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10.0.1.25\h\Sales_Semi\Marketing\02_官網維護\WEB\01_Product Overview File(POF)\01_產品\Shared Product List\"/>
    </mc:Choice>
  </mc:AlternateContent>
  <xr:revisionPtr revIDLastSave="0" documentId="13_ncr:1_{28C7F0CA-A8A7-4308-AED5-D92CB3DA86B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ontents" sheetId="51" r:id="rId1"/>
    <sheet name="planar-schottky-4" sheetId="5" r:id="rId2"/>
    <sheet name="standard-bridge-7" sheetId="7" r:id="rId3"/>
    <sheet name="trench-schottky-5" sheetId="6" r:id="rId4"/>
    <sheet name="fast-recovery-trr-100-500ns-8" sheetId="8" r:id="rId5"/>
    <sheet name="high-efficiency-trr-50-99ns-9" sheetId="9" r:id="rId6"/>
    <sheet name="fast-recovery-trr-100-500ns-13" sheetId="13" r:id="rId7"/>
    <sheet name="super-fast-recovery-10" sheetId="10" r:id="rId8"/>
    <sheet name="schottky-bridge-11" sheetId="11" r:id="rId9"/>
    <sheet name="standard-rectifier-12" sheetId="12" r:id="rId10"/>
    <sheet name="high-efficiency-trr-50-99ns-14" sheetId="14" r:id="rId11"/>
    <sheet name="super-fast-recovery-15" sheetId="15" r:id="rId12"/>
    <sheet name="ultra-fast-recovery-16" sheetId="16" r:id="rId13"/>
    <sheet name="tvs-18" sheetId="17" r:id="rId14"/>
    <sheet name="esd-protection-19" sheetId="18" r:id="rId15"/>
    <sheet name="automotive-mosfets-21" sheetId="19" r:id="rId16"/>
    <sheet name="low-voltage-mosfets-250v-23" sheetId="20" r:id="rId17"/>
    <sheet name="high-voltage-mosfets-500v-24" sheetId="21" r:id="rId18"/>
    <sheet name="p-channel-mosfets-25" sheetId="22" r:id="rId19"/>
    <sheet name="n-and-n-channel-dual-mosfets-27" sheetId="50" r:id="rId20"/>
    <sheet name="n-and-p-channel-dual-mosfets-28" sheetId="23" r:id="rId21"/>
    <sheet name="p-and-p-channel-dual-mosfets-29" sheetId="24" r:id="rId22"/>
    <sheet name="small-signal-mosfets-30" sheetId="25" r:id="rId23"/>
    <sheet name="npn-transistor-32" sheetId="26" r:id="rId24"/>
    <sheet name="pnp-transistor-33" sheetId="27" r:id="rId25"/>
    <sheet name="zener-diode-35" sheetId="28" r:id="rId26"/>
    <sheet name="switching-diode-36" sheetId="29" r:id="rId27"/>
    <sheet name="schottky-diode-37" sheetId="33" r:id="rId28"/>
    <sheet name="amplifier-comparator-39" sheetId="34" r:id="rId29"/>
    <sheet name="automotive-voltage-regulator-41" sheetId="35" r:id="rId30"/>
    <sheet name="linear-voltage-regulator-42" sheetId="36" r:id="rId31"/>
    <sheet name="switching-regulator-43" sheetId="37" r:id="rId32"/>
    <sheet name="automotive-led-driver-45" sheetId="38" r:id="rId33"/>
    <sheet name="voltage-reference-49" sheetId="42" r:id="rId34"/>
    <sheet name="omni-polar-52" sheetId="43" r:id="rId35"/>
    <sheet name="uni-polar-53" sheetId="44" r:id="rId36"/>
    <sheet name="latch-54" sheetId="45" r:id="rId37"/>
    <sheet name="linear-55" sheetId="46" r:id="rId38"/>
    <sheet name="sic-schottky-diode-57" sheetId="48" r:id="rId39"/>
    <sheet name="gan-transistor-59" sheetId="47" r:id="rId40"/>
  </sheets>
  <definedNames>
    <definedName name="_xlnm._FilterDatabase" localSheetId="28" hidden="1">'amplifier-comparator-39'!$A$2:$O$2</definedName>
    <definedName name="_xlnm._FilterDatabase" localSheetId="32" hidden="1">'automotive-led-driver-45'!$A$2:$L$2</definedName>
    <definedName name="_xlnm._FilterDatabase" localSheetId="15" hidden="1">'automotive-mosfets-21'!$A$2:$Z$2</definedName>
    <definedName name="_xlnm._FilterDatabase" localSheetId="29" hidden="1">'automotive-voltage-regulator-41'!$A$2:$L$2</definedName>
    <definedName name="_xlnm._FilterDatabase" localSheetId="0" hidden="1">Contents!$A$1:$I$1</definedName>
    <definedName name="_xlnm._FilterDatabase" localSheetId="14" hidden="1">'esd-protection-19'!$A$2:$P$2</definedName>
    <definedName name="_xlnm._FilterDatabase" localSheetId="6" hidden="1">'fast-recovery-trr-100-500ns-13'!$A$2:$N$2</definedName>
    <definedName name="_xlnm._FilterDatabase" localSheetId="4" hidden="1">'fast-recovery-trr-100-500ns-8'!$A$2:$N$2</definedName>
    <definedName name="_xlnm._FilterDatabase" localSheetId="39" hidden="1">'gan-transistor-59'!$A$2:$T$2</definedName>
    <definedName name="_xlnm._FilterDatabase" localSheetId="10" hidden="1">'high-efficiency-trr-50-99ns-14'!$A$2:$N$2</definedName>
    <definedName name="_xlnm._FilterDatabase" localSheetId="5" hidden="1">'high-efficiency-trr-50-99ns-9'!$A$2:$N$2</definedName>
    <definedName name="_xlnm._FilterDatabase" localSheetId="17" hidden="1">'high-voltage-mosfets-500v-24'!$A$2:$W$2</definedName>
    <definedName name="_xlnm._FilterDatabase" localSheetId="36" hidden="1">'latch-54'!$A$2:$N$2</definedName>
    <definedName name="_xlnm._FilterDatabase" localSheetId="37" hidden="1">'linear-55'!$A$2:$L$2</definedName>
    <definedName name="_xlnm._FilterDatabase" localSheetId="30" hidden="1">'linear-voltage-regulator-42'!$A$2:$N$2</definedName>
    <definedName name="_xlnm._FilterDatabase" localSheetId="16" hidden="1">'low-voltage-mosfets-250v-23'!$A$2:$AD$2</definedName>
    <definedName name="_xlnm._FilterDatabase" localSheetId="19" hidden="1">'n-and-n-channel-dual-mosfets-27'!$A$2:$Z$2</definedName>
    <definedName name="_xlnm._FilterDatabase" localSheetId="20" hidden="1">'n-and-p-channel-dual-mosfets-28'!$A$2:$AC$2</definedName>
    <definedName name="_xlnm._FilterDatabase" localSheetId="23" hidden="1">'npn-transistor-32'!$A$2:$O$2</definedName>
    <definedName name="_xlnm._FilterDatabase" localSheetId="34" hidden="1">'omni-polar-52'!$A$2:$N$2</definedName>
    <definedName name="_xlnm._FilterDatabase" localSheetId="21" hidden="1">'p-and-p-channel-dual-mosfets-29'!$A$2:$AC$2</definedName>
    <definedName name="_xlnm._FilterDatabase" localSheetId="18" hidden="1">'p-channel-mosfets-25'!$A$2:$AC$2</definedName>
    <definedName name="_xlnm._FilterDatabase" localSheetId="1" hidden="1">'planar-schottky-4'!$A$2:$N$2</definedName>
    <definedName name="_xlnm._FilterDatabase" localSheetId="24" hidden="1">'pnp-transistor-33'!$A$2:$O$2</definedName>
    <definedName name="_xlnm._FilterDatabase" localSheetId="8" hidden="1">'schottky-bridge-11'!$A$2:$M$2</definedName>
    <definedName name="_xlnm._FilterDatabase" localSheetId="27" hidden="1">'schottky-diode-37'!$A$2:$N$2</definedName>
    <definedName name="_xlnm._FilterDatabase" localSheetId="38" hidden="1">'sic-schottky-diode-57'!$A$2:$L$2</definedName>
    <definedName name="_xlnm._FilterDatabase" localSheetId="22" hidden="1">'small-signal-mosfets-30'!$A$2:$Z$2</definedName>
    <definedName name="_xlnm._FilterDatabase" localSheetId="2" hidden="1">'standard-bridge-7'!$A$2:$N$2</definedName>
    <definedName name="_xlnm._FilterDatabase" localSheetId="9" hidden="1">'standard-rectifier-12'!$A$2:$N$2</definedName>
    <definedName name="_xlnm._FilterDatabase" localSheetId="7" hidden="1">'super-fast-recovery-10'!$A$2:$N$2</definedName>
    <definedName name="_xlnm._FilterDatabase" localSheetId="11" hidden="1">'super-fast-recovery-15'!$A$2:$N$2</definedName>
    <definedName name="_xlnm._FilterDatabase" localSheetId="26" hidden="1">'switching-diode-36'!$A$2:$R$2</definedName>
    <definedName name="_xlnm._FilterDatabase" localSheetId="31" hidden="1">'switching-regulator-43'!$A$2:$P$2</definedName>
    <definedName name="_xlnm._FilterDatabase" localSheetId="3" hidden="1">'trench-schottky-5'!$A$2:$N$2</definedName>
    <definedName name="_xlnm._FilterDatabase" localSheetId="13" hidden="1">'tvs-18'!$A$2:$U$2</definedName>
    <definedName name="_xlnm._FilterDatabase" localSheetId="12" hidden="1">'ultra-fast-recovery-16'!$A$2:$N$2</definedName>
    <definedName name="_xlnm._FilterDatabase" localSheetId="35" hidden="1">'uni-polar-53'!$A$2:$N$2</definedName>
    <definedName name="_xlnm._FilterDatabase" localSheetId="33" hidden="1">'voltage-reference-49'!$A$2:$L$2</definedName>
    <definedName name="_xlnm._FilterDatabase" localSheetId="25" hidden="1">'zener-diode-35'!$A$2:$Q$2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" i="51" l="1"/>
  <c r="C40" i="51"/>
  <c r="C39" i="51"/>
  <c r="C37" i="51"/>
  <c r="C36" i="51"/>
  <c r="C34" i="51"/>
  <c r="D33" i="51"/>
  <c r="D32" i="51"/>
  <c r="D31" i="51"/>
  <c r="C29" i="51"/>
  <c r="D28" i="51"/>
  <c r="D27" i="51"/>
  <c r="C25" i="51"/>
  <c r="C23" i="51"/>
  <c r="G22" i="51"/>
  <c r="C22" i="51"/>
  <c r="G21" i="51"/>
  <c r="F20" i="51"/>
  <c r="C20" i="51"/>
  <c r="H19" i="51"/>
  <c r="C19" i="51"/>
  <c r="H18" i="51"/>
  <c r="C18" i="51"/>
  <c r="H17" i="51"/>
  <c r="C17" i="51"/>
  <c r="H16" i="51"/>
  <c r="C16" i="51"/>
  <c r="D15" i="51"/>
  <c r="D14" i="51"/>
  <c r="G13" i="51"/>
  <c r="D13" i="51"/>
  <c r="H12" i="51"/>
  <c r="D12" i="51"/>
  <c r="D11" i="51"/>
  <c r="H10" i="51"/>
  <c r="H9" i="51"/>
  <c r="D9" i="51"/>
  <c r="H8" i="51"/>
  <c r="D8" i="51"/>
  <c r="G6" i="51"/>
  <c r="A1" i="47"/>
  <c r="A1" i="48"/>
  <c r="A1" i="46"/>
  <c r="A1" i="45"/>
  <c r="A1" i="44"/>
  <c r="A1" i="43"/>
  <c r="A1" i="42"/>
  <c r="A1" i="38"/>
  <c r="A1" i="37"/>
  <c r="A1" i="36"/>
  <c r="A1" i="35"/>
  <c r="A1" i="34"/>
  <c r="A1" i="33"/>
  <c r="A1" i="29"/>
  <c r="A1" i="28"/>
  <c r="A1" i="27"/>
  <c r="A1" i="26"/>
  <c r="A1" i="25"/>
  <c r="A1" i="24"/>
  <c r="A1" i="23"/>
  <c r="A1" i="50"/>
  <c r="A1" i="22"/>
  <c r="A1" i="21"/>
  <c r="A1" i="20"/>
  <c r="A1" i="19"/>
  <c r="A1" i="18"/>
  <c r="A1" i="17"/>
  <c r="A1" i="16"/>
  <c r="A1" i="15"/>
  <c r="A1" i="14"/>
  <c r="A1" i="12"/>
  <c r="A1" i="11"/>
  <c r="A1" i="10"/>
  <c r="A1" i="13"/>
  <c r="A1" i="9"/>
  <c r="A1" i="8"/>
  <c r="A1" i="6"/>
  <c r="A1" i="7"/>
  <c r="A1" i="5"/>
</calcChain>
</file>

<file path=xl/sharedStrings.xml><?xml version="1.0" encoding="utf-8"?>
<sst xmlns="http://schemas.openxmlformats.org/spreadsheetml/2006/main" count="71492" uniqueCount="10388">
  <si>
    <t>Trench</t>
  </si>
  <si>
    <t>Active</t>
  </si>
  <si>
    <t>DO-204AL (DO-41)</t>
  </si>
  <si>
    <t>Yes</t>
  </si>
  <si>
    <t>DO-214AC (SMA)</t>
  </si>
  <si>
    <t>DO-214AA (SMB)</t>
  </si>
  <si>
    <t>DO-214AB (SMC)</t>
  </si>
  <si>
    <t>DO-204AC (DO-15)</t>
  </si>
  <si>
    <t>SOD-123W</t>
  </si>
  <si>
    <t>Standard</t>
  </si>
  <si>
    <t>1N5817</t>
  </si>
  <si>
    <t xml:space="preserve"> Schottky</t>
  </si>
  <si>
    <t>1N5818</t>
  </si>
  <si>
    <t>1N5819</t>
  </si>
  <si>
    <t>1N5820</t>
  </si>
  <si>
    <t>DO-201AD</t>
  </si>
  <si>
    <t>1N5821</t>
  </si>
  <si>
    <t>1N5822</t>
  </si>
  <si>
    <t>MBR10100</t>
  </si>
  <si>
    <t>TO-220AC</t>
  </si>
  <si>
    <t>MBR10100CT</t>
  </si>
  <si>
    <t>TO-220AB</t>
  </si>
  <si>
    <t>MBR10100CT-Y</t>
  </si>
  <si>
    <t>MBR10150</t>
  </si>
  <si>
    <t>MBR10150CT</t>
  </si>
  <si>
    <t>MBR10150CT-Y</t>
  </si>
  <si>
    <t>MBR10200</t>
  </si>
  <si>
    <t>MBR10200CT</t>
  </si>
  <si>
    <t>MBR10200CT-Y</t>
  </si>
  <si>
    <t>MBR1035</t>
  </si>
  <si>
    <t>MBR1035CT</t>
  </si>
  <si>
    <t>MBR1045</t>
  </si>
  <si>
    <t>MBR1045CT</t>
  </si>
  <si>
    <t>MBR1045CT-Y</t>
  </si>
  <si>
    <t>MBR1050</t>
  </si>
  <si>
    <t>MBR1050CT</t>
  </si>
  <si>
    <t>MBR1060</t>
  </si>
  <si>
    <t>MBR1060CT</t>
  </si>
  <si>
    <t>MBR1060CT-Y</t>
  </si>
  <si>
    <t>MBR1090</t>
  </si>
  <si>
    <t>MBR1090CT</t>
  </si>
  <si>
    <t>MBR10H100CT</t>
  </si>
  <si>
    <t>MBR10H150CT</t>
  </si>
  <si>
    <t>MBR10H200CT</t>
  </si>
  <si>
    <t>MBR10L100CT</t>
  </si>
  <si>
    <t>MBR15100CT</t>
  </si>
  <si>
    <t>MBR15100CT-Y</t>
  </si>
  <si>
    <t>MBR15150CT</t>
  </si>
  <si>
    <t>MBR15150CT-Y</t>
  </si>
  <si>
    <t>MBR15200CT-Y</t>
  </si>
  <si>
    <t>MBR1535CT</t>
  </si>
  <si>
    <t>MBR1545CT</t>
  </si>
  <si>
    <t>MBR1545CT-Y</t>
  </si>
  <si>
    <t>MBR1550CT</t>
  </si>
  <si>
    <t>MBR1560CT</t>
  </si>
  <si>
    <t>MBR1560CT-Y</t>
  </si>
  <si>
    <t>MBR1590CT</t>
  </si>
  <si>
    <t>MBR16100</t>
  </si>
  <si>
    <t>MBR16150</t>
  </si>
  <si>
    <t>MBR1635</t>
  </si>
  <si>
    <t>MBR1645</t>
  </si>
  <si>
    <t>MBR1650</t>
  </si>
  <si>
    <t>MBR1660</t>
  </si>
  <si>
    <t>MBR1690</t>
  </si>
  <si>
    <t>MBR20100CT</t>
  </si>
  <si>
    <t>MBR20100CT-Y</t>
  </si>
  <si>
    <t>MBR20100PT</t>
  </si>
  <si>
    <t>TO-247AD (TO-3P)</t>
  </si>
  <si>
    <t>MBR20150CT</t>
  </si>
  <si>
    <t>MBR20150CT-Y</t>
  </si>
  <si>
    <t>MBR20150PT</t>
  </si>
  <si>
    <t>MBR20200CT</t>
  </si>
  <si>
    <t>MBR20200CT-Y</t>
  </si>
  <si>
    <t>MBR20200PT</t>
  </si>
  <si>
    <t>MBR2035CT</t>
  </si>
  <si>
    <t>MBR2035CT-Y</t>
  </si>
  <si>
    <t>MBR2035PT</t>
  </si>
  <si>
    <t>MBR2045CT</t>
  </si>
  <si>
    <t>MBR2045CT-Y</t>
  </si>
  <si>
    <t>MBR2045PT</t>
  </si>
  <si>
    <t>MBR2050CT</t>
  </si>
  <si>
    <t>MBR2050CT-Y</t>
  </si>
  <si>
    <t>MBR2050PT</t>
  </si>
  <si>
    <t>MBR2060CT</t>
  </si>
  <si>
    <t>MBR2060CT-Y</t>
  </si>
  <si>
    <t>MBR2060PT</t>
  </si>
  <si>
    <t>MBR2090CT</t>
  </si>
  <si>
    <t>MBR2090CT-Y</t>
  </si>
  <si>
    <t>MBR2090PT</t>
  </si>
  <si>
    <t>MBR20H100CT</t>
  </si>
  <si>
    <t>MBR20H150CT</t>
  </si>
  <si>
    <t>MBR20H200CT</t>
  </si>
  <si>
    <t>MBR20L100CT</t>
  </si>
  <si>
    <t>MBR20L120CT</t>
  </si>
  <si>
    <t>MBR25100CT</t>
  </si>
  <si>
    <t>MBR25100CT-Y</t>
  </si>
  <si>
    <t>MBR25150CT</t>
  </si>
  <si>
    <t>MBR25150CT-Y</t>
  </si>
  <si>
    <t>MBR2535CT</t>
  </si>
  <si>
    <t>MBR2545CT</t>
  </si>
  <si>
    <t>MBR2545CT-Y</t>
  </si>
  <si>
    <t>MBR2550CT</t>
  </si>
  <si>
    <t>MBR2560CT</t>
  </si>
  <si>
    <t>MBR2560CT-Y</t>
  </si>
  <si>
    <t>MBR2590CT</t>
  </si>
  <si>
    <t>MBR30100CT</t>
  </si>
  <si>
    <t>MBR30100CT-Y</t>
  </si>
  <si>
    <t>MBR30100PT</t>
  </si>
  <si>
    <t>MBR30150CT</t>
  </si>
  <si>
    <t>MBR30150CT-Y</t>
  </si>
  <si>
    <t>MBR30150PT</t>
  </si>
  <si>
    <t>MBR30200PT</t>
  </si>
  <si>
    <t>MBR3035CT</t>
  </si>
  <si>
    <t>MBR3035PT</t>
  </si>
  <si>
    <t>MBR3045CT</t>
  </si>
  <si>
    <t>MBR3045CT-Y</t>
  </si>
  <si>
    <t>MBR3045PT</t>
  </si>
  <si>
    <t>MBR3050CT</t>
  </si>
  <si>
    <t>MBR3050PT</t>
  </si>
  <si>
    <t>MBR3060CT</t>
  </si>
  <si>
    <t>MBR3060CT-Y</t>
  </si>
  <si>
    <t>MBR3060PT</t>
  </si>
  <si>
    <t>MBR3080CT-Y</t>
  </si>
  <si>
    <t>MBR3090CT</t>
  </si>
  <si>
    <t>MBR3090PT</t>
  </si>
  <si>
    <t>MBR30L60CT</t>
  </si>
  <si>
    <t>MBR40100PT</t>
  </si>
  <si>
    <t>MBR40200PT</t>
  </si>
  <si>
    <t>MBR4035PT</t>
  </si>
  <si>
    <t>MBR4045PT</t>
  </si>
  <si>
    <t>MBR4050PT</t>
  </si>
  <si>
    <t>MBR4060PT</t>
  </si>
  <si>
    <t>MBR4090PT</t>
  </si>
  <si>
    <t>MBR60100PT</t>
  </si>
  <si>
    <t>MBR6035PT</t>
  </si>
  <si>
    <t>MBR6040CT</t>
  </si>
  <si>
    <t>MBR6045PT</t>
  </si>
  <si>
    <t>MBR6050PT</t>
  </si>
  <si>
    <t>MBR6060PT</t>
  </si>
  <si>
    <t>MBR6090PT</t>
  </si>
  <si>
    <t>MBR7100</t>
  </si>
  <si>
    <t>MBR7150</t>
  </si>
  <si>
    <t>MBR735</t>
  </si>
  <si>
    <t>MBR745</t>
  </si>
  <si>
    <t>MBR750</t>
  </si>
  <si>
    <t>MBR760</t>
  </si>
  <si>
    <t>MBR790</t>
  </si>
  <si>
    <t>MBRAD10100DH</t>
  </si>
  <si>
    <t>MBRAD10100H</t>
  </si>
  <si>
    <t>MBRAD10150DH</t>
  </si>
  <si>
    <t>MBRAD10150H</t>
  </si>
  <si>
    <t>MBRAD10200DH</t>
  </si>
  <si>
    <t>MBRAD10200H</t>
  </si>
  <si>
    <t>MBRAD1045DH</t>
  </si>
  <si>
    <t>MBRAD1045H</t>
  </si>
  <si>
    <t>MBRAD1060DH</t>
  </si>
  <si>
    <t>MBRAD1060H</t>
  </si>
  <si>
    <t>MBRAD15100DH</t>
  </si>
  <si>
    <t>MBRAD15100H</t>
  </si>
  <si>
    <t>MBRAD15150DH</t>
  </si>
  <si>
    <t>MBRAD15150H</t>
  </si>
  <si>
    <t>MBRAD15200DH</t>
  </si>
  <si>
    <t>MBRAD1545DH</t>
  </si>
  <si>
    <t>MBRAD1545H</t>
  </si>
  <si>
    <t>MBRAD1560DH</t>
  </si>
  <si>
    <t>MBRAD1560H</t>
  </si>
  <si>
    <t>MBRAD20100H</t>
  </si>
  <si>
    <t>MBRAD20150H</t>
  </si>
  <si>
    <t>MBRAD20200H</t>
  </si>
  <si>
    <t>MBRAD2045H</t>
  </si>
  <si>
    <t>MBRAD2060H</t>
  </si>
  <si>
    <t>MBRAD5100H</t>
  </si>
  <si>
    <t>MBRAD5150H</t>
  </si>
  <si>
    <t>MBRAD5200H</t>
  </si>
  <si>
    <t>MBRAD545H</t>
  </si>
  <si>
    <t>MBRAD560H</t>
  </si>
  <si>
    <t>MBRAD8100H</t>
  </si>
  <si>
    <t>MBRAD8150H</t>
  </si>
  <si>
    <t>MBRAD8200H</t>
  </si>
  <si>
    <t>MBRAD845H</t>
  </si>
  <si>
    <t>MBRAD860H</t>
  </si>
  <si>
    <t>MBRF10100</t>
  </si>
  <si>
    <t>ITO-220AC</t>
  </si>
  <si>
    <t>MBRF10100CT</t>
  </si>
  <si>
    <t>ITO-220AB</t>
  </si>
  <si>
    <t>MBRF10100CT-Y</t>
  </si>
  <si>
    <t>MBRF10150</t>
  </si>
  <si>
    <t>MBRF10150CT</t>
  </si>
  <si>
    <t>MBRF10150CT-Y</t>
  </si>
  <si>
    <t>MBRF10200</t>
  </si>
  <si>
    <t>MBRF10200CT</t>
  </si>
  <si>
    <t>MBRF10200CT-Y</t>
  </si>
  <si>
    <t>MBRF1035</t>
  </si>
  <si>
    <t>MBRF1035CT</t>
  </si>
  <si>
    <t>MBRF1045</t>
  </si>
  <si>
    <t>MBRF1045CT</t>
  </si>
  <si>
    <t>MBRF1045CT-Y</t>
  </si>
  <si>
    <t>MBRF1050</t>
  </si>
  <si>
    <t>MBRF1050CT</t>
  </si>
  <si>
    <t>MBRF1060</t>
  </si>
  <si>
    <t>MBRF1060CT</t>
  </si>
  <si>
    <t>MBRF1060CT-Y</t>
  </si>
  <si>
    <t>MBRF1090</t>
  </si>
  <si>
    <t>MBRF1090CT</t>
  </si>
  <si>
    <t>MBRF10H100CT</t>
  </si>
  <si>
    <t>MBRF10H150CT</t>
  </si>
  <si>
    <t>MBRF10H200CT</t>
  </si>
  <si>
    <t>MBRF10L100CT</t>
  </si>
  <si>
    <t>MBRF15100CT</t>
  </si>
  <si>
    <t>MBRF15100CT-Y</t>
  </si>
  <si>
    <t>MBRF15150CT</t>
  </si>
  <si>
    <t>MBRF15150CT-Y</t>
  </si>
  <si>
    <t>MBRF15200CT-Y</t>
  </si>
  <si>
    <t>MBRF1535CT</t>
  </si>
  <si>
    <t>MBRF1545CT</t>
  </si>
  <si>
    <t>MBRF1545CT-Y</t>
  </si>
  <si>
    <t>MBRF1550CT</t>
  </si>
  <si>
    <t>MBRF1560CT</t>
  </si>
  <si>
    <t>MBRF1560CT-Y</t>
  </si>
  <si>
    <t>MBRF1590CT</t>
  </si>
  <si>
    <t>MBRF16150</t>
  </si>
  <si>
    <t>MBRF1635</t>
  </si>
  <si>
    <t>MBRF1645</t>
  </si>
  <si>
    <t>MBRF1650</t>
  </si>
  <si>
    <t>MBRF1660</t>
  </si>
  <si>
    <t>MBRF1690</t>
  </si>
  <si>
    <t>MBRF16H45</t>
  </si>
  <si>
    <t>MBRF20100</t>
  </si>
  <si>
    <t>MBRF20100CT</t>
  </si>
  <si>
    <t>MBRF20100CT-Y</t>
  </si>
  <si>
    <t>MBRF20150CT-Y</t>
  </si>
  <si>
    <t>MBRF20200CT</t>
  </si>
  <si>
    <t>MBRF20200CT-Y</t>
  </si>
  <si>
    <t>MBRF2035</t>
  </si>
  <si>
    <t>MBRF2035CT</t>
  </si>
  <si>
    <t>MBRF2045</t>
  </si>
  <si>
    <t>MBRF2045CT</t>
  </si>
  <si>
    <t>MBRF2045CT-Y</t>
  </si>
  <si>
    <t>MBRF2050</t>
  </si>
  <si>
    <t>MBRF2050CT</t>
  </si>
  <si>
    <t>MBRF2060</t>
  </si>
  <si>
    <t>MBRF2060CT</t>
  </si>
  <si>
    <t>MBRF2060CT-Y</t>
  </si>
  <si>
    <t>MBRF2080CT</t>
  </si>
  <si>
    <t>MBRF2090</t>
  </si>
  <si>
    <t>MBRF2090CT</t>
  </si>
  <si>
    <t>MBRF20H100CT</t>
  </si>
  <si>
    <t>MBRF20H150CT</t>
  </si>
  <si>
    <t>MBRF20H200CT</t>
  </si>
  <si>
    <t>MBRF20L100CT</t>
  </si>
  <si>
    <t>MBRF20L120CT</t>
  </si>
  <si>
    <t>MBRF25100CT</t>
  </si>
  <si>
    <t>MBRF25100CT-Y</t>
  </si>
  <si>
    <t>MBRF25150CT</t>
  </si>
  <si>
    <t>MBRF25150CT-Y</t>
  </si>
  <si>
    <t>MBRF2535CT</t>
  </si>
  <si>
    <t>MBRF2545CT</t>
  </si>
  <si>
    <t>MBRF2545CT-Y</t>
  </si>
  <si>
    <t>MBRF2550CT</t>
  </si>
  <si>
    <t>MBRF2560CT</t>
  </si>
  <si>
    <t>MBRF2560CT-Y</t>
  </si>
  <si>
    <t>MBRF2590CT</t>
  </si>
  <si>
    <t>MBRF30100CT</t>
  </si>
  <si>
    <t>MBRF30100CT-Y</t>
  </si>
  <si>
    <t>MBRF30150CT</t>
  </si>
  <si>
    <t>MBRF30150CT-Y</t>
  </si>
  <si>
    <t>MBRF30200CT</t>
  </si>
  <si>
    <t>MBRF30200CT-Y</t>
  </si>
  <si>
    <t>MBRF3035CT</t>
  </si>
  <si>
    <t>MBRF3045CT</t>
  </si>
  <si>
    <t>MBRF3045CT-Y</t>
  </si>
  <si>
    <t>MBRF3050CT</t>
  </si>
  <si>
    <t>MBRF3060CT</t>
  </si>
  <si>
    <t>MBRF3060CT-Y</t>
  </si>
  <si>
    <t>MBRF3080CT</t>
  </si>
  <si>
    <t>MBRF3080CT-Y</t>
  </si>
  <si>
    <t>MBRF3090CT</t>
  </si>
  <si>
    <t>MBRF30L120CT</t>
  </si>
  <si>
    <t>MBRF30L45CT</t>
  </si>
  <si>
    <t>MBRF5100</t>
  </si>
  <si>
    <t>MBRF5150</t>
  </si>
  <si>
    <t>MBRF5200</t>
  </si>
  <si>
    <t>MBRF7100</t>
  </si>
  <si>
    <t>MBRF7150</t>
  </si>
  <si>
    <t>MBRF735</t>
  </si>
  <si>
    <t>MBRF745</t>
  </si>
  <si>
    <t>MBRF750</t>
  </si>
  <si>
    <t>MBRF760</t>
  </si>
  <si>
    <t>MBRF790</t>
  </si>
  <si>
    <t>MBRF8100CT</t>
  </si>
  <si>
    <t>MBRF8150CT</t>
  </si>
  <si>
    <t>MBRF835CT</t>
  </si>
  <si>
    <t>MBRF845CT</t>
  </si>
  <si>
    <t>MBRF850CT</t>
  </si>
  <si>
    <t>MBRF860CT</t>
  </si>
  <si>
    <t>MBRF890CT</t>
  </si>
  <si>
    <t>MBRS10100</t>
  </si>
  <si>
    <t>TO-263AB (D²-PAK)</t>
  </si>
  <si>
    <t>MBRS10100CT</t>
  </si>
  <si>
    <t>MBRS10100CT-Y</t>
  </si>
  <si>
    <t>MBRS10150</t>
  </si>
  <si>
    <t>MBRS10150CT</t>
  </si>
  <si>
    <t>MBRS10150CT-Y</t>
  </si>
  <si>
    <t>MBRS1035</t>
  </si>
  <si>
    <t>MBRS1035CT</t>
  </si>
  <si>
    <t>MBRS1045</t>
  </si>
  <si>
    <t>MBRS1045CT</t>
  </si>
  <si>
    <t>MBRS1045CT-Y</t>
  </si>
  <si>
    <t>MBRS1050</t>
  </si>
  <si>
    <t>MBRS1050CT</t>
  </si>
  <si>
    <t>MBRS1060</t>
  </si>
  <si>
    <t>MBRS1060CT</t>
  </si>
  <si>
    <t>MBRS1060CT-Y</t>
  </si>
  <si>
    <t>MBRS1090</t>
  </si>
  <si>
    <t>MBRS1090CT</t>
  </si>
  <si>
    <t>MBRS10H100CT</t>
  </si>
  <si>
    <t>MBRS15100CT</t>
  </si>
  <si>
    <t>MBRS15100CT-Y</t>
  </si>
  <si>
    <t>MBRS15150CT</t>
  </si>
  <si>
    <t>MBRS15150CT-Y</t>
  </si>
  <si>
    <t>MBRS15200CT-Y</t>
  </si>
  <si>
    <t>MBRS1535CT</t>
  </si>
  <si>
    <t>MBRS1545CT</t>
  </si>
  <si>
    <t>MBRS1545CT-Y</t>
  </si>
  <si>
    <t>MBRS1550CT</t>
  </si>
  <si>
    <t>MBRS1560CT</t>
  </si>
  <si>
    <t>MBRS1560CT-Y</t>
  </si>
  <si>
    <t>MBRS1590CT</t>
  </si>
  <si>
    <t>MBRS15H45CT</t>
  </si>
  <si>
    <t>MBRS16100</t>
  </si>
  <si>
    <t>MBRS16150</t>
  </si>
  <si>
    <t>MBRS1635</t>
  </si>
  <si>
    <t>MBRS1645</t>
  </si>
  <si>
    <t>MBRS1650</t>
  </si>
  <si>
    <t>MBRS1660</t>
  </si>
  <si>
    <t>MBRS1690</t>
  </si>
  <si>
    <t>MBRS20100CT</t>
  </si>
  <si>
    <t>MBRS20100CT-Y</t>
  </si>
  <si>
    <t>MBRS20150CT</t>
  </si>
  <si>
    <t>MBRS20150CT-Y</t>
  </si>
  <si>
    <t>MBRS20200CT-Y</t>
  </si>
  <si>
    <t>MBRS2035CT</t>
  </si>
  <si>
    <t>MBRS2045CT</t>
  </si>
  <si>
    <t>MBRS2045CT-Y</t>
  </si>
  <si>
    <t>MBRS2050CT</t>
  </si>
  <si>
    <t>MBRS2060CT</t>
  </si>
  <si>
    <t>MBRS2060CT-Y</t>
  </si>
  <si>
    <t>MBRS2090CT</t>
  </si>
  <si>
    <t>MBRS20H100CT</t>
  </si>
  <si>
    <t>MBRS25100CT</t>
  </si>
  <si>
    <t>MBRS25150CT</t>
  </si>
  <si>
    <t>MBRS2535CT</t>
  </si>
  <si>
    <t>MBRS2545CT</t>
  </si>
  <si>
    <t>MBRS2550CT</t>
  </si>
  <si>
    <t>MBRS2560CT</t>
  </si>
  <si>
    <t>MBRS2590CT</t>
  </si>
  <si>
    <t>MBRS25H45CT</t>
  </si>
  <si>
    <t>MBRS3045CT</t>
  </si>
  <si>
    <t>MBRS30H45CT</t>
  </si>
  <si>
    <t>MBRS4060CT</t>
  </si>
  <si>
    <t>MBRS6040CT</t>
  </si>
  <si>
    <t>MBRS6040CTH</t>
  </si>
  <si>
    <t>SK110B</t>
  </si>
  <si>
    <t>SK110BH</t>
  </si>
  <si>
    <t>SK115B</t>
  </si>
  <si>
    <t>SK115BH</t>
  </si>
  <si>
    <t>SK12BH</t>
  </si>
  <si>
    <t>SK12H45</t>
  </si>
  <si>
    <t>SK12H60</t>
  </si>
  <si>
    <t>SK13B</t>
  </si>
  <si>
    <t>SK13BH</t>
  </si>
  <si>
    <t>SK14B</t>
  </si>
  <si>
    <t>SK14BH</t>
  </si>
  <si>
    <t>SK15B</t>
  </si>
  <si>
    <t>SK15BH</t>
  </si>
  <si>
    <t>TSUP15M45SH</t>
  </si>
  <si>
    <t>SK16B</t>
  </si>
  <si>
    <t>SK16BH</t>
  </si>
  <si>
    <t>SK19B</t>
  </si>
  <si>
    <t>SK19BH</t>
  </si>
  <si>
    <t>TSF20U45C</t>
  </si>
  <si>
    <t>SK210A</t>
  </si>
  <si>
    <t>SK210AH</t>
  </si>
  <si>
    <t>0.85 at 25</t>
  </si>
  <si>
    <t>SK215A</t>
  </si>
  <si>
    <t>SK215AH</t>
  </si>
  <si>
    <t>0.95 at 25</t>
  </si>
  <si>
    <t>SK22A</t>
  </si>
  <si>
    <t>SK22AH</t>
  </si>
  <si>
    <t>0.5 at 25</t>
  </si>
  <si>
    <t>SK23A</t>
  </si>
  <si>
    <t>SK23AH</t>
  </si>
  <si>
    <t>SK24A</t>
  </si>
  <si>
    <t>SK24AH</t>
  </si>
  <si>
    <t>SK25A</t>
  </si>
  <si>
    <t>SK25AH</t>
  </si>
  <si>
    <t>0.7 at 25</t>
  </si>
  <si>
    <t>SK26A</t>
  </si>
  <si>
    <t>SK26AH</t>
  </si>
  <si>
    <t>SK29A</t>
  </si>
  <si>
    <t>SK29AH</t>
  </si>
  <si>
    <t>SK310A</t>
  </si>
  <si>
    <t>SK310AH</t>
  </si>
  <si>
    <t>SK310B</t>
  </si>
  <si>
    <t>SK310BH</t>
  </si>
  <si>
    <t>SK315A</t>
  </si>
  <si>
    <t>SK315AH</t>
  </si>
  <si>
    <t>SK315B</t>
  </si>
  <si>
    <t>SK315BH</t>
  </si>
  <si>
    <t>SK320A</t>
  </si>
  <si>
    <t>SK320AH</t>
  </si>
  <si>
    <t>SK320B</t>
  </si>
  <si>
    <t>SK320BH</t>
  </si>
  <si>
    <t>SK32A</t>
  </si>
  <si>
    <t>SK32AH</t>
  </si>
  <si>
    <t>SK32B</t>
  </si>
  <si>
    <t>SK32BH</t>
  </si>
  <si>
    <t>SK33A</t>
  </si>
  <si>
    <t>SK33AH</t>
  </si>
  <si>
    <t>SK33B</t>
  </si>
  <si>
    <t>SK33BH</t>
  </si>
  <si>
    <t>SK34A</t>
  </si>
  <si>
    <t>SK34AH</t>
  </si>
  <si>
    <t>SK34B</t>
  </si>
  <si>
    <t>SK34BH</t>
  </si>
  <si>
    <t>SK35A</t>
  </si>
  <si>
    <t>SK35AH</t>
  </si>
  <si>
    <t>SK35B</t>
  </si>
  <si>
    <t>SK35BH</t>
  </si>
  <si>
    <t>SK36A</t>
  </si>
  <si>
    <t>SK36AH</t>
  </si>
  <si>
    <t>SK36B</t>
  </si>
  <si>
    <t>SK36BH</t>
  </si>
  <si>
    <t>SK39A</t>
  </si>
  <si>
    <t>SK39AH</t>
  </si>
  <si>
    <t>SK39B</t>
  </si>
  <si>
    <t>SK39BH</t>
  </si>
  <si>
    <t>SK510B</t>
  </si>
  <si>
    <t>SK510BH</t>
  </si>
  <si>
    <t>SK510C</t>
  </si>
  <si>
    <t>SK510CH</t>
  </si>
  <si>
    <t>SK515B</t>
  </si>
  <si>
    <t>SK515BH</t>
  </si>
  <si>
    <t>SK515C</t>
  </si>
  <si>
    <t>SK515CH</t>
  </si>
  <si>
    <t>SK520C</t>
  </si>
  <si>
    <t>SK520CH</t>
  </si>
  <si>
    <t>SK52B</t>
  </si>
  <si>
    <t>SK52BH</t>
  </si>
  <si>
    <t>SK52C</t>
  </si>
  <si>
    <t>SK52CH</t>
  </si>
  <si>
    <t>SK53B</t>
  </si>
  <si>
    <t>SK53BH</t>
  </si>
  <si>
    <t>SK53C</t>
  </si>
  <si>
    <t>SK53CH</t>
  </si>
  <si>
    <t>SK54B</t>
  </si>
  <si>
    <t>SK54BH</t>
  </si>
  <si>
    <t>SK54C</t>
  </si>
  <si>
    <t>SK54CH</t>
  </si>
  <si>
    <t>SK55B</t>
  </si>
  <si>
    <t>SK55BH</t>
  </si>
  <si>
    <t>SK55C</t>
  </si>
  <si>
    <t>SK55CH</t>
  </si>
  <si>
    <t>SK56B</t>
  </si>
  <si>
    <t>SK56BH</t>
  </si>
  <si>
    <t>SK56C</t>
  </si>
  <si>
    <t>SK56CH</t>
  </si>
  <si>
    <t>SK59B</t>
  </si>
  <si>
    <t>SK59BH</t>
  </si>
  <si>
    <t>SK59C</t>
  </si>
  <si>
    <t>SK59CH</t>
  </si>
  <si>
    <t>SK810C</t>
  </si>
  <si>
    <t>SK810CH</t>
  </si>
  <si>
    <t>SK82C</t>
  </si>
  <si>
    <t>SK82CH</t>
  </si>
  <si>
    <t>SK83C</t>
  </si>
  <si>
    <t>SK83CH</t>
  </si>
  <si>
    <t>SK84C</t>
  </si>
  <si>
    <t>SK84CH</t>
  </si>
  <si>
    <t>SK85C</t>
  </si>
  <si>
    <t>SK85CH</t>
  </si>
  <si>
    <t>SK86C</t>
  </si>
  <si>
    <t>SK86CH</t>
  </si>
  <si>
    <t>SKL13B</t>
  </si>
  <si>
    <t>SKL13BH</t>
  </si>
  <si>
    <t>SR002</t>
  </si>
  <si>
    <t>SR003</t>
  </si>
  <si>
    <t>SR004</t>
  </si>
  <si>
    <t>SR005</t>
  </si>
  <si>
    <t>SR006</t>
  </si>
  <si>
    <t>SR009</t>
  </si>
  <si>
    <t>SR010</t>
  </si>
  <si>
    <t>SR10100</t>
  </si>
  <si>
    <t>SR10150</t>
  </si>
  <si>
    <t>SR102</t>
  </si>
  <si>
    <t>SR1020</t>
  </si>
  <si>
    <t>SR103</t>
  </si>
  <si>
    <t>SR1030</t>
  </si>
  <si>
    <t>SR104</t>
  </si>
  <si>
    <t>SR1040</t>
  </si>
  <si>
    <t>SR105</t>
  </si>
  <si>
    <t>SR1050</t>
  </si>
  <si>
    <t>SR106</t>
  </si>
  <si>
    <t>SR1060</t>
  </si>
  <si>
    <t>SR109</t>
  </si>
  <si>
    <t>SR1090</t>
  </si>
  <si>
    <t>SR110</t>
  </si>
  <si>
    <t>SR115</t>
  </si>
  <si>
    <t>SR1202</t>
  </si>
  <si>
    <t>SR1203</t>
  </si>
  <si>
    <t>SR1204</t>
  </si>
  <si>
    <t>SR16100</t>
  </si>
  <si>
    <t>SR16100PT</t>
  </si>
  <si>
    <t>SR16150</t>
  </si>
  <si>
    <t>SR16150PT</t>
  </si>
  <si>
    <t>SR1620</t>
  </si>
  <si>
    <t>SR1620PT</t>
  </si>
  <si>
    <t>SR1630</t>
  </si>
  <si>
    <t>SR1630PT</t>
  </si>
  <si>
    <t>SR1640</t>
  </si>
  <si>
    <t>SR1640PT</t>
  </si>
  <si>
    <t>SR1650</t>
  </si>
  <si>
    <t>SR1650PT</t>
  </si>
  <si>
    <t>SR1660</t>
  </si>
  <si>
    <t>SR1660PT</t>
  </si>
  <si>
    <t>SR1690</t>
  </si>
  <si>
    <t>SR1690PT</t>
  </si>
  <si>
    <t>SR20100PT</t>
  </si>
  <si>
    <t>SR20150</t>
  </si>
  <si>
    <t>SR20150PT</t>
  </si>
  <si>
    <t>SR2020</t>
  </si>
  <si>
    <t>SR2020PT</t>
  </si>
  <si>
    <t>SR203</t>
  </si>
  <si>
    <t>SR2030</t>
  </si>
  <si>
    <t>SR2030PT</t>
  </si>
  <si>
    <t>SR204</t>
  </si>
  <si>
    <t>SR2040</t>
  </si>
  <si>
    <t>SR2040PT</t>
  </si>
  <si>
    <t>SR205</t>
  </si>
  <si>
    <t>SR2050</t>
  </si>
  <si>
    <t>SR2050PT</t>
  </si>
  <si>
    <t>SR206</t>
  </si>
  <si>
    <t>SR2060</t>
  </si>
  <si>
    <t>SR2060PT</t>
  </si>
  <si>
    <t>SR209</t>
  </si>
  <si>
    <t>SR2090</t>
  </si>
  <si>
    <t>SR2090PT</t>
  </si>
  <si>
    <t>SR210</t>
  </si>
  <si>
    <t>SR215</t>
  </si>
  <si>
    <t>SR220</t>
  </si>
  <si>
    <t>SR30100PT</t>
  </si>
  <si>
    <t>SR30150PT</t>
  </si>
  <si>
    <t>SR302</t>
  </si>
  <si>
    <t>SR3020PT</t>
  </si>
  <si>
    <t>SR303</t>
  </si>
  <si>
    <t>SR3030PT</t>
  </si>
  <si>
    <t>SR304</t>
  </si>
  <si>
    <t>SR3040PT</t>
  </si>
  <si>
    <t>SR305</t>
  </si>
  <si>
    <t>SR3050PT</t>
  </si>
  <si>
    <t>SR306</t>
  </si>
  <si>
    <t>SR3060PT</t>
  </si>
  <si>
    <t>SR309</t>
  </si>
  <si>
    <t>SR3090PT</t>
  </si>
  <si>
    <t>SR310</t>
  </si>
  <si>
    <t>SR315</t>
  </si>
  <si>
    <t>SR320</t>
  </si>
  <si>
    <t>SR40100PT</t>
  </si>
  <si>
    <t>SR4020PT</t>
  </si>
  <si>
    <t>SR4030PT</t>
  </si>
  <si>
    <t>SR4040PT</t>
  </si>
  <si>
    <t>SR4050PT</t>
  </si>
  <si>
    <t>SR4060PT</t>
  </si>
  <si>
    <t>SR4090PT</t>
  </si>
  <si>
    <t>SR502</t>
  </si>
  <si>
    <t>SR503</t>
  </si>
  <si>
    <t>SR504</t>
  </si>
  <si>
    <t>SR505</t>
  </si>
  <si>
    <t>SR506</t>
  </si>
  <si>
    <t>SR509</t>
  </si>
  <si>
    <t>SR510</t>
  </si>
  <si>
    <t>SR515</t>
  </si>
  <si>
    <t>SR520</t>
  </si>
  <si>
    <t>SR802</t>
  </si>
  <si>
    <t>SR803</t>
  </si>
  <si>
    <t>SR804</t>
  </si>
  <si>
    <t>SR805</t>
  </si>
  <si>
    <t>SR806</t>
  </si>
  <si>
    <t>SR809</t>
  </si>
  <si>
    <t>SR810</t>
  </si>
  <si>
    <t>SR815</t>
  </si>
  <si>
    <t>SRA10150</t>
  </si>
  <si>
    <t>SRA1020</t>
  </si>
  <si>
    <t>SRA1030</t>
  </si>
  <si>
    <t>SRA1040</t>
  </si>
  <si>
    <t>SRA1050</t>
  </si>
  <si>
    <t>SRA1060</t>
  </si>
  <si>
    <t>SRA1090</t>
  </si>
  <si>
    <t>SRA1620</t>
  </si>
  <si>
    <t>SRA1630</t>
  </si>
  <si>
    <t>SRA1640</t>
  </si>
  <si>
    <t>SRA1650</t>
  </si>
  <si>
    <t>SRA1660</t>
  </si>
  <si>
    <t>SRA1690</t>
  </si>
  <si>
    <t>SRA2020</t>
  </si>
  <si>
    <t>SRA2030</t>
  </si>
  <si>
    <t>SRA2040</t>
  </si>
  <si>
    <t>SRA2050</t>
  </si>
  <si>
    <t>SRA2060</t>
  </si>
  <si>
    <t>SRA2090</t>
  </si>
  <si>
    <t>SRA8150</t>
  </si>
  <si>
    <t>SRA820</t>
  </si>
  <si>
    <t>SRA830</t>
  </si>
  <si>
    <t>SRA840</t>
  </si>
  <si>
    <t>SRA850</t>
  </si>
  <si>
    <t>SRA860</t>
  </si>
  <si>
    <t>SRA890</t>
  </si>
  <si>
    <t>SRAF10150</t>
  </si>
  <si>
    <t>SRAF1020</t>
  </si>
  <si>
    <t>SRAF1030</t>
  </si>
  <si>
    <t>SRAF1040</t>
  </si>
  <si>
    <t>SRAF1050</t>
  </si>
  <si>
    <t>SRAF1060</t>
  </si>
  <si>
    <t>SRAF1090</t>
  </si>
  <si>
    <t>SRAF1620</t>
  </si>
  <si>
    <t>SRAF1630</t>
  </si>
  <si>
    <t>SRAF1640</t>
  </si>
  <si>
    <t>SRAF1650</t>
  </si>
  <si>
    <t>SRAF1660</t>
  </si>
  <si>
    <t>SRAF1690</t>
  </si>
  <si>
    <t>SRAF5150</t>
  </si>
  <si>
    <t>SRAF520</t>
  </si>
  <si>
    <t>SRAF530</t>
  </si>
  <si>
    <t>SRAF540</t>
  </si>
  <si>
    <t>SRAF550</t>
  </si>
  <si>
    <t>SRAF560</t>
  </si>
  <si>
    <t>SRAF590</t>
  </si>
  <si>
    <t>SRAF8150</t>
  </si>
  <si>
    <t>SRAF820</t>
  </si>
  <si>
    <t>SRAF830</t>
  </si>
  <si>
    <t>SRAF840</t>
  </si>
  <si>
    <t>SRAF850</t>
  </si>
  <si>
    <t>SRAF860</t>
  </si>
  <si>
    <t>SRAF890</t>
  </si>
  <si>
    <t>SRAS20100H</t>
  </si>
  <si>
    <t>SRAS20150</t>
  </si>
  <si>
    <t>SRAS20150H</t>
  </si>
  <si>
    <t>SRAS2020</t>
  </si>
  <si>
    <t>SRAS2020H</t>
  </si>
  <si>
    <t>SRAS2030</t>
  </si>
  <si>
    <t>SRAS2030H</t>
  </si>
  <si>
    <t>SRAS2040</t>
  </si>
  <si>
    <t>SRAS2040H</t>
  </si>
  <si>
    <t>SRAS2050</t>
  </si>
  <si>
    <t>SRAS2050H</t>
  </si>
  <si>
    <t>SRAS2060</t>
  </si>
  <si>
    <t>SRAS2060H</t>
  </si>
  <si>
    <t>SRAS2090</t>
  </si>
  <si>
    <t>SRAS2090H</t>
  </si>
  <si>
    <t>SRAS8100H</t>
  </si>
  <si>
    <t>SRAS8150</t>
  </si>
  <si>
    <t>SRAS8150H</t>
  </si>
  <si>
    <t>SRAS820</t>
  </si>
  <si>
    <t>SRAS820H</t>
  </si>
  <si>
    <t>SRAS830</t>
  </si>
  <si>
    <t>SRAS830H</t>
  </si>
  <si>
    <t>SRAS840</t>
  </si>
  <si>
    <t>SRAS840H</t>
  </si>
  <si>
    <t>SRAS850</t>
  </si>
  <si>
    <t>SRAS850H</t>
  </si>
  <si>
    <t>SRAS860</t>
  </si>
  <si>
    <t>SRAS860H</t>
  </si>
  <si>
    <t>SRAS890</t>
  </si>
  <si>
    <t>SRAS890H</t>
  </si>
  <si>
    <t>SRF10150</t>
  </si>
  <si>
    <t>SRF1020</t>
  </si>
  <si>
    <t>SRF10200</t>
  </si>
  <si>
    <t>SRF1030</t>
  </si>
  <si>
    <t>SRF1040</t>
  </si>
  <si>
    <t>SRF1050</t>
  </si>
  <si>
    <t>SRF1060</t>
  </si>
  <si>
    <t>SRF1090</t>
  </si>
  <si>
    <t>SRF16150</t>
  </si>
  <si>
    <t>SRF1620</t>
  </si>
  <si>
    <t>SRF1630</t>
  </si>
  <si>
    <t>SRF1640</t>
  </si>
  <si>
    <t>SRF1650</t>
  </si>
  <si>
    <t>SRF1660</t>
  </si>
  <si>
    <t>SRF1690</t>
  </si>
  <si>
    <t>SRF20150</t>
  </si>
  <si>
    <t>SRF2020</t>
  </si>
  <si>
    <t>SRF2030</t>
  </si>
  <si>
    <t>SRF2040</t>
  </si>
  <si>
    <t>SRF2050</t>
  </si>
  <si>
    <t>SRF2060</t>
  </si>
  <si>
    <t>SRF2090</t>
  </si>
  <si>
    <t>SRS10100</t>
  </si>
  <si>
    <t>SRS10150</t>
  </si>
  <si>
    <t>SRS1020</t>
  </si>
  <si>
    <t>SRS1030</t>
  </si>
  <si>
    <t>SRS1040</t>
  </si>
  <si>
    <t>SRS1050</t>
  </si>
  <si>
    <t>SRS1060</t>
  </si>
  <si>
    <t>SRS1090</t>
  </si>
  <si>
    <t>SRS16100</t>
  </si>
  <si>
    <t>SRS1620</t>
  </si>
  <si>
    <t>SRS1630</t>
  </si>
  <si>
    <t>SRS1640</t>
  </si>
  <si>
    <t>SRS1650</t>
  </si>
  <si>
    <t>SRS1660</t>
  </si>
  <si>
    <t>SRS1690</t>
  </si>
  <si>
    <t>SRS20150</t>
  </si>
  <si>
    <t>SRS2020</t>
  </si>
  <si>
    <t>SRS2030</t>
  </si>
  <si>
    <t>SRS2040</t>
  </si>
  <si>
    <t>SRS2050</t>
  </si>
  <si>
    <t>SRS2060</t>
  </si>
  <si>
    <t>SRS2090</t>
  </si>
  <si>
    <t>TS-1</t>
  </si>
  <si>
    <t>SRT115</t>
  </si>
  <si>
    <t>SRT12</t>
  </si>
  <si>
    <t>SRT13</t>
  </si>
  <si>
    <t>SRT14</t>
  </si>
  <si>
    <t>SRT15</t>
  </si>
  <si>
    <t>SRT16</t>
  </si>
  <si>
    <t>SRT19</t>
  </si>
  <si>
    <t>SS110ALH</t>
  </si>
  <si>
    <t>Thin SMA</t>
  </si>
  <si>
    <t>SS110FSH</t>
  </si>
  <si>
    <t>SS110H</t>
  </si>
  <si>
    <t>SS110LW</t>
  </si>
  <si>
    <t>SS110LS</t>
  </si>
  <si>
    <t>SS110LSH</t>
  </si>
  <si>
    <t>SS110LWH</t>
  </si>
  <si>
    <t>SS115</t>
  </si>
  <si>
    <t>SS115ALH</t>
  </si>
  <si>
    <t>SS115FSH</t>
  </si>
  <si>
    <t>SS115H</t>
  </si>
  <si>
    <t>SS115LW</t>
  </si>
  <si>
    <t>SS115LS</t>
  </si>
  <si>
    <t>SS115LSH</t>
  </si>
  <si>
    <t>SS115LWH</t>
  </si>
  <si>
    <t>SS12</t>
  </si>
  <si>
    <t>SS120</t>
  </si>
  <si>
    <t>SS120ALH</t>
  </si>
  <si>
    <t>SS120FSH</t>
  </si>
  <si>
    <t>SS120H</t>
  </si>
  <si>
    <t>SS12H</t>
  </si>
  <si>
    <t>SS14LW</t>
  </si>
  <si>
    <t>SS12LS</t>
  </si>
  <si>
    <t>SS12LSH</t>
  </si>
  <si>
    <t>SS13</t>
  </si>
  <si>
    <t>SS13H</t>
  </si>
  <si>
    <t>SS13LS</t>
  </si>
  <si>
    <t>SS13LSH</t>
  </si>
  <si>
    <t>SS13M</t>
  </si>
  <si>
    <t>Micro SMA</t>
  </si>
  <si>
    <t>SS14</t>
  </si>
  <si>
    <t>SS14ALH</t>
  </si>
  <si>
    <t>SS14FSH</t>
  </si>
  <si>
    <t>SS14H</t>
  </si>
  <si>
    <t>SS14LS</t>
  </si>
  <si>
    <t>SS14LSH</t>
  </si>
  <si>
    <t>SS14LWH</t>
  </si>
  <si>
    <t>SS14M</t>
  </si>
  <si>
    <t>SS15</t>
  </si>
  <si>
    <t>SS15H</t>
  </si>
  <si>
    <t>SS16LW</t>
  </si>
  <si>
    <t>SS16</t>
  </si>
  <si>
    <t>SS16ALH</t>
  </si>
  <si>
    <t>SS16FSH</t>
  </si>
  <si>
    <t>SS16H</t>
  </si>
  <si>
    <t>SS16LS</t>
  </si>
  <si>
    <t>SS16LSH</t>
  </si>
  <si>
    <t>SS16LWH</t>
  </si>
  <si>
    <t>SS16M</t>
  </si>
  <si>
    <t>SS19</t>
  </si>
  <si>
    <t>SS19H</t>
  </si>
  <si>
    <t>SS1H10LS</t>
  </si>
  <si>
    <t>SOD-123HE</t>
  </si>
  <si>
    <t>SS1H10LSH</t>
  </si>
  <si>
    <t>SS1H10LW</t>
  </si>
  <si>
    <t>SS1H10LWH</t>
  </si>
  <si>
    <t>SS1H15LS</t>
  </si>
  <si>
    <t>SS1H15LSH</t>
  </si>
  <si>
    <t>SS1H15LW</t>
  </si>
  <si>
    <t>SS1H15LWH</t>
  </si>
  <si>
    <t>SS1H20LS</t>
  </si>
  <si>
    <t>SS1H20LSH</t>
  </si>
  <si>
    <t>SS1H20LW</t>
  </si>
  <si>
    <t>SS1H20LWH</t>
  </si>
  <si>
    <t>SS1H4LS</t>
  </si>
  <si>
    <t>SS1H4LSH</t>
  </si>
  <si>
    <t>SS1H4LW</t>
  </si>
  <si>
    <t>SS1H4LWH</t>
  </si>
  <si>
    <t>SS1H6LS</t>
  </si>
  <si>
    <t>SS1H6LSH</t>
  </si>
  <si>
    <t>SS1H6LW</t>
  </si>
  <si>
    <t>SS1H6LWH</t>
  </si>
  <si>
    <t>SS210</t>
  </si>
  <si>
    <t>SS210ALH</t>
  </si>
  <si>
    <t>SS210FSH</t>
  </si>
  <si>
    <t>SS210H</t>
  </si>
  <si>
    <t>SS210LW</t>
  </si>
  <si>
    <t>SS210LWH</t>
  </si>
  <si>
    <t>SS215</t>
  </si>
  <si>
    <t>SS215ALH</t>
  </si>
  <si>
    <t>SS215FSH</t>
  </si>
  <si>
    <t>SS215H</t>
  </si>
  <si>
    <t>SS215LW</t>
  </si>
  <si>
    <t>SS215LWH</t>
  </si>
  <si>
    <t>SS22</t>
  </si>
  <si>
    <t>SS220ALH</t>
  </si>
  <si>
    <t>SS220FSH</t>
  </si>
  <si>
    <t>SS220LW</t>
  </si>
  <si>
    <t>SS220LWH</t>
  </si>
  <si>
    <t>SS22H</t>
  </si>
  <si>
    <t>SS24LW</t>
  </si>
  <si>
    <t>SS22M</t>
  </si>
  <si>
    <t>SS22MH</t>
  </si>
  <si>
    <t>SS23</t>
  </si>
  <si>
    <t>SS23H</t>
  </si>
  <si>
    <t>SS23M</t>
  </si>
  <si>
    <t>SS23MH</t>
  </si>
  <si>
    <t>SS24</t>
  </si>
  <si>
    <t>SS24ALH</t>
  </si>
  <si>
    <t>SS24FSH</t>
  </si>
  <si>
    <t>SS24H</t>
  </si>
  <si>
    <t>SS24LWH</t>
  </si>
  <si>
    <t>SS24M</t>
  </si>
  <si>
    <t>SS24MH</t>
  </si>
  <si>
    <t>SS25</t>
  </si>
  <si>
    <t>SS25H</t>
  </si>
  <si>
    <t>SS26LW</t>
  </si>
  <si>
    <t>SS26</t>
  </si>
  <si>
    <t>SS26ALH</t>
  </si>
  <si>
    <t>SS26FSH</t>
  </si>
  <si>
    <t>SS26H</t>
  </si>
  <si>
    <t>SS26LWH</t>
  </si>
  <si>
    <t>SS29</t>
  </si>
  <si>
    <t>SS29H</t>
  </si>
  <si>
    <t>SS310</t>
  </si>
  <si>
    <t>SS310ALH</t>
  </si>
  <si>
    <t>SS310FSH</t>
  </si>
  <si>
    <t>SS310H</t>
  </si>
  <si>
    <t>SS310LW</t>
  </si>
  <si>
    <t>SS310LWH</t>
  </si>
  <si>
    <t>SS315</t>
  </si>
  <si>
    <t>SS315ALH</t>
  </si>
  <si>
    <t>SS315FSH</t>
  </si>
  <si>
    <t>SS315H</t>
  </si>
  <si>
    <t>SS315LW</t>
  </si>
  <si>
    <t>SS315LWH</t>
  </si>
  <si>
    <t>SS32</t>
  </si>
  <si>
    <t>SS320</t>
  </si>
  <si>
    <t>SS320ALH</t>
  </si>
  <si>
    <t>SS320FSH</t>
  </si>
  <si>
    <t>SS320H</t>
  </si>
  <si>
    <t>SS320LW</t>
  </si>
  <si>
    <t>SS320LWH</t>
  </si>
  <si>
    <t>SS32H</t>
  </si>
  <si>
    <t>SS33</t>
  </si>
  <si>
    <t>SS33H</t>
  </si>
  <si>
    <t>SS34</t>
  </si>
  <si>
    <t>SS34ALH</t>
  </si>
  <si>
    <t>SS34FSH</t>
  </si>
  <si>
    <t>SS34H</t>
  </si>
  <si>
    <t>SS34LW</t>
  </si>
  <si>
    <t>SS34LWH</t>
  </si>
  <si>
    <t>SS35</t>
  </si>
  <si>
    <t>SS35H</t>
  </si>
  <si>
    <t>SS36</t>
  </si>
  <si>
    <t>SS36ALH</t>
  </si>
  <si>
    <t>SS36FSH</t>
  </si>
  <si>
    <t>SS36H</t>
  </si>
  <si>
    <t>SS36LW</t>
  </si>
  <si>
    <t>SS36LWH</t>
  </si>
  <si>
    <t>SS39</t>
  </si>
  <si>
    <t>SS39H</t>
  </si>
  <si>
    <t>SS510ALH</t>
  </si>
  <si>
    <t>SS510FSH</t>
  </si>
  <si>
    <t>SS515ALH</t>
  </si>
  <si>
    <t>SS515FSH</t>
  </si>
  <si>
    <t>SS520ALH</t>
  </si>
  <si>
    <t>SS520FSH</t>
  </si>
  <si>
    <t>SS54ALH</t>
  </si>
  <si>
    <t>SS54FSH</t>
  </si>
  <si>
    <t>SS56ALH</t>
  </si>
  <si>
    <t>SS56FSH</t>
  </si>
  <si>
    <t>SSB44</t>
  </si>
  <si>
    <t>SSH210</t>
  </si>
  <si>
    <t>SSH210H</t>
  </si>
  <si>
    <t>SSL12</t>
  </si>
  <si>
    <t>SSL12H</t>
  </si>
  <si>
    <t>SSL13</t>
  </si>
  <si>
    <t>SSL13H</t>
  </si>
  <si>
    <t>SSL14</t>
  </si>
  <si>
    <t>SSL14H</t>
  </si>
  <si>
    <t>SSL22</t>
  </si>
  <si>
    <t>SSL22H</t>
  </si>
  <si>
    <t>SSL23</t>
  </si>
  <si>
    <t>SSL23H</t>
  </si>
  <si>
    <t>SSL24</t>
  </si>
  <si>
    <t>SSL24H</t>
  </si>
  <si>
    <t>SSL32</t>
  </si>
  <si>
    <t>SSL32H</t>
  </si>
  <si>
    <t>SSL33</t>
  </si>
  <si>
    <t>SSL33H</t>
  </si>
  <si>
    <t>SSL34</t>
  </si>
  <si>
    <t>SSL34H</t>
  </si>
  <si>
    <t>No</t>
  </si>
  <si>
    <t>MBR30H100CT</t>
  </si>
  <si>
    <t>MBR30L100CT</t>
  </si>
  <si>
    <t>MBR30L120CT</t>
  </si>
  <si>
    <t>MBR30L45CT</t>
  </si>
  <si>
    <t>ThinDPAK</t>
  </si>
  <si>
    <t>0.83 at 25</t>
  </si>
  <si>
    <t>0.88 at 25</t>
  </si>
  <si>
    <t>0.75 at 25</t>
  </si>
  <si>
    <t>0.8 at 25</t>
  </si>
  <si>
    <t>0.63 at 25</t>
  </si>
  <si>
    <t>0.9 at 25</t>
  </si>
  <si>
    <t>0.73 at 25</t>
  </si>
  <si>
    <t>MBRF16100</t>
  </si>
  <si>
    <t>MBRF20150CT</t>
  </si>
  <si>
    <t>MBRS10100CTH</t>
  </si>
  <si>
    <t>MBRS10100H</t>
  </si>
  <si>
    <t>MBRS10150CTH</t>
  </si>
  <si>
    <t>MBRS10150H</t>
  </si>
  <si>
    <t>MBRS1035CTH</t>
  </si>
  <si>
    <t>MBRS1035H</t>
  </si>
  <si>
    <t>MBRS1045CTH</t>
  </si>
  <si>
    <t>MBRS1045H</t>
  </si>
  <si>
    <t>MBRS1050CTH</t>
  </si>
  <si>
    <t>MBRS1050H</t>
  </si>
  <si>
    <t>MBRS1060CTH</t>
  </si>
  <si>
    <t>MBRS1060H</t>
  </si>
  <si>
    <t>MBRS1090CTH</t>
  </si>
  <si>
    <t>MBRS1090H</t>
  </si>
  <si>
    <t>MBRS10H100CTH</t>
  </si>
  <si>
    <t>MBRS15100CTH</t>
  </si>
  <si>
    <t>MBRS15150CTH</t>
  </si>
  <si>
    <t>MBRS1535CTH</t>
  </si>
  <si>
    <t>MBRS1545CTH</t>
  </si>
  <si>
    <t>MBRS1550CTH</t>
  </si>
  <si>
    <t>MBRS1560CTH</t>
  </si>
  <si>
    <t>MBRS1590CTH</t>
  </si>
  <si>
    <t>MBRS15H45CTH</t>
  </si>
  <si>
    <t>MBRS16100H</t>
  </si>
  <si>
    <t>MBRS16150H</t>
  </si>
  <si>
    <t>MBRS1635H</t>
  </si>
  <si>
    <t>MBRS1645H</t>
  </si>
  <si>
    <t>MBRS1650H</t>
  </si>
  <si>
    <t>MBRS1660H</t>
  </si>
  <si>
    <t>MBRS1690H</t>
  </si>
  <si>
    <t>MBRS20100CTH</t>
  </si>
  <si>
    <t>MBRS20150CTH</t>
  </si>
  <si>
    <t>MBRS2035CTH</t>
  </si>
  <si>
    <t>MBRS2045CTH</t>
  </si>
  <si>
    <t>MBRS2050CTH</t>
  </si>
  <si>
    <t>MBRS2060CTH</t>
  </si>
  <si>
    <t>MBRS2090CTH</t>
  </si>
  <si>
    <t>MBRS25100CTH</t>
  </si>
  <si>
    <t>MBRS25150CTH</t>
  </si>
  <si>
    <t>MBRS2535CTH</t>
  </si>
  <si>
    <t>MBRS2545CTH</t>
  </si>
  <si>
    <t>MBRS2550CTH</t>
  </si>
  <si>
    <t>MBRS2560CTH</t>
  </si>
  <si>
    <t>MBRS2590CTH</t>
  </si>
  <si>
    <t>MBRS25H45CTH</t>
  </si>
  <si>
    <t>MBRS3045CTH</t>
  </si>
  <si>
    <t>MBRS30H45CTH</t>
  </si>
  <si>
    <t>MBRS4060CTH</t>
  </si>
  <si>
    <t>SK12B</t>
  </si>
  <si>
    <t>0.50 at 25</t>
  </si>
  <si>
    <t>0.55 at 25</t>
  </si>
  <si>
    <t>SR20100</t>
  </si>
  <si>
    <t>SR202</t>
  </si>
  <si>
    <t>SR820</t>
  </si>
  <si>
    <t>SRA10100</t>
  </si>
  <si>
    <t>SRA16100</t>
  </si>
  <si>
    <t>SRA20100</t>
  </si>
  <si>
    <t>SRA8100</t>
  </si>
  <si>
    <t>SRAF10100</t>
  </si>
  <si>
    <t>SRAF16100</t>
  </si>
  <si>
    <t>SRAF5100</t>
  </si>
  <si>
    <t>SRAF8100</t>
  </si>
  <si>
    <t>SRAS20100</t>
  </si>
  <si>
    <t>SRAS8100</t>
  </si>
  <si>
    <t>SRF10100</t>
  </si>
  <si>
    <t>SRF16100</t>
  </si>
  <si>
    <t>SRF20100</t>
  </si>
  <si>
    <t>SRS10100H</t>
  </si>
  <si>
    <t>SRS10150H</t>
  </si>
  <si>
    <t>SRS1020H</t>
  </si>
  <si>
    <t>SRS1030H</t>
  </si>
  <si>
    <t>SRS1040H</t>
  </si>
  <si>
    <t>SRS1050H</t>
  </si>
  <si>
    <t>SRS1060H</t>
  </si>
  <si>
    <t>SRS1090H</t>
  </si>
  <si>
    <t>SRS16100H</t>
  </si>
  <si>
    <t>SRS1620H</t>
  </si>
  <si>
    <t>SRS1630H</t>
  </si>
  <si>
    <t>SRS1640H</t>
  </si>
  <si>
    <t>SRS1650H</t>
  </si>
  <si>
    <t>SRS1660H</t>
  </si>
  <si>
    <t>SRS1690H</t>
  </si>
  <si>
    <t>SRS20100</t>
  </si>
  <si>
    <t>SRS20100H</t>
  </si>
  <si>
    <t>SRS20150H</t>
  </si>
  <si>
    <t>SRS2020H</t>
  </si>
  <si>
    <t>SRS2030H</t>
  </si>
  <si>
    <t>SRS2040H</t>
  </si>
  <si>
    <t>SRS2050H</t>
  </si>
  <si>
    <t>SRS2060H</t>
  </si>
  <si>
    <t>SRS2090H</t>
  </si>
  <si>
    <t>SRT110</t>
  </si>
  <si>
    <t>SS110</t>
  </si>
  <si>
    <t>SOD-128</t>
  </si>
  <si>
    <t>0.45 at 25</t>
  </si>
  <si>
    <t>SS13MH</t>
  </si>
  <si>
    <t>SS14MH</t>
  </si>
  <si>
    <t>SS16MH</t>
  </si>
  <si>
    <t>SSB44H</t>
  </si>
  <si>
    <t>0.41 at 25</t>
  </si>
  <si>
    <t>SSP8H100SH</t>
    <phoneticPr fontId="48" type="noConversion"/>
  </si>
  <si>
    <t>Trench</t>
    <phoneticPr fontId="48" type="noConversion"/>
  </si>
  <si>
    <t>Yes</t>
    <phoneticPr fontId="48" type="noConversion"/>
  </si>
  <si>
    <t>Active</t>
    <phoneticPr fontId="48" type="noConversion"/>
  </si>
  <si>
    <t>No</t>
    <phoneticPr fontId="48" type="noConversion"/>
  </si>
  <si>
    <t>TSF10H45C</t>
  </si>
  <si>
    <t>ITO-220AB</t>
    <phoneticPr fontId="49" type="noConversion"/>
  </si>
  <si>
    <t>TSF10H60C</t>
  </si>
  <si>
    <t>TSF20H45C</t>
  </si>
  <si>
    <t>TSF20H60C</t>
  </si>
  <si>
    <t>TSF30H45C</t>
  </si>
  <si>
    <t>TSF30H60C</t>
  </si>
  <si>
    <t>TSF30L45C</t>
  </si>
  <si>
    <t>TSF30U45C</t>
  </si>
  <si>
    <t>TSF30U60C</t>
  </si>
  <si>
    <t>TSF40L150C</t>
  </si>
  <si>
    <t>TSN520M60H</t>
  </si>
  <si>
    <t>PDFN56</t>
    <phoneticPr fontId="49" type="noConversion"/>
  </si>
  <si>
    <t>TSS83L45</t>
  </si>
  <si>
    <t>TSSA3U45</t>
  </si>
  <si>
    <t>0.48 at 25</t>
    <phoneticPr fontId="48" type="noConversion"/>
  </si>
  <si>
    <t>DO-214AC (SMA)</t>
    <phoneticPr fontId="48" type="noConversion"/>
  </si>
  <si>
    <t>TSSA3U45H</t>
  </si>
  <si>
    <t>TSSA3U60</t>
  </si>
  <si>
    <t>0.54 at 25</t>
    <phoneticPr fontId="48" type="noConversion"/>
  </si>
  <si>
    <t>TSSA3U60H</t>
  </si>
  <si>
    <t>TSSA5U50</t>
  </si>
  <si>
    <t>TSSA5U50H</t>
    <phoneticPr fontId="48" type="noConversion"/>
  </si>
  <si>
    <t>TSSA5U60</t>
  </si>
  <si>
    <t>TSSA5U60H</t>
    <phoneticPr fontId="48" type="noConversion"/>
  </si>
  <si>
    <t>0.56 at 25</t>
    <phoneticPr fontId="48" type="noConversion"/>
  </si>
  <si>
    <t>TSSE3H45</t>
  </si>
  <si>
    <t>SOD-123HE</t>
    <phoneticPr fontId="48" type="noConversion"/>
  </si>
  <si>
    <t>TSSE3H45H</t>
  </si>
  <si>
    <t>TSSE3H60</t>
  </si>
  <si>
    <t>TSSE3H60H</t>
  </si>
  <si>
    <t>TSSE3U45</t>
  </si>
  <si>
    <t>TSSE3U45H</t>
  </si>
  <si>
    <t>TSSE3U60</t>
  </si>
  <si>
    <t>TSSE3U60H</t>
  </si>
  <si>
    <t>TSSW3U45</t>
  </si>
  <si>
    <t>SOD-123W</t>
    <phoneticPr fontId="48" type="noConversion"/>
  </si>
  <si>
    <t>TSSW3U45H</t>
  </si>
  <si>
    <t>TSSW3U60</t>
  </si>
  <si>
    <t>TSSW3U60H</t>
  </si>
  <si>
    <t>TST10H45C</t>
  </si>
  <si>
    <t>TST10H60C</t>
    <phoneticPr fontId="48" type="noConversion"/>
  </si>
  <si>
    <t>TST20H45C</t>
  </si>
  <si>
    <t>TST20H60C</t>
  </si>
  <si>
    <t>TO-220AB</t>
    <phoneticPr fontId="49" type="noConversion"/>
  </si>
  <si>
    <t>TST20U45C</t>
  </si>
  <si>
    <t>TST30H45C</t>
  </si>
  <si>
    <t>TST30H60C</t>
  </si>
  <si>
    <t>TST30L45C</t>
  </si>
  <si>
    <t>TST30U45C</t>
  </si>
  <si>
    <t>TST30U60C</t>
  </si>
  <si>
    <t>TSU1M45H</t>
    <phoneticPr fontId="48" type="noConversion"/>
  </si>
  <si>
    <t>0.6 at 25</t>
    <phoneticPr fontId="48" type="noConversion"/>
  </si>
  <si>
    <t>TSU1M60H</t>
  </si>
  <si>
    <t>0.65 at 25</t>
    <phoneticPr fontId="48" type="noConversion"/>
  </si>
  <si>
    <t>TSU2M45H</t>
  </si>
  <si>
    <t>0.67 at 25</t>
    <phoneticPr fontId="48" type="noConversion"/>
  </si>
  <si>
    <t>TSU2M60H</t>
    <phoneticPr fontId="48" type="noConversion"/>
  </si>
  <si>
    <t>0.81 at 25</t>
    <phoneticPr fontId="48" type="noConversion"/>
  </si>
  <si>
    <t>TSUP10M45SH</t>
  </si>
  <si>
    <t>TO-277A (SMPC4.6U)</t>
  </si>
  <si>
    <t>TSUP10M60SH</t>
  </si>
  <si>
    <t>TSUP15M60SH</t>
  </si>
  <si>
    <t>TSUP5M45SH</t>
  </si>
  <si>
    <t>TSUP5M60SH</t>
  </si>
  <si>
    <t>TSUP8M45SH</t>
  </si>
  <si>
    <t>TSUP8M60SH</t>
  </si>
  <si>
    <t>0.79 at 25</t>
    <phoneticPr fontId="5" type="noConversion"/>
  </si>
  <si>
    <t>ABS10</t>
  </si>
  <si>
    <t>ABS</t>
  </si>
  <si>
    <t>ABS10-T</t>
  </si>
  <si>
    <t>ABS15J</t>
  </si>
  <si>
    <t>ABS15M</t>
  </si>
  <si>
    <t>ABS2</t>
  </si>
  <si>
    <t>ABS20M</t>
  </si>
  <si>
    <t>ABS20M-T</t>
  </si>
  <si>
    <t>ABS4</t>
  </si>
  <si>
    <t>ABS4-K</t>
  </si>
  <si>
    <t>ABS6</t>
  </si>
  <si>
    <t>ABS6-K</t>
  </si>
  <si>
    <t>ABS6-T</t>
  </si>
  <si>
    <t>ABS8</t>
  </si>
  <si>
    <t>ABS8-K</t>
  </si>
  <si>
    <t>ABS8-T</t>
  </si>
  <si>
    <t>D2SB05</t>
  </si>
  <si>
    <t>GBL</t>
  </si>
  <si>
    <t>D2SB10</t>
  </si>
  <si>
    <t>D2SB20</t>
  </si>
  <si>
    <t>D2SB40</t>
  </si>
  <si>
    <t>D2SB60</t>
  </si>
  <si>
    <t>D2SB80</t>
  </si>
  <si>
    <t>DBL101G</t>
  </si>
  <si>
    <t>DBL102G</t>
  </si>
  <si>
    <t>DBL</t>
  </si>
  <si>
    <t>DBL103G</t>
  </si>
  <si>
    <t>DBL104G</t>
  </si>
  <si>
    <t>DBL104G-T</t>
  </si>
  <si>
    <t>DBL105G</t>
  </si>
  <si>
    <t>DBL105G-T</t>
  </si>
  <si>
    <t>DBL106G</t>
  </si>
  <si>
    <t>DBL106G-T</t>
  </si>
  <si>
    <t>DBL107G</t>
  </si>
  <si>
    <t>DBL107G-T</t>
  </si>
  <si>
    <t>DBL151G</t>
  </si>
  <si>
    <t>DBL152G</t>
  </si>
  <si>
    <t>DBL153G</t>
  </si>
  <si>
    <t>DBL154G</t>
  </si>
  <si>
    <t>DBL154G-T</t>
  </si>
  <si>
    <t>DBL155G</t>
  </si>
  <si>
    <t>DBL155G-T</t>
  </si>
  <si>
    <t>DBL156G</t>
  </si>
  <si>
    <t>DBL156G-T</t>
  </si>
  <si>
    <t>DBL157G</t>
  </si>
  <si>
    <t>DBL157G-T</t>
  </si>
  <si>
    <t>DBL158G</t>
  </si>
  <si>
    <t>DBL159G</t>
  </si>
  <si>
    <t>DBL201G</t>
  </si>
  <si>
    <t>DBL202G</t>
  </si>
  <si>
    <t>DBL203G</t>
  </si>
  <si>
    <t>DBL204G</t>
  </si>
  <si>
    <t>DBL204G-T</t>
  </si>
  <si>
    <t>DBL205G</t>
  </si>
  <si>
    <t>DBL205G-T</t>
  </si>
  <si>
    <t>DBL206G</t>
  </si>
  <si>
    <t>DBL206G-T</t>
  </si>
  <si>
    <t>DBL207G</t>
  </si>
  <si>
    <t>DBL207G-T</t>
  </si>
  <si>
    <t>DBL208G</t>
  </si>
  <si>
    <t>DBL209G</t>
  </si>
  <si>
    <t>DBLS101G</t>
  </si>
  <si>
    <t>DBLS</t>
  </si>
  <si>
    <t>DBLS102G</t>
  </si>
  <si>
    <t>DBLS103G</t>
  </si>
  <si>
    <t>DBLS104G</t>
  </si>
  <si>
    <t>DBLS104G-T</t>
  </si>
  <si>
    <t>DBLS105G</t>
  </si>
  <si>
    <t>DBLS105G-T</t>
  </si>
  <si>
    <t>DBLS106G</t>
  </si>
  <si>
    <t>DBLS106G-T</t>
  </si>
  <si>
    <t>DBLS107G</t>
  </si>
  <si>
    <t>DBLS107G-T</t>
  </si>
  <si>
    <t>DBLS151G</t>
  </si>
  <si>
    <t>DBLS152G</t>
  </si>
  <si>
    <t>DBLS153G</t>
  </si>
  <si>
    <t>DBLS154G</t>
  </si>
  <si>
    <t>DBLS154G-T</t>
  </si>
  <si>
    <t>DBLS155G</t>
  </si>
  <si>
    <t>DBLS155G-T</t>
  </si>
  <si>
    <t>DBLS156G</t>
  </si>
  <si>
    <t>DBLS156G-T</t>
  </si>
  <si>
    <t>DBLS157G</t>
  </si>
  <si>
    <t>DBLS157G-T</t>
  </si>
  <si>
    <t>DBLS158G</t>
  </si>
  <si>
    <t>DBLS159G</t>
  </si>
  <si>
    <t>DBLS201G</t>
  </si>
  <si>
    <t>DBLS202G</t>
  </si>
  <si>
    <t>DBLS203G</t>
  </si>
  <si>
    <t>DBLS204G</t>
  </si>
  <si>
    <t>DBLS204G-T</t>
  </si>
  <si>
    <t>DBLS205G</t>
  </si>
  <si>
    <t>DBLS205G-T</t>
  </si>
  <si>
    <t>DBLS206G</t>
  </si>
  <si>
    <t>DBLS206G-T</t>
  </si>
  <si>
    <t>DBLS207G</t>
  </si>
  <si>
    <t>DBLS207G-T</t>
  </si>
  <si>
    <t>DBLS208G</t>
  </si>
  <si>
    <t>DBLS209G</t>
  </si>
  <si>
    <t>GBL005</t>
  </si>
  <si>
    <t>GBL01</t>
  </si>
  <si>
    <t>GBL02</t>
  </si>
  <si>
    <t>GBL04</t>
  </si>
  <si>
    <t>GBL06</t>
  </si>
  <si>
    <t>GBL08</t>
  </si>
  <si>
    <t>GBL10</t>
  </si>
  <si>
    <t>GBL201</t>
  </si>
  <si>
    <t>GBL202</t>
  </si>
  <si>
    <t>GBL203</t>
  </si>
  <si>
    <t>GBL204</t>
  </si>
  <si>
    <t>GBL205</t>
  </si>
  <si>
    <t>GBL206</t>
  </si>
  <si>
    <t>GBL207</t>
  </si>
  <si>
    <t>GBLA005</t>
  </si>
  <si>
    <t>GBLA01</t>
  </si>
  <si>
    <t>GBLA02</t>
  </si>
  <si>
    <t>GBLA04</t>
  </si>
  <si>
    <t>GBLA06</t>
  </si>
  <si>
    <t>GBLA08</t>
  </si>
  <si>
    <t>GBLA10</t>
  </si>
  <si>
    <t>GBPC15005</t>
  </si>
  <si>
    <t>GBPC</t>
  </si>
  <si>
    <t>GBPC15005M</t>
  </si>
  <si>
    <t>GBPC-M</t>
  </si>
  <si>
    <t>GBPC15005W</t>
  </si>
  <si>
    <t>GBPC-W</t>
  </si>
  <si>
    <t>GBPC1501</t>
  </si>
  <si>
    <t>GBPC1501M</t>
  </si>
  <si>
    <t>GBPC1501W</t>
  </si>
  <si>
    <t>GBPC1502</t>
  </si>
  <si>
    <t>GBPC1502M</t>
  </si>
  <si>
    <t>GBPC1502W</t>
  </si>
  <si>
    <t>GBPC1504</t>
  </si>
  <si>
    <t>GBPC1504M</t>
  </si>
  <si>
    <t>GBPC1504W</t>
  </si>
  <si>
    <t>GBPC1506</t>
  </si>
  <si>
    <t>GBPC1506M</t>
  </si>
  <si>
    <t>GBPC1506W</t>
  </si>
  <si>
    <t>GBPC1508</t>
  </si>
  <si>
    <t>GBPC1508M</t>
  </si>
  <si>
    <t>GBPC1508W</t>
  </si>
  <si>
    <t>GBPC1510</t>
  </si>
  <si>
    <t>GBPC1510M</t>
  </si>
  <si>
    <t>GBPC1510W</t>
  </si>
  <si>
    <t>GBPC25005</t>
  </si>
  <si>
    <t>GBPC25005M</t>
  </si>
  <si>
    <t>GBPC25005W</t>
  </si>
  <si>
    <t>GBPC2501</t>
  </si>
  <si>
    <t>GBPC2501M</t>
  </si>
  <si>
    <t>GBPC2501W</t>
  </si>
  <si>
    <t>GBPC2502</t>
  </si>
  <si>
    <t>GBPC2502M</t>
  </si>
  <si>
    <t>GBPC2502W</t>
  </si>
  <si>
    <t>GBPC2504</t>
  </si>
  <si>
    <t>GBPC2504M</t>
  </si>
  <si>
    <t>GBPC2504W</t>
  </si>
  <si>
    <t>GBPC2506</t>
  </si>
  <si>
    <t>GBPC2506M</t>
  </si>
  <si>
    <t>GBPC2506W</t>
  </si>
  <si>
    <t>GBPC2508</t>
  </si>
  <si>
    <t>GBPC2508M</t>
  </si>
  <si>
    <t>GBPC2508W</t>
  </si>
  <si>
    <t>GBPC2510</t>
  </si>
  <si>
    <t>GBPC2510M</t>
  </si>
  <si>
    <t>GBPC2510W</t>
  </si>
  <si>
    <t>GBPC35005</t>
  </si>
  <si>
    <t>GBPC35005M</t>
  </si>
  <si>
    <t>GBPC35005W</t>
  </si>
  <si>
    <t>GBPC3501</t>
  </si>
  <si>
    <t>GBPC3501M</t>
  </si>
  <si>
    <t>GBPC3501W</t>
  </si>
  <si>
    <t>GBPC3502</t>
  </si>
  <si>
    <t>GBPC3502M</t>
  </si>
  <si>
    <t>GBPC3502W</t>
  </si>
  <si>
    <t>GBPC3504</t>
  </si>
  <si>
    <t>GBPC3504M</t>
  </si>
  <si>
    <t>GBPC3504W</t>
  </si>
  <si>
    <t>GBPC3506</t>
  </si>
  <si>
    <t>GBPC3506M</t>
  </si>
  <si>
    <t>GBPC3506W</t>
  </si>
  <si>
    <t>GBPC3508</t>
  </si>
  <si>
    <t>GBPC3508M</t>
  </si>
  <si>
    <t>GBPC3508W</t>
  </si>
  <si>
    <t>GBPC3510</t>
  </si>
  <si>
    <t>GBPC3510M</t>
  </si>
  <si>
    <t>GBPC3510W</t>
  </si>
  <si>
    <t>GBPC40005</t>
  </si>
  <si>
    <t>GBPC40</t>
  </si>
  <si>
    <t>GBPC40005M</t>
  </si>
  <si>
    <t>GBPC40-M</t>
  </si>
  <si>
    <t>GBPC4001</t>
  </si>
  <si>
    <t>GBPC4001M</t>
  </si>
  <si>
    <t>GBPC4002</t>
  </si>
  <si>
    <t>GBPC4002M</t>
  </si>
  <si>
    <t>GBPC4004</t>
  </si>
  <si>
    <t>GBPC4004M</t>
  </si>
  <si>
    <t>GBPC4006</t>
  </si>
  <si>
    <t>GBPC4006M</t>
  </si>
  <si>
    <t>GBPC4008</t>
  </si>
  <si>
    <t>GBPC4008M</t>
  </si>
  <si>
    <t>GBPC4010</t>
  </si>
  <si>
    <t>GBPC4010M</t>
  </si>
  <si>
    <t>GBPC50005</t>
  </si>
  <si>
    <t>GBPC50005M</t>
  </si>
  <si>
    <t>GBPC5001</t>
  </si>
  <si>
    <t>GBPC5001M</t>
  </si>
  <si>
    <t>GBPC5002</t>
  </si>
  <si>
    <t>GBPC5002M</t>
  </si>
  <si>
    <t>GBPC5004</t>
  </si>
  <si>
    <t>GBPC5004M</t>
  </si>
  <si>
    <t>GBPC5006</t>
  </si>
  <si>
    <t>GBPC5006M</t>
  </si>
  <si>
    <t>GBPC5008</t>
  </si>
  <si>
    <t>GBPC5008M</t>
  </si>
  <si>
    <t>GBPC5010</t>
  </si>
  <si>
    <t>GBPC5010M</t>
  </si>
  <si>
    <t>GBU1001</t>
  </si>
  <si>
    <t>GBU</t>
  </si>
  <si>
    <t>GBU1002</t>
  </si>
  <si>
    <t>GBU1003</t>
  </si>
  <si>
    <t>GBU1004</t>
  </si>
  <si>
    <t>GBU1005</t>
  </si>
  <si>
    <t>GBU1006</t>
  </si>
  <si>
    <t>GBU1006-K</t>
  </si>
  <si>
    <t>GBU1007</t>
  </si>
  <si>
    <t>GBU1505</t>
  </si>
  <si>
    <t>GBU1506</t>
  </si>
  <si>
    <t>GBU1507</t>
  </si>
  <si>
    <t>GBU15L05</t>
  </si>
  <si>
    <t>GBU15L06</t>
  </si>
  <si>
    <t>GBU2504</t>
  </si>
  <si>
    <t>GBU2505</t>
  </si>
  <si>
    <t>GBU2506</t>
  </si>
  <si>
    <t>GBU2507</t>
  </si>
  <si>
    <t>GBU401</t>
  </si>
  <si>
    <t>GBU402</t>
  </si>
  <si>
    <t>GBU403</t>
  </si>
  <si>
    <t>GBU404</t>
  </si>
  <si>
    <t>GBU404-K</t>
  </si>
  <si>
    <t>GBU405</t>
  </si>
  <si>
    <t>GBU405-K</t>
  </si>
  <si>
    <t>GBU406</t>
  </si>
  <si>
    <t>GBU406-K</t>
  </si>
  <si>
    <t>GBU407</t>
  </si>
  <si>
    <t>GBU407-K</t>
  </si>
  <si>
    <t>GBU601</t>
  </si>
  <si>
    <t>GBU602</t>
  </si>
  <si>
    <t>GBU603</t>
  </si>
  <si>
    <t>GBU604</t>
  </si>
  <si>
    <t>GBU604-K</t>
  </si>
  <si>
    <t>GBU605</t>
  </si>
  <si>
    <t>GBU605-K</t>
  </si>
  <si>
    <t>GBU606</t>
  </si>
  <si>
    <t>GBU606-K</t>
  </si>
  <si>
    <t>GBU607</t>
  </si>
  <si>
    <t>GBU607-K</t>
  </si>
  <si>
    <t>GBU801</t>
  </si>
  <si>
    <t>GBU802</t>
  </si>
  <si>
    <t>GBU803</t>
  </si>
  <si>
    <t>GBU804</t>
  </si>
  <si>
    <t>GBU804-K</t>
  </si>
  <si>
    <t>GBU805</t>
  </si>
  <si>
    <t>GBU805-K</t>
  </si>
  <si>
    <t>GBU806</t>
  </si>
  <si>
    <t>GBU806-K</t>
  </si>
  <si>
    <t>GBU807</t>
  </si>
  <si>
    <t>GBU807-K</t>
  </si>
  <si>
    <t>KBL401G</t>
  </si>
  <si>
    <t>KBL</t>
  </si>
  <si>
    <t>KBL402G</t>
  </si>
  <si>
    <t>KBL403G</t>
  </si>
  <si>
    <t>KBL404G</t>
  </si>
  <si>
    <t>KBL405G</t>
  </si>
  <si>
    <t>KBL406G</t>
  </si>
  <si>
    <t>KBL407G</t>
  </si>
  <si>
    <t>KBL601G</t>
  </si>
  <si>
    <t>KBL602G</t>
  </si>
  <si>
    <t>KBL603G</t>
  </si>
  <si>
    <t>KBL604G</t>
  </si>
  <si>
    <t>KBL605G</t>
  </si>
  <si>
    <t>KBL606G</t>
  </si>
  <si>
    <t>KBL607G</t>
  </si>
  <si>
    <t>KBPF204G</t>
  </si>
  <si>
    <t>KBPF</t>
  </si>
  <si>
    <t>KBPF205G</t>
  </si>
  <si>
    <t>KBPF206G</t>
  </si>
  <si>
    <t>KBPF207G</t>
  </si>
  <si>
    <t>KBPF304G</t>
  </si>
  <si>
    <t>KBPF305G</t>
  </si>
  <si>
    <t>KBPF306G</t>
  </si>
  <si>
    <t>KBPF307G</t>
  </si>
  <si>
    <t>KBPF404G</t>
  </si>
  <si>
    <t>KBPF405G</t>
  </si>
  <si>
    <t>KBPF406G</t>
  </si>
  <si>
    <t>KBPF407G</t>
  </si>
  <si>
    <t>KBU1001G</t>
  </si>
  <si>
    <t>KBU</t>
  </si>
  <si>
    <t>KBU1002G</t>
  </si>
  <si>
    <t>KBU1003G</t>
  </si>
  <si>
    <t>KBU1004G</t>
  </si>
  <si>
    <t>KBU1005G</t>
  </si>
  <si>
    <t>KBU1006G</t>
  </si>
  <si>
    <t>KBU1007G</t>
  </si>
  <si>
    <t>KBU401G</t>
  </si>
  <si>
    <t>KBU402G</t>
  </si>
  <si>
    <t>KBU403G</t>
  </si>
  <si>
    <t>KBU404G</t>
  </si>
  <si>
    <t>KBU405G</t>
  </si>
  <si>
    <t>KBU406G</t>
  </si>
  <si>
    <t>KBU407G</t>
  </si>
  <si>
    <t>KBU601G</t>
  </si>
  <si>
    <t>KBU602G</t>
  </si>
  <si>
    <t>KBU603G</t>
  </si>
  <si>
    <t>KBU604G</t>
  </si>
  <si>
    <t>KBU605G</t>
  </si>
  <si>
    <t>KBU606G</t>
  </si>
  <si>
    <t>KBU607G</t>
  </si>
  <si>
    <t>KBU801G</t>
  </si>
  <si>
    <t>KBU802G</t>
  </si>
  <si>
    <t>KBU803G</t>
  </si>
  <si>
    <t>KBU804G</t>
  </si>
  <si>
    <t>KBU805G</t>
  </si>
  <si>
    <t>KBU806G</t>
  </si>
  <si>
    <t>KBU807G</t>
  </si>
  <si>
    <t>MBS10</t>
  </si>
  <si>
    <t>MBS</t>
  </si>
  <si>
    <t>MBS10-K</t>
  </si>
  <si>
    <t>MBS2</t>
  </si>
  <si>
    <t>MBS4</t>
  </si>
  <si>
    <t>MBS6</t>
  </si>
  <si>
    <t>MBS6-K</t>
  </si>
  <si>
    <t>MBS8</t>
  </si>
  <si>
    <t>MBS8-K</t>
  </si>
  <si>
    <t>T10JA05G-K</t>
  </si>
  <si>
    <t>TS-6PL</t>
  </si>
  <si>
    <t>T10JA06G-K</t>
  </si>
  <si>
    <t>T10JA07G-K</t>
  </si>
  <si>
    <t>T15JA05G-K</t>
  </si>
  <si>
    <t>T15JA06G-K</t>
  </si>
  <si>
    <t>T15JA07G-K</t>
  </si>
  <si>
    <t>T25JA05G-K</t>
  </si>
  <si>
    <t>T25JA06G-K</t>
  </si>
  <si>
    <t>T25JA07G-K</t>
  </si>
  <si>
    <t>TBS806</t>
  </si>
  <si>
    <t>TBS</t>
  </si>
  <si>
    <t>TBS808</t>
  </si>
  <si>
    <t>TBS810</t>
  </si>
  <si>
    <t>TS4K</t>
  </si>
  <si>
    <t>TS10K40</t>
  </si>
  <si>
    <t>TS10K40-A</t>
  </si>
  <si>
    <t>TS10K60</t>
  </si>
  <si>
    <t>TS10K60-A</t>
  </si>
  <si>
    <t>TS10K80</t>
  </si>
  <si>
    <t>TS10K80-A</t>
  </si>
  <si>
    <t>TS10KL100</t>
  </si>
  <si>
    <t>TS10KL60</t>
  </si>
  <si>
    <t>TS10KL80</t>
  </si>
  <si>
    <t>TS10P01G</t>
  </si>
  <si>
    <t>TS10P01G-K</t>
  </si>
  <si>
    <t>TS-6P</t>
  </si>
  <si>
    <t>TS10P02G</t>
  </si>
  <si>
    <t>TS10P02G-K</t>
  </si>
  <si>
    <t>TS10P03G</t>
  </si>
  <si>
    <t>TS10P03G-K</t>
  </si>
  <si>
    <t>TS10P04G</t>
  </si>
  <si>
    <t>TS10P04G-K</t>
  </si>
  <si>
    <t>TS10P05G</t>
  </si>
  <si>
    <t>TS10P05G-K</t>
  </si>
  <si>
    <t>TS10P06G</t>
  </si>
  <si>
    <t>TS10P06G-K</t>
  </si>
  <si>
    <t>TS10P07G</t>
  </si>
  <si>
    <t>TS10P07G-K</t>
  </si>
  <si>
    <t>TS15P01G</t>
  </si>
  <si>
    <t>TS15P02G</t>
  </si>
  <si>
    <t>TS15P03G</t>
  </si>
  <si>
    <t>TS15P04G</t>
  </si>
  <si>
    <t>TS15P05G</t>
  </si>
  <si>
    <t>TS15P05G-K</t>
  </si>
  <si>
    <t>TS15P06G</t>
  </si>
  <si>
    <t>TS15P06G-K</t>
  </si>
  <si>
    <t>TS15P07G</t>
  </si>
  <si>
    <t>TS15P07G-K</t>
  </si>
  <si>
    <t>TS15PL05G</t>
  </si>
  <si>
    <t>TS15PL06G</t>
  </si>
  <si>
    <t>TS20P01G</t>
  </si>
  <si>
    <t>TS20P02G</t>
  </si>
  <si>
    <t>TS20P03G</t>
  </si>
  <si>
    <t>TS20P04G</t>
  </si>
  <si>
    <t>TS20P05G</t>
  </si>
  <si>
    <t>TS20P06G</t>
  </si>
  <si>
    <t>TS20P07G</t>
  </si>
  <si>
    <t>TS25P01G</t>
  </si>
  <si>
    <t>TS25P02G</t>
  </si>
  <si>
    <t>TS25P03G</t>
  </si>
  <si>
    <t>TS25P04G</t>
  </si>
  <si>
    <t>TS25P05G</t>
  </si>
  <si>
    <t>TS25P05G-K</t>
  </si>
  <si>
    <t>TS25P06G</t>
  </si>
  <si>
    <t>TS25P06G-K</t>
  </si>
  <si>
    <t>TS25P07G</t>
  </si>
  <si>
    <t>TS25P07G-K</t>
  </si>
  <si>
    <t>TS25PL05G</t>
  </si>
  <si>
    <t>TS25PL06G</t>
  </si>
  <si>
    <t>TS35P05G</t>
  </si>
  <si>
    <t>TS35P06G</t>
  </si>
  <si>
    <t>TS35P07G</t>
  </si>
  <si>
    <t>TS40P05G</t>
  </si>
  <si>
    <t>TS40P06G</t>
  </si>
  <si>
    <t>TS40P07G</t>
  </si>
  <si>
    <t>TS4K40</t>
  </si>
  <si>
    <t>TS4K40-A</t>
  </si>
  <si>
    <t>TS4K60</t>
  </si>
  <si>
    <t>TS4K60-A</t>
  </si>
  <si>
    <t>TS4K80</t>
  </si>
  <si>
    <t>TS4K80-A</t>
  </si>
  <si>
    <t>TS50P05G</t>
  </si>
  <si>
    <t>TS50P06G</t>
  </si>
  <si>
    <t>TS50P07G</t>
  </si>
  <si>
    <t>TS6K40</t>
  </si>
  <si>
    <t>TS6K40-T</t>
  </si>
  <si>
    <t>TS6K60</t>
  </si>
  <si>
    <t>TS6K60-T</t>
  </si>
  <si>
    <t>TS6K80</t>
  </si>
  <si>
    <t>TS6K80-T</t>
  </si>
  <si>
    <t>TS6KL100</t>
  </si>
  <si>
    <t>TS6KL60</t>
  </si>
  <si>
    <t>TS6KL80</t>
  </si>
  <si>
    <t>TS6P01G</t>
  </si>
  <si>
    <t>TS6P01G-K</t>
  </si>
  <si>
    <t>TS6P02G</t>
  </si>
  <si>
    <t>TS6P02G-K</t>
  </si>
  <si>
    <t>TS6P03G</t>
  </si>
  <si>
    <t>TS6P03G-K</t>
  </si>
  <si>
    <t>TS6P04G</t>
  </si>
  <si>
    <t>TS6P04G-K</t>
  </si>
  <si>
    <t>TS6P05G</t>
  </si>
  <si>
    <t>TS6P05G-K</t>
  </si>
  <si>
    <t>TS6P06G</t>
  </si>
  <si>
    <t>TS6P06G-K</t>
  </si>
  <si>
    <t>TS6P07G</t>
  </si>
  <si>
    <t>TS6P07G-K</t>
  </si>
  <si>
    <t>TS8P01G</t>
  </si>
  <si>
    <t>TS8P02G</t>
  </si>
  <si>
    <t>TS8P03G</t>
  </si>
  <si>
    <t>TS8P04G</t>
  </si>
  <si>
    <t>TS8P05G</t>
  </si>
  <si>
    <t>TS8P06G</t>
  </si>
  <si>
    <t>TS8P07G</t>
  </si>
  <si>
    <t>UR2KB100</t>
  </si>
  <si>
    <t>D3K</t>
  </si>
  <si>
    <t>UR2KB60</t>
  </si>
  <si>
    <t>UR2KB80</t>
  </si>
  <si>
    <t>UR3KB100</t>
  </si>
  <si>
    <t>UR3KB60</t>
  </si>
  <si>
    <t>UR3KB80</t>
  </si>
  <si>
    <t>UR4KB100-B</t>
  </si>
  <si>
    <t>UR4KB60-B</t>
  </si>
  <si>
    <t>UR4KB80-B</t>
  </si>
  <si>
    <t>UR8KB100</t>
  </si>
  <si>
    <t>UR8KB60</t>
  </si>
  <si>
    <t>UR8KB80</t>
  </si>
  <si>
    <t>YBS2204G</t>
  </si>
  <si>
    <t>YBS</t>
  </si>
  <si>
    <t>YBS2205G</t>
  </si>
  <si>
    <t>YBS2206G</t>
  </si>
  <si>
    <t>YBS2207G</t>
  </si>
  <si>
    <t>YBS3004G</t>
  </si>
  <si>
    <t>YBS3005G</t>
  </si>
  <si>
    <t>YBS3006G</t>
  </si>
  <si>
    <t>YBS3007G</t>
  </si>
  <si>
    <t>ABS10-K</t>
  </si>
  <si>
    <t>GBU1005-K</t>
  </si>
  <si>
    <t>GBU1007-K</t>
  </si>
  <si>
    <t>TBS406</t>
  </si>
  <si>
    <t>TBS408</t>
  </si>
  <si>
    <t>TBS410</t>
  </si>
  <si>
    <t>TBS606</t>
  </si>
  <si>
    <t>TBS608</t>
  </si>
  <si>
    <t>TBS610</t>
  </si>
  <si>
    <t>TS10K100</t>
  </si>
  <si>
    <t>KBJL</t>
  </si>
  <si>
    <t>TS20K100-T</t>
  </si>
  <si>
    <t>TS20K40-T</t>
  </si>
  <si>
    <t>TS20K60-T</t>
  </si>
  <si>
    <t>TS20K80-T</t>
  </si>
  <si>
    <t>TS4K100</t>
  </si>
  <si>
    <t>TS6K100</t>
  </si>
  <si>
    <t>Standard</t>
    <phoneticPr fontId="5" type="noConversion"/>
  </si>
  <si>
    <t>RABS15M</t>
  </si>
  <si>
    <t>ABS-L</t>
  </si>
  <si>
    <t>RABS20M</t>
  </si>
  <si>
    <t>RDBLS207G</t>
  </si>
  <si>
    <t>RMB2S</t>
  </si>
  <si>
    <t>RMB4S</t>
  </si>
  <si>
    <t>RMB6S</t>
  </si>
  <si>
    <t>RTBS40M</t>
  </si>
  <si>
    <t>RTBS60M</t>
  </si>
  <si>
    <t>RYBS30M</t>
  </si>
  <si>
    <t>HDBL101G</t>
  </si>
  <si>
    <t>High Efficient</t>
  </si>
  <si>
    <t>HDBL102G</t>
  </si>
  <si>
    <t>HDBL103G</t>
  </si>
  <si>
    <t>HDBL104G</t>
  </si>
  <si>
    <t>HDBL105G</t>
  </si>
  <si>
    <t>HDBL106G</t>
  </si>
  <si>
    <t>HDBL107G</t>
  </si>
  <si>
    <t>HDBLS101G</t>
  </si>
  <si>
    <t>HDBLS102G</t>
  </si>
  <si>
    <t>HDBLS103G</t>
  </si>
  <si>
    <t>HDBLS104G</t>
  </si>
  <si>
    <t>HDBLS105G</t>
  </si>
  <si>
    <t>HDBLS106G</t>
  </si>
  <si>
    <t>HDBLS107G</t>
  </si>
  <si>
    <t>EABS1D</t>
  </si>
  <si>
    <t>EABS1G</t>
  </si>
  <si>
    <t>EABS1J</t>
  </si>
  <si>
    <t>SBS25</t>
  </si>
  <si>
    <t>SBS26</t>
  </si>
  <si>
    <t>SBS34</t>
  </si>
  <si>
    <t>SBS36</t>
  </si>
  <si>
    <t>1N4001G</t>
  </si>
  <si>
    <t>GPP</t>
  </si>
  <si>
    <t>1N4001G-K</t>
  </si>
  <si>
    <t>1N4002G</t>
  </si>
  <si>
    <t>1N4002G-K</t>
  </si>
  <si>
    <t>1N4003G</t>
  </si>
  <si>
    <t>1N4003G-K</t>
  </si>
  <si>
    <t>1N4004G</t>
  </si>
  <si>
    <t>1N4004G-K</t>
  </si>
  <si>
    <t>1N4005G</t>
  </si>
  <si>
    <t>1N4005G-K</t>
  </si>
  <si>
    <t>1N4006G</t>
  </si>
  <si>
    <t>1N4006G-K</t>
  </si>
  <si>
    <t>1N4007G</t>
  </si>
  <si>
    <t>1N4007G-K</t>
  </si>
  <si>
    <t>1N5391G</t>
  </si>
  <si>
    <t>1N5391G-T</t>
  </si>
  <si>
    <t>1N5392G</t>
  </si>
  <si>
    <t>1N5392G-T</t>
  </si>
  <si>
    <t>1N5393G</t>
  </si>
  <si>
    <t>1N5393G-T</t>
  </si>
  <si>
    <t>1N5395G</t>
  </si>
  <si>
    <t>1N5395G-T</t>
  </si>
  <si>
    <t>1N5397G</t>
  </si>
  <si>
    <t>1N5397G-T</t>
  </si>
  <si>
    <t>1N5398G</t>
  </si>
  <si>
    <t>1N5398G-T</t>
  </si>
  <si>
    <t>1N5399G</t>
  </si>
  <si>
    <t>1N5399G-T</t>
  </si>
  <si>
    <t>1N5400G</t>
  </si>
  <si>
    <t>1N5400G-K</t>
  </si>
  <si>
    <t>1N5401G</t>
  </si>
  <si>
    <t>1N5401G-K</t>
  </si>
  <si>
    <t>1N5402G</t>
  </si>
  <si>
    <t>1N5402G-K</t>
  </si>
  <si>
    <t>1N5404G</t>
  </si>
  <si>
    <t>1N5404G-K</t>
  </si>
  <si>
    <t>1N5406G</t>
  </si>
  <si>
    <t>1N5406G-K</t>
  </si>
  <si>
    <t>1N5407G</t>
  </si>
  <si>
    <t>1N5407G-K</t>
  </si>
  <si>
    <t>1N5408G</t>
  </si>
  <si>
    <t>1N5408G-K</t>
  </si>
  <si>
    <t>1T1G</t>
  </si>
  <si>
    <t>1T2G</t>
  </si>
  <si>
    <t>1T3G</t>
  </si>
  <si>
    <t>1T4G</t>
  </si>
  <si>
    <t>1T5G</t>
  </si>
  <si>
    <t>1T6G</t>
  </si>
  <si>
    <t>1T7G</t>
  </si>
  <si>
    <t>2A01G</t>
  </si>
  <si>
    <t>2A01G-T</t>
  </si>
  <si>
    <t>2A02G</t>
  </si>
  <si>
    <t>2A02G-T</t>
  </si>
  <si>
    <t>2A03G</t>
  </si>
  <si>
    <t>2A03G-T</t>
  </si>
  <si>
    <t>2A04G</t>
  </si>
  <si>
    <t>2A04G-T</t>
  </si>
  <si>
    <t>2A05G</t>
  </si>
  <si>
    <t>2A05G-T</t>
  </si>
  <si>
    <t>2A06G</t>
  </si>
  <si>
    <t>2A06G-T</t>
  </si>
  <si>
    <t>2A07G</t>
  </si>
  <si>
    <t>2A07G-T</t>
  </si>
  <si>
    <t>3A100</t>
  </si>
  <si>
    <t>3A60</t>
  </si>
  <si>
    <t>S5A</t>
  </si>
  <si>
    <t>S5M</t>
  </si>
  <si>
    <t>S5B</t>
  </si>
  <si>
    <t>S5D</t>
  </si>
  <si>
    <t>S5G</t>
  </si>
  <si>
    <t>S5J</t>
  </si>
  <si>
    <t>S5K</t>
  </si>
  <si>
    <t>BY251G</t>
  </si>
  <si>
    <t>BY252G</t>
  </si>
  <si>
    <t>BY253G</t>
  </si>
  <si>
    <t>BY254G</t>
  </si>
  <si>
    <t>GP1001</t>
  </si>
  <si>
    <t>GP1002</t>
  </si>
  <si>
    <t>GP1003</t>
  </si>
  <si>
    <t>GP1004</t>
  </si>
  <si>
    <t>GP1005</t>
  </si>
  <si>
    <t>GP1006</t>
  </si>
  <si>
    <t>GP1007</t>
  </si>
  <si>
    <t>GP1601</t>
  </si>
  <si>
    <t>GP1602</t>
  </si>
  <si>
    <t>GP1603</t>
  </si>
  <si>
    <t>GP1604</t>
  </si>
  <si>
    <t>GP1605</t>
  </si>
  <si>
    <t>GP1606</t>
  </si>
  <si>
    <t>GP1607</t>
  </si>
  <si>
    <t>GPA801</t>
  </si>
  <si>
    <t>GPA802</t>
  </si>
  <si>
    <t>GPA803</t>
  </si>
  <si>
    <t>GPA804</t>
  </si>
  <si>
    <t>GPA805</t>
  </si>
  <si>
    <t>GPA806</t>
  </si>
  <si>
    <t>GPA807</t>
  </si>
  <si>
    <t>GPAS1001</t>
  </si>
  <si>
    <t>GPAS1002</t>
  </si>
  <si>
    <t>GPAS1003</t>
  </si>
  <si>
    <t>GPAS1004</t>
  </si>
  <si>
    <t>GPAS1005</t>
  </si>
  <si>
    <t>GPAS1006</t>
  </si>
  <si>
    <t>GPAS1007</t>
  </si>
  <si>
    <t>P2500M</t>
  </si>
  <si>
    <t>S10GC</t>
  </si>
  <si>
    <t>S10GCH</t>
  </si>
  <si>
    <t>S10JC</t>
  </si>
  <si>
    <t>S10JCH</t>
  </si>
  <si>
    <t>S10KC</t>
  </si>
  <si>
    <t>S10KCH</t>
  </si>
  <si>
    <t>S10MC</t>
  </si>
  <si>
    <t>S10MCH</t>
  </si>
  <si>
    <t>S12GC</t>
  </si>
  <si>
    <t>S12GCH</t>
  </si>
  <si>
    <t>S12JC</t>
  </si>
  <si>
    <t>S12JCH</t>
  </si>
  <si>
    <t>S12KC</t>
  </si>
  <si>
    <t>S12KCH</t>
  </si>
  <si>
    <t>S12MC</t>
  </si>
  <si>
    <t>S12MCH</t>
  </si>
  <si>
    <t>S15DLW</t>
  </si>
  <si>
    <t>S15DLWH</t>
  </si>
  <si>
    <t>S15GC</t>
  </si>
  <si>
    <t>S15GCH</t>
  </si>
  <si>
    <t>S15GLW</t>
  </si>
  <si>
    <t>S15GLWH</t>
  </si>
  <si>
    <t>S15JC</t>
  </si>
  <si>
    <t>S15JCH</t>
  </si>
  <si>
    <t>S15JLW</t>
  </si>
  <si>
    <t>S15JLWH</t>
  </si>
  <si>
    <t>S15KC</t>
  </si>
  <si>
    <t>S15KCH</t>
  </si>
  <si>
    <t>S15KLW</t>
  </si>
  <si>
    <t>S15KLWH</t>
  </si>
  <si>
    <t>S15MC</t>
  </si>
  <si>
    <t>S15MCH</t>
  </si>
  <si>
    <t>S15MLW</t>
  </si>
  <si>
    <t>S15MLWH</t>
  </si>
  <si>
    <t>S1A</t>
  </si>
  <si>
    <t>S1AB</t>
  </si>
  <si>
    <t>S1ABH</t>
  </si>
  <si>
    <t>S1AH</t>
  </si>
  <si>
    <t>S1DLW</t>
  </si>
  <si>
    <t>S1B</t>
  </si>
  <si>
    <t>S1BB</t>
  </si>
  <si>
    <t>S1BBH</t>
  </si>
  <si>
    <t>S1BH</t>
  </si>
  <si>
    <t>S1D</t>
  </si>
  <si>
    <t>S1DAL</t>
  </si>
  <si>
    <t>S1DALH</t>
  </si>
  <si>
    <t>S1DB</t>
  </si>
  <si>
    <t>S1DBH</t>
  </si>
  <si>
    <t>S1DFS</t>
  </si>
  <si>
    <t>S1DF-T</t>
  </si>
  <si>
    <t>SMAF</t>
  </si>
  <si>
    <t>S1DH</t>
  </si>
  <si>
    <t>S1D-K</t>
  </si>
  <si>
    <t>S1DLSH</t>
  </si>
  <si>
    <t>S1DLWH</t>
  </si>
  <si>
    <t>S1D-T</t>
  </si>
  <si>
    <t>S1G</t>
  </si>
  <si>
    <t>S1GAL</t>
  </si>
  <si>
    <t>S1GALH</t>
  </si>
  <si>
    <t>S1GB</t>
  </si>
  <si>
    <t>S1GBH</t>
  </si>
  <si>
    <t>S1GFL</t>
  </si>
  <si>
    <t>S1GFS</t>
  </si>
  <si>
    <t>S1GF-T</t>
  </si>
  <si>
    <t>S1GH</t>
  </si>
  <si>
    <t>S1G-K</t>
  </si>
  <si>
    <t>S1GLW</t>
  </si>
  <si>
    <t>S1GLSH</t>
  </si>
  <si>
    <t>S1GLWH</t>
  </si>
  <si>
    <t>S1GM</t>
  </si>
  <si>
    <t>S1GMH</t>
  </si>
  <si>
    <t>S1G-T</t>
  </si>
  <si>
    <t>S1J</t>
  </si>
  <si>
    <t>S1JAL</t>
  </si>
  <si>
    <t>S1JALH</t>
  </si>
  <si>
    <t>S1JB</t>
  </si>
  <si>
    <t>S1JBH</t>
  </si>
  <si>
    <t>S1JFL</t>
  </si>
  <si>
    <t>S1JFS</t>
  </si>
  <si>
    <t>S1JF-T</t>
  </si>
  <si>
    <t>S1JH</t>
  </si>
  <si>
    <t>S1J-K</t>
  </si>
  <si>
    <t>S1JLW</t>
  </si>
  <si>
    <t>S1JLS</t>
  </si>
  <si>
    <t>S1JLSH</t>
  </si>
  <si>
    <t>S1JLWH</t>
  </si>
  <si>
    <t>S1JM</t>
  </si>
  <si>
    <t>S1JMH</t>
  </si>
  <si>
    <t>S1J-T</t>
  </si>
  <si>
    <t>S1K</t>
  </si>
  <si>
    <t>S1KAL</t>
  </si>
  <si>
    <t>S1KALH</t>
  </si>
  <si>
    <t>S1KB</t>
  </si>
  <si>
    <t>S1KBH</t>
  </si>
  <si>
    <t>S1KFS</t>
  </si>
  <si>
    <t>S1KF-T</t>
  </si>
  <si>
    <t>S1KH</t>
  </si>
  <si>
    <t>S1K-K</t>
  </si>
  <si>
    <t>S1KLW</t>
  </si>
  <si>
    <t>S1KLS</t>
  </si>
  <si>
    <t>S1KLSH</t>
  </si>
  <si>
    <t>S1KLWH</t>
  </si>
  <si>
    <t>S1K-T</t>
  </si>
  <si>
    <t>S1M</t>
  </si>
  <si>
    <t>S1MAL</t>
  </si>
  <si>
    <t>S1MALH</t>
  </si>
  <si>
    <t>S1MB</t>
  </si>
  <si>
    <t>S1MBH</t>
  </si>
  <si>
    <t>S1MFL</t>
  </si>
  <si>
    <t>S1MFS</t>
  </si>
  <si>
    <t>S1MF-T</t>
  </si>
  <si>
    <t>S1MH</t>
  </si>
  <si>
    <t>S1M-K</t>
  </si>
  <si>
    <t>S1MLW</t>
  </si>
  <si>
    <t>S1MLS</t>
  </si>
  <si>
    <t>S1MLSH</t>
  </si>
  <si>
    <t>S1MLWH</t>
  </si>
  <si>
    <t>S1M-T</t>
  </si>
  <si>
    <t>S1Q</t>
  </si>
  <si>
    <t>S2A</t>
  </si>
  <si>
    <t>S2AA</t>
  </si>
  <si>
    <t>S2AAH</t>
  </si>
  <si>
    <t>S2AH</t>
  </si>
  <si>
    <t>S2B</t>
  </si>
  <si>
    <t>S2BA</t>
  </si>
  <si>
    <t>S2BAH</t>
  </si>
  <si>
    <t>S2BH</t>
  </si>
  <si>
    <t>S2D</t>
  </si>
  <si>
    <t>S2DA</t>
  </si>
  <si>
    <t>S2DAF-T</t>
  </si>
  <si>
    <t>S2DAH</t>
  </si>
  <si>
    <t>S2DAL</t>
  </si>
  <si>
    <t>S2DALH</t>
  </si>
  <si>
    <t>S2DA-T</t>
  </si>
  <si>
    <t>S2DFL</t>
  </si>
  <si>
    <t>SOD-123FL</t>
  </si>
  <si>
    <t>S2DFS</t>
  </si>
  <si>
    <t>S2DFSH</t>
  </si>
  <si>
    <t>S2DH</t>
  </si>
  <si>
    <t>S2D-T</t>
  </si>
  <si>
    <t>S2G</t>
  </si>
  <si>
    <t>S2GA</t>
  </si>
  <si>
    <t>S2GAF-T</t>
  </si>
  <si>
    <t>S2GAH</t>
  </si>
  <si>
    <t>S2GAL</t>
  </si>
  <si>
    <t>S2GALH</t>
  </si>
  <si>
    <t>S2GA-T</t>
  </si>
  <si>
    <t>S2GFL</t>
  </si>
  <si>
    <t>S2GFS</t>
  </si>
  <si>
    <t>S2GFSH</t>
  </si>
  <si>
    <t>S2GH</t>
  </si>
  <si>
    <t>S2G-T</t>
  </si>
  <si>
    <t>S2J</t>
  </si>
  <si>
    <t>S2JA</t>
  </si>
  <si>
    <t>S2JAF-T</t>
  </si>
  <si>
    <t>S2JAH</t>
  </si>
  <si>
    <t>S2JAL</t>
  </si>
  <si>
    <t>S2JALH</t>
  </si>
  <si>
    <t>S2JA-T</t>
  </si>
  <si>
    <t>S2JFL</t>
  </si>
  <si>
    <t>S2JFS</t>
  </si>
  <si>
    <t>S2JFSH</t>
  </si>
  <si>
    <t>S2JH</t>
  </si>
  <si>
    <t>S2J-T</t>
  </si>
  <si>
    <t>S2K</t>
  </si>
  <si>
    <t>S2KA</t>
  </si>
  <si>
    <t>S2KAF-T</t>
  </si>
  <si>
    <t>S2KAH</t>
  </si>
  <si>
    <t>S2KAL</t>
  </si>
  <si>
    <t>S2KALH</t>
  </si>
  <si>
    <t>S2KA-T</t>
  </si>
  <si>
    <t>S2KFL</t>
  </si>
  <si>
    <t>S2KFS</t>
  </si>
  <si>
    <t>S2KFSH</t>
  </si>
  <si>
    <t>S2KH</t>
  </si>
  <si>
    <t>S2K-T</t>
  </si>
  <si>
    <t>S2M</t>
  </si>
  <si>
    <t>S2MA</t>
  </si>
  <si>
    <t>S2MAF-T</t>
  </si>
  <si>
    <t>S2MAH</t>
  </si>
  <si>
    <t>S2MAL</t>
  </si>
  <si>
    <t>S2MALH</t>
  </si>
  <si>
    <t>S2MA-T</t>
  </si>
  <si>
    <t>S2MFL</t>
  </si>
  <si>
    <t>S2MFS</t>
  </si>
  <si>
    <t>S2MFSH</t>
  </si>
  <si>
    <t>S2MH</t>
  </si>
  <si>
    <t>S2M-T</t>
  </si>
  <si>
    <t>S2Q</t>
  </si>
  <si>
    <t>S2QH</t>
  </si>
  <si>
    <t>S2V</t>
  </si>
  <si>
    <t>S2VH</t>
  </si>
  <si>
    <t>S3AB</t>
  </si>
  <si>
    <t>S3ABH</t>
  </si>
  <si>
    <t>S3AH</t>
  </si>
  <si>
    <t>S3A-T</t>
  </si>
  <si>
    <t>S3B</t>
  </si>
  <si>
    <t>S3BB</t>
  </si>
  <si>
    <t>S3BBH</t>
  </si>
  <si>
    <t>S3BH</t>
  </si>
  <si>
    <t>S3B-T</t>
  </si>
  <si>
    <t>S3D</t>
  </si>
  <si>
    <t>S3DB</t>
  </si>
  <si>
    <t>S3DBH</t>
  </si>
  <si>
    <t>S3DB-K</t>
  </si>
  <si>
    <t>S3DH</t>
  </si>
  <si>
    <t>S3D-T</t>
  </si>
  <si>
    <t>S3G</t>
  </si>
  <si>
    <t>S3GB</t>
  </si>
  <si>
    <t>S3GBH</t>
  </si>
  <si>
    <t>S3GB-K</t>
  </si>
  <si>
    <t>S3GH</t>
  </si>
  <si>
    <t>S3G-T</t>
  </si>
  <si>
    <t>S3J</t>
  </si>
  <si>
    <t>S3JB</t>
  </si>
  <si>
    <t>S3JBH</t>
  </si>
  <si>
    <t>S3JB-K</t>
  </si>
  <si>
    <t>S3JH</t>
  </si>
  <si>
    <t>S3J-T</t>
  </si>
  <si>
    <t>S3K</t>
  </si>
  <si>
    <t>S3KB</t>
  </si>
  <si>
    <t>S3KBH</t>
  </si>
  <si>
    <t>S3KB-K</t>
  </si>
  <si>
    <t>S3KH</t>
  </si>
  <si>
    <t>S3K-T</t>
  </si>
  <si>
    <t>S3M</t>
  </si>
  <si>
    <t>S3MB</t>
  </si>
  <si>
    <t>S3MBH</t>
  </si>
  <si>
    <t>S3MB-K</t>
  </si>
  <si>
    <t>S3MH</t>
  </si>
  <si>
    <t>S3M-T</t>
  </si>
  <si>
    <t>S3Q</t>
  </si>
  <si>
    <t>S4A</t>
  </si>
  <si>
    <t>S4AH</t>
  </si>
  <si>
    <t>S4B</t>
  </si>
  <si>
    <t>S4BH</t>
  </si>
  <si>
    <t>S4D</t>
  </si>
  <si>
    <t>S4DH</t>
  </si>
  <si>
    <t>S4G</t>
  </si>
  <si>
    <t>S4GH</t>
  </si>
  <si>
    <t>S4J</t>
  </si>
  <si>
    <t>S4JH</t>
  </si>
  <si>
    <t>S4K</t>
  </si>
  <si>
    <t>S4KH</t>
  </si>
  <si>
    <t>S4M</t>
  </si>
  <si>
    <t>S4MH</t>
  </si>
  <si>
    <t>S5AC-K</t>
  </si>
  <si>
    <t>S5AH</t>
  </si>
  <si>
    <t>S5BH</t>
  </si>
  <si>
    <t>S5DH</t>
  </si>
  <si>
    <t>S5GB</t>
  </si>
  <si>
    <t>S5GBH</t>
  </si>
  <si>
    <t>S5GH</t>
  </si>
  <si>
    <t>S5JB</t>
  </si>
  <si>
    <t>S5JBH</t>
  </si>
  <si>
    <t>S5JH</t>
  </si>
  <si>
    <t>S5KB</t>
  </si>
  <si>
    <t>S5KBH</t>
  </si>
  <si>
    <t>S5KH</t>
  </si>
  <si>
    <t>S5MB</t>
  </si>
  <si>
    <t>S5MBH</t>
  </si>
  <si>
    <t>S5MH</t>
  </si>
  <si>
    <t>S5Q</t>
  </si>
  <si>
    <t>S5QB</t>
  </si>
  <si>
    <t>S8GC</t>
  </si>
  <si>
    <t>S8GCH</t>
  </si>
  <si>
    <t>S8JC</t>
  </si>
  <si>
    <t>S8JCH</t>
  </si>
  <si>
    <t>S8JC-T</t>
  </si>
  <si>
    <t>S8KC</t>
  </si>
  <si>
    <t>S8KCH</t>
  </si>
  <si>
    <t>S8KC-T</t>
  </si>
  <si>
    <t>S8MC</t>
  </si>
  <si>
    <t>S8MCH</t>
  </si>
  <si>
    <t>S8MC-T</t>
  </si>
  <si>
    <t>SDLW</t>
  </si>
  <si>
    <t>SDLWH</t>
  </si>
  <si>
    <t>SGLW</t>
  </si>
  <si>
    <t>SGLWH</t>
  </si>
  <si>
    <t>SJLW</t>
  </si>
  <si>
    <t>SJLWH</t>
  </si>
  <si>
    <t>SKLW</t>
  </si>
  <si>
    <t>SKLWH</t>
  </si>
  <si>
    <t>SMLW</t>
  </si>
  <si>
    <t>SMLWH</t>
  </si>
  <si>
    <t>TSD1G</t>
  </si>
  <si>
    <t>TSD1GH</t>
  </si>
  <si>
    <t>TSD2GH</t>
  </si>
  <si>
    <t>TSD3G</t>
  </si>
  <si>
    <t>TSD3GH</t>
  </si>
  <si>
    <t>TSDGLW</t>
  </si>
  <si>
    <t>TSDGLWH</t>
  </si>
  <si>
    <t>TUAS3DH</t>
  </si>
  <si>
    <t>TUAS3GH</t>
  </si>
  <si>
    <t>TUAS3JH</t>
  </si>
  <si>
    <t>TUAS3KH</t>
  </si>
  <si>
    <t>TUAS3MH</t>
  </si>
  <si>
    <t>TUAS4DH</t>
  </si>
  <si>
    <t>TUAS4GH</t>
  </si>
  <si>
    <t>TUAS4JH</t>
  </si>
  <si>
    <t>TUAS4KH</t>
  </si>
  <si>
    <t>TUAS4MH</t>
  </si>
  <si>
    <t>TUAS6DH</t>
  </si>
  <si>
    <t>TUAS6GH</t>
  </si>
  <si>
    <t>TUAS6JH</t>
  </si>
  <si>
    <t>TUAS6KH</t>
  </si>
  <si>
    <t>TUAS6MH</t>
  </si>
  <si>
    <t>TUAS8D</t>
  </si>
  <si>
    <t>TUAS8DH</t>
  </si>
  <si>
    <t>TUAS8G</t>
  </si>
  <si>
    <t>TUAS8GH</t>
  </si>
  <si>
    <t>TUAS8J</t>
  </si>
  <si>
    <t>TUAS8JH</t>
  </si>
  <si>
    <t>TUAS8K</t>
  </si>
  <si>
    <t>TUAS8KH</t>
  </si>
  <si>
    <t>TUAS8M</t>
  </si>
  <si>
    <t>TUAS8MH</t>
  </si>
  <si>
    <t>P2500</t>
  </si>
  <si>
    <t>S1DFSH</t>
  </si>
  <si>
    <t>S1DLS</t>
  </si>
  <si>
    <t>S1GFSH</t>
  </si>
  <si>
    <t>S1GLS</t>
  </si>
  <si>
    <t>S1JFSH</t>
  </si>
  <si>
    <t>S1KFSH</t>
  </si>
  <si>
    <t>S1MFSH</t>
  </si>
  <si>
    <t>S3A</t>
  </si>
  <si>
    <t>S3JAL</t>
  </si>
  <si>
    <t>S3JALH</t>
  </si>
  <si>
    <t>S3JFS</t>
  </si>
  <si>
    <t>S3JFSH</t>
  </si>
  <si>
    <t>S5BC-K</t>
  </si>
  <si>
    <t>S5DC-K</t>
  </si>
  <si>
    <t>S5GC-K</t>
  </si>
  <si>
    <t>S5JC-K</t>
  </si>
  <si>
    <t>S5KC-K</t>
  </si>
  <si>
    <t>S5MC-K</t>
  </si>
  <si>
    <t>S8GC-T</t>
  </si>
  <si>
    <t>ESD Capability</t>
  </si>
  <si>
    <t>TSD2G</t>
  </si>
  <si>
    <t>1N4933G</t>
  </si>
  <si>
    <t>1N4933G-K</t>
  </si>
  <si>
    <t>1N4934G</t>
  </si>
  <si>
    <t>1N4934G-K</t>
  </si>
  <si>
    <t>1N4935G</t>
  </si>
  <si>
    <t>1N4935G-K</t>
  </si>
  <si>
    <t>1N4936G-K</t>
  </si>
  <si>
    <t>1N4937G</t>
  </si>
  <si>
    <t>1N4937G-K</t>
  </si>
  <si>
    <t>BA157G</t>
  </si>
  <si>
    <t>BA157G-K</t>
  </si>
  <si>
    <t>BA158G</t>
  </si>
  <si>
    <t>BA158G-K</t>
  </si>
  <si>
    <t>BA159G</t>
  </si>
  <si>
    <t>BA159G-K</t>
  </si>
  <si>
    <t>BYG21M</t>
  </si>
  <si>
    <t>BYG21MH</t>
  </si>
  <si>
    <t>F1T1G</t>
  </si>
  <si>
    <t>F1T2G</t>
  </si>
  <si>
    <t>F1T3G</t>
  </si>
  <si>
    <t>F1T4G</t>
  </si>
  <si>
    <t>F1T5G</t>
  </si>
  <si>
    <t>F1T6G</t>
  </si>
  <si>
    <t>F1T7G</t>
  </si>
  <si>
    <t>FR101G</t>
  </si>
  <si>
    <t>FR101G-K</t>
  </si>
  <si>
    <t>FR102G</t>
  </si>
  <si>
    <t>FR102G-K</t>
  </si>
  <si>
    <t>FR103G</t>
  </si>
  <si>
    <t>FR103G-K</t>
  </si>
  <si>
    <t>FR104G</t>
  </si>
  <si>
    <t>FR104G-K</t>
  </si>
  <si>
    <t>FR105G</t>
  </si>
  <si>
    <t>FR105G-K</t>
  </si>
  <si>
    <t>FR106G</t>
  </si>
  <si>
    <t>FR106G-K</t>
  </si>
  <si>
    <t>FR107G</t>
  </si>
  <si>
    <t>FR107G-K</t>
  </si>
  <si>
    <t>FR151G</t>
  </si>
  <si>
    <t>FR151G-T</t>
  </si>
  <si>
    <t>FR152G</t>
  </si>
  <si>
    <t>FR152G-T</t>
  </si>
  <si>
    <t>FR153G</t>
  </si>
  <si>
    <t>FR153G-T</t>
  </si>
  <si>
    <t>FR154G</t>
  </si>
  <si>
    <t>FR154G-T</t>
  </si>
  <si>
    <t>FR155G</t>
  </si>
  <si>
    <t>FR155G-T</t>
  </si>
  <si>
    <t>FR156G</t>
  </si>
  <si>
    <t>FR156G-T</t>
  </si>
  <si>
    <t>FR157G</t>
  </si>
  <si>
    <t>FR157G-T</t>
  </si>
  <si>
    <t>FR201G</t>
  </si>
  <si>
    <t>FR201G-T</t>
  </si>
  <si>
    <t>FR202G</t>
  </si>
  <si>
    <t>FR202G-T</t>
  </si>
  <si>
    <t>FR203G</t>
  </si>
  <si>
    <t>FR203G-T</t>
  </si>
  <si>
    <t>FR204G</t>
  </si>
  <si>
    <t>FR204G-T</t>
  </si>
  <si>
    <t>FR205G</t>
  </si>
  <si>
    <t>FR205G-T</t>
  </si>
  <si>
    <t>FR206G</t>
  </si>
  <si>
    <t>FR206G-T</t>
  </si>
  <si>
    <t>FR207G</t>
  </si>
  <si>
    <t>FR207G-T</t>
  </si>
  <si>
    <t>FR301G</t>
  </si>
  <si>
    <t>FR301G-K</t>
  </si>
  <si>
    <t>FR302G</t>
  </si>
  <si>
    <t>FR302G-K</t>
  </si>
  <si>
    <t>FR303G</t>
  </si>
  <si>
    <t>FR303G-K</t>
  </si>
  <si>
    <t>FR304G</t>
  </si>
  <si>
    <t>FR304G-K</t>
  </si>
  <si>
    <t>FR305G</t>
  </si>
  <si>
    <t>FR305G-K</t>
  </si>
  <si>
    <t>FR306G</t>
  </si>
  <si>
    <t>FR306G-K</t>
  </si>
  <si>
    <t>FR307G</t>
  </si>
  <si>
    <t>FR307G-K</t>
  </si>
  <si>
    <t>FRAF8JG</t>
  </si>
  <si>
    <t>RS1A</t>
  </si>
  <si>
    <t>RS1AH</t>
  </si>
  <si>
    <t>RS1DLW</t>
  </si>
  <si>
    <t>RS1B</t>
  </si>
  <si>
    <t>RS1BH</t>
  </si>
  <si>
    <t>RS1D</t>
  </si>
  <si>
    <t>RS1DAL</t>
  </si>
  <si>
    <t>RS1DALH</t>
  </si>
  <si>
    <t>RS1DFSH</t>
  </si>
  <si>
    <t>RS1DF-T</t>
  </si>
  <si>
    <t>RS1DH</t>
  </si>
  <si>
    <t>RS1DLWH</t>
  </si>
  <si>
    <t>RS1D-T</t>
  </si>
  <si>
    <t>RS1G</t>
  </si>
  <si>
    <t>RS1GAL</t>
  </si>
  <si>
    <t>RS1GALH</t>
  </si>
  <si>
    <t>RS1GFS</t>
  </si>
  <si>
    <t>RS1GFSH</t>
  </si>
  <si>
    <t>RS1GF-T</t>
  </si>
  <si>
    <t>RS1GH</t>
  </si>
  <si>
    <t>RS1GLW</t>
  </si>
  <si>
    <t>RS1GLWH</t>
  </si>
  <si>
    <t>RS1G-T</t>
  </si>
  <si>
    <t>RS1J</t>
  </si>
  <si>
    <t>RS1JAL</t>
  </si>
  <si>
    <t>RS1JALH</t>
  </si>
  <si>
    <t>RS1JFS</t>
  </si>
  <si>
    <t>RS1JFSH</t>
  </si>
  <si>
    <t>RS1JF-T</t>
  </si>
  <si>
    <t>RS1JH</t>
  </si>
  <si>
    <t>RS1JLW</t>
  </si>
  <si>
    <t>RS1JLS</t>
  </si>
  <si>
    <t>RS1JLSH</t>
  </si>
  <si>
    <t>RS1JLWH</t>
  </si>
  <si>
    <t>RS1JM</t>
  </si>
  <si>
    <t>RS1J-T</t>
  </si>
  <si>
    <t>RS1K</t>
  </si>
  <si>
    <t>RS1KAL</t>
  </si>
  <si>
    <t>RS1KALH</t>
  </si>
  <si>
    <t>RS1KFS</t>
  </si>
  <si>
    <t>RS1KFSH</t>
  </si>
  <si>
    <t>RS1KF-T</t>
  </si>
  <si>
    <t>RS1KH</t>
  </si>
  <si>
    <t>RS1KLW</t>
  </si>
  <si>
    <t>RS1KLS</t>
  </si>
  <si>
    <t>RS1KLSH</t>
  </si>
  <si>
    <t>RS1KLWH</t>
  </si>
  <si>
    <t>RS1KM</t>
  </si>
  <si>
    <t>RS1K-T</t>
  </si>
  <si>
    <t>RS1M</t>
  </si>
  <si>
    <t>RS1MAL</t>
  </si>
  <si>
    <t>RS1MALH</t>
  </si>
  <si>
    <t>RS1MFL</t>
  </si>
  <si>
    <t>RS1MFS</t>
  </si>
  <si>
    <t>RS1MFSH</t>
  </si>
  <si>
    <t>RS1MF-T</t>
  </si>
  <si>
    <t>RS1MH</t>
  </si>
  <si>
    <t>RS1MLW</t>
  </si>
  <si>
    <t>RS1MLS</t>
  </si>
  <si>
    <t>RS1MLSH</t>
  </si>
  <si>
    <t>RS1MLWH</t>
  </si>
  <si>
    <t>RS1M-T</t>
  </si>
  <si>
    <t>RS2A</t>
  </si>
  <si>
    <t>RS2AA</t>
  </si>
  <si>
    <t>RS2AAH</t>
  </si>
  <si>
    <t>RS2AH</t>
  </si>
  <si>
    <t>RS2B</t>
  </si>
  <si>
    <t>RS2BA</t>
  </si>
  <si>
    <t>RS2BAH</t>
  </si>
  <si>
    <t>RS2BH</t>
  </si>
  <si>
    <t>RS2D</t>
  </si>
  <si>
    <t>RS2DA</t>
  </si>
  <si>
    <t>RS2DAF-T</t>
  </si>
  <si>
    <t>RS2DAH</t>
  </si>
  <si>
    <t>RS2DAL</t>
  </si>
  <si>
    <t>RS2DALH</t>
  </si>
  <si>
    <t>RS2DA-T</t>
  </si>
  <si>
    <t>RS2DFL</t>
  </si>
  <si>
    <t>RS2DFS</t>
  </si>
  <si>
    <t>RS2DFSH</t>
  </si>
  <si>
    <t>RS2DH</t>
  </si>
  <si>
    <t>RS2D-T</t>
  </si>
  <si>
    <t>RS2G</t>
  </si>
  <si>
    <t>RS2GA</t>
  </si>
  <si>
    <t>RS2GAF-T</t>
  </si>
  <si>
    <t>RS2GAH</t>
  </si>
  <si>
    <t>RS2GAL</t>
  </si>
  <si>
    <t>RS2GALH</t>
  </si>
  <si>
    <t>RS2GA-T</t>
  </si>
  <si>
    <t>RS2GFL</t>
  </si>
  <si>
    <t>RS2GFS</t>
  </si>
  <si>
    <t>RS2GFSH</t>
  </si>
  <si>
    <t>RS2GH</t>
  </si>
  <si>
    <t>RS2G-T</t>
  </si>
  <si>
    <t>RS2J</t>
  </si>
  <si>
    <t>RS2JA</t>
  </si>
  <si>
    <t>RS2JAF-T</t>
  </si>
  <si>
    <t>RS2JAH</t>
  </si>
  <si>
    <t>RS2JAL</t>
  </si>
  <si>
    <t>RS2JALH</t>
  </si>
  <si>
    <t>RS2JA-T</t>
  </si>
  <si>
    <t>RS2JFL</t>
  </si>
  <si>
    <t>RS2JFS</t>
  </si>
  <si>
    <t>RS2JFSH</t>
  </si>
  <si>
    <t>RS2JH</t>
  </si>
  <si>
    <t>RS2J-T</t>
  </si>
  <si>
    <t>RS2K</t>
  </si>
  <si>
    <t>RS2KA</t>
  </si>
  <si>
    <t>RS2KAF-T</t>
  </si>
  <si>
    <t>RS2KAH</t>
  </si>
  <si>
    <t>RS2KAL</t>
  </si>
  <si>
    <t>RS2KALH</t>
  </si>
  <si>
    <t>RS2KA-T</t>
  </si>
  <si>
    <t>RS2KFL</t>
  </si>
  <si>
    <t>RS2KFS</t>
  </si>
  <si>
    <t>RS2KFSH</t>
  </si>
  <si>
    <t>RS2KH</t>
  </si>
  <si>
    <t>RS2K-T</t>
  </si>
  <si>
    <t>RS2M</t>
  </si>
  <si>
    <t>RS2MA</t>
  </si>
  <si>
    <t>RS2MAF-T</t>
  </si>
  <si>
    <t>RS2MAH</t>
  </si>
  <si>
    <t>RS2MAL</t>
  </si>
  <si>
    <t>RS2MALH</t>
  </si>
  <si>
    <t>RS2MA-T</t>
  </si>
  <si>
    <t>RS2MFL</t>
  </si>
  <si>
    <t>RS2MFS</t>
  </si>
  <si>
    <t>RS2MFSH</t>
  </si>
  <si>
    <t>RS2MH</t>
  </si>
  <si>
    <t>RS2M-T</t>
  </si>
  <si>
    <t>RS3A</t>
  </si>
  <si>
    <t>RS3AH</t>
  </si>
  <si>
    <t>RS3A-K</t>
  </si>
  <si>
    <t>RS3B</t>
  </si>
  <si>
    <t>RS3BH</t>
  </si>
  <si>
    <t>RS3D</t>
  </si>
  <si>
    <t>RS3DB-T</t>
  </si>
  <si>
    <t>RS3DH</t>
  </si>
  <si>
    <t>RS3G</t>
  </si>
  <si>
    <t>RS3GB-T</t>
  </si>
  <si>
    <t>RS3GH</t>
  </si>
  <si>
    <t>RS3J</t>
  </si>
  <si>
    <t>RS3JB-T</t>
  </si>
  <si>
    <t>RS3JH</t>
  </si>
  <si>
    <t>RS3K</t>
  </si>
  <si>
    <t>RS3KB-T</t>
  </si>
  <si>
    <t>RS3KH</t>
  </si>
  <si>
    <t>RS3M</t>
  </si>
  <si>
    <t>RS3MB-T</t>
  </si>
  <si>
    <t>RS3MFS</t>
  </si>
  <si>
    <t>RS3MH</t>
  </si>
  <si>
    <t>RS3M-K</t>
  </si>
  <si>
    <t>RS5D-T</t>
  </si>
  <si>
    <t>RS5G-T</t>
  </si>
  <si>
    <t>RS5J-T</t>
  </si>
  <si>
    <t>RS5K-T</t>
  </si>
  <si>
    <t>TUAR4DH</t>
  </si>
  <si>
    <t>TUAR4GH</t>
  </si>
  <si>
    <t>TUAR4JH</t>
  </si>
  <si>
    <t>TUAR4KH</t>
  </si>
  <si>
    <t>TUAR4MH</t>
  </si>
  <si>
    <t>1N4936G</t>
  </si>
  <si>
    <t>FRAF10JG</t>
  </si>
  <si>
    <t>RS1AFL</t>
  </si>
  <si>
    <t>RS1BFL</t>
  </si>
  <si>
    <t>RS1DFL</t>
  </si>
  <si>
    <t>RS1DFS</t>
  </si>
  <si>
    <t>RS1GFL</t>
  </si>
  <si>
    <t>RS1JFL</t>
  </si>
  <si>
    <t>RS1KFL</t>
  </si>
  <si>
    <t>RS3B-K</t>
  </si>
  <si>
    <t>RS3D-K</t>
  </si>
  <si>
    <t>RS3G-K</t>
  </si>
  <si>
    <t>RS3J-K</t>
  </si>
  <si>
    <t>RS3K-K</t>
  </si>
  <si>
    <t>RS3MFSH</t>
  </si>
  <si>
    <t>HER306G</t>
  </si>
  <si>
    <t>HS5A</t>
  </si>
  <si>
    <t>HS5B</t>
  </si>
  <si>
    <t>HS5D</t>
  </si>
  <si>
    <t>HS5F</t>
  </si>
  <si>
    <t>HS5G</t>
  </si>
  <si>
    <t>HS5J</t>
  </si>
  <si>
    <t>HS1DLW</t>
  </si>
  <si>
    <t>HS1GLW</t>
  </si>
  <si>
    <t>HS1JLW</t>
  </si>
  <si>
    <t>HS1KLW</t>
  </si>
  <si>
    <t>HS1MLW</t>
  </si>
  <si>
    <t>TUAU4DH</t>
  </si>
  <si>
    <t>TUAU4GH</t>
  </si>
  <si>
    <t>TUAU4JH</t>
  </si>
  <si>
    <t>BYG20D</t>
  </si>
  <si>
    <t>BYG20DH</t>
  </si>
  <si>
    <t>BYG20G</t>
  </si>
  <si>
    <t>BYG20GH</t>
  </si>
  <si>
    <t>BYG20J</t>
  </si>
  <si>
    <t>BYG20JH</t>
  </si>
  <si>
    <t>BYG23M</t>
  </si>
  <si>
    <t>BYG23MH</t>
  </si>
  <si>
    <t>HER1001G</t>
  </si>
  <si>
    <t>HER1002G</t>
  </si>
  <si>
    <t>HER1003G</t>
  </si>
  <si>
    <t>HER1004G</t>
  </si>
  <si>
    <t>HER1005G</t>
  </si>
  <si>
    <t>HER1006G</t>
  </si>
  <si>
    <t>HER1007G</t>
  </si>
  <si>
    <t>HER1008G</t>
  </si>
  <si>
    <t>HER101G</t>
  </si>
  <si>
    <t>HER101G-K</t>
  </si>
  <si>
    <t>HER102G</t>
  </si>
  <si>
    <t>HER102G-K</t>
  </si>
  <si>
    <t>HER103G</t>
  </si>
  <si>
    <t>HER103G-K</t>
  </si>
  <si>
    <t>HER104G</t>
  </si>
  <si>
    <t>HER104G-K</t>
  </si>
  <si>
    <t>HER105G</t>
  </si>
  <si>
    <t>HER105G-K</t>
  </si>
  <si>
    <t>HER106G</t>
  </si>
  <si>
    <t>HER106G-K</t>
  </si>
  <si>
    <t>HER107G</t>
  </si>
  <si>
    <t>HER107G-K</t>
  </si>
  <si>
    <t>HER108G</t>
  </si>
  <si>
    <t>HER108G-K</t>
  </si>
  <si>
    <t>HER151G</t>
  </si>
  <si>
    <t>HER151G-T</t>
  </si>
  <si>
    <t>HER152G</t>
  </si>
  <si>
    <t>HER152G-T</t>
  </si>
  <si>
    <t>HER153G</t>
  </si>
  <si>
    <t>HER153G-T</t>
  </si>
  <si>
    <t>HER154G</t>
  </si>
  <si>
    <t>HER154G-T</t>
  </si>
  <si>
    <t>HER155G</t>
  </si>
  <si>
    <t>HER155G-T</t>
  </si>
  <si>
    <t>HER156G</t>
  </si>
  <si>
    <t>HER156G-T</t>
  </si>
  <si>
    <t>HER157G</t>
  </si>
  <si>
    <t>HER157G-K</t>
  </si>
  <si>
    <t>HER158G</t>
  </si>
  <si>
    <t>HER158G-K</t>
  </si>
  <si>
    <t>HER1601G</t>
  </si>
  <si>
    <t>HER1601PT</t>
  </si>
  <si>
    <t>HER1602G</t>
  </si>
  <si>
    <t>HER1602PT</t>
  </si>
  <si>
    <t>HER1603G</t>
  </si>
  <si>
    <t>HER1603PT</t>
  </si>
  <si>
    <t>HER1604G</t>
  </si>
  <si>
    <t>HER1604PT</t>
  </si>
  <si>
    <t>HER1605G</t>
  </si>
  <si>
    <t>HER1605PT</t>
  </si>
  <si>
    <t>HER1606G</t>
  </si>
  <si>
    <t>HER1606PT</t>
  </si>
  <si>
    <t>HER1607G</t>
  </si>
  <si>
    <t>HER1607PT</t>
  </si>
  <si>
    <t>HER1608G</t>
  </si>
  <si>
    <t>HER1608PT</t>
  </si>
  <si>
    <t>HER201G</t>
  </si>
  <si>
    <t>HER201G-T</t>
  </si>
  <si>
    <t>HER202G</t>
  </si>
  <si>
    <t>HER202G-T</t>
  </si>
  <si>
    <t>HER203G</t>
  </si>
  <si>
    <t>HER203G-T</t>
  </si>
  <si>
    <t>HER204G</t>
  </si>
  <si>
    <t>HER204G-T</t>
  </si>
  <si>
    <t>HER205G</t>
  </si>
  <si>
    <t>HER205G-T</t>
  </si>
  <si>
    <t>HER206G</t>
  </si>
  <si>
    <t>HER206G-T</t>
  </si>
  <si>
    <t>HER207G</t>
  </si>
  <si>
    <t>HER207G-K</t>
  </si>
  <si>
    <t>HER208G</t>
  </si>
  <si>
    <t>HER208G-K</t>
  </si>
  <si>
    <t>HER3001PT</t>
  </si>
  <si>
    <t>HER3002PT</t>
  </si>
  <si>
    <t>HER3003PT</t>
  </si>
  <si>
    <t>HER3004PT</t>
  </si>
  <si>
    <t>HER3005PT</t>
  </si>
  <si>
    <t>HER3006PT</t>
  </si>
  <si>
    <t>HER301G</t>
  </si>
  <si>
    <t>HER301G-K</t>
  </si>
  <si>
    <t>HER302G</t>
  </si>
  <si>
    <t>HER302G-K</t>
  </si>
  <si>
    <t>HER303G</t>
  </si>
  <si>
    <t>HER303G-K</t>
  </si>
  <si>
    <t>HER304G</t>
  </si>
  <si>
    <t>HER304G-K</t>
  </si>
  <si>
    <t>HER305G</t>
  </si>
  <si>
    <t>HER305G-K</t>
  </si>
  <si>
    <t>HER306G-K</t>
  </si>
  <si>
    <t>HER307G</t>
  </si>
  <si>
    <t>HER307G-K</t>
  </si>
  <si>
    <t>HER308G</t>
  </si>
  <si>
    <t>HER308G-K</t>
  </si>
  <si>
    <t>HER3L03G</t>
  </si>
  <si>
    <t>HER3L05G</t>
  </si>
  <si>
    <t>HERA801G</t>
  </si>
  <si>
    <t>HERA802G</t>
  </si>
  <si>
    <t>HERA803G</t>
  </si>
  <si>
    <t>HERA804G</t>
  </si>
  <si>
    <t>HERA805G</t>
  </si>
  <si>
    <t>HERA806G</t>
  </si>
  <si>
    <t>HERA807G</t>
  </si>
  <si>
    <t>HERA808G</t>
  </si>
  <si>
    <t>HERAF1001G</t>
  </si>
  <si>
    <t>HERAF1002G</t>
  </si>
  <si>
    <t>HERAF1003G</t>
  </si>
  <si>
    <t>HERAF1004G</t>
  </si>
  <si>
    <t>HERAF1005G</t>
  </si>
  <si>
    <t>HERAF1006G</t>
  </si>
  <si>
    <t>HERAF1007G</t>
  </si>
  <si>
    <t>HERAF1008G</t>
  </si>
  <si>
    <t>HERAF1601G</t>
  </si>
  <si>
    <t>HERAF1602G</t>
  </si>
  <si>
    <t>HERAF1603G</t>
  </si>
  <si>
    <t>HERAF1604G</t>
  </si>
  <si>
    <t>HERAF1605G</t>
  </si>
  <si>
    <t>HERAF1606G</t>
  </si>
  <si>
    <t>HERAF801G</t>
  </si>
  <si>
    <t>HERAF802G</t>
  </si>
  <si>
    <t>HERAF803G</t>
  </si>
  <si>
    <t>HERAF804G</t>
  </si>
  <si>
    <t>HERAF805G</t>
  </si>
  <si>
    <t>HERAF806G</t>
  </si>
  <si>
    <t>HERAF807G</t>
  </si>
  <si>
    <t>HERAF808G</t>
  </si>
  <si>
    <t>HERF1001G</t>
  </si>
  <si>
    <t>HERF1002G</t>
  </si>
  <si>
    <t>HERF1003G</t>
  </si>
  <si>
    <t>HERF1004G</t>
  </si>
  <si>
    <t>HERF1005G</t>
  </si>
  <si>
    <t>HERF1006G</t>
  </si>
  <si>
    <t>HERF1007G</t>
  </si>
  <si>
    <t>HERF1007GA</t>
  </si>
  <si>
    <t>HERF1008G</t>
  </si>
  <si>
    <t>HERF1008GA</t>
  </si>
  <si>
    <t>HERF1601G</t>
  </si>
  <si>
    <t>HERF1602G</t>
  </si>
  <si>
    <t>HERF1603G</t>
  </si>
  <si>
    <t>HERF1604G</t>
  </si>
  <si>
    <t>HERF1605G</t>
  </si>
  <si>
    <t>HERF1606G</t>
  </si>
  <si>
    <t>HERF1607G</t>
  </si>
  <si>
    <t>HERF1608G</t>
  </si>
  <si>
    <t>HS15DLW</t>
  </si>
  <si>
    <t>HS15DLWH</t>
  </si>
  <si>
    <t>HS15GLW</t>
  </si>
  <si>
    <t>HS15GLWH</t>
  </si>
  <si>
    <t>HS15JLW</t>
  </si>
  <si>
    <t>HS15JLWH</t>
  </si>
  <si>
    <t>HS15KLW</t>
  </si>
  <si>
    <t>HS15KLWH</t>
  </si>
  <si>
    <t>HS15MLW</t>
  </si>
  <si>
    <t>HS15MLWH</t>
  </si>
  <si>
    <t>HS1A</t>
  </si>
  <si>
    <t>HS1AFL</t>
  </si>
  <si>
    <t>HS1AH</t>
  </si>
  <si>
    <t>HS1DLWH</t>
  </si>
  <si>
    <t>HS1B</t>
  </si>
  <si>
    <t>HS1BFL</t>
  </si>
  <si>
    <t>HS1BH</t>
  </si>
  <si>
    <t>HS1D</t>
  </si>
  <si>
    <t>HS1DAL</t>
  </si>
  <si>
    <t>HS1DALH</t>
  </si>
  <si>
    <t>HS1DFL</t>
  </si>
  <si>
    <t>HS1DFS</t>
  </si>
  <si>
    <t>HS1DFSH</t>
  </si>
  <si>
    <t>HS1DF-T</t>
  </si>
  <si>
    <t>HS1DH</t>
  </si>
  <si>
    <t>HS1D-K</t>
  </si>
  <si>
    <t>HS1F</t>
  </si>
  <si>
    <t>HS1FFL</t>
  </si>
  <si>
    <t>HS1FH</t>
  </si>
  <si>
    <t>HS1GLWH</t>
  </si>
  <si>
    <t>HS1G</t>
  </si>
  <si>
    <t>HS1GAL</t>
  </si>
  <si>
    <t>HS1GALH</t>
  </si>
  <si>
    <t>HS1GFL</t>
  </si>
  <si>
    <t>HS1GFS</t>
  </si>
  <si>
    <t>HS1GFSH</t>
  </si>
  <si>
    <t>HS1GF-T</t>
  </si>
  <si>
    <t>HS1GH</t>
  </si>
  <si>
    <t>HS1G-K</t>
  </si>
  <si>
    <t>HS1J</t>
  </si>
  <si>
    <t>HS1JAL</t>
  </si>
  <si>
    <t>HS1JALH</t>
  </si>
  <si>
    <t>HS1JFL</t>
  </si>
  <si>
    <t>HS1JFS</t>
  </si>
  <si>
    <t>HS1JFSH</t>
  </si>
  <si>
    <t>HS1JF-T</t>
  </si>
  <si>
    <t>HS1JH</t>
  </si>
  <si>
    <t>HS1J-K</t>
  </si>
  <si>
    <t>HS1JLWH</t>
  </si>
  <si>
    <t>HS1K</t>
  </si>
  <si>
    <t>HS1KAL</t>
  </si>
  <si>
    <t>HS1KALH</t>
  </si>
  <si>
    <t>HS1KFL</t>
  </si>
  <si>
    <t>HS1KFS</t>
  </si>
  <si>
    <t>HS1KFSH</t>
  </si>
  <si>
    <t>HS1KF-T</t>
  </si>
  <si>
    <t>HS1KH</t>
  </si>
  <si>
    <t>HS1K-K</t>
  </si>
  <si>
    <t>HS1KLWH</t>
  </si>
  <si>
    <t>HS1M</t>
  </si>
  <si>
    <t>HS1MAL</t>
  </si>
  <si>
    <t>HS1MALH</t>
  </si>
  <si>
    <t>HS1MFL</t>
  </si>
  <si>
    <t>HS1MFS</t>
  </si>
  <si>
    <t>HS1MFSH</t>
  </si>
  <si>
    <t>HS1MF-T</t>
  </si>
  <si>
    <t>HS1MH</t>
  </si>
  <si>
    <t>HS1M-K</t>
  </si>
  <si>
    <t>HS1MLWH</t>
  </si>
  <si>
    <t>HS2A</t>
  </si>
  <si>
    <t>HS2AA</t>
  </si>
  <si>
    <t>HS2AAH</t>
  </si>
  <si>
    <t>HS2AH</t>
  </si>
  <si>
    <t>HS2B</t>
  </si>
  <si>
    <t>HS2BA</t>
  </si>
  <si>
    <t>HS2BAH</t>
  </si>
  <si>
    <t>HS2BH</t>
  </si>
  <si>
    <t>HS2D</t>
  </si>
  <si>
    <t>HS2DA</t>
  </si>
  <si>
    <t>HS2DAF-T</t>
  </si>
  <si>
    <t>HS2DAH</t>
  </si>
  <si>
    <t>HS2DAL</t>
  </si>
  <si>
    <t>HS2DALH</t>
  </si>
  <si>
    <t>HS2DA-T</t>
  </si>
  <si>
    <t>HS2DFL</t>
  </si>
  <si>
    <t>HS2DFS</t>
  </si>
  <si>
    <t>HS2DFSH</t>
  </si>
  <si>
    <t>HS2DH</t>
  </si>
  <si>
    <t>HS2D-T</t>
  </si>
  <si>
    <t>HS2F</t>
  </si>
  <si>
    <t>HS2FA</t>
  </si>
  <si>
    <t>HS2FAH</t>
  </si>
  <si>
    <t>HS2FH</t>
  </si>
  <si>
    <t>HS2G</t>
  </si>
  <si>
    <t>HS2GA</t>
  </si>
  <si>
    <t>HS2GAF-T</t>
  </si>
  <si>
    <t>HS2GAH</t>
  </si>
  <si>
    <t>HS2GAL</t>
  </si>
  <si>
    <t>HS2GALH</t>
  </si>
  <si>
    <t>HS2GA-T</t>
  </si>
  <si>
    <t>HS2GFL</t>
  </si>
  <si>
    <t>HS2GFS</t>
  </si>
  <si>
    <t>HS2GFSH</t>
  </si>
  <si>
    <t>HS2GH</t>
  </si>
  <si>
    <t>HS2G-T</t>
  </si>
  <si>
    <t>HS2J</t>
  </si>
  <si>
    <t>HS2JA</t>
  </si>
  <si>
    <t>HS2JAF-T</t>
  </si>
  <si>
    <t>HS2JAH</t>
  </si>
  <si>
    <t>HS2JAL</t>
  </si>
  <si>
    <t>HS2JALH</t>
  </si>
  <si>
    <t>HS2JA-T</t>
  </si>
  <si>
    <t>HS2JFL</t>
  </si>
  <si>
    <t>HS2JFS</t>
  </si>
  <si>
    <t>HS2JFSH</t>
  </si>
  <si>
    <t>HS2JH</t>
  </si>
  <si>
    <t>HS2J-T</t>
  </si>
  <si>
    <t>HS2K</t>
  </si>
  <si>
    <t>HS2KA</t>
  </si>
  <si>
    <t>HS2KAF-T</t>
  </si>
  <si>
    <t>HS2KAH</t>
  </si>
  <si>
    <t>HS2KAL</t>
  </si>
  <si>
    <t>HS2KALH</t>
  </si>
  <si>
    <t>HS2KA-T</t>
  </si>
  <si>
    <t>HS2KFL</t>
  </si>
  <si>
    <t>HS2KFS</t>
  </si>
  <si>
    <t>HS2KFSH</t>
  </si>
  <si>
    <t>HS2KH</t>
  </si>
  <si>
    <t>HS2K-T</t>
  </si>
  <si>
    <t>HS2M</t>
  </si>
  <si>
    <t>HS2MA</t>
  </si>
  <si>
    <t>HS2MAF-T</t>
  </si>
  <si>
    <t>HS2MAH</t>
  </si>
  <si>
    <t>HS2MAL</t>
  </si>
  <si>
    <t>HS2MALH</t>
  </si>
  <si>
    <t>HS2MA-T</t>
  </si>
  <si>
    <t>HS2MFL</t>
  </si>
  <si>
    <t>HS2MFS</t>
  </si>
  <si>
    <t>HS2MFSH</t>
  </si>
  <si>
    <t>HS2MH</t>
  </si>
  <si>
    <t>HS2M-T</t>
  </si>
  <si>
    <t>HS3A</t>
  </si>
  <si>
    <t>HS3AB</t>
  </si>
  <si>
    <t>HS3ABH</t>
  </si>
  <si>
    <t>HS3AH</t>
  </si>
  <si>
    <t>HS3B</t>
  </si>
  <si>
    <t>HS3BB</t>
  </si>
  <si>
    <t>HS3BBH</t>
  </si>
  <si>
    <t>HS3BH</t>
  </si>
  <si>
    <t>HS3D</t>
  </si>
  <si>
    <t>HS3DB</t>
  </si>
  <si>
    <t>HS3DBH</t>
  </si>
  <si>
    <t>HS3DB-K</t>
  </si>
  <si>
    <t>HS3DH</t>
  </si>
  <si>
    <t>HS3D-K</t>
  </si>
  <si>
    <t>HS3F</t>
  </si>
  <si>
    <t>HS3FB</t>
  </si>
  <si>
    <t>HS3FBH</t>
  </si>
  <si>
    <t>HS3FH</t>
  </si>
  <si>
    <t>HS3G</t>
  </si>
  <si>
    <t>HS3GB</t>
  </si>
  <si>
    <t>HS3GBH</t>
  </si>
  <si>
    <t>HS3GB-K</t>
  </si>
  <si>
    <t>HS3GH</t>
  </si>
  <si>
    <t>HS3G-K</t>
  </si>
  <si>
    <t>HS3J</t>
  </si>
  <si>
    <t>HS3JB</t>
  </si>
  <si>
    <t>HS3JBH</t>
  </si>
  <si>
    <t>HS3JB-K</t>
  </si>
  <si>
    <t>HS3JH</t>
  </si>
  <si>
    <t>HS3J-K</t>
  </si>
  <si>
    <t>HS3K</t>
  </si>
  <si>
    <t>HS3KB</t>
  </si>
  <si>
    <t>HS3KBH</t>
  </si>
  <si>
    <t>HS3KB-K</t>
  </si>
  <si>
    <t>HS3KH</t>
  </si>
  <si>
    <t>HS3K-K</t>
  </si>
  <si>
    <t>HS3M</t>
  </si>
  <si>
    <t>HS3MB</t>
  </si>
  <si>
    <t>HS3MBH</t>
  </si>
  <si>
    <t>HS3MB-K</t>
  </si>
  <si>
    <t>HS3MH</t>
  </si>
  <si>
    <t>HS3M-K</t>
  </si>
  <si>
    <t>HS5AH</t>
  </si>
  <si>
    <t>HS5BH</t>
  </si>
  <si>
    <t>HS5D-A</t>
  </si>
  <si>
    <t>HS5DH</t>
  </si>
  <si>
    <t>HS5FH</t>
  </si>
  <si>
    <t>HS5G-A</t>
  </si>
  <si>
    <t>HS5GH</t>
  </si>
  <si>
    <t>HS5JH</t>
  </si>
  <si>
    <t>HS5J-K</t>
  </si>
  <si>
    <t>HS5K</t>
  </si>
  <si>
    <t>HS5KH</t>
  </si>
  <si>
    <t>HS5K-K</t>
  </si>
  <si>
    <t>HS5M</t>
  </si>
  <si>
    <t>HS5MH</t>
  </si>
  <si>
    <t>HS5M-K</t>
  </si>
  <si>
    <t>HSDLW</t>
  </si>
  <si>
    <t>HSDLWH</t>
  </si>
  <si>
    <t>HSGLW</t>
  </si>
  <si>
    <t>HSGLWH</t>
  </si>
  <si>
    <t>HSJLW</t>
  </si>
  <si>
    <t>HSJLWH</t>
  </si>
  <si>
    <t>HSKLW</t>
  </si>
  <si>
    <t>HSKLWH</t>
  </si>
  <si>
    <t>HSMLW</t>
  </si>
  <si>
    <t>HSMLWH</t>
  </si>
  <si>
    <t>HT11G</t>
  </si>
  <si>
    <t>HT12G</t>
  </si>
  <si>
    <t>HT13G</t>
  </si>
  <si>
    <t>HT14G</t>
  </si>
  <si>
    <t>HT15G</t>
  </si>
  <si>
    <t>HT16G</t>
  </si>
  <si>
    <t>HT17G</t>
  </si>
  <si>
    <t>HT18G</t>
  </si>
  <si>
    <t>MUR140S</t>
  </si>
  <si>
    <t>MUR140SH</t>
  </si>
  <si>
    <t>MUR160</t>
  </si>
  <si>
    <t>MUR160A</t>
  </si>
  <si>
    <t>MUR160S</t>
  </si>
  <si>
    <t>MUR160SH</t>
  </si>
  <si>
    <t>MUR1640CT</t>
  </si>
  <si>
    <t>MUR1660CT</t>
  </si>
  <si>
    <t>MUR190</t>
  </si>
  <si>
    <t>MUR260</t>
  </si>
  <si>
    <t>MUR340S</t>
  </si>
  <si>
    <t>MUR340SB</t>
  </si>
  <si>
    <t>MUR340SBH</t>
  </si>
  <si>
    <t>MUR340SH</t>
  </si>
  <si>
    <t>MUR360S</t>
  </si>
  <si>
    <t>MUR360SB</t>
  </si>
  <si>
    <t>MUR360SBH</t>
  </si>
  <si>
    <t>MUR360SH</t>
  </si>
  <si>
    <t>MUR440</t>
  </si>
  <si>
    <t>MUR440S</t>
  </si>
  <si>
    <t>MUR440SH</t>
  </si>
  <si>
    <t>MUR460</t>
  </si>
  <si>
    <t>MUR460S</t>
  </si>
  <si>
    <t>MUR460SH</t>
  </si>
  <si>
    <t>MUR4L60</t>
  </si>
  <si>
    <t>MUR840</t>
  </si>
  <si>
    <t>MUR860</t>
  </si>
  <si>
    <t>MUR8L60</t>
  </si>
  <si>
    <t>MURF1640CT</t>
  </si>
  <si>
    <t>MURF1660CT</t>
  </si>
  <si>
    <t>MURF8L60</t>
  </si>
  <si>
    <t>TUAU10DH</t>
  </si>
  <si>
    <t>TUAU10GH</t>
  </si>
  <si>
    <t>TUAU10JH</t>
  </si>
  <si>
    <t>TUAU10KH</t>
  </si>
  <si>
    <t>TUAU10MH</t>
  </si>
  <si>
    <t>TUAU4KH</t>
  </si>
  <si>
    <t>TUAU4MH</t>
  </si>
  <si>
    <t>TUAU6DH</t>
  </si>
  <si>
    <t>TUAU6GH</t>
  </si>
  <si>
    <t>TUAU6JH</t>
  </si>
  <si>
    <t>TUAU6MH</t>
  </si>
  <si>
    <t>TUAU8DH</t>
  </si>
  <si>
    <t>TUAU8GH</t>
  </si>
  <si>
    <t>TUAU8JH</t>
  </si>
  <si>
    <t>TUAU8KH</t>
  </si>
  <si>
    <t>TUAU8MH</t>
  </si>
  <si>
    <t>UF1A</t>
  </si>
  <si>
    <t>UF1B</t>
  </si>
  <si>
    <t>UF1D</t>
  </si>
  <si>
    <t>UF1G</t>
  </si>
  <si>
    <t>UF1J</t>
  </si>
  <si>
    <t>UF1K</t>
  </si>
  <si>
    <t>UF1M</t>
  </si>
  <si>
    <t>UF4001</t>
  </si>
  <si>
    <t>UF4002</t>
  </si>
  <si>
    <t>UF4003</t>
  </si>
  <si>
    <t>UF4004</t>
  </si>
  <si>
    <t>UF4005</t>
  </si>
  <si>
    <t>UF4006</t>
  </si>
  <si>
    <t>UF4007</t>
  </si>
  <si>
    <t>UG2JA</t>
  </si>
  <si>
    <t>Planar</t>
  </si>
  <si>
    <t>UG2JAH</t>
  </si>
  <si>
    <t>UGS20JH</t>
  </si>
  <si>
    <t>D2PAK-D</t>
  </si>
  <si>
    <t>UGS30JH</t>
  </si>
  <si>
    <t>US1A</t>
  </si>
  <si>
    <t>US1AH</t>
  </si>
  <si>
    <t>US1B</t>
  </si>
  <si>
    <t>US1BH</t>
  </si>
  <si>
    <t>US1D</t>
  </si>
  <si>
    <t>US1DH</t>
  </si>
  <si>
    <t>US1G</t>
  </si>
  <si>
    <t>US1GH</t>
  </si>
  <si>
    <t>US1J</t>
  </si>
  <si>
    <t>US1JH</t>
  </si>
  <si>
    <t>US1K</t>
  </si>
  <si>
    <t>US1KH</t>
  </si>
  <si>
    <t>US1M</t>
  </si>
  <si>
    <t>US1MH</t>
  </si>
  <si>
    <t>31DF4</t>
  </si>
  <si>
    <t>31DF6</t>
  </si>
  <si>
    <t>ES15DLW</t>
  </si>
  <si>
    <t>ES15DLWH</t>
  </si>
  <si>
    <t>ES15GLW</t>
  </si>
  <si>
    <t>ES15GLWH</t>
  </si>
  <si>
    <t>ES15JLW</t>
  </si>
  <si>
    <t>ES15JLWH</t>
  </si>
  <si>
    <t>ES1A</t>
  </si>
  <si>
    <t>ES1AH</t>
  </si>
  <si>
    <t>ES1DLW</t>
  </si>
  <si>
    <t>ES1DLWH</t>
  </si>
  <si>
    <t>ES1B</t>
  </si>
  <si>
    <t>ES1BAL</t>
  </si>
  <si>
    <t>ES1BALH</t>
  </si>
  <si>
    <t>ES1BFS</t>
  </si>
  <si>
    <t>ES1BFSH</t>
  </si>
  <si>
    <t>ES1BH</t>
  </si>
  <si>
    <t>ES1C</t>
  </si>
  <si>
    <t>ES1CH</t>
  </si>
  <si>
    <t>ES1D</t>
  </si>
  <si>
    <t>ES1DAL</t>
  </si>
  <si>
    <t>ES1DALH</t>
  </si>
  <si>
    <t>ES1DFL</t>
  </si>
  <si>
    <t>ES1DFS</t>
  </si>
  <si>
    <t>ES1DFSH</t>
  </si>
  <si>
    <t>ES1DF-T</t>
  </si>
  <si>
    <t>ES1DH</t>
  </si>
  <si>
    <t>PU1DLW</t>
  </si>
  <si>
    <t>PU1DLWH</t>
  </si>
  <si>
    <t>ES1D-T</t>
  </si>
  <si>
    <t>ES1F</t>
  </si>
  <si>
    <t>ES1FH</t>
  </si>
  <si>
    <t>ES1GLW</t>
  </si>
  <si>
    <t>ES1GLWH</t>
  </si>
  <si>
    <t>ES1G</t>
  </si>
  <si>
    <t>ES1GAL</t>
  </si>
  <si>
    <t>ES1GALH</t>
  </si>
  <si>
    <t>ES1GFL</t>
  </si>
  <si>
    <t>ES1GFS</t>
  </si>
  <si>
    <t>ES1GFSH</t>
  </si>
  <si>
    <t>ES1GF-T</t>
  </si>
  <si>
    <t>ES1GH</t>
  </si>
  <si>
    <t>ES1G-T</t>
  </si>
  <si>
    <t>ES1H</t>
  </si>
  <si>
    <t>ES1HH</t>
  </si>
  <si>
    <t>ES1JLW</t>
  </si>
  <si>
    <t>ES1JLWH</t>
  </si>
  <si>
    <t>ES1J</t>
  </si>
  <si>
    <t>ES1JAL</t>
  </si>
  <si>
    <t>ES1JALH</t>
  </si>
  <si>
    <t>ES1JFL</t>
  </si>
  <si>
    <t>ES1JFS</t>
  </si>
  <si>
    <t>ES1JFSH</t>
  </si>
  <si>
    <t>ES1JF-T</t>
  </si>
  <si>
    <t>ES1JH</t>
  </si>
  <si>
    <t>ES1J-T</t>
  </si>
  <si>
    <t>ES2A</t>
  </si>
  <si>
    <t>ES2AA</t>
  </si>
  <si>
    <t>ES2AAH</t>
  </si>
  <si>
    <t>ES2AH</t>
  </si>
  <si>
    <t>ES2B</t>
  </si>
  <si>
    <t>ES2BA</t>
  </si>
  <si>
    <t>ES2BAH</t>
  </si>
  <si>
    <t>ES2BAL</t>
  </si>
  <si>
    <t>ES2BALH</t>
  </si>
  <si>
    <t>ES2BFS</t>
  </si>
  <si>
    <t>ES2BFSH</t>
  </si>
  <si>
    <t>ES2BH</t>
  </si>
  <si>
    <t>ES2C</t>
  </si>
  <si>
    <t>ES2CA</t>
  </si>
  <si>
    <t>ES2CAH</t>
  </si>
  <si>
    <t>ES2CH</t>
  </si>
  <si>
    <t>ES2D</t>
  </si>
  <si>
    <t>ES2DA</t>
  </si>
  <si>
    <t>ES2DAF-T</t>
  </si>
  <si>
    <t>ES2DAH</t>
  </si>
  <si>
    <t>ES2DAL</t>
  </si>
  <si>
    <t>ES2DALH</t>
  </si>
  <si>
    <t>ES2DA-T</t>
  </si>
  <si>
    <t>ES2DFL</t>
  </si>
  <si>
    <t>ES2DFS</t>
  </si>
  <si>
    <t>ES2DFSH</t>
  </si>
  <si>
    <t>ES2DH</t>
  </si>
  <si>
    <t>ES2D-T</t>
  </si>
  <si>
    <t>ES2F</t>
  </si>
  <si>
    <t>ES2FA</t>
  </si>
  <si>
    <t>ES2FAH</t>
  </si>
  <si>
    <t>ES2FH</t>
  </si>
  <si>
    <t>ES2G</t>
  </si>
  <si>
    <t>ES2GA</t>
  </si>
  <si>
    <t>ES2GAF-T</t>
  </si>
  <si>
    <t>ES2GAH</t>
  </si>
  <si>
    <t>ES2GAL</t>
  </si>
  <si>
    <t>ES2GALH</t>
  </si>
  <si>
    <t>ES2GA-T</t>
  </si>
  <si>
    <t>ES2GFL</t>
  </si>
  <si>
    <t>ES2GFS</t>
  </si>
  <si>
    <t>ES2GFSH</t>
  </si>
  <si>
    <t>ES2GH</t>
  </si>
  <si>
    <t>ES2G-T</t>
  </si>
  <si>
    <t>ES2H</t>
  </si>
  <si>
    <t>ES2HA</t>
  </si>
  <si>
    <t>ES2HAH</t>
  </si>
  <si>
    <t>ES2HH</t>
  </si>
  <si>
    <t>ES2J</t>
  </si>
  <si>
    <t>ES2JA</t>
  </si>
  <si>
    <t>ES2JAF-T</t>
  </si>
  <si>
    <t>ES2JAH</t>
  </si>
  <si>
    <t>ES2JAL</t>
  </si>
  <si>
    <t>ES2JALH</t>
  </si>
  <si>
    <t>ES2JA-T</t>
  </si>
  <si>
    <t>ES2JFL</t>
  </si>
  <si>
    <t>ES2JFS</t>
  </si>
  <si>
    <t>ES2JFSH</t>
  </si>
  <si>
    <t>ES2JH</t>
  </si>
  <si>
    <t>ES2J-T</t>
  </si>
  <si>
    <t>ES2LG</t>
  </si>
  <si>
    <t>ES2LGH</t>
  </si>
  <si>
    <t>ES3A</t>
  </si>
  <si>
    <t>ES3AB</t>
  </si>
  <si>
    <t>ES3ABH</t>
  </si>
  <si>
    <t>ES3AH</t>
  </si>
  <si>
    <t>ES3B</t>
  </si>
  <si>
    <t>ES3BB</t>
  </si>
  <si>
    <t>ES3BBH</t>
  </si>
  <si>
    <t>ES3BH</t>
  </si>
  <si>
    <t>ES3C</t>
  </si>
  <si>
    <t>ES3CB</t>
  </si>
  <si>
    <t>ES3CBH</t>
  </si>
  <si>
    <t>ES3CH</t>
  </si>
  <si>
    <t>ES3D</t>
  </si>
  <si>
    <t>ES3D-A</t>
  </si>
  <si>
    <t>ES3DB</t>
  </si>
  <si>
    <t>ES3DB-A</t>
  </si>
  <si>
    <t>ES3DBH</t>
  </si>
  <si>
    <t>ES3DH</t>
  </si>
  <si>
    <t>ES3F</t>
  </si>
  <si>
    <t>ES3FB</t>
  </si>
  <si>
    <t>ES3FBH</t>
  </si>
  <si>
    <t>ES3FH</t>
  </si>
  <si>
    <t>ES3G</t>
  </si>
  <si>
    <t>ES3G-A</t>
  </si>
  <si>
    <t>ES3GB</t>
  </si>
  <si>
    <t>ES3GB-A</t>
  </si>
  <si>
    <t>ES3GBH</t>
  </si>
  <si>
    <t>ES3GH</t>
  </si>
  <si>
    <t>ES3H</t>
  </si>
  <si>
    <t>ES3HB</t>
  </si>
  <si>
    <t>ES3HBH</t>
  </si>
  <si>
    <t>ES3HH</t>
  </si>
  <si>
    <t>ES3J</t>
  </si>
  <si>
    <t>ES3J-A</t>
  </si>
  <si>
    <t>ES3JB</t>
  </si>
  <si>
    <t>ES3JB-A</t>
  </si>
  <si>
    <t>ES3JBH</t>
  </si>
  <si>
    <t>ES3JH</t>
  </si>
  <si>
    <t>ES5D-T</t>
  </si>
  <si>
    <t>ES5G-T</t>
  </si>
  <si>
    <t>ES5J-T</t>
  </si>
  <si>
    <t>ESDLW</t>
  </si>
  <si>
    <t>ESDLWH</t>
  </si>
  <si>
    <t>ESGLW</t>
  </si>
  <si>
    <t>ESGLWH</t>
  </si>
  <si>
    <t>ESJLW</t>
  </si>
  <si>
    <t>ESJLWH</t>
  </si>
  <si>
    <t>SF1001G</t>
  </si>
  <si>
    <t>SF1002G</t>
  </si>
  <si>
    <t>SF1003G</t>
  </si>
  <si>
    <t>SF1004G</t>
  </si>
  <si>
    <t>SF1005G</t>
  </si>
  <si>
    <t>SF1006G</t>
  </si>
  <si>
    <t>SF1007G</t>
  </si>
  <si>
    <t>SF1008G</t>
  </si>
  <si>
    <t>SF11G</t>
  </si>
  <si>
    <t>SF11G-K</t>
  </si>
  <si>
    <t>SF12G</t>
  </si>
  <si>
    <t>SF12G-K</t>
  </si>
  <si>
    <t>SF13G</t>
  </si>
  <si>
    <t>SF13G-K</t>
  </si>
  <si>
    <t>SF14G</t>
  </si>
  <si>
    <t>SF14G-K</t>
  </si>
  <si>
    <t>SF15G</t>
  </si>
  <si>
    <t>SF15G-K</t>
  </si>
  <si>
    <t>SF1601G</t>
  </si>
  <si>
    <t>SF1601PT</t>
  </si>
  <si>
    <t>SF1602G</t>
  </si>
  <si>
    <t>SF1602PT</t>
  </si>
  <si>
    <t>SF1603G</t>
  </si>
  <si>
    <t>SF1603PT</t>
  </si>
  <si>
    <t>SF1604G</t>
  </si>
  <si>
    <t>SF1604PT</t>
  </si>
  <si>
    <t>SF1605G</t>
  </si>
  <si>
    <t>SF1605PT</t>
  </si>
  <si>
    <t>SF1606G</t>
  </si>
  <si>
    <t>SF1606PT</t>
  </si>
  <si>
    <t>SF1607G</t>
  </si>
  <si>
    <t>SF1607PT</t>
  </si>
  <si>
    <t>SF1608G</t>
  </si>
  <si>
    <t>SF1608PT</t>
  </si>
  <si>
    <t>SF16G</t>
  </si>
  <si>
    <t>SF16G-K</t>
  </si>
  <si>
    <t>SF17G</t>
  </si>
  <si>
    <t>SF17G-K</t>
  </si>
  <si>
    <t>SF18G</t>
  </si>
  <si>
    <t>SF18G-K</t>
  </si>
  <si>
    <t>SF2001G</t>
  </si>
  <si>
    <t>SF2001PT</t>
  </si>
  <si>
    <t>SF2002G</t>
  </si>
  <si>
    <t>SF2002PT</t>
  </si>
  <si>
    <t>SF2003G</t>
  </si>
  <si>
    <t>SF2003PT</t>
  </si>
  <si>
    <t>SF2004G</t>
  </si>
  <si>
    <t>SF2004PT</t>
  </si>
  <si>
    <t>SF2005G</t>
  </si>
  <si>
    <t>SF2005PT</t>
  </si>
  <si>
    <t>SF2006G</t>
  </si>
  <si>
    <t>SF2006PT</t>
  </si>
  <si>
    <t>SF2007G</t>
  </si>
  <si>
    <t>SF2007PT</t>
  </si>
  <si>
    <t>SF2008G</t>
  </si>
  <si>
    <t>SF2008PT</t>
  </si>
  <si>
    <t>SF21G</t>
  </si>
  <si>
    <t>SF21G-T</t>
  </si>
  <si>
    <t>SF22G</t>
  </si>
  <si>
    <t>SF22G-T</t>
  </si>
  <si>
    <t>SF23G</t>
  </si>
  <si>
    <t>SF23G-T</t>
  </si>
  <si>
    <t>SF24G</t>
  </si>
  <si>
    <t>SF24G-T</t>
  </si>
  <si>
    <t>SF25G</t>
  </si>
  <si>
    <t>SF25G-T</t>
  </si>
  <si>
    <t>SF26G</t>
  </si>
  <si>
    <t>SF26G-T</t>
  </si>
  <si>
    <t>SF27G</t>
  </si>
  <si>
    <t>SF27G-T</t>
  </si>
  <si>
    <t>SF28G</t>
  </si>
  <si>
    <t>SF28G-T</t>
  </si>
  <si>
    <t>SF2L4G</t>
  </si>
  <si>
    <t>SF2L6G</t>
  </si>
  <si>
    <t>SF2L8G</t>
  </si>
  <si>
    <t>SF3001PT</t>
  </si>
  <si>
    <t>SF3002PT</t>
  </si>
  <si>
    <t>SF3003PT</t>
  </si>
  <si>
    <t>SF3004PT</t>
  </si>
  <si>
    <t>SF3005PT</t>
  </si>
  <si>
    <t>SF3006PT</t>
  </si>
  <si>
    <t>SF3008PT</t>
  </si>
  <si>
    <t>SF31G</t>
  </si>
  <si>
    <t>SF31G-A</t>
  </si>
  <si>
    <t>SF32G</t>
  </si>
  <si>
    <t>SF32G-A</t>
  </si>
  <si>
    <t>SF33G</t>
  </si>
  <si>
    <t>SF33G-A</t>
  </si>
  <si>
    <t>SF34G</t>
  </si>
  <si>
    <t>SF34G-A</t>
  </si>
  <si>
    <t>SF35G</t>
  </si>
  <si>
    <t>SF35G-A</t>
  </si>
  <si>
    <t>SF36G</t>
  </si>
  <si>
    <t>SF36G-A</t>
  </si>
  <si>
    <t>SF37G</t>
  </si>
  <si>
    <t>SF37G-A</t>
  </si>
  <si>
    <t>SF38G</t>
  </si>
  <si>
    <t>SF38G-A</t>
  </si>
  <si>
    <t>SF41G</t>
  </si>
  <si>
    <t>1</t>
  </si>
  <si>
    <t>SF42G</t>
  </si>
  <si>
    <t>SF43G</t>
  </si>
  <si>
    <t>SF44G</t>
  </si>
  <si>
    <t>SF45G</t>
  </si>
  <si>
    <t>SF46G</t>
  </si>
  <si>
    <t>SF47G</t>
  </si>
  <si>
    <t>SF48G</t>
  </si>
  <si>
    <t>SF61G</t>
  </si>
  <si>
    <t>SF62G</t>
  </si>
  <si>
    <t>SF63G</t>
  </si>
  <si>
    <t>SF64G</t>
  </si>
  <si>
    <t>SF65G</t>
  </si>
  <si>
    <t>SF66G</t>
  </si>
  <si>
    <t>SF67G</t>
  </si>
  <si>
    <t>SF68G</t>
  </si>
  <si>
    <t>SF801G</t>
  </si>
  <si>
    <t>SF802G</t>
  </si>
  <si>
    <t>SF803G</t>
  </si>
  <si>
    <t>SF804G</t>
  </si>
  <si>
    <t>SF805G</t>
  </si>
  <si>
    <t>SF806G</t>
  </si>
  <si>
    <t>SF807G</t>
  </si>
  <si>
    <t>SF808G</t>
  </si>
  <si>
    <t>SFA1001G</t>
  </si>
  <si>
    <t>SFA1002G</t>
  </si>
  <si>
    <t>SFA1003G</t>
  </si>
  <si>
    <t>SFA1004G</t>
  </si>
  <si>
    <t>SFA1005G</t>
  </si>
  <si>
    <t>SFA1006G</t>
  </si>
  <si>
    <t>SFA1007G</t>
  </si>
  <si>
    <t>SFA1008G</t>
  </si>
  <si>
    <t>SFA801G</t>
  </si>
  <si>
    <t>SFA802G</t>
  </si>
  <si>
    <t>SFA803G</t>
  </si>
  <si>
    <t>SFA804G</t>
  </si>
  <si>
    <t>SFA805G</t>
  </si>
  <si>
    <t>SFA806G</t>
  </si>
  <si>
    <t>SFA807G</t>
  </si>
  <si>
    <t>SFA808G</t>
  </si>
  <si>
    <t>SFAF1001G</t>
  </si>
  <si>
    <t>SFAF1002G</t>
  </si>
  <si>
    <t>SFAF1003G</t>
  </si>
  <si>
    <t>SFAF1004G</t>
  </si>
  <si>
    <t>SFAF1005G</t>
  </si>
  <si>
    <t>SFAF1006G</t>
  </si>
  <si>
    <t>SFAF1007G</t>
  </si>
  <si>
    <t>SFAF1008G</t>
  </si>
  <si>
    <t>SFAF1601G</t>
  </si>
  <si>
    <t>SFAF1602G</t>
  </si>
  <si>
    <t>SFAF1603G</t>
  </si>
  <si>
    <t>SFAF1604G</t>
  </si>
  <si>
    <t>SFAF1605G</t>
  </si>
  <si>
    <t>SFAF1606G</t>
  </si>
  <si>
    <t>SFAF1607G</t>
  </si>
  <si>
    <t>SFAF1608G</t>
  </si>
  <si>
    <t>SFAF2001G</t>
  </si>
  <si>
    <t>SFAF2001GH</t>
  </si>
  <si>
    <t>SFAF2002G</t>
  </si>
  <si>
    <t>SFAF2002GH</t>
  </si>
  <si>
    <t>SFAF2003G</t>
  </si>
  <si>
    <t>SFAF2003GH</t>
  </si>
  <si>
    <t>SFAF2004G</t>
  </si>
  <si>
    <t>SFAF2004GH</t>
  </si>
  <si>
    <t>SFAF2005G</t>
  </si>
  <si>
    <t>SFAF2005GH</t>
  </si>
  <si>
    <t>SFAF2006G</t>
  </si>
  <si>
    <t>SFAF2006GH</t>
  </si>
  <si>
    <t>SFAF2007G</t>
  </si>
  <si>
    <t>SFAF2007GH</t>
  </si>
  <si>
    <t>SFAF2008G</t>
  </si>
  <si>
    <t>SFAF501G</t>
  </si>
  <si>
    <t>SFAF502G</t>
  </si>
  <si>
    <t>SFAF503G</t>
  </si>
  <si>
    <t>SFAF504G</t>
  </si>
  <si>
    <t>SFAF505G</t>
  </si>
  <si>
    <t>SFAF506G</t>
  </si>
  <si>
    <t>SFAF507G</t>
  </si>
  <si>
    <t>SFAF508G</t>
  </si>
  <si>
    <t>SFAF801G</t>
  </si>
  <si>
    <t>SFAF802G</t>
  </si>
  <si>
    <t>SFAF803G</t>
  </si>
  <si>
    <t>SFAF804G</t>
  </si>
  <si>
    <t>SFAF805G</t>
  </si>
  <si>
    <t>SFAF806G</t>
  </si>
  <si>
    <t>SFAF807G</t>
  </si>
  <si>
    <t>SFAF808G</t>
  </si>
  <si>
    <t>SFAS1008G</t>
  </si>
  <si>
    <t>SFAS1008GH</t>
  </si>
  <si>
    <t>SFAS801G</t>
  </si>
  <si>
    <t>SFAS801GH</t>
  </si>
  <si>
    <t>SFAS802G</t>
  </si>
  <si>
    <t>SFAS802GH</t>
  </si>
  <si>
    <t>SFAS803G</t>
  </si>
  <si>
    <t>SFAS803GH</t>
  </si>
  <si>
    <t>SFAS804G</t>
  </si>
  <si>
    <t>SFAS804GH</t>
  </si>
  <si>
    <t>SFAS805G</t>
  </si>
  <si>
    <t>SFAS805GH</t>
  </si>
  <si>
    <t>SFAS806G</t>
  </si>
  <si>
    <t>SFAS806GH</t>
  </si>
  <si>
    <t>SFAS807G</t>
  </si>
  <si>
    <t>SFAS807GH</t>
  </si>
  <si>
    <t>SFAS808G</t>
  </si>
  <si>
    <t>SFAS808GH</t>
  </si>
  <si>
    <t>SFF1001G</t>
  </si>
  <si>
    <t>SFF1001GA</t>
  </si>
  <si>
    <t>SFF1002G</t>
  </si>
  <si>
    <t>SFF1002GA</t>
  </si>
  <si>
    <t>SFF1003G</t>
  </si>
  <si>
    <t>SFF1003GA</t>
  </si>
  <si>
    <t>SFF1004G</t>
  </si>
  <si>
    <t>SFF1004GA</t>
  </si>
  <si>
    <t>SFF1005G</t>
  </si>
  <si>
    <t>SFF1005GA</t>
  </si>
  <si>
    <t>SFF1006G</t>
  </si>
  <si>
    <t>SFF1006GA</t>
  </si>
  <si>
    <t>SFF1007G</t>
  </si>
  <si>
    <t>SFF1007GA</t>
  </si>
  <si>
    <t>SFF1008G</t>
  </si>
  <si>
    <t>SFF1008GA</t>
  </si>
  <si>
    <t>SFF10L04G</t>
  </si>
  <si>
    <t>SFF10L04GA</t>
  </si>
  <si>
    <t>SFF10L05G</t>
  </si>
  <si>
    <t>SFF10L05GA</t>
  </si>
  <si>
    <t>SFF10L06G</t>
  </si>
  <si>
    <t>SFF10L06GA</t>
  </si>
  <si>
    <t>SFF10L08G</t>
  </si>
  <si>
    <t>SFF10L08GA</t>
  </si>
  <si>
    <t>SFF1601G</t>
  </si>
  <si>
    <t>SFF1602G</t>
  </si>
  <si>
    <t>SFF1603G</t>
  </si>
  <si>
    <t>SFF1604G</t>
  </si>
  <si>
    <t>SFF1605G</t>
  </si>
  <si>
    <t>SFF1606G</t>
  </si>
  <si>
    <t>SFF1607G</t>
  </si>
  <si>
    <t>SFF1608G</t>
  </si>
  <si>
    <t>SFF2001G</t>
  </si>
  <si>
    <t>SFF2002G</t>
  </si>
  <si>
    <t>SFF2003G</t>
  </si>
  <si>
    <t>SFF2004G</t>
  </si>
  <si>
    <t>SFF2004GA</t>
  </si>
  <si>
    <t>SFF2005G</t>
  </si>
  <si>
    <t>SFF2005GA</t>
  </si>
  <si>
    <t>SFF2006G</t>
  </si>
  <si>
    <t>SFF2006GA</t>
  </si>
  <si>
    <t>SFF2007G</t>
  </si>
  <si>
    <t>SFF2008G</t>
  </si>
  <si>
    <t>SFF2008GA</t>
  </si>
  <si>
    <t>SFF501G</t>
  </si>
  <si>
    <t>SFF502G</t>
  </si>
  <si>
    <t>SFF503G</t>
  </si>
  <si>
    <t>SFF504G</t>
  </si>
  <si>
    <t>SFF505G</t>
  </si>
  <si>
    <t>SFF506G</t>
  </si>
  <si>
    <t>SFF507G</t>
  </si>
  <si>
    <t>SFF508G</t>
  </si>
  <si>
    <t>SFS1001G</t>
  </si>
  <si>
    <t>SFS1001GH</t>
  </si>
  <si>
    <t>SFS1002G</t>
  </si>
  <si>
    <t>SFS1002GH</t>
  </si>
  <si>
    <t>SFS1003G</t>
  </si>
  <si>
    <t>SFS1003GH</t>
  </si>
  <si>
    <t>SFS1004G</t>
  </si>
  <si>
    <t>SFS1004GH</t>
  </si>
  <si>
    <t>SFS1005G</t>
  </si>
  <si>
    <t>SFS1005GH</t>
  </si>
  <si>
    <t>SFS1006G</t>
  </si>
  <si>
    <t>SFS1006GH</t>
  </si>
  <si>
    <t>SFS1007G</t>
  </si>
  <si>
    <t>SFS1007GH</t>
  </si>
  <si>
    <t>SFS1008G</t>
  </si>
  <si>
    <t>SFS1008GH</t>
  </si>
  <si>
    <t>SFS1601G</t>
  </si>
  <si>
    <t>SFS1601GH</t>
  </si>
  <si>
    <t>SFS1602G</t>
  </si>
  <si>
    <t>SFS1602GH</t>
  </si>
  <si>
    <t>SFS1603G</t>
  </si>
  <si>
    <t>SFS1603GH</t>
  </si>
  <si>
    <t>SFS1604G</t>
  </si>
  <si>
    <t>SFS1604GH</t>
  </si>
  <si>
    <t>SFS1605G</t>
  </si>
  <si>
    <t>SFS1605GH</t>
  </si>
  <si>
    <t>SFS1606G</t>
  </si>
  <si>
    <t>SFS1606GH</t>
  </si>
  <si>
    <t>SFS1607G</t>
  </si>
  <si>
    <t>SFS1607GH</t>
  </si>
  <si>
    <t>SFS1608G</t>
  </si>
  <si>
    <t>SFS1608GH</t>
  </si>
  <si>
    <t>SFT11G</t>
  </si>
  <si>
    <t>SFT12G</t>
  </si>
  <si>
    <t>SFT13G</t>
  </si>
  <si>
    <t>SFT14G</t>
  </si>
  <si>
    <t>SFT15G</t>
  </si>
  <si>
    <t>SFT16G</t>
  </si>
  <si>
    <t>SFT17G</t>
  </si>
  <si>
    <t>SFT18G</t>
  </si>
  <si>
    <t>TPMR10D</t>
  </si>
  <si>
    <t>TPMR10DH</t>
  </si>
  <si>
    <t>TPMR10G</t>
  </si>
  <si>
    <t>TPMR10GH</t>
  </si>
  <si>
    <t>TPMR10J</t>
  </si>
  <si>
    <t>TPMR10JH</t>
  </si>
  <si>
    <t>TPMR6G</t>
  </si>
  <si>
    <t>TPMR6GH</t>
  </si>
  <si>
    <t>TPMR6J</t>
  </si>
  <si>
    <t>TPMR6JH</t>
  </si>
  <si>
    <t>ES1DV</t>
  </si>
  <si>
    <t>ES1DVH</t>
  </si>
  <si>
    <t>ES2DV</t>
  </si>
  <si>
    <t>ES3DV</t>
  </si>
  <si>
    <t>ES3DVH</t>
  </si>
  <si>
    <t>ESH1B</t>
  </si>
  <si>
    <t>ESH1BH</t>
  </si>
  <si>
    <t>ESH1C</t>
  </si>
  <si>
    <t>ESH1CH</t>
  </si>
  <si>
    <t>ESH1D</t>
  </si>
  <si>
    <t>ESH1DFSH</t>
  </si>
  <si>
    <t>ESH1DH</t>
  </si>
  <si>
    <t>ESH1DM</t>
  </si>
  <si>
    <t>ESH2B</t>
  </si>
  <si>
    <t>ESH2BA</t>
  </si>
  <si>
    <t>ESH2BAH</t>
  </si>
  <si>
    <t>ESH2BH</t>
  </si>
  <si>
    <t>ESH2C</t>
  </si>
  <si>
    <t>ESH2CA</t>
  </si>
  <si>
    <t>ESH2CAH</t>
  </si>
  <si>
    <t>ESH2CH</t>
  </si>
  <si>
    <t>ESH2D</t>
  </si>
  <si>
    <t>ESH2DA</t>
  </si>
  <si>
    <t>ESH2DAH</t>
  </si>
  <si>
    <t>ESH2DFSH</t>
  </si>
  <si>
    <t>ESH2DH</t>
  </si>
  <si>
    <t>ESH3B</t>
  </si>
  <si>
    <t>ESH3BH</t>
  </si>
  <si>
    <t>ESH3C</t>
  </si>
  <si>
    <t>ESH3CH</t>
  </si>
  <si>
    <t>ESH3D</t>
  </si>
  <si>
    <t>ESH3DFSH</t>
  </si>
  <si>
    <t>ESH3DH</t>
  </si>
  <si>
    <t>MUR105S</t>
  </si>
  <si>
    <t>MUR105SH</t>
  </si>
  <si>
    <t>MUR110S</t>
  </si>
  <si>
    <t>MUR110SH</t>
  </si>
  <si>
    <t>MUR115S</t>
  </si>
  <si>
    <t>MUR115SH</t>
  </si>
  <si>
    <t>MUR120S</t>
  </si>
  <si>
    <t>MUR120SH</t>
  </si>
  <si>
    <t>MUR1620CT</t>
  </si>
  <si>
    <t>MUR305S</t>
  </si>
  <si>
    <t>MUR305SB</t>
  </si>
  <si>
    <t>MUR305SBH</t>
  </si>
  <si>
    <t>MUR305SH</t>
  </si>
  <si>
    <t>MUR310S</t>
  </si>
  <si>
    <t>MUR310SB</t>
  </si>
  <si>
    <t>MUR310SBH</t>
  </si>
  <si>
    <t>MUR310SH</t>
  </si>
  <si>
    <t>MUR315S</t>
  </si>
  <si>
    <t>MUR315SB</t>
  </si>
  <si>
    <t>MUR315SBH</t>
  </si>
  <si>
    <t>MUR315SH</t>
  </si>
  <si>
    <t>MUR320S</t>
  </si>
  <si>
    <t>MUR320SB</t>
  </si>
  <si>
    <t>MUR320SBH</t>
  </si>
  <si>
    <t>MUR320SH</t>
  </si>
  <si>
    <t>MUR420</t>
  </si>
  <si>
    <t>MUR420S</t>
  </si>
  <si>
    <t>MUR4L20</t>
  </si>
  <si>
    <t>MUR820</t>
  </si>
  <si>
    <t>MURF1620CT</t>
  </si>
  <si>
    <t>MURF880G</t>
  </si>
  <si>
    <t>PE1BA</t>
  </si>
  <si>
    <t>PE1BAH</t>
  </si>
  <si>
    <t>PE1DA</t>
  </si>
  <si>
    <t>PE1DAH</t>
  </si>
  <si>
    <t>PE2BB</t>
  </si>
  <si>
    <t>PE2BBH</t>
  </si>
  <si>
    <t>PE2DBH</t>
  </si>
  <si>
    <t>PE4BC</t>
  </si>
  <si>
    <t>PE4DC</t>
  </si>
  <si>
    <t>PE4DCH</t>
  </si>
  <si>
    <t>PU1BAH</t>
  </si>
  <si>
    <t>PU1BFSH</t>
  </si>
  <si>
    <t>PU1BLS</t>
  </si>
  <si>
    <t>PU1BLSH</t>
  </si>
  <si>
    <t>PU1BLWH</t>
  </si>
  <si>
    <t>PU1BM</t>
  </si>
  <si>
    <t>PU1BMH</t>
  </si>
  <si>
    <t>PU1DA</t>
  </si>
  <si>
    <t>PU1DAH</t>
  </si>
  <si>
    <t>PU1DFS</t>
  </si>
  <si>
    <t>PU1DFSH</t>
  </si>
  <si>
    <t>PU1DLSH</t>
  </si>
  <si>
    <t>PU1DM</t>
  </si>
  <si>
    <t>PU1DMH</t>
  </si>
  <si>
    <t>PU2BA</t>
  </si>
  <si>
    <t>PU2BAH</t>
  </si>
  <si>
    <t>PU2BB</t>
  </si>
  <si>
    <t>PU2BBH</t>
  </si>
  <si>
    <t>PU2BFSH</t>
  </si>
  <si>
    <t>PU2BLS</t>
  </si>
  <si>
    <t>PU2BLSH</t>
  </si>
  <si>
    <t>PU2BLWH</t>
  </si>
  <si>
    <t>PU2BM</t>
  </si>
  <si>
    <t>PU2BMH</t>
  </si>
  <si>
    <t>PU2DAH</t>
  </si>
  <si>
    <t>PU2DBH</t>
  </si>
  <si>
    <t>PU2DFSH</t>
  </si>
  <si>
    <t>PU2DLS</t>
  </si>
  <si>
    <t>PU2DLSH</t>
  </si>
  <si>
    <t>PU2DLW</t>
  </si>
  <si>
    <t>PU2DLWH</t>
  </si>
  <si>
    <t>PU2DM</t>
  </si>
  <si>
    <t>PU2DMH</t>
  </si>
  <si>
    <t>PU3BAH</t>
  </si>
  <si>
    <t>PU3BB</t>
  </si>
  <si>
    <t>PU3BBH</t>
  </si>
  <si>
    <t>PU3BC</t>
  </si>
  <si>
    <t>PU3BCH</t>
  </si>
  <si>
    <t>PU3BFSH</t>
  </si>
  <si>
    <t>PU3DA</t>
  </si>
  <si>
    <t>PU3DAH</t>
  </si>
  <si>
    <t>PU3DB</t>
  </si>
  <si>
    <t>PU3DBH</t>
  </si>
  <si>
    <t>PU3DC</t>
  </si>
  <si>
    <t>PU3DCH</t>
  </si>
  <si>
    <t>PU3DFS</t>
  </si>
  <si>
    <t>PU3DFSH</t>
  </si>
  <si>
    <t>PU4BBH</t>
  </si>
  <si>
    <t>PU4BC</t>
  </si>
  <si>
    <t>PU4BCH</t>
  </si>
  <si>
    <t>PU4DBH</t>
  </si>
  <si>
    <t>PU4DC</t>
  </si>
  <si>
    <t>PU4DCH</t>
  </si>
  <si>
    <t>PU6BB</t>
  </si>
  <si>
    <t>PU6BBH</t>
  </si>
  <si>
    <t>PU6BCH</t>
  </si>
  <si>
    <t>PU6DB</t>
  </si>
  <si>
    <t>PU6DBH</t>
  </si>
  <si>
    <t>PU6DCH</t>
  </si>
  <si>
    <t>PUAD10DC</t>
  </si>
  <si>
    <t>PUAD6BC</t>
  </si>
  <si>
    <t>PUAD6DC</t>
  </si>
  <si>
    <t>PUAD6DCH</t>
  </si>
  <si>
    <t>PUUP3BH</t>
  </si>
  <si>
    <t>PUUP3DH</t>
  </si>
  <si>
    <t>PUUP4BH</t>
  </si>
  <si>
    <t>PUUP4D</t>
  </si>
  <si>
    <t>PUUP4DH</t>
  </si>
  <si>
    <t>PUUP6B</t>
  </si>
  <si>
    <t>PUUP6BH</t>
  </si>
  <si>
    <t>PUUP6D</t>
  </si>
  <si>
    <t>PUUP6DH</t>
  </si>
  <si>
    <t>PUUP8BH</t>
  </si>
  <si>
    <t>TPUH6D</t>
  </si>
  <si>
    <t>TPUH6DH</t>
  </si>
  <si>
    <t>TPUH6J</t>
  </si>
  <si>
    <t>TPUH6JH</t>
  </si>
  <si>
    <t>UF1DLW</t>
  </si>
  <si>
    <t>UF1DLWH</t>
  </si>
  <si>
    <t>UF1GLW</t>
  </si>
  <si>
    <t>UF1GLWH</t>
  </si>
  <si>
    <t>UF1JLW</t>
  </si>
  <si>
    <t>UF1JLWH</t>
  </si>
  <si>
    <t>UG06A</t>
  </si>
  <si>
    <t>UG06B</t>
  </si>
  <si>
    <t>UG06C</t>
  </si>
  <si>
    <t>UG06D</t>
  </si>
  <si>
    <t>UG1004G</t>
  </si>
  <si>
    <t>UG1005G</t>
  </si>
  <si>
    <t>UG1006G</t>
  </si>
  <si>
    <t>UG1007G</t>
  </si>
  <si>
    <t>UG1008G</t>
  </si>
  <si>
    <t>UG10G</t>
  </si>
  <si>
    <t>UG10J</t>
  </si>
  <si>
    <t>UG12J</t>
  </si>
  <si>
    <t>UG2004PT</t>
  </si>
  <si>
    <t>UG2D</t>
  </si>
  <si>
    <t>UG54G</t>
  </si>
  <si>
    <t>UG54GS</t>
  </si>
  <si>
    <t>UG56G</t>
  </si>
  <si>
    <t>UG58G</t>
  </si>
  <si>
    <t>UG5J</t>
  </si>
  <si>
    <t>UG6005PT</t>
  </si>
  <si>
    <t>UG8J</t>
  </si>
  <si>
    <t>UGF1004G</t>
  </si>
  <si>
    <t>UGF1004GA</t>
  </si>
  <si>
    <t>UGF1005G</t>
  </si>
  <si>
    <t>UGF1005GA</t>
  </si>
  <si>
    <t>UGF1006G</t>
  </si>
  <si>
    <t>UGF1006GA</t>
  </si>
  <si>
    <t>UGF1007G</t>
  </si>
  <si>
    <t>UGF1007GA</t>
  </si>
  <si>
    <t>UGF1008G</t>
  </si>
  <si>
    <t>UGF1008GA</t>
  </si>
  <si>
    <t>UGF10G</t>
  </si>
  <si>
    <t>UGF10J</t>
  </si>
  <si>
    <t>UGF12J</t>
  </si>
  <si>
    <t>UGF12JD</t>
  </si>
  <si>
    <t>UGF1606G</t>
  </si>
  <si>
    <t>UGF2004G</t>
  </si>
  <si>
    <t>UGF2005G</t>
  </si>
  <si>
    <t>UGF2006G</t>
  </si>
  <si>
    <t>UGF2007G</t>
  </si>
  <si>
    <t>UGF2008G</t>
  </si>
  <si>
    <t>UGF5J</t>
  </si>
  <si>
    <t>UGF8J</t>
  </si>
  <si>
    <t>UGF8JD</t>
  </si>
  <si>
    <t>UGS5J</t>
  </si>
  <si>
    <t>ES2DVH</t>
  </si>
  <si>
    <t>ESH1DMH</t>
  </si>
  <si>
    <t>MUR420SH</t>
  </si>
  <si>
    <t>PE2DB</t>
  </si>
  <si>
    <t>PE4BCH</t>
  </si>
  <si>
    <t>PU1BA</t>
  </si>
  <si>
    <t>PU1BFS</t>
  </si>
  <si>
    <t>PU1BLW</t>
  </si>
  <si>
    <t>PU1DLS</t>
  </si>
  <si>
    <t>PU1JA</t>
  </si>
  <si>
    <t>PU1JFS</t>
  </si>
  <si>
    <t>PU1JLS</t>
  </si>
  <si>
    <t>PU1JLW</t>
  </si>
  <si>
    <t>PU2BFS</t>
  </si>
  <si>
    <t>PU2BLW</t>
  </si>
  <si>
    <t>PU2DA</t>
  </si>
  <si>
    <t>PU2DB</t>
  </si>
  <si>
    <t>PU2DFS</t>
  </si>
  <si>
    <t>PU2JA</t>
  </si>
  <si>
    <t>PU2JB</t>
  </si>
  <si>
    <t>PU2JFS</t>
  </si>
  <si>
    <t>PU2JLS</t>
  </si>
  <si>
    <t>PU2JLW</t>
  </si>
  <si>
    <t>PU3BA</t>
  </si>
  <si>
    <t>PU3BFS</t>
  </si>
  <si>
    <t>PU3JA</t>
  </si>
  <si>
    <t>PU3JB</t>
  </si>
  <si>
    <t>PU3JC</t>
  </si>
  <si>
    <t>PU3JFS</t>
  </si>
  <si>
    <t>PU4BB</t>
  </si>
  <si>
    <t>PU4DB</t>
  </si>
  <si>
    <t>PU6BC</t>
  </si>
  <si>
    <t>PU6DC</t>
  </si>
  <si>
    <t>PU6JB</t>
  </si>
  <si>
    <t>PU6JC</t>
  </si>
  <si>
    <t>PU8JC</t>
  </si>
  <si>
    <t>PUAD10BC</t>
  </si>
  <si>
    <t>PUAD10BCH</t>
  </si>
  <si>
    <t>PUAD10DCH</t>
  </si>
  <si>
    <t>PUAD4B</t>
  </si>
  <si>
    <t>PUAD4BH</t>
  </si>
  <si>
    <t>PUAD4D</t>
  </si>
  <si>
    <t>PUAD4DH</t>
  </si>
  <si>
    <t>PUAD6BCH</t>
  </si>
  <si>
    <t>PUAD8B</t>
  </si>
  <si>
    <t>PUAD8BC</t>
  </si>
  <si>
    <t>PUAD8BCH</t>
  </si>
  <si>
    <t>PUAD8BH</t>
  </si>
  <si>
    <t>PUAD8D</t>
  </si>
  <si>
    <t>PUAD8DC</t>
  </si>
  <si>
    <t>PUAD8DCH</t>
  </si>
  <si>
    <t>PUAD8DH</t>
  </si>
  <si>
    <t>PUUP10J</t>
  </si>
  <si>
    <t>PUUP12J</t>
  </si>
  <si>
    <t>PUUP3B</t>
  </si>
  <si>
    <t>PUUP3D</t>
  </si>
  <si>
    <t>PUUP3J</t>
  </si>
  <si>
    <t>PUUP4B</t>
  </si>
  <si>
    <t>PUUP6J</t>
  </si>
  <si>
    <t>PUUP8B</t>
  </si>
  <si>
    <t>PUUP8D</t>
  </si>
  <si>
    <t>PUUP8DH</t>
  </si>
  <si>
    <t>PUUP8J</t>
  </si>
  <si>
    <t>UG4D</t>
  </si>
  <si>
    <t>UGS5JH</t>
  </si>
  <si>
    <t>Unidirectional</t>
  </si>
  <si>
    <t>DO-201</t>
  </si>
  <si>
    <t>1.5KE100C</t>
  </si>
  <si>
    <t>Bidirectional</t>
  </si>
  <si>
    <t>1.5KE100CA</t>
  </si>
  <si>
    <t>1.5KE10C</t>
  </si>
  <si>
    <t>1.5KE10CA</t>
  </si>
  <si>
    <t>1.5KE11</t>
  </si>
  <si>
    <t>1.5KE110</t>
  </si>
  <si>
    <t>1.5KE110A</t>
  </si>
  <si>
    <t>1.5KE110C</t>
  </si>
  <si>
    <t>1.5KE110CA</t>
  </si>
  <si>
    <t>1.5KE11A</t>
  </si>
  <si>
    <t>1.5KE11C</t>
  </si>
  <si>
    <t>1.5KE11CA</t>
  </si>
  <si>
    <t>1.5KE12</t>
  </si>
  <si>
    <t>1.5KE120</t>
  </si>
  <si>
    <t>1.5KE120A</t>
  </si>
  <si>
    <t>1.5KE120C</t>
  </si>
  <si>
    <t>1.5KE120CA</t>
  </si>
  <si>
    <t>1.5KE12A</t>
  </si>
  <si>
    <t>1.5KE12C</t>
  </si>
  <si>
    <t>1.5KE12CA</t>
  </si>
  <si>
    <t>1.5KE13</t>
  </si>
  <si>
    <t>1.5KE130</t>
  </si>
  <si>
    <t>1.5KE130A</t>
  </si>
  <si>
    <t>1.5KE130C</t>
  </si>
  <si>
    <t>1.5KE130CA</t>
  </si>
  <si>
    <t>1.5KE13A</t>
  </si>
  <si>
    <t>1.5KE13C</t>
  </si>
  <si>
    <t>1.5KE13CA</t>
  </si>
  <si>
    <t>1.5KE15</t>
  </si>
  <si>
    <t>1.5KE150</t>
  </si>
  <si>
    <t>1.5KE150A</t>
  </si>
  <si>
    <t>1.5KE150C</t>
  </si>
  <si>
    <t>1.5KE150CA</t>
  </si>
  <si>
    <t>1.5KE15A</t>
  </si>
  <si>
    <t>1.5KE15C</t>
  </si>
  <si>
    <t>1.5KE15CA</t>
  </si>
  <si>
    <t>1.5KE16</t>
  </si>
  <si>
    <t>1.5KE160</t>
  </si>
  <si>
    <t>1.5KE160A</t>
  </si>
  <si>
    <t>1.5KE160C</t>
  </si>
  <si>
    <t>1.5KE160CA</t>
  </si>
  <si>
    <t>1.5KE16A</t>
  </si>
  <si>
    <t>1.5KE16C</t>
  </si>
  <si>
    <t>1.5KE16CA</t>
  </si>
  <si>
    <t>1.5KE170</t>
  </si>
  <si>
    <t>1.5KE170A</t>
  </si>
  <si>
    <t>1.5KE170C</t>
  </si>
  <si>
    <t>1.5KE170CA</t>
  </si>
  <si>
    <t>1.5KE18</t>
  </si>
  <si>
    <t>1.5KE180</t>
  </si>
  <si>
    <t>1.5KE180A</t>
  </si>
  <si>
    <t>1.5KE180C</t>
  </si>
  <si>
    <t>1.5KE180CA</t>
  </si>
  <si>
    <t>1.5KE18A</t>
  </si>
  <si>
    <t>1.5KE18C</t>
  </si>
  <si>
    <t>1.5KE18CA</t>
  </si>
  <si>
    <t>1.5KE20</t>
  </si>
  <si>
    <t>1.5KE200</t>
  </si>
  <si>
    <t>1.5KE200A</t>
  </si>
  <si>
    <t>1.5KE200C</t>
  </si>
  <si>
    <t>1.5KE200CA</t>
  </si>
  <si>
    <t>1.5KE20A</t>
  </si>
  <si>
    <t>1.5KE20C</t>
  </si>
  <si>
    <t>1.5KE20CA</t>
  </si>
  <si>
    <t>1.5KE22</t>
  </si>
  <si>
    <t>1.5KE220</t>
  </si>
  <si>
    <t>1.5KE220A</t>
  </si>
  <si>
    <t>1.5KE220C</t>
  </si>
  <si>
    <t>1.5KE220CA</t>
  </si>
  <si>
    <t>1.5KE22A</t>
  </si>
  <si>
    <t>1.5KE22C</t>
  </si>
  <si>
    <t>1.5KE22CA</t>
  </si>
  <si>
    <t>1.5KE24</t>
  </si>
  <si>
    <t>1.5KE24A</t>
  </si>
  <si>
    <t>1.5KE24C</t>
  </si>
  <si>
    <t>1.5KE24CA</t>
  </si>
  <si>
    <t>1.5KE250</t>
  </si>
  <si>
    <t>1.5KE250A</t>
  </si>
  <si>
    <t>1.5KE250C</t>
  </si>
  <si>
    <t>1.5KE250CA</t>
  </si>
  <si>
    <t>1.5KE27</t>
  </si>
  <si>
    <t>1.5KE27A</t>
  </si>
  <si>
    <t>1.5KE27C</t>
  </si>
  <si>
    <t>1.5KE27CA</t>
  </si>
  <si>
    <t>1.5KE30</t>
  </si>
  <si>
    <t>1.5KE300</t>
  </si>
  <si>
    <t>1.5KE300A</t>
  </si>
  <si>
    <t>1.5KE300C</t>
  </si>
  <si>
    <t>1.5KE300CA</t>
  </si>
  <si>
    <t>1.5KE30A</t>
  </si>
  <si>
    <t>1.5KE30C</t>
  </si>
  <si>
    <t>1.5KE30CA</t>
  </si>
  <si>
    <t>1.5KE33</t>
  </si>
  <si>
    <t>1.5KE33A</t>
  </si>
  <si>
    <t>1.5KE33C</t>
  </si>
  <si>
    <t>1.5KE33CA</t>
  </si>
  <si>
    <t>1.5KE350</t>
  </si>
  <si>
    <t>1.5KE350A</t>
  </si>
  <si>
    <t>1.5KE350C</t>
  </si>
  <si>
    <t>1.5KE350CA</t>
  </si>
  <si>
    <t>1.5KE36</t>
  </si>
  <si>
    <t>1.5KE36A</t>
  </si>
  <si>
    <t>1.5KE36C</t>
  </si>
  <si>
    <t>1.5KE36CA</t>
  </si>
  <si>
    <t>1.5KE39</t>
  </si>
  <si>
    <t>1.5KE39A</t>
  </si>
  <si>
    <t>1.5KE39C</t>
  </si>
  <si>
    <t>1.5KE39CA</t>
  </si>
  <si>
    <t>1.5KE400</t>
  </si>
  <si>
    <t>1.5KE400A</t>
  </si>
  <si>
    <t>1.5KE400C</t>
  </si>
  <si>
    <t>1.5KE400CA</t>
  </si>
  <si>
    <t>1.5KE43</t>
  </si>
  <si>
    <t>1.5KE43A</t>
  </si>
  <si>
    <t>1.5KE43C</t>
  </si>
  <si>
    <t>1.5KE43CA</t>
  </si>
  <si>
    <t>1.5KE440</t>
  </si>
  <si>
    <t>1.5KE440A</t>
  </si>
  <si>
    <t>1.5KE440C</t>
  </si>
  <si>
    <t>1.5KE440CA</t>
  </si>
  <si>
    <t>1.5KE47</t>
  </si>
  <si>
    <t>1.5KE47A</t>
  </si>
  <si>
    <t>1.5KE47C</t>
  </si>
  <si>
    <t>1.5KE47CA</t>
  </si>
  <si>
    <t>1.5KE51</t>
  </si>
  <si>
    <t>1.5KE51A</t>
  </si>
  <si>
    <t>1.5KE51C</t>
  </si>
  <si>
    <t>1.5KE51CA</t>
  </si>
  <si>
    <t>1.5KE56</t>
  </si>
  <si>
    <t>1.5KE56A</t>
  </si>
  <si>
    <t>1.5KE56C</t>
  </si>
  <si>
    <t>1.5KE56CA</t>
  </si>
  <si>
    <t>1.5KE6.8</t>
  </si>
  <si>
    <t>1.5KE6.8A</t>
  </si>
  <si>
    <t>1.5KE6.8C</t>
  </si>
  <si>
    <t>1.5KE6.8CA</t>
  </si>
  <si>
    <t>1.5KE62</t>
  </si>
  <si>
    <t>1.5KE62A</t>
  </si>
  <si>
    <t>1.5KE62C</t>
  </si>
  <si>
    <t>1.5KE62CA</t>
  </si>
  <si>
    <t>1.5KE68</t>
  </si>
  <si>
    <t>1.5KE68A</t>
  </si>
  <si>
    <t>1.5KE68C</t>
  </si>
  <si>
    <t>1.5KE68CA</t>
  </si>
  <si>
    <t>1.5KE7.5</t>
  </si>
  <si>
    <t>1.5KE7.5A</t>
  </si>
  <si>
    <t>1.5KE7.5C</t>
  </si>
  <si>
    <t>1.5KE7.5CA</t>
  </si>
  <si>
    <t>1.5KE75</t>
  </si>
  <si>
    <t>1.5KE75A</t>
  </si>
  <si>
    <t>1.5KE75C</t>
  </si>
  <si>
    <t>1.5KE75CA</t>
  </si>
  <si>
    <t>1.5KE8.2</t>
  </si>
  <si>
    <t>1.5KE8.2A</t>
  </si>
  <si>
    <t>1.5KE8.2C</t>
  </si>
  <si>
    <t>1.5KE8.2CA</t>
  </si>
  <si>
    <t>1.5KE82</t>
  </si>
  <si>
    <t>1.5KE82A</t>
  </si>
  <si>
    <t>1.5KE82C</t>
  </si>
  <si>
    <t>1.5KE82CA</t>
  </si>
  <si>
    <t>1.5KE9.1</t>
  </si>
  <si>
    <t>1.5KE9.1A</t>
  </si>
  <si>
    <t>1.5KE9.1C</t>
  </si>
  <si>
    <t>1.5KE9.1CA</t>
  </si>
  <si>
    <t>1.5KE91</t>
  </si>
  <si>
    <t>1.5KE91A</t>
  </si>
  <si>
    <t>1.5KE91C</t>
  </si>
  <si>
    <t>1.5KE91CA</t>
  </si>
  <si>
    <t>1.5SMC10</t>
  </si>
  <si>
    <t>1.5SMC100</t>
  </si>
  <si>
    <t>1.5SMC100A</t>
  </si>
  <si>
    <t>1.5SMC100AH</t>
  </si>
  <si>
    <t>1.5SMC100C</t>
  </si>
  <si>
    <t>1.5SMC100CA</t>
  </si>
  <si>
    <t>1.5SMC100CAH</t>
  </si>
  <si>
    <t>1.5SMC100CH</t>
  </si>
  <si>
    <t>1.5SMC100H</t>
  </si>
  <si>
    <t>1.5SMC10A</t>
  </si>
  <si>
    <t>1.5SMC10AH</t>
  </si>
  <si>
    <t>1.5SMC10C</t>
  </si>
  <si>
    <t>1.5SMC10CA</t>
  </si>
  <si>
    <t>1.5SMC10CAH</t>
  </si>
  <si>
    <t>1.5SMC10CH</t>
  </si>
  <si>
    <t>1.5SMC10H</t>
  </si>
  <si>
    <t>1.5SMC11</t>
  </si>
  <si>
    <t>1.5SMC110</t>
  </si>
  <si>
    <t>1.5SMC110A</t>
  </si>
  <si>
    <t>1.5SMC110AH</t>
  </si>
  <si>
    <t>1.5SMC110C</t>
  </si>
  <si>
    <t>1.5SMC110CA</t>
  </si>
  <si>
    <t>1.5SMC110CAH</t>
  </si>
  <si>
    <t>1.5SMC110CH</t>
  </si>
  <si>
    <t>1.5SMC110H</t>
  </si>
  <si>
    <t>1.5SMC11A</t>
  </si>
  <si>
    <t>1.5SMC11AH</t>
  </si>
  <si>
    <t>1.5SMC11C</t>
  </si>
  <si>
    <t>1.5SMC11CA</t>
  </si>
  <si>
    <t>1.5SMC11CAH</t>
  </si>
  <si>
    <t>1.5SMC11CH</t>
  </si>
  <si>
    <t>1.5SMC11H</t>
  </si>
  <si>
    <t>1.5SMC12</t>
  </si>
  <si>
    <t>1.5SMC120</t>
  </si>
  <si>
    <t>1.5SMC120A</t>
  </si>
  <si>
    <t>1.5SMC120AH</t>
  </si>
  <si>
    <t>1.5SMC120C</t>
  </si>
  <si>
    <t>1.5SMC120CA</t>
  </si>
  <si>
    <t>1.5SMC120CAH</t>
  </si>
  <si>
    <t>1.5SMC120CH</t>
  </si>
  <si>
    <t>1.5SMC120H</t>
  </si>
  <si>
    <t>1.5SMC12A</t>
  </si>
  <si>
    <t>1.5SMC12AH</t>
  </si>
  <si>
    <t>1.5SMC12C</t>
  </si>
  <si>
    <t>1.5SMC12CA</t>
  </si>
  <si>
    <t>1.5SMC12CAH</t>
  </si>
  <si>
    <t>1.5SMC12CH</t>
  </si>
  <si>
    <t>1.5SMC12H</t>
  </si>
  <si>
    <t>1.5SMC13</t>
  </si>
  <si>
    <t>1.5SMC130</t>
  </si>
  <si>
    <t>1.5SMC130A</t>
  </si>
  <si>
    <t>1.5SMC130AH</t>
  </si>
  <si>
    <t>1.5SMC130C</t>
  </si>
  <si>
    <t>1.5SMC130CA</t>
  </si>
  <si>
    <t>1.5SMC130CAH</t>
  </si>
  <si>
    <t>1.5SMC130CH</t>
  </si>
  <si>
    <t>1.5SMC130H</t>
  </si>
  <si>
    <t>1.5SMC13A</t>
  </si>
  <si>
    <t>1.5SMC13AH</t>
  </si>
  <si>
    <t>1.5SMC13C</t>
  </si>
  <si>
    <t>1.5SMC13CA</t>
  </si>
  <si>
    <t>1.5SMC13CAH</t>
  </si>
  <si>
    <t>1.5SMC13CH</t>
  </si>
  <si>
    <t>1.5SMC13H</t>
  </si>
  <si>
    <t>1.5SMC15</t>
  </si>
  <si>
    <t>1.5SMC150</t>
  </si>
  <si>
    <t>1.5SMC150A</t>
  </si>
  <si>
    <t>1.5SMC150AH</t>
  </si>
  <si>
    <t>1.5SMC150C</t>
  </si>
  <si>
    <t>1.5SMC150CA</t>
  </si>
  <si>
    <t>1.5SMC150CAH</t>
  </si>
  <si>
    <t>1.5SMC150CH</t>
  </si>
  <si>
    <t>1.5SMC150H</t>
  </si>
  <si>
    <t>1.5SMC15A</t>
  </si>
  <si>
    <t>1.5SMC15AH</t>
  </si>
  <si>
    <t>1.5SMC15C</t>
  </si>
  <si>
    <t>1.5SMC15CA</t>
  </si>
  <si>
    <t>1.5SMC15CAH</t>
  </si>
  <si>
    <t>1.5SMC15CH</t>
  </si>
  <si>
    <t>1.5SMC15H</t>
  </si>
  <si>
    <t>1.5SMC16</t>
  </si>
  <si>
    <t>1.5SMC160</t>
  </si>
  <si>
    <t>1.5SMC160A</t>
  </si>
  <si>
    <t>1.5SMC160AH</t>
  </si>
  <si>
    <t>1.5SMC160C</t>
  </si>
  <si>
    <t>1.5SMC160CA</t>
  </si>
  <si>
    <t>1.5SMC160CAH</t>
  </si>
  <si>
    <t>1.5SMC160CH</t>
  </si>
  <si>
    <t>1.5SMC160H</t>
  </si>
  <si>
    <t>1.5SMC16A</t>
  </si>
  <si>
    <t>1.5SMC16AH</t>
  </si>
  <si>
    <t>1.5SMC16C</t>
  </si>
  <si>
    <t>1.5SMC16CA</t>
  </si>
  <si>
    <t>1.5SMC16CAH</t>
  </si>
  <si>
    <t>1.5SMC16CH</t>
  </si>
  <si>
    <t>1.5SMC16H</t>
  </si>
  <si>
    <t>1.5SMC170</t>
  </si>
  <si>
    <t>1.5SMC170A</t>
  </si>
  <si>
    <t>1.5SMC170AH</t>
  </si>
  <si>
    <t>1.5SMC170C</t>
  </si>
  <si>
    <t>1.5SMC170CA</t>
  </si>
  <si>
    <t>1.5SMC170CAH</t>
  </si>
  <si>
    <t>1.5SMC170CH</t>
  </si>
  <si>
    <t>1.5SMC170H</t>
  </si>
  <si>
    <t>1.5SMC18</t>
  </si>
  <si>
    <t>1.5SMC180</t>
  </si>
  <si>
    <t>1.5SMC180A</t>
  </si>
  <si>
    <t>1.5SMC180AH</t>
  </si>
  <si>
    <t>1.5SMC180C</t>
  </si>
  <si>
    <t>1.5SMC180CA</t>
  </si>
  <si>
    <t>1.5SMC180CAH</t>
  </si>
  <si>
    <t>1.5SMC180CH</t>
  </si>
  <si>
    <t>1.5SMC180H</t>
  </si>
  <si>
    <t>1.5SMC18A</t>
  </si>
  <si>
    <t>1.5SMC18AH</t>
  </si>
  <si>
    <t>1.5SMC18C</t>
  </si>
  <si>
    <t>1.5SMC18CA</t>
  </si>
  <si>
    <t>1.5SMC18CAH</t>
  </si>
  <si>
    <t>1.5SMC18CH</t>
  </si>
  <si>
    <t>1.5SMC18H</t>
  </si>
  <si>
    <t>1.5SMC20</t>
  </si>
  <si>
    <t>1.5SMC200</t>
  </si>
  <si>
    <t>1.5SMC200A</t>
  </si>
  <si>
    <t>1.5SMC200AH</t>
  </si>
  <si>
    <t>1.5SMC200C</t>
  </si>
  <si>
    <t>1.5SMC200CA</t>
  </si>
  <si>
    <t>1.5SMC200CAH</t>
  </si>
  <si>
    <t>1.5SMC200CH</t>
  </si>
  <si>
    <t>1.5SMC200H</t>
  </si>
  <si>
    <t>1.5SMC20A</t>
  </si>
  <si>
    <t>1.5SMC20AH</t>
  </si>
  <si>
    <t>1.5SMC20C</t>
  </si>
  <si>
    <t>1.5SMC20CA</t>
  </si>
  <si>
    <t>1.5SMC20CAH</t>
  </si>
  <si>
    <t>1.5SMC20CH</t>
  </si>
  <si>
    <t>1.5SMC20H</t>
  </si>
  <si>
    <t>1.5SMC22</t>
  </si>
  <si>
    <t>1.5SMC22A</t>
  </si>
  <si>
    <t>1.5SMC22AH</t>
  </si>
  <si>
    <t>1.5SMC22C</t>
  </si>
  <si>
    <t>1.5SMC22CA</t>
  </si>
  <si>
    <t>1.5SMC22CAH</t>
  </si>
  <si>
    <t>1.5SMC22CH</t>
  </si>
  <si>
    <t>1.5SMC22H</t>
  </si>
  <si>
    <t>1.5SMC24</t>
  </si>
  <si>
    <t>1.5SMC24A</t>
  </si>
  <si>
    <t>1.5SMC24AH</t>
  </si>
  <si>
    <t>1.5SMC24C</t>
  </si>
  <si>
    <t>1.5SMC24CA</t>
  </si>
  <si>
    <t>1.5SMC24CAH</t>
  </si>
  <si>
    <t>1.5SMC24CH</t>
  </si>
  <si>
    <t>1.5SMC24H</t>
  </si>
  <si>
    <t>1.5SMC27</t>
  </si>
  <si>
    <t>1.5SMC27A</t>
  </si>
  <si>
    <t>1.5SMC27AH</t>
  </si>
  <si>
    <t>1.5SMC27C</t>
  </si>
  <si>
    <t>1.5SMC27CA</t>
  </si>
  <si>
    <t>1.5SMC27CAH</t>
  </si>
  <si>
    <t>1.5SMC27CH</t>
  </si>
  <si>
    <t>1.5SMC27H</t>
  </si>
  <si>
    <t>1.5SMC30</t>
  </si>
  <si>
    <t>1.5SMC30A</t>
  </si>
  <si>
    <t>1.5SMC30AH</t>
  </si>
  <si>
    <t>1.5SMC30C</t>
  </si>
  <si>
    <t>1.5SMC30CA</t>
  </si>
  <si>
    <t>1.5SMC30CAH</t>
  </si>
  <si>
    <t>1.5SMC30CH</t>
  </si>
  <si>
    <t>1.5SMC30H</t>
  </si>
  <si>
    <t>1.5SMC33</t>
  </si>
  <si>
    <t>1.5SMC33A</t>
  </si>
  <si>
    <t>1.5SMC33AH</t>
  </si>
  <si>
    <t>1.5SMC33C</t>
  </si>
  <si>
    <t>1.5SMC33CA</t>
  </si>
  <si>
    <t>1.5SMC33CAH</t>
  </si>
  <si>
    <t>1.5SMC33CH</t>
  </si>
  <si>
    <t>1.5SMC33H</t>
  </si>
  <si>
    <t>1.5SMC36</t>
  </si>
  <si>
    <t>1.5SMC36A</t>
  </si>
  <si>
    <t>1.5SMC36AH</t>
  </si>
  <si>
    <t>1.5SMC36C</t>
  </si>
  <si>
    <t>1.5SMC36CA</t>
  </si>
  <si>
    <t>1.5SMC36CAH</t>
  </si>
  <si>
    <t>1.5SMC36CH</t>
  </si>
  <si>
    <t>1.5SMC36H</t>
  </si>
  <si>
    <t>1.5SMC39</t>
  </si>
  <si>
    <t>1.5SMC39A</t>
  </si>
  <si>
    <t>1.5SMC39AH</t>
  </si>
  <si>
    <t>1.5SMC39C</t>
  </si>
  <si>
    <t>1.5SMC39CA</t>
  </si>
  <si>
    <t>1.5SMC39CAH</t>
  </si>
  <si>
    <t>1.5SMC39CH</t>
  </si>
  <si>
    <t>1.5SMC39H</t>
  </si>
  <si>
    <t>1.5SMC43</t>
  </si>
  <si>
    <t>1.5SMC43A</t>
  </si>
  <si>
    <t>1.5SMC43AH</t>
  </si>
  <si>
    <t>1.5SMC43C</t>
  </si>
  <si>
    <t>1.5SMC43CA</t>
  </si>
  <si>
    <t>1.5SMC43CAH</t>
  </si>
  <si>
    <t>1.5SMC43CH</t>
  </si>
  <si>
    <t>1.5SMC43H</t>
  </si>
  <si>
    <t>1.5SMC47</t>
  </si>
  <si>
    <t>1.5SMC47A</t>
  </si>
  <si>
    <t>1.5SMC47AH</t>
  </si>
  <si>
    <t>1.5SMC47C</t>
  </si>
  <si>
    <t>1.5SMC47CA</t>
  </si>
  <si>
    <t>1.5SMC47CAH</t>
  </si>
  <si>
    <t>1.5SMC47CH</t>
  </si>
  <si>
    <t>1.5SMC47H</t>
  </si>
  <si>
    <t>1.5SMC51</t>
  </si>
  <si>
    <t>1.5SMC51A</t>
  </si>
  <si>
    <t>1.5SMC51AH</t>
  </si>
  <si>
    <t>1.5SMC51C</t>
  </si>
  <si>
    <t>1.5SMC51CA</t>
  </si>
  <si>
    <t>1.5SMC51CAH</t>
  </si>
  <si>
    <t>1.5SMC51CH</t>
  </si>
  <si>
    <t>1.5SMC51H</t>
  </si>
  <si>
    <t>1.5SMC56</t>
  </si>
  <si>
    <t>1.5SMC56A</t>
  </si>
  <si>
    <t>1.5SMC56AH</t>
  </si>
  <si>
    <t>1.5SMC56C</t>
  </si>
  <si>
    <t>1.5SMC56CA</t>
  </si>
  <si>
    <t>1.5SMC56CAH</t>
  </si>
  <si>
    <t>1.5SMC56CH</t>
  </si>
  <si>
    <t>1.5SMC56H</t>
  </si>
  <si>
    <t>1.5SMC6.8A</t>
  </si>
  <si>
    <t>1.5SMC6.8AH</t>
  </si>
  <si>
    <t>1.5SMC6.8C</t>
  </si>
  <si>
    <t>1.5SMC6.8CA</t>
  </si>
  <si>
    <t>1.5SMC6.8CAH</t>
  </si>
  <si>
    <t>1.5SMC6.8CH</t>
  </si>
  <si>
    <t>1.5SMC6.8H</t>
  </si>
  <si>
    <t>1.5SMC62</t>
  </si>
  <si>
    <t>1.5SMC62A</t>
  </si>
  <si>
    <t>1.5SMC62AH</t>
  </si>
  <si>
    <t>1.5SMC62C</t>
  </si>
  <si>
    <t>1.5SMC62CA</t>
  </si>
  <si>
    <t>1.5SMC62CAH</t>
  </si>
  <si>
    <t>1.5SMC62CH</t>
  </si>
  <si>
    <t>1.5SMC62H</t>
  </si>
  <si>
    <t>1.5SMC68</t>
  </si>
  <si>
    <t>1.5SMC68A</t>
  </si>
  <si>
    <t>1.5SMC68AH</t>
  </si>
  <si>
    <t>1.5SMC68C</t>
  </si>
  <si>
    <t>1.5SMC68CA</t>
  </si>
  <si>
    <t>1.5SMC68CAH</t>
  </si>
  <si>
    <t>1.5SMC68CH</t>
  </si>
  <si>
    <t>1.5SMC68H</t>
  </si>
  <si>
    <t>1.5SMC7.5</t>
  </si>
  <si>
    <t>1.5SMC7.5A</t>
  </si>
  <si>
    <t>1.5SMC7.5AH</t>
  </si>
  <si>
    <t>1.5SMC7.5C</t>
  </si>
  <si>
    <t>1.5SMC7.5CA</t>
  </si>
  <si>
    <t>1.5SMC7.5CAH</t>
  </si>
  <si>
    <t>1.5SMC7.5CH</t>
  </si>
  <si>
    <t>1.5SMC7.5H</t>
  </si>
  <si>
    <t>1.5SMC75</t>
  </si>
  <si>
    <t>1.5SMC75A</t>
  </si>
  <si>
    <t>1.5SMC75AH</t>
  </si>
  <si>
    <t>1.5SMC75C</t>
  </si>
  <si>
    <t>1.5SMC75CA</t>
  </si>
  <si>
    <t>1.5SMC75CAH</t>
  </si>
  <si>
    <t>1.5SMC75CH</t>
  </si>
  <si>
    <t>1.5SMC75H</t>
  </si>
  <si>
    <t>1.5SMC8.2</t>
  </si>
  <si>
    <t>1.5SMC8.2A</t>
  </si>
  <si>
    <t>1.5SMC8.2AH</t>
  </si>
  <si>
    <t>1.5SMC8.2C</t>
  </si>
  <si>
    <t>1.5SMC8.2CA</t>
  </si>
  <si>
    <t>1.5SMC8.2CAH</t>
  </si>
  <si>
    <t>1.5SMC8.2CH</t>
  </si>
  <si>
    <t>1.5SMC8.2H</t>
  </si>
  <si>
    <t>1.5SMC82</t>
  </si>
  <si>
    <t>1.5SMC82A</t>
  </si>
  <si>
    <t>1.5SMC82AH</t>
  </si>
  <si>
    <t>1.5SMC82C</t>
  </si>
  <si>
    <t>1.5SMC82CA</t>
  </si>
  <si>
    <t>1.5SMC82CAH</t>
  </si>
  <si>
    <t>1.5SMC82CH</t>
  </si>
  <si>
    <t>1.5SMC82H</t>
  </si>
  <si>
    <t>1.5SMC9.1</t>
  </si>
  <si>
    <t>1.5SMC9.1A</t>
  </si>
  <si>
    <t>1.5SMC9.1AH</t>
  </si>
  <si>
    <t>1.5SMC9.1C</t>
  </si>
  <si>
    <t>1.5SMC9.1CA</t>
  </si>
  <si>
    <t>1.5SMC9.1CAH</t>
  </si>
  <si>
    <t>1.5SMC9.1CH</t>
  </si>
  <si>
    <t>1.5SMC9.1H</t>
  </si>
  <si>
    <t>1.5SMC91</t>
  </si>
  <si>
    <t>1.5SMC91A</t>
  </si>
  <si>
    <t>1.5SMC91AH</t>
  </si>
  <si>
    <t>1.5SMC91C</t>
  </si>
  <si>
    <t>1.5SMC91CA</t>
  </si>
  <si>
    <t>1.5SMC91CAH</t>
  </si>
  <si>
    <t>1.5SMC91CH</t>
  </si>
  <si>
    <t>1.5SMC91H</t>
  </si>
  <si>
    <t>1K5SMPC12APH</t>
  </si>
  <si>
    <t>1K5SMPC13APH</t>
  </si>
  <si>
    <t>1K5SMPC15APH</t>
  </si>
  <si>
    <t>1K5SMPC16APH</t>
  </si>
  <si>
    <t>1K5SMPC18APH</t>
  </si>
  <si>
    <t>1K5SMPC20APH</t>
  </si>
  <si>
    <t>1K5SMPC22APH</t>
  </si>
  <si>
    <t>1K5SMPC24APH</t>
  </si>
  <si>
    <t>1K5SMPC27APH</t>
  </si>
  <si>
    <t>1K5SMPC30APH</t>
  </si>
  <si>
    <t>1K5SMPC33APH</t>
  </si>
  <si>
    <t>1K5SMPC36APH</t>
  </si>
  <si>
    <t>1K5SMPC39APH</t>
  </si>
  <si>
    <t>1K5SMPC43APH</t>
  </si>
  <si>
    <t>1K5SMPC47APH</t>
  </si>
  <si>
    <t>1K5SMPC51APH</t>
  </si>
  <si>
    <t>1KSMB100A</t>
  </si>
  <si>
    <t>1KSMB100AH</t>
  </si>
  <si>
    <t>1KSMB100CA</t>
  </si>
  <si>
    <t>1KSMB100CAH</t>
  </si>
  <si>
    <t>1KSMB10A</t>
  </si>
  <si>
    <t>1KSMB10AH</t>
  </si>
  <si>
    <t>1KSMB10CA</t>
  </si>
  <si>
    <t>1KSMB10CAH</t>
  </si>
  <si>
    <t>1KSMB11A</t>
  </si>
  <si>
    <t>1KSMB11AH</t>
  </si>
  <si>
    <t>1KSMB11CA</t>
  </si>
  <si>
    <t>1KSMB11CAH</t>
  </si>
  <si>
    <t>1KSMB12A</t>
  </si>
  <si>
    <t>1KSMB12AH</t>
  </si>
  <si>
    <t>1KSMB12CA</t>
  </si>
  <si>
    <t>1KSMB12CAH</t>
  </si>
  <si>
    <t>1KSMB13A</t>
  </si>
  <si>
    <t>1KSMB13AH</t>
  </si>
  <si>
    <t>1KSMB13CA</t>
  </si>
  <si>
    <t>1KSMB13CAH</t>
  </si>
  <si>
    <t>1KSMB15A</t>
  </si>
  <si>
    <t>1KSMB15AH</t>
  </si>
  <si>
    <t>1KSMB15CA</t>
  </si>
  <si>
    <t>1KSMB15CAH</t>
  </si>
  <si>
    <t>1KSMB16A</t>
  </si>
  <si>
    <t>1KSMB16AH</t>
  </si>
  <si>
    <t>1KSMB16CA</t>
  </si>
  <si>
    <t>1KSMB16CAH</t>
  </si>
  <si>
    <t>1KSMB18A</t>
  </si>
  <si>
    <t>1KSMB18AH</t>
  </si>
  <si>
    <t>1KSMB18CA</t>
  </si>
  <si>
    <t>1KSMB18CAH</t>
  </si>
  <si>
    <t>1KSMB20A</t>
  </si>
  <si>
    <t>1KSMB20AH</t>
  </si>
  <si>
    <t>1KSMB20CA</t>
  </si>
  <si>
    <t>1KSMB20CAH</t>
  </si>
  <si>
    <t>1KSMB22A</t>
  </si>
  <si>
    <t>1KSMB22AH</t>
  </si>
  <si>
    <t>1KSMB22CA</t>
  </si>
  <si>
    <t>1KSMB22CAH</t>
  </si>
  <si>
    <t>1KSMB24A</t>
  </si>
  <si>
    <t>1KSMB24AH</t>
  </si>
  <si>
    <t>1KSMB24CA</t>
  </si>
  <si>
    <t>1KSMB24CAH</t>
  </si>
  <si>
    <t>1KSMB27A</t>
  </si>
  <si>
    <t>1KSMB27AH</t>
  </si>
  <si>
    <t>1KSMB27CA</t>
  </si>
  <si>
    <t>1KSMB27CAH</t>
  </si>
  <si>
    <t>1KSMB30A</t>
  </si>
  <si>
    <t>1KSMB30AH</t>
  </si>
  <si>
    <t>1KSMB30CA</t>
  </si>
  <si>
    <t>1KSMB30CAH</t>
  </si>
  <si>
    <t>1KSMB33A</t>
  </si>
  <si>
    <t>1KSMB33AH</t>
  </si>
  <si>
    <t>1KSMB33CA</t>
  </si>
  <si>
    <t>1KSMB33CAH</t>
  </si>
  <si>
    <t>1KSMB36A</t>
  </si>
  <si>
    <t>1KSMB36AH</t>
  </si>
  <si>
    <t>1KSMB36CA</t>
  </si>
  <si>
    <t>1KSMB36CAH</t>
  </si>
  <si>
    <t>1KSMB39A</t>
  </si>
  <si>
    <t>1KSMB39AH</t>
  </si>
  <si>
    <t>1KSMB39CA</t>
  </si>
  <si>
    <t>1KSMB39CAH</t>
  </si>
  <si>
    <t>1KSMB43A</t>
  </si>
  <si>
    <t>1KSMB43AH</t>
  </si>
  <si>
    <t>1KSMB43CA</t>
  </si>
  <si>
    <t>1KSMB43CAH</t>
  </si>
  <si>
    <t>1KSMB47A</t>
  </si>
  <si>
    <t>1KSMB47AH</t>
  </si>
  <si>
    <t>1KSMB47CA</t>
  </si>
  <si>
    <t>1KSMB47CAH</t>
  </si>
  <si>
    <t>1KSMB51A</t>
  </si>
  <si>
    <t>1KSMB51AH</t>
  </si>
  <si>
    <t>1KSMB51CA</t>
  </si>
  <si>
    <t>1KSMB51CAH</t>
  </si>
  <si>
    <t>1KSMB56A</t>
  </si>
  <si>
    <t>1KSMB56AH</t>
  </si>
  <si>
    <t>1KSMB56CA</t>
  </si>
  <si>
    <t>1KSMB56CAH</t>
  </si>
  <si>
    <t>1KSMB62A</t>
  </si>
  <si>
    <t>1KSMB62AH</t>
  </si>
  <si>
    <t>1KSMB62CA</t>
  </si>
  <si>
    <t>1KSMB62CAH</t>
  </si>
  <si>
    <t>1KSMB68A</t>
  </si>
  <si>
    <t>1KSMB68AH</t>
  </si>
  <si>
    <t>1KSMB68CA</t>
  </si>
  <si>
    <t>1KSMB68CAH</t>
  </si>
  <si>
    <t>1KSMB75A</t>
  </si>
  <si>
    <t>1KSMB75AH</t>
  </si>
  <si>
    <t>1KSMB75CA</t>
  </si>
  <si>
    <t>1KSMB75CAH</t>
  </si>
  <si>
    <t>1KSMB82A</t>
  </si>
  <si>
    <t>1KSMB82AH</t>
  </si>
  <si>
    <t>1KSMB82CA</t>
  </si>
  <si>
    <t>1KSMB82CAH</t>
  </si>
  <si>
    <t>1KSMB91A</t>
  </si>
  <si>
    <t>1KSMB91AH</t>
  </si>
  <si>
    <t>1KSMB91CA</t>
  </si>
  <si>
    <t>1KSMB91CAH</t>
  </si>
  <si>
    <t>1V5KE100A</t>
  </si>
  <si>
    <t>1V5KE100CA</t>
  </si>
  <si>
    <t>1V5KE10A</t>
  </si>
  <si>
    <t>1V5KE10CA</t>
  </si>
  <si>
    <t>1V5KE110A</t>
  </si>
  <si>
    <t>1V5KE110CA</t>
  </si>
  <si>
    <t>1V5KE11A</t>
  </si>
  <si>
    <t>1V5KE11CA</t>
  </si>
  <si>
    <t>1V5KE120A</t>
  </si>
  <si>
    <t>1V5KE120CA</t>
  </si>
  <si>
    <t>1V5KE12A</t>
  </si>
  <si>
    <t>1V5KE12CA</t>
  </si>
  <si>
    <t>1V5KE130A</t>
  </si>
  <si>
    <t>1V5KE130CA</t>
  </si>
  <si>
    <t>1V5KE13A</t>
  </si>
  <si>
    <t>1V5KE13CA</t>
  </si>
  <si>
    <t>1V5KE150A</t>
  </si>
  <si>
    <t>1V5KE150CA</t>
  </si>
  <si>
    <t>1V5KE15A</t>
  </si>
  <si>
    <t>1V5KE15CA</t>
  </si>
  <si>
    <t>1V5KE160A</t>
  </si>
  <si>
    <t>1V5KE160CA</t>
  </si>
  <si>
    <t>1V5KE16A</t>
  </si>
  <si>
    <t>1V5KE16CA</t>
  </si>
  <si>
    <t>1V5KE170A</t>
  </si>
  <si>
    <t>1V5KE170CA</t>
  </si>
  <si>
    <t>1V5KE180A</t>
  </si>
  <si>
    <t>1V5KE180CA</t>
  </si>
  <si>
    <t>1V5KE18A</t>
  </si>
  <si>
    <t>1V5KE18CA</t>
  </si>
  <si>
    <t>1V5KE200A</t>
  </si>
  <si>
    <t>1V5KE200CA</t>
  </si>
  <si>
    <t>1V5KE20A</t>
  </si>
  <si>
    <t>1V5KE20CA</t>
  </si>
  <si>
    <t>1V5KE220A</t>
  </si>
  <si>
    <t>1V5KE220CA</t>
  </si>
  <si>
    <t>1V5KE22A</t>
  </si>
  <si>
    <t>1V5KE22CA</t>
  </si>
  <si>
    <t>1V5KE24A</t>
  </si>
  <si>
    <t>1V5KE24CA</t>
  </si>
  <si>
    <t>1V5KE250A</t>
  </si>
  <si>
    <t>1V5KE250CA</t>
  </si>
  <si>
    <t>1V5KE27A</t>
  </si>
  <si>
    <t>1V5KE27CA</t>
  </si>
  <si>
    <t>1V5KE300A</t>
  </si>
  <si>
    <t>1V5KE300CA</t>
  </si>
  <si>
    <t>1V5KE30A</t>
  </si>
  <si>
    <t>1V5KE30CA</t>
  </si>
  <si>
    <t>1V5KE33A</t>
  </si>
  <si>
    <t>1V5KE33CA</t>
  </si>
  <si>
    <t>1V5KE350A</t>
  </si>
  <si>
    <t>1V5KE350CA</t>
  </si>
  <si>
    <t>1V5KE36A</t>
  </si>
  <si>
    <t>1V5KE36CA</t>
  </si>
  <si>
    <t>1V5KE39A</t>
  </si>
  <si>
    <t>1V5KE39CA</t>
  </si>
  <si>
    <t>1V5KE400A</t>
  </si>
  <si>
    <t>1V5KE400CA</t>
  </si>
  <si>
    <t>1V5KE43A</t>
  </si>
  <si>
    <t>1V5KE43CA</t>
  </si>
  <si>
    <t>1V5KE440A</t>
  </si>
  <si>
    <t>1V5KE440CA</t>
  </si>
  <si>
    <t>1V5KE47A</t>
  </si>
  <si>
    <t>1V5KE47CA</t>
  </si>
  <si>
    <t>1V5KE51A</t>
  </si>
  <si>
    <t>1V5KE51CA</t>
  </si>
  <si>
    <t>1V5KE56A</t>
  </si>
  <si>
    <t>1V5KE56CA</t>
  </si>
  <si>
    <t>1V5KE68A</t>
  </si>
  <si>
    <t>1V5KE68CA</t>
  </si>
  <si>
    <t>1V5KE6V8CA</t>
  </si>
  <si>
    <t>1V5KE75A</t>
  </si>
  <si>
    <t>1V5KE75CA</t>
  </si>
  <si>
    <t>1V5KE7V5A</t>
  </si>
  <si>
    <t>1V5KE7V5CA</t>
  </si>
  <si>
    <t>1V5KE82A</t>
  </si>
  <si>
    <t>1V5KE82CA</t>
  </si>
  <si>
    <t>1V5KE8V2A</t>
  </si>
  <si>
    <t>1V5KE8V2CA</t>
  </si>
  <si>
    <t>1V5KE91A</t>
  </si>
  <si>
    <t>1V5KE91CA</t>
  </si>
  <si>
    <t>1V5KE9V1A</t>
  </si>
  <si>
    <t>1V5KE9V1CA</t>
  </si>
  <si>
    <t>3KSMC12AH</t>
  </si>
  <si>
    <t>3KSMC19AH</t>
  </si>
  <si>
    <t>3KSMC21AH</t>
  </si>
  <si>
    <t>3KSMC23AH</t>
  </si>
  <si>
    <t>3KSMC26AH</t>
  </si>
  <si>
    <t>3KSMC28AH</t>
  </si>
  <si>
    <t>3KSMC30AH</t>
  </si>
  <si>
    <t>3KSMC33AH</t>
  </si>
  <si>
    <t>3KSMC35AH</t>
  </si>
  <si>
    <t>3KSMC39AH</t>
  </si>
  <si>
    <t>3KSMC42AH</t>
  </si>
  <si>
    <t>3KSMC47AH</t>
  </si>
  <si>
    <t>5.0SMDJ100A</t>
  </si>
  <si>
    <t xml:space="preserve">	111</t>
  </si>
  <si>
    <t xml:space="preserve">	123</t>
  </si>
  <si>
    <t xml:space="preserve">	100</t>
  </si>
  <si>
    <t xml:space="preserve">	2</t>
  </si>
  <si>
    <t xml:space="preserve">	162</t>
  </si>
  <si>
    <t xml:space="preserve">	30.9</t>
  </si>
  <si>
    <t>5.0SMDJ100AH</t>
  </si>
  <si>
    <t>5.0SMDJ16A</t>
  </si>
  <si>
    <t xml:space="preserve">	19.7</t>
  </si>
  <si>
    <t xml:space="preserve">	16</t>
  </si>
  <si>
    <t xml:space="preserve">	50</t>
  </si>
  <si>
    <t xml:space="preserve">	26.0</t>
  </si>
  <si>
    <t xml:space="preserve">	193</t>
  </si>
  <si>
    <t>5.0SMDJ16AH</t>
  </si>
  <si>
    <t>5.0SMDJ17A</t>
  </si>
  <si>
    <t xml:space="preserve">	18.9</t>
  </si>
  <si>
    <t xml:space="preserve">	20.9</t>
  </si>
  <si>
    <t xml:space="preserve">	17</t>
  </si>
  <si>
    <t xml:space="preserve">	20</t>
  </si>
  <si>
    <t xml:space="preserve">	27.6</t>
  </si>
  <si>
    <t xml:space="preserve">	181</t>
  </si>
  <si>
    <t>5.0SMDJ17AH</t>
  </si>
  <si>
    <t>5.0SMDJ18A</t>
  </si>
  <si>
    <t xml:space="preserve">	20.0</t>
  </si>
  <si>
    <t xml:space="preserve">	22.1</t>
  </si>
  <si>
    <t xml:space="preserve">	18</t>
  </si>
  <si>
    <t xml:space="preserve">	10</t>
  </si>
  <si>
    <t xml:space="preserve">	29.2</t>
  </si>
  <si>
    <t xml:space="preserve">	172</t>
  </si>
  <si>
    <t>5.0SMDJ18AH</t>
  </si>
  <si>
    <t>5.0SMDJ20A</t>
  </si>
  <si>
    <t xml:space="preserve">	22.2</t>
  </si>
  <si>
    <t xml:space="preserve">	24.5</t>
  </si>
  <si>
    <t xml:space="preserve">	5</t>
  </si>
  <si>
    <t xml:space="preserve">	32.4</t>
  </si>
  <si>
    <t xml:space="preserve">	155</t>
  </si>
  <si>
    <t>5.0SMDJ20AH</t>
  </si>
  <si>
    <t>5.0SMDJ22A</t>
  </si>
  <si>
    <t xml:space="preserve">	24.4</t>
  </si>
  <si>
    <t xml:space="preserve">	26.9</t>
  </si>
  <si>
    <t xml:space="preserve">	22</t>
  </si>
  <si>
    <t xml:space="preserve">	35.5</t>
  </si>
  <si>
    <t xml:space="preserve">	141</t>
  </si>
  <si>
    <t>5.0SMDJ22AH</t>
  </si>
  <si>
    <t>5.0SMDJ24A</t>
  </si>
  <si>
    <t xml:space="preserve">	26.7</t>
  </si>
  <si>
    <t xml:space="preserve">	29.5</t>
  </si>
  <si>
    <t xml:space="preserve">	24</t>
  </si>
  <si>
    <t xml:space="preserve">	38.9</t>
  </si>
  <si>
    <t xml:space="preserve">	129</t>
  </si>
  <si>
    <t>5.0SMDJ24AH</t>
  </si>
  <si>
    <t>5.0SMDJ26A</t>
  </si>
  <si>
    <t xml:space="preserve">	28.9</t>
  </si>
  <si>
    <t xml:space="preserve">	31.9</t>
  </si>
  <si>
    <t xml:space="preserve">	26</t>
  </si>
  <si>
    <t xml:space="preserve">	42.1</t>
  </si>
  <si>
    <t xml:space="preserve">	119</t>
  </si>
  <si>
    <t>5.0SMDJ26AH</t>
  </si>
  <si>
    <t>5.0SMDJ28A</t>
  </si>
  <si>
    <t xml:space="preserve">	31.1</t>
  </si>
  <si>
    <t xml:space="preserve">	34.4</t>
  </si>
  <si>
    <t xml:space="preserve">	28</t>
  </si>
  <si>
    <t xml:space="preserve">	45.4</t>
  </si>
  <si>
    <t xml:space="preserve">	110</t>
  </si>
  <si>
    <t>5.0SMDJ28AH</t>
  </si>
  <si>
    <t>5.0SMDJ30A</t>
  </si>
  <si>
    <t xml:space="preserve">	33.3</t>
  </si>
  <si>
    <t xml:space="preserve">	36.8</t>
  </si>
  <si>
    <t xml:space="preserve">	30</t>
  </si>
  <si>
    <t xml:space="preserve">	48.4</t>
  </si>
  <si>
    <t xml:space="preserve">	103</t>
  </si>
  <si>
    <t>5.0SMDJ30AH</t>
  </si>
  <si>
    <t>5.0SMDJ33A</t>
  </si>
  <si>
    <t xml:space="preserve">	36.7</t>
  </si>
  <si>
    <t xml:space="preserve">	40.6</t>
  </si>
  <si>
    <t xml:space="preserve">	33</t>
  </si>
  <si>
    <t xml:space="preserve">	53.3</t>
  </si>
  <si>
    <t xml:space="preserve">	93.9</t>
  </si>
  <si>
    <t>5.0SMDJ33AH</t>
  </si>
  <si>
    <t>5.0SMDJ36A</t>
  </si>
  <si>
    <t xml:space="preserve">	40.0</t>
  </si>
  <si>
    <t xml:space="preserve">	44.2</t>
  </si>
  <si>
    <t xml:space="preserve">	36</t>
  </si>
  <si>
    <t xml:space="preserve">	58.1</t>
  </si>
  <si>
    <t xml:space="preserve">	86.1</t>
  </si>
  <si>
    <t>5.0SMDJ36AH</t>
  </si>
  <si>
    <t>5.0SMDJ40A</t>
  </si>
  <si>
    <t xml:space="preserve">	44.4</t>
  </si>
  <si>
    <t xml:space="preserve">	49.1</t>
  </si>
  <si>
    <t xml:space="preserve">	40</t>
  </si>
  <si>
    <t xml:space="preserve">	64.5</t>
  </si>
  <si>
    <t xml:space="preserve">	77.6</t>
  </si>
  <si>
    <t>5.0SMDJ40AH</t>
  </si>
  <si>
    <t>5.0SMDJ43A</t>
  </si>
  <si>
    <t xml:space="preserve">	47.8</t>
  </si>
  <si>
    <t xml:space="preserve">	52.8</t>
  </si>
  <si>
    <t xml:space="preserve">	43</t>
  </si>
  <si>
    <t xml:space="preserve">	69.4</t>
  </si>
  <si>
    <t xml:space="preserve">	72.1</t>
  </si>
  <si>
    <t>5.0SMDJ43AH</t>
  </si>
  <si>
    <t>5.0SMDJ45A</t>
  </si>
  <si>
    <t xml:space="preserve">	50.0</t>
  </si>
  <si>
    <t xml:space="preserve">	55.3</t>
  </si>
  <si>
    <t xml:space="preserve">	45</t>
  </si>
  <si>
    <t xml:space="preserve">	72.7</t>
  </si>
  <si>
    <t xml:space="preserve">	68.8</t>
  </si>
  <si>
    <t>5.0SMDJ45AH</t>
  </si>
  <si>
    <t>5.0SMDJ48A</t>
  </si>
  <si>
    <t xml:space="preserve">	58.9</t>
  </si>
  <si>
    <t xml:space="preserve">	48</t>
  </si>
  <si>
    <t xml:space="preserve">	77.4</t>
  </si>
  <si>
    <t xml:space="preserve">	64.7</t>
  </si>
  <si>
    <t>5.0SMDJ48AH</t>
  </si>
  <si>
    <t>5.0SMDJ51A</t>
  </si>
  <si>
    <t xml:space="preserve">	56.7</t>
  </si>
  <si>
    <t xml:space="preserve">	62.7</t>
  </si>
  <si>
    <t xml:space="preserve">	51</t>
  </si>
  <si>
    <t xml:space="preserve">	82.4</t>
  </si>
  <si>
    <t xml:space="preserve">	60.7</t>
  </si>
  <si>
    <t>5.0SMDJ51AH</t>
  </si>
  <si>
    <t>5.0SMDJ54A</t>
  </si>
  <si>
    <t xml:space="preserve">	60.0</t>
  </si>
  <si>
    <t xml:space="preserve">	66.3</t>
  </si>
  <si>
    <t xml:space="preserve">	54</t>
  </si>
  <si>
    <t xml:space="preserve">	87.1</t>
  </si>
  <si>
    <t xml:space="preserve">	57.5</t>
  </si>
  <si>
    <t>5.0SMDJ54AH</t>
  </si>
  <si>
    <t>5.0SMDJ58A</t>
  </si>
  <si>
    <t xml:space="preserve">	64.4</t>
  </si>
  <si>
    <t xml:space="preserve">	71.2</t>
  </si>
  <si>
    <t xml:space="preserve">	58</t>
  </si>
  <si>
    <t xml:space="preserve">	93.6</t>
  </si>
  <si>
    <t xml:space="preserve">	53.5</t>
  </si>
  <si>
    <t>5.0SMDJ58AH</t>
  </si>
  <si>
    <t>5.0SMDJ60A</t>
  </si>
  <si>
    <t xml:space="preserve">	66.7</t>
  </si>
  <si>
    <t xml:space="preserve">	73.7</t>
  </si>
  <si>
    <t xml:space="preserve">	60</t>
  </si>
  <si>
    <t xml:space="preserve">	96.8</t>
  </si>
  <si>
    <t xml:space="preserve">	51.7</t>
  </si>
  <si>
    <t>5.0SMDJ60AH</t>
  </si>
  <si>
    <t>5.0SMDJ64A</t>
  </si>
  <si>
    <t xml:space="preserve">	71.1</t>
  </si>
  <si>
    <t xml:space="preserve">	78.6</t>
  </si>
  <si>
    <t xml:space="preserve">	64</t>
  </si>
  <si>
    <t xml:space="preserve">	48.6</t>
  </si>
  <si>
    <t>5.0SMDJ64AH</t>
  </si>
  <si>
    <t>5.0SMDJ70A</t>
  </si>
  <si>
    <t xml:space="preserve">	77.8</t>
  </si>
  <si>
    <t xml:space="preserve">	86.0</t>
  </si>
  <si>
    <t xml:space="preserve">	70</t>
  </si>
  <si>
    <t xml:space="preserve">	113</t>
  </si>
  <si>
    <t xml:space="preserve">	44.3</t>
  </si>
  <si>
    <t>5.0SMDJ70AH</t>
  </si>
  <si>
    <t>5.0SMDJ75A</t>
  </si>
  <si>
    <t xml:space="preserve">	83.3</t>
  </si>
  <si>
    <t xml:space="preserve">	92.1</t>
  </si>
  <si>
    <t xml:space="preserve">	75</t>
  </si>
  <si>
    <t xml:space="preserve">	121</t>
  </si>
  <si>
    <t xml:space="preserve">	41.4</t>
  </si>
  <si>
    <t>5.0SMDJ75AH</t>
  </si>
  <si>
    <t>5.0SMDJ78A</t>
  </si>
  <si>
    <t xml:space="preserve">	86.7</t>
  </si>
  <si>
    <t xml:space="preserve">	95.8</t>
  </si>
  <si>
    <t xml:space="preserve">	78</t>
  </si>
  <si>
    <t xml:space="preserve">	126</t>
  </si>
  <si>
    <t xml:space="preserve">	39.7</t>
  </si>
  <si>
    <t>5.0SMDJ78AH</t>
  </si>
  <si>
    <t>5.0SMDJ85A</t>
  </si>
  <si>
    <t xml:space="preserve">	94.4</t>
  </si>
  <si>
    <t xml:space="preserve">	104</t>
  </si>
  <si>
    <t xml:space="preserve">	85</t>
  </si>
  <si>
    <t xml:space="preserve">	137</t>
  </si>
  <si>
    <t xml:space="preserve">	36.5</t>
  </si>
  <si>
    <t>5.0SMDJ85AH</t>
  </si>
  <si>
    <t>5.0SMDJ90A</t>
  </si>
  <si>
    <t xml:space="preserve">	90</t>
  </si>
  <si>
    <t xml:space="preserve">	146</t>
  </si>
  <si>
    <t xml:space="preserve">	34.3</t>
  </si>
  <si>
    <t>5.0SMDJ90AH</t>
  </si>
  <si>
    <t>BZW04-10</t>
  </si>
  <si>
    <t>BZW04-102</t>
  </si>
  <si>
    <t>BZW04-102B</t>
  </si>
  <si>
    <t>BZW04-10B</t>
  </si>
  <si>
    <t>BZW04-11</t>
  </si>
  <si>
    <t>BZW04-110</t>
  </si>
  <si>
    <t>BZW04-110B</t>
  </si>
  <si>
    <t>BZW04-11B</t>
  </si>
  <si>
    <t>BZW04-128</t>
  </si>
  <si>
    <t>BZW04-128B</t>
  </si>
  <si>
    <t>BZW04-13</t>
  </si>
  <si>
    <t>BZW04-136</t>
  </si>
  <si>
    <t>BZW04-136B</t>
  </si>
  <si>
    <t>BZW04-13B</t>
  </si>
  <si>
    <t>BZW04-14</t>
  </si>
  <si>
    <t>BZW04-145</t>
  </si>
  <si>
    <t>BZW04-145B</t>
  </si>
  <si>
    <t>BZW04-14B</t>
  </si>
  <si>
    <t>BZW04-15</t>
  </si>
  <si>
    <t>BZW04-154</t>
  </si>
  <si>
    <t>BZW04-154B</t>
  </si>
  <si>
    <t>BZW04-15B</t>
  </si>
  <si>
    <t>BZW04-17</t>
  </si>
  <si>
    <t>BZW04-171</t>
  </si>
  <si>
    <t>BZW04-171B</t>
  </si>
  <si>
    <t>BZW04-17B</t>
  </si>
  <si>
    <t>BZW04-188</t>
  </si>
  <si>
    <t>BZW04-188B</t>
  </si>
  <si>
    <t>BZW04-19</t>
  </si>
  <si>
    <t>BZW04-19B</t>
  </si>
  <si>
    <t>BZW04-20</t>
  </si>
  <si>
    <t>BZW04-20B</t>
  </si>
  <si>
    <t>BZW04-213</t>
  </si>
  <si>
    <t>BZW04-213B</t>
  </si>
  <si>
    <t>BZW04-23</t>
  </si>
  <si>
    <t>BZW04-239</t>
  </si>
  <si>
    <t>BZW04-239B</t>
  </si>
  <si>
    <t>BZW04-23B</t>
  </si>
  <si>
    <t>BZW04-256</t>
  </si>
  <si>
    <t>BZW04-256B</t>
  </si>
  <si>
    <t>BZW04-26</t>
  </si>
  <si>
    <t>BZW04-26B</t>
  </si>
  <si>
    <t>BZW04-273</t>
  </si>
  <si>
    <t>BZW04-273B</t>
  </si>
  <si>
    <t>BZW04-28</t>
  </si>
  <si>
    <t>BZW04-28B</t>
  </si>
  <si>
    <t>BZW04-299</t>
  </si>
  <si>
    <t>BZW04-299B</t>
  </si>
  <si>
    <t>BZW04-31</t>
  </si>
  <si>
    <t>BZW04-31B</t>
  </si>
  <si>
    <t>BZW04-33</t>
  </si>
  <si>
    <t>BZW04-33B</t>
  </si>
  <si>
    <t>BZW04-342</t>
  </si>
  <si>
    <t>BZW04-342B</t>
  </si>
  <si>
    <t>BZW04-37</t>
  </si>
  <si>
    <t>BZW04-376</t>
  </si>
  <si>
    <t>BZW04-376B</t>
  </si>
  <si>
    <t>BZW04-37B</t>
  </si>
  <si>
    <t>BZW04-40</t>
  </si>
  <si>
    <t>BZW04-40B</t>
  </si>
  <si>
    <t>BZW04-44</t>
  </si>
  <si>
    <t>BZW04-44B</t>
  </si>
  <si>
    <t>BZW04-48</t>
  </si>
  <si>
    <t>BZW04-48B</t>
  </si>
  <si>
    <t>BZW04-53</t>
  </si>
  <si>
    <t>BZW04-53B</t>
  </si>
  <si>
    <t>BZW04-58</t>
  </si>
  <si>
    <t>BZW04-58B</t>
  </si>
  <si>
    <t>BZW04-5V8</t>
  </si>
  <si>
    <t>BZW04-5V8B</t>
  </si>
  <si>
    <t>BZW04-64</t>
  </si>
  <si>
    <t>BZW04-64B</t>
  </si>
  <si>
    <t>BZW04-6V4</t>
  </si>
  <si>
    <t>BZW04-6V4B</t>
  </si>
  <si>
    <t>BZW04-70</t>
  </si>
  <si>
    <t>BZW04-70B</t>
  </si>
  <si>
    <t>BZW04-78</t>
  </si>
  <si>
    <t>BZW04-78B</t>
  </si>
  <si>
    <t>BZW04-7V0</t>
  </si>
  <si>
    <t>BZW04-7V0B</t>
  </si>
  <si>
    <t>BZW04-7V8</t>
  </si>
  <si>
    <t>BZW04-7V8B</t>
  </si>
  <si>
    <t>BZW04-85</t>
  </si>
  <si>
    <t>BZW04-85B</t>
  </si>
  <si>
    <t>BZW04-8V5</t>
  </si>
  <si>
    <t>BZW04-8V5B</t>
  </si>
  <si>
    <t>BZW04-94</t>
  </si>
  <si>
    <t>BZW04-94B</t>
  </si>
  <si>
    <t>BZW04-9V4</t>
  </si>
  <si>
    <t>BZW04-9V4B</t>
  </si>
  <si>
    <t>BZW06-128</t>
  </si>
  <si>
    <t>BZW06-128B</t>
  </si>
  <si>
    <t>BZW06-13</t>
  </si>
  <si>
    <t>BZW06-13B</t>
  </si>
  <si>
    <t>BZW06-15</t>
  </si>
  <si>
    <t>BZW06-154</t>
  </si>
  <si>
    <t>BZW06-154B</t>
  </si>
  <si>
    <t>BZW06-15B</t>
  </si>
  <si>
    <t>BZW06-171</t>
  </si>
  <si>
    <t>BZW06-171B</t>
  </si>
  <si>
    <t>BZW06-188</t>
  </si>
  <si>
    <t>BZW06-188B</t>
  </si>
  <si>
    <t>BZW06-19</t>
  </si>
  <si>
    <t>BZW06-19B</t>
  </si>
  <si>
    <t>BZW06-20</t>
  </si>
  <si>
    <t>BZW06-20B</t>
  </si>
  <si>
    <t>BZW06-213</t>
  </si>
  <si>
    <t>BZW06-213B</t>
  </si>
  <si>
    <t>BZW06-23</t>
  </si>
  <si>
    <t>BZW06-23B</t>
  </si>
  <si>
    <t>BZW06-256</t>
  </si>
  <si>
    <t>BZW06-256B</t>
  </si>
  <si>
    <t>BZW06-26</t>
  </si>
  <si>
    <t>BZW06-26B</t>
  </si>
  <si>
    <t>BZW06-273</t>
  </si>
  <si>
    <t>BZW06-273B</t>
  </si>
  <si>
    <t>BZW06-28</t>
  </si>
  <si>
    <t>BZW06-28B</t>
  </si>
  <si>
    <t>BZW06-299</t>
  </si>
  <si>
    <t>BZW06-299B</t>
  </si>
  <si>
    <t>BZW06-31</t>
  </si>
  <si>
    <t>BZW06-31B</t>
  </si>
  <si>
    <t>BZW06-33</t>
  </si>
  <si>
    <t>BZW06-33B</t>
  </si>
  <si>
    <t>BZW06-342</t>
  </si>
  <si>
    <t>BZW06-342B</t>
  </si>
  <si>
    <t>BZW06-37</t>
  </si>
  <si>
    <t>BZW06-376</t>
  </si>
  <si>
    <t>BZW06-376B</t>
  </si>
  <si>
    <t>BZW06-37B</t>
  </si>
  <si>
    <t>BZW06-40</t>
  </si>
  <si>
    <t>BZW06-40B</t>
  </si>
  <si>
    <t>BZW06-48</t>
  </si>
  <si>
    <t>BZW06-48B</t>
  </si>
  <si>
    <t>BZW06-58</t>
  </si>
  <si>
    <t>BZW06-58B</t>
  </si>
  <si>
    <t>BZW06-70</t>
  </si>
  <si>
    <t>BZW06-70B</t>
  </si>
  <si>
    <t>BZW06-85</t>
  </si>
  <si>
    <t>BZW06-85B</t>
  </si>
  <si>
    <t>P4KE10</t>
  </si>
  <si>
    <t>P4KE100</t>
  </si>
  <si>
    <t>P4KE100A</t>
  </si>
  <si>
    <t>P4KE100C</t>
  </si>
  <si>
    <t>P4KE100CA</t>
  </si>
  <si>
    <t>P4KE10A</t>
  </si>
  <si>
    <t>P4KE10C</t>
  </si>
  <si>
    <t>P4KE10CA</t>
  </si>
  <si>
    <t>P4KE11</t>
  </si>
  <si>
    <t>P4KE110</t>
  </si>
  <si>
    <t>P4KE110A</t>
  </si>
  <si>
    <t>P4KE110C</t>
  </si>
  <si>
    <t>P4KE110CA</t>
  </si>
  <si>
    <t>P4KE11A</t>
  </si>
  <si>
    <t>P4KE11C</t>
  </si>
  <si>
    <t>P4KE11CA</t>
  </si>
  <si>
    <t>P4KE12</t>
  </si>
  <si>
    <t>P4KE120</t>
  </si>
  <si>
    <t>P4KE120A</t>
  </si>
  <si>
    <t>P4KE120C</t>
  </si>
  <si>
    <t>P4KE120CA</t>
  </si>
  <si>
    <t>P4KE12A</t>
  </si>
  <si>
    <t>P4KE12C</t>
  </si>
  <si>
    <t>P4KE12CA</t>
  </si>
  <si>
    <t>P4KE13</t>
  </si>
  <si>
    <t>P4KE130</t>
  </si>
  <si>
    <t>P4KE130A</t>
  </si>
  <si>
    <t>P4KE130C</t>
  </si>
  <si>
    <t>P4KE130CA</t>
  </si>
  <si>
    <t>P4KE13A</t>
  </si>
  <si>
    <t>P4KE13C</t>
  </si>
  <si>
    <t>P4KE13CA</t>
  </si>
  <si>
    <t>P4KE15</t>
  </si>
  <si>
    <t>P4KE150</t>
  </si>
  <si>
    <t>P4KE150A</t>
  </si>
  <si>
    <t>P4KE150C</t>
  </si>
  <si>
    <t>P4KE150CA</t>
  </si>
  <si>
    <t>P4KE15A</t>
  </si>
  <si>
    <t>P4KE15C</t>
  </si>
  <si>
    <t>P4KE15CA</t>
  </si>
  <si>
    <t>P4KE16</t>
  </si>
  <si>
    <t>P4KE160</t>
  </si>
  <si>
    <t>P4KE160A</t>
  </si>
  <si>
    <t>P4KE160C</t>
  </si>
  <si>
    <t>P4KE160CA</t>
  </si>
  <si>
    <t>P4KE16A</t>
  </si>
  <si>
    <t>P4KE16C</t>
  </si>
  <si>
    <t>P4KE16CA</t>
  </si>
  <si>
    <t>P4KE170</t>
  </si>
  <si>
    <t>P4KE170A</t>
  </si>
  <si>
    <t>P4KE170C</t>
  </si>
  <si>
    <t>P4KE170CA</t>
  </si>
  <si>
    <t>P4KE18</t>
  </si>
  <si>
    <t>P4KE180</t>
  </si>
  <si>
    <t>P4KE180A</t>
  </si>
  <si>
    <t>P4KE180C</t>
  </si>
  <si>
    <t>P4KE180CA</t>
  </si>
  <si>
    <t>P4KE18A</t>
  </si>
  <si>
    <t>P4KE18C</t>
  </si>
  <si>
    <t>P4KE18CA</t>
  </si>
  <si>
    <t>P4KE20</t>
  </si>
  <si>
    <t>P4KE200</t>
  </si>
  <si>
    <t>P4KE200A</t>
  </si>
  <si>
    <t>P4KE200C</t>
  </si>
  <si>
    <t>P4KE200CA</t>
  </si>
  <si>
    <t>P4KE20A</t>
  </si>
  <si>
    <t>P4KE20C</t>
  </si>
  <si>
    <t>P4KE20CA</t>
  </si>
  <si>
    <t>P4KE22</t>
  </si>
  <si>
    <t>P4KE220</t>
  </si>
  <si>
    <t>P4KE220A</t>
  </si>
  <si>
    <t>P4KE220C</t>
  </si>
  <si>
    <t>P4KE220CA</t>
  </si>
  <si>
    <t>P4KE22A</t>
  </si>
  <si>
    <t>P4KE22C</t>
  </si>
  <si>
    <t>P4KE22CA</t>
  </si>
  <si>
    <t>P4KE24</t>
  </si>
  <si>
    <t>P4KE24A</t>
  </si>
  <si>
    <t>P4KE24C</t>
  </si>
  <si>
    <t>P4KE24CA</t>
  </si>
  <si>
    <t>P4KE250</t>
  </si>
  <si>
    <t>P4KE250A</t>
  </si>
  <si>
    <t>P4KE250C</t>
  </si>
  <si>
    <t>P4KE250CA</t>
  </si>
  <si>
    <t>P4KE27</t>
  </si>
  <si>
    <t>P4KE27A</t>
  </si>
  <si>
    <t>P4KE27C</t>
  </si>
  <si>
    <t>P4KE27CA</t>
  </si>
  <si>
    <t>P4KE30</t>
  </si>
  <si>
    <t>P4KE300</t>
  </si>
  <si>
    <t>P4KE300A</t>
  </si>
  <si>
    <t>P4KE300C</t>
  </si>
  <si>
    <t>P4KE300CA</t>
  </si>
  <si>
    <t>P4KE30A</t>
  </si>
  <si>
    <t>P4KE30C</t>
  </si>
  <si>
    <t>P4KE30CA</t>
  </si>
  <si>
    <t>P4KE33</t>
  </si>
  <si>
    <t>P4KE33A</t>
  </si>
  <si>
    <t>P4KE33C</t>
  </si>
  <si>
    <t>P4KE33CA</t>
  </si>
  <si>
    <t>P4KE350</t>
  </si>
  <si>
    <t>P4KE350A</t>
  </si>
  <si>
    <t>P4KE350C</t>
  </si>
  <si>
    <t>P4KE350CA</t>
  </si>
  <si>
    <t>P4KE36</t>
  </si>
  <si>
    <t>P4KE36A</t>
  </si>
  <si>
    <t>P4KE36C</t>
  </si>
  <si>
    <t>P4KE36CA</t>
  </si>
  <si>
    <t>P4KE39</t>
  </si>
  <si>
    <t>P4KE39A</t>
  </si>
  <si>
    <t>P4KE39C</t>
  </si>
  <si>
    <t>P4KE39CA</t>
  </si>
  <si>
    <t>P4KE400</t>
  </si>
  <si>
    <t>P4KE400A</t>
  </si>
  <si>
    <t>P4KE400C</t>
  </si>
  <si>
    <t>P4KE400CA</t>
  </si>
  <si>
    <t>P4KE43</t>
  </si>
  <si>
    <t>P4KE43A</t>
  </si>
  <si>
    <t>P4KE43C</t>
  </si>
  <si>
    <t>P4KE43CA</t>
  </si>
  <si>
    <t>P4KE440</t>
  </si>
  <si>
    <t>P4KE440A</t>
  </si>
  <si>
    <t>P4KE440C</t>
  </si>
  <si>
    <t>P4KE440CA</t>
  </si>
  <si>
    <t>P4KE47</t>
  </si>
  <si>
    <t>P4KE47A</t>
  </si>
  <si>
    <t>P4KE47C</t>
  </si>
  <si>
    <t>P4KE47CA</t>
  </si>
  <si>
    <t>P4KE51</t>
  </si>
  <si>
    <t>P4KE51A</t>
  </si>
  <si>
    <t>P4KE51C</t>
  </si>
  <si>
    <t>P4KE51CA</t>
  </si>
  <si>
    <t>P4KE56</t>
  </si>
  <si>
    <t>P4KE56A</t>
  </si>
  <si>
    <t>P4KE56C</t>
  </si>
  <si>
    <t>P4KE56CA</t>
  </si>
  <si>
    <t>P4KE6.8</t>
  </si>
  <si>
    <t>P4KE6.8A</t>
  </si>
  <si>
    <t>P4KE6.8C</t>
  </si>
  <si>
    <t>P4KE6.8CA</t>
  </si>
  <si>
    <t>P4KE62</t>
  </si>
  <si>
    <t>P4KE62A</t>
  </si>
  <si>
    <t>P4KE62C</t>
  </si>
  <si>
    <t>P4KE62CA</t>
  </si>
  <si>
    <t>P4KE68</t>
  </si>
  <si>
    <t>P4KE68A</t>
  </si>
  <si>
    <t>P4KE68C</t>
  </si>
  <si>
    <t>P4KE68CA</t>
  </si>
  <si>
    <t>P4KE7.5</t>
  </si>
  <si>
    <t>P4KE7.5A</t>
  </si>
  <si>
    <t>P4KE7.5C</t>
  </si>
  <si>
    <t>P4KE7.5CA</t>
  </si>
  <si>
    <t>P4KE75</t>
  </si>
  <si>
    <t>P4KE75A</t>
  </si>
  <si>
    <t>P4KE75C</t>
  </si>
  <si>
    <t>P4KE75CA</t>
  </si>
  <si>
    <t>P4KE8.2</t>
  </si>
  <si>
    <t>P4KE8.2A</t>
  </si>
  <si>
    <t>P4KE8.2C</t>
  </si>
  <si>
    <t>P4KE8.2CA</t>
  </si>
  <si>
    <t>P4KE82</t>
  </si>
  <si>
    <t>P4KE82A</t>
  </si>
  <si>
    <t>P4KE82C</t>
  </si>
  <si>
    <t>P4KE82CA</t>
  </si>
  <si>
    <t>P4KE9.1</t>
  </si>
  <si>
    <t>P4KE9.1A</t>
  </si>
  <si>
    <t>P4KE9.1C</t>
  </si>
  <si>
    <t>P4KE9.1CA</t>
  </si>
  <si>
    <t>P4KE91</t>
  </si>
  <si>
    <t>P4KE91A</t>
  </si>
  <si>
    <t>P4KE91C</t>
  </si>
  <si>
    <t>P4KE91CA</t>
  </si>
  <si>
    <t>P4SMA10</t>
  </si>
  <si>
    <t>P4SMA100</t>
  </si>
  <si>
    <t>P4SMA100A</t>
  </si>
  <si>
    <t>P4SMA100AH</t>
  </si>
  <si>
    <t>P4SMA100C</t>
  </si>
  <si>
    <t>P4SMA100CA</t>
  </si>
  <si>
    <t>P4SMA100CAH</t>
  </si>
  <si>
    <t>P4SMA100CH</t>
  </si>
  <si>
    <t>P4SMA100H</t>
  </si>
  <si>
    <t>P4SMA10A</t>
  </si>
  <si>
    <t>P4SMA10AH</t>
  </si>
  <si>
    <t>P4SMA10C</t>
  </si>
  <si>
    <t>P4SMA10CA</t>
  </si>
  <si>
    <t>P4SMA10CAH</t>
  </si>
  <si>
    <t>P4SMA10CH</t>
  </si>
  <si>
    <t>P4SMA10H</t>
  </si>
  <si>
    <t>P4SMA11</t>
  </si>
  <si>
    <t>P4SMA110</t>
  </si>
  <si>
    <t>P4SMA110A</t>
  </si>
  <si>
    <t>P4SMA110AH</t>
  </si>
  <si>
    <t>P4SMA110C</t>
  </si>
  <si>
    <t>P4SMA110CA</t>
  </si>
  <si>
    <t>P4SMA110CAH</t>
  </si>
  <si>
    <t>P4SMA110CH</t>
  </si>
  <si>
    <t>P4SMA110H</t>
  </si>
  <si>
    <t>P4SMA11A</t>
  </si>
  <si>
    <t>P4SMA11AH</t>
  </si>
  <si>
    <t>P4SMA11C</t>
  </si>
  <si>
    <t>P4SMA11CA</t>
  </si>
  <si>
    <t>P4SMA11CAH</t>
  </si>
  <si>
    <t>P4SMA11CH</t>
  </si>
  <si>
    <t>P4SMA11H</t>
  </si>
  <si>
    <t>P4SMA12</t>
  </si>
  <si>
    <t>P4SMA120</t>
  </si>
  <si>
    <t>P4SMA120A</t>
  </si>
  <si>
    <t>P4SMA120AH</t>
  </si>
  <si>
    <t>P4SMA120C</t>
  </si>
  <si>
    <t>P4SMA120CA</t>
  </si>
  <si>
    <t>P4SMA120CAH</t>
  </si>
  <si>
    <t>P4SMA120CH</t>
  </si>
  <si>
    <t>P4SMA120H</t>
  </si>
  <si>
    <t>P4SMA12A</t>
  </si>
  <si>
    <t>P4SMA12AH</t>
  </si>
  <si>
    <t>P4SMA12C</t>
  </si>
  <si>
    <t>P4SMA12CA</t>
  </si>
  <si>
    <t>P4SMA12CAH</t>
  </si>
  <si>
    <t>P4SMA12CH</t>
  </si>
  <si>
    <t>P4SMA12H</t>
  </si>
  <si>
    <t>P4SMA13</t>
  </si>
  <si>
    <t>P4SMA130</t>
  </si>
  <si>
    <t>P4SMA130A</t>
  </si>
  <si>
    <t>P4SMA130AH</t>
  </si>
  <si>
    <t>P4SMA130C</t>
  </si>
  <si>
    <t>P4SMA130CA</t>
  </si>
  <si>
    <t>P4SMA130CAH</t>
  </si>
  <si>
    <t>P4SMA130CH</t>
  </si>
  <si>
    <t>P4SMA130H</t>
  </si>
  <si>
    <t>P4SMA13A</t>
  </si>
  <si>
    <t>P4SMA13AH</t>
  </si>
  <si>
    <t>P4SMA13C</t>
  </si>
  <si>
    <t>P4SMA13CA</t>
  </si>
  <si>
    <t>P4SMA13CAH</t>
  </si>
  <si>
    <t>P4SMA13CH</t>
  </si>
  <si>
    <t>P4SMA13H</t>
  </si>
  <si>
    <t>P4SMA15</t>
  </si>
  <si>
    <t>P4SMA150</t>
  </si>
  <si>
    <t>P4SMA150A</t>
  </si>
  <si>
    <t>P4SMA150AH</t>
  </si>
  <si>
    <t>P4SMA150C</t>
  </si>
  <si>
    <t>P4SMA150CA</t>
  </si>
  <si>
    <t>P4SMA150CAH</t>
  </si>
  <si>
    <t>P4SMA150CH</t>
  </si>
  <si>
    <t>P4SMA150H</t>
  </si>
  <si>
    <t>P4SMA15A</t>
  </si>
  <si>
    <t>P4SMA15AH</t>
  </si>
  <si>
    <t>P4SMA15C</t>
  </si>
  <si>
    <t>P4SMA15CA</t>
  </si>
  <si>
    <t>P4SMA15CAH</t>
  </si>
  <si>
    <t>P4SMA15CH</t>
  </si>
  <si>
    <t>P4SMA15H</t>
  </si>
  <si>
    <t>P4SMA16</t>
  </si>
  <si>
    <t>P4SMA160</t>
  </si>
  <si>
    <t>P4SMA160A</t>
  </si>
  <si>
    <t>P4SMA160AH</t>
  </si>
  <si>
    <t>P4SMA160C</t>
  </si>
  <si>
    <t>P4SMA160CA</t>
  </si>
  <si>
    <t>P4SMA160CAH</t>
  </si>
  <si>
    <t>P4SMA160CH</t>
  </si>
  <si>
    <t>P4SMA160H</t>
  </si>
  <si>
    <t>P4SMA16A</t>
  </si>
  <si>
    <t>P4SMA16AH</t>
  </si>
  <si>
    <t>P4SMA16C</t>
  </si>
  <si>
    <t>P4SMA16CA</t>
  </si>
  <si>
    <t>P4SMA16CAH</t>
  </si>
  <si>
    <t>P4SMA16CH</t>
  </si>
  <si>
    <t>P4SMA16H</t>
  </si>
  <si>
    <t>P4SMA170</t>
  </si>
  <si>
    <t>P4SMA170A</t>
  </si>
  <si>
    <t>P4SMA170AH</t>
  </si>
  <si>
    <t>P4SMA170C</t>
  </si>
  <si>
    <t>P4SMA170CA</t>
  </si>
  <si>
    <t>P4SMA170CAH</t>
  </si>
  <si>
    <t>P4SMA170CH</t>
  </si>
  <si>
    <t>P4SMA170H</t>
  </si>
  <si>
    <t>P4SMA18</t>
  </si>
  <si>
    <t>P4SMA180</t>
  </si>
  <si>
    <t>P4SMA180A</t>
  </si>
  <si>
    <t>P4SMA180AH</t>
  </si>
  <si>
    <t>P4SMA180C</t>
  </si>
  <si>
    <t>P4SMA180CA</t>
  </si>
  <si>
    <t>P4SMA180CAH</t>
  </si>
  <si>
    <t>P4SMA180CH</t>
  </si>
  <si>
    <t>P4SMA180H</t>
  </si>
  <si>
    <t>P4SMA18A</t>
  </si>
  <si>
    <t>P4SMA18AH</t>
  </si>
  <si>
    <t>P4SMA18C</t>
  </si>
  <si>
    <t>P4SMA18CA</t>
  </si>
  <si>
    <t>P4SMA18CAH</t>
  </si>
  <si>
    <t>P4SMA18CH</t>
  </si>
  <si>
    <t>P4SMA18H</t>
  </si>
  <si>
    <t>P4SMA20</t>
  </si>
  <si>
    <t>P4SMA200</t>
  </si>
  <si>
    <t>P4SMA200A</t>
  </si>
  <si>
    <t>P4SMA200AH</t>
  </si>
  <si>
    <t>P4SMA200C</t>
  </si>
  <si>
    <t>P4SMA200CA</t>
  </si>
  <si>
    <t>P4SMA200CAH</t>
  </si>
  <si>
    <t>P4SMA200CH</t>
  </si>
  <si>
    <t>P4SMA200H</t>
  </si>
  <si>
    <t>P4SMA20A</t>
  </si>
  <si>
    <t>P4SMA20AH</t>
  </si>
  <si>
    <t>P4SMA20C</t>
  </si>
  <si>
    <t>P4SMA20CA</t>
  </si>
  <si>
    <t>P4SMA20CAH</t>
  </si>
  <si>
    <t>P4SMA20CH</t>
  </si>
  <si>
    <t>P4SMA20H</t>
  </si>
  <si>
    <t>P4SMA22</t>
  </si>
  <si>
    <t>P4SMA22A</t>
  </si>
  <si>
    <t>P4SMA22AH</t>
  </si>
  <si>
    <t>P4SMA22C</t>
  </si>
  <si>
    <t>P4SMA22CA</t>
  </si>
  <si>
    <t>P4SMA22CAH</t>
  </si>
  <si>
    <t>P4SMA22CH</t>
  </si>
  <si>
    <t>P4SMA22H</t>
  </si>
  <si>
    <t>P4SMA24</t>
  </si>
  <si>
    <t>P4SMA24A</t>
  </si>
  <si>
    <t>P4SMA24AH</t>
  </si>
  <si>
    <t>P4SMA24C</t>
  </si>
  <si>
    <t>P4SMA24CA</t>
  </si>
  <si>
    <t>P4SMA24CAH</t>
  </si>
  <si>
    <t>P4SMA24CH</t>
  </si>
  <si>
    <t>P4SMA24H</t>
  </si>
  <si>
    <t>P4SMA27</t>
  </si>
  <si>
    <t>P4SMA27A</t>
  </si>
  <si>
    <t>P4SMA27AH</t>
  </si>
  <si>
    <t>P4SMA27C</t>
  </si>
  <si>
    <t>P4SMA27CA</t>
  </si>
  <si>
    <t>P4SMA27CAH</t>
  </si>
  <si>
    <t>P4SMA27CH</t>
  </si>
  <si>
    <t>P4SMA27H</t>
  </si>
  <si>
    <t>P4SMA30</t>
  </si>
  <si>
    <t>P4SMA30A</t>
  </si>
  <si>
    <t>P4SMA30AH</t>
  </si>
  <si>
    <t>P4SMA30C</t>
  </si>
  <si>
    <t>P4SMA30CA</t>
  </si>
  <si>
    <t>P4SMA30CAH</t>
  </si>
  <si>
    <t>P4SMA30CH</t>
  </si>
  <si>
    <t>P4SMA30H</t>
  </si>
  <si>
    <t>P4SMA33</t>
  </si>
  <si>
    <t>P4SMA33A</t>
  </si>
  <si>
    <t>P4SMA33AH</t>
  </si>
  <si>
    <t>P4SMA33C</t>
  </si>
  <si>
    <t>P4SMA33CA</t>
  </si>
  <si>
    <t>P4SMA33CAH</t>
  </si>
  <si>
    <t>P4SMA33CH</t>
  </si>
  <si>
    <t>P4SMA33H</t>
  </si>
  <si>
    <t>P4SMA36</t>
  </si>
  <si>
    <t>P4SMA36A</t>
  </si>
  <si>
    <t>P4SMA36AH</t>
  </si>
  <si>
    <t>P4SMA36C</t>
  </si>
  <si>
    <t>P4SMA36CA</t>
  </si>
  <si>
    <t>P4SMA36CAH</t>
  </si>
  <si>
    <t>P4SMA36CH</t>
  </si>
  <si>
    <t>P4SMA36H</t>
  </si>
  <si>
    <t>P4SMA39</t>
  </si>
  <si>
    <t>P4SMA39A</t>
  </si>
  <si>
    <t>P4SMA39AH</t>
  </si>
  <si>
    <t>P4SMA39C</t>
  </si>
  <si>
    <t>P4SMA39CA</t>
  </si>
  <si>
    <t>P4SMA39CAH</t>
  </si>
  <si>
    <t>P4SMA39CH</t>
  </si>
  <si>
    <t>P4SMA39H</t>
  </si>
  <si>
    <t>P4SMA43</t>
  </si>
  <si>
    <t>P4SMA43A</t>
  </si>
  <si>
    <t>P4SMA43AH</t>
  </si>
  <si>
    <t>P4SMA43C</t>
  </si>
  <si>
    <t>P4SMA43CA</t>
  </si>
  <si>
    <t>P4SMA43CAH</t>
  </si>
  <si>
    <t>P4SMA43CH</t>
  </si>
  <si>
    <t>P4SMA43H</t>
  </si>
  <si>
    <t>P4SMA47</t>
  </si>
  <si>
    <t>P4SMA47A</t>
  </si>
  <si>
    <t>P4SMA47AH</t>
  </si>
  <si>
    <t>P4SMA47C</t>
  </si>
  <si>
    <t>P4SMA47CA</t>
  </si>
  <si>
    <t>P4SMA47CAH</t>
  </si>
  <si>
    <t>P4SMA47CH</t>
  </si>
  <si>
    <t>P4SMA47H</t>
  </si>
  <si>
    <t>P4SMA51</t>
  </si>
  <si>
    <t>P4SMA51A</t>
  </si>
  <si>
    <t>P4SMA51AH</t>
  </si>
  <si>
    <t>P4SMA51C</t>
  </si>
  <si>
    <t>P4SMA51CA</t>
  </si>
  <si>
    <t>P4SMA51CAH</t>
  </si>
  <si>
    <t>P4SMA51CH</t>
  </si>
  <si>
    <t>P4SMA51H</t>
  </si>
  <si>
    <t>P4SMA56</t>
  </si>
  <si>
    <t>P4SMA56A</t>
  </si>
  <si>
    <t>P4SMA56AH</t>
  </si>
  <si>
    <t>P4SMA56C</t>
  </si>
  <si>
    <t>P4SMA56CA</t>
  </si>
  <si>
    <t>P4SMA56CAH</t>
  </si>
  <si>
    <t>P4SMA56CH</t>
  </si>
  <si>
    <t>P4SMA56H</t>
  </si>
  <si>
    <t>P4SMA6.8</t>
  </si>
  <si>
    <t>P4SMA6.8A</t>
  </si>
  <si>
    <t>P4SMA6.8AH</t>
  </si>
  <si>
    <t>P4SMA6.8C</t>
  </si>
  <si>
    <t>P4SMA6.8CA</t>
  </si>
  <si>
    <t>P4SMA6.8CAH</t>
  </si>
  <si>
    <t>P4SMA6.8CH</t>
  </si>
  <si>
    <t>P4SMA6.8H</t>
  </si>
  <si>
    <t>P4SMA62</t>
  </si>
  <si>
    <t>P4SMA62A</t>
  </si>
  <si>
    <t>P4SMA62AH</t>
  </si>
  <si>
    <t>P4SMA62C</t>
  </si>
  <si>
    <t>P4SMA62CA</t>
  </si>
  <si>
    <t>P4SMA62CAH</t>
  </si>
  <si>
    <t>P4SMA62CH</t>
  </si>
  <si>
    <t>P4SMA62H</t>
  </si>
  <si>
    <t>P4SMA68</t>
  </si>
  <si>
    <t>P4SMA68A</t>
  </si>
  <si>
    <t>P4SMA68AH</t>
  </si>
  <si>
    <t>P4SMA68C</t>
  </si>
  <si>
    <t>P4SMA68CA</t>
  </si>
  <si>
    <t>P4SMA68CAH</t>
  </si>
  <si>
    <t>P4SMA68CH</t>
  </si>
  <si>
    <t>P4SMA68H</t>
  </si>
  <si>
    <t>P4SMA7.5</t>
  </si>
  <si>
    <t>P4SMA7.5A</t>
  </si>
  <si>
    <t>P4SMA7.5AH</t>
  </si>
  <si>
    <t>P4SMA7.5C</t>
  </si>
  <si>
    <t>P4SMA7.5CA</t>
  </si>
  <si>
    <t>P4SMA7.5CAH</t>
  </si>
  <si>
    <t>P4SMA7.5CH</t>
  </si>
  <si>
    <t>P4SMA7.5H</t>
  </si>
  <si>
    <t>P4SMA75</t>
  </si>
  <si>
    <t>P4SMA75A</t>
  </si>
  <si>
    <t>P4SMA75AH</t>
  </si>
  <si>
    <t>P4SMA75C</t>
  </si>
  <si>
    <t>P4SMA75CA</t>
  </si>
  <si>
    <t>P4SMA75CAH</t>
  </si>
  <si>
    <t>P4SMA75CH</t>
  </si>
  <si>
    <t>P4SMA75H</t>
  </si>
  <si>
    <t>P4SMA8.2</t>
  </si>
  <si>
    <t>P4SMA8.2A</t>
  </si>
  <si>
    <t>P4SMA8.2AH</t>
  </si>
  <si>
    <t>P4SMA8.2C</t>
  </si>
  <si>
    <t>P4SMA8.2CA</t>
  </si>
  <si>
    <t>P4SMA8.2CAH</t>
  </si>
  <si>
    <t>P4SMA8.2CH</t>
  </si>
  <si>
    <t>P4SMA8.2H</t>
  </si>
  <si>
    <t>P4SMA82</t>
  </si>
  <si>
    <t>P4SMA82A</t>
  </si>
  <si>
    <t>P4SMA82AH</t>
  </si>
  <si>
    <t>P4SMA82C</t>
  </si>
  <si>
    <t>P4SMA82CA</t>
  </si>
  <si>
    <t>P4SMA82CAH</t>
  </si>
  <si>
    <t>P4SMA82CH</t>
  </si>
  <si>
    <t>P4SMA82H</t>
  </si>
  <si>
    <t>P4SMA9.1</t>
  </si>
  <si>
    <t>P4SMA9.1A</t>
  </si>
  <si>
    <t>P4SMA9.1AH</t>
  </si>
  <si>
    <t>P4SMA9.1C</t>
  </si>
  <si>
    <t>P4SMA9.1CA</t>
  </si>
  <si>
    <t>P4SMA9.1CAH</t>
  </si>
  <si>
    <t>P4SMA9.1CH</t>
  </si>
  <si>
    <t>P4SMA9.1H</t>
  </si>
  <si>
    <t>P4SMA91</t>
  </si>
  <si>
    <t>P4SMA91A</t>
  </si>
  <si>
    <t>P4SMA91AH</t>
  </si>
  <si>
    <t>P4SMA91C</t>
  </si>
  <si>
    <t>P4SMA91CA</t>
  </si>
  <si>
    <t>P4SMA91CAH</t>
  </si>
  <si>
    <t>P4SMA91CH</t>
  </si>
  <si>
    <t>P4SMA91H</t>
  </si>
  <si>
    <t>P6KE10</t>
  </si>
  <si>
    <t>P6KE100</t>
  </si>
  <si>
    <t>P6KE100A</t>
  </si>
  <si>
    <t>P6KE100C</t>
  </si>
  <si>
    <t>P6KE100CA</t>
  </si>
  <si>
    <t>P6KE10A</t>
  </si>
  <si>
    <t>P6KE10C</t>
  </si>
  <si>
    <t>P6KE10CA</t>
  </si>
  <si>
    <t>P6KE11</t>
  </si>
  <si>
    <t>P6KE110</t>
  </si>
  <si>
    <t>P6KE110A</t>
  </si>
  <si>
    <t>P6KE110C</t>
  </si>
  <si>
    <t>P6KE110CA</t>
  </si>
  <si>
    <t>P6KE11A</t>
  </si>
  <si>
    <t>P6KE11C</t>
  </si>
  <si>
    <t>P6KE11CA</t>
  </si>
  <si>
    <t>P6KE12</t>
  </si>
  <si>
    <t>P6KE120</t>
  </si>
  <si>
    <t>P6KE120A</t>
  </si>
  <si>
    <t>P6KE120C</t>
  </si>
  <si>
    <t>P6KE120CA</t>
  </si>
  <si>
    <t>P6KE12A</t>
  </si>
  <si>
    <t>P6KE12C</t>
  </si>
  <si>
    <t>P6KE12CA</t>
  </si>
  <si>
    <t>P6KE13</t>
  </si>
  <si>
    <t>P6KE130</t>
  </si>
  <si>
    <t>P6KE130A</t>
  </si>
  <si>
    <t>P6KE130C</t>
  </si>
  <si>
    <t>P6KE130CA</t>
  </si>
  <si>
    <t>P6KE13A</t>
  </si>
  <si>
    <t>P6KE13C</t>
  </si>
  <si>
    <t>P6KE13CA</t>
  </si>
  <si>
    <t>P6KE15</t>
  </si>
  <si>
    <t>P6KE150</t>
  </si>
  <si>
    <t>P6KE150A</t>
  </si>
  <si>
    <t>P6KE150C</t>
  </si>
  <si>
    <t>P6KE150CA</t>
  </si>
  <si>
    <t>P6KE15A</t>
  </si>
  <si>
    <t>P6KE15C</t>
  </si>
  <si>
    <t>P6KE15CA</t>
  </si>
  <si>
    <t>P6KE16</t>
  </si>
  <si>
    <t>P6KE160</t>
  </si>
  <si>
    <t>P6KE160A</t>
  </si>
  <si>
    <t>P6KE160C</t>
  </si>
  <si>
    <t>P6KE160CA</t>
  </si>
  <si>
    <t>P6KE16A</t>
  </si>
  <si>
    <t>P6KE16C</t>
  </si>
  <si>
    <t>P6KE16CA</t>
  </si>
  <si>
    <t>P6KE170</t>
  </si>
  <si>
    <t>P6KE170A</t>
  </si>
  <si>
    <t>P6KE170C</t>
  </si>
  <si>
    <t>P6KE170CA</t>
  </si>
  <si>
    <t>P6KE18</t>
  </si>
  <si>
    <t>P6KE180</t>
  </si>
  <si>
    <t>P6KE180A</t>
  </si>
  <si>
    <t>P6KE180C</t>
  </si>
  <si>
    <t>P6KE180CA</t>
  </si>
  <si>
    <t>P6KE18A</t>
  </si>
  <si>
    <t>P6KE18C</t>
  </si>
  <si>
    <t>P6KE18CA</t>
  </si>
  <si>
    <t>P6KE20</t>
  </si>
  <si>
    <t>P6KE200</t>
  </si>
  <si>
    <t>P6KE200A</t>
  </si>
  <si>
    <t>P6KE200C</t>
  </si>
  <si>
    <t>P6KE200CA</t>
  </si>
  <si>
    <t>P6KE20A</t>
  </si>
  <si>
    <t>P6KE20C</t>
  </si>
  <si>
    <t>P6KE20CA</t>
  </si>
  <si>
    <t>P6KE220</t>
  </si>
  <si>
    <t>P6KE220A</t>
  </si>
  <si>
    <t>P6KE220C</t>
  </si>
  <si>
    <t>P6KE220CA</t>
  </si>
  <si>
    <t>P6KE22A</t>
  </si>
  <si>
    <t>P6KE22C</t>
  </si>
  <si>
    <t>P6KE22CA</t>
  </si>
  <si>
    <t>P6KE24</t>
  </si>
  <si>
    <t>P6KE24A</t>
  </si>
  <si>
    <t>P6KE24C</t>
  </si>
  <si>
    <t>P6KE24CA</t>
  </si>
  <si>
    <t>P6KE250</t>
  </si>
  <si>
    <t>P6KE250A</t>
  </si>
  <si>
    <t>P6KE250C</t>
  </si>
  <si>
    <t>P6KE250CA</t>
  </si>
  <si>
    <t>P6KE27</t>
  </si>
  <si>
    <t>P6KE27A</t>
  </si>
  <si>
    <t>P6KE27C</t>
  </si>
  <si>
    <t>P6KE27CA</t>
  </si>
  <si>
    <t>P6KE30</t>
  </si>
  <si>
    <t>P6KE300</t>
  </si>
  <si>
    <t>P6KE300A</t>
  </si>
  <si>
    <t>P6KE300C</t>
  </si>
  <si>
    <t>P6KE300CA</t>
  </si>
  <si>
    <t>P6KE30A</t>
  </si>
  <si>
    <t>P6KE30C</t>
  </si>
  <si>
    <t>P6KE30CA</t>
  </si>
  <si>
    <t>P6KE33</t>
  </si>
  <si>
    <t>P6KE33A</t>
  </si>
  <si>
    <t>P6KE33C</t>
  </si>
  <si>
    <t>P6KE33CA</t>
  </si>
  <si>
    <t>P6KE350</t>
  </si>
  <si>
    <t>P6KE350A</t>
  </si>
  <si>
    <t>P6KE350C</t>
  </si>
  <si>
    <t>P6KE350CA</t>
  </si>
  <si>
    <t>P6KE36</t>
  </si>
  <si>
    <t>P6KE36A</t>
  </si>
  <si>
    <t>P6KE36C</t>
  </si>
  <si>
    <t>P6KE36CA</t>
  </si>
  <si>
    <t>P6KE39</t>
  </si>
  <si>
    <t>P6KE39A</t>
  </si>
  <si>
    <t>P6KE39C</t>
  </si>
  <si>
    <t>P6KE39CA</t>
  </si>
  <si>
    <t>P6KE400</t>
  </si>
  <si>
    <t>P6KE400A</t>
  </si>
  <si>
    <t>P6KE400C</t>
  </si>
  <si>
    <t>P6KE400CA</t>
  </si>
  <si>
    <t>P6KE43</t>
  </si>
  <si>
    <t>P6KE43A</t>
  </si>
  <si>
    <t>P6KE43C</t>
  </si>
  <si>
    <t>P6KE43CA</t>
  </si>
  <si>
    <t>P6KE440</t>
  </si>
  <si>
    <t>P6KE440A</t>
  </si>
  <si>
    <t>P6KE440C</t>
  </si>
  <si>
    <t>P6KE440CA</t>
  </si>
  <si>
    <t>P6KE47</t>
  </si>
  <si>
    <t>P6KE47A</t>
  </si>
  <si>
    <t>P6KE47C</t>
  </si>
  <si>
    <t>P6KE47CA</t>
  </si>
  <si>
    <t>P6KE51</t>
  </si>
  <si>
    <t>P6KE51A</t>
  </si>
  <si>
    <t>P6KE51C</t>
  </si>
  <si>
    <t>P6KE51CA</t>
  </si>
  <si>
    <t>P6KE56</t>
  </si>
  <si>
    <t>P6KE56A</t>
  </si>
  <si>
    <t>P6KE56C</t>
  </si>
  <si>
    <t>P6KE56CA</t>
  </si>
  <si>
    <t>P6KE6.8</t>
  </si>
  <si>
    <t>P6KE6.8A</t>
  </si>
  <si>
    <t>P6KE6.8C</t>
  </si>
  <si>
    <t>P6KE6.8CA</t>
  </si>
  <si>
    <t>P6KE62</t>
  </si>
  <si>
    <t>P6KE62A</t>
  </si>
  <si>
    <t>P6KE62C</t>
  </si>
  <si>
    <t>P6KE62CA</t>
  </si>
  <si>
    <t>P6KE68</t>
  </si>
  <si>
    <t>P6KE68A</t>
  </si>
  <si>
    <t>P6KE68C</t>
  </si>
  <si>
    <t>P6KE68CA</t>
  </si>
  <si>
    <t>P6KE6V8A</t>
  </si>
  <si>
    <t>P6KE6V8CA</t>
  </si>
  <si>
    <t>P6KE7.5</t>
  </si>
  <si>
    <t>P6KE7.5A</t>
  </si>
  <si>
    <t>P6KE7.5C</t>
  </si>
  <si>
    <t>P6KE7.5CA</t>
  </si>
  <si>
    <t>P6KE75</t>
  </si>
  <si>
    <t>P6KE75A</t>
  </si>
  <si>
    <t>P6KE75C</t>
  </si>
  <si>
    <t>P6KE75CA</t>
  </si>
  <si>
    <t>P6KE7V5A</t>
  </si>
  <si>
    <t>P6KE7V5CA</t>
  </si>
  <si>
    <t>P6KE8.2</t>
  </si>
  <si>
    <t>P6KE8.2A</t>
  </si>
  <si>
    <t>P6KE8.2C</t>
  </si>
  <si>
    <t>P6KE8.2CA</t>
  </si>
  <si>
    <t>P6KE82</t>
  </si>
  <si>
    <t>P6KE82A</t>
  </si>
  <si>
    <t>P6KE82C</t>
  </si>
  <si>
    <t>P6KE82CA</t>
  </si>
  <si>
    <t>P6KE8V2A</t>
  </si>
  <si>
    <t>P6KE8V2CA</t>
  </si>
  <si>
    <t>P6KE9.1</t>
  </si>
  <si>
    <t>P6KE9.1A</t>
  </si>
  <si>
    <t>P6KE9.1C</t>
  </si>
  <si>
    <t>P6KE9.1CA</t>
  </si>
  <si>
    <t>P6KE91</t>
  </si>
  <si>
    <t>P6KE91A</t>
  </si>
  <si>
    <t>P6KE91C</t>
  </si>
  <si>
    <t>P6KE91CA</t>
  </si>
  <si>
    <t>P6KE9V1A</t>
  </si>
  <si>
    <t>P6KE9V1CA</t>
  </si>
  <si>
    <t>P6SMB10</t>
  </si>
  <si>
    <t>P6SMB100</t>
  </si>
  <si>
    <t>P6SMB100A</t>
  </si>
  <si>
    <t>P6SMB100AH</t>
  </si>
  <si>
    <t>P6SMB100C</t>
  </si>
  <si>
    <t>P6SMB100CA</t>
  </si>
  <si>
    <t>P6SMB100CAH</t>
  </si>
  <si>
    <t>P6SMB100CH</t>
  </si>
  <si>
    <t>P6SMB100H</t>
  </si>
  <si>
    <t>P6SMB10A</t>
  </si>
  <si>
    <t>P6SMB10AH</t>
  </si>
  <si>
    <t>P6SMB10C</t>
  </si>
  <si>
    <t>P6SMB10CA</t>
  </si>
  <si>
    <t>P6SMB10CAH</t>
  </si>
  <si>
    <t>P6SMB10CH</t>
  </si>
  <si>
    <t>P6SMB10H</t>
  </si>
  <si>
    <t>P6SMB11</t>
  </si>
  <si>
    <t>P6SMB110</t>
  </si>
  <si>
    <t>P6SMB110A</t>
  </si>
  <si>
    <t>P6SMB110AH</t>
  </si>
  <si>
    <t>P6SMB110C</t>
  </si>
  <si>
    <t>P6SMB110CA</t>
  </si>
  <si>
    <t>P6SMB110CAH</t>
  </si>
  <si>
    <t>P6SMB110CH</t>
  </si>
  <si>
    <t>P6SMB110H</t>
  </si>
  <si>
    <t>P6SMB11A</t>
  </si>
  <si>
    <t>P6SMB11AH</t>
  </si>
  <si>
    <t>P6SMB11C</t>
  </si>
  <si>
    <t>P6SMB11CA</t>
  </si>
  <si>
    <t>P6SMB11CAH</t>
  </si>
  <si>
    <t>P6SMB11CH</t>
  </si>
  <si>
    <t>P6SMB11H</t>
  </si>
  <si>
    <t>P6SMB12</t>
  </si>
  <si>
    <t>P6SMB120</t>
  </si>
  <si>
    <t>P6SMB120A</t>
  </si>
  <si>
    <t>P6SMB120AH</t>
  </si>
  <si>
    <t>P6SMB120C</t>
  </si>
  <si>
    <t>P6SMB120CA</t>
  </si>
  <si>
    <t>P6SMB120CAH</t>
  </si>
  <si>
    <t>P6SMB120CH</t>
  </si>
  <si>
    <t>P6SMB120H</t>
  </si>
  <si>
    <t>P6SMB12A</t>
  </si>
  <si>
    <t>P6SMB12AH</t>
  </si>
  <si>
    <t>P6SMB12C</t>
  </si>
  <si>
    <t>P6SMB12CA</t>
  </si>
  <si>
    <t>P6SMB12CAH</t>
  </si>
  <si>
    <t>P6SMB12CH</t>
  </si>
  <si>
    <t>P6SMB12H</t>
  </si>
  <si>
    <t>P6SMB13</t>
  </si>
  <si>
    <t>P6SMB130</t>
  </si>
  <si>
    <t>P6SMB130A</t>
  </si>
  <si>
    <t>P6SMB130AH</t>
  </si>
  <si>
    <t>P6SMB130C</t>
  </si>
  <si>
    <t>P6SMB130CA</t>
  </si>
  <si>
    <t>P6SMB130CAH</t>
  </si>
  <si>
    <t>P6SMB130CH</t>
  </si>
  <si>
    <t>P6SMB130H</t>
  </si>
  <si>
    <t>P6SMB13A</t>
  </si>
  <si>
    <t>P6SMB13AH</t>
  </si>
  <si>
    <t>P6SMB13C</t>
  </si>
  <si>
    <t>P6SMB13CA</t>
  </si>
  <si>
    <t>P6SMB13CAH</t>
  </si>
  <si>
    <t>P6SMB13CH</t>
  </si>
  <si>
    <t>P6SMB13H</t>
  </si>
  <si>
    <t>P6SMB15</t>
  </si>
  <si>
    <t>P6SMB150</t>
  </si>
  <si>
    <t>P6SMB150A</t>
  </si>
  <si>
    <t>P6SMB150AH</t>
  </si>
  <si>
    <t>P6SMB150C</t>
  </si>
  <si>
    <t>P6SMB150CA</t>
  </si>
  <si>
    <t>P6SMB150CAH</t>
  </si>
  <si>
    <t>P6SMB150CH</t>
  </si>
  <si>
    <t>P6SMB150H</t>
  </si>
  <si>
    <t>P6SMB15A</t>
  </si>
  <si>
    <t>P6SMB15AH</t>
  </si>
  <si>
    <t>P6SMB15C</t>
  </si>
  <si>
    <t>P6SMB15CA</t>
  </si>
  <si>
    <t>P6SMB15CAH</t>
  </si>
  <si>
    <t>P6SMB15CH</t>
  </si>
  <si>
    <t>P6SMB15H</t>
  </si>
  <si>
    <t>P6SMB16</t>
  </si>
  <si>
    <t>P6SMB160</t>
  </si>
  <si>
    <t>P6SMB160A</t>
  </si>
  <si>
    <t>P6SMB160AH</t>
  </si>
  <si>
    <t>P6SMB160C</t>
  </si>
  <si>
    <t>P6SMB160CA</t>
  </si>
  <si>
    <t>P6SMB160CAH</t>
  </si>
  <si>
    <t>P6SMB160CH</t>
  </si>
  <si>
    <t>P6SMB160H</t>
  </si>
  <si>
    <t>P6SMB16A</t>
  </si>
  <si>
    <t>P6SMB16AH</t>
  </si>
  <si>
    <t>P6SMB16C</t>
  </si>
  <si>
    <t>P6SMB16CA</t>
  </si>
  <si>
    <t>P6SMB16CAH</t>
  </si>
  <si>
    <t>P6SMB16CH</t>
  </si>
  <si>
    <t>P6SMB16H</t>
  </si>
  <si>
    <t>P6SMB170</t>
  </si>
  <si>
    <t>P6SMB170A</t>
  </si>
  <si>
    <t>P6SMB170AH</t>
  </si>
  <si>
    <t>P6SMB170C</t>
  </si>
  <si>
    <t>P6SMB170CA</t>
  </si>
  <si>
    <t>P6SMB170CAH</t>
  </si>
  <si>
    <t>P6SMB170CH</t>
  </si>
  <si>
    <t>P6SMB170H</t>
  </si>
  <si>
    <t>P6SMB18</t>
  </si>
  <si>
    <t>P6SMB180</t>
  </si>
  <si>
    <t>P6SMB180A</t>
  </si>
  <si>
    <t>P6SMB180AH</t>
  </si>
  <si>
    <t>P6SMB180C</t>
  </si>
  <si>
    <t>P6SMB180CA</t>
  </si>
  <si>
    <t>P6SMB180CAH</t>
  </si>
  <si>
    <t>P6SMB180CH</t>
  </si>
  <si>
    <t>P6SMB180H</t>
  </si>
  <si>
    <t>P6SMB18A</t>
  </si>
  <si>
    <t>P6SMB18AH</t>
  </si>
  <si>
    <t>P6SMB18C</t>
  </si>
  <si>
    <t>P6SMB18CA</t>
  </si>
  <si>
    <t>P6SMB18CAH</t>
  </si>
  <si>
    <t>P6SMB18CH</t>
  </si>
  <si>
    <t>P6SMB18H</t>
  </si>
  <si>
    <t>P6SMB20</t>
  </si>
  <si>
    <t>P6SMB200</t>
  </si>
  <si>
    <t>P6SMB200A</t>
  </si>
  <si>
    <t>P6SMB200AH</t>
  </si>
  <si>
    <t>P6SMB200C</t>
  </si>
  <si>
    <t>P6SMB200CA</t>
  </si>
  <si>
    <t>P6SMB200CAH</t>
  </si>
  <si>
    <t>P6SMB200CH</t>
  </si>
  <si>
    <t>P6SMB200H</t>
  </si>
  <si>
    <t>P6SMB20A</t>
  </si>
  <si>
    <t>P6SMB20AH</t>
  </si>
  <si>
    <t>P6SMB20C</t>
  </si>
  <si>
    <t>P6SMB20CA</t>
  </si>
  <si>
    <t>P6SMB20CAH</t>
  </si>
  <si>
    <t>P6SMB20CH</t>
  </si>
  <si>
    <t>P6SMB20H</t>
  </si>
  <si>
    <t>P6SMB22</t>
  </si>
  <si>
    <t>P6SMB220</t>
  </si>
  <si>
    <t>P6SMB220A</t>
  </si>
  <si>
    <t>P6SMB220AH</t>
  </si>
  <si>
    <t>P6SMB220C</t>
  </si>
  <si>
    <t>P6SMB220CA</t>
  </si>
  <si>
    <t>P6SMB220CAH</t>
  </si>
  <si>
    <t>P6SMB220CH</t>
  </si>
  <si>
    <t>P6SMB220H</t>
  </si>
  <si>
    <t>P6SMB22A</t>
  </si>
  <si>
    <t>P6SMB22AH</t>
  </si>
  <si>
    <t>P6SMB22C</t>
  </si>
  <si>
    <t>P6SMB22CA</t>
  </si>
  <si>
    <t>P6SMB22CAH</t>
  </si>
  <si>
    <t>P6SMB22CH</t>
  </si>
  <si>
    <t>P6SMB22H</t>
  </si>
  <si>
    <t>P6SMB24</t>
  </si>
  <si>
    <t>P6SMB24A</t>
  </si>
  <si>
    <t>P6SMB24AH</t>
  </si>
  <si>
    <t>P6SMB24C</t>
  </si>
  <si>
    <t>P6SMB24CA</t>
  </si>
  <si>
    <t>P6SMB24CAH</t>
  </si>
  <si>
    <t>P6SMB24CH</t>
  </si>
  <si>
    <t>P6SMB24H</t>
  </si>
  <si>
    <t>P6SMB27</t>
  </si>
  <si>
    <t>P6SMB27A</t>
  </si>
  <si>
    <t>P6SMB27AH</t>
  </si>
  <si>
    <t>P6SMB27C</t>
  </si>
  <si>
    <t>P6SMB27CA</t>
  </si>
  <si>
    <t>P6SMB27CAH</t>
  </si>
  <si>
    <t>P6SMB27CH</t>
  </si>
  <si>
    <t>P6SMB27H</t>
  </si>
  <si>
    <t>P6SMB30</t>
  </si>
  <si>
    <t>P6SMB30A</t>
  </si>
  <si>
    <t>P6SMB30AH</t>
  </si>
  <si>
    <t>P6SMB30C</t>
  </si>
  <si>
    <t>P6SMB30CA</t>
  </si>
  <si>
    <t>P6SMB30CAH</t>
  </si>
  <si>
    <t>P6SMB30CH</t>
  </si>
  <si>
    <t>P6SMB30H</t>
  </si>
  <si>
    <t>P6SMB33</t>
  </si>
  <si>
    <t>P6SMB33A</t>
  </si>
  <si>
    <t>P6SMB33AH</t>
  </si>
  <si>
    <t>P6SMB33C</t>
  </si>
  <si>
    <t>P6SMB33CA</t>
  </si>
  <si>
    <t>P6SMB33CAH</t>
  </si>
  <si>
    <t>P6SMB33CH</t>
  </si>
  <si>
    <t>P6SMB33H</t>
  </si>
  <si>
    <t>P6SMB36</t>
  </si>
  <si>
    <t>P6SMB36A</t>
  </si>
  <si>
    <t>P6SMB36AH</t>
  </si>
  <si>
    <t>P6SMB36C</t>
  </si>
  <si>
    <t>P6SMB36CA</t>
  </si>
  <si>
    <t>P6SMB36CAH</t>
  </si>
  <si>
    <t>P6SMB36CH</t>
  </si>
  <si>
    <t>P6SMB36H</t>
  </si>
  <si>
    <t>P6SMB39</t>
  </si>
  <si>
    <t>P6SMB39A</t>
  </si>
  <si>
    <t>P6SMB39AH</t>
  </si>
  <si>
    <t>P6SMB39C</t>
  </si>
  <si>
    <t>P6SMB39CA</t>
  </si>
  <si>
    <t>P6SMB39CAH</t>
  </si>
  <si>
    <t>P6SMB39CH</t>
  </si>
  <si>
    <t>P6SMB39H</t>
  </si>
  <si>
    <t>P6SMB43</t>
  </si>
  <si>
    <t>P6SMB43A</t>
  </si>
  <si>
    <t>P6SMB43AH</t>
  </si>
  <si>
    <t>P6SMB43C</t>
  </si>
  <si>
    <t>P6SMB43CA</t>
  </si>
  <si>
    <t>P6SMB43CAH</t>
  </si>
  <si>
    <t>P6SMB43CH</t>
  </si>
  <si>
    <t>P6SMB43H</t>
  </si>
  <si>
    <t>P6SMB47</t>
  </si>
  <si>
    <t>P6SMB47A</t>
  </si>
  <si>
    <t>P6SMB47AH</t>
  </si>
  <si>
    <t>P6SMB47C</t>
  </si>
  <si>
    <t>P6SMB47CA</t>
  </si>
  <si>
    <t>P6SMB47CAH</t>
  </si>
  <si>
    <t>P6SMB47CH</t>
  </si>
  <si>
    <t>P6SMB47H</t>
  </si>
  <si>
    <t>P6SMB51</t>
  </si>
  <si>
    <t>P6SMB51A</t>
  </si>
  <si>
    <t>P6SMB51AH</t>
  </si>
  <si>
    <t>P6SMB51C</t>
  </si>
  <si>
    <t>P6SMB51CA</t>
  </si>
  <si>
    <t>P6SMB51CAH</t>
  </si>
  <si>
    <t>P6SMB51CH</t>
  </si>
  <si>
    <t>P6SMB51H</t>
  </si>
  <si>
    <t>P6SMB56</t>
  </si>
  <si>
    <t>P6SMB56A</t>
  </si>
  <si>
    <t>P6SMB56AH</t>
  </si>
  <si>
    <t>P6SMB56C</t>
  </si>
  <si>
    <t>P6SMB56CA</t>
  </si>
  <si>
    <t>P6SMB56CAH</t>
  </si>
  <si>
    <t>P6SMB56CH</t>
  </si>
  <si>
    <t>P6SMB56H</t>
  </si>
  <si>
    <t>P6SMB6.8</t>
  </si>
  <si>
    <t>P6SMB6.8A</t>
  </si>
  <si>
    <t>P6SMB6.8AH</t>
  </si>
  <si>
    <t>P6SMB6.8C</t>
  </si>
  <si>
    <t>P6SMB6.8CA</t>
  </si>
  <si>
    <t>P6SMB6.8CAH</t>
  </si>
  <si>
    <t>P6SMB6.8CH</t>
  </si>
  <si>
    <t>P6SMB6.8H</t>
  </si>
  <si>
    <t>P6SMB62</t>
  </si>
  <si>
    <t>P6SMB62A</t>
  </si>
  <si>
    <t>P6SMB62AH</t>
  </si>
  <si>
    <t>P6SMB62C</t>
  </si>
  <si>
    <t>P6SMB62CA</t>
  </si>
  <si>
    <t>P6SMB62CAH</t>
  </si>
  <si>
    <t>P6SMB62CH</t>
  </si>
  <si>
    <t>P6SMB62H</t>
  </si>
  <si>
    <t>P6SMB68</t>
  </si>
  <si>
    <t>P6SMB68A</t>
  </si>
  <si>
    <t>P6SMB68AH</t>
  </si>
  <si>
    <t>P6SMB68C</t>
  </si>
  <si>
    <t>P6SMB68CA</t>
  </si>
  <si>
    <t>P6SMB68CAH</t>
  </si>
  <si>
    <t>P6SMB68CH</t>
  </si>
  <si>
    <t>P6SMB68H</t>
  </si>
  <si>
    <t>P6SMB7.5</t>
  </si>
  <si>
    <t>P6SMB7.5A</t>
  </si>
  <si>
    <t>P6SMB7.5AH</t>
  </si>
  <si>
    <t>P6SMB7.5C</t>
  </si>
  <si>
    <t>P6SMB7.5CA</t>
  </si>
  <si>
    <t>P6SMB7.5CAH</t>
  </si>
  <si>
    <t>P6SMB7.5CH</t>
  </si>
  <si>
    <t>P6SMB7.5H</t>
  </si>
  <si>
    <t>P6SMB75</t>
  </si>
  <si>
    <t>P6SMB75A</t>
  </si>
  <si>
    <t>P6SMB75AH</t>
  </si>
  <si>
    <t>P6SMB75C</t>
  </si>
  <si>
    <t>P6SMB75CA</t>
  </si>
  <si>
    <t>P6SMB75CAH</t>
  </si>
  <si>
    <t>P6SMB75CH</t>
  </si>
  <si>
    <t>P6SMB75H</t>
  </si>
  <si>
    <t>P6SMB8.2</t>
  </si>
  <si>
    <t>P6SMB8.2A</t>
  </si>
  <si>
    <t>P6SMB8.2AH</t>
  </si>
  <si>
    <t>P6SMB8.2C</t>
  </si>
  <si>
    <t>P6SMB8.2CA</t>
  </si>
  <si>
    <t>P6SMB8.2CAH</t>
  </si>
  <si>
    <t>P6SMB8.2CH</t>
  </si>
  <si>
    <t>P6SMB8.2H</t>
  </si>
  <si>
    <t>P6SMB82</t>
  </si>
  <si>
    <t>P6SMB82A</t>
  </si>
  <si>
    <t>P6SMB82AH</t>
  </si>
  <si>
    <t>P6SMB82C</t>
  </si>
  <si>
    <t>P6SMB82CA</t>
  </si>
  <si>
    <t>P6SMB82CAH</t>
  </si>
  <si>
    <t>P6SMB82CH</t>
  </si>
  <si>
    <t>P6SMB82H</t>
  </si>
  <si>
    <t>P6SMB9.1</t>
  </si>
  <si>
    <t>P6SMB9.1A</t>
  </si>
  <si>
    <t>P6SMB9.1AH</t>
  </si>
  <si>
    <t>P6SMB9.1C</t>
  </si>
  <si>
    <t>P6SMB9.1CA</t>
  </si>
  <si>
    <t>P6SMB9.1CAH</t>
  </si>
  <si>
    <t>P6SMB9.1CH</t>
  </si>
  <si>
    <t>P6SMB9.1H</t>
  </si>
  <si>
    <t>P6SMB91</t>
  </si>
  <si>
    <t>P6SMB91A</t>
  </si>
  <si>
    <t>P6SMB91AH</t>
  </si>
  <si>
    <t>P6SMB91C</t>
  </si>
  <si>
    <t>P6SMB91CA</t>
  </si>
  <si>
    <t>P6SMB91CAH</t>
  </si>
  <si>
    <t>P6SMB91CH</t>
  </si>
  <si>
    <t>P6SMB91H</t>
  </si>
  <si>
    <t>SA10</t>
  </si>
  <si>
    <t>SA100</t>
  </si>
  <si>
    <t>SA100A</t>
  </si>
  <si>
    <t>SA100C</t>
  </si>
  <si>
    <t>SA100CA</t>
  </si>
  <si>
    <t>SA10A</t>
  </si>
  <si>
    <t>SA10C</t>
  </si>
  <si>
    <t>SA10CA</t>
  </si>
  <si>
    <t>SA11</t>
  </si>
  <si>
    <t>SA110</t>
  </si>
  <si>
    <t>SA110A</t>
  </si>
  <si>
    <t>SA110C</t>
  </si>
  <si>
    <t>SA110CA</t>
  </si>
  <si>
    <t>SA11A</t>
  </si>
  <si>
    <t>SA11C</t>
  </si>
  <si>
    <t>SA11CA</t>
  </si>
  <si>
    <t>SA12</t>
  </si>
  <si>
    <t>SA120</t>
  </si>
  <si>
    <t>SA120A</t>
  </si>
  <si>
    <t>SA120C</t>
  </si>
  <si>
    <t>SA120CA</t>
  </si>
  <si>
    <t>SA12A</t>
  </si>
  <si>
    <t>SA12C</t>
  </si>
  <si>
    <t>SA12CA</t>
  </si>
  <si>
    <t>SA13</t>
  </si>
  <si>
    <t>SA130</t>
  </si>
  <si>
    <t>SA130A</t>
  </si>
  <si>
    <t>SA130C</t>
  </si>
  <si>
    <t>SA130CA</t>
  </si>
  <si>
    <t>SA13A</t>
  </si>
  <si>
    <t>SA13C</t>
  </si>
  <si>
    <t>SA13CA</t>
  </si>
  <si>
    <t>SA14</t>
  </si>
  <si>
    <t>SA14A</t>
  </si>
  <si>
    <t>SA14C</t>
  </si>
  <si>
    <t>SA14CA</t>
  </si>
  <si>
    <t>SA15</t>
  </si>
  <si>
    <t>SA150</t>
  </si>
  <si>
    <t>SA150A</t>
  </si>
  <si>
    <t>SA150C</t>
  </si>
  <si>
    <t>SA150CA</t>
  </si>
  <si>
    <t>SA15A</t>
  </si>
  <si>
    <t>SA15C</t>
  </si>
  <si>
    <t>SA15CA</t>
  </si>
  <si>
    <t>SA16</t>
  </si>
  <si>
    <t>SA160</t>
  </si>
  <si>
    <t>SA160A</t>
  </si>
  <si>
    <t>SA160C</t>
  </si>
  <si>
    <t>SA160CA</t>
  </si>
  <si>
    <t>SA16A</t>
  </si>
  <si>
    <t>SA16C</t>
  </si>
  <si>
    <t>SA16CA</t>
  </si>
  <si>
    <t>SA17</t>
  </si>
  <si>
    <t>SA170</t>
  </si>
  <si>
    <t>SA170A</t>
  </si>
  <si>
    <t>SA170C</t>
  </si>
  <si>
    <t>SA170CA</t>
  </si>
  <si>
    <t>SA17A</t>
  </si>
  <si>
    <t>SA17C</t>
  </si>
  <si>
    <t>SA17CA</t>
  </si>
  <si>
    <t>SA18</t>
  </si>
  <si>
    <t>20</t>
  </si>
  <si>
    <t>SA18A</t>
  </si>
  <si>
    <t>SA18C</t>
  </si>
  <si>
    <t>SA18CA</t>
  </si>
  <si>
    <t>SA20</t>
  </si>
  <si>
    <t>SA20A</t>
  </si>
  <si>
    <t>SA20C</t>
  </si>
  <si>
    <t>SA20CA</t>
  </si>
  <si>
    <t>SA22</t>
  </si>
  <si>
    <t>SA22A</t>
  </si>
  <si>
    <t>SA22C</t>
  </si>
  <si>
    <t>SA22CA</t>
  </si>
  <si>
    <t>SA24</t>
  </si>
  <si>
    <t>SA24A</t>
  </si>
  <si>
    <t>SA24C</t>
  </si>
  <si>
    <t>SA24CA</t>
  </si>
  <si>
    <t>SA26</t>
  </si>
  <si>
    <t>SA26A</t>
  </si>
  <si>
    <t>SA26C</t>
  </si>
  <si>
    <t>SA26CA</t>
  </si>
  <si>
    <t>SA28</t>
  </si>
  <si>
    <t>38</t>
  </si>
  <si>
    <t>SA28A</t>
  </si>
  <si>
    <t>SA28C</t>
  </si>
  <si>
    <t>SA28CA</t>
  </si>
  <si>
    <t>SA30</t>
  </si>
  <si>
    <t>SA30A</t>
  </si>
  <si>
    <t>SA30C</t>
  </si>
  <si>
    <t>SA30CA</t>
  </si>
  <si>
    <t>SA33</t>
  </si>
  <si>
    <t>SA33A</t>
  </si>
  <si>
    <t>SA33C</t>
  </si>
  <si>
    <t>SA33CA</t>
  </si>
  <si>
    <t>SA36</t>
  </si>
  <si>
    <t>SA36A</t>
  </si>
  <si>
    <t>SA36C</t>
  </si>
  <si>
    <t>SA36CA</t>
  </si>
  <si>
    <t>SA40</t>
  </si>
  <si>
    <t>SA40A</t>
  </si>
  <si>
    <t>SA40C</t>
  </si>
  <si>
    <t>SA40CA</t>
  </si>
  <si>
    <t>SA43</t>
  </si>
  <si>
    <t>SA43A</t>
  </si>
  <si>
    <t>SA43C</t>
  </si>
  <si>
    <t>SA43CA</t>
  </si>
  <si>
    <t>SA45</t>
  </si>
  <si>
    <t>SA45A</t>
  </si>
  <si>
    <t>SA45C</t>
  </si>
  <si>
    <t>SA45CA</t>
  </si>
  <si>
    <t>SA48</t>
  </si>
  <si>
    <t>SA48A</t>
  </si>
  <si>
    <t>SA48C</t>
  </si>
  <si>
    <t>SA48CA</t>
  </si>
  <si>
    <t>SA5.0</t>
  </si>
  <si>
    <t>SA5.0A</t>
  </si>
  <si>
    <t>SA5.0C</t>
  </si>
  <si>
    <t>SA5.0CA</t>
  </si>
  <si>
    <t>SA51</t>
  </si>
  <si>
    <t>SA51A</t>
  </si>
  <si>
    <t>SA51C</t>
  </si>
  <si>
    <t>SA51CA</t>
  </si>
  <si>
    <t>SA54</t>
  </si>
  <si>
    <t>SA54A</t>
  </si>
  <si>
    <t>SA54C</t>
  </si>
  <si>
    <t>SA54CA</t>
  </si>
  <si>
    <t>SA58</t>
  </si>
  <si>
    <t>SA58A</t>
  </si>
  <si>
    <t>SA58C</t>
  </si>
  <si>
    <t>SA58CA</t>
  </si>
  <si>
    <t>SA6.0</t>
  </si>
  <si>
    <t>SA6.0A</t>
  </si>
  <si>
    <t>SA6.0C</t>
  </si>
  <si>
    <t>SA6.0CA</t>
  </si>
  <si>
    <t>SA6.5</t>
  </si>
  <si>
    <t>SA6.5A</t>
  </si>
  <si>
    <t>SA6.5C</t>
  </si>
  <si>
    <t>SA6.5CA</t>
  </si>
  <si>
    <t>SA60</t>
  </si>
  <si>
    <t>SA60A</t>
  </si>
  <si>
    <t>SA60C</t>
  </si>
  <si>
    <t>SA60CA</t>
  </si>
  <si>
    <t>SA64</t>
  </si>
  <si>
    <t>SA64A</t>
  </si>
  <si>
    <t>SA64C</t>
  </si>
  <si>
    <t>SA64CA</t>
  </si>
  <si>
    <t>SA7.0</t>
  </si>
  <si>
    <t>SA7.0A</t>
  </si>
  <si>
    <t>SA7.0C</t>
  </si>
  <si>
    <t>SA7.0CA</t>
  </si>
  <si>
    <t>SA7.5</t>
  </si>
  <si>
    <t>SA7.5A</t>
  </si>
  <si>
    <t>SA7.5C</t>
  </si>
  <si>
    <t>SA7.5CA</t>
  </si>
  <si>
    <t>SA70</t>
  </si>
  <si>
    <t>SA70A</t>
  </si>
  <si>
    <t>86</t>
  </si>
  <si>
    <t>SA70C</t>
  </si>
  <si>
    <t>SA70CA</t>
  </si>
  <si>
    <t>SA75</t>
  </si>
  <si>
    <t>SA75A</t>
  </si>
  <si>
    <t>SA75C</t>
  </si>
  <si>
    <t>SA75CA</t>
  </si>
  <si>
    <t>SA78</t>
  </si>
  <si>
    <t>SA78A</t>
  </si>
  <si>
    <t>SA78C</t>
  </si>
  <si>
    <t>SA78CA</t>
  </si>
  <si>
    <t>SA8.0</t>
  </si>
  <si>
    <t>SA8.0A</t>
  </si>
  <si>
    <t>SA8.0C</t>
  </si>
  <si>
    <t>SA8.0CA</t>
  </si>
  <si>
    <t>SA8.5</t>
  </si>
  <si>
    <t>SA8.5A</t>
  </si>
  <si>
    <t>SA8.5C</t>
  </si>
  <si>
    <t>SA8.5CA</t>
  </si>
  <si>
    <t>SA85</t>
  </si>
  <si>
    <t>SA85A</t>
  </si>
  <si>
    <t>SA85C</t>
  </si>
  <si>
    <t>SA85CA</t>
  </si>
  <si>
    <t>SA9.0</t>
  </si>
  <si>
    <t>SA9.0A</t>
  </si>
  <si>
    <t>SA9.0C</t>
  </si>
  <si>
    <t>SA9.0CA</t>
  </si>
  <si>
    <t>SA90</t>
  </si>
  <si>
    <t>SA90A</t>
  </si>
  <si>
    <t>SA90C</t>
  </si>
  <si>
    <t>SA90CA</t>
  </si>
  <si>
    <t>SMA4F12AH</t>
  </si>
  <si>
    <t>SMA4F15AH</t>
  </si>
  <si>
    <t>SMA4F18AH</t>
  </si>
  <si>
    <t>SMA4F20AH</t>
  </si>
  <si>
    <t>SMA4F21AH</t>
  </si>
  <si>
    <t>SMA4F22AH</t>
  </si>
  <si>
    <t>SMA4F24AH</t>
  </si>
  <si>
    <t>SMA4F25AH</t>
  </si>
  <si>
    <t>SMA4F26AH</t>
  </si>
  <si>
    <t>SMA4F30AH</t>
  </si>
  <si>
    <t>SMA4F33AH</t>
  </si>
  <si>
    <t>SMA4F36AH</t>
  </si>
  <si>
    <t>SMA4F39AH</t>
  </si>
  <si>
    <t>SMA4F40AH</t>
  </si>
  <si>
    <t>SMA4F43AH</t>
  </si>
  <si>
    <t>SMA4F47AH</t>
  </si>
  <si>
    <t>SMA4F51AH</t>
  </si>
  <si>
    <t>SMA4F56AH</t>
  </si>
  <si>
    <t>SMA4F60AH</t>
  </si>
  <si>
    <t>SMA4S12AH</t>
  </si>
  <si>
    <t>SMA4S15AH</t>
  </si>
  <si>
    <t>SMA4S18AH</t>
  </si>
  <si>
    <t>SMA4S20AH</t>
  </si>
  <si>
    <t>SMA4S21AH</t>
  </si>
  <si>
    <t>SMA4S22AH</t>
  </si>
  <si>
    <t>SMA4S24AH</t>
  </si>
  <si>
    <t>SMA4S25AH</t>
  </si>
  <si>
    <t>SMA4S26AH</t>
  </si>
  <si>
    <t>SMA4S30AH</t>
  </si>
  <si>
    <t>SMA4S33AH</t>
  </si>
  <si>
    <t>SMA4S36AH</t>
  </si>
  <si>
    <t>SMA4S39AH</t>
  </si>
  <si>
    <t>SMA4S40AH</t>
  </si>
  <si>
    <t>SMA4S43AH</t>
  </si>
  <si>
    <t>SMA4S47AH</t>
  </si>
  <si>
    <t>SMA4S51AH</t>
  </si>
  <si>
    <t>SMA4S56AH</t>
  </si>
  <si>
    <t>SMA4S60AH</t>
  </si>
  <si>
    <t>SMA6F12AH</t>
  </si>
  <si>
    <t>SMA6F15AH</t>
  </si>
  <si>
    <t>SMA6F18AH</t>
  </si>
  <si>
    <t>SMA6F20AH</t>
  </si>
  <si>
    <t>SMA6F21AH</t>
  </si>
  <si>
    <t>SMA6F22AH</t>
  </si>
  <si>
    <t>SMA6F24AH</t>
  </si>
  <si>
    <t>SMA6F25AH</t>
  </si>
  <si>
    <t>SMA6F26AH</t>
  </si>
  <si>
    <t>SMA6F30AH</t>
  </si>
  <si>
    <t>SMA6F33AH</t>
  </si>
  <si>
    <t>SMA6F36AH</t>
  </si>
  <si>
    <t>SMA6F39AH</t>
  </si>
  <si>
    <t>SMA6F40AH</t>
  </si>
  <si>
    <t>SMA6F43AH</t>
  </si>
  <si>
    <t>SMA6F47AH</t>
  </si>
  <si>
    <t>SMA6F51AH</t>
  </si>
  <si>
    <t>SMA6F56AH</t>
  </si>
  <si>
    <t>SMA6F60AH</t>
  </si>
  <si>
    <t>SMA6J10A</t>
  </si>
  <si>
    <t>SMA6J10AH</t>
  </si>
  <si>
    <t>SMA6J11A</t>
  </si>
  <si>
    <t>SMA6J11AH</t>
  </si>
  <si>
    <t>SMA6J12A</t>
  </si>
  <si>
    <t>SMA6J12AH</t>
  </si>
  <si>
    <t>SMA6J13A</t>
  </si>
  <si>
    <t>SMA6J13AH</t>
  </si>
  <si>
    <t>SMA6J15A</t>
  </si>
  <si>
    <t>SMA6J15AH</t>
  </si>
  <si>
    <t>SMA6J16A</t>
  </si>
  <si>
    <t>SMA6J16AH</t>
  </si>
  <si>
    <t>SMA6J17A</t>
  </si>
  <si>
    <t>SMA6J17AH</t>
  </si>
  <si>
    <t>SMA6J18A</t>
  </si>
  <si>
    <t>SMA6J18AH</t>
  </si>
  <si>
    <t>SMA6J20A</t>
  </si>
  <si>
    <t>SMA6J20AH</t>
  </si>
  <si>
    <t>SMA6J22A</t>
  </si>
  <si>
    <t>SMA6J22AH</t>
  </si>
  <si>
    <t>SMA6J24A</t>
  </si>
  <si>
    <t>SMA6J24AH</t>
  </si>
  <si>
    <t>SMA6J26A</t>
  </si>
  <si>
    <t>SMA6J26AH</t>
  </si>
  <si>
    <t>SMA6J28A</t>
  </si>
  <si>
    <t>SMA6J28AH</t>
  </si>
  <si>
    <t>SMA6J30A</t>
  </si>
  <si>
    <t>SMA6J30AH</t>
  </si>
  <si>
    <t>SMA6S12AH</t>
  </si>
  <si>
    <t>SMA6S15AH</t>
  </si>
  <si>
    <t>SMA6S18AH</t>
  </si>
  <si>
    <t>SMA6S20AH</t>
  </si>
  <si>
    <t>SMA6S21AH</t>
  </si>
  <si>
    <t>SMA6S22AH</t>
  </si>
  <si>
    <t>SMA6S24AH</t>
  </si>
  <si>
    <t>SMA6S25AH</t>
  </si>
  <si>
    <t>SMA6S26AH</t>
  </si>
  <si>
    <t>SMA6S30AH</t>
  </si>
  <si>
    <t>SMA6S33AH</t>
  </si>
  <si>
    <t>SMA6S36AH</t>
  </si>
  <si>
    <t>SMA6S39AH</t>
  </si>
  <si>
    <t>SMA6S40AH</t>
  </si>
  <si>
    <t>SMA6S43AH</t>
  </si>
  <si>
    <t>SMA6S47AH</t>
  </si>
  <si>
    <t>SMA6S51AH</t>
  </si>
  <si>
    <t>SMA6S56AH</t>
  </si>
  <si>
    <t>SMA6S60AH</t>
  </si>
  <si>
    <t>SMAJ10</t>
  </si>
  <si>
    <t>SMAJ100</t>
  </si>
  <si>
    <t>SMAJ100A</t>
  </si>
  <si>
    <t>SMAJ100AH</t>
  </si>
  <si>
    <t>SMAJ100C</t>
  </si>
  <si>
    <t>SMAJ100CA</t>
  </si>
  <si>
    <t>SMAJ100CAH</t>
  </si>
  <si>
    <t>SMAJ100CH</t>
  </si>
  <si>
    <t>SMAJ100H</t>
  </si>
  <si>
    <t>SMAJ10A</t>
  </si>
  <si>
    <t>SMAJ10AH</t>
  </si>
  <si>
    <t>SMAJ10C</t>
  </si>
  <si>
    <t>SMAJ10CA</t>
  </si>
  <si>
    <t>SMAJ10CAH</t>
  </si>
  <si>
    <t>SMAJ10CH</t>
  </si>
  <si>
    <t>SMAJ10H</t>
  </si>
  <si>
    <t>SMAJ11</t>
  </si>
  <si>
    <t>SMAJ110</t>
  </si>
  <si>
    <t>SMAJ110A</t>
  </si>
  <si>
    <t>SMAJ110AH</t>
  </si>
  <si>
    <t>SMAJ110C</t>
  </si>
  <si>
    <t>SMAJ110CA</t>
  </si>
  <si>
    <t>SMAJ110CAH</t>
  </si>
  <si>
    <t>SMAJ110CH</t>
  </si>
  <si>
    <t>SMAJ110H</t>
  </si>
  <si>
    <t>SMAJ11A</t>
  </si>
  <si>
    <t>SMAJ11AH</t>
  </si>
  <si>
    <t>SMAJ11C</t>
  </si>
  <si>
    <t>SMAJ11CA</t>
  </si>
  <si>
    <t>SMAJ11CAH</t>
  </si>
  <si>
    <t>SMAJ11CH</t>
  </si>
  <si>
    <t>SMAJ11H</t>
  </si>
  <si>
    <t>SMAJ12</t>
  </si>
  <si>
    <t>SMAJ120</t>
  </si>
  <si>
    <t>SMAJ120A</t>
  </si>
  <si>
    <t>SMAJ120AH</t>
  </si>
  <si>
    <t>SMAJ120C</t>
  </si>
  <si>
    <t>SMAJ120CA</t>
  </si>
  <si>
    <t>SMAJ120CAH</t>
  </si>
  <si>
    <t>SMAJ120CH</t>
  </si>
  <si>
    <t>SMAJ120H</t>
  </si>
  <si>
    <t>SMAJ12A</t>
  </si>
  <si>
    <t>SMAJ12AH</t>
  </si>
  <si>
    <t>SMAJ12C</t>
  </si>
  <si>
    <t>SMAJ12CA</t>
  </si>
  <si>
    <t>SMAJ12CAH</t>
  </si>
  <si>
    <t>SMAJ12CH</t>
  </si>
  <si>
    <t>SMAJ12H</t>
  </si>
  <si>
    <t>SMAJ13</t>
  </si>
  <si>
    <t>SMAJ130</t>
  </si>
  <si>
    <t>SMAJ130A</t>
  </si>
  <si>
    <t>SMAJ130AH</t>
  </si>
  <si>
    <t>SMAJ130C</t>
  </si>
  <si>
    <t>SMAJ130CA</t>
  </si>
  <si>
    <t>SMAJ130CAH</t>
  </si>
  <si>
    <t>SMAJ130CH</t>
  </si>
  <si>
    <t>SMAJ130H</t>
  </si>
  <si>
    <t>SMAJ13A</t>
  </si>
  <si>
    <t>SMAJ13AH</t>
  </si>
  <si>
    <t>SMAJ13C</t>
  </si>
  <si>
    <t>SMAJ13CA</t>
  </si>
  <si>
    <t>SMAJ13CAH</t>
  </si>
  <si>
    <t>SMAJ13CH</t>
  </si>
  <si>
    <t>SMAJ13H</t>
  </si>
  <si>
    <t>SMAJ14</t>
  </si>
  <si>
    <t>SMAJ14A</t>
  </si>
  <si>
    <t>SMAJ14AH</t>
  </si>
  <si>
    <t>SMAJ14C</t>
  </si>
  <si>
    <t>SMAJ14CA</t>
  </si>
  <si>
    <t>SMAJ14CAH</t>
  </si>
  <si>
    <t>SMAJ14CH</t>
  </si>
  <si>
    <t>SMAJ14H</t>
  </si>
  <si>
    <t>SMAJ15</t>
  </si>
  <si>
    <t>SMAJ150</t>
  </si>
  <si>
    <t>SMAJ150A</t>
  </si>
  <si>
    <t>SMAJ150AH</t>
  </si>
  <si>
    <t>SMAJ150C</t>
  </si>
  <si>
    <t>SMAJ150CA</t>
  </si>
  <si>
    <t>SMAJ150CAH</t>
  </si>
  <si>
    <t>SMAJ150CH</t>
  </si>
  <si>
    <t>SMAJ150H</t>
  </si>
  <si>
    <t>SMAJ15A</t>
  </si>
  <si>
    <t>SMAJ15AH</t>
  </si>
  <si>
    <t>SMAJ15C</t>
  </si>
  <si>
    <t>SMAJ15CA</t>
  </si>
  <si>
    <t>SMAJ15CAH</t>
  </si>
  <si>
    <t>SMAJ15CH</t>
  </si>
  <si>
    <t>SMAJ15H</t>
  </si>
  <si>
    <t>SMAJ16</t>
  </si>
  <si>
    <t>SMAJ160</t>
  </si>
  <si>
    <t>SMAJ160A</t>
  </si>
  <si>
    <t>SMAJ160AH</t>
  </si>
  <si>
    <t>SMAJ160C</t>
  </si>
  <si>
    <t>SMAJ160CA</t>
  </si>
  <si>
    <t>SMAJ160CAH</t>
  </si>
  <si>
    <t>SMAJ160CH</t>
  </si>
  <si>
    <t>SMAJ160H</t>
  </si>
  <si>
    <t>SMAJ16A</t>
  </si>
  <si>
    <t>SMAJ16AH</t>
  </si>
  <si>
    <t>SMAJ16C</t>
  </si>
  <si>
    <t>SMAJ16CA</t>
  </si>
  <si>
    <t>SMAJ16CAH</t>
  </si>
  <si>
    <t>SMAJ16CH</t>
  </si>
  <si>
    <t>SMAJ16H</t>
  </si>
  <si>
    <t>SMAJ17</t>
  </si>
  <si>
    <t>SMAJ170</t>
  </si>
  <si>
    <t>SMAJ170A</t>
  </si>
  <si>
    <t>SMAJ170AH</t>
  </si>
  <si>
    <t>SMAJ170C</t>
  </si>
  <si>
    <t>SMAJ170CA</t>
  </si>
  <si>
    <t>SMAJ170CAH</t>
  </si>
  <si>
    <t>SMAJ170CH</t>
  </si>
  <si>
    <t>SMAJ170H</t>
  </si>
  <si>
    <t>SMAJ17A</t>
  </si>
  <si>
    <t>SMAJ17AH</t>
  </si>
  <si>
    <t>SMAJ17C</t>
  </si>
  <si>
    <t>SMAJ17CA</t>
  </si>
  <si>
    <t>SMAJ17CAH</t>
  </si>
  <si>
    <t>SMAJ17CH</t>
  </si>
  <si>
    <t>SMAJ17H</t>
  </si>
  <si>
    <t>SMAJ18</t>
  </si>
  <si>
    <t>SMAJ188</t>
  </si>
  <si>
    <t>SMAJ188A</t>
  </si>
  <si>
    <t>SMAJ188AH</t>
  </si>
  <si>
    <t>SMAJ188C</t>
  </si>
  <si>
    <t>SMAJ188CA</t>
  </si>
  <si>
    <t>SMAJ188CAH</t>
  </si>
  <si>
    <t>SMAJ188CH</t>
  </si>
  <si>
    <t>SMAJ188H</t>
  </si>
  <si>
    <t>SMAJ18A</t>
  </si>
  <si>
    <t>SMAJ18AH</t>
  </si>
  <si>
    <t>SMAJ18C</t>
  </si>
  <si>
    <t>SMAJ18CA</t>
  </si>
  <si>
    <t>SMAJ18CAH</t>
  </si>
  <si>
    <t>SMAJ18CH</t>
  </si>
  <si>
    <t>SMAJ18H</t>
  </si>
  <si>
    <t>SMAJ20</t>
  </si>
  <si>
    <t>SMAJ20A</t>
  </si>
  <si>
    <t>SMAJ20AH</t>
  </si>
  <si>
    <t>SMAJ20C</t>
  </si>
  <si>
    <t>SMAJ20CA</t>
  </si>
  <si>
    <t>SMAJ20CAH</t>
  </si>
  <si>
    <t>SMAJ20CH</t>
  </si>
  <si>
    <t>SMAJ20H</t>
  </si>
  <si>
    <t>SMAJ22</t>
  </si>
  <si>
    <t>SMAJ22A</t>
  </si>
  <si>
    <t>SMAJ22AH</t>
  </si>
  <si>
    <t>SMAJ22C</t>
  </si>
  <si>
    <t>SMAJ22CA</t>
  </si>
  <si>
    <t>SMAJ22CAH</t>
  </si>
  <si>
    <t>SMAJ22CH</t>
  </si>
  <si>
    <t>SMAJ22H</t>
  </si>
  <si>
    <t>SMAJ24</t>
  </si>
  <si>
    <t>SMAJ24A</t>
  </si>
  <si>
    <t>SMAJ24AH</t>
  </si>
  <si>
    <t>SMAJ24C</t>
  </si>
  <si>
    <t>SMAJ24CA</t>
  </si>
  <si>
    <t>SMAJ24CAH</t>
  </si>
  <si>
    <t>SMAJ24CH</t>
  </si>
  <si>
    <t>SMAJ24H</t>
  </si>
  <si>
    <t>SMAJ26</t>
  </si>
  <si>
    <t>SMAJ26A</t>
  </si>
  <si>
    <t>SMAJ26AH</t>
  </si>
  <si>
    <t>SMAJ26C</t>
  </si>
  <si>
    <t>SMAJ26CA</t>
  </si>
  <si>
    <t>SMAJ26CAH</t>
  </si>
  <si>
    <t>SMAJ26CH</t>
  </si>
  <si>
    <t>SMAJ26H</t>
  </si>
  <si>
    <t>SMAJ28</t>
  </si>
  <si>
    <t>SMAJ28A</t>
  </si>
  <si>
    <t>SMAJ28AH</t>
  </si>
  <si>
    <t>SMAJ28C</t>
  </si>
  <si>
    <t>SMAJ28CA</t>
  </si>
  <si>
    <t>SMAJ28CAH</t>
  </si>
  <si>
    <t>SMAJ28CH</t>
  </si>
  <si>
    <t>SMAJ28H</t>
  </si>
  <si>
    <t>SMAJ30</t>
  </si>
  <si>
    <t>SMAJ30A</t>
  </si>
  <si>
    <t>SMAJ30AH</t>
  </si>
  <si>
    <t>SMAJ30C</t>
  </si>
  <si>
    <t>SMAJ30CA</t>
  </si>
  <si>
    <t>SMAJ30CAH</t>
  </si>
  <si>
    <t>SMAJ30CH</t>
  </si>
  <si>
    <t>SMAJ30H</t>
  </si>
  <si>
    <t>SMAJ33</t>
  </si>
  <si>
    <t>SMAJ33A</t>
  </si>
  <si>
    <t>SMAJ33AH</t>
  </si>
  <si>
    <t>SMAJ33C</t>
  </si>
  <si>
    <t>SMAJ33CA</t>
  </si>
  <si>
    <t>SMAJ33CAH</t>
  </si>
  <si>
    <t>SMAJ33CH</t>
  </si>
  <si>
    <t>SMAJ33H</t>
  </si>
  <si>
    <t>SMAJ36</t>
  </si>
  <si>
    <t>SMAJ36A</t>
  </si>
  <si>
    <t>SMAJ36AH</t>
  </si>
  <si>
    <t>SMAJ36C</t>
  </si>
  <si>
    <t>SMAJ36CA</t>
  </si>
  <si>
    <t>SMAJ36CAH</t>
  </si>
  <si>
    <t>SMAJ36CH</t>
  </si>
  <si>
    <t>SMAJ36H</t>
  </si>
  <si>
    <t>SMAJ40</t>
  </si>
  <si>
    <t>SMAJ40A</t>
  </si>
  <si>
    <t>SMAJ40AH</t>
  </si>
  <si>
    <t>SMAJ40C</t>
  </si>
  <si>
    <t>SMAJ40CA</t>
  </si>
  <si>
    <t>SMAJ40CAH</t>
  </si>
  <si>
    <t>SMAJ40CH</t>
  </si>
  <si>
    <t>SMAJ40H</t>
  </si>
  <si>
    <t>SMAJ43</t>
  </si>
  <si>
    <t>SMAJ43A</t>
  </si>
  <si>
    <t>SMAJ43AH</t>
  </si>
  <si>
    <t>SMAJ43C</t>
  </si>
  <si>
    <t>SMAJ43CA</t>
  </si>
  <si>
    <t>SMAJ43CAH</t>
  </si>
  <si>
    <t>SMAJ43CH</t>
  </si>
  <si>
    <t>SMAJ43H</t>
  </si>
  <si>
    <t>SMAJ45</t>
  </si>
  <si>
    <t>SMAJ45A</t>
  </si>
  <si>
    <t>SMAJ45AH</t>
  </si>
  <si>
    <t>SMAJ45C</t>
  </si>
  <si>
    <t>SMAJ45CA</t>
  </si>
  <si>
    <t>SMAJ45CAH</t>
  </si>
  <si>
    <t>SMAJ45CH</t>
  </si>
  <si>
    <t>SMAJ45H</t>
  </si>
  <si>
    <t>SMAJ48</t>
  </si>
  <si>
    <t>SMAJ48A</t>
  </si>
  <si>
    <t>SMAJ48AH</t>
  </si>
  <si>
    <t>SMAJ48C</t>
  </si>
  <si>
    <t>SMAJ48CA</t>
  </si>
  <si>
    <t>SMAJ48CAH</t>
  </si>
  <si>
    <t>SMAJ48CH</t>
  </si>
  <si>
    <t>SMAJ48H</t>
  </si>
  <si>
    <t>SMAJ5.0</t>
  </si>
  <si>
    <t>SMAJ5.0A</t>
  </si>
  <si>
    <t>SMAJ5.0AH</t>
  </si>
  <si>
    <t>SMAJ5.0C</t>
  </si>
  <si>
    <t>SMAJ5.0CA</t>
  </si>
  <si>
    <t>SMAJ5.0CAH</t>
  </si>
  <si>
    <t>SMAJ5.0CH</t>
  </si>
  <si>
    <t>SMAJ5.0H</t>
  </si>
  <si>
    <t>SMAJ51</t>
  </si>
  <si>
    <t>SMAJ51A</t>
  </si>
  <si>
    <t>SMAJ51AH</t>
  </si>
  <si>
    <t>SMAJ51C</t>
  </si>
  <si>
    <t>SMAJ51CA</t>
  </si>
  <si>
    <t>SMAJ51CAH</t>
  </si>
  <si>
    <t>SMAJ51CH</t>
  </si>
  <si>
    <t>SMAJ51H</t>
  </si>
  <si>
    <t>SMAJ54</t>
  </si>
  <si>
    <t>SMAJ54A</t>
  </si>
  <si>
    <t>SMAJ54AH</t>
  </si>
  <si>
    <t>SMAJ54C</t>
  </si>
  <si>
    <t>SMAJ54CA</t>
  </si>
  <si>
    <t>SMAJ54CAH</t>
  </si>
  <si>
    <t>SMAJ54CH</t>
  </si>
  <si>
    <t>SMAJ54H</t>
  </si>
  <si>
    <t>SMAJ58</t>
  </si>
  <si>
    <t>SMAJ58A</t>
  </si>
  <si>
    <t>SMAJ58AH</t>
  </si>
  <si>
    <t>SMAJ58C</t>
  </si>
  <si>
    <t>SMAJ58CA</t>
  </si>
  <si>
    <t>SMAJ58CAH</t>
  </si>
  <si>
    <t>SMAJ58CH</t>
  </si>
  <si>
    <t>SMAJ58H</t>
  </si>
  <si>
    <t>SMAJ6.0</t>
  </si>
  <si>
    <t>SMAJ6.0A</t>
  </si>
  <si>
    <t>SMAJ6.0AH</t>
  </si>
  <si>
    <t>SMAJ6.0C</t>
  </si>
  <si>
    <t>SMAJ6.0CA</t>
  </si>
  <si>
    <t>SMAJ6.0CAH</t>
  </si>
  <si>
    <t>SMAJ6.0CH</t>
  </si>
  <si>
    <t>SMAJ6.0H</t>
  </si>
  <si>
    <t>SMAJ6.5</t>
  </si>
  <si>
    <t>SMAJ6.5A</t>
  </si>
  <si>
    <t>SMAJ6.5AH</t>
  </si>
  <si>
    <t>SMAJ6.5C</t>
  </si>
  <si>
    <t>SMAJ6.5CA</t>
  </si>
  <si>
    <t>SMAJ6.5CAH</t>
  </si>
  <si>
    <t>SMAJ6.5CH</t>
  </si>
  <si>
    <t>SMAJ6.5H</t>
  </si>
  <si>
    <t>SMAJ60</t>
  </si>
  <si>
    <t>SMAJ60A</t>
  </si>
  <si>
    <t>SMAJ60AH</t>
  </si>
  <si>
    <t>SMAJ60C</t>
  </si>
  <si>
    <t>SMAJ60CA</t>
  </si>
  <si>
    <t>SMAJ60CAH</t>
  </si>
  <si>
    <t>SMAJ60CH</t>
  </si>
  <si>
    <t>SMAJ60H</t>
  </si>
  <si>
    <t>SMAJ64</t>
  </si>
  <si>
    <t>SMAJ64A</t>
  </si>
  <si>
    <t>SMAJ64AH</t>
  </si>
  <si>
    <t>SMAJ64C</t>
  </si>
  <si>
    <t>SMAJ64CA</t>
  </si>
  <si>
    <t>SMAJ64CAH</t>
  </si>
  <si>
    <t>SMAJ64CH</t>
  </si>
  <si>
    <t>SMAJ64H</t>
  </si>
  <si>
    <t>SMAJ7.0</t>
  </si>
  <si>
    <t>SMAJ7.0A</t>
  </si>
  <si>
    <t>SMAJ7.0AH</t>
  </si>
  <si>
    <t>SMAJ7.0C</t>
  </si>
  <si>
    <t>SMAJ7.0CA</t>
  </si>
  <si>
    <t>SMAJ7.0CAH</t>
  </si>
  <si>
    <t>SMAJ7.0CH</t>
  </si>
  <si>
    <t>SMAJ7.0H</t>
  </si>
  <si>
    <t>SMAJ7.5</t>
  </si>
  <si>
    <t>SMAJ7.5A</t>
  </si>
  <si>
    <t>SMAJ7.5AH</t>
  </si>
  <si>
    <t>SMAJ7.5C</t>
  </si>
  <si>
    <t>SMAJ7.5CA</t>
  </si>
  <si>
    <t>SMAJ7.5CAH</t>
  </si>
  <si>
    <t>SMAJ7.5CH</t>
  </si>
  <si>
    <t>SMAJ7.5H</t>
  </si>
  <si>
    <t>SMAJ70</t>
  </si>
  <si>
    <t>SMAJ70A</t>
  </si>
  <si>
    <t>SMAJ70AH</t>
  </si>
  <si>
    <t>SMAJ70C</t>
  </si>
  <si>
    <t>SMAJ70CA</t>
  </si>
  <si>
    <t>SMAJ70CAH</t>
  </si>
  <si>
    <t>SMAJ70CH</t>
  </si>
  <si>
    <t>SMAJ70H</t>
  </si>
  <si>
    <t>SMAJ75</t>
  </si>
  <si>
    <t>SMAJ75A</t>
  </si>
  <si>
    <t>SMAJ75AH</t>
  </si>
  <si>
    <t>SMAJ75C</t>
  </si>
  <si>
    <t>SMAJ75CA</t>
  </si>
  <si>
    <t>SMAJ75CAH</t>
  </si>
  <si>
    <t>SMAJ75CH</t>
  </si>
  <si>
    <t>SMAJ75H</t>
  </si>
  <si>
    <t>SMAJ78</t>
  </si>
  <si>
    <t>SMAJ78A</t>
  </si>
  <si>
    <t>SMAJ78AH</t>
  </si>
  <si>
    <t>SMAJ78C</t>
  </si>
  <si>
    <t>SMAJ78CA</t>
  </si>
  <si>
    <t>SMAJ78CAH</t>
  </si>
  <si>
    <t>SMAJ78CH</t>
  </si>
  <si>
    <t>SMAJ78H</t>
  </si>
  <si>
    <t>SMAJ8.0</t>
  </si>
  <si>
    <t>SMAJ8.0A</t>
  </si>
  <si>
    <t>SMAJ8.0AH</t>
  </si>
  <si>
    <t>SMAJ8.0C</t>
  </si>
  <si>
    <t>SMAJ8.0CA</t>
  </si>
  <si>
    <t>SMAJ8.0CAH</t>
  </si>
  <si>
    <t>SMAJ8.0CH</t>
  </si>
  <si>
    <t>SMAJ8.0H</t>
  </si>
  <si>
    <t>SMAJ8.5</t>
  </si>
  <si>
    <t>SMAJ8.5A</t>
  </si>
  <si>
    <t>SMAJ8.5AH</t>
  </si>
  <si>
    <t>SMAJ8.5C</t>
  </si>
  <si>
    <t>SMAJ8.5CA</t>
  </si>
  <si>
    <t>SMAJ8.5CAH</t>
  </si>
  <si>
    <t>SMAJ8.5CH</t>
  </si>
  <si>
    <t>SMAJ8.5H</t>
  </si>
  <si>
    <t>SMAJ85</t>
  </si>
  <si>
    <t>SMAJ85A</t>
  </si>
  <si>
    <t>SMAJ85AH</t>
  </si>
  <si>
    <t>SMAJ85C</t>
  </si>
  <si>
    <t>SMAJ85CA</t>
  </si>
  <si>
    <t>SMAJ85CAH</t>
  </si>
  <si>
    <t>SMAJ85CH</t>
  </si>
  <si>
    <t>SMAJ85H</t>
  </si>
  <si>
    <t>SMAJ9.0</t>
  </si>
  <si>
    <t>SMAJ9.0A</t>
  </si>
  <si>
    <t>SMAJ9.0AH</t>
  </si>
  <si>
    <t>SMAJ9.0C</t>
  </si>
  <si>
    <t>SMAJ9.0CA</t>
  </si>
  <si>
    <t>SMAJ9.0CAH</t>
  </si>
  <si>
    <t>SMAJ9.0CH</t>
  </si>
  <si>
    <t>SMAJ9.0H</t>
  </si>
  <si>
    <t>SMAJ90</t>
  </si>
  <si>
    <t>SMAJ90A</t>
  </si>
  <si>
    <t>SMAJ90AH</t>
  </si>
  <si>
    <t>SMAJ90C</t>
  </si>
  <si>
    <t>SMAJ90CA</t>
  </si>
  <si>
    <t>SMAJ90CAH</t>
  </si>
  <si>
    <t>SMAJ90CH</t>
  </si>
  <si>
    <t>SMAJ90H</t>
  </si>
  <si>
    <t>SMB10J10A</t>
  </si>
  <si>
    <t>SMB10J10AH</t>
  </si>
  <si>
    <t>SMB10J10CA</t>
  </si>
  <si>
    <t>SMB10J10CAH</t>
  </si>
  <si>
    <t>SMB10J11A</t>
  </si>
  <si>
    <t>SMB10J11AH</t>
  </si>
  <si>
    <t>SMB10J11CA</t>
  </si>
  <si>
    <t>SMB10J11CAH</t>
  </si>
  <si>
    <t>SMB10J12A</t>
  </si>
  <si>
    <t>SMB10J12AH</t>
  </si>
  <si>
    <t>SMB10J12CA</t>
  </si>
  <si>
    <t>SMB10J12CAH</t>
  </si>
  <si>
    <t>SMB10J13A</t>
  </si>
  <si>
    <t>SMB10J13AH</t>
  </si>
  <si>
    <t>SMB10J13CA</t>
  </si>
  <si>
    <t>SMB10J13CAH</t>
  </si>
  <si>
    <t>SMB10J14A</t>
  </si>
  <si>
    <t>SMB10J14AH</t>
  </si>
  <si>
    <t>SMB10J14CA</t>
  </si>
  <si>
    <t>SMB10J14CAH</t>
  </si>
  <si>
    <t>SMB10J15A</t>
  </si>
  <si>
    <t>SMB10J15AH</t>
  </si>
  <si>
    <t>SMB10J15CA</t>
  </si>
  <si>
    <t>SMB10J15CAH</t>
  </si>
  <si>
    <t>SMB10J16A</t>
  </si>
  <si>
    <t>SMB10J16AH</t>
  </si>
  <si>
    <t>SMB10J16CA</t>
  </si>
  <si>
    <t>SMB10J16CAH</t>
  </si>
  <si>
    <t>SMB10J17A</t>
  </si>
  <si>
    <t>SMB10J17AH</t>
  </si>
  <si>
    <t>SMB10J17CA</t>
  </si>
  <si>
    <t>SMB10J17CAH</t>
  </si>
  <si>
    <t>SMB10J18A</t>
  </si>
  <si>
    <t>SMB10J18AH</t>
  </si>
  <si>
    <t>SMB10J18CA</t>
  </si>
  <si>
    <t>SMB10J18CAH</t>
  </si>
  <si>
    <t>SMB10J20A</t>
  </si>
  <si>
    <t>SMB10J20AH</t>
  </si>
  <si>
    <t>SMB10J20CA</t>
  </si>
  <si>
    <t>SMB10J20CAH</t>
  </si>
  <si>
    <t>SMB10J22A</t>
  </si>
  <si>
    <t>SMB10J22AH</t>
  </si>
  <si>
    <t>SMB10J22CA</t>
  </si>
  <si>
    <t>SMB10J22CAH</t>
  </si>
  <si>
    <t>SMB10J24A</t>
  </si>
  <si>
    <t>SMB10J24AH</t>
  </si>
  <si>
    <t>SMB10J24CA</t>
  </si>
  <si>
    <t>SMB10J24CAH</t>
  </si>
  <si>
    <t>SMB10J26A</t>
  </si>
  <si>
    <t>SMB10J26AH</t>
  </si>
  <si>
    <t>SMB10J26CA</t>
  </si>
  <si>
    <t>SMB10J26CAH</t>
  </si>
  <si>
    <t>SMB10J28A</t>
  </si>
  <si>
    <t>SMB10J28AH</t>
  </si>
  <si>
    <t>SMB10J28CA</t>
  </si>
  <si>
    <t>SMB10J28CAH</t>
  </si>
  <si>
    <t>SMB10J30A</t>
  </si>
  <si>
    <t>SMB10J30AH</t>
  </si>
  <si>
    <t>SMB10J30CA</t>
  </si>
  <si>
    <t>SMB10J30CAH</t>
  </si>
  <si>
    <t>SMB10J33A</t>
  </si>
  <si>
    <t>SMB10J33AH</t>
  </si>
  <si>
    <t>SMB10J33CA</t>
  </si>
  <si>
    <t>SMB10J33CAH</t>
  </si>
  <si>
    <t>SMB10J36A</t>
  </si>
  <si>
    <t>SMB10J36AH</t>
  </si>
  <si>
    <t>SMB10J36CA</t>
  </si>
  <si>
    <t>SMB10J36CAH</t>
  </si>
  <si>
    <t>SMB10J40A</t>
  </si>
  <si>
    <t>SMB10J40AH</t>
  </si>
  <si>
    <t>SMB10J40CA</t>
  </si>
  <si>
    <t>SMB10J40CAH</t>
  </si>
  <si>
    <t>SMB10J9.0A</t>
  </si>
  <si>
    <t>SMB10J9.0AH</t>
  </si>
  <si>
    <t>SMB10J9.0CA</t>
  </si>
  <si>
    <t>SMB10J9.0CAH</t>
  </si>
  <si>
    <t>SMBJ10</t>
  </si>
  <si>
    <t>SMBJ100</t>
  </si>
  <si>
    <t>SMBJ100A</t>
  </si>
  <si>
    <t>SMBJ100AH</t>
  </si>
  <si>
    <t>SMBJ100C</t>
  </si>
  <si>
    <t>SMBJ100CA</t>
  </si>
  <si>
    <t>SMBJ100CAH</t>
  </si>
  <si>
    <t>SMBJ100CH</t>
  </si>
  <si>
    <t>SMBJ100H</t>
  </si>
  <si>
    <t>SMBJ10A</t>
  </si>
  <si>
    <t>SMBJ10AH</t>
  </si>
  <si>
    <t>SMBJ10C</t>
  </si>
  <si>
    <t>SMBJ10CA</t>
  </si>
  <si>
    <t>SMBJ10CAH</t>
  </si>
  <si>
    <t>SMBJ10CH</t>
  </si>
  <si>
    <t>SMBJ10H</t>
  </si>
  <si>
    <t>SMBJ11</t>
  </si>
  <si>
    <t>SMBJ110</t>
  </si>
  <si>
    <t>SMBJ110A</t>
  </si>
  <si>
    <t>SMBJ110AH</t>
  </si>
  <si>
    <t>SMBJ110C</t>
  </si>
  <si>
    <t>SMBJ110CA</t>
  </si>
  <si>
    <t>SMBJ110CAH</t>
  </si>
  <si>
    <t>SMBJ110CH</t>
  </si>
  <si>
    <t>SMBJ110H</t>
  </si>
  <si>
    <t>SMBJ11A</t>
  </si>
  <si>
    <t>SMBJ11AH</t>
  </si>
  <si>
    <t>SMBJ11C</t>
  </si>
  <si>
    <t>SMBJ11CA</t>
  </si>
  <si>
    <t>SMBJ11CAH</t>
  </si>
  <si>
    <t>SMBJ11CH</t>
  </si>
  <si>
    <t>SMBJ11H</t>
  </si>
  <si>
    <t>SMBJ12</t>
  </si>
  <si>
    <t>SMBJ120</t>
  </si>
  <si>
    <t>SMBJ120A</t>
  </si>
  <si>
    <t>SMBJ120AH</t>
  </si>
  <si>
    <t>SMBJ120C</t>
  </si>
  <si>
    <t>SMBJ120CA</t>
  </si>
  <si>
    <t>SMBJ120CAH</t>
  </si>
  <si>
    <t>SMBJ120CH</t>
  </si>
  <si>
    <t>SMBJ120H</t>
  </si>
  <si>
    <t>SMBJ12A</t>
  </si>
  <si>
    <t>SMBJ12AH</t>
  </si>
  <si>
    <t>SMBJ12C</t>
  </si>
  <si>
    <t>SMBJ12CA</t>
  </si>
  <si>
    <t>SMBJ12CAH</t>
  </si>
  <si>
    <t>SMBJ12CH</t>
  </si>
  <si>
    <t>SMBJ12H</t>
  </si>
  <si>
    <t>SMBJ13</t>
  </si>
  <si>
    <t>SMBJ130</t>
  </si>
  <si>
    <t>SMBJ130A</t>
  </si>
  <si>
    <t>SMBJ130AH</t>
  </si>
  <si>
    <t>SMBJ130C</t>
  </si>
  <si>
    <t>SMBJ130CA</t>
  </si>
  <si>
    <t>SMBJ130CAH</t>
  </si>
  <si>
    <t>SMBJ130CH</t>
  </si>
  <si>
    <t>SMBJ130H</t>
  </si>
  <si>
    <t>SMBJ13A</t>
  </si>
  <si>
    <t>SMBJ13AH</t>
  </si>
  <si>
    <t>SMBJ13C</t>
  </si>
  <si>
    <t>SMBJ13CA</t>
  </si>
  <si>
    <t>SMBJ13CAH</t>
  </si>
  <si>
    <t>SMBJ13CH</t>
  </si>
  <si>
    <t>SMBJ13H</t>
  </si>
  <si>
    <t>SMBJ14</t>
  </si>
  <si>
    <t>SMBJ14A</t>
  </si>
  <si>
    <t>SMBJ14AH</t>
  </si>
  <si>
    <t>SMBJ14C</t>
  </si>
  <si>
    <t>SMBJ14CA</t>
  </si>
  <si>
    <t>SMBJ14CAH</t>
  </si>
  <si>
    <t>SMBJ14CH</t>
  </si>
  <si>
    <t>SMBJ14H</t>
  </si>
  <si>
    <t>SMBJ15</t>
  </si>
  <si>
    <t>SMBJ150</t>
  </si>
  <si>
    <t>SMBJ150A</t>
  </si>
  <si>
    <t>SMBJ150AH</t>
  </si>
  <si>
    <t>SMBJ150C</t>
  </si>
  <si>
    <t>SMBJ150CA</t>
  </si>
  <si>
    <t>SMBJ150CAH</t>
  </si>
  <si>
    <t>SMBJ150CH</t>
  </si>
  <si>
    <t>SMBJ150H</t>
  </si>
  <si>
    <t>SMBJ15A</t>
  </si>
  <si>
    <t>SMBJ15AH</t>
  </si>
  <si>
    <t>SMBJ15C</t>
  </si>
  <si>
    <t>SMBJ15CA</t>
  </si>
  <si>
    <t>SMBJ15CAH</t>
  </si>
  <si>
    <t>SMBJ15CH</t>
  </si>
  <si>
    <t>SMBJ15H</t>
  </si>
  <si>
    <t>SMBJ16</t>
  </si>
  <si>
    <t>SMBJ160</t>
  </si>
  <si>
    <t>SMBJ160A</t>
  </si>
  <si>
    <t>SMBJ160AH</t>
  </si>
  <si>
    <t>SMBJ160C</t>
  </si>
  <si>
    <t>SMBJ160CA</t>
  </si>
  <si>
    <t>SMBJ160CAH</t>
  </si>
  <si>
    <t>SMBJ160CH</t>
  </si>
  <si>
    <t>SMBJ160H</t>
  </si>
  <si>
    <t>SMBJ16A</t>
  </si>
  <si>
    <t>SMBJ16AH</t>
  </si>
  <si>
    <t>SMBJ16C</t>
  </si>
  <si>
    <t>SMBJ16CA</t>
  </si>
  <si>
    <t>SMBJ16CAH</t>
  </si>
  <si>
    <t>SMBJ16CH</t>
  </si>
  <si>
    <t>SMBJ16H</t>
  </si>
  <si>
    <t>SMBJ17</t>
  </si>
  <si>
    <t>SMBJ170</t>
  </si>
  <si>
    <t>SMBJ170A</t>
  </si>
  <si>
    <t>SMBJ170AH</t>
  </si>
  <si>
    <t>SMBJ170C</t>
  </si>
  <si>
    <t>SMBJ170CA</t>
  </si>
  <si>
    <t>SMBJ170CAH</t>
  </si>
  <si>
    <t>SMBJ170CH</t>
  </si>
  <si>
    <t>SMBJ170H</t>
  </si>
  <si>
    <t>SMBJ17A</t>
  </si>
  <si>
    <t>SMBJ17AH</t>
  </si>
  <si>
    <t>SMBJ17C</t>
  </si>
  <si>
    <t>SMBJ17CA</t>
  </si>
  <si>
    <t>SMBJ17CAH</t>
  </si>
  <si>
    <t>SMBJ17CH</t>
  </si>
  <si>
    <t>SMBJ17H</t>
  </si>
  <si>
    <t>SMBJ18</t>
  </si>
  <si>
    <t>SMBJ18A</t>
  </si>
  <si>
    <t>SMBJ18AH</t>
  </si>
  <si>
    <t>SMBJ18C</t>
  </si>
  <si>
    <t>SMBJ18CA</t>
  </si>
  <si>
    <t>SMBJ18CAH</t>
  </si>
  <si>
    <t>SMBJ18CH</t>
  </si>
  <si>
    <t>SMBJ18H</t>
  </si>
  <si>
    <t>SMBJ20</t>
  </si>
  <si>
    <t>SMBJ20A</t>
  </si>
  <si>
    <t>SMBJ20AH</t>
  </si>
  <si>
    <t>SMBJ20C</t>
  </si>
  <si>
    <t>SMBJ20CA</t>
  </si>
  <si>
    <t>SMBJ20CAH</t>
  </si>
  <si>
    <t>SMBJ20CH</t>
  </si>
  <si>
    <t>SMBJ20H</t>
  </si>
  <si>
    <t>SMBJ22</t>
  </si>
  <si>
    <t>SMBJ22A</t>
  </si>
  <si>
    <t>SMBJ22AH</t>
  </si>
  <si>
    <t>SMBJ22C</t>
  </si>
  <si>
    <t>SMBJ22CA</t>
  </si>
  <si>
    <t>SMBJ22CAH</t>
  </si>
  <si>
    <t>SMBJ22CH</t>
  </si>
  <si>
    <t>SMBJ22H</t>
  </si>
  <si>
    <t>SMBJ24</t>
  </si>
  <si>
    <t>SMBJ24A</t>
  </si>
  <si>
    <t>SMBJ24AH</t>
  </si>
  <si>
    <t>SMBJ24C</t>
  </si>
  <si>
    <t>SMBJ24CA</t>
  </si>
  <si>
    <t>SMBJ24CAH</t>
  </si>
  <si>
    <t>SMBJ24CH</t>
  </si>
  <si>
    <t>SMBJ24H</t>
  </si>
  <si>
    <t>SMBJ26</t>
  </si>
  <si>
    <t>SMBJ26A</t>
  </si>
  <si>
    <t>SMBJ26AH</t>
  </si>
  <si>
    <t>SMBJ26C</t>
  </si>
  <si>
    <t>SMBJ26CA</t>
  </si>
  <si>
    <t>SMBJ26CAH</t>
  </si>
  <si>
    <t>SMBJ26CH</t>
  </si>
  <si>
    <t>SMBJ26H</t>
  </si>
  <si>
    <t>SMBJ28</t>
  </si>
  <si>
    <t>SMBJ28A</t>
  </si>
  <si>
    <t>SMBJ28AH</t>
  </si>
  <si>
    <t>SMBJ28C</t>
  </si>
  <si>
    <t>SMBJ28CA</t>
  </si>
  <si>
    <t>SMBJ28CAH</t>
  </si>
  <si>
    <t>SMBJ28CH</t>
  </si>
  <si>
    <t>SMBJ28H</t>
  </si>
  <si>
    <t>SMBJ30</t>
  </si>
  <si>
    <t>SMBJ30A</t>
  </si>
  <si>
    <t>SMBJ30AH</t>
  </si>
  <si>
    <t>SMBJ30C</t>
  </si>
  <si>
    <t>SMBJ30CA</t>
  </si>
  <si>
    <t>SMBJ30CAH</t>
  </si>
  <si>
    <t>SMBJ30CH</t>
  </si>
  <si>
    <t>SMBJ30H</t>
  </si>
  <si>
    <t>SMBJ33</t>
  </si>
  <si>
    <t>SMBJ33A</t>
  </si>
  <si>
    <t>SMBJ33AH</t>
  </si>
  <si>
    <t>SMBJ33C</t>
  </si>
  <si>
    <t>SMBJ33CA</t>
  </si>
  <si>
    <t>SMBJ33CAH</t>
  </si>
  <si>
    <t>SMBJ33CH</t>
  </si>
  <si>
    <t>SMBJ33H</t>
  </si>
  <si>
    <t>SMBJ36</t>
  </si>
  <si>
    <t>SMBJ36A</t>
  </si>
  <si>
    <t>SMBJ36AH</t>
  </si>
  <si>
    <t>SMBJ36C</t>
  </si>
  <si>
    <t>SMBJ36CA</t>
  </si>
  <si>
    <t>SMBJ36CAH</t>
  </si>
  <si>
    <t>SMBJ36CH</t>
  </si>
  <si>
    <t>SMBJ36H</t>
  </si>
  <si>
    <t>SMBJ40</t>
  </si>
  <si>
    <t>SMBJ40A</t>
  </si>
  <si>
    <t>SMBJ40AH</t>
  </si>
  <si>
    <t>SMBJ40C</t>
  </si>
  <si>
    <t>SMBJ40CA</t>
  </si>
  <si>
    <t>SMBJ40CAH</t>
  </si>
  <si>
    <t>SMBJ40CH</t>
  </si>
  <si>
    <t>SMBJ40H</t>
  </si>
  <si>
    <t>SMBJ43</t>
  </si>
  <si>
    <t>SMBJ43A</t>
  </si>
  <si>
    <t>SMBJ43AH</t>
  </si>
  <si>
    <t>SMBJ43C</t>
  </si>
  <si>
    <t>SMBJ43CA</t>
  </si>
  <si>
    <t>SMBJ43CAH</t>
  </si>
  <si>
    <t>SMBJ43CH</t>
  </si>
  <si>
    <t>SMBJ43H</t>
  </si>
  <si>
    <t>SMBJ45</t>
  </si>
  <si>
    <t>SMBJ45A</t>
  </si>
  <si>
    <t>SMBJ45AH</t>
  </si>
  <si>
    <t>SMBJ45C</t>
  </si>
  <si>
    <t>SMBJ45CA</t>
  </si>
  <si>
    <t>SMBJ45CAH</t>
  </si>
  <si>
    <t>SMBJ45CH</t>
  </si>
  <si>
    <t>SMBJ45H</t>
  </si>
  <si>
    <t>SMBJ48</t>
  </si>
  <si>
    <t>SMBJ48A</t>
  </si>
  <si>
    <t>SMBJ48AH</t>
  </si>
  <si>
    <t>SMBJ48C</t>
  </si>
  <si>
    <t>SMBJ48CA</t>
  </si>
  <si>
    <t>SMBJ48CAH</t>
  </si>
  <si>
    <t>SMBJ48CH</t>
  </si>
  <si>
    <t>SMBJ48H</t>
  </si>
  <si>
    <t>SMBJ5.0</t>
  </si>
  <si>
    <t>SMBJ5.0A</t>
  </si>
  <si>
    <t>SMBJ5.0AH</t>
  </si>
  <si>
    <t>SMBJ5.0C</t>
  </si>
  <si>
    <t>SMBJ5.0CA</t>
  </si>
  <si>
    <t>SMBJ5.0CAH</t>
  </si>
  <si>
    <t>SMBJ5.0CH</t>
  </si>
  <si>
    <t>SMBJ5.0H</t>
  </si>
  <si>
    <t>SMBJ51</t>
  </si>
  <si>
    <t>SMBJ51A</t>
  </si>
  <si>
    <t>SMBJ51AH</t>
  </si>
  <si>
    <t>SMBJ51C</t>
  </si>
  <si>
    <t>SMBJ51CA</t>
  </si>
  <si>
    <t>SMBJ51CAH</t>
  </si>
  <si>
    <t>SMBJ51CH</t>
  </si>
  <si>
    <t>SMBJ51H</t>
  </si>
  <si>
    <t>SMBJ54</t>
  </si>
  <si>
    <t>SMBJ54A</t>
  </si>
  <si>
    <t>SMBJ54AH</t>
  </si>
  <si>
    <t>SMBJ54C</t>
  </si>
  <si>
    <t>SMBJ54CA</t>
  </si>
  <si>
    <t>SMBJ54CAH</t>
  </si>
  <si>
    <t>SMBJ54CH</t>
  </si>
  <si>
    <t>SMBJ54H</t>
  </si>
  <si>
    <t>SMBJ58</t>
  </si>
  <si>
    <t>SMBJ58A</t>
  </si>
  <si>
    <t>SMBJ58AH</t>
  </si>
  <si>
    <t>SMBJ58C</t>
  </si>
  <si>
    <t>SMBJ58CA</t>
  </si>
  <si>
    <t>SMBJ58CAH</t>
  </si>
  <si>
    <t>SMBJ58CH</t>
  </si>
  <si>
    <t>SMBJ58H</t>
  </si>
  <si>
    <t>SMBJ5V0A</t>
  </si>
  <si>
    <t>SMBJ5V0CA</t>
  </si>
  <si>
    <t>SMBJ6.0</t>
  </si>
  <si>
    <t>SMBJ6.0A</t>
  </si>
  <si>
    <t>SMBJ6.0AH</t>
  </si>
  <si>
    <t>SMBJ6.0C</t>
  </si>
  <si>
    <t>SMBJ6.0CA</t>
  </si>
  <si>
    <t>SMBJ6.0CAH</t>
  </si>
  <si>
    <t>SMBJ6.0CH</t>
  </si>
  <si>
    <t>SMBJ6.0H</t>
  </si>
  <si>
    <t>SMBJ6.5</t>
  </si>
  <si>
    <t>SMBJ6.5A</t>
  </si>
  <si>
    <t>SMBJ6.5AH</t>
  </si>
  <si>
    <t>SMBJ6.5C</t>
  </si>
  <si>
    <t>SMBJ6.5CA</t>
  </si>
  <si>
    <t>SMBJ6.5CAH</t>
  </si>
  <si>
    <t>SMBJ6.5CH</t>
  </si>
  <si>
    <t>SMBJ6.5H</t>
  </si>
  <si>
    <t>SMBJ60</t>
  </si>
  <si>
    <t>SMBJ60A</t>
  </si>
  <si>
    <t>SMBJ60AH</t>
  </si>
  <si>
    <t>SMBJ60C</t>
  </si>
  <si>
    <t>SMBJ60CA</t>
  </si>
  <si>
    <t>SMBJ60CAH</t>
  </si>
  <si>
    <t>SMBJ60CH</t>
  </si>
  <si>
    <t>SMBJ60H</t>
  </si>
  <si>
    <t>SMBJ64</t>
  </si>
  <si>
    <t>SMBJ64A</t>
  </si>
  <si>
    <t>SMBJ64AH</t>
  </si>
  <si>
    <t>SMBJ64C</t>
  </si>
  <si>
    <t>SMBJ64CA</t>
  </si>
  <si>
    <t>SMBJ64CAH</t>
  </si>
  <si>
    <t>SMBJ64CH</t>
  </si>
  <si>
    <t>SMBJ64H</t>
  </si>
  <si>
    <t>SMBJ6V0A</t>
  </si>
  <si>
    <t>SMBJ6V0CA</t>
  </si>
  <si>
    <t>SMBJ6V5A</t>
  </si>
  <si>
    <t>SMBJ6V5CA</t>
  </si>
  <si>
    <t>SMBJ7.0</t>
  </si>
  <si>
    <t>SMBJ7.0A</t>
  </si>
  <si>
    <t>SMBJ7.0AH</t>
  </si>
  <si>
    <t>SMBJ7.0C</t>
  </si>
  <si>
    <t>SMBJ7.0CA</t>
  </si>
  <si>
    <t>SMBJ7.0CAH</t>
  </si>
  <si>
    <t>SMBJ7.0CH</t>
  </si>
  <si>
    <t>SMBJ7.0H</t>
  </si>
  <si>
    <t>SMBJ7.5</t>
  </si>
  <si>
    <t>SMBJ7.5A</t>
  </si>
  <si>
    <t>SMBJ7.5AH</t>
  </si>
  <si>
    <t>SMBJ7.5C</t>
  </si>
  <si>
    <t>SMBJ7.5CA</t>
  </si>
  <si>
    <t>SMBJ7.5CAH</t>
  </si>
  <si>
    <t>SMBJ7.5CH</t>
  </si>
  <si>
    <t>SMBJ7.5H</t>
  </si>
  <si>
    <t>SMBJ70</t>
  </si>
  <si>
    <t>SMBJ70A</t>
  </si>
  <si>
    <t>SMBJ70AH</t>
  </si>
  <si>
    <t>SMBJ70C</t>
  </si>
  <si>
    <t>SMBJ70CA</t>
  </si>
  <si>
    <t>SMBJ70CAH</t>
  </si>
  <si>
    <t>SMBJ70CH</t>
  </si>
  <si>
    <t>SMBJ70H</t>
  </si>
  <si>
    <t>SMBJ75</t>
  </si>
  <si>
    <t>SMBJ75A</t>
  </si>
  <si>
    <t>SMBJ75AH</t>
  </si>
  <si>
    <t>SMBJ75C</t>
  </si>
  <si>
    <t>SMBJ75CA</t>
  </si>
  <si>
    <t>SMBJ75CAH</t>
  </si>
  <si>
    <t>SMBJ75CH</t>
  </si>
  <si>
    <t>SMBJ75H</t>
  </si>
  <si>
    <t>SMBJ78</t>
  </si>
  <si>
    <t>SMBJ78A</t>
  </si>
  <si>
    <t>SMBJ78AH</t>
  </si>
  <si>
    <t>SMBJ78C</t>
  </si>
  <si>
    <t>SMBJ78CA</t>
  </si>
  <si>
    <t>SMBJ78CAH</t>
  </si>
  <si>
    <t>SMBJ78CH</t>
  </si>
  <si>
    <t>SMBJ78H</t>
  </si>
  <si>
    <t>SMBJ7V0A</t>
  </si>
  <si>
    <t>SMBJ7V0CA</t>
  </si>
  <si>
    <t>SMBJ7V5A</t>
  </si>
  <si>
    <t>SMBJ7V5CA</t>
  </si>
  <si>
    <t>SMBJ8.0</t>
  </si>
  <si>
    <t>SMBJ8.0A</t>
  </si>
  <si>
    <t>SMBJ8.0AH</t>
  </si>
  <si>
    <t>SMBJ8.0C</t>
  </si>
  <si>
    <t>SMBJ8.0CA</t>
  </si>
  <si>
    <t>SMBJ8.0CAH</t>
  </si>
  <si>
    <t>SMBJ8.0CH</t>
  </si>
  <si>
    <t>SMBJ8.0H</t>
  </si>
  <si>
    <t>SMBJ8.5</t>
  </si>
  <si>
    <t>SMBJ8.5A</t>
  </si>
  <si>
    <t>SMBJ8.5AH</t>
  </si>
  <si>
    <t>SMBJ8.5C</t>
  </si>
  <si>
    <t>SMBJ8.5CA</t>
  </si>
  <si>
    <t>SMBJ8.5CAH</t>
  </si>
  <si>
    <t>SMBJ8.5CH</t>
  </si>
  <si>
    <t>SMBJ8.5H</t>
  </si>
  <si>
    <t>SMBJ85</t>
  </si>
  <si>
    <t>SMBJ85A</t>
  </si>
  <si>
    <t>SMBJ85AH</t>
  </si>
  <si>
    <t>SMBJ85C</t>
  </si>
  <si>
    <t>SMBJ85CA</t>
  </si>
  <si>
    <t>SMBJ85CAH</t>
  </si>
  <si>
    <t>SMBJ85CH</t>
  </si>
  <si>
    <t>SMBJ85H</t>
  </si>
  <si>
    <t>SMBJ8V0A</t>
  </si>
  <si>
    <t>SMBJ8V0CA</t>
  </si>
  <si>
    <t>SMBJ8V5A</t>
  </si>
  <si>
    <t>SMBJ8V5CA</t>
  </si>
  <si>
    <t>SMBJ9.0</t>
  </si>
  <si>
    <t>SMBJ9.0A</t>
  </si>
  <si>
    <t>SMBJ9.0AH</t>
  </si>
  <si>
    <t>SMBJ9.0C</t>
  </si>
  <si>
    <t>SMBJ9.0CA</t>
  </si>
  <si>
    <t>SMBJ9.0CAH</t>
  </si>
  <si>
    <t>SMBJ9.0CH</t>
  </si>
  <si>
    <t>SMBJ9.0H</t>
  </si>
  <si>
    <t>SMBJ90</t>
  </si>
  <si>
    <t>SMBJ90A</t>
  </si>
  <si>
    <t>SMBJ90AH</t>
  </si>
  <si>
    <t>SMBJ90C</t>
  </si>
  <si>
    <t>SMBJ90CA</t>
  </si>
  <si>
    <t>SMBJ90CAH</t>
  </si>
  <si>
    <t>SMBJ90CH</t>
  </si>
  <si>
    <t>SMBJ90H</t>
  </si>
  <si>
    <t>SMBJ9V0A</t>
  </si>
  <si>
    <t>SMBJ9V0CA</t>
  </si>
  <si>
    <t>SMCJ10</t>
  </si>
  <si>
    <t>SMCJ100</t>
  </si>
  <si>
    <t>SMCJ100A</t>
  </si>
  <si>
    <t>SMCJ100AH</t>
  </si>
  <si>
    <t>SMCJ100C</t>
  </si>
  <si>
    <t>SMCJ100CA</t>
  </si>
  <si>
    <t>SMCJ100CAH</t>
  </si>
  <si>
    <t>SMCJ100CH</t>
  </si>
  <si>
    <t>SMCJ100H</t>
  </si>
  <si>
    <t>SMCJ10A</t>
  </si>
  <si>
    <t>SMCJ10AH</t>
  </si>
  <si>
    <t>SMCJ10C</t>
  </si>
  <si>
    <t>SMCJ10CA</t>
  </si>
  <si>
    <t>SMCJ10CAH</t>
  </si>
  <si>
    <t>SMCJ10CH</t>
  </si>
  <si>
    <t>SMCJ10H</t>
  </si>
  <si>
    <t>SMCJ11</t>
  </si>
  <si>
    <t>SMCJ110</t>
  </si>
  <si>
    <t>SMCJ110A</t>
  </si>
  <si>
    <t>SMCJ110AH</t>
  </si>
  <si>
    <t>SMCJ110C</t>
  </si>
  <si>
    <t>SMCJ110CA</t>
  </si>
  <si>
    <t>SMCJ110CAH</t>
  </si>
  <si>
    <t>SMCJ110CH</t>
  </si>
  <si>
    <t>SMCJ110H</t>
  </si>
  <si>
    <t>SMCJ11A</t>
  </si>
  <si>
    <t>SMCJ11AH</t>
  </si>
  <si>
    <t>SMCJ11C</t>
  </si>
  <si>
    <t>SMCJ11CA</t>
  </si>
  <si>
    <t>SMCJ11CAH</t>
  </si>
  <si>
    <t>SMCJ11CH</t>
  </si>
  <si>
    <t>SMCJ11H</t>
  </si>
  <si>
    <t>SMCJ12</t>
  </si>
  <si>
    <t>SMCJ120</t>
  </si>
  <si>
    <t>SMCJ120A</t>
  </si>
  <si>
    <t>SMCJ120AH</t>
  </si>
  <si>
    <t>SMCJ120C</t>
  </si>
  <si>
    <t>SMCJ120CA</t>
  </si>
  <si>
    <t>SMCJ120CAH</t>
  </si>
  <si>
    <t>SMCJ120CH</t>
  </si>
  <si>
    <t>SMCJ120H</t>
  </si>
  <si>
    <t>SMCJ12A</t>
  </si>
  <si>
    <t>SMCJ12AH</t>
  </si>
  <si>
    <t>SMCJ12C</t>
  </si>
  <si>
    <t>SMCJ12CA</t>
  </si>
  <si>
    <t>SMCJ12CAH</t>
  </si>
  <si>
    <t>SMCJ12CH</t>
  </si>
  <si>
    <t>SMCJ12H</t>
  </si>
  <si>
    <t>SMCJ13</t>
  </si>
  <si>
    <t>SMCJ130</t>
  </si>
  <si>
    <t>SMCJ130A</t>
  </si>
  <si>
    <t>SMCJ130AH</t>
  </si>
  <si>
    <t>SMCJ130C</t>
  </si>
  <si>
    <t>SMCJ130CA</t>
  </si>
  <si>
    <t>SMCJ130CAH</t>
  </si>
  <si>
    <t>SMCJ130CH</t>
  </si>
  <si>
    <t>SMCJ130H</t>
  </si>
  <si>
    <t>SMCJ13A</t>
  </si>
  <si>
    <t>SMCJ13AH</t>
  </si>
  <si>
    <t>SMCJ13C</t>
  </si>
  <si>
    <t>SMCJ13CA</t>
  </si>
  <si>
    <t>SMCJ13CAH</t>
  </si>
  <si>
    <t>SMCJ13CH</t>
  </si>
  <si>
    <t>SMCJ13H</t>
  </si>
  <si>
    <t>SMCJ14</t>
  </si>
  <si>
    <t>SMCJ14A</t>
  </si>
  <si>
    <t>SMCJ14AH</t>
  </si>
  <si>
    <t>SMCJ14C</t>
  </si>
  <si>
    <t>SMCJ14CA</t>
  </si>
  <si>
    <t>SMCJ14CAH</t>
  </si>
  <si>
    <t>SMCJ14CH</t>
  </si>
  <si>
    <t>SMCJ14H</t>
  </si>
  <si>
    <t>SMCJ15</t>
  </si>
  <si>
    <t>SMCJ150</t>
  </si>
  <si>
    <t>SMCJ150A</t>
  </si>
  <si>
    <t>SMCJ150AH</t>
  </si>
  <si>
    <t>SMCJ150C</t>
  </si>
  <si>
    <t>SMCJ150CA</t>
  </si>
  <si>
    <t>SMCJ150CAH</t>
  </si>
  <si>
    <t>SMCJ150CH</t>
  </si>
  <si>
    <t>SMCJ150H</t>
  </si>
  <si>
    <t>SMCJ15A</t>
  </si>
  <si>
    <t>SMCJ15AH</t>
  </si>
  <si>
    <t>SMCJ15C</t>
  </si>
  <si>
    <t>SMCJ15CA</t>
  </si>
  <si>
    <t>SMCJ15CAH</t>
  </si>
  <si>
    <t>SMCJ15CH</t>
  </si>
  <si>
    <t>SMCJ15H</t>
  </si>
  <si>
    <t>SMCJ16</t>
  </si>
  <si>
    <t>SMCJ160</t>
  </si>
  <si>
    <t>SMCJ160A</t>
  </si>
  <si>
    <t>SMCJ160AH</t>
  </si>
  <si>
    <t>SMCJ160C</t>
  </si>
  <si>
    <t>SMCJ160CA</t>
  </si>
  <si>
    <t>SMCJ160CAH</t>
  </si>
  <si>
    <t>SMCJ160CH</t>
  </si>
  <si>
    <t>SMCJ160H</t>
  </si>
  <si>
    <t>SMCJ16A</t>
  </si>
  <si>
    <t>SMCJ16AH</t>
  </si>
  <si>
    <t>SMCJ16C</t>
  </si>
  <si>
    <t>SMCJ16CA</t>
  </si>
  <si>
    <t>SMCJ16CAH</t>
  </si>
  <si>
    <t>SMCJ16CH</t>
  </si>
  <si>
    <t>SMCJ16H</t>
  </si>
  <si>
    <t>SMCJ17</t>
  </si>
  <si>
    <t>SMCJ170</t>
  </si>
  <si>
    <t>SMCJ170A</t>
  </si>
  <si>
    <t>SMCJ170AH</t>
  </si>
  <si>
    <t>SMCJ170C</t>
  </si>
  <si>
    <t>SMCJ170CA</t>
  </si>
  <si>
    <t>SMCJ170CAH</t>
  </si>
  <si>
    <t>SMCJ170CH</t>
  </si>
  <si>
    <t>SMCJ170H</t>
  </si>
  <si>
    <t>SMCJ17A</t>
  </si>
  <si>
    <t>SMCJ17AH</t>
  </si>
  <si>
    <t>SMCJ17C</t>
  </si>
  <si>
    <t>SMCJ17CA</t>
  </si>
  <si>
    <t>SMCJ17CAH</t>
  </si>
  <si>
    <t>SMCJ17CH</t>
  </si>
  <si>
    <t>SMCJ17H</t>
  </si>
  <si>
    <t>SMCJ18</t>
  </si>
  <si>
    <t>SMCJ18A</t>
  </si>
  <si>
    <t>SMCJ18AH</t>
  </si>
  <si>
    <t>SMCJ18C</t>
  </si>
  <si>
    <t>SMCJ18CA</t>
  </si>
  <si>
    <t>SMCJ18CAH</t>
  </si>
  <si>
    <t>SMCJ18CH</t>
  </si>
  <si>
    <t>SMCJ18H</t>
  </si>
  <si>
    <t>SMCJ20</t>
  </si>
  <si>
    <t>SMCJ20A</t>
  </si>
  <si>
    <t>SMCJ20AH</t>
  </si>
  <si>
    <t>SMCJ20C</t>
  </si>
  <si>
    <t>SMCJ20CA</t>
  </si>
  <si>
    <t>SMCJ20CAH</t>
  </si>
  <si>
    <t>SMCJ20CH</t>
  </si>
  <si>
    <t>SMCJ20H</t>
  </si>
  <si>
    <t>SMCJ22</t>
  </si>
  <si>
    <t>SMCJ22A</t>
  </si>
  <si>
    <t>SMCJ22AH</t>
  </si>
  <si>
    <t>SMCJ22C</t>
  </si>
  <si>
    <t>SMCJ22CA</t>
  </si>
  <si>
    <t>SMCJ22CAH</t>
  </si>
  <si>
    <t>SMCJ22CH</t>
  </si>
  <si>
    <t>SMCJ22H</t>
  </si>
  <si>
    <t>SMCJ24</t>
  </si>
  <si>
    <t>SMCJ24A</t>
  </si>
  <si>
    <t>SMCJ24AH</t>
  </si>
  <si>
    <t>SMCJ24C</t>
  </si>
  <si>
    <t>SMCJ24CA</t>
  </si>
  <si>
    <t>SMCJ24CAH</t>
  </si>
  <si>
    <t>SMCJ24CH</t>
  </si>
  <si>
    <t>SMCJ24H</t>
  </si>
  <si>
    <t>SMCJ26</t>
  </si>
  <si>
    <t>SMCJ26A</t>
  </si>
  <si>
    <t>SMCJ26AH</t>
  </si>
  <si>
    <t>SMCJ26C</t>
  </si>
  <si>
    <t>SMCJ26CA</t>
  </si>
  <si>
    <t>SMCJ26CAH</t>
  </si>
  <si>
    <t>SMCJ26CH</t>
  </si>
  <si>
    <t>SMCJ26H</t>
  </si>
  <si>
    <t>SMCJ28</t>
  </si>
  <si>
    <t>SMCJ28A</t>
  </si>
  <si>
    <t>SMCJ28AH</t>
  </si>
  <si>
    <t>SMCJ28C</t>
  </si>
  <si>
    <t>SMCJ28CA</t>
  </si>
  <si>
    <t>SMCJ28CAH</t>
  </si>
  <si>
    <t>SMCJ28CH</t>
  </si>
  <si>
    <t>SMCJ28H</t>
  </si>
  <si>
    <t>SMCJ30</t>
  </si>
  <si>
    <t>SMCJ30A</t>
  </si>
  <si>
    <t>SMCJ30AH</t>
  </si>
  <si>
    <t>SMCJ30C</t>
  </si>
  <si>
    <t>SMCJ30CA</t>
  </si>
  <si>
    <t>SMCJ30CAH</t>
  </si>
  <si>
    <t>SMCJ30CH</t>
  </si>
  <si>
    <t>SMCJ30H</t>
  </si>
  <si>
    <t>SMCJ33</t>
  </si>
  <si>
    <t>SMCJ33A</t>
  </si>
  <si>
    <t>SMCJ33AH</t>
  </si>
  <si>
    <t>SMCJ33C</t>
  </si>
  <si>
    <t>SMCJ33CA</t>
  </si>
  <si>
    <t>SMCJ33CAH</t>
  </si>
  <si>
    <t>SMCJ33CH</t>
  </si>
  <si>
    <t>SMCJ33H</t>
  </si>
  <si>
    <t>SMCJ36</t>
  </si>
  <si>
    <t>SMCJ36A</t>
  </si>
  <si>
    <t>SMCJ36AH</t>
  </si>
  <si>
    <t>SMCJ36C</t>
  </si>
  <si>
    <t>SMCJ36CA</t>
  </si>
  <si>
    <t>SMCJ36CAH</t>
  </si>
  <si>
    <t>SMCJ36CH</t>
  </si>
  <si>
    <t>SMCJ36H</t>
  </si>
  <si>
    <t>SMCJ40</t>
  </si>
  <si>
    <t>SMCJ40A</t>
  </si>
  <si>
    <t>SMCJ40AH</t>
  </si>
  <si>
    <t>SMCJ40C</t>
  </si>
  <si>
    <t>SMCJ40CA</t>
  </si>
  <si>
    <t>SMCJ40CAH</t>
  </si>
  <si>
    <t>SMCJ40CH</t>
  </si>
  <si>
    <t>SMCJ40H</t>
  </si>
  <si>
    <t>SMCJ43</t>
  </si>
  <si>
    <t>SMCJ43A</t>
  </si>
  <si>
    <t>SMCJ43AH</t>
  </si>
  <si>
    <t>SMCJ43C</t>
  </si>
  <si>
    <t>SMCJ43CA</t>
  </si>
  <si>
    <t>SMCJ43CAH</t>
  </si>
  <si>
    <t>SMCJ43CH</t>
  </si>
  <si>
    <t>SMCJ43H</t>
  </si>
  <si>
    <t>SMCJ45</t>
  </si>
  <si>
    <t>SMCJ45A</t>
  </si>
  <si>
    <t>SMCJ45AH</t>
  </si>
  <si>
    <t>SMCJ45C</t>
  </si>
  <si>
    <t>SMCJ45CA</t>
  </si>
  <si>
    <t>SMCJ45CAH</t>
  </si>
  <si>
    <t>SMCJ45CH</t>
  </si>
  <si>
    <t>SMCJ45H</t>
  </si>
  <si>
    <t>SMCJ48</t>
  </si>
  <si>
    <t>SMCJ48A</t>
  </si>
  <si>
    <t>SMCJ48AH</t>
  </si>
  <si>
    <t>SMCJ48C</t>
  </si>
  <si>
    <t>SMCJ48CA</t>
  </si>
  <si>
    <t>SMCJ48CAH</t>
  </si>
  <si>
    <t>SMCJ48CH</t>
  </si>
  <si>
    <t>SMCJ48H</t>
  </si>
  <si>
    <t>SMCJ5.0</t>
  </si>
  <si>
    <t>SMCJ5.0A</t>
  </si>
  <si>
    <t>SMCJ5.0AH</t>
  </si>
  <si>
    <t>SMCJ5.0C</t>
  </si>
  <si>
    <t>SMCJ5.0CA</t>
  </si>
  <si>
    <t>SMCJ5.0CAH</t>
  </si>
  <si>
    <t>SMCJ5.0CH</t>
  </si>
  <si>
    <t>SMCJ5.0H</t>
  </si>
  <si>
    <t>SMCJ51</t>
  </si>
  <si>
    <t>SMCJ51A</t>
  </si>
  <si>
    <t>SMCJ51AH</t>
  </si>
  <si>
    <t>SMCJ51C</t>
  </si>
  <si>
    <t>SMCJ51CA</t>
  </si>
  <si>
    <t>SMCJ51CAH</t>
  </si>
  <si>
    <t>SMCJ51CH</t>
  </si>
  <si>
    <t>SMCJ51H</t>
  </si>
  <si>
    <t>SMCJ54</t>
  </si>
  <si>
    <t>SMCJ54A</t>
  </si>
  <si>
    <t>SMCJ54AH</t>
  </si>
  <si>
    <t>SMCJ54C</t>
  </si>
  <si>
    <t>SMCJ54CA</t>
  </si>
  <si>
    <t>SMCJ54CAH</t>
  </si>
  <si>
    <t>SMCJ54CH</t>
  </si>
  <si>
    <t>SMCJ54H</t>
  </si>
  <si>
    <t>SMCJ58</t>
  </si>
  <si>
    <t>SMCJ58A</t>
  </si>
  <si>
    <t>SMCJ58AH</t>
  </si>
  <si>
    <t>SMCJ58C</t>
  </si>
  <si>
    <t>SMCJ58CA</t>
  </si>
  <si>
    <t>SMCJ58CAH</t>
  </si>
  <si>
    <t>SMCJ58CH</t>
  </si>
  <si>
    <t>SMCJ58H</t>
  </si>
  <si>
    <t>SMCJ5V0A</t>
  </si>
  <si>
    <t>SMCJ5V0CA</t>
  </si>
  <si>
    <t>SMCJ6.0</t>
  </si>
  <si>
    <t>SMCJ6.0A</t>
  </si>
  <si>
    <t>SMCJ6.0AH</t>
  </si>
  <si>
    <t>SMCJ6.0C</t>
  </si>
  <si>
    <t>SMCJ6.0CA</t>
  </si>
  <si>
    <t>SMCJ6.0CAH</t>
  </si>
  <si>
    <t>SMCJ6.0CH</t>
  </si>
  <si>
    <t>SMCJ6.0H</t>
  </si>
  <si>
    <t>SMCJ6.5</t>
  </si>
  <si>
    <t>SMCJ6.5A</t>
  </si>
  <si>
    <t>SMCJ6.5AH</t>
  </si>
  <si>
    <t>SMCJ6.5C</t>
  </si>
  <si>
    <t>SMCJ6.5CA</t>
  </si>
  <si>
    <t>SMCJ6.5CAH</t>
  </si>
  <si>
    <t>SMCJ6.5CH</t>
  </si>
  <si>
    <t>SMCJ6.5H</t>
  </si>
  <si>
    <t>SMCJ60</t>
  </si>
  <si>
    <t>SMCJ60A</t>
  </si>
  <si>
    <t>SMCJ60AH</t>
  </si>
  <si>
    <t>SMCJ60C</t>
  </si>
  <si>
    <t>SMCJ60CA</t>
  </si>
  <si>
    <t>SMCJ60CAH</t>
  </si>
  <si>
    <t>SMCJ60CH</t>
  </si>
  <si>
    <t>SMCJ60H</t>
  </si>
  <si>
    <t>SMCJ64</t>
  </si>
  <si>
    <t>SMCJ64A</t>
  </si>
  <si>
    <t>SMCJ64AH</t>
  </si>
  <si>
    <t>SMCJ64C</t>
  </si>
  <si>
    <t>SMCJ64CA</t>
  </si>
  <si>
    <t>SMCJ64CAH</t>
  </si>
  <si>
    <t>SMCJ64CH</t>
  </si>
  <si>
    <t>SMCJ64H</t>
  </si>
  <si>
    <t>SMCJ6V0A</t>
  </si>
  <si>
    <t>SMCJ6V0CA</t>
  </si>
  <si>
    <t>SMCJ6V5A</t>
  </si>
  <si>
    <t>SMCJ6V5CA</t>
  </si>
  <si>
    <t>SMCJ7.0</t>
  </si>
  <si>
    <t>SMCJ7.0A</t>
  </si>
  <si>
    <t>SMCJ7.0AH</t>
  </si>
  <si>
    <t>SMCJ7.0C</t>
  </si>
  <si>
    <t>SMCJ7.0CA</t>
  </si>
  <si>
    <t>SMCJ7.0CAH</t>
  </si>
  <si>
    <t>SMCJ7.0CH</t>
  </si>
  <si>
    <t>SMCJ7.0H</t>
  </si>
  <si>
    <t>SMCJ7.5</t>
  </si>
  <si>
    <t>SMCJ7.5A</t>
  </si>
  <si>
    <t>SMCJ7.5AH</t>
  </si>
  <si>
    <t>SMCJ7.5C</t>
  </si>
  <si>
    <t>SMCJ7.5CA</t>
  </si>
  <si>
    <t>SMCJ7.5CAH</t>
  </si>
  <si>
    <t>SMCJ7.5CH</t>
  </si>
  <si>
    <t>SMCJ7.5H</t>
  </si>
  <si>
    <t>SMCJ70</t>
  </si>
  <si>
    <t>SMCJ70A</t>
  </si>
  <si>
    <t>SMCJ70AH</t>
  </si>
  <si>
    <t>SMCJ70C</t>
  </si>
  <si>
    <t>SMCJ70CA</t>
  </si>
  <si>
    <t>SMCJ70CAH</t>
  </si>
  <si>
    <t>SMCJ70CH</t>
  </si>
  <si>
    <t>SMCJ70H</t>
  </si>
  <si>
    <t>SMCJ75</t>
  </si>
  <si>
    <t>SMCJ75A</t>
  </si>
  <si>
    <t>SMCJ75AH</t>
  </si>
  <si>
    <t>SMCJ75C</t>
  </si>
  <si>
    <t>SMCJ75CA</t>
  </si>
  <si>
    <t>SMCJ75CAH</t>
  </si>
  <si>
    <t>SMCJ75CH</t>
  </si>
  <si>
    <t>SMCJ75H</t>
  </si>
  <si>
    <t>SMCJ78</t>
  </si>
  <si>
    <t>SMCJ78A</t>
  </si>
  <si>
    <t>SMCJ78AH</t>
  </si>
  <si>
    <t>SMCJ78C</t>
  </si>
  <si>
    <t>SMCJ78CA</t>
  </si>
  <si>
    <t>SMCJ78CAH</t>
  </si>
  <si>
    <t>SMCJ78CH</t>
  </si>
  <si>
    <t>SMCJ78H</t>
  </si>
  <si>
    <t>SMCJ7V0A</t>
  </si>
  <si>
    <t>SMCJ7V0CA</t>
  </si>
  <si>
    <t>SMCJ7V5A</t>
  </si>
  <si>
    <t>SMCJ7V5CA</t>
  </si>
  <si>
    <t>SMCJ8.0</t>
  </si>
  <si>
    <t>SMCJ8.0A</t>
  </si>
  <si>
    <t>SMCJ8.0AH</t>
  </si>
  <si>
    <t>SMCJ8.0C</t>
  </si>
  <si>
    <t>SMCJ8.0CA</t>
  </si>
  <si>
    <t>SMCJ8.0CAH</t>
  </si>
  <si>
    <t>SMCJ8.0CH</t>
  </si>
  <si>
    <t>SMCJ8.0H</t>
  </si>
  <si>
    <t>SMCJ8.5</t>
  </si>
  <si>
    <t>SMCJ8.5A</t>
  </si>
  <si>
    <t>SMCJ8.5AH</t>
  </si>
  <si>
    <t>SMCJ8.5C</t>
  </si>
  <si>
    <t>SMCJ8.5CA</t>
  </si>
  <si>
    <t>SMCJ8.5CAH</t>
  </si>
  <si>
    <t>SMCJ8.5CH</t>
  </si>
  <si>
    <t>SMCJ8.5H</t>
  </si>
  <si>
    <t>SMCJ85</t>
  </si>
  <si>
    <t>SMCJ85A</t>
  </si>
  <si>
    <t>SMCJ85AH</t>
  </si>
  <si>
    <t>SMCJ85C</t>
  </si>
  <si>
    <t>SMCJ85CA</t>
  </si>
  <si>
    <t>SMCJ85CAH</t>
  </si>
  <si>
    <t>SMCJ85CH</t>
  </si>
  <si>
    <t>SMCJ85H</t>
  </si>
  <si>
    <t>SMCJ8V0A</t>
  </si>
  <si>
    <t>SMCJ8V0CA</t>
  </si>
  <si>
    <t>SMCJ8V5A</t>
  </si>
  <si>
    <t>SMCJ8V5CA</t>
  </si>
  <si>
    <t>SMCJ9.0</t>
  </si>
  <si>
    <t>SMCJ9.0A</t>
  </si>
  <si>
    <t>SMCJ9.0AH</t>
  </si>
  <si>
    <t>SMCJ9.0C</t>
  </si>
  <si>
    <t>SMCJ9.0CA</t>
  </si>
  <si>
    <t>SMCJ9.0CAH</t>
  </si>
  <si>
    <t>SMCJ9.0CH</t>
  </si>
  <si>
    <t>SMCJ9.0H</t>
  </si>
  <si>
    <t>SMCJ90</t>
  </si>
  <si>
    <t>SMCJ90A</t>
  </si>
  <si>
    <t>SMCJ90AH</t>
  </si>
  <si>
    <t>SMCJ90C</t>
  </si>
  <si>
    <t>SMCJ90CA</t>
  </si>
  <si>
    <t>SMCJ90CAH</t>
  </si>
  <si>
    <t>SMCJ90CH</t>
  </si>
  <si>
    <t>SMCJ90H</t>
  </si>
  <si>
    <t>SMCJ9V0A</t>
  </si>
  <si>
    <t>SMCJ9V0CA</t>
  </si>
  <si>
    <t>SMDJ100A</t>
  </si>
  <si>
    <t>SMDJ100AH</t>
  </si>
  <si>
    <t>SMDJ10A</t>
  </si>
  <si>
    <t>SMDJ10AH</t>
  </si>
  <si>
    <t>SMDJ10CA</t>
  </si>
  <si>
    <t>SMDJ10CAH</t>
  </si>
  <si>
    <t>SMDJ11A</t>
  </si>
  <si>
    <t>SMDJ11AH</t>
  </si>
  <si>
    <t>SMDJ11CA</t>
  </si>
  <si>
    <t>SMDJ11CAH</t>
  </si>
  <si>
    <t>SMDJ12A</t>
  </si>
  <si>
    <t>SMDJ12AH</t>
  </si>
  <si>
    <t>SMDJ12CA</t>
  </si>
  <si>
    <t>SMDJ12CAH</t>
  </si>
  <si>
    <t>SMDJ13A</t>
  </si>
  <si>
    <t>SMDJ13AH</t>
  </si>
  <si>
    <t>SMDJ13CA</t>
  </si>
  <si>
    <t>SMDJ13CAH</t>
  </si>
  <si>
    <t>SMDJ14A</t>
  </si>
  <si>
    <t>SMDJ14AH</t>
  </si>
  <si>
    <t>SMDJ14CA</t>
  </si>
  <si>
    <t>SMDJ14CAH</t>
  </si>
  <si>
    <t>SMDJ15A</t>
  </si>
  <si>
    <t>SMDJ15AH</t>
  </si>
  <si>
    <t>SMDJ15CA</t>
  </si>
  <si>
    <t>SMDJ15CAH</t>
  </si>
  <si>
    <t>SMDJ16A</t>
  </si>
  <si>
    <t>SMDJ16AH</t>
  </si>
  <si>
    <t>SMDJ16CA</t>
  </si>
  <si>
    <t>SMDJ16CAH</t>
  </si>
  <si>
    <t>SMDJ17A</t>
  </si>
  <si>
    <t>SMDJ17AH</t>
  </si>
  <si>
    <t>SMDJ17CA</t>
  </si>
  <si>
    <t>SMDJ17CAH</t>
  </si>
  <si>
    <t>SMDJ18A</t>
  </si>
  <si>
    <t>SMDJ18AH</t>
  </si>
  <si>
    <t>SMDJ18CA</t>
  </si>
  <si>
    <t>SMDJ18CAH</t>
  </si>
  <si>
    <t>SMDJ20A</t>
  </si>
  <si>
    <t>SMDJ20AH</t>
  </si>
  <si>
    <t>SMDJ20CA</t>
  </si>
  <si>
    <t>SMDJ20CAH</t>
  </si>
  <si>
    <t>SMDJ22A</t>
  </si>
  <si>
    <t>SMDJ22AH</t>
  </si>
  <si>
    <t>SMDJ22CA</t>
  </si>
  <si>
    <t>SMDJ22CAH</t>
  </si>
  <si>
    <t>SMDJ24A</t>
  </si>
  <si>
    <t>SMDJ24AH</t>
  </si>
  <si>
    <t>SMDJ24CA</t>
  </si>
  <si>
    <t>SMDJ24CAH</t>
  </si>
  <si>
    <t>SMDJ26A</t>
  </si>
  <si>
    <t>SMDJ26AH</t>
  </si>
  <si>
    <t>SMDJ26CA</t>
  </si>
  <si>
    <t>SMDJ26CAH</t>
  </si>
  <si>
    <t>SMDJ28A</t>
  </si>
  <si>
    <t>SMDJ28AH</t>
  </si>
  <si>
    <t>SMDJ28CA</t>
  </si>
  <si>
    <t>SMDJ28CAH</t>
  </si>
  <si>
    <t>SMDJ30A</t>
  </si>
  <si>
    <t>SMDJ30AH</t>
  </si>
  <si>
    <t>SMDJ30CA</t>
  </si>
  <si>
    <t>SMDJ30CAH</t>
  </si>
  <si>
    <t>SMDJ33A</t>
  </si>
  <si>
    <t>SMDJ33AH</t>
  </si>
  <si>
    <t>SMDJ33CA</t>
  </si>
  <si>
    <t>SMDJ33CAH</t>
  </si>
  <si>
    <t>SMDJ36A</t>
  </si>
  <si>
    <t>SMDJ36AH</t>
  </si>
  <si>
    <t>SMDJ36CA</t>
  </si>
  <si>
    <t>SMDJ36CAH</t>
  </si>
  <si>
    <t>SMDJ40A</t>
  </si>
  <si>
    <t>SMDJ40AH</t>
  </si>
  <si>
    <t>SMDJ40CA</t>
  </si>
  <si>
    <t>SMDJ40CAH</t>
  </si>
  <si>
    <t>SMDJ43A</t>
  </si>
  <si>
    <t>SMDJ43AH</t>
  </si>
  <si>
    <t>SMDJ43CA</t>
  </si>
  <si>
    <t>SMDJ43CAH</t>
  </si>
  <si>
    <t>SMDJ45A</t>
  </si>
  <si>
    <t>SMDJ45AH</t>
  </si>
  <si>
    <t>SMDJ45CA</t>
  </si>
  <si>
    <t>SMDJ45CAH</t>
  </si>
  <si>
    <t>SMDJ48A</t>
  </si>
  <si>
    <t>SMDJ48AH</t>
  </si>
  <si>
    <t>SMDJ48CA</t>
  </si>
  <si>
    <t>SMDJ48CAH</t>
  </si>
  <si>
    <t>SMDJ51A</t>
  </si>
  <si>
    <t>SMDJ51AH</t>
  </si>
  <si>
    <t>SMDJ51CA</t>
  </si>
  <si>
    <t>SMDJ51CAH</t>
  </si>
  <si>
    <t>SMDJ54A</t>
  </si>
  <si>
    <t>SMDJ54AH</t>
  </si>
  <si>
    <t>SMDJ54CA</t>
  </si>
  <si>
    <t>SMDJ54CAH</t>
  </si>
  <si>
    <t>SMDJ58A</t>
  </si>
  <si>
    <t>SMDJ58AH</t>
  </si>
  <si>
    <t>SMDJ58CA</t>
  </si>
  <si>
    <t>SMDJ58CAH</t>
  </si>
  <si>
    <t>SMDJ60A</t>
  </si>
  <si>
    <t>SMDJ60AH</t>
  </si>
  <si>
    <t>SMDJ60CA</t>
  </si>
  <si>
    <t>SMDJ60CAH</t>
  </si>
  <si>
    <t>SMDJ64A</t>
  </si>
  <si>
    <t>SMDJ64AH</t>
  </si>
  <si>
    <t>SMDJ64CA</t>
  </si>
  <si>
    <t>SMDJ64CAH</t>
  </si>
  <si>
    <t>SMDJ70A</t>
  </si>
  <si>
    <t>SMDJ70AH</t>
  </si>
  <si>
    <t>SMDJ75A</t>
  </si>
  <si>
    <t>SMDJ75AH</t>
  </si>
  <si>
    <t>SMDJ78A</t>
  </si>
  <si>
    <t>SMDJ78AH</t>
  </si>
  <si>
    <t>SMDJ85A</t>
  </si>
  <si>
    <t>SMDJ85AH</t>
  </si>
  <si>
    <t>SMDJ90A</t>
  </si>
  <si>
    <t>SMDJ90AH</t>
  </si>
  <si>
    <t>SMF100A</t>
  </si>
  <si>
    <t>SMF100AH</t>
  </si>
  <si>
    <t>SMF10AH</t>
  </si>
  <si>
    <t>SMF11A</t>
  </si>
  <si>
    <t>SMF11AH</t>
  </si>
  <si>
    <t>SMF12A</t>
  </si>
  <si>
    <t>SMF12AH</t>
  </si>
  <si>
    <t>SMF13A</t>
  </si>
  <si>
    <t>SMF13AH</t>
  </si>
  <si>
    <t>SMF14A</t>
  </si>
  <si>
    <t>SMF14AH</t>
  </si>
  <si>
    <t>SMF15A</t>
  </si>
  <si>
    <t>SMF15AH</t>
  </si>
  <si>
    <t>SMF16A</t>
  </si>
  <si>
    <t>SMF16AH</t>
  </si>
  <si>
    <t>SMF17A</t>
  </si>
  <si>
    <t>SMF17AH</t>
  </si>
  <si>
    <t>SMF18A</t>
  </si>
  <si>
    <t>SMF18AH</t>
  </si>
  <si>
    <t>SMF20A</t>
  </si>
  <si>
    <t>SMF20AH</t>
  </si>
  <si>
    <t>SMF22A</t>
  </si>
  <si>
    <t>SMF22AH</t>
  </si>
  <si>
    <t>SMF24A</t>
  </si>
  <si>
    <t>SMF24AH</t>
  </si>
  <si>
    <t>SMF26A</t>
  </si>
  <si>
    <t>SMF26AH</t>
  </si>
  <si>
    <t>SMF28A</t>
  </si>
  <si>
    <t>SMF28AH</t>
  </si>
  <si>
    <t>SMF30A</t>
  </si>
  <si>
    <t>SMF30AH</t>
  </si>
  <si>
    <t>SMF33A</t>
  </si>
  <si>
    <t>SMF33AH</t>
  </si>
  <si>
    <t>SMF36A</t>
  </si>
  <si>
    <t>SMF36AH</t>
  </si>
  <si>
    <t>SMF40A</t>
  </si>
  <si>
    <t>SMF40AH</t>
  </si>
  <si>
    <t>SMF43A</t>
  </si>
  <si>
    <t>SMF43AH</t>
  </si>
  <si>
    <t>SMF45A</t>
  </si>
  <si>
    <t>SMF45AH</t>
  </si>
  <si>
    <t>SMF48A</t>
  </si>
  <si>
    <t>SMF48AH</t>
  </si>
  <si>
    <t>SMF5.0AH</t>
  </si>
  <si>
    <t>SMF51A</t>
  </si>
  <si>
    <t>SMF51AH</t>
  </si>
  <si>
    <t>SMF54A</t>
  </si>
  <si>
    <t>SMF54AH</t>
  </si>
  <si>
    <t>SMF58A</t>
  </si>
  <si>
    <t>SMF58AH</t>
  </si>
  <si>
    <t>SMF6.0A</t>
  </si>
  <si>
    <t>SMF6.0AH</t>
  </si>
  <si>
    <t>SMF6.5A</t>
  </si>
  <si>
    <t>SMF6.5AH</t>
  </si>
  <si>
    <t>SMF60A</t>
  </si>
  <si>
    <t>SMF60AH</t>
  </si>
  <si>
    <t>SMF64A</t>
  </si>
  <si>
    <t>SMF64AH</t>
  </si>
  <si>
    <t>SMF7.0A</t>
  </si>
  <si>
    <t>SMF7.0AH</t>
  </si>
  <si>
    <t>SMF7.5A</t>
  </si>
  <si>
    <t>SMF7.5AH</t>
  </si>
  <si>
    <t>SMF70A</t>
  </si>
  <si>
    <t>SMF70AH</t>
  </si>
  <si>
    <t>SMF75A</t>
  </si>
  <si>
    <t>SMF75AH</t>
  </si>
  <si>
    <t>SMF78A</t>
  </si>
  <si>
    <t>SMF78AH</t>
  </si>
  <si>
    <t>SMF8.0A</t>
  </si>
  <si>
    <t>SMF8.0AH</t>
  </si>
  <si>
    <t>SMF8.5A</t>
  </si>
  <si>
    <t>SMF8.5AH</t>
  </si>
  <si>
    <t>SMF85A</t>
  </si>
  <si>
    <t>SMF85AH</t>
  </si>
  <si>
    <t>SMF9.0A</t>
  </si>
  <si>
    <t>SMF90A</t>
  </si>
  <si>
    <t>SMF90AH</t>
  </si>
  <si>
    <t>TLD5S10AH</t>
  </si>
  <si>
    <t>TLD5S11AH</t>
  </si>
  <si>
    <t>TLD5S12AH</t>
  </si>
  <si>
    <t>TLD5S13AH</t>
  </si>
  <si>
    <t>TLD5S14AH</t>
  </si>
  <si>
    <t>TLD5S15AH</t>
  </si>
  <si>
    <t>TLD5S16AH</t>
  </si>
  <si>
    <t>TLD5S17AH</t>
  </si>
  <si>
    <t>TLD5S24AH</t>
  </si>
  <si>
    <t>TLD5S26AH</t>
  </si>
  <si>
    <t>TLD5S28AH</t>
  </si>
  <si>
    <t>TLD5S30AH</t>
  </si>
  <si>
    <t>TLD5S33AH</t>
  </si>
  <si>
    <t>TLD5S36AH</t>
  </si>
  <si>
    <t>TLD5S40AH</t>
  </si>
  <si>
    <t>TLD5S43AH</t>
  </si>
  <si>
    <t>TLD6S10AH</t>
  </si>
  <si>
    <t>TLD6S11AH</t>
  </si>
  <si>
    <t>TLD6S12AH</t>
  </si>
  <si>
    <t>TLD6S13AH</t>
  </si>
  <si>
    <t>TLD6S14AH</t>
  </si>
  <si>
    <t>TLD6S15AH</t>
  </si>
  <si>
    <t>TLD6S16AH</t>
  </si>
  <si>
    <t>TLD6S17AH</t>
  </si>
  <si>
    <t>TLD6S18AH</t>
  </si>
  <si>
    <t>TLD6S20AH</t>
  </si>
  <si>
    <t>TLD6S22AH</t>
  </si>
  <si>
    <t>TLD6S24AH</t>
  </si>
  <si>
    <t>TLD6S26AH</t>
  </si>
  <si>
    <t>TLD6S28AH</t>
  </si>
  <si>
    <t>TLD6S30AH</t>
  </si>
  <si>
    <t>TLD6S33AH</t>
  </si>
  <si>
    <t>TLD6S36AH</t>
  </si>
  <si>
    <t>TLD6S40AH</t>
  </si>
  <si>
    <t>TLD6S43AH</t>
  </si>
  <si>
    <t>TLD8S10AH</t>
  </si>
  <si>
    <t>TLD8S11AH</t>
  </si>
  <si>
    <t>TLD8S12AH</t>
  </si>
  <si>
    <t>TLD8S13AH</t>
  </si>
  <si>
    <t>TLD8S14AH</t>
  </si>
  <si>
    <t>TLD8S15AH</t>
  </si>
  <si>
    <t>TLD8S16AH</t>
  </si>
  <si>
    <t>TLD8S17AH</t>
  </si>
  <si>
    <t>TLD8S18AH</t>
  </si>
  <si>
    <t>TLD8S22AH</t>
  </si>
  <si>
    <t>TLD8S24AH</t>
  </si>
  <si>
    <t>TLD8S26AH</t>
  </si>
  <si>
    <t>TLD8S28AH</t>
  </si>
  <si>
    <t>TLD8S30AH</t>
  </si>
  <si>
    <t>TLD8S33AH</t>
  </si>
  <si>
    <t>TLD8S36AH</t>
  </si>
  <si>
    <t>TLD8S40AH</t>
  </si>
  <si>
    <t>TLD8S43AH</t>
  </si>
  <si>
    <t>1.5KE100</t>
  </si>
  <si>
    <t>1.5KE100A</t>
  </si>
  <si>
    <t>1.5KE10A</t>
  </si>
  <si>
    <t>1.5SMC6.8</t>
  </si>
  <si>
    <t>1V5KE62A</t>
  </si>
  <si>
    <t>1V5KE62CA</t>
  </si>
  <si>
    <t>1V5KE6V8A</t>
  </si>
  <si>
    <t>3KSMC15AH</t>
  </si>
  <si>
    <t>3KSMC18AH</t>
  </si>
  <si>
    <t xml:space="preserve">	17.8</t>
  </si>
  <si>
    <t>5KSMC10AH</t>
  </si>
  <si>
    <t>5KSMC13AH</t>
  </si>
  <si>
    <t>5KSMC15AH</t>
  </si>
  <si>
    <t>5KSMC16AH</t>
  </si>
  <si>
    <t>5KSMC18AH</t>
  </si>
  <si>
    <t>5KSMC20AH</t>
  </si>
  <si>
    <t>5KSMC22AH</t>
  </si>
  <si>
    <t>5KSMC24AH</t>
  </si>
  <si>
    <t>5KSMC26AH</t>
  </si>
  <si>
    <t>5KSMC28AH</t>
  </si>
  <si>
    <t>5KSMC30AH</t>
  </si>
  <si>
    <t>5KSMC33AH</t>
  </si>
  <si>
    <t>5KSMC36AH</t>
  </si>
  <si>
    <t>5KSMC40AH</t>
  </si>
  <si>
    <t>P6KE22</t>
  </si>
  <si>
    <t>SMF10A</t>
  </si>
  <si>
    <t>SMF5.0A</t>
  </si>
  <si>
    <t>SMF9.0AH</t>
  </si>
  <si>
    <t>DO-218AB</t>
  </si>
  <si>
    <t>TLD5S20AH</t>
  </si>
  <si>
    <t>TLD5S22AH</t>
  </si>
  <si>
    <t>TLD8S20AH</t>
  </si>
  <si>
    <t>TESD24VS2BT</t>
  </si>
  <si>
    <t>SOT-23</t>
  </si>
  <si>
    <t>TESD5V0L1UC</t>
  </si>
  <si>
    <t>DFN1006L</t>
  </si>
  <si>
    <t>TESD5V0V4UA</t>
  </si>
  <si>
    <t>2510P10</t>
  </si>
  <si>
    <t>TESD5V0V4UCU6</t>
  </si>
  <si>
    <t>SOT-363</t>
  </si>
  <si>
    <t>TESD5V0V4UCX6</t>
  </si>
  <si>
    <t>SOT-26</t>
  </si>
  <si>
    <t>SOD-323</t>
  </si>
  <si>
    <t>TESDL5V0B45P1M3</t>
  </si>
  <si>
    <t>SOD-523F</t>
  </si>
  <si>
    <t>TESDL5V0B20P1M5</t>
  </si>
  <si>
    <t>TESDH3V3B02P4Q2</t>
  </si>
  <si>
    <t>DFN2510-10L</t>
  </si>
  <si>
    <t>TESDH3V3B03P1Q0</t>
  </si>
  <si>
    <t>DFN0603-2L</t>
  </si>
  <si>
    <t>TESDH5V0B03P1Q0</t>
  </si>
  <si>
    <t>TESDH5V0B05P1Q1</t>
  </si>
  <si>
    <t>DFN1006-2L</t>
  </si>
  <si>
    <t>TESDH5V0U04P2Q1</t>
  </si>
  <si>
    <t>DFN1006-3L</t>
  </si>
  <si>
    <t>TESDL3V3B23P1Q0</t>
  </si>
  <si>
    <t>TESDL3V3U1051M5</t>
  </si>
  <si>
    <t>TESDU12V</t>
  </si>
  <si>
    <t>0603</t>
  </si>
  <si>
    <t>TESDU24V</t>
  </si>
  <si>
    <t>TESDU5V0</t>
  </si>
  <si>
    <t>N-Channel</t>
  </si>
  <si>
    <t>TQM025NB04CR</t>
  </si>
  <si>
    <t>TQM033NB04CR</t>
  </si>
  <si>
    <t>TQM050NB06CR</t>
  </si>
  <si>
    <t>TQM070NB04CR</t>
  </si>
  <si>
    <t>PDFN56U Dual</t>
  </si>
  <si>
    <t>TQM110NB04CR</t>
  </si>
  <si>
    <t>TQM110NB04DCR</t>
  </si>
  <si>
    <t>TQM130NB06CR</t>
  </si>
  <si>
    <t>TQM150NB04CR</t>
  </si>
  <si>
    <t>TQM150NB04DCR</t>
  </si>
  <si>
    <t>TQM250NB06CR</t>
  </si>
  <si>
    <t>TQM300NB06CR</t>
  </si>
  <si>
    <t>TQM019NH04CR</t>
  </si>
  <si>
    <t>Single</t>
  </si>
  <si>
    <t>PDFN56U</t>
  </si>
  <si>
    <t>TQM019NH04LCR</t>
  </si>
  <si>
    <t>TQM025NH04CR</t>
  </si>
  <si>
    <t>TQM025NH04LCR</t>
  </si>
  <si>
    <t>TQM032NH04CR</t>
  </si>
  <si>
    <t>TQM032NH04LCR</t>
  </si>
  <si>
    <t>TQM043NH04CR</t>
  </si>
  <si>
    <t>TQM043NH04LCR</t>
  </si>
  <si>
    <t>TQM056NH04CR</t>
  </si>
  <si>
    <t>TQM056NH04LCR</t>
  </si>
  <si>
    <t>TQM070NH04CR</t>
  </si>
  <si>
    <t>TQM070NH04LCR</t>
  </si>
  <si>
    <t>TQM076NH04DCR</t>
  </si>
  <si>
    <t>Dual</t>
  </si>
  <si>
    <t>TQM076NH04LDCR</t>
  </si>
  <si>
    <t>TQM250NB06DCR</t>
  </si>
  <si>
    <t>TQM300NB06DCR</t>
  </si>
  <si>
    <t>TSM018NB03CR</t>
  </si>
  <si>
    <t>PDFN56</t>
  </si>
  <si>
    <t>TSM019NH04CR</t>
  </si>
  <si>
    <t>TSM019NH04LCR</t>
  </si>
  <si>
    <t>TSM025NB04CR</t>
  </si>
  <si>
    <t>TSM025NB04LCR</t>
  </si>
  <si>
    <t>TSM025NH04CR</t>
  </si>
  <si>
    <t>TSM025NH04LCR</t>
  </si>
  <si>
    <t>TSM032NH04CR</t>
  </si>
  <si>
    <t>TSM032NH04LCR</t>
  </si>
  <si>
    <t>TSM033NB04CR</t>
  </si>
  <si>
    <t>TSM033NB04LCR</t>
  </si>
  <si>
    <t>TSM035NB04CZ</t>
  </si>
  <si>
    <t>TO-220</t>
  </si>
  <si>
    <t>TSM035NB04LCZ</t>
  </si>
  <si>
    <t>TSM036N03PQ56</t>
  </si>
  <si>
    <t>TSM038N03PQ33</t>
  </si>
  <si>
    <t>PDFN33</t>
  </si>
  <si>
    <t>TO-252 (D-PAK)</t>
  </si>
  <si>
    <t>TSM040N03CP</t>
  </si>
  <si>
    <t>TSM042N03CS</t>
  </si>
  <si>
    <t>SOP-8</t>
  </si>
  <si>
    <t>TSM043NB04CZ</t>
  </si>
  <si>
    <t>TSM043NB04LCZ</t>
  </si>
  <si>
    <t>TSM043NH04CR</t>
  </si>
  <si>
    <t>TSM043NH04LCR</t>
  </si>
  <si>
    <t>TSM045NB06CR</t>
  </si>
  <si>
    <t>TSM048NB06LCR</t>
  </si>
  <si>
    <t>TSM052NB03CR</t>
  </si>
  <si>
    <t>TSM055N03EPQ56</t>
  </si>
  <si>
    <t>TSM055N03PQ56</t>
  </si>
  <si>
    <t>TSM056NH04CR</t>
  </si>
  <si>
    <t>TSM056NH04CV</t>
  </si>
  <si>
    <t>TSM056NH04LCR</t>
  </si>
  <si>
    <t>TSM056NH04LCV</t>
  </si>
  <si>
    <t>SOT-223</t>
  </si>
  <si>
    <t>TSM060N03CP</t>
  </si>
  <si>
    <t>TSM060N03ECP</t>
  </si>
  <si>
    <t>TSM060N03PQ33</t>
  </si>
  <si>
    <t>TSM060NB06CZ</t>
  </si>
  <si>
    <t>TSM060NB06LCZ</t>
  </si>
  <si>
    <t>TSM070NB04CR</t>
  </si>
  <si>
    <t>TSM070NB04LCR</t>
  </si>
  <si>
    <t>TSM070NH04CR</t>
  </si>
  <si>
    <t>TSM070NH04CV</t>
  </si>
  <si>
    <t>TSM070NH04LCR</t>
  </si>
  <si>
    <t>TSM070NH04LCV</t>
  </si>
  <si>
    <t>TSM076NH04DCR</t>
  </si>
  <si>
    <t>TSM076NH04LDCR</t>
  </si>
  <si>
    <t>TSM080N03EPQ56</t>
  </si>
  <si>
    <t>TSM080N03PQ56</t>
  </si>
  <si>
    <t>TSM080NB03CR</t>
  </si>
  <si>
    <t>TSM085N03PQ33</t>
  </si>
  <si>
    <t>TSM085NB03CV</t>
  </si>
  <si>
    <t>TSM085NB03DCR</t>
  </si>
  <si>
    <t>PDFN56 Dual</t>
  </si>
  <si>
    <t>TSM089N08LCR</t>
  </si>
  <si>
    <t>TSM090N03CP</t>
  </si>
  <si>
    <t>TSM110NB04CR</t>
  </si>
  <si>
    <t>TSM110NB04DCR</t>
  </si>
  <si>
    <t>TSM110NB04LCR</t>
  </si>
  <si>
    <t>TSM110NB04LCV</t>
  </si>
  <si>
    <t>TSM110NB04LDCR</t>
  </si>
  <si>
    <t>TSM120N06LCP</t>
  </si>
  <si>
    <t>TSM130NB06LCR</t>
  </si>
  <si>
    <t>TSM120N06LCS</t>
  </si>
  <si>
    <t>TSM130NB06CR</t>
  </si>
  <si>
    <t>TSM150NB04CR</t>
  </si>
  <si>
    <t>TSM150NB04DCR</t>
  </si>
  <si>
    <t>TSM150NB04LCR</t>
  </si>
  <si>
    <t>TSM150NB04LCV</t>
  </si>
  <si>
    <t>TSM150NB04LDCR</t>
  </si>
  <si>
    <t>TSM160N10LCR</t>
  </si>
  <si>
    <t>TSM170N06CH</t>
  </si>
  <si>
    <t>TO-251 (I-PAK)</t>
  </si>
  <si>
    <t>TSM170N06CP</t>
  </si>
  <si>
    <t>TSM170N06PQ56</t>
  </si>
  <si>
    <t>TSM180N03CS</t>
  </si>
  <si>
    <t>TSM180N03PQ33</t>
  </si>
  <si>
    <t>TSM200N03DPQ33</t>
  </si>
  <si>
    <t>PDFN33 Dual</t>
  </si>
  <si>
    <t>TSM210N02CX</t>
  </si>
  <si>
    <t>TSM220NB06CR</t>
  </si>
  <si>
    <t>TSM220NB06LCR</t>
  </si>
  <si>
    <t>TSM2302CX</t>
  </si>
  <si>
    <t>TSM250N02CX</t>
  </si>
  <si>
    <t>TSM2306CX</t>
  </si>
  <si>
    <t>TSM320N03CX</t>
  </si>
  <si>
    <t>TSM2308CX</t>
  </si>
  <si>
    <t>TSM850N06CX</t>
  </si>
  <si>
    <t>TSM230N06CP</t>
  </si>
  <si>
    <t>TSM2312CX</t>
  </si>
  <si>
    <t>TSM2314CX</t>
  </si>
  <si>
    <t>TSM2318CX</t>
  </si>
  <si>
    <t>TSM2328CX</t>
  </si>
  <si>
    <t>TSM240N03CX</t>
  </si>
  <si>
    <t>TSM240N03CX6</t>
  </si>
  <si>
    <t>TSM250N02DCQ</t>
  </si>
  <si>
    <t>TDFN 2x2</t>
  </si>
  <si>
    <t>TSM250NB06CV</t>
  </si>
  <si>
    <t>TSM250NB06DCR</t>
  </si>
  <si>
    <t>TSM250NB06LCV</t>
  </si>
  <si>
    <t>TSM250NB06LDCR</t>
  </si>
  <si>
    <t>TSM280NB06LCR</t>
  </si>
  <si>
    <t>SOT-323</t>
  </si>
  <si>
    <t>TSM2N7002AKCU</t>
  </si>
  <si>
    <t>TSM2N7002AKCX</t>
  </si>
  <si>
    <t>TSM2N7002AKDCU6</t>
  </si>
  <si>
    <t>TSM300NB06CR</t>
  </si>
  <si>
    <t>TSM300NB06DCR</t>
  </si>
  <si>
    <t>TSM300NB06LCV</t>
  </si>
  <si>
    <t>TSM300NB06LDCR</t>
  </si>
  <si>
    <t>TSM340N06CH</t>
  </si>
  <si>
    <t>TO-251S (I-PAK SL)</t>
  </si>
  <si>
    <t>TSM340N06CP</t>
  </si>
  <si>
    <t>TSM4806CS</t>
  </si>
  <si>
    <t>TSM4436CS</t>
  </si>
  <si>
    <t>TSM4800N15CX6</t>
  </si>
  <si>
    <t>TSM4936DCS</t>
  </si>
  <si>
    <t>TSM4946DCS</t>
  </si>
  <si>
    <t>TSM500N15CS</t>
  </si>
  <si>
    <t>TSM5055DCR (Q1)</t>
  </si>
  <si>
    <t>PDFN56 Asymmetric Dual</t>
  </si>
  <si>
    <t>TSM5055DCR (Q2)</t>
  </si>
  <si>
    <t>TSM900N06CH</t>
  </si>
  <si>
    <t>TSM900N06CP</t>
  </si>
  <si>
    <t>TSM900N06CW</t>
  </si>
  <si>
    <t>TSM900N10CH</t>
  </si>
  <si>
    <t>TSM900N10CP</t>
  </si>
  <si>
    <t>TSM950N10CW</t>
  </si>
  <si>
    <t>ITO-220S</t>
  </si>
  <si>
    <t>ITO-220</t>
  </si>
  <si>
    <t>TSM1NB60CH</t>
  </si>
  <si>
    <t>TSM1NB60CP</t>
  </si>
  <si>
    <t>TSM1NB60CW</t>
  </si>
  <si>
    <t>TSM2NB60CH</t>
  </si>
  <si>
    <t>TSM2NB60CP</t>
  </si>
  <si>
    <t>TSM4NB60CH</t>
  </si>
  <si>
    <t>TSM4NB60CP</t>
  </si>
  <si>
    <t>TSM60NC165CI</t>
  </si>
  <si>
    <t>TSM60NC196CI</t>
  </si>
  <si>
    <t>TSM60NC1R5CP</t>
  </si>
  <si>
    <t>TSM60NC390CI</t>
  </si>
  <si>
    <t>TSM60NC390CP</t>
  </si>
  <si>
    <t>TSM1NB60LCW</t>
  </si>
  <si>
    <t>TO-263 (D²-PAK)</t>
  </si>
  <si>
    <t>TO-263-2L (D2PAK-2L)</t>
  </si>
  <si>
    <t>TSM60NC1R5CH</t>
  </si>
  <si>
    <t>TSM60NC390CH</t>
  </si>
  <si>
    <t>TSM60NC620CH</t>
  </si>
  <si>
    <t>TSM60NC620CI</t>
  </si>
  <si>
    <t>TSM60NC620CP</t>
  </si>
  <si>
    <t>TSM60NC980CH</t>
  </si>
  <si>
    <t>TSM60NC980CP</t>
  </si>
  <si>
    <t>TSM085P03CS</t>
  </si>
  <si>
    <t>TSM085P03CV</t>
  </si>
  <si>
    <t>TSM150P03PQ33</t>
  </si>
  <si>
    <t>TSM150P04LCS</t>
  </si>
  <si>
    <t>TSM160P02CS</t>
  </si>
  <si>
    <t>TSM180P03CS</t>
  </si>
  <si>
    <t>P-Channel</t>
  </si>
  <si>
    <t>TSM2305CX</t>
  </si>
  <si>
    <t>SOT-23</t>
    <phoneticPr fontId="49" type="noConversion"/>
  </si>
  <si>
    <t>TSM500P02CX</t>
  </si>
  <si>
    <t>TSM2307CX</t>
  </si>
  <si>
    <t>TSM2309CX</t>
  </si>
  <si>
    <t>TSM2323CX</t>
  </si>
  <si>
    <t>TSM260P02CX</t>
  </si>
  <si>
    <t>TSM260P02CX6</t>
  </si>
  <si>
    <t>TSM3443CX6</t>
  </si>
  <si>
    <t>TSM3457CX6</t>
  </si>
  <si>
    <t>TSM3481CX6</t>
  </si>
  <si>
    <t>TSM480P06CH</t>
  </si>
  <si>
    <t>TSM650P02CX</t>
  </si>
  <si>
    <t>TSM650P03CX</t>
  </si>
  <si>
    <t>TSM680P06CH</t>
  </si>
  <si>
    <t>TSM7P06CP</t>
  </si>
  <si>
    <t>TSM9409CS</t>
  </si>
  <si>
    <t>TSM480P06CP</t>
  </si>
  <si>
    <t>TSM680P06CP</t>
  </si>
  <si>
    <t>TSM2537CQ (N)</t>
  </si>
  <si>
    <t>Complementary</t>
  </si>
  <si>
    <t>TSM2537CQ (P)</t>
  </si>
  <si>
    <t>TSM2538CQ (N)</t>
  </si>
  <si>
    <t>TSM2538CQ (P)</t>
  </si>
  <si>
    <t>TSM6502CR (N)</t>
  </si>
  <si>
    <t>TSM6502CR (P)</t>
  </si>
  <si>
    <t>TSM8568CS (N)</t>
  </si>
  <si>
    <t>TSM8568CS (P)</t>
  </si>
  <si>
    <t>TSM8568CV (N)</t>
  </si>
  <si>
    <t>TSM8568CV (P)</t>
  </si>
  <si>
    <t>TSM8588CS (N)</t>
  </si>
  <si>
    <t>TSM8588CS (P)</t>
  </si>
  <si>
    <t>TSM8588CV (N)</t>
  </si>
  <si>
    <t>TSM8588CV (P)</t>
  </si>
  <si>
    <t>TSM3911DCX6</t>
  </si>
  <si>
    <t>TSM4925DCS</t>
  </si>
  <si>
    <t>TSM4953DCS</t>
  </si>
  <si>
    <t>TSM500P02DCQ</t>
  </si>
  <si>
    <t>TSM680P06DPQ56</t>
  </si>
  <si>
    <t>BSS123W</t>
  </si>
  <si>
    <t>BSS138</t>
  </si>
  <si>
    <t>BSS84</t>
  </si>
  <si>
    <t>BSS84W</t>
  </si>
  <si>
    <t>NPN</t>
  </si>
  <si>
    <t>BC846A</t>
  </si>
  <si>
    <t>BC847A</t>
  </si>
  <si>
    <t>BC847B</t>
  </si>
  <si>
    <t>BC847C</t>
  </si>
  <si>
    <t>BC848A</t>
  </si>
  <si>
    <t>BC848B</t>
  </si>
  <si>
    <t>BC848C</t>
  </si>
  <si>
    <t>BC817-16</t>
  </si>
  <si>
    <t>BC817-16W</t>
  </si>
  <si>
    <t>BC817-25</t>
  </si>
  <si>
    <t>BC817-25W</t>
  </si>
  <si>
    <t>BC817-40</t>
  </si>
  <si>
    <t>BC817-40W</t>
  </si>
  <si>
    <t>BC846AW</t>
  </si>
  <si>
    <t>BC846B</t>
  </si>
  <si>
    <t>BC846BW</t>
  </si>
  <si>
    <t>BC846CW</t>
  </si>
  <si>
    <t>BC847AW</t>
  </si>
  <si>
    <t>BC847BW</t>
  </si>
  <si>
    <t>BC847CW</t>
  </si>
  <si>
    <t>BC848AW</t>
  </si>
  <si>
    <t>BC848BW</t>
  </si>
  <si>
    <t>BC848CW</t>
  </si>
  <si>
    <t>BC849AW</t>
  </si>
  <si>
    <t>BC849BW</t>
  </si>
  <si>
    <t>BC849CW</t>
  </si>
  <si>
    <t>BC850AW</t>
  </si>
  <si>
    <t>BC850BW</t>
  </si>
  <si>
    <t>BC850CW</t>
  </si>
  <si>
    <t>MMBT2222A</t>
  </si>
  <si>
    <t>MMBT3904</t>
  </si>
  <si>
    <t>TSC497CX</t>
  </si>
  <si>
    <t>MMBT3904T</t>
  </si>
  <si>
    <t>SOT-523</t>
  </si>
  <si>
    <t>TSC873CW</t>
  </si>
  <si>
    <t>TSC966CW</t>
  </si>
  <si>
    <t>BC807-16</t>
  </si>
  <si>
    <t>PNP</t>
  </si>
  <si>
    <t>BC807-16W</t>
  </si>
  <si>
    <t>BC807-25</t>
  </si>
  <si>
    <t>BC807-25W</t>
  </si>
  <si>
    <t>BC807-40</t>
  </si>
  <si>
    <t>BC807-40W</t>
  </si>
  <si>
    <t>BC856A</t>
  </si>
  <si>
    <t>BC856B</t>
  </si>
  <si>
    <t>BC857A</t>
  </si>
  <si>
    <t>BC857B</t>
  </si>
  <si>
    <t>BC857C</t>
  </si>
  <si>
    <t>BC858A</t>
  </si>
  <si>
    <t>BC858B</t>
  </si>
  <si>
    <t>BC858C</t>
  </si>
  <si>
    <t>MMBT2907A</t>
  </si>
  <si>
    <t>MMBT3906</t>
  </si>
  <si>
    <t>MMBT3906T</t>
  </si>
  <si>
    <t>TSA884CX</t>
  </si>
  <si>
    <t>TSB772CP</t>
  </si>
  <si>
    <t>1M110Z</t>
  </si>
  <si>
    <t>1M120Z</t>
  </si>
  <si>
    <t>1M130Z</t>
  </si>
  <si>
    <t>1M150Z</t>
  </si>
  <si>
    <t>1M160Z</t>
  </si>
  <si>
    <t>1M180Z</t>
  </si>
  <si>
    <t>1M200Z</t>
  </si>
  <si>
    <t>1N4740A</t>
  </si>
  <si>
    <t>1N4741A</t>
  </si>
  <si>
    <t>1N4742A</t>
  </si>
  <si>
    <t>1N4743A</t>
  </si>
  <si>
    <t>1N4744A</t>
  </si>
  <si>
    <t>1N4745A</t>
  </si>
  <si>
    <t>1N4746A</t>
  </si>
  <si>
    <t>1N4747A</t>
  </si>
  <si>
    <t>1N4748A</t>
  </si>
  <si>
    <t>1N4749A</t>
  </si>
  <si>
    <t>1N4750A</t>
  </si>
  <si>
    <t>1N4751A</t>
  </si>
  <si>
    <t>1N4752A</t>
  </si>
  <si>
    <t>1N4753A</t>
  </si>
  <si>
    <t>1N4754A</t>
  </si>
  <si>
    <t>1N4755A</t>
  </si>
  <si>
    <t>1N4756A</t>
  </si>
  <si>
    <t>1N4757A</t>
  </si>
  <si>
    <t>1N4758A</t>
  </si>
  <si>
    <t>1N4759A</t>
  </si>
  <si>
    <t>1N4760A</t>
  </si>
  <si>
    <t>1N4761A</t>
  </si>
  <si>
    <t>1N4762A</t>
  </si>
  <si>
    <t>1N4763A</t>
  </si>
  <si>
    <t>1N4764A</t>
  </si>
  <si>
    <t>1N5221B</t>
  </si>
  <si>
    <t>DO-35</t>
  </si>
  <si>
    <t>1N5222B</t>
  </si>
  <si>
    <t>1N5223B</t>
  </si>
  <si>
    <t>1N5224B</t>
  </si>
  <si>
    <t>1N5225B</t>
  </si>
  <si>
    <t>1N5226B</t>
  </si>
  <si>
    <t>1N5227B</t>
  </si>
  <si>
    <t>1N5228B</t>
  </si>
  <si>
    <t>1N5229B</t>
  </si>
  <si>
    <t>1N5230B</t>
  </si>
  <si>
    <t>1N5231B</t>
  </si>
  <si>
    <t>1N5232B</t>
  </si>
  <si>
    <t>1N5233B</t>
  </si>
  <si>
    <t>1N5234B</t>
  </si>
  <si>
    <t>1N5235B</t>
  </si>
  <si>
    <t>1N5236B</t>
  </si>
  <si>
    <t>1N5237B</t>
  </si>
  <si>
    <t>1N5238B</t>
  </si>
  <si>
    <t>1N5239B</t>
  </si>
  <si>
    <t>1N5240B</t>
  </si>
  <si>
    <t>1N5241B</t>
  </si>
  <si>
    <t>1N5242B</t>
  </si>
  <si>
    <t>1N5243B</t>
  </si>
  <si>
    <t>1N5244B</t>
  </si>
  <si>
    <t>1N5245B</t>
  </si>
  <si>
    <t>1N5246B</t>
  </si>
  <si>
    <t>1N5247B</t>
  </si>
  <si>
    <t>1N5248B</t>
  </si>
  <si>
    <t>1N5249B</t>
  </si>
  <si>
    <t>1N5250B</t>
  </si>
  <si>
    <t>1N5251B</t>
  </si>
  <si>
    <t>1N5252B</t>
  </si>
  <si>
    <t>1N5253B</t>
  </si>
  <si>
    <t>1N5254B</t>
  </si>
  <si>
    <t>1N5255B</t>
  </si>
  <si>
    <t>1N5256B</t>
  </si>
  <si>
    <t>1N5257B</t>
  </si>
  <si>
    <t>1N5258B</t>
  </si>
  <si>
    <t>1N5259B</t>
  </si>
  <si>
    <t>1N5260B</t>
  </si>
  <si>
    <t>1N5261B</t>
  </si>
  <si>
    <t>1N5262B</t>
  </si>
  <si>
    <t>1N5263B</t>
  </si>
  <si>
    <t>1PGSMA110Z</t>
  </si>
  <si>
    <t>1PGSMA110ZH</t>
  </si>
  <si>
    <t>1PGSMA120Z</t>
  </si>
  <si>
    <t>1PGSMA120ZH</t>
  </si>
  <si>
    <t>1PGSMA130Z</t>
  </si>
  <si>
    <t>1PGSMA130ZH</t>
  </si>
  <si>
    <t>1PGSMA150Z</t>
  </si>
  <si>
    <t>1PGSMA150ZH</t>
  </si>
  <si>
    <t>1PGSMA160Z</t>
  </si>
  <si>
    <t>1PGSMA160ZH</t>
  </si>
  <si>
    <t>1PGSMA180Z</t>
  </si>
  <si>
    <t>1PGSMA180ZH</t>
  </si>
  <si>
    <t>1PGSMA200Z</t>
  </si>
  <si>
    <t>1PGSMA200ZH</t>
  </si>
  <si>
    <t>1PGSMA4740</t>
  </si>
  <si>
    <t>1PGSMA4740H</t>
  </si>
  <si>
    <t>1PGSMA4741</t>
  </si>
  <si>
    <t>1PGSMA4741H</t>
  </si>
  <si>
    <t>1PGSMA4742</t>
  </si>
  <si>
    <t>1PGSMA4742H</t>
  </si>
  <si>
    <t>1PGSMA4743</t>
  </si>
  <si>
    <t>1PGSMA4743H</t>
  </si>
  <si>
    <t>1PGSMA4744</t>
  </si>
  <si>
    <t>1PGSMA4744H</t>
  </si>
  <si>
    <t>1PGSMA4745</t>
  </si>
  <si>
    <t>1PGSMA4745H</t>
  </si>
  <si>
    <t>1PGSMA4746</t>
  </si>
  <si>
    <t>1PGSMA4746H</t>
  </si>
  <si>
    <t>1PGSMA4747</t>
  </si>
  <si>
    <t>1PGSMA4747H</t>
  </si>
  <si>
    <t>1PGSMA4748</t>
  </si>
  <si>
    <t>1PGSMA4748H</t>
  </si>
  <si>
    <t>1PGSMA4749</t>
  </si>
  <si>
    <t>1PGSMA4749H</t>
  </si>
  <si>
    <t>1PGSMA4750</t>
  </si>
  <si>
    <t>1PGSMA4750H</t>
  </si>
  <si>
    <t>1PGSMA4751</t>
  </si>
  <si>
    <t>1PGSMA4751H</t>
  </si>
  <si>
    <t>1PGSMA4752</t>
  </si>
  <si>
    <t>1PGSMA4752H</t>
  </si>
  <si>
    <t>1PGSMA4753</t>
  </si>
  <si>
    <t>1PGSMA4753H</t>
  </si>
  <si>
    <t>1PGSMA4754</t>
  </si>
  <si>
    <t>1PGSMA4754H</t>
  </si>
  <si>
    <t>1PGSMA4755</t>
  </si>
  <si>
    <t>1PGSMA4755H</t>
  </si>
  <si>
    <t>1PGSMA4756</t>
  </si>
  <si>
    <t>1PGSMA4756H</t>
  </si>
  <si>
    <t>1PGSMA4757</t>
  </si>
  <si>
    <t>1PGSMA4757H</t>
  </si>
  <si>
    <t>1PGSMA4758</t>
  </si>
  <si>
    <t>1PGSMA4758H</t>
  </si>
  <si>
    <t>1PGSMA4759</t>
  </si>
  <si>
    <t>1PGSMA4759H</t>
  </si>
  <si>
    <t>1PGSMA4760</t>
  </si>
  <si>
    <t>1PGSMA4760H</t>
  </si>
  <si>
    <t>1PGSMA4761</t>
  </si>
  <si>
    <t>1PGSMA4761H</t>
  </si>
  <si>
    <t>1PGSMA4762</t>
  </si>
  <si>
    <t>1PGSMA4762H</t>
  </si>
  <si>
    <t>1PGSMA4763</t>
  </si>
  <si>
    <t>1PGSMA4763H</t>
  </si>
  <si>
    <t>1PGSMA4764</t>
  </si>
  <si>
    <t>1PGSMA4764H</t>
  </si>
  <si>
    <t>1PGSMB5926</t>
  </si>
  <si>
    <t>1PGSMB5926H</t>
  </si>
  <si>
    <t>1PGSMB5927</t>
  </si>
  <si>
    <t>1PGSMB5927H</t>
  </si>
  <si>
    <t>1PGSMB5928</t>
  </si>
  <si>
    <t>1PGSMB5928H</t>
  </si>
  <si>
    <t>1PGSMB5929</t>
  </si>
  <si>
    <t>1PGSMB5929H</t>
  </si>
  <si>
    <t>1PGSMB5930</t>
  </si>
  <si>
    <t>1PGSMB5930H</t>
  </si>
  <si>
    <t>1PGSMB5931</t>
  </si>
  <si>
    <t>1PGSMB5931H</t>
  </si>
  <si>
    <t>1PGSMB5932</t>
  </si>
  <si>
    <t>1PGSMB5932H</t>
  </si>
  <si>
    <t>1PGSMB5933</t>
  </si>
  <si>
    <t>1PGSMB5933H</t>
  </si>
  <si>
    <t>1PGSMB5934</t>
  </si>
  <si>
    <t>1PGSMB5934H</t>
  </si>
  <si>
    <t>1PGSMB5935</t>
  </si>
  <si>
    <t>1PGSMB5935H</t>
  </si>
  <si>
    <t>1PGSMB5936</t>
  </si>
  <si>
    <t>1PGSMB5936H</t>
  </si>
  <si>
    <t>1PGSMB5937</t>
  </si>
  <si>
    <t>1PGSMB5937H</t>
  </si>
  <si>
    <t>1PGSMB5938</t>
  </si>
  <si>
    <t>1PGSMB5938H</t>
  </si>
  <si>
    <t>1PGSMB5939</t>
  </si>
  <si>
    <t>1PGSMB5939H</t>
  </si>
  <si>
    <t>1PGSMB5940</t>
  </si>
  <si>
    <t>1PGSMB5940H</t>
  </si>
  <si>
    <t>1PGSMB5941</t>
  </si>
  <si>
    <t>1PGSMB5941H</t>
  </si>
  <si>
    <t>1PGSMB5942</t>
  </si>
  <si>
    <t>1PGSMB5942H</t>
  </si>
  <si>
    <t>1PGSMB5943</t>
  </si>
  <si>
    <t>1PGSMB5943H</t>
  </si>
  <si>
    <t>1PGSMB5944</t>
  </si>
  <si>
    <t>1PGSMB5944H</t>
  </si>
  <si>
    <t>1PGSMB5945</t>
  </si>
  <si>
    <t>1PGSMB5945H</t>
  </si>
  <si>
    <t>1PGSMB5946</t>
  </si>
  <si>
    <t>1PGSMB5946H</t>
  </si>
  <si>
    <t>1PGSMB5947</t>
  </si>
  <si>
    <t>1PGSMB5947H</t>
  </si>
  <si>
    <t>1PGSMB5948</t>
  </si>
  <si>
    <t>1PGSMB5948H</t>
  </si>
  <si>
    <t>1PGSMB5949</t>
  </si>
  <si>
    <t>1PGSMB5949H</t>
  </si>
  <si>
    <t>1PGSMB5950</t>
  </si>
  <si>
    <t>1PGSMB5950H</t>
  </si>
  <si>
    <t>1PGSMB5951</t>
  </si>
  <si>
    <t>1PGSMB5951H</t>
  </si>
  <si>
    <t>1PGSMB5952</t>
  </si>
  <si>
    <t>1PGSMB5952H</t>
  </si>
  <si>
    <t>1PGSMB5953</t>
  </si>
  <si>
    <t>1PGSMB5953H</t>
  </si>
  <si>
    <t>1PGSMB5954</t>
  </si>
  <si>
    <t>1PGSMB5954H</t>
  </si>
  <si>
    <t>1PGSMB5955</t>
  </si>
  <si>
    <t>1PGSMB5955H</t>
  </si>
  <si>
    <t>1PGSMB5956</t>
  </si>
  <si>
    <t>1PGSMB5956H</t>
  </si>
  <si>
    <t>1PGSMC5348</t>
  </si>
  <si>
    <t>1PGSMC5348H</t>
  </si>
  <si>
    <t>1PGSMC5349</t>
  </si>
  <si>
    <t>1PGSMC5349H</t>
  </si>
  <si>
    <t>1PGSMC5350</t>
  </si>
  <si>
    <t>1PGSMC5350H</t>
  </si>
  <si>
    <t>1PGSMC5351</t>
  </si>
  <si>
    <t>1PGSMC5351H</t>
  </si>
  <si>
    <t>1PGSMC5352</t>
  </si>
  <si>
    <t>1PGSMC5352H</t>
  </si>
  <si>
    <t>1PGSMC5353</t>
  </si>
  <si>
    <t>1PGSMC5353H</t>
  </si>
  <si>
    <t>1PGSMC5354</t>
  </si>
  <si>
    <t>1PGSMC5354H</t>
  </si>
  <si>
    <t>1PGSMC5355</t>
  </si>
  <si>
    <t>1PGSMC5355H</t>
  </si>
  <si>
    <t>1PGSMC5356</t>
  </si>
  <si>
    <t>1PGSMC5356H</t>
  </si>
  <si>
    <t>1PGSMC5357</t>
  </si>
  <si>
    <t>1PGSMC5357H</t>
  </si>
  <si>
    <t>1PGSMC5358</t>
  </si>
  <si>
    <t>1PGSMC5358H</t>
  </si>
  <si>
    <t>1PGSMC5359</t>
  </si>
  <si>
    <t>1PGSMC5359H</t>
  </si>
  <si>
    <t>1PGSMC5360</t>
  </si>
  <si>
    <t>1PGSMC5360H</t>
  </si>
  <si>
    <t>1PGSMC5361</t>
  </si>
  <si>
    <t>1PGSMC5361H</t>
  </si>
  <si>
    <t>1PGSMC5362</t>
  </si>
  <si>
    <t>1PGSMC5362H</t>
  </si>
  <si>
    <t>1PGSMC5363</t>
  </si>
  <si>
    <t>1PGSMC5363H</t>
  </si>
  <si>
    <t>1PGSMC5364</t>
  </si>
  <si>
    <t>1PGSMC5364H</t>
  </si>
  <si>
    <t>1PGSMC5365</t>
  </si>
  <si>
    <t>1PGSMC5365H</t>
  </si>
  <si>
    <t>1PGSMC5366</t>
  </si>
  <si>
    <t>1PGSMC5366H</t>
  </si>
  <si>
    <t>1PGSMC5367</t>
  </si>
  <si>
    <t>1PGSMC5367H</t>
  </si>
  <si>
    <t>1PGSMC5368</t>
  </si>
  <si>
    <t>1PGSMC5368H</t>
  </si>
  <si>
    <t>1PGSMC5369</t>
  </si>
  <si>
    <t>1PGSMC5369H</t>
  </si>
  <si>
    <t>1SMA110Z</t>
  </si>
  <si>
    <t>1SMA110ZH</t>
  </si>
  <si>
    <t>1SMA120Z</t>
  </si>
  <si>
    <t>1SMA120ZH</t>
  </si>
  <si>
    <t>1SMA130Z</t>
  </si>
  <si>
    <t>1SMA130ZH</t>
  </si>
  <si>
    <t>1SMA150Z</t>
  </si>
  <si>
    <t>1SMA150ZH</t>
  </si>
  <si>
    <t>1SMA160Z</t>
  </si>
  <si>
    <t>1SMA160ZH</t>
  </si>
  <si>
    <t>1SMA180Z</t>
  </si>
  <si>
    <t>1SMA180ZH</t>
  </si>
  <si>
    <t>1SMA200Z</t>
  </si>
  <si>
    <t>1SMA200ZH</t>
  </si>
  <si>
    <t>1SMA4737</t>
  </si>
  <si>
    <t>1SMA4737H</t>
  </si>
  <si>
    <t>1SMA4738</t>
  </si>
  <si>
    <t>1SMA4738H</t>
  </si>
  <si>
    <t>1SMA4739</t>
  </si>
  <si>
    <t>1SMA4740</t>
  </si>
  <si>
    <t>1SMA4740H</t>
  </si>
  <si>
    <t>1SMA4741H</t>
  </si>
  <si>
    <t>1SMA4742</t>
  </si>
  <si>
    <t>1SMA4742H</t>
  </si>
  <si>
    <t>1SMA4743</t>
  </si>
  <si>
    <t>1SMA4743H</t>
  </si>
  <si>
    <t>1SMA4744</t>
  </si>
  <si>
    <t>1SMA4744H</t>
  </si>
  <si>
    <t>1SMA4745</t>
  </si>
  <si>
    <t>1SMA4745H</t>
  </si>
  <si>
    <t>1SMA4746</t>
  </si>
  <si>
    <t>1SMA4746H</t>
  </si>
  <si>
    <t>1SMA4747</t>
  </si>
  <si>
    <t>1SMA4747H</t>
  </si>
  <si>
    <t>1SMA4748</t>
  </si>
  <si>
    <t>1SMA4748H</t>
  </si>
  <si>
    <t>1SMA4749</t>
  </si>
  <si>
    <t>1SMA4749H</t>
  </si>
  <si>
    <t>1SMA4750</t>
  </si>
  <si>
    <t>1SMA4750H</t>
  </si>
  <si>
    <t>1SMA4751</t>
  </si>
  <si>
    <t>1SMA4751H</t>
  </si>
  <si>
    <t>1SMA4752</t>
  </si>
  <si>
    <t>1SMA4752H</t>
  </si>
  <si>
    <t>1SMA4753</t>
  </si>
  <si>
    <t>1SMA4753H</t>
  </si>
  <si>
    <t>1SMA4754</t>
  </si>
  <si>
    <t>1SMA4754H</t>
  </si>
  <si>
    <t>1SMA4755</t>
  </si>
  <si>
    <t>1SMA4755H</t>
  </si>
  <si>
    <t>1SMA4756</t>
  </si>
  <si>
    <t>1SMA4756H</t>
  </si>
  <si>
    <t>1SMA4757</t>
  </si>
  <si>
    <t>1SMA4757H</t>
  </si>
  <si>
    <t>1SMA4758</t>
  </si>
  <si>
    <t>1SMA4758H</t>
  </si>
  <si>
    <t>1SMA4759</t>
  </si>
  <si>
    <t>1SMA4759H</t>
  </si>
  <si>
    <t>1SMA4760</t>
  </si>
  <si>
    <t>1SMA4760H</t>
  </si>
  <si>
    <t>1SMA4761</t>
  </si>
  <si>
    <t>1SMA4761H</t>
  </si>
  <si>
    <t>1SMA4762</t>
  </si>
  <si>
    <t>1SMA4762H</t>
  </si>
  <si>
    <t>1SMA4763</t>
  </si>
  <si>
    <t>1SMA4763H</t>
  </si>
  <si>
    <t>1SMA4764</t>
  </si>
  <si>
    <t>1SMA4764H</t>
  </si>
  <si>
    <t>1SMA5926</t>
  </si>
  <si>
    <t>1SMA5926H</t>
  </si>
  <si>
    <t>1SMA5927</t>
  </si>
  <si>
    <t>1SMA5927H</t>
  </si>
  <si>
    <t>1SMA5928</t>
  </si>
  <si>
    <t>1SMA5928H</t>
  </si>
  <si>
    <t>1SMA5929</t>
  </si>
  <si>
    <t>1SMA5929H</t>
  </si>
  <si>
    <t>1SMA5930</t>
  </si>
  <si>
    <t>1SMA5930H</t>
  </si>
  <si>
    <t>1SMA5931</t>
  </si>
  <si>
    <t>1SMA5931H</t>
  </si>
  <si>
    <t>1SMA5932</t>
  </si>
  <si>
    <t>1SMA5932H</t>
  </si>
  <si>
    <t>1SMA5933</t>
  </si>
  <si>
    <t>1SMA5933H</t>
  </si>
  <si>
    <t>1SMA5934</t>
  </si>
  <si>
    <t>1SMA5934H</t>
  </si>
  <si>
    <t>1SMA5935</t>
  </si>
  <si>
    <t>1SMA5935H</t>
  </si>
  <si>
    <t>1SMA5936</t>
  </si>
  <si>
    <t>1SMA5936H</t>
  </si>
  <si>
    <t>1SMA5937</t>
  </si>
  <si>
    <t>1SMA5937H</t>
  </si>
  <si>
    <t>1SMA5938</t>
  </si>
  <si>
    <t>1SMA5938H</t>
  </si>
  <si>
    <t>1SMA5939</t>
  </si>
  <si>
    <t>1SMA5939H</t>
  </si>
  <si>
    <t>1SMA5940</t>
  </si>
  <si>
    <t>1SMA5940H</t>
  </si>
  <si>
    <t>1SMA5941</t>
  </si>
  <si>
    <t>1SMA5941H</t>
  </si>
  <si>
    <t>1SMA5942</t>
  </si>
  <si>
    <t>1SMA5942H</t>
  </si>
  <si>
    <t>1SMA5943</t>
  </si>
  <si>
    <t>1SMA5943H</t>
  </si>
  <si>
    <t>1SMA5944</t>
  </si>
  <si>
    <t>1SMA5944H</t>
  </si>
  <si>
    <t>1SMA5945</t>
  </si>
  <si>
    <t>1SMA5945H</t>
  </si>
  <si>
    <t>1SMA5946</t>
  </si>
  <si>
    <t>1SMA5946H</t>
  </si>
  <si>
    <t>1SMA5947</t>
  </si>
  <si>
    <t>1SMA5947H</t>
  </si>
  <si>
    <t>1SMA5948</t>
  </si>
  <si>
    <t>1SMA5948H</t>
  </si>
  <si>
    <t>1SMA5949</t>
  </si>
  <si>
    <t>1SMA5949H</t>
  </si>
  <si>
    <t>1SMA5950</t>
  </si>
  <si>
    <t>1SMA5950H</t>
  </si>
  <si>
    <t>1SMA5951</t>
  </si>
  <si>
    <t>1SMA5951H</t>
  </si>
  <si>
    <t>1SMA5952</t>
  </si>
  <si>
    <t>1SMA5952H</t>
  </si>
  <si>
    <t>1SMA5953</t>
  </si>
  <si>
    <t>1SMA5953H</t>
  </si>
  <si>
    <t>1SMA5954</t>
  </si>
  <si>
    <t>1SMA5954H</t>
  </si>
  <si>
    <t>1SMA5955</t>
  </si>
  <si>
    <t>1SMA5955H</t>
  </si>
  <si>
    <t>1SMA5956</t>
  </si>
  <si>
    <t>1SMA5956H</t>
  </si>
  <si>
    <t>1SMB5926</t>
  </si>
  <si>
    <t>1SMB5926H</t>
  </si>
  <si>
    <t>1SMB5927</t>
  </si>
  <si>
    <t>1SMB5927H</t>
  </si>
  <si>
    <t>1SMB5928</t>
  </si>
  <si>
    <t>1SMB5928H</t>
  </si>
  <si>
    <t>1SMB5929</t>
  </si>
  <si>
    <t>1SMB5929H</t>
  </si>
  <si>
    <t>1SMB5930</t>
  </si>
  <si>
    <t>1SMB5930H</t>
  </si>
  <si>
    <t>1SMB5931</t>
  </si>
  <si>
    <t>1SMB5931H</t>
  </si>
  <si>
    <t>1SMB5932</t>
  </si>
  <si>
    <t>1SMB5932H</t>
  </si>
  <si>
    <t>1SMB5933</t>
  </si>
  <si>
    <t>1SMB5933H</t>
  </si>
  <si>
    <t>1SMB5934</t>
  </si>
  <si>
    <t>1SMB5934H</t>
  </si>
  <si>
    <t>1SMB5935</t>
  </si>
  <si>
    <t>1SMB5935H</t>
  </si>
  <si>
    <t>1SMB5936</t>
  </si>
  <si>
    <t>1SMB5936H</t>
  </si>
  <si>
    <t>1SMB5937</t>
  </si>
  <si>
    <t>1SMB5937H</t>
  </si>
  <si>
    <t>1SMB5938</t>
  </si>
  <si>
    <t>1SMB5938H</t>
  </si>
  <si>
    <t>1SMB5939</t>
  </si>
  <si>
    <t>1SMB5939H</t>
  </si>
  <si>
    <t>1SMB5940</t>
  </si>
  <si>
    <t>1SMB5940H</t>
  </si>
  <si>
    <t>1SMB5941</t>
  </si>
  <si>
    <t>1SMB5941H</t>
  </si>
  <si>
    <t>1SMB5942</t>
  </si>
  <si>
    <t>1SMB5942H</t>
  </si>
  <si>
    <t>1SMB5943</t>
  </si>
  <si>
    <t>1SMB5943H</t>
  </si>
  <si>
    <t>1SMB5944</t>
  </si>
  <si>
    <t>1SMB5944H</t>
  </si>
  <si>
    <t>1SMB5945</t>
  </si>
  <si>
    <t>1SMB5945H</t>
  </si>
  <si>
    <t>1SMB5946</t>
  </si>
  <si>
    <t>1SMB5946H</t>
  </si>
  <si>
    <t>1SMB5947</t>
  </si>
  <si>
    <t>1SMB5947H</t>
  </si>
  <si>
    <t>1SMB5948</t>
  </si>
  <si>
    <t>1SMB5948H</t>
  </si>
  <si>
    <t>1SMB5949</t>
  </si>
  <si>
    <t>1SMB5949H</t>
  </si>
  <si>
    <t>1SMB5950</t>
  </si>
  <si>
    <t>1SMB5950H</t>
  </si>
  <si>
    <t>1SMB5951</t>
  </si>
  <si>
    <t>1SMB5951H</t>
  </si>
  <si>
    <t>1SMB5952</t>
  </si>
  <si>
    <t>1SMB5952H</t>
  </si>
  <si>
    <t>1SMB5953</t>
  </si>
  <si>
    <t>1SMB5953H</t>
  </si>
  <si>
    <t>1SMB5954</t>
  </si>
  <si>
    <t>1SMB5954H</t>
  </si>
  <si>
    <t>1SMB5955</t>
  </si>
  <si>
    <t>1SMB5955H</t>
  </si>
  <si>
    <t>1SMB5956</t>
  </si>
  <si>
    <t>1SMB5956H</t>
  </si>
  <si>
    <t>1SMC5352</t>
  </si>
  <si>
    <t>2M100Z</t>
  </si>
  <si>
    <t>2M110Z</t>
  </si>
  <si>
    <t>2M11Z</t>
  </si>
  <si>
    <t>2M120Z</t>
  </si>
  <si>
    <t>2M12Z</t>
  </si>
  <si>
    <t>2M130Z</t>
  </si>
  <si>
    <t>2M13Z</t>
  </si>
  <si>
    <t>2M140Z</t>
  </si>
  <si>
    <t>2M14Z</t>
  </si>
  <si>
    <t>2M150Z</t>
  </si>
  <si>
    <t>2M15Z</t>
  </si>
  <si>
    <t>2M160Z</t>
  </si>
  <si>
    <t>2M16Z</t>
  </si>
  <si>
    <t>2M170Z</t>
  </si>
  <si>
    <t>2M17Z</t>
  </si>
  <si>
    <t>2M180Z</t>
  </si>
  <si>
    <t>2M18Z</t>
  </si>
  <si>
    <t>2M190Z</t>
  </si>
  <si>
    <t>2M19Z</t>
  </si>
  <si>
    <t>2M200Z</t>
  </si>
  <si>
    <t>2M20Z</t>
  </si>
  <si>
    <t>2M22Z</t>
  </si>
  <si>
    <t>2M24Z</t>
  </si>
  <si>
    <t>2M27Z</t>
  </si>
  <si>
    <t>2M30Z</t>
  </si>
  <si>
    <t>2M33Z</t>
  </si>
  <si>
    <t>2M36Z</t>
  </si>
  <si>
    <t>2M39Z</t>
  </si>
  <si>
    <t>2M43Z</t>
  </si>
  <si>
    <t>2M47Z</t>
  </si>
  <si>
    <t>2M51Z</t>
  </si>
  <si>
    <t>2M56Z</t>
  </si>
  <si>
    <t>2M6.8Z</t>
  </si>
  <si>
    <t>2M62Z</t>
  </si>
  <si>
    <t>2M68Z</t>
  </si>
  <si>
    <t>2M75Z</t>
  </si>
  <si>
    <t>2M82Z</t>
  </si>
  <si>
    <t>2M91Z</t>
  </si>
  <si>
    <t>AZ23C10</t>
  </si>
  <si>
    <t>AZ23C11</t>
  </si>
  <si>
    <t>AZ23C12</t>
  </si>
  <si>
    <t>AZ23C13</t>
  </si>
  <si>
    <t>AZ23C15</t>
  </si>
  <si>
    <t>AZ23C16</t>
  </si>
  <si>
    <t>AZ23C18</t>
  </si>
  <si>
    <t>AZ23C20</t>
  </si>
  <si>
    <t>AZ23C22</t>
  </si>
  <si>
    <t>AZ23C24</t>
  </si>
  <si>
    <t>AZ23C27</t>
  </si>
  <si>
    <t>AZ23C2V7</t>
  </si>
  <si>
    <t>AZ23C30</t>
  </si>
  <si>
    <t>AZ23C33</t>
  </si>
  <si>
    <t>AZ23C36</t>
  </si>
  <si>
    <t>AZ23C39</t>
  </si>
  <si>
    <t>AZ23C3V0</t>
  </si>
  <si>
    <t>AZ23C3V3</t>
  </si>
  <si>
    <t>AZ23C3V6</t>
  </si>
  <si>
    <t>AZ23C3V9</t>
  </si>
  <si>
    <t>AZ23C43</t>
  </si>
  <si>
    <t>AZ23C47</t>
  </si>
  <si>
    <t>AZ23C4V3</t>
  </si>
  <si>
    <t>AZ23C4V7</t>
  </si>
  <si>
    <t>AZ23C51</t>
  </si>
  <si>
    <t>AZ23C5V1</t>
  </si>
  <si>
    <t>AZ23C5V6</t>
  </si>
  <si>
    <t>AZ23C6V2</t>
  </si>
  <si>
    <t>AZ23C6V8</t>
  </si>
  <si>
    <t>AZ23C7V5</t>
  </si>
  <si>
    <t>AZ23C8V2</t>
  </si>
  <si>
    <t>AZ23C9V1</t>
  </si>
  <si>
    <t>BZD27C100PW</t>
  </si>
  <si>
    <t>BZD27C100PWH</t>
  </si>
  <si>
    <t>BZD27C11PW</t>
  </si>
  <si>
    <t>BZD27C11PWH</t>
  </si>
  <si>
    <t>BZD27C120PW</t>
  </si>
  <si>
    <t>BZD27C120PWH</t>
  </si>
  <si>
    <t>BZD27C12PW</t>
  </si>
  <si>
    <t>BZD27C12PWH</t>
  </si>
  <si>
    <t>BZD27C13PW</t>
  </si>
  <si>
    <t>BZD27C13PWH</t>
  </si>
  <si>
    <t>BZD27C15PW</t>
  </si>
  <si>
    <t>BZD27C15PWH</t>
  </si>
  <si>
    <t>BZD27C16PW</t>
  </si>
  <si>
    <t>BZD27C16PWH</t>
  </si>
  <si>
    <t>BZD27C180PW</t>
  </si>
  <si>
    <t>BZD27C180PWH</t>
  </si>
  <si>
    <t>BZD27C18PW</t>
  </si>
  <si>
    <t>BZD27C18PWH</t>
  </si>
  <si>
    <t>BZD27C200PW</t>
  </si>
  <si>
    <t>BZD27C200PWH</t>
  </si>
  <si>
    <t>BZD27C220PW</t>
  </si>
  <si>
    <t>BZD27C220PWH</t>
  </si>
  <si>
    <t>BZD27C24PW</t>
  </si>
  <si>
    <t>BZD27C24PWH</t>
  </si>
  <si>
    <t>BZD27C27PW</t>
  </si>
  <si>
    <t>BZD27C27PWH</t>
  </si>
  <si>
    <t>BZD27C33PW</t>
  </si>
  <si>
    <t>BZD27C33PWH</t>
  </si>
  <si>
    <t>BZD27C36PW</t>
  </si>
  <si>
    <t>BZD27C36PWH</t>
  </si>
  <si>
    <t>BZD27C39PW</t>
  </si>
  <si>
    <t>BZD27C39PWH</t>
  </si>
  <si>
    <t>BZD27C43PW</t>
  </si>
  <si>
    <t>BZD27C43PWH</t>
  </si>
  <si>
    <t>BZD27C47PW</t>
  </si>
  <si>
    <t>BZD27C47PWH</t>
  </si>
  <si>
    <t>BZD27C51PW</t>
  </si>
  <si>
    <t>BZD27C51PWH</t>
  </si>
  <si>
    <t>BZD27C62PW</t>
  </si>
  <si>
    <t>BZD27C62PWH</t>
  </si>
  <si>
    <t>BZD27C68PW</t>
  </si>
  <si>
    <t>BZD27C68PWH</t>
  </si>
  <si>
    <t>BZD27C75PW</t>
  </si>
  <si>
    <t>BZD27C75PWH</t>
  </si>
  <si>
    <t>BZD27C110PW</t>
  </si>
  <si>
    <t>BZD27C110PWH</t>
  </si>
  <si>
    <t>BZD27C130PW</t>
  </si>
  <si>
    <t>BZD27C130PWH</t>
  </si>
  <si>
    <t>BZD27C150PW</t>
  </si>
  <si>
    <t>BZD27C150PWH</t>
  </si>
  <si>
    <t>BZD27C160PW</t>
  </si>
  <si>
    <t>BZD27C160PWH</t>
  </si>
  <si>
    <t>BZD27C20PW</t>
  </si>
  <si>
    <t>BZD27C20PWH</t>
  </si>
  <si>
    <t>BZD27C22PW</t>
  </si>
  <si>
    <t>BZD27C22PWH</t>
  </si>
  <si>
    <t>BZD27C30PW</t>
  </si>
  <si>
    <t>BZD27C30PWH</t>
  </si>
  <si>
    <t>BZD27C56PW</t>
  </si>
  <si>
    <t>BZD27C56PWH</t>
  </si>
  <si>
    <t>BZD27C82PW</t>
  </si>
  <si>
    <t>BZD27C82PWH</t>
  </si>
  <si>
    <t>BZD27C91PW</t>
  </si>
  <si>
    <t>BZD27C91PWH</t>
  </si>
  <si>
    <t>1206 (Ceramics)</t>
  </si>
  <si>
    <t>BZT52B10</t>
  </si>
  <si>
    <t>SOD-123F</t>
    <phoneticPr fontId="49" type="noConversion"/>
  </si>
  <si>
    <t>BZT52B10-G</t>
  </si>
  <si>
    <t>SOD-123</t>
    <phoneticPr fontId="49" type="noConversion"/>
  </si>
  <si>
    <t>SOD-323F</t>
  </si>
  <si>
    <t>BZT52B11</t>
  </si>
  <si>
    <t>BZT52B11-G</t>
  </si>
  <si>
    <t>BZT52B11S</t>
  </si>
  <si>
    <t>BZT52B12</t>
  </si>
  <si>
    <t>BZT52B12-G</t>
  </si>
  <si>
    <t>BZT52B12S</t>
  </si>
  <si>
    <t>BZT52B13</t>
  </si>
  <si>
    <t>BZT52B13-G</t>
  </si>
  <si>
    <t>BZT52B13S</t>
  </si>
  <si>
    <t>BZT52B15</t>
  </si>
  <si>
    <t>BZT52B15-G</t>
  </si>
  <si>
    <t>BZT52B15S</t>
  </si>
  <si>
    <t>BZT52B16</t>
  </si>
  <si>
    <t>BZT52B16-G</t>
  </si>
  <si>
    <t>BZT52B16S</t>
  </si>
  <si>
    <t>BZT52B18</t>
  </si>
  <si>
    <t>BZT52B18-G</t>
  </si>
  <si>
    <t>BZT52B18S</t>
  </si>
  <si>
    <t>BZT52B20</t>
  </si>
  <si>
    <t>BZT52B20-G</t>
  </si>
  <si>
    <t>BZT52B20S</t>
  </si>
  <si>
    <t>BZT52B22</t>
  </si>
  <si>
    <t>BZT52B22-G</t>
  </si>
  <si>
    <t>BZT52B22S</t>
  </si>
  <si>
    <t>BZT52B24</t>
  </si>
  <si>
    <t>BZT52B24-G</t>
  </si>
  <si>
    <t>BZT52B24S</t>
  </si>
  <si>
    <t>BZT52B27</t>
  </si>
  <si>
    <t>BZT52B27-G</t>
  </si>
  <si>
    <t>BZT52B27S</t>
  </si>
  <si>
    <t>BZT52B2V4</t>
  </si>
  <si>
    <t>BZT52B2V4-G</t>
  </si>
  <si>
    <t>BZT52B2V4S</t>
  </si>
  <si>
    <t>BZT52B2V7</t>
  </si>
  <si>
    <t>BZT52B2V7-G</t>
  </si>
  <si>
    <t>BZT52B2V7S</t>
  </si>
  <si>
    <t>BZT52B30</t>
  </si>
  <si>
    <t>BZT52B30-G</t>
  </si>
  <si>
    <t>BZT52B30S</t>
  </si>
  <si>
    <t>BZT52B33</t>
  </si>
  <si>
    <t>BZT52B33-G</t>
  </si>
  <si>
    <t>BZT52B33S</t>
  </si>
  <si>
    <t>BZT52B36</t>
  </si>
  <si>
    <t>BZT52B36-G</t>
  </si>
  <si>
    <t>BZT52B36S</t>
  </si>
  <si>
    <t>BZT52B39</t>
  </si>
  <si>
    <t>BZT52B39-G</t>
  </si>
  <si>
    <t>BZT52B39S</t>
  </si>
  <si>
    <t>BZT52B3V0</t>
  </si>
  <si>
    <t>BZT52B3V0-G</t>
  </si>
  <si>
    <t>BZT52B3V0S</t>
  </si>
  <si>
    <t>BZT52B3V3</t>
  </si>
  <si>
    <t>BZT52B3V3-G</t>
  </si>
  <si>
    <t>BZT52B3V3S</t>
  </si>
  <si>
    <t>BZT52B3V6</t>
  </si>
  <si>
    <t>BZT52B3V6-G</t>
  </si>
  <si>
    <t>BZT52B3V6S</t>
  </si>
  <si>
    <t>BZT52B3V9</t>
  </si>
  <si>
    <t>BZT52B3V9-G</t>
  </si>
  <si>
    <t>BZT52B3V9S</t>
  </si>
  <si>
    <t>BZT52B43</t>
  </si>
  <si>
    <t>BZT52B43-G</t>
  </si>
  <si>
    <t>BZT52B43S</t>
  </si>
  <si>
    <t>BZT52B47</t>
  </si>
  <si>
    <t>BZT52B47-G</t>
  </si>
  <si>
    <t>BZT52B47S</t>
  </si>
  <si>
    <t>BZT52B4V3</t>
  </si>
  <si>
    <t>BZT52B4V3-G</t>
  </si>
  <si>
    <t>BZT52B4V3S</t>
  </si>
  <si>
    <t>BZT52B4V7</t>
  </si>
  <si>
    <t>BZT52B4V7-G</t>
  </si>
  <si>
    <t>BZT52B4V7S</t>
  </si>
  <si>
    <t>BZT52B51</t>
  </si>
  <si>
    <t>BZT52B51-G</t>
  </si>
  <si>
    <t>BZT52B51S</t>
  </si>
  <si>
    <t>BZT52B56</t>
  </si>
  <si>
    <t>BZT52B56-G</t>
  </si>
  <si>
    <t>BZT52B56S</t>
  </si>
  <si>
    <t>BZT52B5V1</t>
  </si>
  <si>
    <t>BZT52B5V1-G</t>
  </si>
  <si>
    <t>BZT52B5V1S</t>
  </si>
  <si>
    <t>BZT52B5V6</t>
  </si>
  <si>
    <t>BZT52B5V6-G</t>
  </si>
  <si>
    <t>BZT52B5V6S</t>
  </si>
  <si>
    <t>BZT52B62</t>
  </si>
  <si>
    <t>BZT52B62-G</t>
  </si>
  <si>
    <t>BZT52B62S</t>
  </si>
  <si>
    <t>BZT52B68</t>
  </si>
  <si>
    <t>BZT52B68-G</t>
  </si>
  <si>
    <t>BZT52B68S</t>
  </si>
  <si>
    <t>BZT52B6V2</t>
  </si>
  <si>
    <t>BZT52B6V2-G</t>
  </si>
  <si>
    <t>BZT52B6V2S</t>
  </si>
  <si>
    <t>BZT52B6V8</t>
  </si>
  <si>
    <t>BZT52B6V8-G</t>
  </si>
  <si>
    <t>BZT52B6V8S</t>
  </si>
  <si>
    <t>BZT52B75</t>
  </si>
  <si>
    <t>BZT52B75-G</t>
  </si>
  <si>
    <t>BZT52B75S</t>
  </si>
  <si>
    <t>BZT52B7V5</t>
  </si>
  <si>
    <t>BZT52B7V5-G</t>
  </si>
  <si>
    <t>BZT52B7V5S</t>
  </si>
  <si>
    <t>BZT52B8V2</t>
  </si>
  <si>
    <t>BZT52B8V2-G</t>
  </si>
  <si>
    <t>BZT52B8V2S</t>
  </si>
  <si>
    <t>BZT52B9V1</t>
  </si>
  <si>
    <t>BZT52B9V1-G</t>
  </si>
  <si>
    <t>BZT52B9V1S</t>
  </si>
  <si>
    <t>BZT52C10</t>
  </si>
  <si>
    <t>BZT52C10-G</t>
  </si>
  <si>
    <t>BZT52C10K</t>
  </si>
  <si>
    <t>BZT52C10S</t>
  </si>
  <si>
    <t>BZT52C11</t>
  </si>
  <si>
    <t>BZT52C11-G</t>
  </si>
  <si>
    <t>BZT52C11K</t>
  </si>
  <si>
    <t>BZT52C11S</t>
  </si>
  <si>
    <t>BZT52C12</t>
  </si>
  <si>
    <t>BZT52C12-G</t>
  </si>
  <si>
    <t>BZT52C12K</t>
  </si>
  <si>
    <t>BZT52C12S</t>
  </si>
  <si>
    <t>BZT52C13</t>
  </si>
  <si>
    <t>BZT52C13-G</t>
  </si>
  <si>
    <t>BZT52C13K</t>
  </si>
  <si>
    <t>BZT52C13S</t>
  </si>
  <si>
    <t>BZT52C15</t>
  </si>
  <si>
    <t>BZT52C15-G</t>
  </si>
  <si>
    <t>BZT52C15K</t>
  </si>
  <si>
    <t>BZT52C15S</t>
  </si>
  <si>
    <t>BZT52C16</t>
  </si>
  <si>
    <t>BZT52C16-G</t>
  </si>
  <si>
    <t>BZT52C16K</t>
  </si>
  <si>
    <t>BZT52C16S</t>
  </si>
  <si>
    <t>BZT52C18</t>
  </si>
  <si>
    <t>BZT52C18-G</t>
  </si>
  <si>
    <t>BZT52C18K</t>
  </si>
  <si>
    <t>BZT52C18S</t>
  </si>
  <si>
    <t>BZT52C20</t>
  </si>
  <si>
    <t>BZT52C20-G</t>
  </si>
  <si>
    <t>BZT52C20K</t>
  </si>
  <si>
    <t>BZT52C20S</t>
  </si>
  <si>
    <t>BZT52C22</t>
  </si>
  <si>
    <t>BZT52C22-G</t>
  </si>
  <si>
    <t>BZT52C22K</t>
  </si>
  <si>
    <t>BZT52C22S</t>
  </si>
  <si>
    <t>BZT52C24</t>
  </si>
  <si>
    <t>BZT52C24-G</t>
  </si>
  <si>
    <t>BZT52C24K</t>
  </si>
  <si>
    <t>BZT52C24S</t>
  </si>
  <si>
    <t>BZT52C27</t>
  </si>
  <si>
    <t>BZT52C27-G</t>
  </si>
  <si>
    <t>BZT52C27K</t>
  </si>
  <si>
    <t>BZT52C27S</t>
  </si>
  <si>
    <t>BZT52C2V4</t>
  </si>
  <si>
    <t>BZT52C2V4-G</t>
  </si>
  <si>
    <t>BZT52C2V4S</t>
  </si>
  <si>
    <t>SOD-323F</t>
    <phoneticPr fontId="49" type="noConversion"/>
  </si>
  <si>
    <t>BZT52C2V7</t>
  </si>
  <si>
    <t>BZT52C2V7-G</t>
  </si>
  <si>
    <t>BZT52C2V7K</t>
  </si>
  <si>
    <t>BZT52C2V7S</t>
  </si>
  <si>
    <t>BZT52C30</t>
  </si>
  <si>
    <t>BZT52C30-G</t>
  </si>
  <si>
    <t>BZT52C30K</t>
  </si>
  <si>
    <t>BZT52C30S</t>
  </si>
  <si>
    <t>BZT52C33</t>
  </si>
  <si>
    <t>BZT52C33-G</t>
  </si>
  <si>
    <t>BZT52C33K</t>
  </si>
  <si>
    <t>BZT52C33S</t>
  </si>
  <si>
    <t>BZT52C36</t>
  </si>
  <si>
    <t>BZT52C36-G</t>
  </si>
  <si>
    <t>BZT52C36K</t>
  </si>
  <si>
    <t>BZT52C36S</t>
  </si>
  <si>
    <t>BZT52C39</t>
  </si>
  <si>
    <t>BZT52C39-G</t>
  </si>
  <si>
    <t>BZT52C39K</t>
  </si>
  <si>
    <t>BZT52C39S</t>
  </si>
  <si>
    <t>BZT52C3V0</t>
  </si>
  <si>
    <t>BZT52C3V0-G</t>
  </si>
  <si>
    <t>BZT52C3V0K</t>
  </si>
  <si>
    <t>BZT52C3V0S</t>
  </si>
  <si>
    <t>BZT52C3V3</t>
  </si>
  <si>
    <t>BZT52C3V3-G</t>
  </si>
  <si>
    <t>BZT52C3V3K</t>
  </si>
  <si>
    <t>BZT52C3V3S</t>
  </si>
  <si>
    <t>BZT52C3V6</t>
  </si>
  <si>
    <t>BZT52C3V6-G</t>
  </si>
  <si>
    <t>BZT52C3V6K</t>
  </si>
  <si>
    <t>BZT52C3V6S</t>
  </si>
  <si>
    <t>BZT52C3V9</t>
  </si>
  <si>
    <t>BZT52C3V9-G</t>
  </si>
  <si>
    <t>BZT52C3V9K</t>
  </si>
  <si>
    <t>BZT52C3V9S</t>
  </si>
  <si>
    <t>BZT52C43</t>
  </si>
  <si>
    <t>BZT52C43-G</t>
  </si>
  <si>
    <t>BZT52C43K</t>
  </si>
  <si>
    <t>BZT52C43S</t>
  </si>
  <si>
    <t>BZT52C47</t>
  </si>
  <si>
    <t>BZT52C47-G</t>
  </si>
  <si>
    <t>BZT52C47K</t>
  </si>
  <si>
    <t>BZT52C47S</t>
  </si>
  <si>
    <t>BZT52C4V3</t>
  </si>
  <si>
    <t>BZT52C4V3-G</t>
  </si>
  <si>
    <t>BZT52C4V3K</t>
  </si>
  <si>
    <t>BZT52C4V3S</t>
  </si>
  <si>
    <t>BZT52C4V7</t>
  </si>
  <si>
    <t>BZT52C4V7-G</t>
  </si>
  <si>
    <t>BZT52C4V7K</t>
  </si>
  <si>
    <t>BZT52C4V7S</t>
  </si>
  <si>
    <t>BZT52C51</t>
  </si>
  <si>
    <t>BZT52C51-G</t>
  </si>
  <si>
    <t>BZT52C51K</t>
  </si>
  <si>
    <t>BZT52C51S</t>
  </si>
  <si>
    <t>BZT52C56</t>
  </si>
  <si>
    <t>BZT52C56-G</t>
  </si>
  <si>
    <t>BZT52C56K</t>
  </si>
  <si>
    <t>BZT52C56S</t>
  </si>
  <si>
    <t>BZT52C5V1</t>
  </si>
  <si>
    <t>BZT52C5V1-G</t>
  </si>
  <si>
    <t>BZT52C5V1K</t>
  </si>
  <si>
    <t>BZT52C5V1S</t>
  </si>
  <si>
    <t>BZT52C5V6</t>
  </si>
  <si>
    <t>BZT52C5V6-G</t>
  </si>
  <si>
    <t>BZT52C5V6K</t>
  </si>
  <si>
    <t>BZT52C5V6S</t>
  </si>
  <si>
    <t>BZT52C62</t>
  </si>
  <si>
    <t>BZT52C62-G</t>
  </si>
  <si>
    <t>BZT52C62K</t>
  </si>
  <si>
    <t>BZT52C62S</t>
  </si>
  <si>
    <t>BZT52C68</t>
  </si>
  <si>
    <t>BZT52C68-G</t>
  </si>
  <si>
    <t>BZT52C68K</t>
  </si>
  <si>
    <t>BZT52C68S</t>
  </si>
  <si>
    <t>BZT52C6V2</t>
  </si>
  <si>
    <t>BZT52C6V2-G</t>
  </si>
  <si>
    <t>BZT52C6V2K</t>
  </si>
  <si>
    <t>BZT52C6V2S</t>
  </si>
  <si>
    <t>BZT52C6V8</t>
  </si>
  <si>
    <t>BZT52C6V8-G</t>
  </si>
  <si>
    <t>BZT52C6V8K</t>
  </si>
  <si>
    <t>BZT52C6V8S</t>
  </si>
  <si>
    <t>BZT52C75</t>
  </si>
  <si>
    <t>BZT52C75-G</t>
  </si>
  <si>
    <t>BZT52C75K</t>
  </si>
  <si>
    <t>BZT52C75S</t>
  </si>
  <si>
    <t>BZT52C7V5</t>
  </si>
  <si>
    <t>BZT52C7V5-G</t>
  </si>
  <si>
    <t>BZT52C7V5K</t>
  </si>
  <si>
    <t>BZT52C7V5S</t>
  </si>
  <si>
    <t>BZT52C8V2</t>
  </si>
  <si>
    <t>BZT52C8V2-G</t>
  </si>
  <si>
    <t>BZT52C8V2K</t>
  </si>
  <si>
    <t>BZT52C8V2S</t>
  </si>
  <si>
    <t>BZT52C9V1</t>
  </si>
  <si>
    <t>BZT52C9V1-G</t>
  </si>
  <si>
    <t>BZT52C9V1K</t>
  </si>
  <si>
    <t>BZT52C9V1S</t>
  </si>
  <si>
    <t>BZV55B10</t>
  </si>
  <si>
    <t>MMELF</t>
  </si>
  <si>
    <t>BZV55B11</t>
  </si>
  <si>
    <t>BZV55B12</t>
  </si>
  <si>
    <t>BZV55B13</t>
  </si>
  <si>
    <t>BZV55B15</t>
  </si>
  <si>
    <t>BZV55B16</t>
  </si>
  <si>
    <t>BZV55B18</t>
  </si>
  <si>
    <t>BZV55B20</t>
  </si>
  <si>
    <t>BZV55B22</t>
  </si>
  <si>
    <t>BZV55B24</t>
  </si>
  <si>
    <t>BZV55B27</t>
  </si>
  <si>
    <t>BZV55B2V4</t>
  </si>
  <si>
    <t>BZV55B2V7</t>
  </si>
  <si>
    <t>BZV55B30</t>
  </si>
  <si>
    <t>BZV55B33</t>
  </si>
  <si>
    <t>BZV55B36</t>
  </si>
  <si>
    <t>BZV55B39</t>
  </si>
  <si>
    <t>BZV55B3V0</t>
  </si>
  <si>
    <t>BZV55B3V3</t>
  </si>
  <si>
    <t>BZV55B3V6</t>
  </si>
  <si>
    <t>BZV55B3V9</t>
  </si>
  <si>
    <t>BZV55B43</t>
  </si>
  <si>
    <t>BZV55B47</t>
  </si>
  <si>
    <t>BZV55B4V3</t>
  </si>
  <si>
    <t>BZV55B4V7</t>
  </si>
  <si>
    <t>BZV55B51</t>
  </si>
  <si>
    <t>BZV55B56</t>
  </si>
  <si>
    <t>BZV55B5V1</t>
  </si>
  <si>
    <t>BZV55B5V6</t>
  </si>
  <si>
    <t>BZV55B62</t>
  </si>
  <si>
    <t>BZV55B68</t>
  </si>
  <si>
    <t>BZV55B6V2</t>
  </si>
  <si>
    <t>BZV55B6V8</t>
  </si>
  <si>
    <t>BZV55B75</t>
  </si>
  <si>
    <t>BZV55B7V5</t>
  </si>
  <si>
    <t>BZV55B8V2</t>
  </si>
  <si>
    <t>BZV55B9V1</t>
  </si>
  <si>
    <t>BZV55C10</t>
  </si>
  <si>
    <t>BZV55C11</t>
  </si>
  <si>
    <t>BZV55C12</t>
  </si>
  <si>
    <t>BZV55C13</t>
  </si>
  <si>
    <t>BZV55C15</t>
  </si>
  <si>
    <t>BZV55C16</t>
  </si>
  <si>
    <t>BZV55C18</t>
  </si>
  <si>
    <t>BZV55C20</t>
  </si>
  <si>
    <t>BZV55C22</t>
  </si>
  <si>
    <t>BZV55C24</t>
  </si>
  <si>
    <t>BZV55C27</t>
  </si>
  <si>
    <t>BZV55C2V4</t>
  </si>
  <si>
    <t>BZV55C2V7</t>
  </si>
  <si>
    <t>BZV55C30</t>
  </si>
  <si>
    <t>BZV55C33</t>
  </si>
  <si>
    <t>BZV55C36</t>
  </si>
  <si>
    <t>BZV55C39</t>
  </si>
  <si>
    <t>BZV55C3V0</t>
  </si>
  <si>
    <t>BZV55C3V3</t>
  </si>
  <si>
    <t>BZV55C3V6</t>
  </si>
  <si>
    <t>BZV55C3V9</t>
  </si>
  <si>
    <t>BZV55C43</t>
  </si>
  <si>
    <t>BZV55C47</t>
  </si>
  <si>
    <t>BZV55C4V3</t>
  </si>
  <si>
    <t>BZV55C4V7</t>
  </si>
  <si>
    <t>BZV55C51</t>
  </si>
  <si>
    <t>BZV55C56</t>
  </si>
  <si>
    <t>BZV55C5V1</t>
  </si>
  <si>
    <t>BZV55C5V6</t>
  </si>
  <si>
    <t>BZV55C62</t>
  </si>
  <si>
    <t>BZV55C68</t>
  </si>
  <si>
    <t>BZV55C6V2</t>
  </si>
  <si>
    <t>BZV55C6V8</t>
  </si>
  <si>
    <t>BZV55C75</t>
  </si>
  <si>
    <t>BZV55C7V5</t>
  </si>
  <si>
    <t>BZV55C8V2</t>
  </si>
  <si>
    <t>BZV55C9V1</t>
  </si>
  <si>
    <t>BZX584B10</t>
  </si>
  <si>
    <t>BZX584B11</t>
  </si>
  <si>
    <t>BZX584B12</t>
  </si>
  <si>
    <t>BZX584B13</t>
  </si>
  <si>
    <t>BZX584B15</t>
  </si>
  <si>
    <t>BZX584B16</t>
  </si>
  <si>
    <t>BZX584B18</t>
  </si>
  <si>
    <t>BZX584B20</t>
  </si>
  <si>
    <t>BZX584B22</t>
  </si>
  <si>
    <t>BZX584B24</t>
  </si>
  <si>
    <t>BZX584B27</t>
  </si>
  <si>
    <t>BZX584B2V4</t>
  </si>
  <si>
    <t>BZX584B2V7</t>
  </si>
  <si>
    <t>BZX584B30</t>
  </si>
  <si>
    <t>BZX584B33</t>
  </si>
  <si>
    <t>BZX584B36</t>
  </si>
  <si>
    <t>BZX584B39</t>
  </si>
  <si>
    <t>BZX584B3V0</t>
  </si>
  <si>
    <t>BZX584B3V3</t>
  </si>
  <si>
    <t>BZX584B3V6</t>
  </si>
  <si>
    <t>BZX584B3V9</t>
  </si>
  <si>
    <t>BZX584B43</t>
  </si>
  <si>
    <t>BZX584B47</t>
  </si>
  <si>
    <t>BZX584B4V3</t>
  </si>
  <si>
    <t>BZX584B4V7</t>
  </si>
  <si>
    <t>BZX584B51</t>
  </si>
  <si>
    <t>BZX584B56</t>
  </si>
  <si>
    <t>BZX584B5V1</t>
  </si>
  <si>
    <t>BZX584B5V6</t>
  </si>
  <si>
    <t>BZX584B62</t>
  </si>
  <si>
    <t>BZX584B68</t>
  </si>
  <si>
    <t>BZX584B6V2</t>
  </si>
  <si>
    <t>BZX584B6V8</t>
  </si>
  <si>
    <t>BZX584B75</t>
  </si>
  <si>
    <t>BZX584B7V5</t>
  </si>
  <si>
    <t>BZX584B8V2</t>
  </si>
  <si>
    <t>BZX584B9V1</t>
  </si>
  <si>
    <t>BZX585B10</t>
  </si>
  <si>
    <t>BZX585B11</t>
  </si>
  <si>
    <t>BZX585B12</t>
  </si>
  <si>
    <t>BZX585B13</t>
  </si>
  <si>
    <t>BZX585B15</t>
  </si>
  <si>
    <t>BZX585B16</t>
  </si>
  <si>
    <t>BZX585B18</t>
  </si>
  <si>
    <t>BZX585B20</t>
  </si>
  <si>
    <t>BZX585B22</t>
  </si>
  <si>
    <t>BZX585B24</t>
  </si>
  <si>
    <t>BZX585B27</t>
  </si>
  <si>
    <t>BZX585B2V4</t>
  </si>
  <si>
    <t>BZX585B2V7</t>
  </si>
  <si>
    <t>BZX585B30</t>
  </si>
  <si>
    <t>BZX585B33</t>
  </si>
  <si>
    <t>BZX585B36</t>
  </si>
  <si>
    <t>BZX585B39</t>
  </si>
  <si>
    <t>BZX585B3V0</t>
  </si>
  <si>
    <t>BZX585B3V3</t>
  </si>
  <si>
    <t>BZX585B3V6</t>
  </si>
  <si>
    <t>BZX585B3V9</t>
  </si>
  <si>
    <t>BZX585B43</t>
  </si>
  <si>
    <t>BZX585B47</t>
  </si>
  <si>
    <t>BZX585B4V3</t>
  </si>
  <si>
    <t>BZX585B4V7</t>
  </si>
  <si>
    <t>BZX585B51</t>
  </si>
  <si>
    <t>BZX585B5V1</t>
  </si>
  <si>
    <t>BZX585B5V6</t>
  </si>
  <si>
    <t>BZX585B6V2</t>
  </si>
  <si>
    <t>BZX585B6V8</t>
  </si>
  <si>
    <t>BZX585B7V5</t>
  </si>
  <si>
    <t>BZX585B8V2</t>
  </si>
  <si>
    <t>BZX585B9V1</t>
  </si>
  <si>
    <t>BZX84C10</t>
  </si>
  <si>
    <t>BZX84C11</t>
  </si>
  <si>
    <t>BZX84C12</t>
  </si>
  <si>
    <t>BZX84C13</t>
  </si>
  <si>
    <t>BZX84C15</t>
  </si>
  <si>
    <t>BZX84C16</t>
  </si>
  <si>
    <t>BZX84C18</t>
  </si>
  <si>
    <t>BZX84C20</t>
  </si>
  <si>
    <t>BZX84C22</t>
  </si>
  <si>
    <t>BZX84C24</t>
  </si>
  <si>
    <t>BZX84C27</t>
  </si>
  <si>
    <t>BZX84C2V4</t>
  </si>
  <si>
    <t>BZX84C2V7</t>
  </si>
  <si>
    <t>BZX84C30</t>
  </si>
  <si>
    <t>BZX84C33</t>
  </si>
  <si>
    <t>BZX84C36</t>
  </si>
  <si>
    <t>BZX84C39</t>
  </si>
  <si>
    <t>BZX84C3V0</t>
  </si>
  <si>
    <t>BZX84C3V3</t>
  </si>
  <si>
    <t>BZX84C3V6</t>
  </si>
  <si>
    <t>BZX84C3V9</t>
  </si>
  <si>
    <t>BZX84C4V3</t>
  </si>
  <si>
    <t>BZX84C4V7</t>
  </si>
  <si>
    <t>BZX84C5V1</t>
  </si>
  <si>
    <t>BZX84C5V6</t>
  </si>
  <si>
    <t>BZX84C6V2</t>
  </si>
  <si>
    <t>BZX84C6V8</t>
  </si>
  <si>
    <t>BZX84C7V5</t>
  </si>
  <si>
    <t>BZX84C8V2</t>
  </si>
  <si>
    <t>BZX84C9V1</t>
  </si>
  <si>
    <t>BZY55B10</t>
  </si>
  <si>
    <t>0805 (Ceramics)</t>
  </si>
  <si>
    <t>BZY55B11</t>
  </si>
  <si>
    <t>BZY55B12</t>
  </si>
  <si>
    <t>BZY55B13</t>
  </si>
  <si>
    <t>BZY55B15</t>
  </si>
  <si>
    <t>BZY55B16</t>
  </si>
  <si>
    <t>BZY55B18</t>
  </si>
  <si>
    <t>BZY55B20</t>
  </si>
  <si>
    <t>BZY55B22</t>
  </si>
  <si>
    <t>BZY55B24</t>
  </si>
  <si>
    <t>BZY55B27</t>
  </si>
  <si>
    <t>BZY55B2V4</t>
  </si>
  <si>
    <t>BZY55B2V7</t>
  </si>
  <si>
    <t>BZY55B30</t>
  </si>
  <si>
    <t>BZY55B33</t>
  </si>
  <si>
    <t>BZY55B36</t>
  </si>
  <si>
    <t>BZY55B3V0</t>
  </si>
  <si>
    <t>BZY55B3V3</t>
  </si>
  <si>
    <t>BZY55B3V6</t>
  </si>
  <si>
    <t>BZY55B3V9</t>
  </si>
  <si>
    <t>BZY55B4V3</t>
  </si>
  <si>
    <t>BZY55B4V7</t>
  </si>
  <si>
    <t>BZY55B5V1</t>
  </si>
  <si>
    <t>BZY55B5V6</t>
  </si>
  <si>
    <t>BZY55B6V2</t>
  </si>
  <si>
    <t>BZY55B6V8</t>
  </si>
  <si>
    <t>BZY55B7V5</t>
  </si>
  <si>
    <t>BZY55B8V2</t>
  </si>
  <si>
    <t>BZY55B9V1</t>
  </si>
  <si>
    <t>BZY55C10</t>
  </si>
  <si>
    <t>BZY55C11</t>
  </si>
  <si>
    <t>BZY55C12</t>
  </si>
  <si>
    <t>BZY55C13</t>
  </si>
  <si>
    <t>BZY55C15</t>
  </si>
  <si>
    <t>BZY55C16</t>
  </si>
  <si>
    <t>BZY55C18</t>
  </si>
  <si>
    <t>BZY55C20</t>
  </si>
  <si>
    <t>BZY55C22</t>
  </si>
  <si>
    <t>BZY55C24</t>
  </si>
  <si>
    <t>BZY55C27</t>
  </si>
  <si>
    <t>BZY55C2V4</t>
  </si>
  <si>
    <t>BZY55C2V7</t>
  </si>
  <si>
    <t>BZY55C30</t>
  </si>
  <si>
    <t>BZY55C33</t>
  </si>
  <si>
    <t>BZY55C36</t>
  </si>
  <si>
    <t>BZY55C3V0</t>
  </si>
  <si>
    <t>BZY55C3V3</t>
  </si>
  <si>
    <t>BZY55C3V6</t>
  </si>
  <si>
    <t>BZY55C3V9</t>
  </si>
  <si>
    <t>BZY55C4V3</t>
  </si>
  <si>
    <t>BZY55C4V7</t>
  </si>
  <si>
    <t>BZY55C5V1</t>
  </si>
  <si>
    <t>BZY55C5V6</t>
  </si>
  <si>
    <t>BZY55C6V2</t>
  </si>
  <si>
    <t>BZY55C6V8</t>
  </si>
  <si>
    <t>BZY55C7V5</t>
  </si>
  <si>
    <t>BZY55C8V2</t>
  </si>
  <si>
    <t>BZY55C9V1</t>
  </si>
  <si>
    <t>M3Z10VC</t>
  </si>
  <si>
    <t>SOD-323F</t>
    <phoneticPr fontId="48" type="noConversion"/>
  </si>
  <si>
    <t>M3Z11VC</t>
  </si>
  <si>
    <t>M3Z12VC</t>
  </si>
  <si>
    <t>M3Z13VC</t>
  </si>
  <si>
    <t>M3Z15VC</t>
  </si>
  <si>
    <t>M3Z16VC</t>
  </si>
  <si>
    <t>M3Z18VC</t>
  </si>
  <si>
    <t>M3Z20VC</t>
  </si>
  <si>
    <t>M3Z22VC</t>
  </si>
  <si>
    <t>M3Z24VC</t>
  </si>
  <si>
    <t>M3Z27VC</t>
  </si>
  <si>
    <t>M3Z2V0C</t>
  </si>
  <si>
    <t>M3Z2V2C</t>
  </si>
  <si>
    <t>M3Z2V4C</t>
  </si>
  <si>
    <t>M3Z2V7C</t>
  </si>
  <si>
    <t>M3Z30VC</t>
  </si>
  <si>
    <t>M3Z33VC</t>
  </si>
  <si>
    <t>M3Z36VC</t>
  </si>
  <si>
    <t>M3Z39VC</t>
  </si>
  <si>
    <t>M3Z3V0C</t>
  </si>
  <si>
    <t>M3Z3V3C</t>
  </si>
  <si>
    <t>M3Z3V6C</t>
  </si>
  <si>
    <t>M3Z3V9C</t>
  </si>
  <si>
    <t>M3Z43VC</t>
  </si>
  <si>
    <t>M3Z47VC</t>
  </si>
  <si>
    <t>M3Z4V3C</t>
  </si>
  <si>
    <t>M3Z4V7C</t>
  </si>
  <si>
    <t>M3Z51VC</t>
  </si>
  <si>
    <t>M3Z56VC</t>
  </si>
  <si>
    <t>M3Z5V1C</t>
  </si>
  <si>
    <t>M3Z5V6C</t>
  </si>
  <si>
    <t>M3Z62VC</t>
  </si>
  <si>
    <t>M3Z68VC</t>
  </si>
  <si>
    <t>M3Z6V2C</t>
  </si>
  <si>
    <t>M3Z6V8C</t>
  </si>
  <si>
    <t>M3Z75VC</t>
  </si>
  <si>
    <t>M3Z7V5C</t>
  </si>
  <si>
    <t>M3Z8V2C</t>
  </si>
  <si>
    <t>M3Z9V1C</t>
  </si>
  <si>
    <t>MMSZ5221B</t>
  </si>
  <si>
    <t>MMSZ5225B</t>
  </si>
  <si>
    <t>MMSZ5226B</t>
  </si>
  <si>
    <t>MMSZ5227B</t>
  </si>
  <si>
    <t>MMSZ5228B</t>
  </si>
  <si>
    <t>MMSZ5229B</t>
  </si>
  <si>
    <t>MMSZ5230B</t>
  </si>
  <si>
    <t>MMSZ5231B</t>
  </si>
  <si>
    <t>MMSZ5232B</t>
  </si>
  <si>
    <t>MMSZ5234B</t>
  </si>
  <si>
    <t>MMSZ5235B</t>
  </si>
  <si>
    <t>MMSZ5236B</t>
  </si>
  <si>
    <t>MMSZ5237B</t>
  </si>
  <si>
    <t>MMSZ5239B</t>
  </si>
  <si>
    <t>MMSZ5240B</t>
  </si>
  <si>
    <t>MMSZ5241B</t>
  </si>
  <si>
    <t>MMSZ5242B</t>
  </si>
  <si>
    <t>MMSZ5243B</t>
  </si>
  <si>
    <t>MMSZ5245B</t>
  </si>
  <si>
    <t>MMSZ5246B</t>
  </si>
  <si>
    <t>MMSZ5248B</t>
  </si>
  <si>
    <t>MMSZ5250B</t>
  </si>
  <si>
    <t>MMSZ5251B</t>
  </si>
  <si>
    <t>MMSZ5252B</t>
  </si>
  <si>
    <t>MMSZ5254B</t>
  </si>
  <si>
    <t>MMSZ5256B</t>
  </si>
  <si>
    <t>MMSZ5257B</t>
  </si>
  <si>
    <t>MMSZ5258B</t>
  </si>
  <si>
    <t>MMSZ5259B</t>
  </si>
  <si>
    <t>MMSZ5260B</t>
  </si>
  <si>
    <t>MMSZ5261B</t>
  </si>
  <si>
    <t>MMSZ5262B</t>
  </si>
  <si>
    <t>TSZU52C10</t>
  </si>
  <si>
    <t>TSZU52C11</t>
  </si>
  <si>
    <t>TSZU52C12</t>
  </si>
  <si>
    <t>TSZU52C13</t>
  </si>
  <si>
    <t>TSZU52C15</t>
  </si>
  <si>
    <t>TSZU52C16</t>
  </si>
  <si>
    <t>TSZU52C18</t>
  </si>
  <si>
    <t>TSZU52C20</t>
  </si>
  <si>
    <t>TSZU52C22</t>
  </si>
  <si>
    <t>TSZU52C24</t>
  </si>
  <si>
    <t>TSZU52C27</t>
  </si>
  <si>
    <t>TSZU52C2V0</t>
  </si>
  <si>
    <t>TSZU52C2V2</t>
  </si>
  <si>
    <t>TSZU52C2V4</t>
  </si>
  <si>
    <t>TSZU52C2V7</t>
  </si>
  <si>
    <t>TSZU52C30</t>
  </si>
  <si>
    <t>TSZU52C33</t>
  </si>
  <si>
    <t>TSZU52C36</t>
  </si>
  <si>
    <t>TSZU52C39</t>
  </si>
  <si>
    <t>TSZU52C3V0</t>
  </si>
  <si>
    <t>TSZU52C3V3</t>
  </si>
  <si>
    <t>TSZU52C3V6</t>
  </si>
  <si>
    <t>TSZU52C3V9</t>
  </si>
  <si>
    <t>TSZU52C4V3</t>
  </si>
  <si>
    <t>TSZU52C4V7</t>
  </si>
  <si>
    <t>TSZU52C5V1</t>
  </si>
  <si>
    <t>TSZU52C5V6</t>
  </si>
  <si>
    <t>TSZU52C6V2</t>
  </si>
  <si>
    <t>TSZU52C6V8</t>
  </si>
  <si>
    <t>TSZU52C7V5</t>
  </si>
  <si>
    <t>TSZU52C8V2</t>
  </si>
  <si>
    <t>TSZU52C9V1</t>
  </si>
  <si>
    <t>UDZS10B</t>
  </si>
  <si>
    <t>UDZS11B</t>
  </si>
  <si>
    <t>UDZS12B</t>
  </si>
  <si>
    <t>UDZS13B</t>
  </si>
  <si>
    <t>UDZS15B</t>
  </si>
  <si>
    <t>UDZS16B</t>
  </si>
  <si>
    <t>UDZS18B</t>
  </si>
  <si>
    <t>UDZS20B</t>
  </si>
  <si>
    <t>UDZS22B</t>
  </si>
  <si>
    <t>UDZS24B</t>
  </si>
  <si>
    <t>UDZS27B</t>
  </si>
  <si>
    <t>UDZS30B</t>
  </si>
  <si>
    <t>UDZS33B</t>
  </si>
  <si>
    <t>UDZS36B</t>
  </si>
  <si>
    <t>UDZS3V6B</t>
  </si>
  <si>
    <t>UDZS3V9B</t>
  </si>
  <si>
    <t>UDZS4V3B</t>
  </si>
  <si>
    <t>UDZS4V7B</t>
  </si>
  <si>
    <t>UDZS5V1B</t>
  </si>
  <si>
    <t>UDZS5V6B</t>
  </si>
  <si>
    <t>UDZS6V2B</t>
  </si>
  <si>
    <t>UDZS6V8B</t>
  </si>
  <si>
    <t>UDZS7V5B</t>
  </si>
  <si>
    <t>UDZS8V2B</t>
  </si>
  <si>
    <t>UDZS9V1B</t>
  </si>
  <si>
    <t>1SMA4739H</t>
  </si>
  <si>
    <t>1SMA4741</t>
  </si>
  <si>
    <t>1SMC5352H</t>
  </si>
  <si>
    <t>SOD-123F</t>
  </si>
  <si>
    <t>SOD-123</t>
  </si>
  <si>
    <t>BZT52B10S</t>
  </si>
  <si>
    <t>1N4148</t>
  </si>
  <si>
    <t>Switching Diode</t>
  </si>
  <si>
    <t>1N4148W</t>
  </si>
  <si>
    <t>1N4148W-G</t>
  </si>
  <si>
    <t>1N4148WS</t>
  </si>
  <si>
    <t>SOD-323</t>
    <phoneticPr fontId="49" type="noConversion"/>
  </si>
  <si>
    <t>1N4448</t>
  </si>
  <si>
    <t>1N4448W</t>
  </si>
  <si>
    <t>1N4448WS</t>
  </si>
  <si>
    <t>1N914B</t>
  </si>
  <si>
    <t>1N914BW</t>
  </si>
  <si>
    <t>1N914BWS</t>
  </si>
  <si>
    <t>1SS355</t>
  </si>
  <si>
    <t>1SS400</t>
  </si>
  <si>
    <t>SOD-523F</t>
    <phoneticPr fontId="49" type="noConversion"/>
  </si>
  <si>
    <t>BAS116</t>
  </si>
  <si>
    <t>BAS16</t>
  </si>
  <si>
    <t>BAS19</t>
  </si>
  <si>
    <t>BAS19W</t>
  </si>
  <si>
    <t>SOT-323</t>
    <phoneticPr fontId="49" type="noConversion"/>
  </si>
  <si>
    <t>BAS20</t>
  </si>
  <si>
    <t>BAS20W</t>
  </si>
  <si>
    <t>BAS21</t>
  </si>
  <si>
    <t>BAS21A</t>
  </si>
  <si>
    <t>BAS21C</t>
  </si>
  <si>
    <t>BAS21S</t>
  </si>
  <si>
    <t>BAS21W</t>
  </si>
  <si>
    <t>BAS316WS</t>
  </si>
  <si>
    <t>BAV103</t>
  </si>
  <si>
    <t>BAV19W</t>
  </si>
  <si>
    <t>BAV19W-G</t>
  </si>
  <si>
    <t>BAV19WS</t>
  </si>
  <si>
    <t>BAV19WS-G</t>
  </si>
  <si>
    <t>BAV20W</t>
  </si>
  <si>
    <t>BAV20W-G</t>
  </si>
  <si>
    <t>BAV20WS</t>
  </si>
  <si>
    <t>BAV20WS-G</t>
  </si>
  <si>
    <t>BAV21W</t>
  </si>
  <si>
    <t>BAV21W-G</t>
  </si>
  <si>
    <t>BAV21WS</t>
  </si>
  <si>
    <t>BAV70</t>
  </si>
  <si>
    <t>BAV99</t>
  </si>
  <si>
    <t>SOT-363</t>
    <phoneticPr fontId="49" type="noConversion"/>
  </si>
  <si>
    <t>BAV99W</t>
  </si>
  <si>
    <t>LL4148</t>
  </si>
  <si>
    <t>LL4448</t>
  </si>
  <si>
    <t>MMBD3004</t>
  </si>
  <si>
    <t>MMBD3004CA</t>
  </si>
  <si>
    <t>MMBD3004CC</t>
  </si>
  <si>
    <t>MMBD3004SE</t>
  </si>
  <si>
    <t>MMBD4148</t>
  </si>
  <si>
    <t>MMBD4148CA</t>
  </si>
  <si>
    <t>MMBD4148CC</t>
  </si>
  <si>
    <t>MMBD4148SE</t>
  </si>
  <si>
    <t>TS4148 RAG</t>
  </si>
  <si>
    <t>TS4148 RBG</t>
  </si>
  <si>
    <t>TS4448 RG</t>
  </si>
  <si>
    <t>1 at 10</t>
  </si>
  <si>
    <t>0.025 at 20</t>
  </si>
  <si>
    <t>1 at 50</t>
  </si>
  <si>
    <t>0.72 at 5</t>
  </si>
  <si>
    <t>1.2 at 100</t>
  </si>
  <si>
    <t>0.1 at 80</t>
  </si>
  <si>
    <t>0.9 at 1</t>
  </si>
  <si>
    <t>0.005 at 75</t>
  </si>
  <si>
    <t>1 at 75</t>
  </si>
  <si>
    <t>1 at 100</t>
  </si>
  <si>
    <t>0.1 at 100</t>
  </si>
  <si>
    <t>0.1 at 150</t>
  </si>
  <si>
    <t>0.1 at 200</t>
  </si>
  <si>
    <t>BAS316</t>
  </si>
  <si>
    <t>0.03 at 25</t>
  </si>
  <si>
    <t>0.715 at 1</t>
  </si>
  <si>
    <t>BAV101</t>
  </si>
  <si>
    <t>BAV21WS-G</t>
  </si>
  <si>
    <t>2.5 at 70</t>
  </si>
  <si>
    <t>BAW56</t>
  </si>
  <si>
    <t>0.1 at 240</t>
  </si>
  <si>
    <t>0.82 at 10</t>
  </si>
  <si>
    <t>TS4148 RCG</t>
  </si>
  <si>
    <t>0603 (Ceramics)</t>
  </si>
  <si>
    <t>0603</t>
    <phoneticPr fontId="5" type="noConversion"/>
  </si>
  <si>
    <t>B0520LW</t>
  </si>
  <si>
    <t>B0520LWF</t>
  </si>
  <si>
    <t>B0530W</t>
  </si>
  <si>
    <t>B0530WF</t>
  </si>
  <si>
    <t>B0530WS</t>
  </si>
  <si>
    <t>0.47 at 25</t>
  </si>
  <si>
    <t>B0540W</t>
  </si>
  <si>
    <t>B0540WF</t>
  </si>
  <si>
    <t>BAS40</t>
  </si>
  <si>
    <t>BAS40-04</t>
  </si>
  <si>
    <t>BAS40-05</t>
  </si>
  <si>
    <t>BAS40-06</t>
  </si>
  <si>
    <t>BAS40M5</t>
  </si>
  <si>
    <t>BAS70</t>
  </si>
  <si>
    <t>BAS70-04</t>
  </si>
  <si>
    <t>BAS70-05</t>
  </si>
  <si>
    <t>BAS70-06</t>
  </si>
  <si>
    <t>BAT201M3</t>
  </si>
  <si>
    <t>0.27 at 25</t>
  </si>
  <si>
    <t>BAT42W</t>
  </si>
  <si>
    <t>BAT42WS</t>
  </si>
  <si>
    <t>1 at 25</t>
  </si>
  <si>
    <t>BAT43W</t>
  </si>
  <si>
    <t>BAT43WS</t>
  </si>
  <si>
    <t>BAT46GW</t>
  </si>
  <si>
    <t>BAT54</t>
  </si>
  <si>
    <t>BAT54A</t>
  </si>
  <si>
    <t>BAT54AD</t>
  </si>
  <si>
    <t>BAT54AW</t>
  </si>
  <si>
    <t>BAT54BR</t>
  </si>
  <si>
    <t>BAT54C</t>
  </si>
  <si>
    <t>BAT54CD</t>
  </si>
  <si>
    <t>BAT54CW</t>
  </si>
  <si>
    <t>BAT54GW</t>
  </si>
  <si>
    <t>BAT54S</t>
  </si>
  <si>
    <t>BAT54SD</t>
  </si>
  <si>
    <t>BAT54SW</t>
  </si>
  <si>
    <t>BAT54T</t>
  </si>
  <si>
    <t>BAT54W</t>
  </si>
  <si>
    <t>RB495D</t>
  </si>
  <si>
    <t>RB500V-40</t>
  </si>
  <si>
    <t>RB520G-30</t>
  </si>
  <si>
    <t>RB520S-30</t>
  </si>
  <si>
    <t>RB520SM5-40</t>
  </si>
  <si>
    <t>RB706F-40</t>
  </si>
  <si>
    <t>RB751M5-40</t>
  </si>
  <si>
    <t>RB751V-40</t>
  </si>
  <si>
    <t>RB751V-40WS</t>
  </si>
  <si>
    <t>SD101CW</t>
  </si>
  <si>
    <t>SD103AM3</t>
  </si>
  <si>
    <t>SD103AW</t>
  </si>
  <si>
    <t>SD103AXM5</t>
  </si>
  <si>
    <t>SD103BM3</t>
  </si>
  <si>
    <t>SD103BW</t>
  </si>
  <si>
    <t>SD103CM3</t>
  </si>
  <si>
    <t>SD103CW</t>
  </si>
  <si>
    <t>TSS0230LU</t>
  </si>
  <si>
    <t>0603-B</t>
  </si>
  <si>
    <t>TSS0230U</t>
  </si>
  <si>
    <t>TSS0340U</t>
  </si>
  <si>
    <t>TSS40U</t>
  </si>
  <si>
    <t>TSS42U</t>
  </si>
  <si>
    <t>TSS43U</t>
  </si>
  <si>
    <t>TSS54U</t>
  </si>
  <si>
    <t>TSS70U</t>
  </si>
  <si>
    <t>SOD-723F</t>
    <phoneticPr fontId="49" type="noConversion"/>
  </si>
  <si>
    <t>DIP-8</t>
  </si>
  <si>
    <t>SOT-25</t>
  </si>
  <si>
    <t>SOP-28</t>
  </si>
  <si>
    <t>TS321CX5</t>
  </si>
  <si>
    <t>TS331CX5</t>
  </si>
  <si>
    <t>TS34118CS28</t>
  </si>
  <si>
    <t>TS34119CS</t>
  </si>
  <si>
    <t>TSSOP-14EP</t>
  </si>
  <si>
    <t>SOP-8EP</t>
  </si>
  <si>
    <t>TQL820CA14V33</t>
  </si>
  <si>
    <t>TQL820CA14V50</t>
  </si>
  <si>
    <t>TQL821CSV33</t>
  </si>
  <si>
    <t>TQL821CSV50</t>
  </si>
  <si>
    <t>TQL850CSV33</t>
  </si>
  <si>
    <t>TQL850CSV50</t>
  </si>
  <si>
    <t>TQL851CSV33</t>
  </si>
  <si>
    <t>TQL851CSV50</t>
  </si>
  <si>
    <t>TS1117BCP33</t>
  </si>
  <si>
    <t>TS1117BCP50</t>
  </si>
  <si>
    <t>TS1117BCW</t>
  </si>
  <si>
    <t>TS1117BCW12</t>
  </si>
  <si>
    <t>TS1117BCW25</t>
  </si>
  <si>
    <t>TS1117BCW33</t>
  </si>
  <si>
    <t>TS1117BCW50</t>
  </si>
  <si>
    <t>TS2937CM50</t>
  </si>
  <si>
    <t>TS2937CP33</t>
  </si>
  <si>
    <t>TS2937CP50</t>
  </si>
  <si>
    <t>TS2937CW33</t>
  </si>
  <si>
    <t>TS2937CW50</t>
  </si>
  <si>
    <t>TS2937CZ50</t>
  </si>
  <si>
    <t>TS2938CS33</t>
  </si>
  <si>
    <t>TS2938CS50</t>
  </si>
  <si>
    <t>TS2940CM50</t>
  </si>
  <si>
    <t>TS2940CP33</t>
  </si>
  <si>
    <t>TS2940CP50</t>
  </si>
  <si>
    <t>TS2940CW33</t>
  </si>
  <si>
    <t>TS2940CW50</t>
  </si>
  <si>
    <t>TS2951CS30</t>
  </si>
  <si>
    <t>TS2951CS33</t>
  </si>
  <si>
    <t>TS3480CX33</t>
  </si>
  <si>
    <t>TS3480CX50</t>
  </si>
  <si>
    <t>TS4264GCW50</t>
  </si>
  <si>
    <t>TS5204CQ33</t>
  </si>
  <si>
    <t>TS5204CX33</t>
  </si>
  <si>
    <t>TS5204CX50</t>
  </si>
  <si>
    <t>TS5204CY50</t>
  </si>
  <si>
    <t>TS5205CX5</t>
  </si>
  <si>
    <t>TS5205CX525</t>
  </si>
  <si>
    <t>TS5205CX533</t>
  </si>
  <si>
    <t>TS5205CX550</t>
  </si>
  <si>
    <t>TS5213CX533</t>
  </si>
  <si>
    <t>TS5213CX550</t>
  </si>
  <si>
    <t>TS78L03ACY</t>
  </si>
  <si>
    <t>TS78L03CS</t>
  </si>
  <si>
    <t>TS78L03CX</t>
  </si>
  <si>
    <t>TS78L05ACY</t>
  </si>
  <si>
    <t>TS78L05CS</t>
  </si>
  <si>
    <t>TS78L05CX</t>
  </si>
  <si>
    <t>TS78L12ACY</t>
  </si>
  <si>
    <t>TS78L12CS</t>
  </si>
  <si>
    <t>TS78L15ACY</t>
  </si>
  <si>
    <t>TS78L15CS</t>
  </si>
  <si>
    <t>TS78L24CS</t>
  </si>
  <si>
    <t>TS90115CY</t>
  </si>
  <si>
    <t>TS9011DCX</t>
  </si>
  <si>
    <t>TS9011KCX</t>
  </si>
  <si>
    <t>TS9011KCY</t>
  </si>
  <si>
    <t>TS9011SCX</t>
  </si>
  <si>
    <t>TS9011SCY</t>
  </si>
  <si>
    <t>TS1117BCP</t>
  </si>
  <si>
    <t>TS2951CS50</t>
  </si>
  <si>
    <t>TS4264CW50</t>
  </si>
  <si>
    <t>DFN 22</t>
  </si>
  <si>
    <t>SOT-89</t>
  </si>
  <si>
    <t>TS9013KCW</t>
  </si>
  <si>
    <t>TS9013SCY</t>
  </si>
  <si>
    <t>TS2509CS</t>
  </si>
  <si>
    <t>TS2581CS</t>
  </si>
  <si>
    <t>TS2596CM5</t>
  </si>
  <si>
    <t>TS2596CM533</t>
  </si>
  <si>
    <t>TS2596CM550</t>
  </si>
  <si>
    <t>TS2596SCS</t>
  </si>
  <si>
    <t>TS2596SCS50</t>
  </si>
  <si>
    <t>TS34063CS</t>
  </si>
  <si>
    <t>Buck (Step-down)</t>
  </si>
  <si>
    <t>Adj (0.8V Vref)</t>
  </si>
  <si>
    <t>Adj (1V Vref)</t>
  </si>
  <si>
    <t>External P-MOS</t>
  </si>
  <si>
    <t>Adj (1.23V Vref)</t>
  </si>
  <si>
    <t>TO-263-5L (D²-PAK)</t>
  </si>
  <si>
    <t>Adj (1.25V Vref)</t>
  </si>
  <si>
    <t>PWM and Analog</t>
  </si>
  <si>
    <t>TS19503CB10H</t>
  </si>
  <si>
    <t>TS19605CA20H</t>
  </si>
  <si>
    <t>TSCR400CX6H</t>
  </si>
  <si>
    <t>TSCR402CX6H</t>
  </si>
  <si>
    <t>TSCR420CX6H</t>
  </si>
  <si>
    <t>TSCR421CX6H</t>
  </si>
  <si>
    <t>MSOP-10EP</t>
  </si>
  <si>
    <t>Linear</t>
  </si>
  <si>
    <t>Analog and PWM</t>
  </si>
  <si>
    <t>TSSOP-20EP</t>
  </si>
  <si>
    <t>0.1~65</t>
  </si>
  <si>
    <t>20~65</t>
  </si>
  <si>
    <t>10~300</t>
  </si>
  <si>
    <t>PWM</t>
  </si>
  <si>
    <t>TS431ACX</t>
  </si>
  <si>
    <t>TS431BCX</t>
  </si>
  <si>
    <t>TS432ACX</t>
  </si>
  <si>
    <t>TS432AIX</t>
  </si>
  <si>
    <t>TS432BCX</t>
  </si>
  <si>
    <t>TS432BIX</t>
  </si>
  <si>
    <t>TSH248CX</t>
  </si>
  <si>
    <t>TSH251CT</t>
  </si>
  <si>
    <t>TSH251CX</t>
  </si>
  <si>
    <t>TSH253CT</t>
  </si>
  <si>
    <t>TSH253CX</t>
  </si>
  <si>
    <t>Omni-Polar</t>
  </si>
  <si>
    <t>TSOT-23</t>
  </si>
  <si>
    <t>TO-92S</t>
  </si>
  <si>
    <t>±500</t>
  </si>
  <si>
    <t>TSH282CT</t>
  </si>
  <si>
    <t>TSH282CX</t>
  </si>
  <si>
    <t>Uni-polar</t>
  </si>
  <si>
    <t>TSH181CT</t>
  </si>
  <si>
    <t>TSH188CT</t>
  </si>
  <si>
    <t>TSH188CX</t>
  </si>
  <si>
    <t>TSH190CT</t>
  </si>
  <si>
    <t>TSH190CX</t>
  </si>
  <si>
    <t>TSH193CT</t>
  </si>
  <si>
    <t>TSH193CX</t>
  </si>
  <si>
    <t>Latch</t>
  </si>
  <si>
    <t>TSH481CT</t>
  </si>
  <si>
    <t>TSG65N068CE</t>
  </si>
  <si>
    <t>-10 to +7</t>
  </si>
  <si>
    <t>TSG65N110CE</t>
  </si>
  <si>
    <t>PDFN88</t>
  </si>
  <si>
    <t>TSG65N190CR</t>
  </si>
  <si>
    <t>TSG65N195CE</t>
  </si>
  <si>
    <t>Unidirectional</t>
    <phoneticPr fontId="48" type="noConversion"/>
  </si>
  <si>
    <t>SMF4L6.0A</t>
  </si>
  <si>
    <t>SMF4L6.5A</t>
  </si>
  <si>
    <t>SMF4L7.0A</t>
  </si>
  <si>
    <t>SMF4L7.5A</t>
  </si>
  <si>
    <t>SMF4L8.0A</t>
  </si>
  <si>
    <t>SMF4L8.5A</t>
  </si>
  <si>
    <t>SMF4L9.0A</t>
  </si>
  <si>
    <t>SMF4L10A</t>
  </si>
  <si>
    <t>SMF4L11A</t>
  </si>
  <si>
    <t>SMF4L12A</t>
  </si>
  <si>
    <t>SMF4L13A</t>
  </si>
  <si>
    <t>SMF4L14A</t>
  </si>
  <si>
    <t>SMF4L15A</t>
  </si>
  <si>
    <t>SMF4L16A</t>
  </si>
  <si>
    <t>SMF4L17A</t>
  </si>
  <si>
    <t>SMF4L18A</t>
  </si>
  <si>
    <t>SMF4L20A</t>
  </si>
  <si>
    <t>SMF4L22A</t>
  </si>
  <si>
    <t>SMF4L24A</t>
  </si>
  <si>
    <t>SMF4L26A</t>
  </si>
  <si>
    <t>SMF4L28A</t>
  </si>
  <si>
    <t>SMF4L30A</t>
  </si>
  <si>
    <t>SMF4L33A</t>
  </si>
  <si>
    <t>SMF4L36A</t>
  </si>
  <si>
    <t>SMF4L40A</t>
  </si>
  <si>
    <t>SMF4L43A</t>
  </si>
  <si>
    <t>SMF4L45A</t>
  </si>
  <si>
    <t>SMF4L48A</t>
  </si>
  <si>
    <t>SMF4L51A</t>
  </si>
  <si>
    <t>SMF4L54A</t>
  </si>
  <si>
    <t>SMF4L58A</t>
  </si>
  <si>
    <t>SMF4L60A</t>
  </si>
  <si>
    <t>SMF4L64A</t>
  </si>
  <si>
    <t>SMF4L70A</t>
  </si>
  <si>
    <t>SMF4L75A</t>
  </si>
  <si>
    <t>SMF4L5.0AH</t>
  </si>
  <si>
    <t>SMF4L6.0AH</t>
  </si>
  <si>
    <t>SMF4L6.5AH</t>
  </si>
  <si>
    <t>SMF4L7.0AH</t>
  </si>
  <si>
    <t>SMF4L7.5AH</t>
  </si>
  <si>
    <t>SMF4L8.0AH</t>
  </si>
  <si>
    <t>SMF4L8.5AH</t>
  </si>
  <si>
    <t>SMF4L9.0AH</t>
  </si>
  <si>
    <t>SMF4L10AH</t>
  </si>
  <si>
    <t>SMF4L11AH</t>
  </si>
  <si>
    <t>SMF4L12AH</t>
  </si>
  <si>
    <t>SMF4L13AH</t>
  </si>
  <si>
    <t>SMF4L14AH</t>
  </si>
  <si>
    <t>SMF4L15AH</t>
  </si>
  <si>
    <t>SMF4L16AH</t>
  </si>
  <si>
    <t>SMF4L17AH</t>
  </si>
  <si>
    <t>SMF4L18AH</t>
  </si>
  <si>
    <t>SMF4L20AH</t>
  </si>
  <si>
    <t>SMF4L22AH</t>
  </si>
  <si>
    <t>SMF4L24AH</t>
  </si>
  <si>
    <t>SMF4L26AH</t>
  </si>
  <si>
    <t>SMF4L28AH</t>
  </si>
  <si>
    <t>SMF4L30AH</t>
  </si>
  <si>
    <t>SMF4L33AH</t>
  </si>
  <si>
    <t>SMF4L36AH</t>
  </si>
  <si>
    <t>SMF4L40AH</t>
  </si>
  <si>
    <t>SMF4L43AH</t>
  </si>
  <si>
    <t>SMF4L45AH</t>
  </si>
  <si>
    <t>SMF4L48AH</t>
  </si>
  <si>
    <t>SMF4L51AH</t>
  </si>
  <si>
    <t>SMF4L54AH</t>
  </si>
  <si>
    <t>SMF4L58AH</t>
  </si>
  <si>
    <t>SMF4L60AH</t>
  </si>
  <si>
    <t>SMF4L64AH</t>
  </si>
  <si>
    <t>SMF4L70AH</t>
  </si>
  <si>
    <t>SMF4L75AH</t>
  </si>
  <si>
    <t>SMF4L5.0A</t>
    <phoneticPr fontId="5" type="noConversion"/>
  </si>
  <si>
    <t>TO-277A (SMPC4.6U)</t>
    <phoneticPr fontId="5" type="noConversion"/>
  </si>
  <si>
    <t>TSD1GLW</t>
  </si>
  <si>
    <t>TSD1JLW</t>
  </si>
  <si>
    <t>TSD1GLWH</t>
  </si>
  <si>
    <t>TSD1JLWH</t>
  </si>
  <si>
    <t>TSD2GAL</t>
  </si>
  <si>
    <t>TSD2JAL</t>
  </si>
  <si>
    <t>TSD2GALH</t>
  </si>
  <si>
    <t>TSD2JALH</t>
  </si>
  <si>
    <t>TSD2GFS</t>
  </si>
  <si>
    <t>TSD2JFS</t>
  </si>
  <si>
    <t>TSD2GFSH</t>
  </si>
  <si>
    <t>TSD2JFSH</t>
  </si>
  <si>
    <t>TSD3GAL</t>
  </si>
  <si>
    <t>TSD3JAL</t>
  </si>
  <si>
    <t>TSD3GALH</t>
  </si>
  <si>
    <t>TSD3JALH</t>
  </si>
  <si>
    <t>TSD3GFS</t>
  </si>
  <si>
    <t>TSD3JFS</t>
  </si>
  <si>
    <t>TSD3JFSH</t>
  </si>
  <si>
    <t>IEC 61249-2-21</t>
  </si>
  <si>
    <t>J-STD-002</t>
  </si>
  <si>
    <t>Matte Tin</t>
  </si>
  <si>
    <t>UL 94 V-0</t>
  </si>
  <si>
    <t>Bright Tin</t>
  </si>
  <si>
    <t>TLD8S10CAH</t>
  </si>
  <si>
    <t>TLD8S11CAH</t>
  </si>
  <si>
    <t>TLD8S12CAH</t>
  </si>
  <si>
    <t>TLD8S13CAH</t>
  </si>
  <si>
    <t>TLD8S14CAH</t>
  </si>
  <si>
    <t>TLD8S15CAH</t>
  </si>
  <si>
    <t>TLD8S16CAH</t>
  </si>
  <si>
    <t>TLD8S17CAH</t>
  </si>
  <si>
    <t>TLD8S18CAH</t>
  </si>
  <si>
    <t>TLD8S20CAH</t>
  </si>
  <si>
    <t>TLD8S22CAH</t>
  </si>
  <si>
    <t>TLD8S24CAH</t>
  </si>
  <si>
    <t>TLD8S26CAH</t>
  </si>
  <si>
    <t>TLD8S28CAH</t>
  </si>
  <si>
    <t>TLD8S30CAH</t>
  </si>
  <si>
    <t>TLD8S33CAH</t>
  </si>
  <si>
    <t>TLD8S36CAH</t>
  </si>
  <si>
    <t>TLD8S40CAH</t>
  </si>
  <si>
    <t>TLD8S43CAH</t>
  </si>
  <si>
    <t>N-Channel</t>
    <phoneticPr fontId="5" type="noConversion"/>
  </si>
  <si>
    <t>P-Channel</t>
    <phoneticPr fontId="5" type="noConversion"/>
  </si>
  <si>
    <t>0.85 at 25</t>
    <phoneticPr fontId="5" type="noConversion"/>
  </si>
  <si>
    <t>0.95 at 25</t>
    <phoneticPr fontId="5" type="noConversion"/>
  </si>
  <si>
    <t>0.55 at 25</t>
    <phoneticPr fontId="5" type="noConversion"/>
  </si>
  <si>
    <t>0.75 at 25</t>
    <phoneticPr fontId="5" type="noConversion"/>
  </si>
  <si>
    <t>0.5 at 25</t>
    <phoneticPr fontId="5" type="noConversion"/>
  </si>
  <si>
    <t>MMSZ4678</t>
  </si>
  <si>
    <t>MMSZ4679</t>
  </si>
  <si>
    <t>MMSZ4680</t>
  </si>
  <si>
    <t>MMSZ4681</t>
  </si>
  <si>
    <t>MMSZ4682</t>
  </si>
  <si>
    <t>MMSZ4683</t>
  </si>
  <si>
    <t>MMSZ4684</t>
  </si>
  <si>
    <t>MMSZ4685</t>
  </si>
  <si>
    <t>MMSZ4686</t>
  </si>
  <si>
    <t>MMSZ4687</t>
  </si>
  <si>
    <t>MMSZ4688</t>
  </si>
  <si>
    <t>MMSZ4689</t>
  </si>
  <si>
    <t>MMSZ4690</t>
  </si>
  <si>
    <t>MMSZ4691</t>
  </si>
  <si>
    <t>MMSZ4692</t>
  </si>
  <si>
    <t>MMSZ4693</t>
  </si>
  <si>
    <t>MMSZ4694</t>
  </si>
  <si>
    <t>MMSZ4695</t>
  </si>
  <si>
    <t>MMSZ4696</t>
  </si>
  <si>
    <t>MMSZ4697</t>
  </si>
  <si>
    <t>MMSZ4698</t>
  </si>
  <si>
    <t>MMSZ4699</t>
  </si>
  <si>
    <t>MMSZ4700</t>
  </si>
  <si>
    <t>MMSZ4701</t>
  </si>
  <si>
    <t>MMSZ4702</t>
  </si>
  <si>
    <t>MMSZ4703</t>
  </si>
  <si>
    <t>MMSZ4704</t>
  </si>
  <si>
    <t>MMSZ4705</t>
  </si>
  <si>
    <t>MMSZ4706</t>
  </si>
  <si>
    <t>MMSZ4707</t>
  </si>
  <si>
    <t>MMSZ4708</t>
  </si>
  <si>
    <t>MMSZ4709</t>
  </si>
  <si>
    <t>MMSZ4710</t>
  </si>
  <si>
    <t>MMSZ4711</t>
  </si>
  <si>
    <t>MMSZ4712</t>
  </si>
  <si>
    <t>MMSZ4713</t>
  </si>
  <si>
    <t>MMSZ4714</t>
  </si>
  <si>
    <t>MMSZ4715</t>
  </si>
  <si>
    <t>MMSZ4716</t>
  </si>
  <si>
    <t>TSHA2101CQ</t>
    <phoneticPr fontId="5" type="noConversion"/>
  </si>
  <si>
    <t>TDFN2x3-6L</t>
    <phoneticPr fontId="48" type="noConversion"/>
  </si>
  <si>
    <t>Omni-Polar</t>
    <phoneticPr fontId="49" type="noConversion"/>
  </si>
  <si>
    <t>±23</t>
  </si>
  <si>
    <t>±40</t>
  </si>
  <si>
    <t>±19</t>
  </si>
  <si>
    <t>±36</t>
  </si>
  <si>
    <t>Unidirectional</t>
    <phoneticPr fontId="5" type="noConversion"/>
  </si>
  <si>
    <t>Bidirectional</t>
    <phoneticPr fontId="5" type="noConversion"/>
  </si>
  <si>
    <t>TSM60NE285CIT</t>
  </si>
  <si>
    <t>TSM60NE048PW</t>
  </si>
  <si>
    <t>TSM60NE084CIT</t>
  </si>
  <si>
    <t>TSM60NE084PW</t>
  </si>
  <si>
    <t>TSM600NA25CIT</t>
    <phoneticPr fontId="5" type="noConversion"/>
  </si>
  <si>
    <t>Single</t>
    <phoneticPr fontId="49" type="noConversion"/>
  </si>
  <si>
    <t>N-Channel</t>
    <phoneticPr fontId="49" type="noConversion"/>
  </si>
  <si>
    <t>ITO-220TL</t>
    <phoneticPr fontId="48" type="noConversion"/>
  </si>
  <si>
    <t>TQM100NB04CV</t>
  </si>
  <si>
    <t>TQM130NB04CV</t>
  </si>
  <si>
    <t>TQM250NB06CV</t>
  </si>
  <si>
    <t>TQM300NB06CV</t>
  </si>
  <si>
    <t>TSUP8H100H</t>
  </si>
  <si>
    <t>TSUP8H120H</t>
  </si>
  <si>
    <t>0.76 at 25</t>
  </si>
  <si>
    <t>TSUP10H100H</t>
  </si>
  <si>
    <t>TSUP10H120H</t>
  </si>
  <si>
    <t>TSUP12H100H</t>
  </si>
  <si>
    <t>TSUP12H120H</t>
  </si>
  <si>
    <t>TSUP15H100H</t>
  </si>
  <si>
    <t>TSUP15H120H</t>
  </si>
  <si>
    <t>TSUP5102</t>
  </si>
  <si>
    <t>0.72 at 25</t>
  </si>
  <si>
    <t>TSUP12122</t>
  </si>
  <si>
    <t>0.81 at 25</t>
  </si>
  <si>
    <t>TSUP15102</t>
  </si>
  <si>
    <t>TQM138KCU</t>
  </si>
  <si>
    <t>TQM138KCX</t>
  </si>
  <si>
    <t>TQM138KDCU6</t>
  </si>
  <si>
    <t>TQM84KCU</t>
  </si>
  <si>
    <t>TQM84KCX</t>
  </si>
  <si>
    <t>TQM84KDCU6</t>
  </si>
  <si>
    <t>TQM123KCX</t>
  </si>
  <si>
    <t>TQM2N7002KCX</t>
  </si>
  <si>
    <t>TQM2N7002KCU</t>
  </si>
  <si>
    <t>TQM2N7002KDCU6</t>
  </si>
  <si>
    <t>N-Channel</t>
    <phoneticPr fontId="48" type="noConversion"/>
  </si>
  <si>
    <t>SOT-323</t>
    <phoneticPr fontId="48" type="noConversion"/>
  </si>
  <si>
    <t>Dual</t>
    <phoneticPr fontId="48" type="noConversion"/>
  </si>
  <si>
    <t>SOT-363</t>
    <phoneticPr fontId="48" type="noConversion"/>
  </si>
  <si>
    <t>P-Channel</t>
    <phoneticPr fontId="49" type="noConversion"/>
  </si>
  <si>
    <t>SOT-23</t>
    <phoneticPr fontId="48" type="noConversion"/>
  </si>
  <si>
    <t>TSL9A12V18CX</t>
  </si>
  <si>
    <t>TSL9A12V33CX</t>
  </si>
  <si>
    <t>TSL9A12V18CX5</t>
  </si>
  <si>
    <t>TSL9A12V33CX5</t>
  </si>
  <si>
    <t>TSM60NE069CIT</t>
  </si>
  <si>
    <t>TSM60NE069PW</t>
  </si>
  <si>
    <t>TO-247</t>
    <phoneticPr fontId="48" type="noConversion"/>
  </si>
  <si>
    <t>TSM60NE110CIT</t>
  </si>
  <si>
    <t>TSM60NE180CIT</t>
  </si>
  <si>
    <t>Super Junction G4</t>
    <phoneticPr fontId="48" type="noConversion"/>
  </si>
  <si>
    <t>TSUP10102</t>
    <phoneticPr fontId="5" type="noConversion"/>
  </si>
  <si>
    <t>TSM60NE145CIT</t>
  </si>
  <si>
    <t>TSM60NE200CIT</t>
  </si>
  <si>
    <t>TESDL24VB17P1Q1</t>
  </si>
  <si>
    <t>DFN1006-2L</t>
    <phoneticPr fontId="48" type="noConversion"/>
  </si>
  <si>
    <t>TSCDF06065G1</t>
  </si>
  <si>
    <t>ITO-220AC-2L</t>
  </si>
  <si>
    <t>TSCDF08065G1</t>
  </si>
  <si>
    <t>ITO-220AC-2L</t>
    <phoneticPr fontId="48" type="noConversion"/>
  </si>
  <si>
    <t>TSCDF10065G1</t>
  </si>
  <si>
    <t>TSCDF12065G1</t>
  </si>
  <si>
    <t>TSCDF16065G1</t>
  </si>
  <si>
    <t>TSCDF20065G1</t>
  </si>
  <si>
    <t>TSCDH16065G1</t>
  </si>
  <si>
    <t>TO-247-3L</t>
    <phoneticPr fontId="48" type="noConversion"/>
  </si>
  <si>
    <t>TSCDH20065G1</t>
  </si>
  <si>
    <t>TSCDH30065G1</t>
  </si>
  <si>
    <t>TSCDH40065G1</t>
  </si>
  <si>
    <t>TSCDT06065G1</t>
  </si>
  <si>
    <t>TO-220AC-2L</t>
  </si>
  <si>
    <t>TSCDT08065G1</t>
  </si>
  <si>
    <t>TSCDT12065G1</t>
  </si>
  <si>
    <t>TSCDT16065G1</t>
  </si>
  <si>
    <t>TSCDT20065G1</t>
  </si>
  <si>
    <t>TSM60NE285CH</t>
  </si>
  <si>
    <t>TSM60NE285CP</t>
  </si>
  <si>
    <t>TO-252 (D-PAK)</t>
    <phoneticPr fontId="48" type="noConversion"/>
  </si>
  <si>
    <t>TO-251 (I-PAK)</t>
    <phoneticPr fontId="48" type="noConversion"/>
  </si>
  <si>
    <t>Fast Recovery</t>
  </si>
  <si>
    <t>Fast Recovery</t>
    <phoneticPr fontId="5" type="noConversion"/>
  </si>
  <si>
    <t>Super Fast Recovery</t>
    <phoneticPr fontId="5" type="noConversion"/>
  </si>
  <si>
    <t>Schottky Bridge</t>
    <phoneticPr fontId="5" type="noConversion"/>
  </si>
  <si>
    <t>Ultra Fast Recovery</t>
    <phoneticPr fontId="5" type="noConversion"/>
  </si>
  <si>
    <t>TUAR4G</t>
  </si>
  <si>
    <t>TUAR4J</t>
  </si>
  <si>
    <t>TUAR4K</t>
  </si>
  <si>
    <t>TUAR4M</t>
  </si>
  <si>
    <t>TUAR4D</t>
    <phoneticPr fontId="5" type="noConversion"/>
  </si>
  <si>
    <t>No</t>
    <phoneticPr fontId="5" type="noConversion"/>
  </si>
  <si>
    <t>TUAS3D</t>
  </si>
  <si>
    <t>TUAS3G</t>
  </si>
  <si>
    <t>TUAS3J</t>
  </si>
  <si>
    <t>TUAS3K</t>
  </si>
  <si>
    <t>TUAS3M</t>
  </si>
  <si>
    <t>TUAS4D</t>
  </si>
  <si>
    <t>TUAS4G</t>
  </si>
  <si>
    <t>TUAS4J</t>
  </si>
  <si>
    <t>TUAS4K</t>
  </si>
  <si>
    <t>TUAS4M</t>
  </si>
  <si>
    <t>TUAS6D</t>
  </si>
  <si>
    <t>TUAS6G</t>
  </si>
  <si>
    <t>TUAS6J</t>
  </si>
  <si>
    <t>TUAS6K</t>
  </si>
  <si>
    <t>TUAS6M</t>
  </si>
  <si>
    <t>TUAU4D</t>
  </si>
  <si>
    <t>TUAU4G</t>
  </si>
  <si>
    <t>TUAU4J</t>
  </si>
  <si>
    <t>TUAU4M</t>
  </si>
  <si>
    <t>TUAU4K</t>
    <phoneticPr fontId="5" type="noConversion"/>
  </si>
  <si>
    <t>TUAU6KH</t>
    <phoneticPr fontId="5" type="noConversion"/>
  </si>
  <si>
    <t>TUAU6D</t>
  </si>
  <si>
    <t>TUAU6G</t>
  </si>
  <si>
    <t>TUAU6J</t>
  </si>
  <si>
    <t>TUAU6K</t>
  </si>
  <si>
    <t>TUAU6M</t>
  </si>
  <si>
    <t>TUAU8D</t>
  </si>
  <si>
    <t>TUAU8G</t>
  </si>
  <si>
    <t>TUAU8J</t>
  </si>
  <si>
    <t>TUAU8K</t>
  </si>
  <si>
    <t>TUAU8M</t>
  </si>
  <si>
    <t>TUAU10D</t>
  </si>
  <si>
    <t>TUAU10G</t>
  </si>
  <si>
    <t>TUAU10J</t>
  </si>
  <si>
    <t>TUAU10K</t>
  </si>
  <si>
    <t>TUAU10M</t>
  </si>
  <si>
    <t>0.73 at 25</t>
    <phoneticPr fontId="5" type="noConversion"/>
  </si>
  <si>
    <t>Trench</t>
    <phoneticPr fontId="5" type="noConversion"/>
  </si>
  <si>
    <t>0.83 at 25</t>
    <phoneticPr fontId="5" type="noConversion"/>
  </si>
  <si>
    <t>0.82 at 25</t>
    <phoneticPr fontId="5" type="noConversion"/>
  </si>
  <si>
    <t>0.78 at 25</t>
    <phoneticPr fontId="5" type="noConversion"/>
  </si>
  <si>
    <t>Active</t>
    <phoneticPr fontId="5" type="noConversion"/>
  </si>
  <si>
    <t>0.715 at 1</t>
    <phoneticPr fontId="5" type="noConversion"/>
  </si>
  <si>
    <t>0.025 at 20</t>
    <phoneticPr fontId="5" type="noConversion"/>
  </si>
  <si>
    <t>1N4148WS-G</t>
    <phoneticPr fontId="5" type="noConversion"/>
  </si>
  <si>
    <t>0.715 at 50</t>
    <phoneticPr fontId="5" type="noConversion"/>
  </si>
  <si>
    <t>1 at 30</t>
    <phoneticPr fontId="5" type="noConversion"/>
  </si>
  <si>
    <t>0.1 at 200</t>
    <phoneticPr fontId="5" type="noConversion"/>
  </si>
  <si>
    <t>1 at 100</t>
    <phoneticPr fontId="5" type="noConversion"/>
  </si>
  <si>
    <t>`</t>
    <phoneticPr fontId="5" type="noConversion"/>
  </si>
  <si>
    <t>TS393CS</t>
    <phoneticPr fontId="5" type="noConversion"/>
  </si>
  <si>
    <t>TS358CD</t>
    <phoneticPr fontId="5" type="noConversion"/>
  </si>
  <si>
    <t>TS358CS</t>
    <phoneticPr fontId="5" type="noConversion"/>
  </si>
  <si>
    <t>PLDS3060H</t>
  </si>
  <si>
    <t>PLDS3080H</t>
  </si>
  <si>
    <t>0.88 at 25</t>
    <phoneticPr fontId="5" type="noConversion"/>
  </si>
  <si>
    <t>MBRS10H150CT</t>
    <phoneticPr fontId="5" type="noConversion"/>
  </si>
  <si>
    <t>MBRS10H200CT</t>
    <phoneticPr fontId="5" type="noConversion"/>
  </si>
  <si>
    <t>MBRS10H150CTH</t>
    <phoneticPr fontId="5" type="noConversion"/>
  </si>
  <si>
    <t>MBRS10H200CTH</t>
    <phoneticPr fontId="5" type="noConversion"/>
  </si>
  <si>
    <t>MBRS20H150CT</t>
    <phoneticPr fontId="5" type="noConversion"/>
  </si>
  <si>
    <t>MBRS20H200CT</t>
    <phoneticPr fontId="5" type="noConversion"/>
  </si>
  <si>
    <t>MBRS20H100CTH</t>
    <phoneticPr fontId="5" type="noConversion"/>
  </si>
  <si>
    <t>MBRS20H150CTH</t>
    <phoneticPr fontId="5" type="noConversion"/>
  </si>
  <si>
    <t>MBRS20H200CTH</t>
    <phoneticPr fontId="5" type="noConversion"/>
  </si>
  <si>
    <t>HS1Q</t>
  </si>
  <si>
    <t>HS1QB</t>
  </si>
  <si>
    <t>HS1QBH</t>
  </si>
  <si>
    <t>HS1QH</t>
  </si>
  <si>
    <t>DO-214AA (SMB)</t>
    <phoneticPr fontId="5" type="noConversion"/>
  </si>
  <si>
    <t>High Efficient</t>
    <phoneticPr fontId="5" type="noConversion"/>
  </si>
  <si>
    <t>Yes</t>
    <phoneticPr fontId="5" type="noConversion"/>
  </si>
  <si>
    <t>S1Y</t>
  </si>
  <si>
    <t>GPP</t>
    <phoneticPr fontId="5" type="noConversion"/>
  </si>
  <si>
    <t>TSD3GFSH</t>
    <phoneticPr fontId="5" type="noConversion"/>
  </si>
  <si>
    <t>Super Junction G3</t>
    <phoneticPr fontId="5" type="noConversion"/>
  </si>
  <si>
    <t>S1YH</t>
    <phoneticPr fontId="5" type="noConversion"/>
  </si>
  <si>
    <t>S2Y</t>
    <phoneticPr fontId="5" type="noConversion"/>
  </si>
  <si>
    <t>S2YA</t>
    <phoneticPr fontId="5" type="noConversion"/>
  </si>
  <si>
    <t>S2YAH</t>
    <phoneticPr fontId="5" type="noConversion"/>
  </si>
  <si>
    <t>S2YH</t>
    <phoneticPr fontId="5" type="noConversion"/>
  </si>
  <si>
    <t>LTD7S24CAH</t>
  </si>
  <si>
    <t>PU1JAH</t>
  </si>
  <si>
    <t>PU1JFSH</t>
  </si>
  <si>
    <t>PU1JLSH</t>
  </si>
  <si>
    <t>PU1JLWH</t>
  </si>
  <si>
    <t>PU2JAH</t>
  </si>
  <si>
    <t>PU2JBH</t>
  </si>
  <si>
    <t>PU2JFSH</t>
  </si>
  <si>
    <t>PU2JLSH</t>
  </si>
  <si>
    <t>PU2JLWH</t>
  </si>
  <si>
    <t>PU3JAH</t>
  </si>
  <si>
    <t>PU3JBH</t>
  </si>
  <si>
    <t>PU3JCH</t>
  </si>
  <si>
    <t>PU3JFSH</t>
  </si>
  <si>
    <t>PU6JBH</t>
  </si>
  <si>
    <t>PU6JCH</t>
  </si>
  <si>
    <t>PU8JCH</t>
  </si>
  <si>
    <t>PUUP3JH</t>
  </si>
  <si>
    <t>PUUP6JH</t>
  </si>
  <si>
    <t>PUUP8JH</t>
  </si>
  <si>
    <t>PUUP10JH</t>
  </si>
  <si>
    <t>PUUP12JH</t>
  </si>
  <si>
    <t>TQM048NH10CR</t>
  </si>
  <si>
    <t>TQM048NH10LCR</t>
  </si>
  <si>
    <t>TQM075NH10CR</t>
  </si>
  <si>
    <t>TQM075NH10LCR</t>
  </si>
  <si>
    <t>TQM100NH10CR</t>
  </si>
  <si>
    <t>TQM100NH10LCR</t>
  </si>
  <si>
    <t>TQM170NH10CR</t>
  </si>
  <si>
    <t>TQM170NH10LCR</t>
  </si>
  <si>
    <t>TQM240NH10CR</t>
  </si>
  <si>
    <t>TQM240NH10LCR</t>
  </si>
  <si>
    <t>TQM250NH10DCR</t>
  </si>
  <si>
    <t>TQM250NH10LDCR</t>
  </si>
  <si>
    <t>0.92 at 25</t>
    <phoneticPr fontId="5" type="noConversion"/>
  </si>
  <si>
    <t>PHAD6J</t>
  </si>
  <si>
    <t>PHAD6JH</t>
  </si>
  <si>
    <t>PHAD8J</t>
  </si>
  <si>
    <t>PHAD8JH</t>
  </si>
  <si>
    <t>PHAD10J</t>
  </si>
  <si>
    <t>PHAD10JH</t>
  </si>
  <si>
    <t>PHAD12J</t>
  </si>
  <si>
    <t>PHAD12JH</t>
  </si>
  <si>
    <t>PSAD15J</t>
  </si>
  <si>
    <t>PSAD15JH</t>
  </si>
  <si>
    <t>Planar</t>
    <phoneticPr fontId="5" type="noConversion"/>
  </si>
  <si>
    <t>PUAD6J</t>
  </si>
  <si>
    <t>PUAD6JH</t>
  </si>
  <si>
    <t>PUAD8J</t>
  </si>
  <si>
    <t>PUAD8JH</t>
  </si>
  <si>
    <t>TLD26AH</t>
  </si>
  <si>
    <t>TLD28AH</t>
  </si>
  <si>
    <t>TLD30AH</t>
  </si>
  <si>
    <t>TLD33AH</t>
  </si>
  <si>
    <t>TLD35AH</t>
  </si>
  <si>
    <t>TLD39AH</t>
  </si>
  <si>
    <t>TLD42AH</t>
  </si>
  <si>
    <t>TLD47AH</t>
  </si>
  <si>
    <t>TLD50AH</t>
  </si>
  <si>
    <t>TLD56AH</t>
  </si>
  <si>
    <t>TLD68AH</t>
  </si>
  <si>
    <t>TQM058NH08LCR</t>
  </si>
  <si>
    <t>TQM063NH08CR</t>
  </si>
  <si>
    <t>TQM130NH08LCR</t>
  </si>
  <si>
    <t>TQM145NH08CR</t>
  </si>
  <si>
    <t>TQM210NH08LDCR</t>
  </si>
  <si>
    <t>TQM230NH08DCR</t>
  </si>
  <si>
    <t>N/A</t>
  </si>
  <si>
    <t>N/A</t>
    <phoneticPr fontId="5" type="noConversion"/>
  </si>
  <si>
    <t>1.5KE10</t>
    <phoneticPr fontId="5" type="noConversion"/>
  </si>
  <si>
    <t>TLD5S18AH</t>
    <phoneticPr fontId="5" type="noConversion"/>
  </si>
  <si>
    <t>1N4148WH</t>
  </si>
  <si>
    <t>1N4148WSH</t>
  </si>
  <si>
    <t>1N4148WTH</t>
  </si>
  <si>
    <t>0.5 at 75</t>
    <phoneticPr fontId="5" type="noConversion"/>
  </si>
  <si>
    <t>SOD-323</t>
    <phoneticPr fontId="5" type="noConversion"/>
  </si>
  <si>
    <t>BAS16H</t>
  </si>
  <si>
    <t>BAS21H</t>
  </si>
  <si>
    <t>BAV21WH</t>
  </si>
  <si>
    <t>BAV23CH</t>
  </si>
  <si>
    <t>BAV23SH</t>
  </si>
  <si>
    <t>BAV70H</t>
  </si>
  <si>
    <t>BAV70WH</t>
  </si>
  <si>
    <t>BAV99H</t>
  </si>
  <si>
    <t>BAV99WH</t>
  </si>
  <si>
    <t>BAW56H</t>
  </si>
  <si>
    <t>BAW56WH</t>
  </si>
  <si>
    <t>TQM2N7002CX</t>
  </si>
  <si>
    <t>TQM2N7002DCU6</t>
  </si>
  <si>
    <t>TQM2N7002CU</t>
    <phoneticPr fontId="5" type="noConversion"/>
  </si>
  <si>
    <t>TESDA24VB17P1M3</t>
  </si>
  <si>
    <t>TESDA24VB17P1Q1</t>
  </si>
  <si>
    <t>DFN1006-2LW</t>
    <phoneticPr fontId="5" type="noConversion"/>
  </si>
  <si>
    <t>BAT42WSH</t>
    <phoneticPr fontId="52" type="noConversion"/>
  </si>
  <si>
    <t>BAT43WSH</t>
  </si>
  <si>
    <t>BAT54AH</t>
  </si>
  <si>
    <t>BAT54CH</t>
  </si>
  <si>
    <t>BAT54CWH</t>
  </si>
  <si>
    <t>BAT54GWH</t>
  </si>
  <si>
    <t>BAT54H</t>
  </si>
  <si>
    <t>BAT54SH</t>
  </si>
  <si>
    <t>BAT54SWH</t>
  </si>
  <si>
    <t>BAT54WH</t>
  </si>
  <si>
    <t>RB500V-40H</t>
    <phoneticPr fontId="52" type="noConversion"/>
  </si>
  <si>
    <t>SD103AWH</t>
  </si>
  <si>
    <t>SD103BWH</t>
  </si>
  <si>
    <t>GBJL15J</t>
  </si>
  <si>
    <t>GBJL25J</t>
  </si>
  <si>
    <t>GBJL45J</t>
  </si>
  <si>
    <t>GBUL15J</t>
  </si>
  <si>
    <t>GBUL25J</t>
  </si>
  <si>
    <t>PLAD10J</t>
  </si>
  <si>
    <t>PLAD10JH</t>
  </si>
  <si>
    <t>PLDS20J</t>
  </si>
  <si>
    <t>PLDS20JH</t>
  </si>
  <si>
    <t>PLDS30J</t>
  </si>
  <si>
    <t>PLDS30JH</t>
    <phoneticPr fontId="52" type="noConversion"/>
  </si>
  <si>
    <t>RS5M-T</t>
    <phoneticPr fontId="5" type="noConversion"/>
  </si>
  <si>
    <t>BZT52B10SH</t>
  </si>
  <si>
    <t>BZT52B11SH</t>
  </si>
  <si>
    <t>BZT52B12SH</t>
  </si>
  <si>
    <t>BZT52B13SH</t>
  </si>
  <si>
    <t>BZT52B14SH</t>
  </si>
  <si>
    <t>BZT52B15SH</t>
  </si>
  <si>
    <t>BZT52B16SH</t>
  </si>
  <si>
    <t>BZT52B18SH</t>
  </si>
  <si>
    <t>BZT52B20SH</t>
  </si>
  <si>
    <t>BZT52B22SH</t>
  </si>
  <si>
    <t>BZT52B24SH</t>
  </si>
  <si>
    <t>BZT52B27SH</t>
  </si>
  <si>
    <t>BZT52B2V4SH</t>
  </si>
  <si>
    <t>BZT52B2V7SH</t>
  </si>
  <si>
    <t>BZT52B30SH</t>
  </si>
  <si>
    <t>BZT52B33SH</t>
  </si>
  <si>
    <t>BZT52B36SH</t>
  </si>
  <si>
    <t>BZT52B39SH</t>
  </si>
  <si>
    <t>BZT52B3V0SH</t>
  </si>
  <si>
    <t>BZT52B3V3SH</t>
  </si>
  <si>
    <t>BZT52B3V6SH</t>
  </si>
  <si>
    <t>BZT52B3V9SH</t>
  </si>
  <si>
    <t>BZT52B43SH</t>
  </si>
  <si>
    <t>BZT52B47SH</t>
  </si>
  <si>
    <t>BZT52B4V3SH</t>
  </si>
  <si>
    <t>BZT52B4V7SH</t>
  </si>
  <si>
    <t>BZT52B51SH</t>
  </si>
  <si>
    <t>BZT52B56SH</t>
  </si>
  <si>
    <t>BZT52B5V1SH</t>
  </si>
  <si>
    <t>BZT52B5V6SH</t>
  </si>
  <si>
    <t>BZT52B62SH</t>
  </si>
  <si>
    <t>BZT52B68SH</t>
  </si>
  <si>
    <t>BZT52B6V2SH</t>
  </si>
  <si>
    <t>BZT52B6V8SH</t>
  </si>
  <si>
    <t>BZT52B75SH</t>
  </si>
  <si>
    <t>BZT52B7V5SH</t>
  </si>
  <si>
    <t>BZT52B8V2SH</t>
  </si>
  <si>
    <t>BZT52B9V1SH</t>
  </si>
  <si>
    <t>BZX585B10H</t>
  </si>
  <si>
    <t>BZX585B11H</t>
  </si>
  <si>
    <t>BZX585B12H</t>
  </si>
  <si>
    <t>BZX585B13H</t>
  </si>
  <si>
    <t>BZX585B15H</t>
  </si>
  <si>
    <t>BZX585B16H</t>
  </si>
  <si>
    <t>BZX585B18H</t>
  </si>
  <si>
    <t>BZX585B20H</t>
  </si>
  <si>
    <t>BZX585B22H</t>
  </si>
  <si>
    <t>BZX585B24H</t>
  </si>
  <si>
    <t>BZX585B27H</t>
  </si>
  <si>
    <t>BZX585B2V4H</t>
  </si>
  <si>
    <t>BZX585B2V7H</t>
  </si>
  <si>
    <t>BZX585B30H</t>
  </si>
  <si>
    <t>BZX585B33H</t>
  </si>
  <si>
    <t>BZX585B36H</t>
  </si>
  <si>
    <t>BZX585B39H</t>
  </si>
  <si>
    <t>BZX585B3V0H</t>
  </si>
  <si>
    <t>BZX585B3V3H</t>
  </si>
  <si>
    <t>BZX585B3V6H</t>
  </si>
  <si>
    <t>BZX585B3V9H</t>
  </si>
  <si>
    <t>BZX585B43H</t>
  </si>
  <si>
    <t>BZX585B47H</t>
  </si>
  <si>
    <t>BZX585B4V3H</t>
  </si>
  <si>
    <t>BZX585B4V7H</t>
  </si>
  <si>
    <t>BZX585B51H</t>
  </si>
  <si>
    <t>BZX585B5V1H</t>
  </si>
  <si>
    <t>BZX585B5V6H</t>
  </si>
  <si>
    <t>BZX585B6V2H</t>
  </si>
  <si>
    <t>BZX585B6V8H</t>
  </si>
  <si>
    <t>BZX585B7V5H</t>
  </si>
  <si>
    <t>BZX585B8V2H</t>
  </si>
  <si>
    <t>BZX585B9V1H</t>
  </si>
  <si>
    <t>BZX84C10H</t>
  </si>
  <si>
    <t>BZX84C11H</t>
  </si>
  <si>
    <t>BZX84C12H</t>
  </si>
  <si>
    <t>BZX84C13H</t>
  </si>
  <si>
    <t>BZX84C15H</t>
  </si>
  <si>
    <t>BZX84C16H</t>
  </si>
  <si>
    <t>BZX84C18H</t>
  </si>
  <si>
    <t>BZX84C20H</t>
  </si>
  <si>
    <t>BZX84C22H</t>
  </si>
  <si>
    <t>BZX84C24H</t>
  </si>
  <si>
    <t>BZX84C27H</t>
  </si>
  <si>
    <t>BZX84C2V4H</t>
  </si>
  <si>
    <t>BZX84C2V7H</t>
  </si>
  <si>
    <t>BZX84C30H</t>
  </si>
  <si>
    <t>BZX84C33H</t>
  </si>
  <si>
    <t>BZX84C36H</t>
  </si>
  <si>
    <t>BZX84C39H</t>
  </si>
  <si>
    <t>BZX84C3V0H</t>
  </si>
  <si>
    <t>BZX84C3V3H</t>
  </si>
  <si>
    <t>BZX84C3V6H</t>
  </si>
  <si>
    <t>BZX84C3V9H</t>
  </si>
  <si>
    <t>BZX84C4V3H</t>
  </si>
  <si>
    <t>BZX84C4V7H</t>
  </si>
  <si>
    <t>BZX84C5V1H</t>
  </si>
  <si>
    <t>BZX84C5V6H</t>
  </si>
  <si>
    <t>BZX84C6V2H</t>
  </si>
  <si>
    <t>BZX84C6V8H</t>
  </si>
  <si>
    <t>BZX84C7V5H</t>
  </si>
  <si>
    <t>BZX84C8V2H</t>
  </si>
  <si>
    <t>BZX84C9V1H</t>
  </si>
  <si>
    <t>BZX84JB10H</t>
  </si>
  <si>
    <t>BZX84JB11H</t>
  </si>
  <si>
    <t>BZX84JB12H</t>
  </si>
  <si>
    <t>BZX84JB13H</t>
  </si>
  <si>
    <t>BZX84JB15H</t>
  </si>
  <si>
    <t>BZX84JB16H</t>
  </si>
  <si>
    <t>BZX84JB18H</t>
  </si>
  <si>
    <t>BZX84JB20H</t>
  </si>
  <si>
    <t>BZX84JB22H</t>
  </si>
  <si>
    <t>BZX84JB24H</t>
  </si>
  <si>
    <t>BZX84JB27H</t>
  </si>
  <si>
    <t>BZX84JB2V4H</t>
  </si>
  <si>
    <t>BZX84JB2V7H</t>
  </si>
  <si>
    <t>BZX84JB30H</t>
  </si>
  <si>
    <t>BZX84JB33H</t>
  </si>
  <si>
    <t>BZX84JB36H</t>
  </si>
  <si>
    <t>BZX84JB39H</t>
  </si>
  <si>
    <t>BZX84JB3V0H</t>
  </si>
  <si>
    <t>BZX84JB3V3H</t>
  </si>
  <si>
    <t>BZX84JB3V6H</t>
  </si>
  <si>
    <t>BZX84JB3V9H</t>
  </si>
  <si>
    <t>BZX84JB43H</t>
  </si>
  <si>
    <t>BZX84JB47H</t>
  </si>
  <si>
    <t>BZX84JB4V3H</t>
  </si>
  <si>
    <t>BZX84JB4V7H</t>
  </si>
  <si>
    <t>BZX84JB51H</t>
  </si>
  <si>
    <t>BZX84JB56H</t>
  </si>
  <si>
    <t>BZX84JB5V1H</t>
  </si>
  <si>
    <t>BZX84JB5V6H</t>
  </si>
  <si>
    <t>BZX84JB62H</t>
  </si>
  <si>
    <t>BZX84JB68H</t>
  </si>
  <si>
    <t>BZX84JB6V2H</t>
  </si>
  <si>
    <t>BZX84JB6V8H</t>
  </si>
  <si>
    <t>BZX84JB75H</t>
  </si>
  <si>
    <t>BZX84JB7V5H</t>
  </si>
  <si>
    <t>BZX84JB8V2H</t>
  </si>
  <si>
    <t>BZX84JB9V1H</t>
  </si>
  <si>
    <t>MMSZ5221BH</t>
  </si>
  <si>
    <t>MMSZ5222BH</t>
  </si>
  <si>
    <t>MMSZ5223BH</t>
  </si>
  <si>
    <t>MMSZ5225BH</t>
  </si>
  <si>
    <t>MMSZ5226BH</t>
  </si>
  <si>
    <t>MMSZ5227BH</t>
  </si>
  <si>
    <t>MMSZ5228BH</t>
  </si>
  <si>
    <t>MMSZ5229BH</t>
  </si>
  <si>
    <t>MMSZ5230BH</t>
  </si>
  <si>
    <t>MMSZ5231BH</t>
  </si>
  <si>
    <t>MMSZ5232BH</t>
  </si>
  <si>
    <t>MMSZ5233BH</t>
  </si>
  <si>
    <t>MMSZ5234BH</t>
  </si>
  <si>
    <t>MMSZ5235BH</t>
  </si>
  <si>
    <t>MMSZ5236BH</t>
  </si>
  <si>
    <t>MMSZ5237BH</t>
  </si>
  <si>
    <t>MMSZ5238BH</t>
  </si>
  <si>
    <t>MMSZ5239BH</t>
  </si>
  <si>
    <t>MMSZ5240BH</t>
  </si>
  <si>
    <t>MMSZ5241BH</t>
  </si>
  <si>
    <t>MMSZ5242BH</t>
  </si>
  <si>
    <t>MMSZ5243BH</t>
  </si>
  <si>
    <t>MMSZ5244BH</t>
  </si>
  <si>
    <t>MMSZ5245BH</t>
  </si>
  <si>
    <t>MMSZ5246BH</t>
  </si>
  <si>
    <t>MMSZ5247BH</t>
  </si>
  <si>
    <t>MMSZ5248BH</t>
  </si>
  <si>
    <t>MMSZ5250BH</t>
  </si>
  <si>
    <t>MMSZ5251BH</t>
  </si>
  <si>
    <t>MMSZ5252BH</t>
  </si>
  <si>
    <t>MMSZ5253BH</t>
  </si>
  <si>
    <t>MMSZ5254BH</t>
  </si>
  <si>
    <t>MMSZ5255BH</t>
  </si>
  <si>
    <t>MMSZ5256BH</t>
  </si>
  <si>
    <t>MMSZ5257BH</t>
  </si>
  <si>
    <t>MMSZ5258BH</t>
  </si>
  <si>
    <t>MMSZ5259BH</t>
  </si>
  <si>
    <t>MMSZ5260BH</t>
  </si>
  <si>
    <t>MMSZ5261BH</t>
  </si>
  <si>
    <t>MMSZ5262BH</t>
  </si>
  <si>
    <t>MMSZ5263BH</t>
  </si>
  <si>
    <t>MMSZ5265BH</t>
  </si>
  <si>
    <t>MMSZ5267BH</t>
  </si>
  <si>
    <t>SOT-23</t>
    <phoneticPr fontId="5" type="noConversion"/>
  </si>
  <si>
    <t>TESDA24VB28P2CX</t>
    <phoneticPr fontId="5" type="noConversion"/>
  </si>
  <si>
    <t>TSM60NC165CF</t>
  </si>
  <si>
    <t>TSM60NC165CIT</t>
  </si>
  <si>
    <t>TSM60NC196CF</t>
  </si>
  <si>
    <t>TSM60NC196CIT</t>
  </si>
  <si>
    <t>SSA1H100H</t>
  </si>
  <si>
    <t>SSA1H40H</t>
  </si>
  <si>
    <t>SSA1H60H</t>
  </si>
  <si>
    <t>SSA2H100H</t>
  </si>
  <si>
    <t>SSA2H40H</t>
  </si>
  <si>
    <t>SSA2H60H</t>
  </si>
  <si>
    <t>SSA3H100H</t>
  </si>
  <si>
    <t>SSA3H40H</t>
  </si>
  <si>
    <t>SSA3H60H</t>
  </si>
  <si>
    <t>SSB1H100H</t>
  </si>
  <si>
    <t>SSB1H40H</t>
  </si>
  <si>
    <t>SSB1H60H</t>
  </si>
  <si>
    <t>SSB2H100H</t>
  </si>
  <si>
    <t>SSB2H40H</t>
  </si>
  <si>
    <t>SSB2H60H</t>
  </si>
  <si>
    <t>SSB3H100H</t>
  </si>
  <si>
    <t>SSB3H40H</t>
  </si>
  <si>
    <t>SSB3H60H</t>
  </si>
  <si>
    <t>SSC3H100H</t>
  </si>
  <si>
    <t>SSC3H40H</t>
  </si>
  <si>
    <t>SSC3H60H</t>
  </si>
  <si>
    <t>SSC5H40H</t>
  </si>
  <si>
    <t>SSC5H60H</t>
  </si>
  <si>
    <t>SSW2H100H</t>
  </si>
  <si>
    <t>SSW2H40H</t>
  </si>
  <si>
    <t>SSW2H60H</t>
  </si>
  <si>
    <t>0.68 at 25</t>
  </si>
  <si>
    <t>0.54 at 25</t>
  </si>
  <si>
    <t>0.62 at 25</t>
  </si>
  <si>
    <t>0.74 at 25</t>
  </si>
  <si>
    <t>0.56 at 25</t>
  </si>
  <si>
    <t>0.58 at 25</t>
  </si>
  <si>
    <t>HS1QAL</t>
  </si>
  <si>
    <t>HS1QALH</t>
  </si>
  <si>
    <t>HS1QFS</t>
  </si>
  <si>
    <t>HS1QFSH</t>
  </si>
  <si>
    <t>HS1Y</t>
  </si>
  <si>
    <t>HS1YB</t>
  </si>
  <si>
    <t>HS1YBH</t>
  </si>
  <si>
    <t>HS1YH</t>
  </si>
  <si>
    <t>DO-214AC (SMA)</t>
    <phoneticPr fontId="5" type="noConversion"/>
  </si>
  <si>
    <t>TSUP10150H</t>
  </si>
  <si>
    <t>TSUP10200H</t>
  </si>
  <si>
    <t>TSUP12150H</t>
  </si>
  <si>
    <t>TSUP12200H</t>
  </si>
  <si>
    <t>TSUP15150H</t>
  </si>
  <si>
    <t>TSUP15200H</t>
  </si>
  <si>
    <t>TSUP3150H</t>
  </si>
  <si>
    <t>TSUP5150H</t>
  </si>
  <si>
    <t>TSUP8150H</t>
  </si>
  <si>
    <t>TSUP8200H</t>
  </si>
  <si>
    <t>0.8 at 25</t>
    <phoneticPr fontId="5" type="noConversion"/>
  </si>
  <si>
    <t>0.76 at 25</t>
    <phoneticPr fontId="5" type="noConversion"/>
  </si>
  <si>
    <t>BC817-25H</t>
  </si>
  <si>
    <t>BC817-40H</t>
  </si>
  <si>
    <t>BC817-25WH</t>
  </si>
  <si>
    <t>BC817-40WH</t>
  </si>
  <si>
    <t>BC846BSH</t>
  </si>
  <si>
    <t>BC847SH</t>
  </si>
  <si>
    <t>MMBT2222AH</t>
  </si>
  <si>
    <t>MMBT3904H</t>
  </si>
  <si>
    <t>BC807-25WH</t>
  </si>
  <si>
    <t>BC807-40WH</t>
  </si>
  <si>
    <t>BC856BH</t>
  </si>
  <si>
    <t>BC857BH</t>
  </si>
  <si>
    <t>BC857CH</t>
    <phoneticPr fontId="52" type="noConversion"/>
  </si>
  <si>
    <t>BC856BSH</t>
  </si>
  <si>
    <t>BC857SH</t>
  </si>
  <si>
    <t>MMBT2907AH</t>
  </si>
  <si>
    <t>MMBT3906H</t>
  </si>
  <si>
    <t>TSA874CW</t>
    <phoneticPr fontId="5" type="noConversion"/>
  </si>
  <si>
    <t>TSM007NM03LCR</t>
  </si>
  <si>
    <t>TSM011NM03LCR</t>
  </si>
  <si>
    <t>TSM013NM04LTL</t>
  </si>
  <si>
    <t>TSM018NM08TL</t>
  </si>
  <si>
    <t>TSM020NM10TL</t>
  </si>
  <si>
    <t>TSM048NM15TL</t>
  </si>
  <si>
    <t>TSM098NM10CP</t>
  </si>
  <si>
    <t>TSM110NM10LCP</t>
  </si>
  <si>
    <t>PDFN56_A</t>
  </si>
  <si>
    <t>TOLL_A</t>
  </si>
  <si>
    <t>TO-252_A</t>
  </si>
  <si>
    <t>PDFN56_A</t>
    <phoneticPr fontId="5" type="noConversion"/>
  </si>
  <si>
    <t>BC846BH</t>
  </si>
  <si>
    <t>BC847BH</t>
  </si>
  <si>
    <t>BC847CH</t>
  </si>
  <si>
    <t>BC846BWH</t>
  </si>
  <si>
    <t>BC847BWH</t>
  </si>
  <si>
    <t>BC847CWH</t>
  </si>
  <si>
    <t>.</t>
    <phoneticPr fontId="5" type="noConversion"/>
  </si>
  <si>
    <t>BC807-25H</t>
  </si>
  <si>
    <t>BC807-40H</t>
  </si>
  <si>
    <t>BC856BWH</t>
  </si>
  <si>
    <t>BC857BWH</t>
  </si>
  <si>
    <t>BC857WH</t>
  </si>
  <si>
    <t>TESDA5V0B20P1Q0</t>
  </si>
  <si>
    <t>TESDA5V0U40P1Q0</t>
  </si>
  <si>
    <t>TESDA6V0B20P1Q0</t>
  </si>
  <si>
    <t>TESDA6V0U40P1Q0</t>
    <phoneticPr fontId="5" type="noConversion"/>
  </si>
  <si>
    <t>TSCDB01120G2H</t>
  </si>
  <si>
    <t>TSCDB02120G2H</t>
  </si>
  <si>
    <t>TSCDFS01120G2H</t>
  </si>
  <si>
    <t>SOD-128</t>
    <phoneticPr fontId="5" type="noConversion"/>
  </si>
  <si>
    <t>SSUP5H100H</t>
  </si>
  <si>
    <t>SSUP8H100H</t>
  </si>
  <si>
    <t>SSUP10H100H</t>
  </si>
  <si>
    <t>Schottky</t>
    <phoneticPr fontId="5" type="noConversion"/>
  </si>
  <si>
    <t>0.77 at 25</t>
    <phoneticPr fontId="5" type="noConversion"/>
  </si>
  <si>
    <t>TSUP8H100SH</t>
  </si>
  <si>
    <t>SD103CWH</t>
    <phoneticPr fontId="5" type="noConversion"/>
  </si>
  <si>
    <t>TSCDAH10120G2H</t>
  </si>
  <si>
    <t>TSCDAH15120G2H</t>
  </si>
  <si>
    <t>TSCDAH20120G2H</t>
  </si>
  <si>
    <t>TSCDAH30120G2H</t>
  </si>
  <si>
    <t>TSCDAH40120G2H</t>
  </si>
  <si>
    <t>TSCDFS02120G2H</t>
  </si>
  <si>
    <t>TSCDH10120G2H</t>
  </si>
  <si>
    <t>TSCDH15120G2H</t>
  </si>
  <si>
    <t>TSCDH20120G2H</t>
  </si>
  <si>
    <t>TSCDH30120G2H</t>
  </si>
  <si>
    <t>TSCDH40120G2H</t>
  </si>
  <si>
    <t>TSCDK05120G2H</t>
  </si>
  <si>
    <t>TSCDK08120G2H</t>
  </si>
  <si>
    <t>TSCDK10120G2H</t>
  </si>
  <si>
    <t>TSCDK15120G2H</t>
  </si>
  <si>
    <t>TSCDK20120G2H</t>
  </si>
  <si>
    <t>TSCDM05120G2H</t>
  </si>
  <si>
    <t>TSCDM08120G2H</t>
  </si>
  <si>
    <t>TSCDM10120G2H</t>
  </si>
  <si>
    <t>TSCDT05120G2H</t>
  </si>
  <si>
    <t>TSCDT08120G2H</t>
  </si>
  <si>
    <t>TSCDT10120G2H</t>
  </si>
  <si>
    <t>TSCDT15120G2H</t>
  </si>
  <si>
    <t>TSCDT20120G2H</t>
  </si>
  <si>
    <t>TO-247-3L</t>
  </si>
  <si>
    <t>TO-252-2L (D-PAK-2L)</t>
  </si>
  <si>
    <t>Common Cathode</t>
  </si>
  <si>
    <t>TSM240NH10CR</t>
  </si>
  <si>
    <t>TSM240NH10LCR</t>
  </si>
  <si>
    <t>TSM250NH10DCR</t>
  </si>
  <si>
    <t>TSM250NH10LDCR</t>
  </si>
  <si>
    <t>TSM048NH10CR</t>
  </si>
  <si>
    <t>TSM048NH10LCR</t>
  </si>
  <si>
    <t>TSM058NH08LCR</t>
  </si>
  <si>
    <t>TSM063NH08CR</t>
  </si>
  <si>
    <t>TSM075NH10CR</t>
  </si>
  <si>
    <t>TSM075NH10LCR</t>
  </si>
  <si>
    <t>TSM100NH10CR</t>
  </si>
  <si>
    <t>TSM100NH10LCR</t>
  </si>
  <si>
    <t>TSM130NH08LCR</t>
  </si>
  <si>
    <t>TSM145NH08CR</t>
  </si>
  <si>
    <t>TSM170NH10CR</t>
  </si>
  <si>
    <t>TSM170NH10LCR</t>
  </si>
  <si>
    <t>TSM210NH08LDCR</t>
  </si>
  <si>
    <t>TSM230NH08DCR</t>
    <phoneticPr fontId="52" type="noConversion"/>
  </si>
  <si>
    <t>Single</t>
    <phoneticPr fontId="5" type="noConversion"/>
  </si>
  <si>
    <t>Dual</t>
    <phoneticPr fontId="5" type="noConversion"/>
  </si>
  <si>
    <t>TO-247-2L</t>
  </si>
  <si>
    <t>PDFN56</t>
    <phoneticPr fontId="5" type="noConversion"/>
  </si>
  <si>
    <t>GBJ15JG</t>
  </si>
  <si>
    <t>GBJ15KG</t>
  </si>
  <si>
    <t>GBJ15MG</t>
  </si>
  <si>
    <t>GBJ25JG</t>
  </si>
  <si>
    <t>GBJ25KG</t>
  </si>
  <si>
    <t>GBJ25MG</t>
  </si>
  <si>
    <t>GBJ35JG</t>
  </si>
  <si>
    <t>GBJ35KG</t>
  </si>
  <si>
    <t>GBJ35MG</t>
  </si>
  <si>
    <t>GBJ50JG</t>
  </si>
  <si>
    <t>GBJ50KG</t>
  </si>
  <si>
    <t>GBJ50MG</t>
  </si>
  <si>
    <t>GBU10JG</t>
  </si>
  <si>
    <t>GBU10KG</t>
  </si>
  <si>
    <t>GBU10MG</t>
  </si>
  <si>
    <t>GBU10JGA</t>
  </si>
  <si>
    <t>GBU10KGA</t>
  </si>
  <si>
    <t>GBU10MGA</t>
  </si>
  <si>
    <t>GBU15JG</t>
  </si>
  <si>
    <t>GBU15KG</t>
  </si>
  <si>
    <t>GBU15MG</t>
  </si>
  <si>
    <t>GBU15JGA</t>
  </si>
  <si>
    <t>GBU15KGA</t>
  </si>
  <si>
    <t>GBU15MGA</t>
  </si>
  <si>
    <t>GBU25JG</t>
  </si>
  <si>
    <t>GBU25KG</t>
  </si>
  <si>
    <t>GBU25MG</t>
  </si>
  <si>
    <t>GBU25JGA</t>
  </si>
  <si>
    <t>GBU25KGA</t>
  </si>
  <si>
    <t>GBU25MGA</t>
  </si>
  <si>
    <t>TSM60NE084TL</t>
  </si>
  <si>
    <t>TSM60NE110CE</t>
  </si>
  <si>
    <t>TSM60NE110TL</t>
  </si>
  <si>
    <t>TSM60NE180CE</t>
  </si>
  <si>
    <t>TSM60NE285CE</t>
  </si>
  <si>
    <t>TOLL</t>
  </si>
  <si>
    <t>PDFN88</t>
    <phoneticPr fontId="5" type="noConversion"/>
  </si>
  <si>
    <t>TESDA28VU18P1Q1</t>
  </si>
  <si>
    <t>GBJ15KGLV</t>
  </si>
  <si>
    <t>GBJ20KGLV</t>
  </si>
  <si>
    <t>GBJ25KGLV</t>
  </si>
  <si>
    <t>GBJ35KGALV</t>
  </si>
  <si>
    <t>GBJ35KGLV</t>
  </si>
  <si>
    <t>GBU15KGLV</t>
  </si>
  <si>
    <t>GBU20KGLV</t>
  </si>
  <si>
    <t>GBU25KGLV</t>
  </si>
  <si>
    <t>TSCDK08065G1</t>
  </si>
  <si>
    <t>TSCDK10065G1</t>
  </si>
  <si>
    <t>TSCDK12065G1</t>
  </si>
  <si>
    <t>TSCDK16065G1</t>
  </si>
  <si>
    <t>TSCDK20065G1</t>
  </si>
  <si>
    <t>TSCDM06065G1</t>
  </si>
  <si>
    <t>TSCDM08065G1</t>
  </si>
  <si>
    <t>TSCDM10065G1</t>
  </si>
  <si>
    <t>TSCDT10065G1</t>
    <phoneticPr fontId="5" type="noConversion"/>
  </si>
  <si>
    <t>Standard Bridge</t>
  </si>
  <si>
    <t>Fast Recovery Bridge</t>
  </si>
  <si>
    <t>High Efficient Bridge</t>
  </si>
  <si>
    <t>Super Fast Recovery Bridge</t>
  </si>
  <si>
    <t>Schottky</t>
  </si>
  <si>
    <t>LSMB24CAH</t>
    <phoneticPr fontId="5" type="noConversion"/>
  </si>
  <si>
    <t>TLD82AH</t>
    <phoneticPr fontId="5" type="noConversion"/>
  </si>
  <si>
    <t>SSU1H40H</t>
  </si>
  <si>
    <t>SSU1H60H</t>
  </si>
  <si>
    <t>0.54 at 25</t>
    <phoneticPr fontId="5" type="noConversion"/>
  </si>
  <si>
    <t>0.67 at 25</t>
    <phoneticPr fontId="5" type="noConversion"/>
  </si>
  <si>
    <t>GS10DC</t>
  </si>
  <si>
    <t>GS10GC</t>
  </si>
  <si>
    <t>GS10JC</t>
  </si>
  <si>
    <t>GS10KC</t>
  </si>
  <si>
    <t>GS10MC</t>
  </si>
  <si>
    <t>GS12DC</t>
  </si>
  <si>
    <t>GS12GC</t>
  </si>
  <si>
    <t>GS12JC</t>
  </si>
  <si>
    <t>GS12KC</t>
  </si>
  <si>
    <t>GS12MC</t>
  </si>
  <si>
    <t>GS15DC</t>
  </si>
  <si>
    <t>GS15DFL</t>
  </si>
  <si>
    <t>GS15GC</t>
  </si>
  <si>
    <t>GS15GFL</t>
  </si>
  <si>
    <t>GS15JC</t>
  </si>
  <si>
    <t>GS15JFL</t>
  </si>
  <si>
    <t>GS15KC</t>
  </si>
  <si>
    <t>GS15KFL</t>
  </si>
  <si>
    <t>GS15MC</t>
  </si>
  <si>
    <t>GS15MFL</t>
  </si>
  <si>
    <t>GS1D</t>
  </si>
  <si>
    <t>GS1DB</t>
  </si>
  <si>
    <t>GS1DFL</t>
  </si>
  <si>
    <t>GS1G</t>
  </si>
  <si>
    <t>GS1GB</t>
  </si>
  <si>
    <t>GS1GFL</t>
  </si>
  <si>
    <t>GS1J</t>
  </si>
  <si>
    <t>GS1JB</t>
  </si>
  <si>
    <t>GS1JFL</t>
  </si>
  <si>
    <t>GS1K</t>
  </si>
  <si>
    <t>GS1KB</t>
  </si>
  <si>
    <t>GS1KFL</t>
  </si>
  <si>
    <t>GS1M</t>
  </si>
  <si>
    <t>GS1MB</t>
  </si>
  <si>
    <t>GS1MFL</t>
  </si>
  <si>
    <t>GS2D</t>
  </si>
  <si>
    <t>GS2DA</t>
  </si>
  <si>
    <t>GS2G</t>
  </si>
  <si>
    <t>GS2GA</t>
  </si>
  <si>
    <t>GS2J</t>
  </si>
  <si>
    <t>GS2JA</t>
  </si>
  <si>
    <t>GS2K</t>
  </si>
  <si>
    <t>GS2KA</t>
  </si>
  <si>
    <t>GS2M</t>
  </si>
  <si>
    <t>GS2MA</t>
  </si>
  <si>
    <t>GS3D</t>
  </si>
  <si>
    <t>GS3DB</t>
  </si>
  <si>
    <t>GS3G</t>
  </si>
  <si>
    <t>GS3GB</t>
  </si>
  <si>
    <t>GS3J</t>
  </si>
  <si>
    <t>GS3JB</t>
  </si>
  <si>
    <t>GS3K</t>
  </si>
  <si>
    <t>GS3KB</t>
  </si>
  <si>
    <t>GS3M</t>
  </si>
  <si>
    <t>GS3MB</t>
  </si>
  <si>
    <t>GS4D</t>
  </si>
  <si>
    <t>GS4G</t>
  </si>
  <si>
    <t>GS4J</t>
  </si>
  <si>
    <t>GS4K</t>
  </si>
  <si>
    <t>GS4M</t>
  </si>
  <si>
    <t>GS5D</t>
  </si>
  <si>
    <t>GS5G</t>
  </si>
  <si>
    <t>GS5J</t>
  </si>
  <si>
    <t>GS5K</t>
  </si>
  <si>
    <t>GS5M</t>
  </si>
  <si>
    <t>GS8DC</t>
  </si>
  <si>
    <t>GS8GC</t>
  </si>
  <si>
    <t>GS8JC</t>
  </si>
  <si>
    <t>GS8KC</t>
  </si>
  <si>
    <t>GS8MC</t>
  </si>
  <si>
    <t>GSDFL</t>
  </si>
  <si>
    <t>GSGFL</t>
  </si>
  <si>
    <t>GSJFL</t>
  </si>
  <si>
    <t>GSKFL</t>
  </si>
  <si>
    <t>GSMFL</t>
  </si>
  <si>
    <t>DO-214AB (SMC)</t>
    <phoneticPr fontId="5" type="noConversion"/>
  </si>
  <si>
    <t>TSU1H100H</t>
  </si>
  <si>
    <t>TSU1H120H</t>
  </si>
  <si>
    <t>TSU2H100H</t>
  </si>
  <si>
    <t>TSU2H120H</t>
  </si>
  <si>
    <t>LSMC24CAH</t>
  </si>
  <si>
    <t>TSM60NE160CE</t>
    <phoneticPr fontId="5" type="noConversion"/>
  </si>
  <si>
    <t>Super Junction G4</t>
  </si>
  <si>
    <t>5KSMC11AH</t>
  </si>
  <si>
    <t>5KSMC12AH</t>
  </si>
  <si>
    <t>5KSMC14AH</t>
  </si>
  <si>
    <t>5KSMC17AH</t>
  </si>
  <si>
    <t>5KSMC23AH</t>
  </si>
  <si>
    <t>5KSMC31AH</t>
  </si>
  <si>
    <t>5KSMC43AH</t>
  </si>
  <si>
    <t>5KSMC45AH</t>
  </si>
  <si>
    <t>5KSMC48AH</t>
  </si>
  <si>
    <t>5KSMC51AH</t>
  </si>
  <si>
    <t>5KSMC54AH</t>
  </si>
  <si>
    <t>5KSMC58AH</t>
  </si>
  <si>
    <t>5KSMC60AH</t>
  </si>
  <si>
    <t>5KSMC64AH</t>
  </si>
  <si>
    <t>5KSMC70AH</t>
  </si>
  <si>
    <t>5KSMC75AH</t>
  </si>
  <si>
    <t>5KSMC78AH</t>
  </si>
  <si>
    <t>5KSMC85AH</t>
  </si>
  <si>
    <t>5KSMC90AH</t>
  </si>
  <si>
    <t>5KSMC100AH</t>
  </si>
  <si>
    <t>5KSMC10CAH</t>
  </si>
  <si>
    <t>5KSMC11CAH</t>
  </si>
  <si>
    <t>5KSMC12CAH</t>
  </si>
  <si>
    <t>5KSMC13CAH</t>
  </si>
  <si>
    <t>5KSMC14CAH</t>
  </si>
  <si>
    <t>5KSMC15CAH</t>
  </si>
  <si>
    <t>5KSMC16CAH</t>
  </si>
  <si>
    <t>5KSMC17CAH</t>
  </si>
  <si>
    <t>5KSMC18CAH</t>
  </si>
  <si>
    <t>5KSMC20CAH</t>
  </si>
  <si>
    <t>5KSMC22CAH</t>
  </si>
  <si>
    <t>5KSMC23CAH</t>
  </si>
  <si>
    <t>5KSMC24CAH</t>
  </si>
  <si>
    <t>5KSMC26CAH</t>
  </si>
  <si>
    <t>5KSMC28CAH</t>
  </si>
  <si>
    <t>5KSMC30CAH</t>
  </si>
  <si>
    <t>5KSMC31CAH</t>
  </si>
  <si>
    <t>5KSMC33CAH</t>
  </si>
  <si>
    <t>5KSMC36CAH</t>
  </si>
  <si>
    <t>5KSMC40CAH</t>
  </si>
  <si>
    <t>5KSMC43CAH</t>
  </si>
  <si>
    <t>5KSMC45CAH</t>
  </si>
  <si>
    <t>5KSMC48CAH</t>
  </si>
  <si>
    <t>5KSMC51CAH</t>
  </si>
  <si>
    <t>5KSMC54CAH</t>
  </si>
  <si>
    <t>5KSMC58CAH</t>
  </si>
  <si>
    <t>5KSMC60CAH</t>
  </si>
  <si>
    <t>5KSMC64CAH</t>
  </si>
  <si>
    <t>5KSMC70CAH</t>
  </si>
  <si>
    <t>5KSMC75CAH</t>
  </si>
  <si>
    <t>5KSMC78CAH</t>
  </si>
  <si>
    <t>5KSMC85CAH</t>
  </si>
  <si>
    <t>5KSMC90CAH</t>
  </si>
  <si>
    <t>5KSMC100CAH</t>
  </si>
  <si>
    <t>TSCDK20065G1H</t>
  </si>
  <si>
    <t>GS1Z</t>
    <phoneticPr fontId="5" type="noConversion"/>
  </si>
  <si>
    <t>GS2ZA</t>
  </si>
  <si>
    <t>PLAD15Q</t>
  </si>
  <si>
    <t>PLAD15QH</t>
  </si>
  <si>
    <t>PLAH30Q</t>
  </si>
  <si>
    <t>PLAH60Q</t>
  </si>
  <si>
    <t>PLDS30Q</t>
  </si>
  <si>
    <t>PLDS30QH</t>
  </si>
  <si>
    <t>TO-247BD</t>
  </si>
  <si>
    <t>PU1BB</t>
  </si>
  <si>
    <t>PU1DB</t>
  </si>
  <si>
    <t>PU1BBH</t>
  </si>
  <si>
    <t>PU1DBH</t>
  </si>
  <si>
    <t>TESDA24VB6P02CX</t>
    <phoneticPr fontId="5" type="noConversion"/>
  </si>
  <si>
    <t>TSAL3H100H</t>
  </si>
  <si>
    <t>TSAL3H120H</t>
  </si>
  <si>
    <t>TSAL3M45H</t>
  </si>
  <si>
    <t>TSAL3M60H</t>
  </si>
  <si>
    <t>TSAL5H100H</t>
  </si>
  <si>
    <t>TSAL5H120H</t>
  </si>
  <si>
    <t>TSAL5M45H</t>
  </si>
  <si>
    <t>TSAL5M60H</t>
  </si>
  <si>
    <t>TSFS3H100H</t>
  </si>
  <si>
    <t>TSFS3H120H</t>
  </si>
  <si>
    <t>TSFS3M45H</t>
  </si>
  <si>
    <t>TSFS3M60H</t>
  </si>
  <si>
    <t>TSFS5H100H</t>
  </si>
  <si>
    <t>TSFS5H120H</t>
  </si>
  <si>
    <t>TSFS5M45H</t>
  </si>
  <si>
    <t>TSFS5M60H</t>
  </si>
  <si>
    <t>TSSW1H100H</t>
  </si>
  <si>
    <t>TSSW1H120H</t>
  </si>
  <si>
    <t>TSSW1M45H</t>
  </si>
  <si>
    <t>TSSW1M60H</t>
  </si>
  <si>
    <t>TSSW2H100H</t>
  </si>
  <si>
    <t>TSSW2H120H</t>
  </si>
  <si>
    <t>TSSW2M45H</t>
  </si>
  <si>
    <t>TSSW2M60H</t>
  </si>
  <si>
    <t>TSSW3H100H</t>
  </si>
  <si>
    <t>TSSW3H120H</t>
  </si>
  <si>
    <t>TSSW3M45H</t>
  </si>
  <si>
    <t>TSSW3M60H</t>
  </si>
  <si>
    <t>0.58 at 25</t>
    <phoneticPr fontId="5" type="noConversion"/>
  </si>
  <si>
    <t>0.62 at 25</t>
    <phoneticPr fontId="5" type="noConversion"/>
  </si>
  <si>
    <t>0.61 at 25</t>
    <phoneticPr fontId="5" type="noConversion"/>
  </si>
  <si>
    <t>0.66 at 25</t>
    <phoneticPr fontId="5" type="noConversion"/>
  </si>
  <si>
    <t>0.86 at 25</t>
    <phoneticPr fontId="5" type="noConversion"/>
  </si>
  <si>
    <t>0.7 at 25</t>
    <phoneticPr fontId="5" type="noConversion"/>
  </si>
  <si>
    <t>0.64 at 25</t>
    <phoneticPr fontId="5" type="noConversion"/>
  </si>
  <si>
    <t>SMF4L6.5CAH</t>
  </si>
  <si>
    <t>SMF4L7.0CAH</t>
  </si>
  <si>
    <t>SMF4L7.5CAH</t>
  </si>
  <si>
    <t>SMF4L8.0CAH</t>
  </si>
  <si>
    <t>SMF4L8.5CAH</t>
  </si>
  <si>
    <t>SMF4L9.0CAH</t>
  </si>
  <si>
    <t>SMF4L10CAH</t>
  </si>
  <si>
    <t>SMF4L11CAH</t>
  </si>
  <si>
    <t>SMF4L12CAH</t>
  </si>
  <si>
    <t>SMF4L13CAH</t>
  </si>
  <si>
    <t>SMF4L14CAH</t>
  </si>
  <si>
    <t>SMF4L15CAH</t>
  </si>
  <si>
    <t>SMF4L16CAH</t>
  </si>
  <si>
    <t>SMF4L17CAH</t>
  </si>
  <si>
    <t>SMF4L18CAH</t>
  </si>
  <si>
    <t>SMF4L20CAH</t>
  </si>
  <si>
    <t>SMF4L22CAH</t>
  </si>
  <si>
    <t>SMF4L24CAH</t>
  </si>
  <si>
    <t>SMF4L26CAH</t>
  </si>
  <si>
    <t>SMF4L28CAH</t>
  </si>
  <si>
    <t>SMF4L30CAH</t>
  </si>
  <si>
    <t>SMF4L33CAH</t>
  </si>
  <si>
    <t>SMF4L36CAH</t>
  </si>
  <si>
    <t>SMF4L40CAH</t>
  </si>
  <si>
    <t>SMF4L43CAH</t>
  </si>
  <si>
    <t>SMF4L45CAH</t>
  </si>
  <si>
    <t>SMF4L48CAH</t>
  </si>
  <si>
    <t>SMF4L51CAH</t>
  </si>
  <si>
    <t>SMF4L54CAH</t>
  </si>
  <si>
    <t>SMF4L58CAH</t>
  </si>
  <si>
    <t>SMF4L60CAH</t>
  </si>
  <si>
    <t>SMF4L64CAH</t>
  </si>
  <si>
    <t>SMF4L6.5CA</t>
  </si>
  <si>
    <t>SMF4L7.0CA</t>
  </si>
  <si>
    <t>SMF4L7.5CA</t>
  </si>
  <si>
    <t>SMF4L8.0CA</t>
  </si>
  <si>
    <t>SMF4L8.5CA</t>
  </si>
  <si>
    <t>SMF4L9.0CA</t>
  </si>
  <si>
    <t>SMF4L10CA</t>
  </si>
  <si>
    <t>SMF4L11CA</t>
  </si>
  <si>
    <t>SMF4L12CA</t>
  </si>
  <si>
    <t>SMF4L13CA</t>
  </si>
  <si>
    <t>SMF4L14CA</t>
  </si>
  <si>
    <t>SMF4L15CA</t>
  </si>
  <si>
    <t>SMF4L16CA</t>
  </si>
  <si>
    <t>SMF4L17CA</t>
  </si>
  <si>
    <t>SMF4L18CA</t>
  </si>
  <si>
    <t>SMF4L20CA</t>
  </si>
  <si>
    <t>SMF4L22CA</t>
  </si>
  <si>
    <t>SMF4L24CA</t>
  </si>
  <si>
    <t>SMF4L26CA</t>
  </si>
  <si>
    <t>SMF4L28CA</t>
  </si>
  <si>
    <t>SMF4L30CA</t>
  </si>
  <si>
    <t>SMF4L33CA</t>
  </si>
  <si>
    <t>SMF4L36CA</t>
  </si>
  <si>
    <t>SMF4L40CA</t>
  </si>
  <si>
    <t>SMF4L43CA</t>
  </si>
  <si>
    <t>SMF4L45CA</t>
  </si>
  <si>
    <t>SMF4L48CA</t>
  </si>
  <si>
    <t>SMF4L51CA</t>
  </si>
  <si>
    <t>SMF4L54CA</t>
  </si>
  <si>
    <t>SMF4L58CA</t>
  </si>
  <si>
    <t>SMF4L60CA</t>
  </si>
  <si>
    <t>SMF4L64CA</t>
  </si>
  <si>
    <t>0.74 at 25</t>
    <phoneticPr fontId="48" type="noConversion"/>
  </si>
  <si>
    <t>0.87 at 25</t>
    <phoneticPr fontId="5" type="noConversion"/>
  </si>
  <si>
    <t>SMA6F12CAH</t>
  </si>
  <si>
    <t>SMA6F15CAH</t>
  </si>
  <si>
    <t>SMA6F18CAH</t>
  </si>
  <si>
    <t>SMA6F20CAH</t>
  </si>
  <si>
    <t>SMA6F21CAH</t>
  </si>
  <si>
    <t>SMA6F22CAH</t>
  </si>
  <si>
    <t>SMA6F24CAH</t>
  </si>
  <si>
    <t>SMA6F25CAH</t>
  </si>
  <si>
    <t>SMA6F26CAH</t>
  </si>
  <si>
    <t>SMA6F30CAH</t>
  </si>
  <si>
    <t>SMA6F33CAH</t>
  </si>
  <si>
    <t>SMA6F36CAH</t>
  </si>
  <si>
    <t>SMA6F39CAH</t>
  </si>
  <si>
    <t>SMA6F40CAH</t>
  </si>
  <si>
    <t>SMA6F43CAH</t>
  </si>
  <si>
    <t>SMA6F47CAH</t>
  </si>
  <si>
    <t>SMA6F51CAH</t>
  </si>
  <si>
    <t>SMA6F56CAH</t>
  </si>
  <si>
    <t>UL 94 V-0</t>
    <phoneticPr fontId="5" type="noConversion"/>
  </si>
  <si>
    <t>SMA6S12CAH</t>
  </si>
  <si>
    <t>SMA6S15CAH</t>
  </si>
  <si>
    <t>SMA6S18CAH</t>
  </si>
  <si>
    <t>SMA6S20CAH</t>
  </si>
  <si>
    <t>SMA6S21CAH</t>
  </si>
  <si>
    <t>SMA6S22CAH</t>
  </si>
  <si>
    <t>SMA6S24CAH</t>
  </si>
  <si>
    <t>SMA6S25CAH</t>
  </si>
  <si>
    <t>SMA6S26CAH</t>
  </si>
  <si>
    <t>SMA6S30CAH</t>
  </si>
  <si>
    <t>SMA6S33CAH</t>
  </si>
  <si>
    <t>SMA6S36CAH</t>
  </si>
  <si>
    <t>SMA6S39CAH</t>
  </si>
  <si>
    <t>SMA6S40CAH</t>
  </si>
  <si>
    <t>SMA6S43CAH</t>
  </si>
  <si>
    <t>SMA6S47CAH</t>
  </si>
  <si>
    <t>SMA6S51CAH</t>
  </si>
  <si>
    <t>SMA6S56CAH</t>
  </si>
  <si>
    <t>IEC 61249-2-21</t>
    <phoneticPr fontId="5" type="noConversion"/>
  </si>
  <si>
    <t>TESDA1L2B17P1Q1</t>
    <phoneticPr fontId="5" type="noConversion"/>
  </si>
  <si>
    <t>DFN1006-2LW</t>
  </si>
  <si>
    <t>Part Number</t>
    <phoneticPr fontId="5" type="noConversion"/>
  </si>
  <si>
    <t>Halogen-Free Standard</t>
    <phoneticPr fontId="5" type="noConversion"/>
  </si>
  <si>
    <t>Solderability Standard</t>
    <phoneticPr fontId="5" type="noConversion"/>
  </si>
  <si>
    <t>Terminal Finish</t>
    <phoneticPr fontId="5" type="noConversion"/>
  </si>
  <si>
    <t>Product Weight(g)</t>
    <phoneticPr fontId="5" type="noConversion"/>
  </si>
  <si>
    <t>Flammability Rating</t>
    <phoneticPr fontId="5" type="noConversion"/>
  </si>
  <si>
    <t>Package</t>
    <phoneticPr fontId="5" type="noConversion"/>
  </si>
  <si>
    <t>Family</t>
    <phoneticPr fontId="5" type="noConversion"/>
  </si>
  <si>
    <t>Technology</t>
    <phoneticPr fontId="5" type="noConversion"/>
  </si>
  <si>
    <t>IF(AV) (A)</t>
    <phoneticPr fontId="5" type="noConversion"/>
  </si>
  <si>
    <t>VRRM (V)</t>
    <phoneticPr fontId="5" type="noConversion"/>
  </si>
  <si>
    <t>IFSM (A)</t>
    <phoneticPr fontId="5" type="noConversion"/>
  </si>
  <si>
    <t>VF (V)</t>
    <phoneticPr fontId="5" type="noConversion"/>
  </si>
  <si>
    <t>VF @ TJ (V@°C)</t>
    <phoneticPr fontId="5" type="noConversion"/>
  </si>
  <si>
    <t>IR (µA)</t>
    <phoneticPr fontId="5" type="noConversion"/>
  </si>
  <si>
    <t>TJ Max. (°C)</t>
    <phoneticPr fontId="5" type="noConversion"/>
  </si>
  <si>
    <t>MSL</t>
    <phoneticPr fontId="5" type="noConversion"/>
  </si>
  <si>
    <t>AEC-Q</t>
    <phoneticPr fontId="5" type="noConversion"/>
  </si>
  <si>
    <t>Status</t>
    <phoneticPr fontId="5" type="noConversion"/>
  </si>
  <si>
    <t>trr (ns)</t>
    <phoneticPr fontId="5" type="noConversion"/>
  </si>
  <si>
    <t>Configuration</t>
    <phoneticPr fontId="5" type="noConversion"/>
  </si>
  <si>
    <t>PPK (W)</t>
    <phoneticPr fontId="5" type="noConversion"/>
  </si>
  <si>
    <t>VBR Min. (V)</t>
    <phoneticPr fontId="5" type="noConversion"/>
  </si>
  <si>
    <t>VBR Nom. (V)</t>
    <phoneticPr fontId="5" type="noConversion"/>
  </si>
  <si>
    <t>VBR Max. (V)</t>
    <phoneticPr fontId="5" type="noConversion"/>
  </si>
  <si>
    <t>VWM (V)</t>
    <phoneticPr fontId="5" type="noConversion"/>
  </si>
  <si>
    <t>PD (W)</t>
    <phoneticPr fontId="5" type="noConversion"/>
  </si>
  <si>
    <t>VC @ IPP (V)</t>
    <phoneticPr fontId="5" type="noConversion"/>
  </si>
  <si>
    <t>IPP (A)</t>
    <phoneticPr fontId="5" type="noConversion"/>
  </si>
  <si>
    <t>CJ (pF)</t>
    <phoneticPr fontId="5" type="noConversion"/>
  </si>
  <si>
    <t>No. of Channels</t>
    <phoneticPr fontId="5" type="noConversion"/>
  </si>
  <si>
    <t>Type</t>
    <phoneticPr fontId="5" type="noConversion"/>
  </si>
  <si>
    <t>VDS (V)</t>
    <phoneticPr fontId="5" type="noConversion"/>
  </si>
  <si>
    <t>VGS ±(V)</t>
    <phoneticPr fontId="5" type="noConversion"/>
  </si>
  <si>
    <t>ID Max. (A)</t>
    <phoneticPr fontId="5" type="noConversion"/>
  </si>
  <si>
    <t>VGS(th) Min. (V)</t>
    <phoneticPr fontId="5" type="noConversion"/>
  </si>
  <si>
    <t>VGS(th) Typ. (V)</t>
    <phoneticPr fontId="5" type="noConversion"/>
  </si>
  <si>
    <t>VGS(th) Max. (V)</t>
    <phoneticPr fontId="5" type="noConversion"/>
  </si>
  <si>
    <t>Qg (nC) @ 10V</t>
    <phoneticPr fontId="5" type="noConversion"/>
  </si>
  <si>
    <t>Qg (nC) @ 4.5V</t>
    <phoneticPr fontId="5" type="noConversion"/>
  </si>
  <si>
    <t>Qgs (nC)</t>
    <phoneticPr fontId="5" type="noConversion"/>
  </si>
  <si>
    <t>Qgd (nC)</t>
    <phoneticPr fontId="5" type="noConversion"/>
  </si>
  <si>
    <t>Ciss (pF)</t>
    <phoneticPr fontId="5" type="noConversion"/>
  </si>
  <si>
    <t>Coss (pF)</t>
    <phoneticPr fontId="5" type="noConversion"/>
  </si>
  <si>
    <t>Crss (pF)</t>
    <phoneticPr fontId="5" type="noConversion"/>
  </si>
  <si>
    <t>PerFET</t>
  </si>
  <si>
    <r>
      <t>RDS(ON) @ 10V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</si>
  <si>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10V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</si>
  <si>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4.5V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</si>
  <si>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4.5V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</si>
  <si>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2.5V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</si>
  <si>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2.5V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</si>
  <si>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1.8V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</si>
  <si>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1.8V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</si>
  <si>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t>Polarity</t>
    <phoneticPr fontId="5" type="noConversion"/>
  </si>
  <si>
    <t>VCEO (V)</t>
    <phoneticPr fontId="5" type="noConversion"/>
  </si>
  <si>
    <t>VCBO (V)</t>
    <phoneticPr fontId="5" type="noConversion"/>
  </si>
  <si>
    <t>VEBO (V)</t>
    <phoneticPr fontId="5" type="noConversion"/>
  </si>
  <si>
    <t>IC (A)</t>
    <phoneticPr fontId="5" type="noConversion"/>
  </si>
  <si>
    <t>DC Current Gain hFE Min.</t>
    <phoneticPr fontId="5" type="noConversion"/>
  </si>
  <si>
    <t>DC Current Gain hFE Max.</t>
    <phoneticPr fontId="5" type="noConversion"/>
  </si>
  <si>
    <t>VCE Sat. (V)</t>
    <phoneticPr fontId="5" type="noConversion"/>
  </si>
  <si>
    <t>PD (mW)</t>
    <phoneticPr fontId="5" type="noConversion"/>
  </si>
  <si>
    <t>Tolerance ± (%)</t>
    <phoneticPr fontId="5" type="noConversion"/>
  </si>
  <si>
    <t>VZ @ IZT Min. (V)</t>
    <phoneticPr fontId="5" type="noConversion"/>
  </si>
  <si>
    <t>VZ @ IZT Nom. (V)</t>
    <phoneticPr fontId="5" type="noConversion"/>
  </si>
  <si>
    <t>VZ @ IZT Max. (V)</t>
    <phoneticPr fontId="5" type="noConversion"/>
  </si>
  <si>
    <t>IZT (mA)</t>
    <phoneticPr fontId="5" type="noConversion"/>
  </si>
  <si>
    <t>IZK (mA)</t>
    <phoneticPr fontId="5" type="noConversion"/>
  </si>
  <si>
    <t>IR @ VR Max. (µA)</t>
    <phoneticPr fontId="5" type="noConversion"/>
  </si>
  <si>
    <t>VR (V)</t>
    <phoneticPr fontId="5" type="noConversion"/>
  </si>
  <si>
    <r>
      <t>ZZT @ IZT (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</si>
  <si>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ZZK @ IZK (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</si>
  <si>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t>VF @ IF (V @ mA)</t>
    <phoneticPr fontId="5" type="noConversion"/>
  </si>
  <si>
    <t>IR @ VR (µA @ V)</t>
    <phoneticPr fontId="5" type="noConversion"/>
  </si>
  <si>
    <t>CJ Max. @VR @ f (pF)</t>
    <phoneticPr fontId="5" type="noConversion"/>
  </si>
  <si>
    <t>CJ Typ. @VR @ f (V)</t>
    <phoneticPr fontId="5" type="noConversion"/>
  </si>
  <si>
    <t>CJ Typ. @VR @ f (MHz)</t>
    <phoneticPr fontId="5" type="noConversion"/>
  </si>
  <si>
    <t>Supply Voltage (Vcc) Min. (V)</t>
    <phoneticPr fontId="5" type="noConversion"/>
  </si>
  <si>
    <t>Supply Voltage (Vcc) Max. (V)</t>
    <phoneticPr fontId="5" type="noConversion"/>
  </si>
  <si>
    <t>Supply Current per Channel (Vcc) Min. (mA)</t>
    <phoneticPr fontId="5" type="noConversion"/>
  </si>
  <si>
    <t>Supply Current per Channel (Vcc) Max. (mA)</t>
    <phoneticPr fontId="5" type="noConversion"/>
  </si>
  <si>
    <t>Input Offset Voltage Min. (mV)</t>
    <phoneticPr fontId="5" type="noConversion"/>
  </si>
  <si>
    <t>Input Offset Voltage Max. (mV)</t>
    <phoneticPr fontId="5" type="noConversion"/>
  </si>
  <si>
    <t>Input Bias Current Min. (nA)</t>
    <phoneticPr fontId="5" type="noConversion"/>
  </si>
  <si>
    <t>Input Bias Current Max. (nA)</t>
    <phoneticPr fontId="5" type="noConversion"/>
  </si>
  <si>
    <t>Reference Voltage Vref Typ. (V)</t>
    <phoneticPr fontId="5" type="noConversion"/>
  </si>
  <si>
    <t>Output Voltage (Vout) (V)</t>
    <phoneticPr fontId="5" type="noConversion"/>
  </si>
  <si>
    <t>Output Current Iout Typ. (A)</t>
    <phoneticPr fontId="5" type="noConversion"/>
  </si>
  <si>
    <t>Dropout Voltage Vdrop Typ. (V)</t>
    <phoneticPr fontId="5" type="noConversion"/>
  </si>
  <si>
    <t>Quiescent Current Iq Typ. (µA)</t>
    <phoneticPr fontId="5" type="noConversion"/>
  </si>
  <si>
    <t>Output Voltage Accuracy (± %)</t>
    <phoneticPr fontId="5" type="noConversion"/>
  </si>
  <si>
    <t>Adjustable</t>
    <phoneticPr fontId="5" type="noConversion"/>
  </si>
  <si>
    <t>Reference Voltage Vref (V)</t>
    <phoneticPr fontId="5" type="noConversion"/>
  </si>
  <si>
    <t>Topology</t>
    <phoneticPr fontId="5" type="noConversion"/>
  </si>
  <si>
    <t>Synchronous Rectification</t>
    <phoneticPr fontId="5" type="noConversion"/>
  </si>
  <si>
    <t>Fixed Output Voltage (Vout) (V)</t>
    <phoneticPr fontId="5" type="noConversion"/>
  </si>
  <si>
    <t>Adjustable Output Voltage (Vout) (V)</t>
    <phoneticPr fontId="5" type="noConversion"/>
  </si>
  <si>
    <t>Switch Output Current ISW Typ. (A)</t>
    <phoneticPr fontId="5" type="noConversion"/>
  </si>
  <si>
    <t>Switch Output Current ISW (A)</t>
    <phoneticPr fontId="5" type="noConversion"/>
  </si>
  <si>
    <t>Switching Frequency Min. (kHz)</t>
    <phoneticPr fontId="5" type="noConversion"/>
  </si>
  <si>
    <t>Switching Frequency Max. (kHz)</t>
    <phoneticPr fontId="5" type="noConversion"/>
  </si>
  <si>
    <t>Quiescent Current Typ. (mA)</t>
    <phoneticPr fontId="5" type="noConversion"/>
  </si>
  <si>
    <t>Minimum Input Voltage (V)</t>
    <phoneticPr fontId="5" type="noConversion"/>
  </si>
  <si>
    <t>Maximum Input Voltage (V)</t>
    <phoneticPr fontId="5" type="noConversion"/>
  </si>
  <si>
    <t>LED Current (mA)</t>
    <phoneticPr fontId="5" type="noConversion"/>
  </si>
  <si>
    <t>Dimming</t>
    <phoneticPr fontId="5" type="noConversion"/>
  </si>
  <si>
    <t>Accuracy of Reference Voltage Vref (± %)</t>
    <phoneticPr fontId="5" type="noConversion"/>
  </si>
  <si>
    <t>Operating Cathode Current Ika Typ. (mA)</t>
    <phoneticPr fontId="5" type="noConversion"/>
  </si>
  <si>
    <t>Operating Cathode Current Ika Max. (mA)</t>
    <phoneticPr fontId="5" type="noConversion"/>
  </si>
  <si>
    <t>Operating Temperature TJ Min. (°C)</t>
    <phoneticPr fontId="5" type="noConversion"/>
  </si>
  <si>
    <t>Operating Temperature TJ Max. (°C)</t>
    <phoneticPr fontId="5" type="noConversion"/>
  </si>
  <si>
    <t>Output Current (mA)</t>
    <phoneticPr fontId="5" type="noConversion"/>
  </si>
  <si>
    <t>Supply Current Typ. (mA)</t>
    <phoneticPr fontId="5" type="noConversion"/>
  </si>
  <si>
    <t>BOP Min. (G)</t>
    <phoneticPr fontId="5" type="noConversion"/>
  </si>
  <si>
    <t>BOP Max. (G)</t>
    <phoneticPr fontId="5" type="noConversion"/>
  </si>
  <si>
    <t>BRP Min. (G)</t>
    <phoneticPr fontId="5" type="noConversion"/>
  </si>
  <si>
    <t>BRP Max. (G)</t>
    <phoneticPr fontId="5" type="noConversion"/>
  </si>
  <si>
    <t>VGS (V)</t>
    <phoneticPr fontId="5" type="noConversion"/>
  </si>
  <si>
    <t>Qg (nC) @ 6V</t>
    <phoneticPr fontId="5" type="noConversion"/>
  </si>
  <si>
    <t>Qoss (nC)</t>
    <phoneticPr fontId="5" type="noConversion"/>
  </si>
  <si>
    <t>Qrr (nC)</t>
    <phoneticPr fontId="5" type="noConversion"/>
  </si>
  <si>
    <r>
      <t>RDS(ON) @ 6V Typ.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</si>
  <si>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r>
      <t>RDS(ON) @ 6V Max. (m</t>
    </r>
    <r>
      <rPr>
        <b/>
        <sz val="11"/>
        <color rgb="FF000000"/>
        <rFont val="-apple-system"/>
      </rPr>
      <t>Ω</t>
    </r>
    <r>
      <rPr>
        <b/>
        <sz val="11"/>
        <color rgb="FF000000"/>
        <rFont val="Calibri"/>
        <family val="2"/>
      </rPr>
      <t>)</t>
    </r>
    <phoneticPr fontId="5" type="noConversion"/>
  </si>
  <si>
    <t xml:space="preserve">Update: </t>
    <phoneticPr fontId="5" type="noConversion"/>
  </si>
  <si>
    <t>Taiwan Semiconductor Product List</t>
    <phoneticPr fontId="5" type="noConversion"/>
  </si>
  <si>
    <t>Contents</t>
    <phoneticPr fontId="5" type="noConversion"/>
  </si>
  <si>
    <t>Hierarchy 1</t>
  </si>
  <si>
    <t>Hierarchy 2</t>
  </si>
  <si>
    <t>Hierarchy 3</t>
  </si>
  <si>
    <t>Hierarchy 4</t>
  </si>
  <si>
    <t>Discrete</t>
    <phoneticPr fontId="52" type="noConversion"/>
  </si>
  <si>
    <t>Rectifier</t>
    <phoneticPr fontId="52" type="noConversion"/>
  </si>
  <si>
    <t>Schottky Rectifier</t>
    <phoneticPr fontId="52" type="noConversion"/>
  </si>
  <si>
    <t>Voltage regulator</t>
  </si>
  <si>
    <t>Bridge</t>
    <phoneticPr fontId="52" type="noConversion"/>
  </si>
  <si>
    <t>LED Driver</t>
    <phoneticPr fontId="52" type="noConversion"/>
  </si>
  <si>
    <t>Sensor</t>
    <phoneticPr fontId="52" type="noConversion"/>
  </si>
  <si>
    <t>Magnetic Sensor</t>
    <phoneticPr fontId="52" type="noConversion"/>
  </si>
  <si>
    <t>Protection Diode</t>
    <phoneticPr fontId="52" type="noConversion"/>
  </si>
  <si>
    <t>MOSFETs</t>
    <phoneticPr fontId="52" type="noConversion"/>
  </si>
  <si>
    <t>N-Channel MOSFETs</t>
    <phoneticPr fontId="52" type="noConversion"/>
  </si>
  <si>
    <t>Dual Channel MOSFETs</t>
    <phoneticPr fontId="52" type="noConversion"/>
  </si>
  <si>
    <t>General Purpose and Low VCE(sat) Transistor</t>
    <phoneticPr fontId="52" type="noConversion"/>
  </si>
  <si>
    <t>Small-signal Product</t>
    <phoneticPr fontId="52" type="noConversion"/>
  </si>
  <si>
    <t>Standard Bridge</t>
    <phoneticPr fontId="5" type="noConversion"/>
  </si>
  <si>
    <t>Fast Recovery Bridge</t>
    <phoneticPr fontId="5" type="noConversion"/>
  </si>
  <si>
    <t>Power Management</t>
    <phoneticPr fontId="5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</si>
</sst>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76" formatCode="0.0%"/>
    <numFmt numFmtId="177" formatCode="&quot;$&quot;#,##0.00"/>
    <numFmt numFmtId="178" formatCode="0.00_)"/>
    <numFmt numFmtId="179" formatCode="0.000000_);\(0.000000\)"/>
    <numFmt numFmtId="180" formatCode="_-* #,##0&quot;ㄓ&quot;_-;\-* #,##0&quot;ㄓ&quot;_-;_-* &quot;-&quot;&quot;ㄓ&quot;_-;_-@_-"/>
    <numFmt numFmtId="181" formatCode="_-* #,##0.00&quot;ㄓ&quot;_-;\-* #,##0.00&quot;ㄓ&quot;_-;_-* &quot;-&quot;??&quot;ㄓ&quot;_-;_-@_-"/>
    <numFmt numFmtId="182" formatCode="_-&quot;\&quot;* #,##0_-;&quot;\&quot;&quot;\&quot;&quot;\&quot;\-&quot;\&quot;* #,##0_-;_-&quot;\&quot;* &quot;-&quot;_-;_-@_-"/>
    <numFmt numFmtId="183" formatCode="_-* #,##0_-;&quot;\&quot;&quot;\&quot;&quot;\&quot;\-* #,##0_-;_-* &quot;-&quot;_-;_-@_-"/>
    <numFmt numFmtId="184" formatCode="_-&quot;\&quot;* #,##0.00_-;&quot;\&quot;&quot;\&quot;&quot;\&quot;\-&quot;\&quot;* #,##0.00_-;_-&quot;\&quot;* &quot;-&quot;??_-;_-@_-"/>
    <numFmt numFmtId="185" formatCode="_-* #,##0.00_-;&quot;\&quot;&quot;\&quot;&quot;\&quot;\-* #,##0.00_-;_-* &quot;-&quot;??_-;_-@_-"/>
    <numFmt numFmtId="186" formatCode="0.00_);[Red]\(0.00\)"/>
    <numFmt numFmtId="187" formatCode="0.000_);[Red]\(0.000\)"/>
    <numFmt numFmtId="188" formatCode="0_);[Red]\(0\)"/>
    <numFmt numFmtId="189" formatCode="#,##0_ "/>
    <numFmt numFmtId="190" formatCode="0000"/>
    <numFmt numFmtId="191" formatCode="0000&quot;-&quot;#"/>
    <numFmt numFmtId="192" formatCode="0.0_);[Red]\(0.0\)"/>
    <numFmt numFmtId="193" formatCode="0_ "/>
    <numFmt numFmtId="194" formatCode="0.0"/>
  </numFmts>
  <fonts count="76">
    <font>
      <sz val="10"/>
      <color rgb="FF000000"/>
      <name val="Arial"/>
      <scheme val="minor"/>
    </font>
    <font>
      <sz val="12"/>
      <color theme="1"/>
      <name val="Arial"/>
      <family val="2"/>
      <charset val="136"/>
      <scheme val="minor"/>
    </font>
    <font>
      <sz val="12"/>
      <color theme="1"/>
      <name val="Arial"/>
      <family val="2"/>
      <charset val="136"/>
      <scheme val="minor"/>
    </font>
    <font>
      <sz val="12"/>
      <color theme="1"/>
      <name val="Arial"/>
      <family val="2"/>
      <charset val="136"/>
      <scheme val="minor"/>
    </font>
    <font>
      <sz val="12"/>
      <color theme="1"/>
      <name val="Calibri"/>
      <family val="2"/>
    </font>
    <font>
      <sz val="9"/>
      <name val="Arial"/>
      <family val="3"/>
      <charset val="136"/>
      <scheme val="minor"/>
    </font>
    <font>
      <sz val="12"/>
      <name val="新細明體"/>
      <family val="1"/>
    </font>
    <font>
      <sz val="10"/>
      <name val="Arial"/>
      <family val="2"/>
    </font>
    <font>
      <sz val="8"/>
      <name val="Arial"/>
      <family val="2"/>
    </font>
    <font>
      <u/>
      <sz val="9"/>
      <color indexed="12"/>
      <name val="新細明體"/>
      <family val="1"/>
      <charset val="136"/>
    </font>
    <font>
      <sz val="12"/>
      <name val="新細明體"/>
      <family val="1"/>
      <charset val="136"/>
    </font>
    <font>
      <sz val="11"/>
      <color indexed="8"/>
      <name val="宋体"/>
      <family val="3"/>
      <charset val="136"/>
    </font>
    <font>
      <sz val="11"/>
      <color indexed="9"/>
      <name val="宋体"/>
      <family val="3"/>
      <charset val="136"/>
    </font>
    <font>
      <b/>
      <sz val="12"/>
      <name val="Arial"/>
      <family val="2"/>
    </font>
    <font>
      <b/>
      <i/>
      <sz val="16"/>
      <name val="Helv"/>
      <family val="2"/>
    </font>
    <font>
      <sz val="10"/>
      <color indexed="8"/>
      <name val="Arial"/>
      <family val="2"/>
    </font>
    <font>
      <sz val="11"/>
      <color indexed="17"/>
      <name val="宋体"/>
      <family val="3"/>
      <charset val="136"/>
    </font>
    <font>
      <sz val="11"/>
      <color indexed="20"/>
      <name val="宋体"/>
      <family val="3"/>
      <charset val="136"/>
    </font>
    <font>
      <sz val="11"/>
      <color indexed="60"/>
      <name val="宋体"/>
      <family val="3"/>
      <charset val="136"/>
    </font>
    <font>
      <sz val="12"/>
      <name val="Times New Roman"/>
      <family val="1"/>
    </font>
    <font>
      <i/>
      <sz val="11"/>
      <color indexed="23"/>
      <name val="宋体"/>
      <family val="3"/>
      <charset val="136"/>
    </font>
    <font>
      <sz val="12"/>
      <name val="夥鰻羹"/>
      <family val="1"/>
      <charset val="136"/>
    </font>
    <font>
      <sz val="11"/>
      <color indexed="10"/>
      <name val="宋体"/>
      <family val="3"/>
      <charset val="136"/>
    </font>
    <font>
      <b/>
      <sz val="18"/>
      <color indexed="56"/>
      <name val="宋体"/>
      <family val="3"/>
      <charset val="136"/>
    </font>
    <font>
      <b/>
      <sz val="15"/>
      <color indexed="56"/>
      <name val="宋体"/>
      <family val="3"/>
      <charset val="136"/>
    </font>
    <font>
      <b/>
      <sz val="13"/>
      <color indexed="56"/>
      <name val="宋体"/>
      <family val="3"/>
      <charset val="136"/>
    </font>
    <font>
      <b/>
      <sz val="11"/>
      <color indexed="56"/>
      <name val="宋体"/>
      <family val="3"/>
      <charset val="136"/>
    </font>
    <font>
      <b/>
      <sz val="11"/>
      <color indexed="9"/>
      <name val="宋体"/>
      <family val="3"/>
      <charset val="136"/>
    </font>
    <font>
      <b/>
      <sz val="11"/>
      <color indexed="8"/>
      <name val="宋体"/>
      <family val="3"/>
      <charset val="136"/>
    </font>
    <font>
      <b/>
      <sz val="11"/>
      <color indexed="52"/>
      <name val="宋体"/>
      <family val="3"/>
      <charset val="136"/>
    </font>
    <font>
      <sz val="11"/>
      <color indexed="62"/>
      <name val="宋体"/>
      <family val="3"/>
      <charset val="136"/>
    </font>
    <font>
      <b/>
      <sz val="11"/>
      <color indexed="63"/>
      <name val="宋体"/>
      <family val="3"/>
      <charset val="136"/>
    </font>
    <font>
      <sz val="11"/>
      <color indexed="52"/>
      <name val="宋体"/>
      <family val="3"/>
      <charset val="136"/>
    </font>
    <font>
      <sz val="12"/>
      <name val="穝灿砰"/>
      <family val="1"/>
      <charset val="136"/>
    </font>
    <font>
      <sz val="11"/>
      <color theme="1"/>
      <name val="Arial"/>
      <family val="1"/>
      <charset val="136"/>
      <scheme val="minor"/>
    </font>
    <font>
      <sz val="12"/>
      <color theme="1"/>
      <name val="Arial"/>
      <family val="1"/>
      <charset val="136"/>
      <scheme val="minor"/>
    </font>
    <font>
      <sz val="12"/>
      <color indexed="17"/>
      <name val="新細明體"/>
      <family val="1"/>
      <charset val="136"/>
    </font>
    <font>
      <sz val="12"/>
      <color indexed="17"/>
      <name val="Arial"/>
      <family val="2"/>
    </font>
    <font>
      <sz val="12"/>
      <color indexed="20"/>
      <name val="新細明體"/>
      <family val="1"/>
      <charset val="136"/>
    </font>
    <font>
      <sz val="12"/>
      <color indexed="20"/>
      <name val="Arial"/>
      <family val="2"/>
    </font>
    <font>
      <u/>
      <sz val="12"/>
      <color theme="10"/>
      <name val="Arial"/>
      <family val="1"/>
      <charset val="136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Calibri"/>
      <family val="2"/>
    </font>
    <font>
      <u/>
      <sz val="12"/>
      <color indexed="12"/>
      <name val="Arial"/>
      <family val="2"/>
      <scheme val="minor"/>
    </font>
    <font>
      <u/>
      <sz val="12"/>
      <color theme="10"/>
      <name val="新細明體"/>
      <family val="1"/>
      <charset val="136"/>
    </font>
    <font>
      <sz val="11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2"/>
      <color theme="1"/>
      <name val="Calibri"/>
      <family val="2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1"/>
      <color rgb="FF000000"/>
      <name val="Calibri"/>
      <family val="2"/>
    </font>
    <font>
      <sz val="11"/>
      <name val="Calibri"/>
      <family val="2"/>
    </font>
    <font>
      <sz val="9"/>
      <name val="Arial"/>
      <family val="2"/>
      <charset val="136"/>
      <scheme val="minor"/>
    </font>
    <font>
      <sz val="10"/>
      <color rgb="FFFF0000"/>
      <name val="Arial"/>
      <family val="2"/>
      <scheme val="minor"/>
    </font>
    <font>
      <sz val="1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name val="Arial"/>
      <family val="2"/>
      <scheme val="minor"/>
    </font>
    <font>
      <u/>
      <sz val="12"/>
      <name val="Arial"/>
      <family val="2"/>
      <scheme val="minor"/>
    </font>
    <font>
      <sz val="10"/>
      <name val="Calibri"/>
      <family val="2"/>
    </font>
    <font>
      <b/>
      <sz val="12"/>
      <name val="Calibri"/>
      <family val="2"/>
    </font>
    <font>
      <b/>
      <sz val="11"/>
      <color rgb="FF000000"/>
      <name val="Calibri"/>
      <family val="2"/>
    </font>
    <font>
      <b/>
      <sz val="11"/>
      <color rgb="FF31708F"/>
      <name val="-apple-system"/>
    </font>
    <font>
      <b/>
      <sz val="11"/>
      <color rgb="FF00B050"/>
      <name val="-apple-system"/>
      <family val="2"/>
    </font>
    <font>
      <sz val="11"/>
      <color rgb="FF000000"/>
      <name val="Arial"/>
      <family val="2"/>
      <scheme val="minor"/>
    </font>
    <font>
      <b/>
      <u/>
      <sz val="12"/>
      <color rgb="FFFFFFFF"/>
      <name val="Calibri"/>
      <family val="2"/>
    </font>
    <font>
      <u/>
      <sz val="11"/>
      <color indexed="12"/>
      <name val="Calibri"/>
      <family val="2"/>
    </font>
    <font>
      <b/>
      <sz val="11"/>
      <color rgb="FF000000"/>
      <name val="-apple-system"/>
    </font>
    <font>
      <sz val="12"/>
      <name val="Arial"/>
      <family val="2"/>
      <charset val="136"/>
      <scheme val="minor"/>
    </font>
    <font>
      <b/>
      <sz val="20"/>
      <color rgb="FF000000"/>
      <name val="Calibri"/>
      <family val="2"/>
    </font>
    <font>
      <b/>
      <sz val="20"/>
      <color theme="1"/>
      <name val="Calibri"/>
      <family val="2"/>
    </font>
    <font>
      <b/>
      <sz val="14"/>
      <color theme="0"/>
      <name val="Calibri"/>
      <family val="2"/>
    </font>
    <font>
      <sz val="11"/>
      <name val="Arial"/>
      <family val="2"/>
      <charset val="136"/>
      <scheme val="minor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1"/>
      <color theme="1"/>
      <name val="Arial"/>
      <family val="2"/>
      <charset val="136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rgb="FFFFFF00"/>
        <bgColor indexed="64"/>
      </patternFill>
    </fill>
    <fill>
      <patternFill patternType="solid">
        <fgColor rgb="FF0B72B5"/>
        <bgColor indexed="64"/>
      </patternFill>
    </fill>
  </fills>
  <borders count="35">
    <border>
      <left/>
      <right/>
      <top/>
      <bottom/>
      <diagonal/>
    </border>
    <border>
      <left style="thin">
        <color rgb="FFDDDDDD"/>
      </left>
      <right style="thin">
        <color rgb="FFDDDDDD"/>
      </right>
      <top/>
      <bottom style="thin">
        <color rgb="FFDDDDDD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38">
    <xf numFmtId="0" fontId="0" fillId="0" borderId="0"/>
    <xf numFmtId="0" fontId="6" fillId="0" borderId="2">
      <alignment vertical="center"/>
    </xf>
    <xf numFmtId="0" fontId="11" fillId="6" borderId="2" applyNumberFormat="0" applyBorder="0" applyAlignment="0" applyProtection="0">
      <alignment vertical="center"/>
    </xf>
    <xf numFmtId="0" fontId="11" fillId="7" borderId="2" applyNumberFormat="0" applyBorder="0" applyAlignment="0" applyProtection="0">
      <alignment vertical="center"/>
    </xf>
    <xf numFmtId="0" fontId="11" fillId="8" borderId="2" applyNumberFormat="0" applyBorder="0" applyAlignment="0" applyProtection="0">
      <alignment vertical="center"/>
    </xf>
    <xf numFmtId="0" fontId="11" fillId="9" borderId="2" applyNumberFormat="0" applyBorder="0" applyAlignment="0" applyProtection="0">
      <alignment vertical="center"/>
    </xf>
    <xf numFmtId="0" fontId="11" fillId="5" borderId="2" applyNumberFormat="0" applyBorder="0" applyAlignment="0" applyProtection="0">
      <alignment vertical="center"/>
    </xf>
    <xf numFmtId="0" fontId="11" fillId="3" borderId="2" applyNumberFormat="0" applyBorder="0" applyAlignment="0" applyProtection="0">
      <alignment vertical="center"/>
    </xf>
    <xf numFmtId="0" fontId="11" fillId="13" borderId="2" applyNumberFormat="0" applyBorder="0" applyAlignment="0" applyProtection="0">
      <alignment vertical="center"/>
    </xf>
    <xf numFmtId="0" fontId="11" fillId="11" borderId="2" applyNumberFormat="0" applyBorder="0" applyAlignment="0" applyProtection="0">
      <alignment vertical="center"/>
    </xf>
    <xf numFmtId="0" fontId="11" fillId="14" borderId="2" applyNumberFormat="0" applyBorder="0" applyAlignment="0" applyProtection="0">
      <alignment vertical="center"/>
    </xf>
    <xf numFmtId="0" fontId="11" fillId="9" borderId="2" applyNumberFormat="0" applyBorder="0" applyAlignment="0" applyProtection="0">
      <alignment vertical="center"/>
    </xf>
    <xf numFmtId="0" fontId="11" fillId="13" borderId="2" applyNumberFormat="0" applyBorder="0" applyAlignment="0" applyProtection="0">
      <alignment vertical="center"/>
    </xf>
    <xf numFmtId="0" fontId="11" fillId="15" borderId="2" applyNumberFormat="0" applyBorder="0" applyAlignment="0" applyProtection="0">
      <alignment vertical="center"/>
    </xf>
    <xf numFmtId="0" fontId="12" fillId="17" borderId="2" applyNumberFormat="0" applyBorder="0" applyAlignment="0" applyProtection="0">
      <alignment vertical="center"/>
    </xf>
    <xf numFmtId="0" fontId="12" fillId="11" borderId="2" applyNumberFormat="0" applyBorder="0" applyAlignment="0" applyProtection="0">
      <alignment vertical="center"/>
    </xf>
    <xf numFmtId="0" fontId="12" fillId="14" borderId="2" applyNumberFormat="0" applyBorder="0" applyAlignment="0" applyProtection="0">
      <alignment vertical="center"/>
    </xf>
    <xf numFmtId="0" fontId="12" fillId="18" borderId="2" applyNumberFormat="0" applyBorder="0" applyAlignment="0" applyProtection="0">
      <alignment vertical="center"/>
    </xf>
    <xf numFmtId="0" fontId="12" fillId="16" borderId="2" applyNumberFormat="0" applyBorder="0" applyAlignment="0" applyProtection="0">
      <alignment vertical="center"/>
    </xf>
    <xf numFmtId="0" fontId="12" fillId="19" borderId="2" applyNumberFormat="0" applyBorder="0" applyAlignment="0" applyProtection="0">
      <alignment vertical="center"/>
    </xf>
    <xf numFmtId="179" fontId="7" fillId="0" borderId="2" applyFill="0" applyBorder="0" applyAlignment="0"/>
    <xf numFmtId="176" fontId="7" fillId="0" borderId="2" applyFill="0" applyBorder="0" applyAlignment="0"/>
    <xf numFmtId="177" fontId="7" fillId="0" borderId="2" applyFill="0" applyBorder="0" applyAlignment="0"/>
    <xf numFmtId="179" fontId="7" fillId="0" borderId="2" applyFill="0" applyBorder="0" applyAlignment="0"/>
    <xf numFmtId="38" fontId="8" fillId="21" borderId="2" applyNumberFormat="0" applyBorder="0" applyAlignment="0" applyProtection="0"/>
    <xf numFmtId="0" fontId="13" fillId="0" borderId="6" applyNumberFormat="0" applyAlignment="0" applyProtection="0">
      <alignment horizontal="left" vertical="center"/>
    </xf>
    <xf numFmtId="0" fontId="13" fillId="0" borderId="7">
      <alignment horizontal="left" vertical="center"/>
    </xf>
    <xf numFmtId="10" fontId="8" fillId="22" borderId="3" applyNumberFormat="0" applyBorder="0" applyAlignment="0" applyProtection="0"/>
    <xf numFmtId="0" fontId="43" fillId="0" borderId="2" applyNumberFormat="0" applyFill="0" applyBorder="0" applyAlignment="0" applyProtection="0">
      <alignment vertical="top"/>
      <protection locked="0"/>
    </xf>
    <xf numFmtId="179" fontId="7" fillId="0" borderId="2" applyFill="0" applyBorder="0" applyAlignment="0"/>
    <xf numFmtId="178" fontId="14" fillId="0" borderId="2"/>
    <xf numFmtId="0" fontId="10" fillId="0" borderId="2"/>
    <xf numFmtId="0" fontId="34" fillId="0" borderId="2"/>
    <xf numFmtId="10" fontId="7" fillId="0" borderId="2" applyFont="0" applyFill="0" applyBorder="0" applyAlignment="0" applyProtection="0"/>
    <xf numFmtId="179" fontId="7" fillId="0" borderId="2" applyFill="0" applyBorder="0" applyAlignment="0"/>
    <xf numFmtId="0" fontId="10" fillId="0" borderId="2">
      <alignment vertical="center"/>
    </xf>
    <xf numFmtId="0" fontId="7" fillId="0" borderId="2"/>
    <xf numFmtId="49" fontId="15" fillId="0" borderId="2" applyFill="0" applyBorder="0" applyAlignment="0"/>
    <xf numFmtId="179" fontId="7" fillId="0" borderId="2" applyFill="0" applyBorder="0" applyAlignment="0"/>
    <xf numFmtId="0" fontId="33" fillId="0" borderId="2"/>
    <xf numFmtId="0" fontId="7" fillId="0" borderId="2"/>
    <xf numFmtId="0" fontId="21" fillId="0" borderId="2"/>
    <xf numFmtId="0" fontId="19" fillId="0" borderId="2" applyFont="0" applyFill="0" applyBorder="0" applyAlignment="0" applyProtection="0"/>
    <xf numFmtId="0" fontId="19" fillId="0" borderId="2" applyFont="0" applyFill="0" applyBorder="0" applyAlignment="0" applyProtection="0"/>
    <xf numFmtId="0" fontId="10" fillId="0" borderId="2">
      <alignment vertical="center"/>
    </xf>
    <xf numFmtId="0" fontId="10" fillId="0" borderId="2">
      <alignment vertical="center"/>
    </xf>
    <xf numFmtId="0" fontId="10" fillId="0" borderId="2">
      <alignment vertical="center"/>
    </xf>
    <xf numFmtId="0" fontId="4" fillId="0" borderId="2">
      <alignment vertical="center"/>
    </xf>
    <xf numFmtId="0" fontId="10" fillId="0" borderId="2">
      <alignment vertical="center"/>
    </xf>
    <xf numFmtId="0" fontId="10" fillId="0" borderId="2">
      <alignment vertical="center"/>
    </xf>
    <xf numFmtId="0" fontId="10" fillId="0" borderId="2"/>
    <xf numFmtId="0" fontId="10" fillId="0" borderId="2">
      <alignment vertical="center"/>
    </xf>
    <xf numFmtId="0" fontId="10" fillId="0" borderId="2">
      <alignment vertical="center"/>
    </xf>
    <xf numFmtId="0" fontId="10" fillId="0" borderId="2"/>
    <xf numFmtId="0" fontId="10" fillId="0" borderId="2">
      <alignment vertical="center"/>
    </xf>
    <xf numFmtId="0" fontId="10" fillId="0" borderId="2">
      <alignment vertical="center"/>
    </xf>
    <xf numFmtId="0" fontId="10" fillId="0" borderId="2"/>
    <xf numFmtId="180" fontId="19" fillId="0" borderId="2" applyFont="0" applyFill="0" applyBorder="0" applyAlignment="0" applyProtection="0"/>
    <xf numFmtId="181" fontId="19" fillId="0" borderId="2" applyFont="0" applyFill="0" applyBorder="0" applyAlignment="0" applyProtection="0"/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0" fontId="16" fillId="8" borderId="2" applyNumberFormat="0" applyBorder="0" applyAlignment="0" applyProtection="0">
      <alignment vertical="center"/>
    </xf>
    <xf numFmtId="9" fontId="21" fillId="0" borderId="2" applyFont="0" applyFill="0" applyBorder="0" applyAlignment="0" applyProtection="0"/>
    <xf numFmtId="183" fontId="21" fillId="0" borderId="2" applyFont="0" applyFill="0" applyBorder="0" applyAlignment="0" applyProtection="0"/>
    <xf numFmtId="185" fontId="21" fillId="0" borderId="2" applyFont="0" applyFill="0" applyBorder="0" applyAlignment="0" applyProtection="0"/>
    <xf numFmtId="0" fontId="17" fillId="7" borderId="2" applyNumberFormat="0" applyBorder="0" applyAlignment="0" applyProtection="0">
      <alignment vertical="center"/>
    </xf>
    <xf numFmtId="0" fontId="6" fillId="0" borderId="2"/>
    <xf numFmtId="0" fontId="10" fillId="0" borderId="2"/>
    <xf numFmtId="0" fontId="19" fillId="0" borderId="2"/>
    <xf numFmtId="0" fontId="12" fillId="24" borderId="2" applyNumberFormat="0" applyBorder="0" applyAlignment="0" applyProtection="0">
      <alignment vertical="center"/>
    </xf>
    <xf numFmtId="0" fontId="12" fillId="25" borderId="2" applyNumberFormat="0" applyBorder="0" applyAlignment="0" applyProtection="0">
      <alignment vertical="center"/>
    </xf>
    <xf numFmtId="0" fontId="12" fillId="26" borderId="2" applyNumberFormat="0" applyBorder="0" applyAlignment="0" applyProtection="0">
      <alignment vertical="center"/>
    </xf>
    <xf numFmtId="0" fontId="12" fillId="18" borderId="2" applyNumberFormat="0" applyBorder="0" applyAlignment="0" applyProtection="0">
      <alignment vertical="center"/>
    </xf>
    <xf numFmtId="0" fontId="12" fillId="16" borderId="2" applyNumberFormat="0" applyBorder="0" applyAlignment="0" applyProtection="0">
      <alignment vertical="center"/>
    </xf>
    <xf numFmtId="0" fontId="12" fillId="20" borderId="2" applyNumberFormat="0" applyBorder="0" applyAlignment="0" applyProtection="0">
      <alignment vertical="center"/>
    </xf>
    <xf numFmtId="0" fontId="23" fillId="0" borderId="2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2" applyNumberFormat="0" applyFill="0" applyBorder="0" applyAlignment="0" applyProtection="0">
      <alignment vertical="center"/>
    </xf>
    <xf numFmtId="0" fontId="7" fillId="0" borderId="2"/>
    <xf numFmtId="0" fontId="27" fillId="23" borderId="11" applyNumberFormat="0" applyAlignment="0" applyProtection="0">
      <alignment vertical="center"/>
    </xf>
    <xf numFmtId="0" fontId="7" fillId="0" borderId="2"/>
    <xf numFmtId="0" fontId="28" fillId="0" borderId="14" applyNumberFormat="0" applyFill="0" applyAlignment="0" applyProtection="0">
      <alignment vertical="center"/>
    </xf>
    <xf numFmtId="0" fontId="11" fillId="4" borderId="8" applyNumberFormat="0" applyFont="0" applyAlignment="0" applyProtection="0">
      <alignment vertical="center"/>
    </xf>
    <xf numFmtId="0" fontId="20" fillId="0" borderId="2" applyNumberFormat="0" applyFill="0" applyBorder="0" applyAlignment="0" applyProtection="0">
      <alignment vertical="center"/>
    </xf>
    <xf numFmtId="0" fontId="22" fillId="0" borderId="2" applyNumberFormat="0" applyFill="0" applyBorder="0" applyAlignment="0" applyProtection="0">
      <alignment vertical="center"/>
    </xf>
    <xf numFmtId="0" fontId="29" fillId="10" borderId="5" applyNumberFormat="0" applyAlignment="0" applyProtection="0">
      <alignment vertical="center"/>
    </xf>
    <xf numFmtId="0" fontId="9" fillId="0" borderId="2" applyNumberFormat="0" applyFill="0" applyBorder="0" applyAlignment="0" applyProtection="0">
      <alignment vertical="top"/>
      <protection locked="0"/>
    </xf>
    <xf numFmtId="0" fontId="30" fillId="3" borderId="5" applyNumberFormat="0" applyAlignment="0" applyProtection="0">
      <alignment vertical="center"/>
    </xf>
    <xf numFmtId="0" fontId="31" fillId="10" borderId="4" applyNumberFormat="0" applyAlignment="0" applyProtection="0">
      <alignment vertical="center"/>
    </xf>
    <xf numFmtId="0" fontId="18" fillId="12" borderId="2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182" fontId="21" fillId="0" borderId="2" applyFont="0" applyFill="0" applyBorder="0" applyAlignment="0" applyProtection="0"/>
    <xf numFmtId="184" fontId="21" fillId="0" borderId="2" applyFont="0" applyFill="0" applyBorder="0" applyAlignment="0" applyProtection="0"/>
    <xf numFmtId="0" fontId="10" fillId="0" borderId="2"/>
    <xf numFmtId="0" fontId="41" fillId="0" borderId="2" applyNumberFormat="0" applyFill="0" applyBorder="0" applyAlignment="0" applyProtection="0"/>
    <xf numFmtId="0" fontId="35" fillId="0" borderId="2">
      <alignment vertical="center"/>
    </xf>
    <xf numFmtId="43" fontId="10" fillId="0" borderId="2" applyFont="0" applyFill="0" applyBorder="0" applyAlignment="0" applyProtection="0">
      <alignment vertical="center"/>
    </xf>
    <xf numFmtId="0" fontId="7" fillId="0" borderId="2"/>
    <xf numFmtId="0" fontId="6" fillId="0" borderId="2">
      <alignment vertical="center"/>
    </xf>
    <xf numFmtId="0" fontId="6" fillId="0" borderId="2">
      <alignment vertical="center"/>
    </xf>
    <xf numFmtId="0" fontId="35" fillId="0" borderId="2">
      <alignment vertical="center"/>
    </xf>
    <xf numFmtId="0" fontId="36" fillId="8" borderId="2" applyNumberFormat="0" applyBorder="0" applyAlignment="0" applyProtection="0">
      <alignment vertical="center"/>
    </xf>
    <xf numFmtId="0" fontId="37" fillId="8" borderId="2" applyNumberFormat="0" applyBorder="0" applyAlignment="0" applyProtection="0"/>
    <xf numFmtId="0" fontId="38" fillId="7" borderId="2" applyNumberFormat="0" applyBorder="0" applyAlignment="0" applyProtection="0">
      <alignment vertical="center"/>
    </xf>
    <xf numFmtId="0" fontId="39" fillId="7" borderId="2" applyNumberFormat="0" applyBorder="0" applyAlignment="0" applyProtection="0"/>
    <xf numFmtId="0" fontId="40" fillId="0" borderId="2" applyNumberFormat="0" applyFill="0" applyBorder="0" applyAlignment="0" applyProtection="0">
      <alignment vertical="center"/>
    </xf>
    <xf numFmtId="9" fontId="10" fillId="0" borderId="2" applyFont="0" applyFill="0" applyBorder="0" applyAlignment="0" applyProtection="0"/>
    <xf numFmtId="0" fontId="42" fillId="0" borderId="2" applyNumberFormat="0" applyFill="0" applyBorder="0" applyAlignment="0" applyProtection="0">
      <alignment vertical="center"/>
    </xf>
    <xf numFmtId="0" fontId="44" fillId="0" borderId="2" applyNumberFormat="0" applyFill="0" applyBorder="0" applyAlignment="0" applyProtection="0"/>
    <xf numFmtId="0" fontId="3" fillId="0" borderId="2">
      <alignment vertical="center"/>
    </xf>
    <xf numFmtId="0" fontId="3" fillId="0" borderId="2">
      <alignment vertical="center"/>
    </xf>
    <xf numFmtId="0" fontId="45" fillId="0" borderId="2"/>
    <xf numFmtId="0" fontId="3" fillId="0" borderId="2">
      <alignment vertical="center"/>
    </xf>
    <xf numFmtId="0" fontId="6" fillId="0" borderId="2">
      <alignment vertical="center"/>
    </xf>
    <xf numFmtId="0" fontId="13" fillId="0" borderId="7">
      <alignment horizontal="left" vertical="center"/>
    </xf>
    <xf numFmtId="10" fontId="8" fillId="22" borderId="3" applyNumberFormat="0" applyBorder="0" applyAlignment="0" applyProtection="0"/>
    <xf numFmtId="0" fontId="28" fillId="0" borderId="14" applyNumberFormat="0" applyFill="0" applyAlignment="0" applyProtection="0">
      <alignment vertical="center"/>
    </xf>
    <xf numFmtId="0" fontId="11" fillId="4" borderId="8" applyNumberFormat="0" applyFont="0" applyAlignment="0" applyProtection="0">
      <alignment vertical="center"/>
    </xf>
    <xf numFmtId="0" fontId="29" fillId="10" borderId="5" applyNumberFormat="0" applyAlignment="0" applyProtection="0">
      <alignment vertical="center"/>
    </xf>
    <xf numFmtId="0" fontId="30" fillId="3" borderId="5" applyNumberFormat="0" applyAlignment="0" applyProtection="0">
      <alignment vertical="center"/>
    </xf>
    <xf numFmtId="0" fontId="31" fillId="10" borderId="4" applyNumberFormat="0" applyAlignment="0" applyProtection="0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43" fontId="10" fillId="0" borderId="2" applyFont="0" applyFill="0" applyBorder="0" applyAlignment="0" applyProtection="0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13" fillId="0" borderId="18">
      <alignment horizontal="left" vertical="center"/>
    </xf>
    <xf numFmtId="0" fontId="28" fillId="0" borderId="20" applyNumberFormat="0" applyFill="0" applyAlignment="0" applyProtection="0">
      <alignment vertical="center"/>
    </xf>
    <xf numFmtId="0" fontId="11" fillId="4" borderId="19" applyNumberFormat="0" applyFont="0" applyAlignment="0" applyProtection="0">
      <alignment vertical="center"/>
    </xf>
    <xf numFmtId="0" fontId="29" fillId="10" borderId="17" applyNumberFormat="0" applyAlignment="0" applyProtection="0">
      <alignment vertical="center"/>
    </xf>
    <xf numFmtId="0" fontId="30" fillId="3" borderId="17" applyNumberFormat="0" applyAlignment="0" applyProtection="0">
      <alignment vertical="center"/>
    </xf>
    <xf numFmtId="0" fontId="31" fillId="10" borderId="16" applyNumberFormat="0" applyAlignment="0" applyProtection="0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3" fillId="0" borderId="2">
      <alignment vertical="center"/>
    </xf>
    <xf numFmtId="0" fontId="8" fillId="21" borderId="2" applyNumberFormat="0" applyBorder="0" applyAlignment="0" applyProtection="0"/>
    <xf numFmtId="0" fontId="13" fillId="0" borderId="22">
      <alignment horizontal="left" vertical="center"/>
    </xf>
    <xf numFmtId="0" fontId="15" fillId="0" borderId="2" applyFill="0" applyBorder="0" applyAlignment="0"/>
    <xf numFmtId="0" fontId="28" fillId="0" borderId="24" applyNumberFormat="0" applyFill="0" applyAlignment="0" applyProtection="0">
      <alignment vertical="center"/>
    </xf>
    <xf numFmtId="0" fontId="11" fillId="4" borderId="23" applyNumberFormat="0" applyFont="0" applyAlignment="0" applyProtection="0">
      <alignment vertical="center"/>
    </xf>
    <xf numFmtId="0" fontId="29" fillId="10" borderId="21" applyNumberFormat="0" applyAlignment="0" applyProtection="0">
      <alignment vertical="center"/>
    </xf>
    <xf numFmtId="0" fontId="30" fillId="3" borderId="21" applyNumberFormat="0" applyAlignment="0" applyProtection="0">
      <alignment vertical="center"/>
    </xf>
    <xf numFmtId="0" fontId="13" fillId="0" borderId="27">
      <alignment horizontal="left" vertical="center"/>
    </xf>
    <xf numFmtId="0" fontId="28" fillId="0" borderId="29" applyNumberFormat="0" applyFill="0" applyAlignment="0" applyProtection="0">
      <alignment vertical="center"/>
    </xf>
    <xf numFmtId="0" fontId="11" fillId="4" borderId="28" applyNumberFormat="0" applyFont="0" applyAlignment="0" applyProtection="0">
      <alignment vertical="center"/>
    </xf>
    <xf numFmtId="0" fontId="29" fillId="10" borderId="26" applyNumberFormat="0" applyAlignment="0" applyProtection="0">
      <alignment vertical="center"/>
    </xf>
    <xf numFmtId="0" fontId="30" fillId="3" borderId="26" applyNumberFormat="0" applyAlignment="0" applyProtection="0">
      <alignment vertical="center"/>
    </xf>
    <xf numFmtId="0" fontId="31" fillId="10" borderId="25" applyNumberFormat="0" applyAlignment="0" applyProtection="0">
      <alignment vertical="center"/>
    </xf>
    <xf numFmtId="0" fontId="13" fillId="0" borderId="32">
      <alignment horizontal="left" vertical="center"/>
    </xf>
    <xf numFmtId="0" fontId="28" fillId="0" borderId="34" applyNumberFormat="0" applyFill="0" applyAlignment="0" applyProtection="0">
      <alignment vertical="center"/>
    </xf>
    <xf numFmtId="0" fontId="11" fillId="4" borderId="33" applyNumberFormat="0" applyFont="0" applyAlignment="0" applyProtection="0">
      <alignment vertical="center"/>
    </xf>
    <xf numFmtId="0" fontId="29" fillId="10" borderId="31" applyNumberFormat="0" applyAlignment="0" applyProtection="0">
      <alignment vertical="center"/>
    </xf>
    <xf numFmtId="0" fontId="30" fillId="3" borderId="31" applyNumberFormat="0" applyAlignment="0" applyProtection="0">
      <alignment vertical="center"/>
    </xf>
    <xf numFmtId="0" fontId="31" fillId="10" borderId="30" applyNumberFormat="0" applyAlignment="0" applyProtection="0">
      <alignment vertical="center"/>
    </xf>
    <xf numFmtId="0" fontId="55" fillId="0" borderId="2"/>
    <xf numFmtId="10" fontId="8" fillId="22" borderId="15" applyNumberFormat="0" applyBorder="0" applyAlignment="0" applyProtection="0"/>
    <xf numFmtId="0" fontId="55" fillId="0" borderId="2"/>
    <xf numFmtId="0" fontId="55" fillId="0" borderId="2"/>
    <xf numFmtId="43" fontId="10" fillId="0" borderId="2" applyFont="0" applyFill="0" applyBorder="0" applyAlignment="0" applyProtection="0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10" fontId="8" fillId="22" borderId="15" applyNumberFormat="0" applyBorder="0" applyAlignment="0" applyProtection="0"/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43" fontId="10" fillId="0" borderId="2" applyFont="0" applyFill="0" applyBorder="0" applyAlignment="0" applyProtection="0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2" fillId="0" borderId="2">
      <alignment vertical="center"/>
    </xf>
    <xf numFmtId="0" fontId="13" fillId="0" borderId="32">
      <alignment horizontal="left" vertical="center"/>
    </xf>
    <xf numFmtId="0" fontId="28" fillId="0" borderId="34" applyNumberFormat="0" applyFill="0" applyAlignment="0" applyProtection="0">
      <alignment vertical="center"/>
    </xf>
    <xf numFmtId="0" fontId="11" fillId="4" borderId="33" applyNumberFormat="0" applyFont="0" applyAlignment="0" applyProtection="0">
      <alignment vertical="center"/>
    </xf>
    <xf numFmtId="0" fontId="29" fillId="10" borderId="31" applyNumberFormat="0" applyAlignment="0" applyProtection="0">
      <alignment vertical="center"/>
    </xf>
    <xf numFmtId="0" fontId="30" fillId="3" borderId="31" applyNumberFormat="0" applyAlignment="0" applyProtection="0">
      <alignment vertical="center"/>
    </xf>
    <xf numFmtId="0" fontId="13" fillId="0" borderId="32">
      <alignment horizontal="left" vertical="center"/>
    </xf>
    <xf numFmtId="0" fontId="28" fillId="0" borderId="34" applyNumberFormat="0" applyFill="0" applyAlignment="0" applyProtection="0">
      <alignment vertical="center"/>
    </xf>
    <xf numFmtId="0" fontId="11" fillId="4" borderId="33" applyNumberFormat="0" applyFont="0" applyAlignment="0" applyProtection="0">
      <alignment vertical="center"/>
    </xf>
    <xf numFmtId="0" fontId="29" fillId="10" borderId="31" applyNumberFormat="0" applyAlignment="0" applyProtection="0">
      <alignment vertical="center"/>
    </xf>
    <xf numFmtId="0" fontId="30" fillId="3" borderId="31" applyNumberFormat="0" applyAlignment="0" applyProtection="0">
      <alignment vertical="center"/>
    </xf>
    <xf numFmtId="0" fontId="31" fillId="10" borderId="30" applyNumberFormat="0" applyAlignment="0" applyProtection="0">
      <alignment vertical="center"/>
    </xf>
    <xf numFmtId="0" fontId="1" fillId="0" borderId="2">
      <alignment vertical="center"/>
    </xf>
  </cellStyleXfs>
  <cellXfs count="66">
    <xf numFmtId="0" fontId="0" fillId="0" borderId="0" xfId="0"/>
    <xf numFmtId="0" fontId="57" fillId="0" borderId="2" xfId="28" applyFont="1" applyFill="1" applyBorder="1" applyAlignment="1" applyProtection="1"/>
    <xf numFmtId="0" fontId="64" fillId="28" borderId="0" xfId="28" applyFont="1" applyFill="1" applyBorder="1" applyAlignment="1" applyProtection="1">
      <alignment horizontal="left" vertical="center"/>
    </xf>
    <xf numFmtId="0" fontId="65" fillId="0" borderId="2" xfId="28" applyFont="1" applyFill="1" applyBorder="1" applyAlignment="1" applyProtection="1">
      <alignment horizontal="left" vertical="center"/>
    </xf>
    <xf numFmtId="49" fontId="65" fillId="0" borderId="2" xfId="28" applyNumberFormat="1" applyFont="1" applyFill="1" applyBorder="1" applyAlignment="1" applyProtection="1">
      <alignment horizontal="left" vertical="center"/>
    </xf>
    <xf numFmtId="0" fontId="64" fillId="28" borderId="2" xfId="28" applyFont="1" applyFill="1" applyBorder="1" applyAlignment="1" applyProtection="1">
      <alignment horizontal="left" vertical="center"/>
    </xf>
    <xf numFmtId="0" fontId="1" fillId="0" borderId="2" xfId="237" applyProtection="1">
      <alignment vertical="center"/>
    </xf>
    <xf numFmtId="0" fontId="67" fillId="0" borderId="2" xfId="237" applyFont="1" applyProtection="1">
      <alignment vertical="center"/>
    </xf>
    <xf numFmtId="0" fontId="59" fillId="0" borderId="2" xfId="237" applyFont="1" applyAlignment="1" applyProtection="1">
      <alignment horizontal="right" vertical="center"/>
    </xf>
    <xf numFmtId="14" fontId="59" fillId="0" borderId="2" xfId="237" applyNumberFormat="1" applyFont="1" applyProtection="1">
      <alignment vertical="center"/>
    </xf>
    <xf numFmtId="0" fontId="47" fillId="0" borderId="2" xfId="237" applyFont="1" applyProtection="1">
      <alignment vertical="center"/>
    </xf>
    <xf numFmtId="0" fontId="59" fillId="0" borderId="2" xfId="237" applyFont="1" applyProtection="1">
      <alignment vertical="center"/>
    </xf>
    <xf numFmtId="0" fontId="71" fillId="0" borderId="2" xfId="237" applyFont="1" applyProtection="1">
      <alignment vertical="center"/>
    </xf>
    <xf numFmtId="0" fontId="74" fillId="0" borderId="2" xfId="237" applyFont="1" applyAlignment="1" applyProtection="1">
      <alignment vertical="center" wrapText="1"/>
    </xf>
    <xf numFmtId="0" fontId="75" fillId="0" borderId="2" xfId="237" applyFont="1" applyProtection="1">
      <alignment vertical="center"/>
    </xf>
    <xf numFmtId="0" fontId="50" fillId="0" borderId="2" xfId="0" applyFont="1" applyFill="1" applyBorder="1" applyAlignment="1" applyProtection="1">
      <alignment horizontal="left" vertical="center"/>
    </xf>
    <xf numFmtId="0" fontId="0" fillId="0" borderId="0" xfId="0" applyAlignment="1" applyProtection="1"/>
    <xf numFmtId="0" fontId="60" fillId="0" borderId="2" xfId="0" applyFont="1" applyFill="1" applyBorder="1" applyAlignment="1" applyProtection="1">
      <alignment horizontal="left" vertical="center" wrapText="1"/>
    </xf>
    <xf numFmtId="0" fontId="63" fillId="0" borderId="0" xfId="0" applyFont="1" applyAlignment="1" applyProtection="1">
      <alignment wrapText="1"/>
    </xf>
    <xf numFmtId="0" fontId="50" fillId="0" borderId="2" xfId="106" applyFont="1" applyFill="1" applyBorder="1" applyAlignment="1" applyProtection="1">
      <alignment horizontal="left" vertical="center"/>
    </xf>
    <xf numFmtId="186" fontId="50" fillId="0" borderId="2" xfId="106" applyNumberFormat="1" applyFont="1" applyFill="1" applyBorder="1" applyAlignment="1" applyProtection="1">
      <alignment horizontal="left" vertical="center"/>
    </xf>
    <xf numFmtId="0" fontId="60" fillId="0" borderId="2" xfId="0" applyFont="1" applyBorder="1" applyAlignment="1" applyProtection="1">
      <alignment horizontal="left" vertical="center" wrapText="1"/>
    </xf>
    <xf numFmtId="0" fontId="0" fillId="0" borderId="0" xfId="0" applyFill="1" applyAlignment="1" applyProtection="1"/>
    <xf numFmtId="49" fontId="50" fillId="0" borderId="2" xfId="106" applyNumberFormat="1" applyFont="1" applyFill="1" applyBorder="1" applyAlignment="1" applyProtection="1">
      <alignment horizontal="left" vertical="center"/>
    </xf>
    <xf numFmtId="1" fontId="50" fillId="0" borderId="2" xfId="106" applyNumberFormat="1" applyFont="1" applyFill="1" applyBorder="1" applyAlignment="1" applyProtection="1">
      <alignment horizontal="left" vertical="center"/>
    </xf>
    <xf numFmtId="2" fontId="50" fillId="0" borderId="2" xfId="106" applyNumberFormat="1" applyFont="1" applyFill="1" applyBorder="1" applyAlignment="1" applyProtection="1">
      <alignment horizontal="left" vertical="center"/>
    </xf>
    <xf numFmtId="3" fontId="50" fillId="0" borderId="2" xfId="106" applyNumberFormat="1" applyFont="1" applyFill="1" applyBorder="1" applyAlignment="1" applyProtection="1">
      <alignment horizontal="left" vertical="center"/>
    </xf>
    <xf numFmtId="187" fontId="50" fillId="0" borderId="2" xfId="106" applyNumberFormat="1" applyFont="1" applyFill="1" applyBorder="1" applyAlignment="1" applyProtection="1">
      <alignment horizontal="left" vertical="center"/>
    </xf>
    <xf numFmtId="189" fontId="50" fillId="0" borderId="2" xfId="106" applyNumberFormat="1" applyFont="1" applyFill="1" applyBorder="1" applyAlignment="1" applyProtection="1">
      <alignment horizontal="left" vertical="center"/>
    </xf>
    <xf numFmtId="188" fontId="50" fillId="0" borderId="2" xfId="106" applyNumberFormat="1" applyFont="1" applyFill="1" applyBorder="1" applyAlignment="1" applyProtection="1">
      <alignment horizontal="left" vertical="center"/>
    </xf>
    <xf numFmtId="0" fontId="46" fillId="0" borderId="0" xfId="0" applyFont="1" applyAlignment="1" applyProtection="1"/>
    <xf numFmtId="0" fontId="46" fillId="0" borderId="0" xfId="0" applyFont="1" applyFill="1" applyAlignment="1" applyProtection="1"/>
    <xf numFmtId="0" fontId="0" fillId="27" borderId="0" xfId="0" applyFill="1" applyAlignment="1" applyProtection="1"/>
    <xf numFmtId="0" fontId="61" fillId="2" borderId="1" xfId="0" applyFont="1" applyFill="1" applyBorder="1" applyAlignment="1" applyProtection="1">
      <alignment horizontal="center" wrapText="1"/>
    </xf>
    <xf numFmtId="0" fontId="0" fillId="0" borderId="2" xfId="0" applyBorder="1" applyAlignment="1" applyProtection="1"/>
    <xf numFmtId="0" fontId="62" fillId="2" borderId="2" xfId="0" applyFont="1" applyFill="1" applyBorder="1" applyAlignment="1" applyProtection="1">
      <alignment horizontal="center" wrapText="1"/>
    </xf>
    <xf numFmtId="0" fontId="63" fillId="0" borderId="2" xfId="0" applyFont="1" applyBorder="1" applyAlignment="1" applyProtection="1">
      <alignment wrapText="1"/>
    </xf>
    <xf numFmtId="0" fontId="54" fillId="0" borderId="2" xfId="0" applyFont="1" applyFill="1" applyBorder="1" applyAlignment="1" applyProtection="1"/>
    <xf numFmtId="193" fontId="50" fillId="0" borderId="2" xfId="106" applyNumberFormat="1" applyFont="1" applyFill="1" applyBorder="1" applyAlignment="1" applyProtection="1">
      <alignment horizontal="left" vertical="center"/>
    </xf>
    <xf numFmtId="192" fontId="50" fillId="0" borderId="2" xfId="106" applyNumberFormat="1" applyFont="1" applyFill="1" applyBorder="1" applyAlignment="1" applyProtection="1">
      <alignment horizontal="left" vertical="center"/>
    </xf>
    <xf numFmtId="0" fontId="54" fillId="0" borderId="0" xfId="0" applyFont="1" applyFill="1" applyAlignment="1" applyProtection="1"/>
    <xf numFmtId="0" fontId="58" fillId="0" borderId="15" xfId="0" applyFont="1" applyFill="1" applyBorder="1" applyAlignment="1" applyProtection="1">
      <alignment horizontal="center" vertical="center"/>
    </xf>
    <xf numFmtId="1" fontId="50" fillId="0" borderId="2" xfId="0" applyNumberFormat="1" applyFont="1" applyFill="1" applyBorder="1" applyAlignment="1" applyProtection="1">
      <alignment horizontal="left" vertical="center" shrinkToFit="1"/>
    </xf>
    <xf numFmtId="194" fontId="50" fillId="0" borderId="2" xfId="0" applyNumberFormat="1" applyFont="1" applyFill="1" applyBorder="1" applyAlignment="1" applyProtection="1">
      <alignment horizontal="left" vertical="center" indent="1" shrinkToFit="1"/>
    </xf>
    <xf numFmtId="194" fontId="50" fillId="0" borderId="2" xfId="0" applyNumberFormat="1" applyFont="1" applyFill="1" applyBorder="1" applyAlignment="1" applyProtection="1">
      <alignment horizontal="left" vertical="center" shrinkToFit="1"/>
    </xf>
    <xf numFmtId="0" fontId="46" fillId="0" borderId="2" xfId="0" applyFont="1" applyBorder="1" applyAlignment="1" applyProtection="1"/>
    <xf numFmtId="49" fontId="50" fillId="0" borderId="2" xfId="106" quotePrefix="1" applyNumberFormat="1" applyFont="1" applyFill="1" applyBorder="1" applyAlignment="1" applyProtection="1">
      <alignment horizontal="left" vertical="center"/>
    </xf>
    <xf numFmtId="0" fontId="50" fillId="0" borderId="2" xfId="44" applyFont="1" applyFill="1" applyBorder="1" applyAlignment="1" applyProtection="1">
      <alignment horizontal="left" vertical="center"/>
    </xf>
    <xf numFmtId="0" fontId="50" fillId="0" borderId="2" xfId="110" applyFont="1" applyFill="1" applyBorder="1" applyAlignment="1" applyProtection="1">
      <alignment horizontal="left" vertical="center"/>
    </xf>
    <xf numFmtId="0" fontId="53" fillId="0" borderId="0" xfId="0" applyFont="1" applyAlignment="1" applyProtection="1"/>
    <xf numFmtId="0" fontId="54" fillId="0" borderId="0" xfId="0" applyFont="1" applyAlignment="1" applyProtection="1"/>
    <xf numFmtId="49" fontId="50" fillId="0" borderId="2" xfId="0" applyNumberFormat="1" applyFont="1" applyFill="1" applyBorder="1" applyAlignment="1" applyProtection="1">
      <alignment horizontal="left" vertical="center"/>
    </xf>
    <xf numFmtId="0" fontId="50" fillId="0" borderId="2" xfId="0" applyNumberFormat="1" applyFont="1" applyFill="1" applyBorder="1" applyAlignment="1" applyProtection="1">
      <alignment horizontal="left" vertical="center"/>
    </xf>
    <xf numFmtId="0" fontId="56" fillId="0" borderId="0" xfId="0" applyFont="1" applyFill="1" applyAlignment="1" applyProtection="1"/>
    <xf numFmtId="0" fontId="54" fillId="0" borderId="2" xfId="187" applyFont="1" applyFill="1" applyAlignment="1" applyProtection="1"/>
    <xf numFmtId="0" fontId="54" fillId="0" borderId="2" xfId="190" applyFont="1" applyFill="1" applyAlignment="1" applyProtection="1"/>
    <xf numFmtId="191" fontId="50" fillId="0" borderId="2" xfId="106" applyNumberFormat="1" applyFont="1" applyFill="1" applyBorder="1" applyAlignment="1" applyProtection="1">
      <alignment horizontal="left" vertical="center"/>
    </xf>
    <xf numFmtId="190" fontId="50" fillId="0" borderId="2" xfId="106" quotePrefix="1" applyNumberFormat="1" applyFont="1" applyFill="1" applyBorder="1" applyAlignment="1" applyProtection="1">
      <alignment horizontal="left" vertical="center"/>
    </xf>
    <xf numFmtId="0" fontId="50" fillId="0" borderId="2" xfId="104" applyFont="1" applyFill="1" applyBorder="1" applyAlignment="1" applyProtection="1">
      <alignment horizontal="left" vertical="center"/>
    </xf>
    <xf numFmtId="0" fontId="68" fillId="0" borderId="2" xfId="237" applyFont="1" applyAlignment="1" applyProtection="1">
      <alignment horizontal="center" vertical="center" wrapText="1"/>
    </xf>
    <xf numFmtId="0" fontId="69" fillId="0" borderId="2" xfId="237" applyFont="1" applyAlignment="1" applyProtection="1">
      <alignment horizontal="center" vertical="center"/>
    </xf>
    <xf numFmtId="0" fontId="70" fillId="28" borderId="2" xfId="237" applyFont="1" applyFill="1" applyAlignment="1" applyProtection="1">
      <alignment horizontal="left" vertical="center" wrapText="1"/>
    </xf>
    <xf numFmtId="0" fontId="72" fillId="0" borderId="2" xfId="237" applyFont="1" applyAlignment="1" applyProtection="1">
      <alignment horizontal="left" vertical="center" wrapText="1"/>
    </xf>
    <xf numFmtId="0" fontId="73" fillId="0" borderId="2" xfId="237" applyFont="1" applyAlignment="1" applyProtection="1">
      <alignment horizontal="left" vertical="center" wrapText="1"/>
    </xf>
    <xf numFmtId="0" fontId="74" fillId="0" borderId="2" xfId="237" applyFont="1" applyAlignment="1" applyProtection="1">
      <alignment horizontal="left" vertical="center" wrapText="1"/>
    </xf>
    <xf numFmtId="0" fontId="51" fillId="0" borderId="2" xfId="237" applyFont="1" applyAlignment="1" applyProtection="1">
      <alignment horizontal="left" vertical="center" wrapText="1"/>
    </xf>
  </cellXfs>
  <cellStyles count="238">
    <cellStyle name="20% - 强调文字颜色 1" xfId="2" xr:uid="{D3C97757-2663-41F2-9656-A4A5CD951A30}"/>
    <cellStyle name="20% - 强调文字颜色 2" xfId="3" xr:uid="{3DBD7E5A-EAE2-4E44-B26C-DF0DB720783B}"/>
    <cellStyle name="20% - 强调文字颜色 3" xfId="4" xr:uid="{35DFBCF8-23CC-4728-ABF5-E6F3F3EE5C1F}"/>
    <cellStyle name="20% - 强调文字颜色 4" xfId="5" xr:uid="{E503756F-75BD-4094-B2D5-4F1DD1E8E9DE}"/>
    <cellStyle name="20% - 强调文字颜色 5" xfId="6" xr:uid="{CACCCECE-6869-44C8-923E-6D7B08D4E57E}"/>
    <cellStyle name="20% - 强调文字颜色 6" xfId="7" xr:uid="{4F5E40D9-0625-4B1D-B178-A264FEC9330C}"/>
    <cellStyle name="40% - 强调文字颜色 1" xfId="8" xr:uid="{234DB590-75A3-4779-B2FB-43772770F5B8}"/>
    <cellStyle name="40% - 强调文字颜色 2" xfId="9" xr:uid="{254D83B3-3C16-4DA3-A1B4-80609ECDBB7F}"/>
    <cellStyle name="40% - 强调文字颜色 3" xfId="10" xr:uid="{5BE1593C-007C-4016-BAE2-CBEC711B33FD}"/>
    <cellStyle name="40% - 强调文字颜色 4" xfId="11" xr:uid="{4B28A6C2-EDE1-4595-9DE4-D9C717AA0D8A}"/>
    <cellStyle name="40% - 强调文字颜色 5" xfId="12" xr:uid="{F0122D8F-A22C-4E79-A8D6-FAA8F0F78231}"/>
    <cellStyle name="40% - 强调文字颜色 6" xfId="13" xr:uid="{F951B620-2B2F-4096-8FD7-1C160C3BD415}"/>
    <cellStyle name="60% - 强调文字颜色 1" xfId="14" xr:uid="{07E66DF0-D9C7-439F-88F5-4146E5F8334E}"/>
    <cellStyle name="60% - 强调文字颜色 2" xfId="15" xr:uid="{0A11D3E4-CB11-4C0D-AD7A-6DA7EC9B87B6}"/>
    <cellStyle name="60% - 强调文字颜色 3" xfId="16" xr:uid="{4573E06A-3DE2-41A6-A885-435DA608B486}"/>
    <cellStyle name="60% - 强调文字颜色 4" xfId="17" xr:uid="{7C965E6C-A3E7-4AEB-AFC6-E8B1ED90ADF5}"/>
    <cellStyle name="60% - 强调文字颜色 5" xfId="18" xr:uid="{20F61D11-3C77-470A-BD5D-97850A1D8736}"/>
    <cellStyle name="60% - 强调文字颜色 6" xfId="19" xr:uid="{6191110C-A1A4-4839-8855-29096C51718D}"/>
    <cellStyle name="Calc Currency (0)" xfId="20" xr:uid="{3D880B9A-B0BE-42A0-A3D7-0B079E88E512}"/>
    <cellStyle name="Calc Percent (0)" xfId="21" xr:uid="{A3F93418-EF15-4B05-A42A-C36C7CC53CB0}"/>
    <cellStyle name="Calc Percent (1)" xfId="22" xr:uid="{0F837EB6-4A98-4F70-8CAF-8EE041863EF4}"/>
    <cellStyle name="Enter Currency (0)" xfId="23" xr:uid="{EC595EFA-01AA-44B1-A61C-64352DABF54A}"/>
    <cellStyle name="Grey" xfId="24" xr:uid="{CD81891E-5CCC-4B15-AD0D-A5D0D2681BCD}"/>
    <cellStyle name="Grey 2" xfId="168" xr:uid="{6AD3FE4C-5021-4AB1-B66D-1C9E5E90E999}"/>
    <cellStyle name="Header1" xfId="25" xr:uid="{47051970-6D55-47B8-9C49-D8FB085E0BB9}"/>
    <cellStyle name="Header2" xfId="26" xr:uid="{CEBA95D5-6415-4AE7-8463-8B536BFCEDA8}"/>
    <cellStyle name="Header2 2" xfId="125" xr:uid="{788862B6-B40E-4943-BB2E-91155D6C1589}"/>
    <cellStyle name="Header2 2 2" xfId="149" xr:uid="{0A079DA7-14CE-4C2D-B0D0-50BFDA41933B}"/>
    <cellStyle name="Header2 2 2 2" xfId="181" xr:uid="{0DDFDE01-DF1E-4829-B76F-40340C817AB2}"/>
    <cellStyle name="Header2 2 3" xfId="175" xr:uid="{951DAD36-4EB8-448B-9289-E3231E172679}"/>
    <cellStyle name="Header2 2 3 2" xfId="231" xr:uid="{2414613C-C240-47C8-919A-C232C564A777}"/>
    <cellStyle name="Header2 3" xfId="169" xr:uid="{669AA400-2767-4C73-84DB-2E3F7642796D}"/>
    <cellStyle name="Header2 3 2" xfId="226" xr:uid="{60C7D456-1AC0-4EAB-ACF0-A3501AC719D4}"/>
    <cellStyle name="Input [yellow]" xfId="27" xr:uid="{0A9B8C9A-5FC1-4BC0-AEB0-5133ABCCECEF}"/>
    <cellStyle name="Input [yellow] 2" xfId="126" xr:uid="{9BDBDB0E-A868-46D0-B3D3-DFFD72818CA6}"/>
    <cellStyle name="Input [yellow] 2 2" xfId="195" xr:uid="{A9AC8BC2-2DCD-47EF-97C8-6BB8130E0E7D}"/>
    <cellStyle name="Input [yellow] 3" xfId="188" xr:uid="{1F9AD075-BE68-4CD0-B74A-1800F34F1FD3}"/>
    <cellStyle name="Link Currency (0)" xfId="29" xr:uid="{8AC0D5E0-DC1D-4F41-906C-9181359B44ED}"/>
    <cellStyle name="Normal - Style1" xfId="30" xr:uid="{54E71ACA-3AF4-4106-85C0-A091E6523E9E}"/>
    <cellStyle name="Normal 2" xfId="31" xr:uid="{85018FBF-4F85-47C1-9926-7DCF56F5F565}"/>
    <cellStyle name="Normal 4" xfId="32" xr:uid="{9D575545-39F7-4730-98E4-991D3F1C41BB}"/>
    <cellStyle name="Percent [2]" xfId="33" xr:uid="{4005158D-E1ED-480D-9F86-9BC225F1F0D5}"/>
    <cellStyle name="PrePop Currency (0)" xfId="34" xr:uid="{C938575C-BD85-4AE3-9AC8-916136281342}"/>
    <cellStyle name="Standard 2" xfId="35" xr:uid="{CDC58278-3795-4A31-BB1E-EE8CDA08E337}"/>
    <cellStyle name="Standard 5" xfId="108" xr:uid="{E1107D46-439B-4E75-B7FC-A5697AF988D1}"/>
    <cellStyle name="Standard_Sheet1" xfId="36" xr:uid="{EE4FC862-E416-4DE5-BE30-7AC63BD9B7DF}"/>
    <cellStyle name="Text Indent A" xfId="37" xr:uid="{F8DD14D3-8702-46F8-8DE3-DDD9CFB7DB56}"/>
    <cellStyle name="Text Indent A 2" xfId="170" xr:uid="{47DC3E59-13A8-4EB4-933C-083C4F988CA4}"/>
    <cellStyle name="Text Indent B" xfId="38" xr:uid="{C587BD4C-34A6-44CA-A52B-76B3AB0BA8F2}"/>
    <cellStyle name="_CSVtoXLS_c" xfId="39" xr:uid="{2B0E5122-7172-4562-82F4-C140ACD9AA61}"/>
    <cellStyle name="籵_laroux" xfId="40" xr:uid="{28BC64CB-F1E8-4465-BFC2-AB31F94AD451}"/>
    <cellStyle name="遽_4錯褒瞳" xfId="41" xr:uid="{1EE141C6-7AA0-4BD1-9F16-360E01BF46C6}"/>
    <cellStyle name="煦弇[0]_laroux" xfId="42" xr:uid="{AEF0C1DF-4087-4EAB-A088-6EB7E329C895}"/>
    <cellStyle name="煦弇_laroux" xfId="43" xr:uid="{BE90FF98-EC97-446E-9DCD-7BCF4D698D27}"/>
    <cellStyle name="一般" xfId="0" builtinId="0"/>
    <cellStyle name="一般 10" xfId="124" xr:uid="{A6D4B8AB-4D1D-47FB-8974-3FC74DD8093B}"/>
    <cellStyle name="一般 11" xfId="123" xr:uid="{C57FC420-322C-41DD-8926-E8DCAEAB5608}"/>
    <cellStyle name="一般 11 2" xfId="148" xr:uid="{73515198-E4EF-4A94-859E-C6FEA60FD9C5}"/>
    <cellStyle name="一般 11 2 2" xfId="212" xr:uid="{8CD53846-731F-472E-A93F-469CE46EDC14}"/>
    <cellStyle name="一般 11 3" xfId="194" xr:uid="{F3146C2F-D35F-48D5-8449-692E89E1EB0C}"/>
    <cellStyle name="一般 12" xfId="134" xr:uid="{092D9E0B-F6FF-4B29-966D-5EF4987F2F5F}"/>
    <cellStyle name="一般 12 2" xfId="157" xr:uid="{22F13608-53D3-4633-A8DE-65510F1E50A2}"/>
    <cellStyle name="一般 12 2 2" xfId="215" xr:uid="{E0A82792-C6F6-4C74-873E-B27508EF5DD0}"/>
    <cellStyle name="一般 12 3" xfId="198" xr:uid="{9EECAC71-279F-493A-9B8D-CA966EE1F80F}"/>
    <cellStyle name="一般 13" xfId="139" xr:uid="{76759272-362F-4EC4-A333-1D2AD6ADA542}"/>
    <cellStyle name="一般 13 2" xfId="162" xr:uid="{A02AD6FE-4640-46A4-9458-36DCFDF265B3}"/>
    <cellStyle name="一般 13 2 2" xfId="220" xr:uid="{3BD88A6E-62CC-461A-8141-82DCD066795E}"/>
    <cellStyle name="一般 13 3" xfId="203" xr:uid="{CD848E27-AD3E-478C-9AF6-A9D51812DC7D}"/>
    <cellStyle name="一般 14" xfId="140" xr:uid="{69110130-626F-4C9D-ADC9-A971E4EA21AA}"/>
    <cellStyle name="一般 14 2" xfId="163" xr:uid="{0951506C-3AAE-4194-A5F0-897B52A8B0F9}"/>
    <cellStyle name="一般 14 2 2" xfId="221" xr:uid="{04812AE6-BEF7-4996-8B3A-3595267CC37C}"/>
    <cellStyle name="一般 14 3" xfId="204" xr:uid="{7F5F470B-6A84-4CAA-9681-9D570FEAA15F}"/>
    <cellStyle name="一般 15" xfId="141" xr:uid="{400C716A-13DB-452E-9D94-E82010596FAD}"/>
    <cellStyle name="一般 15 2" xfId="164" xr:uid="{67D90DAA-2CC2-4FA6-A440-27E245DF5615}"/>
    <cellStyle name="一般 15 2 2" xfId="222" xr:uid="{FDCF4AD9-EE9D-4E37-B765-BDA85CA430E8}"/>
    <cellStyle name="一般 15 3" xfId="205" xr:uid="{0DB4876A-6218-46B8-BC3D-57289EEE2C74}"/>
    <cellStyle name="一般 16" xfId="142" xr:uid="{31C39102-8D8B-4262-898C-F597C77338A8}"/>
    <cellStyle name="一般 16 2" xfId="165" xr:uid="{6997E3F6-DCE4-4D07-952A-5095E3864611}"/>
    <cellStyle name="一般 16 2 2" xfId="223" xr:uid="{ABA977F1-BA74-40D2-863F-1E5985F739D7}"/>
    <cellStyle name="一般 16 3" xfId="206" xr:uid="{6B59D641-2B4F-4F09-B06F-98F6569373CE}"/>
    <cellStyle name="一般 17" xfId="143" xr:uid="{8158E9FE-BFD1-4FD9-A057-DBD6EE240661}"/>
    <cellStyle name="一般 17 2" xfId="166" xr:uid="{47ABD10C-3A4C-423C-AEF1-35EC0B64E2AB}"/>
    <cellStyle name="一般 17 2 2" xfId="224" xr:uid="{50A3DF30-F0F4-4AAB-9FDC-E7E76D226D05}"/>
    <cellStyle name="一般 17 3" xfId="207" xr:uid="{870964D8-9F13-42EB-8771-BD575CB812DD}"/>
    <cellStyle name="一般 18" xfId="144" xr:uid="{A96101D2-D6E7-4D05-97C8-6FC8495E27C0}"/>
    <cellStyle name="一般 18 2" xfId="167" xr:uid="{1C7BC308-E822-44B3-8556-E404E2329A76}"/>
    <cellStyle name="一般 18 2 2" xfId="225" xr:uid="{431AA9CE-3BB2-477E-8B98-B660F75057F3}"/>
    <cellStyle name="一般 18 3" xfId="208" xr:uid="{B5CFA218-F9C8-4556-A9D9-E8AD80324853}"/>
    <cellStyle name="一般 19" xfId="1" xr:uid="{6991D3A5-ECC7-4348-A2A3-AE5B4F1AB050}"/>
    <cellStyle name="一般 19 2" xfId="135" xr:uid="{45D41A8D-EFC6-4F4A-BCD4-44CCBA91ACBF}"/>
    <cellStyle name="一般 19 2 2" xfId="158" xr:uid="{24565611-44AB-487C-8C30-D09B77A6E3A3}"/>
    <cellStyle name="一般 19 2 2 2" xfId="216" xr:uid="{3988C3A1-3519-4720-891D-D31CD7F0B496}"/>
    <cellStyle name="一般 19 2 3" xfId="199" xr:uid="{7521C65D-8A21-4E26-AEB2-8FC479F356E1}"/>
    <cellStyle name="一般 2" xfId="44" xr:uid="{83A55F19-031A-4726-898E-D914572369F7}"/>
    <cellStyle name="一般 2 2" xfId="45" xr:uid="{C326273D-21EB-4F35-9E88-9A41FB9BD20F}"/>
    <cellStyle name="一般 2 3" xfId="109" xr:uid="{10D527C4-9C2F-4AD1-90C8-3042EC5C504A}"/>
    <cellStyle name="一般 2_Product file to ERSoft _ Power Management ICs  _0115" xfId="46" xr:uid="{0D0F1375-FF4A-4530-A80F-3108B1A0F903}"/>
    <cellStyle name="一般 20" xfId="187" xr:uid="{A259D0EE-8D46-4359-9BA6-FA7E7621D9A7}"/>
    <cellStyle name="一般 21" xfId="138" xr:uid="{E8A34376-6D03-47B4-98EF-8C829729D736}"/>
    <cellStyle name="一般 21 2" xfId="161" xr:uid="{84846621-7227-40A5-B466-89F15C2C9F9D}"/>
    <cellStyle name="一般 21 2 2" xfId="219" xr:uid="{7CD97628-8645-4FD5-82FB-4D2B9551BA7B}"/>
    <cellStyle name="一般 21 3" xfId="202" xr:uid="{B568BC43-1134-4DF8-8085-61D6C86AA56C}"/>
    <cellStyle name="一般 22" xfId="136" xr:uid="{FC7E8B61-C0DE-4AB6-A9BC-C4A73B82539B}"/>
    <cellStyle name="一般 22 2" xfId="159" xr:uid="{E9FE8D59-F313-4EE6-9860-43A9A6A05610}"/>
    <cellStyle name="一般 22 2 2" xfId="217" xr:uid="{D2E6969A-585D-4651-86FA-67F5D984A286}"/>
    <cellStyle name="一般 22 3" xfId="200" xr:uid="{25AB6C87-D888-4C75-BBD5-3AE57B905E90}"/>
    <cellStyle name="一般 23" xfId="190" xr:uid="{15307FD2-3669-40FE-AB01-6B59D74B030E}"/>
    <cellStyle name="一般 24" xfId="189" xr:uid="{0AE22E87-4F9C-4FA6-99B0-5A870326D54B}"/>
    <cellStyle name="一般 25" xfId="237" xr:uid="{61BE01FF-CAE2-4954-A341-D9D3199C1968}"/>
    <cellStyle name="一般 29" xfId="137" xr:uid="{95FD27EB-9BC6-4DBA-911A-575928459B76}"/>
    <cellStyle name="一般 29 2" xfId="160" xr:uid="{7AED24DA-2B8B-4C9E-9FC5-B6C13E529313}"/>
    <cellStyle name="一般 29 2 2" xfId="218" xr:uid="{9EB778C3-DCEA-4BC0-A351-454AC629C342}"/>
    <cellStyle name="一般 29 3" xfId="201" xr:uid="{97BAF7DA-7563-47D1-A944-31028D7AF074}"/>
    <cellStyle name="一般 3" xfId="47" xr:uid="{DFEA7A77-49B5-4896-BAA9-26544AAE504B}"/>
    <cellStyle name="一般 3 2" xfId="48" xr:uid="{D622832D-C76B-46EF-88D1-4EEC14A97085}"/>
    <cellStyle name="一般 3 2 2" xfId="106" xr:uid="{FC38A7F9-54F3-41CC-95AC-861B345AE0ED}"/>
    <cellStyle name="一般 3 3" xfId="104" xr:uid="{1302AC32-BB58-4B9A-A1EC-2CF33DE8FB64}"/>
    <cellStyle name="一般 3_Product file to ERSoft _ Power Management ICs  _0115" xfId="49" xr:uid="{0BDDD522-B70B-4196-B60C-798BC2E9E209}"/>
    <cellStyle name="一般 4" xfId="50" xr:uid="{0F64E302-9C9F-4C9A-97A4-42E4DA25B330}"/>
    <cellStyle name="一般 4 2" xfId="51" xr:uid="{BA1FDA05-1544-442D-9193-63EAE206E3F8}"/>
    <cellStyle name="一般 4 2 2" xfId="110" xr:uid="{C530169A-D757-4785-AE17-EECD716E67EC}"/>
    <cellStyle name="一般 4 3" xfId="111" xr:uid="{64947168-7A10-4B86-A7A7-E2D969C05263}"/>
    <cellStyle name="一般 4_Product file to ERSoft _ Power Management ICs  _0115" xfId="52" xr:uid="{ED4CA177-8CFB-42E5-943B-F79DC0C2CB9C}"/>
    <cellStyle name="一般 5" xfId="53" xr:uid="{B1D1A6B3-A9FF-43C6-ACDE-9A298836424A}"/>
    <cellStyle name="一般 5 2" xfId="54" xr:uid="{306AE9F3-BAC8-47D4-ADFF-70670E35950D}"/>
    <cellStyle name="一般 5_Product file to ERSoft _ Power Management ICs  _0115" xfId="55" xr:uid="{EFB7DC70-A97F-4E39-AA59-CB0EBB792E04}"/>
    <cellStyle name="一般 6" xfId="56" xr:uid="{E51C5C91-0FFC-4088-AD93-C1EECB6EC7CA}"/>
    <cellStyle name="一般 7" xfId="120" xr:uid="{2E272750-82CC-4F48-8040-DCE0C519A8A1}"/>
    <cellStyle name="一般 7 2" xfId="132" xr:uid="{44E02A63-29ED-4628-999E-A75FD8504FF6}"/>
    <cellStyle name="一般 7 2 2" xfId="155" xr:uid="{B687B118-ABD7-4A8F-B42C-5CC62A670FAE}"/>
    <cellStyle name="一般 7 2 2 2" xfId="213" xr:uid="{7DA56E15-98D4-45E8-A045-EACBA514B7F0}"/>
    <cellStyle name="一般 7 2 3" xfId="196" xr:uid="{719A7BA7-9438-41B1-BA83-0EF36A4D83BF}"/>
    <cellStyle name="一般 7 3" xfId="146" xr:uid="{75AAD198-10CA-435A-8BE9-56BBAD05D43B}"/>
    <cellStyle name="一般 7 3 2" xfId="210" xr:uid="{173B642E-CF85-4292-94A3-24A241B76B23}"/>
    <cellStyle name="一般 7 4" xfId="192" xr:uid="{4F3B754B-DDA6-4F67-AE63-E8B27C16ECE7}"/>
    <cellStyle name="一般 8" xfId="121" xr:uid="{8D6E553F-8628-4782-BFF4-1270926096D4}"/>
    <cellStyle name="一般 8 2" xfId="133" xr:uid="{D89B919D-A404-4945-912E-0881642A29D0}"/>
    <cellStyle name="一般 8 2 2" xfId="156" xr:uid="{814E3A1E-415F-47E2-AD10-87190FEFF06C}"/>
    <cellStyle name="一般 8 2 2 2" xfId="214" xr:uid="{E1922F21-1440-4CE3-8AA7-24CC644D3823}"/>
    <cellStyle name="一般 8 2 3" xfId="197" xr:uid="{1C4B3424-A966-40E5-B7FD-9F8B7F02859C}"/>
    <cellStyle name="一般 8 3" xfId="147" xr:uid="{1D2B3887-B0DA-4D6B-9C17-039AF0FAE0E3}"/>
    <cellStyle name="一般 8 3 2" xfId="211" xr:uid="{33B16CAF-F559-4953-9D75-B1D8EFBAD472}"/>
    <cellStyle name="一般 8 4" xfId="193" xr:uid="{7B52D316-A391-4C0A-877A-3883D14B0303}"/>
    <cellStyle name="一般 9" xfId="122" xr:uid="{EC1A9D96-8997-46CC-82FB-FE7FB4032B81}"/>
    <cellStyle name="千分位 2" xfId="107" xr:uid="{48BA7B8A-D286-45DD-9DC0-2E64B4440C3D}"/>
    <cellStyle name="千分位 2 2" xfId="145" xr:uid="{CACF5EFB-B1E3-4D22-A1E8-CDD5ECBA94F7}"/>
    <cellStyle name="千分位 2 2 2" xfId="209" xr:uid="{B886D1CA-F850-4A52-9E8E-2DECD26EA9F5}"/>
    <cellStyle name="千分位 2 3" xfId="191" xr:uid="{2608DE98-6D82-46B3-A20B-3A338713D281}"/>
    <cellStyle name="已瀏覽過的超連結" xfId="118" builtinId="9" customBuiltin="1"/>
    <cellStyle name="计算" xfId="96" xr:uid="{B4A87EA6-93B2-4614-AE6E-B5A998DC7B81}"/>
    <cellStyle name="计算 2" xfId="129" xr:uid="{14CB2EE7-3D8E-45BE-9579-2D0E118BD42A}"/>
    <cellStyle name="计算 2 2" xfId="152" xr:uid="{57D56B71-FCB9-43D7-98B3-DD80DFD596F6}"/>
    <cellStyle name="计算 2 2 2" xfId="184" xr:uid="{7644448A-63C3-41BA-A6E8-A0E0B19BE9F5}"/>
    <cellStyle name="计算 2 3" xfId="178" xr:uid="{254F2C00-B409-4386-BF48-4274EFFC1CD8}"/>
    <cellStyle name="计算 2 3 2" xfId="234" xr:uid="{D84B7BEF-FDEC-4B14-A8BA-E984FAA0D86A}"/>
    <cellStyle name="计算 3" xfId="173" xr:uid="{5AFC840B-14D2-4A07-83E3-337128F395D1}"/>
    <cellStyle name="计算 3 2" xfId="229" xr:uid="{2D2B593B-99E3-4FC6-AE65-46DBF81F90A0}"/>
    <cellStyle name="汇总" xfId="92" xr:uid="{DB728004-C8D0-4E3E-A352-B258EE185E9C}"/>
    <cellStyle name="汇总 2" xfId="127" xr:uid="{3B4E7310-47C2-4670-846C-4E085A6E495A}"/>
    <cellStyle name="汇总 2 2" xfId="150" xr:uid="{FF75980B-ABFE-481F-ABAD-DC379F3DCA28}"/>
    <cellStyle name="汇总 2 2 2" xfId="182" xr:uid="{CDFAF36A-C6F3-4931-8427-847DDF823FE8}"/>
    <cellStyle name="汇总 2 3" xfId="176" xr:uid="{412F8EB5-D8C7-4D1A-8C5F-335A3275EC2E}"/>
    <cellStyle name="汇总 2 3 2" xfId="232" xr:uid="{0DF410E5-9F0A-4B02-8B08-BD94D3E7B8FA}"/>
    <cellStyle name="汇总 3" xfId="171" xr:uid="{2772D9CA-A4CE-40EE-AD6F-9B6CCAFE8483}"/>
    <cellStyle name="汇总 3 2" xfId="227" xr:uid="{04745537-3C7E-49E0-A53E-355D7F3C98A3}"/>
    <cellStyle name="好_B35078  bias" xfId="59" xr:uid="{E4A18711-E2AF-451E-A546-E6FD8BD7E047}"/>
    <cellStyle name="好_B35078  GRR" xfId="60" xr:uid="{CEA925A6-D6B3-4A91-B099-E610C9706153}"/>
    <cellStyle name="好_B35078  stability" xfId="61" xr:uid="{E3A885F1-95BE-46B0-9435-F03DA2DF8D40}"/>
    <cellStyle name="好_B35141  bias" xfId="62" xr:uid="{698EA367-88B6-4439-AA1B-4C343344F6BF}"/>
    <cellStyle name="好_B35141  GRR" xfId="63" xr:uid="{D40A3FF3-C98E-446F-9FB3-5E145A57E59C}"/>
    <cellStyle name="好_B35141  stability" xfId="64" xr:uid="{0B022823-35D1-4F25-A043-49E94E4B7208}"/>
    <cellStyle name="好_B35174  bias" xfId="65" xr:uid="{D2C33AD3-1140-4ED0-9B24-ECB2B11AAC53}"/>
    <cellStyle name="好_B35174  GRR" xfId="66" xr:uid="{9DAC9EFA-9710-4A22-A75A-091214843F80}"/>
    <cellStyle name="好_B35174  stability" xfId="67" xr:uid="{F5930F64-D545-4F38-9DBE-414203FE2C24}"/>
    <cellStyle name="好_S23019 linearity" xfId="68" xr:uid="{8EE7FF9D-1BFB-4FCA-8773-E93EEE414A0B}"/>
    <cellStyle name="好_Short Form-Rect 81008 V2" xfId="112" xr:uid="{A4685629-6951-41CB-B6C3-3E11D84B4BED}"/>
    <cellStyle name="好_SKY  SF 系列 II(加了SSP的SKY)" xfId="113" xr:uid="{F87F126B-DF11-4BF1-8021-4E0F5BC0890F}"/>
    <cellStyle name="好_测量系统分析计划KBL" xfId="69" xr:uid="{9C678830-8C0A-4DC6-B61B-79110427E106}"/>
    <cellStyle name="好_测量系统分析计划KBP" xfId="70" xr:uid="{A658D2DE-9D14-4116-893B-6AFEE4C6CBE8}"/>
    <cellStyle name="百分比 2" xfId="117" xr:uid="{3971BB71-FC29-4CF6-8289-D112022539FD}"/>
    <cellStyle name="注释" xfId="93" xr:uid="{914F71DA-ED5A-4696-B9A0-C53BDBC0BBF1}"/>
    <cellStyle name="注释 2" xfId="128" xr:uid="{CAF39591-1A6E-44B6-B1E5-9AF1D7909733}"/>
    <cellStyle name="注释 2 2" xfId="151" xr:uid="{B203CA0E-2238-4D1F-A02E-5E4DC0006D3E}"/>
    <cellStyle name="注释 2 2 2" xfId="183" xr:uid="{2477D441-E776-419D-A87F-F7FC10753AA6}"/>
    <cellStyle name="注释 2 3" xfId="177" xr:uid="{4BD22C13-6070-4C73-BFBB-CEC51E7605DE}"/>
    <cellStyle name="注释 2 3 2" xfId="233" xr:uid="{ABA00448-F97E-4656-9DCA-9FF418E58831}"/>
    <cellStyle name="注释 3" xfId="172" xr:uid="{A1DAB0BE-1AF6-4CDF-9984-A755E204F5F0}"/>
    <cellStyle name="注释 3 2" xfId="228" xr:uid="{D73133CC-447D-4FC1-93B0-C20E9AA1B1C1}"/>
    <cellStyle name="标题" xfId="84" xr:uid="{EF2FB197-63D5-4D42-B8EA-A5AE5741E7E4}"/>
    <cellStyle name="标题 1" xfId="85" xr:uid="{376E5486-4139-4012-A703-8731B2589BCD}"/>
    <cellStyle name="标题 2" xfId="86" xr:uid="{9D4FA3F4-0BAD-439C-9907-1CFFE8FDDCD6}"/>
    <cellStyle name="标题 3" xfId="87" xr:uid="{1B84665D-2371-4D8A-8462-5F679D386CD0}"/>
    <cellStyle name="标题 4" xfId="88" xr:uid="{F29C3325-8604-464C-8A26-DFF3EEA3F7DB}"/>
    <cellStyle name="差" xfId="74" xr:uid="{A8496CC8-B6F3-4128-9C58-ABC53A256EB6}"/>
    <cellStyle name="样式 1" xfId="89" xr:uid="{5E547224-250C-4828-8843-4D5EBA0DA944}"/>
    <cellStyle name="适中" xfId="100" xr:uid="{5A2E1687-4C9D-4375-9B91-3C6F63F4EA7F}"/>
    <cellStyle name="常规 2" xfId="75" xr:uid="{61C4D855-263B-4AB2-9EAB-6F890D8D5B9E}"/>
    <cellStyle name="常规 3" xfId="76" xr:uid="{B0307BD3-8266-4C6A-82C8-849AACA01EA7}"/>
    <cellStyle name="常规_S1G" xfId="77" xr:uid="{739F2165-7CFD-4DA0-A694-D7211418F965}"/>
    <cellStyle name="检查单元格" xfId="90" xr:uid="{22738913-7F23-4F24-91A2-14A870AE33DB}"/>
    <cellStyle name="强调文字颜色 1" xfId="78" xr:uid="{ACB01DA8-D1DD-4049-98EA-174F4901B3B5}"/>
    <cellStyle name="强调文字颜色 2" xfId="79" xr:uid="{2B62D32A-4947-4761-A4C9-0C0203F2D609}"/>
    <cellStyle name="强调文字颜色 3" xfId="80" xr:uid="{AFDBAB8F-C0A7-4775-B817-13E3D0BFE7A5}"/>
    <cellStyle name="强调文字颜色 4" xfId="81" xr:uid="{60132E11-6320-4AED-97D9-162011E493D3}"/>
    <cellStyle name="强调文字颜色 5" xfId="82" xr:uid="{0DAFEC40-5C6C-4C26-B5EA-512F055947A0}"/>
    <cellStyle name="强调文字颜色 6" xfId="83" xr:uid="{A76C0CC7-08CC-4F33-84C8-73D503262C8B}"/>
    <cellStyle name="超連結" xfId="28" builtinId="8" customBuiltin="1"/>
    <cellStyle name="超連結 2" xfId="105" xr:uid="{3EB05D11-6809-48CD-A805-250FA0ED4C2A}"/>
    <cellStyle name="超連結 2 2" xfId="116" xr:uid="{F4B4C2A9-DB6C-48A0-9B22-FB99A269B39D}"/>
    <cellStyle name="超連結 3" xfId="119" xr:uid="{8ED9BB81-44C4-418D-9197-8B243F9AEED1}"/>
    <cellStyle name="超链接_S1MR2bias" xfId="97" xr:uid="{00B0584D-448F-441D-BB82-65F7A1D2D99C}"/>
    <cellStyle name="链接单元格" xfId="101" xr:uid="{C033F870-06E6-4B12-91DC-46678D4F612E}"/>
    <cellStyle name="解释性文本" xfId="94" xr:uid="{7C088E17-9691-4B97-99F7-3FA5D83E0248}"/>
    <cellStyle name="输入" xfId="98" xr:uid="{202362A5-5295-4597-B1DE-154153D5A725}"/>
    <cellStyle name="输入 2" xfId="130" xr:uid="{B309E4D2-5544-4464-B101-38D1A6C5831F}"/>
    <cellStyle name="输入 2 2" xfId="153" xr:uid="{9F5E41BD-1216-474E-A286-63EEF05B09F5}"/>
    <cellStyle name="输入 2 2 2" xfId="185" xr:uid="{3D1136E2-0A21-48CB-BEAA-E5634F661C0F}"/>
    <cellStyle name="输入 2 3" xfId="179" xr:uid="{51843564-3467-4F5B-B582-FCDB9553B5CD}"/>
    <cellStyle name="输入 2 3 2" xfId="235" xr:uid="{24F2C9B9-5924-44EE-8DBD-C77970187B4C}"/>
    <cellStyle name="输入 3" xfId="174" xr:uid="{8C6A5188-2072-47D6-BC98-E97D725D0984}"/>
    <cellStyle name="输入 3 2" xfId="230" xr:uid="{2DA641EC-44D6-4645-B234-3B1B3904EE25}"/>
    <cellStyle name="输出" xfId="99" xr:uid="{002AF7C1-FA9A-46CE-928A-7B4D14E61D63}"/>
    <cellStyle name="输出 2" xfId="131" xr:uid="{8001CF7D-5170-417C-9056-C85A969E1BED}"/>
    <cellStyle name="输出 2 2" xfId="154" xr:uid="{2FDD5221-C807-4DFE-A4B3-A32F6721E235}"/>
    <cellStyle name="输出 2 2 2" xfId="186" xr:uid="{AC1544E6-D490-472D-8599-DCF7BA38E57F}"/>
    <cellStyle name="输出 2 3" xfId="180" xr:uid="{595D2E0D-D7EC-4E1D-A941-9A61AC7FEFE6}"/>
    <cellStyle name="输出 2 3 2" xfId="236" xr:uid="{D3D69720-2EE1-4B58-8C9A-3523BBC808F6}"/>
    <cellStyle name="寥碟徽_95" xfId="71" xr:uid="{9C844434-2DEA-4839-84B4-2A5818ADFD00}"/>
    <cellStyle name="億啟[0]_laroux" xfId="57" xr:uid="{FB4F5D31-D1BF-40D1-8AFD-081F4710B548}"/>
    <cellStyle name="億啟_laroux" xfId="58" xr:uid="{28DC2721-27C9-4734-9BD1-C8ED336F6392}"/>
    <cellStyle name="樣式 1" xfId="91" xr:uid="{7570509A-DA39-477F-B2C5-B3A831F36D2D}"/>
    <cellStyle name="壞_Short Form-Rect 81008 V2" xfId="114" xr:uid="{FE70E6D0-44FC-4F6B-AEFF-711962FB87E3}"/>
    <cellStyle name="壞_SKY  SF 系列 II(加了SSP的SKY)" xfId="115" xr:uid="{D2DC06E4-92FD-436D-9A05-23C756E49D7C}"/>
    <cellStyle name="警告文本" xfId="95" xr:uid="{86ADCDD6-65AC-4297-AD0A-90ACB588887C}"/>
    <cellStyle name="巍葆 [0]_95" xfId="72" xr:uid="{447EEC55-7684-4418-81A0-ED07F65F2B0D}"/>
    <cellStyle name="巍葆_95" xfId="73" xr:uid="{8FF2BF42-1CAF-420A-AA9A-1A4F6259E477}"/>
    <cellStyle name="鱔 [0]_95" xfId="102" xr:uid="{83EEE5E0-E48D-4902-B025-D074413EB45E}"/>
    <cellStyle name="鱔_95" xfId="103" xr:uid="{16A705B3-68F3-4382-9762-7AA790E6D7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193862</xdr:rowOff>
    </xdr:from>
    <xdr:to>
      <xdr:col>3</xdr:col>
      <xdr:colOff>304427</xdr:colOff>
      <xdr:row>2</xdr:row>
      <xdr:rowOff>28762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36B6A9BD-379D-4B6C-9B03-BCBD2E2D66E4}"/>
            </a:ext>
            <a:ext uri="{147F2762-F138-4A5C-976F-8EAC2B608ADB}">
              <a16:predDERef xmlns:a16="http://schemas.microsoft.com/office/drawing/2014/main" pred="{FCE1F4CE-1246-A60C-AC79-1011DA34E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7037"/>
          <a:ext cx="2733302" cy="555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S15GC" TargetMode="External"/><Relationship Id="rId21" Type="http://schemas.openxmlformats.org/officeDocument/2006/relationships/hyperlink" Target="https://www.taiwansemi.com/assets/datasheet/pdf.php?pn=1N5395G" TargetMode="External"/><Relationship Id="rId324" Type="http://schemas.openxmlformats.org/officeDocument/2006/relationships/hyperlink" Target="https://www.taiwansemi.com/assets/datasheet/pdf.php?pn=S3JFS" TargetMode="External"/><Relationship Id="rId531" Type="http://schemas.openxmlformats.org/officeDocument/2006/relationships/hyperlink" Target="https://www.taiwansemi.com/assets/datasheet/pdf.php?pn=GS2K" TargetMode="External"/><Relationship Id="rId170" Type="http://schemas.openxmlformats.org/officeDocument/2006/relationships/hyperlink" Target="https://www.taiwansemi.com/assets/datasheet/pdf.php?pn=S1GLWH" TargetMode="External"/><Relationship Id="rId268" Type="http://schemas.openxmlformats.org/officeDocument/2006/relationships/hyperlink" Target="https://www.taiwansemi.com/assets/datasheet/pdf.php?pn=S2K" TargetMode="External"/><Relationship Id="rId475" Type="http://schemas.openxmlformats.org/officeDocument/2006/relationships/hyperlink" Target="https://www.taiwansemi.com/assets/datasheet/pdf.php?pn=TSD3JFSH" TargetMode="External"/><Relationship Id="rId32" Type="http://schemas.openxmlformats.org/officeDocument/2006/relationships/hyperlink" Target="https://www.taiwansemi.com/assets/datasheet/pdf.php?pn=1N5401G-K" TargetMode="External"/><Relationship Id="rId128" Type="http://schemas.openxmlformats.org/officeDocument/2006/relationships/hyperlink" Target="https://www.taiwansemi.com/assets/datasheet/pdf.php?pn=S15KLWH" TargetMode="External"/><Relationship Id="rId335" Type="http://schemas.openxmlformats.org/officeDocument/2006/relationships/hyperlink" Target="https://www.taiwansemi.com/assets/datasheet/pdf.php?pn=S3MB" TargetMode="External"/><Relationship Id="rId542" Type="http://schemas.openxmlformats.org/officeDocument/2006/relationships/hyperlink" Target="https://www.taiwansemi.com/assets/datasheet/pdf.php?pn=GS3KB" TargetMode="External"/><Relationship Id="rId181" Type="http://schemas.openxmlformats.org/officeDocument/2006/relationships/hyperlink" Target="https://www.taiwansemi.com/assets/datasheet/pdf.php?pn=S1JFSH" TargetMode="External"/><Relationship Id="rId402" Type="http://schemas.openxmlformats.org/officeDocument/2006/relationships/hyperlink" Target="https://www.taiwansemi.com/assets/datasheet/pdf.php?pn=SJLW" TargetMode="External"/><Relationship Id="rId279" Type="http://schemas.openxmlformats.org/officeDocument/2006/relationships/hyperlink" Target="https://www.taiwansemi.com/assets/datasheet/pdf.php?pn=S2K-T" TargetMode="External"/><Relationship Id="rId486" Type="http://schemas.openxmlformats.org/officeDocument/2006/relationships/hyperlink" Target="https://www.taiwansemi.com/assets/datasheet/pdf.php?pn=PLDS20J" TargetMode="External"/><Relationship Id="rId43" Type="http://schemas.openxmlformats.org/officeDocument/2006/relationships/hyperlink" Target="https://www.taiwansemi.com/assets/datasheet/pdf.php?pn=1T1G" TargetMode="External"/><Relationship Id="rId139" Type="http://schemas.openxmlformats.org/officeDocument/2006/relationships/hyperlink" Target="https://www.taiwansemi.com/assets/datasheet/pdf.php?pn=S1BBH" TargetMode="External"/><Relationship Id="rId346" Type="http://schemas.openxmlformats.org/officeDocument/2006/relationships/hyperlink" Target="https://www.taiwansemi.com/assets/datasheet/pdf.php?pn=S4DH" TargetMode="External"/><Relationship Id="rId553" Type="http://schemas.openxmlformats.org/officeDocument/2006/relationships/hyperlink" Target="https://www.taiwansemi.com/assets/datasheet/pdf.php?pn=GS5K" TargetMode="External"/><Relationship Id="rId192" Type="http://schemas.openxmlformats.org/officeDocument/2006/relationships/hyperlink" Target="https://www.taiwansemi.com/assets/datasheet/pdf.php?pn=S1K" TargetMode="External"/><Relationship Id="rId206" Type="http://schemas.openxmlformats.org/officeDocument/2006/relationships/hyperlink" Target="https://www.taiwansemi.com/assets/datasheet/pdf.php?pn=S1K-T" TargetMode="External"/><Relationship Id="rId413" Type="http://schemas.openxmlformats.org/officeDocument/2006/relationships/hyperlink" Target="https://www.taiwansemi.com/assets/datasheet/pdf.php?pn=TSD3GH" TargetMode="External"/><Relationship Id="rId497" Type="http://schemas.openxmlformats.org/officeDocument/2006/relationships/hyperlink" Target="https://www.taiwansemi.com/assets/datasheet/pdf.php?pn=GS12JC" TargetMode="External"/><Relationship Id="rId357" Type="http://schemas.openxmlformats.org/officeDocument/2006/relationships/hyperlink" Target="https://www.taiwansemi.com/assets/datasheet/pdf.php?pn=S5AH" TargetMode="External"/><Relationship Id="rId54" Type="http://schemas.openxmlformats.org/officeDocument/2006/relationships/hyperlink" Target="https://www.taiwansemi.com/assets/datasheet/pdf.php?pn=2A03G" TargetMode="External"/><Relationship Id="rId217" Type="http://schemas.openxmlformats.org/officeDocument/2006/relationships/hyperlink" Target="https://www.taiwansemi.com/assets/datasheet/pdf.php?pn=S1M-K" TargetMode="External"/><Relationship Id="rId564" Type="http://schemas.openxmlformats.org/officeDocument/2006/relationships/hyperlink" Target="https://www.taiwansemi.com/assets/datasheet/pdf.php?pn=GSMFL" TargetMode="External"/><Relationship Id="rId424" Type="http://schemas.openxmlformats.org/officeDocument/2006/relationships/hyperlink" Target="https://www.taiwansemi.com/assets/datasheet/pdf.php?pn=TUAS3K" TargetMode="External"/><Relationship Id="rId270" Type="http://schemas.openxmlformats.org/officeDocument/2006/relationships/hyperlink" Target="https://www.taiwansemi.com/assets/datasheet/pdf.php?pn=S2KAF-T" TargetMode="External"/><Relationship Id="rId65" Type="http://schemas.openxmlformats.org/officeDocument/2006/relationships/hyperlink" Target="https://www.taiwansemi.com/assets/datasheet/pdf.php?pn=3A60" TargetMode="External"/><Relationship Id="rId130" Type="http://schemas.openxmlformats.org/officeDocument/2006/relationships/hyperlink" Target="https://www.taiwansemi.com/assets/datasheet/pdf.php?pn=S15MCH" TargetMode="External"/><Relationship Id="rId368" Type="http://schemas.openxmlformats.org/officeDocument/2006/relationships/hyperlink" Target="https://www.taiwansemi.com/assets/datasheet/pdf.php?pn=S5GH" TargetMode="External"/><Relationship Id="rId172" Type="http://schemas.openxmlformats.org/officeDocument/2006/relationships/hyperlink" Target="https://www.taiwansemi.com/assets/datasheet/pdf.php?pn=S1GMH" TargetMode="External"/><Relationship Id="rId228" Type="http://schemas.openxmlformats.org/officeDocument/2006/relationships/hyperlink" Target="https://www.taiwansemi.com/assets/datasheet/pdf.php?pn=S2B" TargetMode="External"/><Relationship Id="rId435" Type="http://schemas.openxmlformats.org/officeDocument/2006/relationships/hyperlink" Target="https://www.taiwansemi.com/assets/datasheet/pdf.php?pn=TUAS4M" TargetMode="External"/><Relationship Id="rId477" Type="http://schemas.openxmlformats.org/officeDocument/2006/relationships/hyperlink" Target="https://www.taiwansemi.com/assets/datasheet/pdf.php?pn=PLDS3080H" TargetMode="External"/><Relationship Id="rId281" Type="http://schemas.openxmlformats.org/officeDocument/2006/relationships/hyperlink" Target="https://www.taiwansemi.com/assets/datasheet/pdf.php?pn=S2MA" TargetMode="External"/><Relationship Id="rId337" Type="http://schemas.openxmlformats.org/officeDocument/2006/relationships/hyperlink" Target="https://www.taiwansemi.com/assets/datasheet/pdf.php?pn=S3MB-K" TargetMode="External"/><Relationship Id="rId502" Type="http://schemas.openxmlformats.org/officeDocument/2006/relationships/hyperlink" Target="https://www.taiwansemi.com/assets/datasheet/pdf.php?pn=GS15GC" TargetMode="External"/><Relationship Id="rId34" Type="http://schemas.openxmlformats.org/officeDocument/2006/relationships/hyperlink" Target="https://www.taiwansemi.com/assets/datasheet/pdf.php?pn=1N5402G-K" TargetMode="External"/><Relationship Id="rId76" Type="http://schemas.openxmlformats.org/officeDocument/2006/relationships/hyperlink" Target="https://www.taiwansemi.com/assets/datasheet/pdf.php?pn=GP1007" TargetMode="External"/><Relationship Id="rId141" Type="http://schemas.openxmlformats.org/officeDocument/2006/relationships/hyperlink" Target="https://www.taiwansemi.com/assets/datasheet/pdf.php?pn=S1D" TargetMode="External"/><Relationship Id="rId379" Type="http://schemas.openxmlformats.org/officeDocument/2006/relationships/hyperlink" Target="https://www.taiwansemi.com/assets/datasheet/pdf.php?pn=S5M" TargetMode="External"/><Relationship Id="rId544" Type="http://schemas.openxmlformats.org/officeDocument/2006/relationships/hyperlink" Target="https://www.taiwansemi.com/assets/datasheet/pdf.php?pn=GS3MB" TargetMode="External"/><Relationship Id="rId7" Type="http://schemas.openxmlformats.org/officeDocument/2006/relationships/hyperlink" Target="https://www.taiwansemi.com/assets/datasheet/pdf.php?pn=1N4004G" TargetMode="External"/><Relationship Id="rId183" Type="http://schemas.openxmlformats.org/officeDocument/2006/relationships/hyperlink" Target="https://www.taiwansemi.com/assets/datasheet/pdf.php?pn=S1JH" TargetMode="External"/><Relationship Id="rId239" Type="http://schemas.openxmlformats.org/officeDocument/2006/relationships/hyperlink" Target="https://www.taiwansemi.com/assets/datasheet/pdf.php?pn=S2DFL" TargetMode="External"/><Relationship Id="rId390" Type="http://schemas.openxmlformats.org/officeDocument/2006/relationships/hyperlink" Target="https://www.taiwansemi.com/assets/datasheet/pdf.php?pn=S8JCH" TargetMode="External"/><Relationship Id="rId404" Type="http://schemas.openxmlformats.org/officeDocument/2006/relationships/hyperlink" Target="https://www.taiwansemi.com/assets/datasheet/pdf.php?pn=SKLW" TargetMode="External"/><Relationship Id="rId446" Type="http://schemas.openxmlformats.org/officeDocument/2006/relationships/hyperlink" Target="https://www.taiwansemi.com/assets/datasheet/pdf.php?pn=TUAS8D" TargetMode="External"/><Relationship Id="rId250" Type="http://schemas.openxmlformats.org/officeDocument/2006/relationships/hyperlink" Target="https://www.taiwansemi.com/assets/datasheet/pdf.php?pn=S2GA-T" TargetMode="External"/><Relationship Id="rId292" Type="http://schemas.openxmlformats.org/officeDocument/2006/relationships/hyperlink" Target="https://www.taiwansemi.com/assets/datasheet/pdf.php?pn=S2Q" TargetMode="External"/><Relationship Id="rId306" Type="http://schemas.openxmlformats.org/officeDocument/2006/relationships/hyperlink" Target="https://www.taiwansemi.com/assets/datasheet/pdf.php?pn=S3D" TargetMode="External"/><Relationship Id="rId488" Type="http://schemas.openxmlformats.org/officeDocument/2006/relationships/hyperlink" Target="https://www.taiwansemi.com/assets/datasheet/pdf.php?pn=PLDS30J" TargetMode="External"/><Relationship Id="rId45" Type="http://schemas.openxmlformats.org/officeDocument/2006/relationships/hyperlink" Target="https://www.taiwansemi.com/assets/datasheet/pdf.php?pn=1T3G" TargetMode="External"/><Relationship Id="rId87" Type="http://schemas.openxmlformats.org/officeDocument/2006/relationships/hyperlink" Target="https://www.taiwansemi.com/assets/datasheet/pdf.php?pn=GPA804" TargetMode="External"/><Relationship Id="rId110" Type="http://schemas.openxmlformats.org/officeDocument/2006/relationships/hyperlink" Target="https://www.taiwansemi.com/assets/datasheet/pdf.php?pn=S12JCH" TargetMode="External"/><Relationship Id="rId348" Type="http://schemas.openxmlformats.org/officeDocument/2006/relationships/hyperlink" Target="https://www.taiwansemi.com/assets/datasheet/pdf.php?pn=S4GH" TargetMode="External"/><Relationship Id="rId513" Type="http://schemas.openxmlformats.org/officeDocument/2006/relationships/hyperlink" Target="https://www.taiwansemi.com/assets/datasheet/pdf.php?pn=GS1G" TargetMode="External"/><Relationship Id="rId555" Type="http://schemas.openxmlformats.org/officeDocument/2006/relationships/hyperlink" Target="https://www.taiwansemi.com/assets/datasheet/pdf.php?pn=GS8DC" TargetMode="External"/><Relationship Id="rId152" Type="http://schemas.openxmlformats.org/officeDocument/2006/relationships/hyperlink" Target="https://www.taiwansemi.com/assets/datasheet/pdf.php?pn=S1DLSH" TargetMode="External"/><Relationship Id="rId194" Type="http://schemas.openxmlformats.org/officeDocument/2006/relationships/hyperlink" Target="https://www.taiwansemi.com/assets/datasheet/pdf.php?pn=S1KALH" TargetMode="External"/><Relationship Id="rId208" Type="http://schemas.openxmlformats.org/officeDocument/2006/relationships/hyperlink" Target="https://www.taiwansemi.com/assets/datasheet/pdf.php?pn=S1MAL" TargetMode="External"/><Relationship Id="rId415" Type="http://schemas.openxmlformats.org/officeDocument/2006/relationships/hyperlink" Target="https://www.taiwansemi.com/assets/datasheet/pdf.php?pn=TSDGLWH" TargetMode="External"/><Relationship Id="rId457" Type="http://schemas.openxmlformats.org/officeDocument/2006/relationships/hyperlink" Target="https://www.taiwansemi.com/assets/datasheet/pdf.php?pn=TSD1JLW" TargetMode="External"/><Relationship Id="rId261" Type="http://schemas.openxmlformats.org/officeDocument/2006/relationships/hyperlink" Target="https://www.taiwansemi.com/assets/datasheet/pdf.php?pn=S2JALH" TargetMode="External"/><Relationship Id="rId499" Type="http://schemas.openxmlformats.org/officeDocument/2006/relationships/hyperlink" Target="https://www.taiwansemi.com/assets/datasheet/pdf.php?pn=GS12MC" TargetMode="External"/><Relationship Id="rId14" Type="http://schemas.openxmlformats.org/officeDocument/2006/relationships/hyperlink" Target="https://www.taiwansemi.com/assets/datasheet/pdf.php?pn=1N4007G-K" TargetMode="External"/><Relationship Id="rId56" Type="http://schemas.openxmlformats.org/officeDocument/2006/relationships/hyperlink" Target="https://www.taiwansemi.com/assets/datasheet/pdf.php?pn=2A04G" TargetMode="External"/><Relationship Id="rId317" Type="http://schemas.openxmlformats.org/officeDocument/2006/relationships/hyperlink" Target="https://www.taiwansemi.com/assets/datasheet/pdf.php?pn=S3G-T" TargetMode="External"/><Relationship Id="rId359" Type="http://schemas.openxmlformats.org/officeDocument/2006/relationships/hyperlink" Target="https://www.taiwansemi.com/assets/datasheet/pdf.php?pn=S5BC-K" TargetMode="External"/><Relationship Id="rId524" Type="http://schemas.openxmlformats.org/officeDocument/2006/relationships/hyperlink" Target="https://www.taiwansemi.com/assets/datasheet/pdf.php?pn=GS1MFL" TargetMode="External"/><Relationship Id="rId566" Type="http://schemas.openxmlformats.org/officeDocument/2006/relationships/hyperlink" Target="https://www.taiwansemi.com/assets/datasheet/pdf.php?pn=GS2ZA" TargetMode="External"/><Relationship Id="rId98" Type="http://schemas.openxmlformats.org/officeDocument/2006/relationships/hyperlink" Target="https://www.taiwansemi.com/assets/datasheet/pdf.php?pn=P2500M" TargetMode="External"/><Relationship Id="rId121" Type="http://schemas.openxmlformats.org/officeDocument/2006/relationships/hyperlink" Target="https://www.taiwansemi.com/assets/datasheet/pdf.php?pn=S15JC" TargetMode="External"/><Relationship Id="rId163" Type="http://schemas.openxmlformats.org/officeDocument/2006/relationships/hyperlink" Target="https://www.taiwansemi.com/assets/datasheet/pdf.php?pn=S1GFSH" TargetMode="External"/><Relationship Id="rId219" Type="http://schemas.openxmlformats.org/officeDocument/2006/relationships/hyperlink" Target="https://www.taiwansemi.com/assets/datasheet/pdf.php?pn=S1MLSH" TargetMode="External"/><Relationship Id="rId370" Type="http://schemas.openxmlformats.org/officeDocument/2006/relationships/hyperlink" Target="https://www.taiwansemi.com/assets/datasheet/pdf.php?pn=S5JB" TargetMode="External"/><Relationship Id="rId426" Type="http://schemas.openxmlformats.org/officeDocument/2006/relationships/hyperlink" Target="https://www.taiwansemi.com/assets/datasheet/pdf.php?pn=TUAS4DH" TargetMode="External"/><Relationship Id="rId230" Type="http://schemas.openxmlformats.org/officeDocument/2006/relationships/hyperlink" Target="https://www.taiwansemi.com/assets/datasheet/pdf.php?pn=S2BAH" TargetMode="External"/><Relationship Id="rId468" Type="http://schemas.openxmlformats.org/officeDocument/2006/relationships/hyperlink" Target="https://www.taiwansemi.com/assets/datasheet/pdf.php?pn=TSD3GAL" TargetMode="External"/><Relationship Id="rId25" Type="http://schemas.openxmlformats.org/officeDocument/2006/relationships/hyperlink" Target="https://www.taiwansemi.com/assets/datasheet/pdf.php?pn=1N5398G" TargetMode="External"/><Relationship Id="rId67" Type="http://schemas.openxmlformats.org/officeDocument/2006/relationships/hyperlink" Target="https://www.taiwansemi.com/assets/datasheet/pdf.php?pn=BY252G" TargetMode="External"/><Relationship Id="rId272" Type="http://schemas.openxmlformats.org/officeDocument/2006/relationships/hyperlink" Target="https://www.taiwansemi.com/assets/datasheet/pdf.php?pn=S2KAL" TargetMode="External"/><Relationship Id="rId328" Type="http://schemas.openxmlformats.org/officeDocument/2006/relationships/hyperlink" Target="https://www.taiwansemi.com/assets/datasheet/pdf.php?pn=S3K" TargetMode="External"/><Relationship Id="rId535" Type="http://schemas.openxmlformats.org/officeDocument/2006/relationships/hyperlink" Target="https://www.taiwansemi.com/assets/datasheet/pdf.php?pn=GS3D" TargetMode="External"/><Relationship Id="rId132" Type="http://schemas.openxmlformats.org/officeDocument/2006/relationships/hyperlink" Target="https://www.taiwansemi.com/assets/datasheet/pdf.php?pn=S15MLWH" TargetMode="External"/><Relationship Id="rId174" Type="http://schemas.openxmlformats.org/officeDocument/2006/relationships/hyperlink" Target="https://www.taiwansemi.com/assets/datasheet/pdf.php?pn=S1J" TargetMode="External"/><Relationship Id="rId381" Type="http://schemas.openxmlformats.org/officeDocument/2006/relationships/hyperlink" Target="https://www.taiwansemi.com/assets/datasheet/pdf.php?pn=S5MBH" TargetMode="External"/><Relationship Id="rId241" Type="http://schemas.openxmlformats.org/officeDocument/2006/relationships/hyperlink" Target="https://www.taiwansemi.com/assets/datasheet/pdf.php?pn=S2DFSH" TargetMode="External"/><Relationship Id="rId437" Type="http://schemas.openxmlformats.org/officeDocument/2006/relationships/hyperlink" Target="https://www.taiwansemi.com/assets/datasheet/pdf.php?pn=TUAS6GH" TargetMode="External"/><Relationship Id="rId479" Type="http://schemas.openxmlformats.org/officeDocument/2006/relationships/hyperlink" Target="https://www.taiwansemi.com/assets/datasheet/pdf.php?pn=S1YH" TargetMode="External"/><Relationship Id="rId36" Type="http://schemas.openxmlformats.org/officeDocument/2006/relationships/hyperlink" Target="https://www.taiwansemi.com/assets/datasheet/pdf.php?pn=1N5404G-K" TargetMode="External"/><Relationship Id="rId283" Type="http://schemas.openxmlformats.org/officeDocument/2006/relationships/hyperlink" Target="https://www.taiwansemi.com/assets/datasheet/pdf.php?pn=S2MAH" TargetMode="External"/><Relationship Id="rId339" Type="http://schemas.openxmlformats.org/officeDocument/2006/relationships/hyperlink" Target="https://www.taiwansemi.com/assets/datasheet/pdf.php?pn=S3M-T" TargetMode="External"/><Relationship Id="rId490" Type="http://schemas.openxmlformats.org/officeDocument/2006/relationships/hyperlink" Target="https://www.taiwansemi.com/assets/datasheet/pdf.php?pn=GS10DC" TargetMode="External"/><Relationship Id="rId504" Type="http://schemas.openxmlformats.org/officeDocument/2006/relationships/hyperlink" Target="https://www.taiwansemi.com/assets/datasheet/pdf.php?pn=GS15JC" TargetMode="External"/><Relationship Id="rId546" Type="http://schemas.openxmlformats.org/officeDocument/2006/relationships/hyperlink" Target="https://www.taiwansemi.com/assets/datasheet/pdf.php?pn=GS4G" TargetMode="External"/><Relationship Id="rId78" Type="http://schemas.openxmlformats.org/officeDocument/2006/relationships/hyperlink" Target="https://www.taiwansemi.com/assets/datasheet/pdf.php?pn=GP1602" TargetMode="External"/><Relationship Id="rId101" Type="http://schemas.openxmlformats.org/officeDocument/2006/relationships/hyperlink" Target="https://www.taiwansemi.com/assets/datasheet/pdf.php?pn=S10JC" TargetMode="External"/><Relationship Id="rId143" Type="http://schemas.openxmlformats.org/officeDocument/2006/relationships/hyperlink" Target="https://www.taiwansemi.com/assets/datasheet/pdf.php?pn=S1DALH" TargetMode="External"/><Relationship Id="rId185" Type="http://schemas.openxmlformats.org/officeDocument/2006/relationships/hyperlink" Target="https://www.taiwansemi.com/assets/datasheet/pdf.php?pn=S1JLS" TargetMode="External"/><Relationship Id="rId350" Type="http://schemas.openxmlformats.org/officeDocument/2006/relationships/hyperlink" Target="https://www.taiwansemi.com/assets/datasheet/pdf.php?pn=S4JH" TargetMode="External"/><Relationship Id="rId406" Type="http://schemas.openxmlformats.org/officeDocument/2006/relationships/hyperlink" Target="https://www.taiwansemi.com/assets/datasheet/pdf.php?pn=SMLW" TargetMode="External"/><Relationship Id="rId9" Type="http://schemas.openxmlformats.org/officeDocument/2006/relationships/hyperlink" Target="https://www.taiwansemi.com/assets/datasheet/pdf.php?pn=1N4005G" TargetMode="External"/><Relationship Id="rId210" Type="http://schemas.openxmlformats.org/officeDocument/2006/relationships/hyperlink" Target="https://www.taiwansemi.com/assets/datasheet/pdf.php?pn=S1MB" TargetMode="External"/><Relationship Id="rId392" Type="http://schemas.openxmlformats.org/officeDocument/2006/relationships/hyperlink" Target="https://www.taiwansemi.com/assets/datasheet/pdf.php?pn=S8KC" TargetMode="External"/><Relationship Id="rId448" Type="http://schemas.openxmlformats.org/officeDocument/2006/relationships/hyperlink" Target="https://www.taiwansemi.com/assets/datasheet/pdf.php?pn=TUAS8G" TargetMode="External"/><Relationship Id="rId252" Type="http://schemas.openxmlformats.org/officeDocument/2006/relationships/hyperlink" Target="https://www.taiwansemi.com/assets/datasheet/pdf.php?pn=S2GFS" TargetMode="External"/><Relationship Id="rId294" Type="http://schemas.openxmlformats.org/officeDocument/2006/relationships/hyperlink" Target="https://www.taiwansemi.com/assets/datasheet/pdf.php?pn=S2V" TargetMode="External"/><Relationship Id="rId308" Type="http://schemas.openxmlformats.org/officeDocument/2006/relationships/hyperlink" Target="https://www.taiwansemi.com/assets/datasheet/pdf.php?pn=S3DBH" TargetMode="External"/><Relationship Id="rId515" Type="http://schemas.openxmlformats.org/officeDocument/2006/relationships/hyperlink" Target="https://www.taiwansemi.com/assets/datasheet/pdf.php?pn=GS1GFL" TargetMode="External"/><Relationship Id="rId47" Type="http://schemas.openxmlformats.org/officeDocument/2006/relationships/hyperlink" Target="https://www.taiwansemi.com/assets/datasheet/pdf.php?pn=1T5G" TargetMode="External"/><Relationship Id="rId89" Type="http://schemas.openxmlformats.org/officeDocument/2006/relationships/hyperlink" Target="https://www.taiwansemi.com/assets/datasheet/pdf.php?pn=GPA806" TargetMode="External"/><Relationship Id="rId112" Type="http://schemas.openxmlformats.org/officeDocument/2006/relationships/hyperlink" Target="https://www.taiwansemi.com/assets/datasheet/pdf.php?pn=S12KCH" TargetMode="External"/><Relationship Id="rId154" Type="http://schemas.openxmlformats.org/officeDocument/2006/relationships/hyperlink" Target="https://www.taiwansemi.com/assets/datasheet/pdf.php?pn=S1DLWH" TargetMode="External"/><Relationship Id="rId361" Type="http://schemas.openxmlformats.org/officeDocument/2006/relationships/hyperlink" Target="https://www.taiwansemi.com/assets/datasheet/pdf.php?pn=S5D" TargetMode="External"/><Relationship Id="rId557" Type="http://schemas.openxmlformats.org/officeDocument/2006/relationships/hyperlink" Target="https://www.taiwansemi.com/assets/datasheet/pdf.php?pn=GS8JC" TargetMode="External"/><Relationship Id="rId196" Type="http://schemas.openxmlformats.org/officeDocument/2006/relationships/hyperlink" Target="https://www.taiwansemi.com/assets/datasheet/pdf.php?pn=S1KBH" TargetMode="External"/><Relationship Id="rId417" Type="http://schemas.openxmlformats.org/officeDocument/2006/relationships/hyperlink" Target="https://www.taiwansemi.com/assets/datasheet/pdf.php?pn=TUAS3GH" TargetMode="External"/><Relationship Id="rId459" Type="http://schemas.openxmlformats.org/officeDocument/2006/relationships/hyperlink" Target="https://www.taiwansemi.com/assets/datasheet/pdf.php?pn=TSD1JLWH" TargetMode="External"/><Relationship Id="rId16" Type="http://schemas.openxmlformats.org/officeDocument/2006/relationships/hyperlink" Target="https://www.taiwansemi.com/assets/datasheet/pdf.php?pn=1N5391G-T" TargetMode="External"/><Relationship Id="rId221" Type="http://schemas.openxmlformats.org/officeDocument/2006/relationships/hyperlink" Target="https://www.taiwansemi.com/assets/datasheet/pdf.php?pn=S1MLWH" TargetMode="External"/><Relationship Id="rId263" Type="http://schemas.openxmlformats.org/officeDocument/2006/relationships/hyperlink" Target="https://www.taiwansemi.com/assets/datasheet/pdf.php?pn=S2JFL" TargetMode="External"/><Relationship Id="rId319" Type="http://schemas.openxmlformats.org/officeDocument/2006/relationships/hyperlink" Target="https://www.taiwansemi.com/assets/datasheet/pdf.php?pn=S3JAL" TargetMode="External"/><Relationship Id="rId470" Type="http://schemas.openxmlformats.org/officeDocument/2006/relationships/hyperlink" Target="https://www.taiwansemi.com/assets/datasheet/pdf.php?pn=TSD3GALH" TargetMode="External"/><Relationship Id="rId526" Type="http://schemas.openxmlformats.org/officeDocument/2006/relationships/hyperlink" Target="https://www.taiwansemi.com/assets/datasheet/pdf.php?pn=GS2DA" TargetMode="External"/><Relationship Id="rId58" Type="http://schemas.openxmlformats.org/officeDocument/2006/relationships/hyperlink" Target="https://www.taiwansemi.com/assets/datasheet/pdf.php?pn=2A05G" TargetMode="External"/><Relationship Id="rId123" Type="http://schemas.openxmlformats.org/officeDocument/2006/relationships/hyperlink" Target="https://www.taiwansemi.com/assets/datasheet/pdf.php?pn=S15JLW" TargetMode="External"/><Relationship Id="rId330" Type="http://schemas.openxmlformats.org/officeDocument/2006/relationships/hyperlink" Target="https://www.taiwansemi.com/assets/datasheet/pdf.php?pn=S3KBH" TargetMode="External"/><Relationship Id="rId568" Type="http://schemas.openxmlformats.org/officeDocument/2006/relationships/hyperlink" Target="https://www.taiwansemi.com/assets/datasheet/pdf.php?pn=PLAD15QH" TargetMode="External"/><Relationship Id="rId165" Type="http://schemas.openxmlformats.org/officeDocument/2006/relationships/hyperlink" Target="https://www.taiwansemi.com/assets/datasheet/pdf.php?pn=S1GH" TargetMode="External"/><Relationship Id="rId372" Type="http://schemas.openxmlformats.org/officeDocument/2006/relationships/hyperlink" Target="https://www.taiwansemi.com/assets/datasheet/pdf.php?pn=S5JC-K" TargetMode="External"/><Relationship Id="rId428" Type="http://schemas.openxmlformats.org/officeDocument/2006/relationships/hyperlink" Target="https://www.taiwansemi.com/assets/datasheet/pdf.php?pn=TUAS4JH" TargetMode="External"/><Relationship Id="rId232" Type="http://schemas.openxmlformats.org/officeDocument/2006/relationships/hyperlink" Target="https://www.taiwansemi.com/assets/datasheet/pdf.php?pn=S2D" TargetMode="External"/><Relationship Id="rId274" Type="http://schemas.openxmlformats.org/officeDocument/2006/relationships/hyperlink" Target="https://www.taiwansemi.com/assets/datasheet/pdf.php?pn=S2KA-T" TargetMode="External"/><Relationship Id="rId481" Type="http://schemas.openxmlformats.org/officeDocument/2006/relationships/hyperlink" Target="https://www.taiwansemi.com/assets/datasheet/pdf.php?pn=S2YA" TargetMode="External"/><Relationship Id="rId27" Type="http://schemas.openxmlformats.org/officeDocument/2006/relationships/hyperlink" Target="https://www.taiwansemi.com/assets/datasheet/pdf.php?pn=1N5399G" TargetMode="External"/><Relationship Id="rId69" Type="http://schemas.openxmlformats.org/officeDocument/2006/relationships/hyperlink" Target="https://www.taiwansemi.com/assets/datasheet/pdf.php?pn=BY254G" TargetMode="External"/><Relationship Id="rId134" Type="http://schemas.openxmlformats.org/officeDocument/2006/relationships/hyperlink" Target="https://www.taiwansemi.com/assets/datasheet/pdf.php?pn=S1AB" TargetMode="External"/><Relationship Id="rId537" Type="http://schemas.openxmlformats.org/officeDocument/2006/relationships/hyperlink" Target="https://www.taiwansemi.com/assets/datasheet/pdf.php?pn=GS3G" TargetMode="External"/><Relationship Id="rId80" Type="http://schemas.openxmlformats.org/officeDocument/2006/relationships/hyperlink" Target="https://www.taiwansemi.com/assets/datasheet/pdf.php?pn=GP1604" TargetMode="External"/><Relationship Id="rId176" Type="http://schemas.openxmlformats.org/officeDocument/2006/relationships/hyperlink" Target="https://www.taiwansemi.com/assets/datasheet/pdf.php?pn=S1JALH" TargetMode="External"/><Relationship Id="rId341" Type="http://schemas.openxmlformats.org/officeDocument/2006/relationships/hyperlink" Target="https://www.taiwansemi.com/assets/datasheet/pdf.php?pn=S4A" TargetMode="External"/><Relationship Id="rId383" Type="http://schemas.openxmlformats.org/officeDocument/2006/relationships/hyperlink" Target="https://www.taiwansemi.com/assets/datasheet/pdf.php?pn=S5MH" TargetMode="External"/><Relationship Id="rId439" Type="http://schemas.openxmlformats.org/officeDocument/2006/relationships/hyperlink" Target="https://www.taiwansemi.com/assets/datasheet/pdf.php?pn=TUAS6KH" TargetMode="External"/><Relationship Id="rId201" Type="http://schemas.openxmlformats.org/officeDocument/2006/relationships/hyperlink" Target="https://www.taiwansemi.com/assets/datasheet/pdf.php?pn=S1K-K" TargetMode="External"/><Relationship Id="rId243" Type="http://schemas.openxmlformats.org/officeDocument/2006/relationships/hyperlink" Target="https://www.taiwansemi.com/assets/datasheet/pdf.php?pn=S2D-T" TargetMode="External"/><Relationship Id="rId285" Type="http://schemas.openxmlformats.org/officeDocument/2006/relationships/hyperlink" Target="https://www.taiwansemi.com/assets/datasheet/pdf.php?pn=S2MALH" TargetMode="External"/><Relationship Id="rId450" Type="http://schemas.openxmlformats.org/officeDocument/2006/relationships/hyperlink" Target="https://www.taiwansemi.com/assets/datasheet/pdf.php?pn=TUAS8J" TargetMode="External"/><Relationship Id="rId506" Type="http://schemas.openxmlformats.org/officeDocument/2006/relationships/hyperlink" Target="https://www.taiwansemi.com/assets/datasheet/pdf.php?pn=GS15KC" TargetMode="External"/><Relationship Id="rId38" Type="http://schemas.openxmlformats.org/officeDocument/2006/relationships/hyperlink" Target="https://www.taiwansemi.com/assets/datasheet/pdf.php?pn=1N5406G-K" TargetMode="External"/><Relationship Id="rId103" Type="http://schemas.openxmlformats.org/officeDocument/2006/relationships/hyperlink" Target="https://www.taiwansemi.com/assets/datasheet/pdf.php?pn=S10KC" TargetMode="External"/><Relationship Id="rId310" Type="http://schemas.openxmlformats.org/officeDocument/2006/relationships/hyperlink" Target="https://www.taiwansemi.com/assets/datasheet/pdf.php?pn=S3DH" TargetMode="External"/><Relationship Id="rId492" Type="http://schemas.openxmlformats.org/officeDocument/2006/relationships/hyperlink" Target="https://www.taiwansemi.com/assets/datasheet/pdf.php?pn=GS10JC" TargetMode="External"/><Relationship Id="rId548" Type="http://schemas.openxmlformats.org/officeDocument/2006/relationships/hyperlink" Target="https://www.taiwansemi.com/assets/datasheet/pdf.php?pn=GS4K" TargetMode="External"/><Relationship Id="rId91" Type="http://schemas.openxmlformats.org/officeDocument/2006/relationships/hyperlink" Target="https://www.taiwansemi.com/assets/datasheet/pdf.php?pn=GPAS1001" TargetMode="External"/><Relationship Id="rId145" Type="http://schemas.openxmlformats.org/officeDocument/2006/relationships/hyperlink" Target="https://www.taiwansemi.com/assets/datasheet/pdf.php?pn=S1DBH" TargetMode="External"/><Relationship Id="rId187" Type="http://schemas.openxmlformats.org/officeDocument/2006/relationships/hyperlink" Target="https://www.taiwansemi.com/assets/datasheet/pdf.php?pn=S1JLW" TargetMode="External"/><Relationship Id="rId352" Type="http://schemas.openxmlformats.org/officeDocument/2006/relationships/hyperlink" Target="https://www.taiwansemi.com/assets/datasheet/pdf.php?pn=S4KH" TargetMode="External"/><Relationship Id="rId394" Type="http://schemas.openxmlformats.org/officeDocument/2006/relationships/hyperlink" Target="https://www.taiwansemi.com/assets/datasheet/pdf.php?pn=S8KC-T" TargetMode="External"/><Relationship Id="rId408" Type="http://schemas.openxmlformats.org/officeDocument/2006/relationships/hyperlink" Target="https://www.taiwansemi.com/assets/datasheet/pdf.php?pn=TSD1G" TargetMode="External"/><Relationship Id="rId212" Type="http://schemas.openxmlformats.org/officeDocument/2006/relationships/hyperlink" Target="https://www.taiwansemi.com/assets/datasheet/pdf.php?pn=S1MFL" TargetMode="External"/><Relationship Id="rId254" Type="http://schemas.openxmlformats.org/officeDocument/2006/relationships/hyperlink" Target="https://www.taiwansemi.com/assets/datasheet/pdf.php?pn=S2GH" TargetMode="External"/><Relationship Id="rId49" Type="http://schemas.openxmlformats.org/officeDocument/2006/relationships/hyperlink" Target="https://www.taiwansemi.com/assets/datasheet/pdf.php?pn=1T7G" TargetMode="External"/><Relationship Id="rId114" Type="http://schemas.openxmlformats.org/officeDocument/2006/relationships/hyperlink" Target="https://www.taiwansemi.com/assets/datasheet/pdf.php?pn=S12MCH" TargetMode="External"/><Relationship Id="rId296" Type="http://schemas.openxmlformats.org/officeDocument/2006/relationships/hyperlink" Target="https://www.taiwansemi.com/assets/datasheet/pdf.php?pn=S3A" TargetMode="External"/><Relationship Id="rId461" Type="http://schemas.openxmlformats.org/officeDocument/2006/relationships/hyperlink" Target="https://www.taiwansemi.com/assets/datasheet/pdf.php?pn=TSD2JAL" TargetMode="External"/><Relationship Id="rId517" Type="http://schemas.openxmlformats.org/officeDocument/2006/relationships/hyperlink" Target="https://www.taiwansemi.com/assets/datasheet/pdf.php?pn=GS1JB" TargetMode="External"/><Relationship Id="rId559" Type="http://schemas.openxmlformats.org/officeDocument/2006/relationships/hyperlink" Target="https://www.taiwansemi.com/assets/datasheet/pdf.php?pn=GS8MC" TargetMode="External"/><Relationship Id="rId60" Type="http://schemas.openxmlformats.org/officeDocument/2006/relationships/hyperlink" Target="https://www.taiwansemi.com/assets/datasheet/pdf.php?pn=2A06G" TargetMode="External"/><Relationship Id="rId156" Type="http://schemas.openxmlformats.org/officeDocument/2006/relationships/hyperlink" Target="https://www.taiwansemi.com/assets/datasheet/pdf.php?pn=S1G" TargetMode="External"/><Relationship Id="rId198" Type="http://schemas.openxmlformats.org/officeDocument/2006/relationships/hyperlink" Target="https://www.taiwansemi.com/assets/datasheet/pdf.php?pn=S1KFSH" TargetMode="External"/><Relationship Id="rId321" Type="http://schemas.openxmlformats.org/officeDocument/2006/relationships/hyperlink" Target="https://www.taiwansemi.com/assets/datasheet/pdf.php?pn=S3JB" TargetMode="External"/><Relationship Id="rId363" Type="http://schemas.openxmlformats.org/officeDocument/2006/relationships/hyperlink" Target="https://www.taiwansemi.com/assets/datasheet/pdf.php?pn=S5DH" TargetMode="External"/><Relationship Id="rId419" Type="http://schemas.openxmlformats.org/officeDocument/2006/relationships/hyperlink" Target="https://www.taiwansemi.com/assets/datasheet/pdf.php?pn=TUAS3KH" TargetMode="External"/><Relationship Id="rId570" Type="http://schemas.openxmlformats.org/officeDocument/2006/relationships/hyperlink" Target="https://www.taiwansemi.com/assets/datasheet/pdf.php?pn=PLAH60Q" TargetMode="External"/><Relationship Id="rId223" Type="http://schemas.openxmlformats.org/officeDocument/2006/relationships/hyperlink" Target="https://www.taiwansemi.com/assets/datasheet/pdf.php?pn=S1Q" TargetMode="External"/><Relationship Id="rId430" Type="http://schemas.openxmlformats.org/officeDocument/2006/relationships/hyperlink" Target="https://www.taiwansemi.com/assets/datasheet/pdf.php?pn=TUAS4MH" TargetMode="External"/><Relationship Id="rId18" Type="http://schemas.openxmlformats.org/officeDocument/2006/relationships/hyperlink" Target="https://www.taiwansemi.com/assets/datasheet/pdf.php?pn=1N5392G-T" TargetMode="External"/><Relationship Id="rId265" Type="http://schemas.openxmlformats.org/officeDocument/2006/relationships/hyperlink" Target="https://www.taiwansemi.com/assets/datasheet/pdf.php?pn=S2JFSH" TargetMode="External"/><Relationship Id="rId472" Type="http://schemas.openxmlformats.org/officeDocument/2006/relationships/hyperlink" Target="https://www.taiwansemi.com/assets/datasheet/pdf.php?pn=TSD3GFS" TargetMode="External"/><Relationship Id="rId528" Type="http://schemas.openxmlformats.org/officeDocument/2006/relationships/hyperlink" Target="https://www.taiwansemi.com/assets/datasheet/pdf.php?pn=GS2GA" TargetMode="External"/><Relationship Id="rId125" Type="http://schemas.openxmlformats.org/officeDocument/2006/relationships/hyperlink" Target="https://www.taiwansemi.com/assets/datasheet/pdf.php?pn=S15KC" TargetMode="External"/><Relationship Id="rId167" Type="http://schemas.openxmlformats.org/officeDocument/2006/relationships/hyperlink" Target="https://www.taiwansemi.com/assets/datasheet/pdf.php?pn=S1GLS" TargetMode="External"/><Relationship Id="rId332" Type="http://schemas.openxmlformats.org/officeDocument/2006/relationships/hyperlink" Target="https://www.taiwansemi.com/assets/datasheet/pdf.php?pn=S3KH" TargetMode="External"/><Relationship Id="rId374" Type="http://schemas.openxmlformats.org/officeDocument/2006/relationships/hyperlink" Target="https://www.taiwansemi.com/assets/datasheet/pdf.php?pn=S5K" TargetMode="External"/><Relationship Id="rId71" Type="http://schemas.openxmlformats.org/officeDocument/2006/relationships/hyperlink" Target="https://www.taiwansemi.com/assets/datasheet/pdf.php?pn=GP1002" TargetMode="External"/><Relationship Id="rId234" Type="http://schemas.openxmlformats.org/officeDocument/2006/relationships/hyperlink" Target="https://www.taiwansemi.com/assets/datasheet/pdf.php?pn=S2DAF-T" TargetMode="External"/><Relationship Id="rId2" Type="http://schemas.openxmlformats.org/officeDocument/2006/relationships/hyperlink" Target="https://www.taiwansemi.com/assets/datasheet/pdf.php?pn=1N4001G-K" TargetMode="External"/><Relationship Id="rId29" Type="http://schemas.openxmlformats.org/officeDocument/2006/relationships/hyperlink" Target="https://www.taiwansemi.com/assets/datasheet/pdf.php?pn=1N5400G" TargetMode="External"/><Relationship Id="rId276" Type="http://schemas.openxmlformats.org/officeDocument/2006/relationships/hyperlink" Target="https://www.taiwansemi.com/assets/datasheet/pdf.php?pn=S2KFS" TargetMode="External"/><Relationship Id="rId441" Type="http://schemas.openxmlformats.org/officeDocument/2006/relationships/hyperlink" Target="https://www.taiwansemi.com/assets/datasheet/pdf.php?pn=TUAS6D" TargetMode="External"/><Relationship Id="rId483" Type="http://schemas.openxmlformats.org/officeDocument/2006/relationships/hyperlink" Target="https://www.taiwansemi.com/assets/datasheet/pdf.php?pn=S2YH" TargetMode="External"/><Relationship Id="rId539" Type="http://schemas.openxmlformats.org/officeDocument/2006/relationships/hyperlink" Target="https://www.taiwansemi.com/assets/datasheet/pdf.php?pn=GS3J" TargetMode="External"/><Relationship Id="rId40" Type="http://schemas.openxmlformats.org/officeDocument/2006/relationships/hyperlink" Target="https://www.taiwansemi.com/assets/datasheet/pdf.php?pn=1N5407G-K" TargetMode="External"/><Relationship Id="rId136" Type="http://schemas.openxmlformats.org/officeDocument/2006/relationships/hyperlink" Target="https://www.taiwansemi.com/assets/datasheet/pdf.php?pn=S1AH" TargetMode="External"/><Relationship Id="rId178" Type="http://schemas.openxmlformats.org/officeDocument/2006/relationships/hyperlink" Target="https://www.taiwansemi.com/assets/datasheet/pdf.php?pn=S1JBH" TargetMode="External"/><Relationship Id="rId301" Type="http://schemas.openxmlformats.org/officeDocument/2006/relationships/hyperlink" Target="https://www.taiwansemi.com/assets/datasheet/pdf.php?pn=S3B" TargetMode="External"/><Relationship Id="rId343" Type="http://schemas.openxmlformats.org/officeDocument/2006/relationships/hyperlink" Target="https://www.taiwansemi.com/assets/datasheet/pdf.php?pn=S4B" TargetMode="External"/><Relationship Id="rId550" Type="http://schemas.openxmlformats.org/officeDocument/2006/relationships/hyperlink" Target="https://www.taiwansemi.com/assets/datasheet/pdf.php?pn=GS5D" TargetMode="External"/><Relationship Id="rId82" Type="http://schemas.openxmlformats.org/officeDocument/2006/relationships/hyperlink" Target="https://www.taiwansemi.com/assets/datasheet/pdf.php?pn=GP1606" TargetMode="External"/><Relationship Id="rId203" Type="http://schemas.openxmlformats.org/officeDocument/2006/relationships/hyperlink" Target="https://www.taiwansemi.com/assets/datasheet/pdf.php?pn=S1KLSH" TargetMode="External"/><Relationship Id="rId385" Type="http://schemas.openxmlformats.org/officeDocument/2006/relationships/hyperlink" Target="https://www.taiwansemi.com/assets/datasheet/pdf.php?pn=S5QB" TargetMode="External"/><Relationship Id="rId245" Type="http://schemas.openxmlformats.org/officeDocument/2006/relationships/hyperlink" Target="https://www.taiwansemi.com/assets/datasheet/pdf.php?pn=S2GA" TargetMode="External"/><Relationship Id="rId287" Type="http://schemas.openxmlformats.org/officeDocument/2006/relationships/hyperlink" Target="https://www.taiwansemi.com/assets/datasheet/pdf.php?pn=S2MFL" TargetMode="External"/><Relationship Id="rId410" Type="http://schemas.openxmlformats.org/officeDocument/2006/relationships/hyperlink" Target="https://www.taiwansemi.com/assets/datasheet/pdf.php?pn=TSD2G" TargetMode="External"/><Relationship Id="rId452" Type="http://schemas.openxmlformats.org/officeDocument/2006/relationships/hyperlink" Target="https://www.taiwansemi.com/assets/datasheet/pdf.php?pn=TUAS8K" TargetMode="External"/><Relationship Id="rId494" Type="http://schemas.openxmlformats.org/officeDocument/2006/relationships/hyperlink" Target="https://www.taiwansemi.com/assets/datasheet/pdf.php?pn=GS10MC" TargetMode="External"/><Relationship Id="rId508" Type="http://schemas.openxmlformats.org/officeDocument/2006/relationships/hyperlink" Target="https://www.taiwansemi.com/assets/datasheet/pdf.php?pn=GS15MC" TargetMode="External"/><Relationship Id="rId105" Type="http://schemas.openxmlformats.org/officeDocument/2006/relationships/hyperlink" Target="https://www.taiwansemi.com/assets/datasheet/pdf.php?pn=S10MC" TargetMode="External"/><Relationship Id="rId147" Type="http://schemas.openxmlformats.org/officeDocument/2006/relationships/hyperlink" Target="https://www.taiwansemi.com/assets/datasheet/pdf.php?pn=S1DFSH" TargetMode="External"/><Relationship Id="rId312" Type="http://schemas.openxmlformats.org/officeDocument/2006/relationships/hyperlink" Target="https://www.taiwansemi.com/assets/datasheet/pdf.php?pn=S3G" TargetMode="External"/><Relationship Id="rId354" Type="http://schemas.openxmlformats.org/officeDocument/2006/relationships/hyperlink" Target="https://www.taiwansemi.com/assets/datasheet/pdf.php?pn=S4MH" TargetMode="External"/><Relationship Id="rId51" Type="http://schemas.openxmlformats.org/officeDocument/2006/relationships/hyperlink" Target="https://www.taiwansemi.com/assets/datasheet/pdf.php?pn=2A01G-T" TargetMode="External"/><Relationship Id="rId93" Type="http://schemas.openxmlformats.org/officeDocument/2006/relationships/hyperlink" Target="https://www.taiwansemi.com/assets/datasheet/pdf.php?pn=GPAS1003" TargetMode="External"/><Relationship Id="rId189" Type="http://schemas.openxmlformats.org/officeDocument/2006/relationships/hyperlink" Target="https://www.taiwansemi.com/assets/datasheet/pdf.php?pn=S1JM" TargetMode="External"/><Relationship Id="rId396" Type="http://schemas.openxmlformats.org/officeDocument/2006/relationships/hyperlink" Target="https://www.taiwansemi.com/assets/datasheet/pdf.php?pn=S8MCH" TargetMode="External"/><Relationship Id="rId561" Type="http://schemas.openxmlformats.org/officeDocument/2006/relationships/hyperlink" Target="https://www.taiwansemi.com/assets/datasheet/pdf.php?pn=GSGFL" TargetMode="External"/><Relationship Id="rId214" Type="http://schemas.openxmlformats.org/officeDocument/2006/relationships/hyperlink" Target="https://www.taiwansemi.com/assets/datasheet/pdf.php?pn=S1MFSH" TargetMode="External"/><Relationship Id="rId256" Type="http://schemas.openxmlformats.org/officeDocument/2006/relationships/hyperlink" Target="https://www.taiwansemi.com/assets/datasheet/pdf.php?pn=S2J" TargetMode="External"/><Relationship Id="rId298" Type="http://schemas.openxmlformats.org/officeDocument/2006/relationships/hyperlink" Target="https://www.taiwansemi.com/assets/datasheet/pdf.php?pn=S3ABH" TargetMode="External"/><Relationship Id="rId421" Type="http://schemas.openxmlformats.org/officeDocument/2006/relationships/hyperlink" Target="https://www.taiwansemi.com/assets/datasheet/pdf.php?pn=TUAS3D" TargetMode="External"/><Relationship Id="rId463" Type="http://schemas.openxmlformats.org/officeDocument/2006/relationships/hyperlink" Target="https://www.taiwansemi.com/assets/datasheet/pdf.php?pn=TSD2JALH" TargetMode="External"/><Relationship Id="rId519" Type="http://schemas.openxmlformats.org/officeDocument/2006/relationships/hyperlink" Target="https://www.taiwansemi.com/assets/datasheet/pdf.php?pn=GS1K" TargetMode="External"/><Relationship Id="rId116" Type="http://schemas.openxmlformats.org/officeDocument/2006/relationships/hyperlink" Target="https://www.taiwansemi.com/assets/datasheet/pdf.php?pn=S15DLWH" TargetMode="External"/><Relationship Id="rId158" Type="http://schemas.openxmlformats.org/officeDocument/2006/relationships/hyperlink" Target="https://www.taiwansemi.com/assets/datasheet/pdf.php?pn=S1GALH" TargetMode="External"/><Relationship Id="rId323" Type="http://schemas.openxmlformats.org/officeDocument/2006/relationships/hyperlink" Target="https://www.taiwansemi.com/assets/datasheet/pdf.php?pn=S3JB-K" TargetMode="External"/><Relationship Id="rId530" Type="http://schemas.openxmlformats.org/officeDocument/2006/relationships/hyperlink" Target="https://www.taiwansemi.com/assets/datasheet/pdf.php?pn=GS2JA" TargetMode="External"/><Relationship Id="rId20" Type="http://schemas.openxmlformats.org/officeDocument/2006/relationships/hyperlink" Target="https://www.taiwansemi.com/assets/datasheet/pdf.php?pn=1N5393G-T" TargetMode="External"/><Relationship Id="rId62" Type="http://schemas.openxmlformats.org/officeDocument/2006/relationships/hyperlink" Target="https://www.taiwansemi.com/assets/datasheet/pdf.php?pn=2A07G" TargetMode="External"/><Relationship Id="rId365" Type="http://schemas.openxmlformats.org/officeDocument/2006/relationships/hyperlink" Target="https://www.taiwansemi.com/assets/datasheet/pdf.php?pn=S5GB" TargetMode="External"/><Relationship Id="rId572" Type="http://schemas.openxmlformats.org/officeDocument/2006/relationships/hyperlink" Target="https://www.taiwansemi.com/assets/datasheet/pdf.php?pn=PLDS30QH" TargetMode="External"/><Relationship Id="rId225" Type="http://schemas.openxmlformats.org/officeDocument/2006/relationships/hyperlink" Target="https://www.taiwansemi.com/assets/datasheet/pdf.php?pn=S2AA" TargetMode="External"/><Relationship Id="rId267" Type="http://schemas.openxmlformats.org/officeDocument/2006/relationships/hyperlink" Target="https://www.taiwansemi.com/assets/datasheet/pdf.php?pn=S2J-T" TargetMode="External"/><Relationship Id="rId432" Type="http://schemas.openxmlformats.org/officeDocument/2006/relationships/hyperlink" Target="https://www.taiwansemi.com/assets/datasheet/pdf.php?pn=TUAS4G" TargetMode="External"/><Relationship Id="rId474" Type="http://schemas.openxmlformats.org/officeDocument/2006/relationships/hyperlink" Target="https://www.taiwansemi.com/assets/datasheet/pdf.php?pn=TSD3GFSH" TargetMode="External"/><Relationship Id="rId127" Type="http://schemas.openxmlformats.org/officeDocument/2006/relationships/hyperlink" Target="https://www.taiwansemi.com/assets/datasheet/pdf.php?pn=S15KLW" TargetMode="External"/><Relationship Id="rId31" Type="http://schemas.openxmlformats.org/officeDocument/2006/relationships/hyperlink" Target="https://www.taiwansemi.com/assets/datasheet/pdf.php?pn=1N5401G" TargetMode="External"/><Relationship Id="rId73" Type="http://schemas.openxmlformats.org/officeDocument/2006/relationships/hyperlink" Target="https://www.taiwansemi.com/assets/datasheet/pdf.php?pn=GP1004" TargetMode="External"/><Relationship Id="rId169" Type="http://schemas.openxmlformats.org/officeDocument/2006/relationships/hyperlink" Target="https://www.taiwansemi.com/assets/datasheet/pdf.php?pn=S1GLW" TargetMode="External"/><Relationship Id="rId334" Type="http://schemas.openxmlformats.org/officeDocument/2006/relationships/hyperlink" Target="https://www.taiwansemi.com/assets/datasheet/pdf.php?pn=S3M" TargetMode="External"/><Relationship Id="rId376" Type="http://schemas.openxmlformats.org/officeDocument/2006/relationships/hyperlink" Target="https://www.taiwansemi.com/assets/datasheet/pdf.php?pn=S5KBH" TargetMode="External"/><Relationship Id="rId541" Type="http://schemas.openxmlformats.org/officeDocument/2006/relationships/hyperlink" Target="https://www.taiwansemi.com/assets/datasheet/pdf.php?pn=GS3K" TargetMode="External"/><Relationship Id="rId4" Type="http://schemas.openxmlformats.org/officeDocument/2006/relationships/hyperlink" Target="https://www.taiwansemi.com/assets/datasheet/pdf.php?pn=1N4002G-K" TargetMode="External"/><Relationship Id="rId180" Type="http://schemas.openxmlformats.org/officeDocument/2006/relationships/hyperlink" Target="https://www.taiwansemi.com/assets/datasheet/pdf.php?pn=S1JFS" TargetMode="External"/><Relationship Id="rId236" Type="http://schemas.openxmlformats.org/officeDocument/2006/relationships/hyperlink" Target="https://www.taiwansemi.com/assets/datasheet/pdf.php?pn=S2DAL" TargetMode="External"/><Relationship Id="rId278" Type="http://schemas.openxmlformats.org/officeDocument/2006/relationships/hyperlink" Target="https://www.taiwansemi.com/assets/datasheet/pdf.php?pn=S2KH" TargetMode="External"/><Relationship Id="rId401" Type="http://schemas.openxmlformats.org/officeDocument/2006/relationships/hyperlink" Target="https://www.taiwansemi.com/assets/datasheet/pdf.php?pn=SGLWH" TargetMode="External"/><Relationship Id="rId443" Type="http://schemas.openxmlformats.org/officeDocument/2006/relationships/hyperlink" Target="https://www.taiwansemi.com/assets/datasheet/pdf.php?pn=TUAS6J" TargetMode="External"/><Relationship Id="rId303" Type="http://schemas.openxmlformats.org/officeDocument/2006/relationships/hyperlink" Target="https://www.taiwansemi.com/assets/datasheet/pdf.php?pn=S3BBH" TargetMode="External"/><Relationship Id="rId485" Type="http://schemas.openxmlformats.org/officeDocument/2006/relationships/hyperlink" Target="https://www.taiwansemi.com/assets/datasheet/pdf.php?pn=PLAD10JH" TargetMode="External"/><Relationship Id="rId42" Type="http://schemas.openxmlformats.org/officeDocument/2006/relationships/hyperlink" Target="https://www.taiwansemi.com/assets/datasheet/pdf.php?pn=1N5408G-K" TargetMode="External"/><Relationship Id="rId84" Type="http://schemas.openxmlformats.org/officeDocument/2006/relationships/hyperlink" Target="https://www.taiwansemi.com/assets/datasheet/pdf.php?pn=GPA801" TargetMode="External"/><Relationship Id="rId138" Type="http://schemas.openxmlformats.org/officeDocument/2006/relationships/hyperlink" Target="https://www.taiwansemi.com/assets/datasheet/pdf.php?pn=S1BB" TargetMode="External"/><Relationship Id="rId345" Type="http://schemas.openxmlformats.org/officeDocument/2006/relationships/hyperlink" Target="https://www.taiwansemi.com/assets/datasheet/pdf.php?pn=S4D" TargetMode="External"/><Relationship Id="rId387" Type="http://schemas.openxmlformats.org/officeDocument/2006/relationships/hyperlink" Target="https://www.taiwansemi.com/assets/datasheet/pdf.php?pn=S8GCH" TargetMode="External"/><Relationship Id="rId510" Type="http://schemas.openxmlformats.org/officeDocument/2006/relationships/hyperlink" Target="https://www.taiwansemi.com/assets/datasheet/pdf.php?pn=GS1D" TargetMode="External"/><Relationship Id="rId552" Type="http://schemas.openxmlformats.org/officeDocument/2006/relationships/hyperlink" Target="https://www.taiwansemi.com/assets/datasheet/pdf.php?pn=GS5J" TargetMode="External"/><Relationship Id="rId191" Type="http://schemas.openxmlformats.org/officeDocument/2006/relationships/hyperlink" Target="https://www.taiwansemi.com/assets/datasheet/pdf.php?pn=S1J-T" TargetMode="External"/><Relationship Id="rId205" Type="http://schemas.openxmlformats.org/officeDocument/2006/relationships/hyperlink" Target="https://www.taiwansemi.com/assets/datasheet/pdf.php?pn=S1KLWH" TargetMode="External"/><Relationship Id="rId247" Type="http://schemas.openxmlformats.org/officeDocument/2006/relationships/hyperlink" Target="https://www.taiwansemi.com/assets/datasheet/pdf.php?pn=S2GAH" TargetMode="External"/><Relationship Id="rId412" Type="http://schemas.openxmlformats.org/officeDocument/2006/relationships/hyperlink" Target="https://www.taiwansemi.com/assets/datasheet/pdf.php?pn=TSD3G" TargetMode="External"/><Relationship Id="rId107" Type="http://schemas.openxmlformats.org/officeDocument/2006/relationships/hyperlink" Target="https://www.taiwansemi.com/assets/datasheet/pdf.php?pn=S12GC" TargetMode="External"/><Relationship Id="rId289" Type="http://schemas.openxmlformats.org/officeDocument/2006/relationships/hyperlink" Target="https://www.taiwansemi.com/assets/datasheet/pdf.php?pn=S2MFSH" TargetMode="External"/><Relationship Id="rId454" Type="http://schemas.openxmlformats.org/officeDocument/2006/relationships/hyperlink" Target="https://www.taiwansemi.com/assets/datasheet/pdf.php?pn=TUAS8M" TargetMode="External"/><Relationship Id="rId496" Type="http://schemas.openxmlformats.org/officeDocument/2006/relationships/hyperlink" Target="https://www.taiwansemi.com/assets/datasheet/pdf.php?pn=GS12GC" TargetMode="External"/><Relationship Id="rId11" Type="http://schemas.openxmlformats.org/officeDocument/2006/relationships/hyperlink" Target="https://www.taiwansemi.com/assets/datasheet/pdf.php?pn=1N4006G" TargetMode="External"/><Relationship Id="rId53" Type="http://schemas.openxmlformats.org/officeDocument/2006/relationships/hyperlink" Target="https://www.taiwansemi.com/assets/datasheet/pdf.php?pn=2A02G-T" TargetMode="External"/><Relationship Id="rId149" Type="http://schemas.openxmlformats.org/officeDocument/2006/relationships/hyperlink" Target="https://www.taiwansemi.com/assets/datasheet/pdf.php?pn=S1DH" TargetMode="External"/><Relationship Id="rId314" Type="http://schemas.openxmlformats.org/officeDocument/2006/relationships/hyperlink" Target="https://www.taiwansemi.com/assets/datasheet/pdf.php?pn=S3GBH" TargetMode="External"/><Relationship Id="rId356" Type="http://schemas.openxmlformats.org/officeDocument/2006/relationships/hyperlink" Target="https://www.taiwansemi.com/assets/datasheet/pdf.php?pn=S5AC-K" TargetMode="External"/><Relationship Id="rId398" Type="http://schemas.openxmlformats.org/officeDocument/2006/relationships/hyperlink" Target="https://www.taiwansemi.com/assets/datasheet/pdf.php?pn=SDLW" TargetMode="External"/><Relationship Id="rId521" Type="http://schemas.openxmlformats.org/officeDocument/2006/relationships/hyperlink" Target="https://www.taiwansemi.com/assets/datasheet/pdf.php?pn=GS1KFL" TargetMode="External"/><Relationship Id="rId563" Type="http://schemas.openxmlformats.org/officeDocument/2006/relationships/hyperlink" Target="https://www.taiwansemi.com/assets/datasheet/pdf.php?pn=GSKFL" TargetMode="External"/><Relationship Id="rId95" Type="http://schemas.openxmlformats.org/officeDocument/2006/relationships/hyperlink" Target="https://www.taiwansemi.com/assets/datasheet/pdf.php?pn=GPAS1005" TargetMode="External"/><Relationship Id="rId160" Type="http://schemas.openxmlformats.org/officeDocument/2006/relationships/hyperlink" Target="https://www.taiwansemi.com/assets/datasheet/pdf.php?pn=S1GBH" TargetMode="External"/><Relationship Id="rId216" Type="http://schemas.openxmlformats.org/officeDocument/2006/relationships/hyperlink" Target="https://www.taiwansemi.com/assets/datasheet/pdf.php?pn=S1MH" TargetMode="External"/><Relationship Id="rId423" Type="http://schemas.openxmlformats.org/officeDocument/2006/relationships/hyperlink" Target="https://www.taiwansemi.com/assets/datasheet/pdf.php?pn=TUAS3J" TargetMode="External"/><Relationship Id="rId258" Type="http://schemas.openxmlformats.org/officeDocument/2006/relationships/hyperlink" Target="https://www.taiwansemi.com/assets/datasheet/pdf.php?pn=S2JAF-T" TargetMode="External"/><Relationship Id="rId465" Type="http://schemas.openxmlformats.org/officeDocument/2006/relationships/hyperlink" Target="https://www.taiwansemi.com/assets/datasheet/pdf.php?pn=TSD2JFS" TargetMode="External"/><Relationship Id="rId22" Type="http://schemas.openxmlformats.org/officeDocument/2006/relationships/hyperlink" Target="https://www.taiwansemi.com/assets/datasheet/pdf.php?pn=1N5395G-T" TargetMode="External"/><Relationship Id="rId64" Type="http://schemas.openxmlformats.org/officeDocument/2006/relationships/hyperlink" Target="https://www.taiwansemi.com/assets/datasheet/pdf.php?pn=3A100" TargetMode="External"/><Relationship Id="rId118" Type="http://schemas.openxmlformats.org/officeDocument/2006/relationships/hyperlink" Target="https://www.taiwansemi.com/assets/datasheet/pdf.php?pn=S15GCH" TargetMode="External"/><Relationship Id="rId325" Type="http://schemas.openxmlformats.org/officeDocument/2006/relationships/hyperlink" Target="https://www.taiwansemi.com/assets/datasheet/pdf.php?pn=S3JFSH" TargetMode="External"/><Relationship Id="rId367" Type="http://schemas.openxmlformats.org/officeDocument/2006/relationships/hyperlink" Target="https://www.taiwansemi.com/assets/datasheet/pdf.php?pn=S5GC-K" TargetMode="External"/><Relationship Id="rId532" Type="http://schemas.openxmlformats.org/officeDocument/2006/relationships/hyperlink" Target="https://www.taiwansemi.com/assets/datasheet/pdf.php?pn=GS2KA" TargetMode="External"/><Relationship Id="rId171" Type="http://schemas.openxmlformats.org/officeDocument/2006/relationships/hyperlink" Target="https://www.taiwansemi.com/assets/datasheet/pdf.php?pn=S1GM" TargetMode="External"/><Relationship Id="rId227" Type="http://schemas.openxmlformats.org/officeDocument/2006/relationships/hyperlink" Target="https://www.taiwansemi.com/assets/datasheet/pdf.php?pn=S2AH" TargetMode="External"/><Relationship Id="rId269" Type="http://schemas.openxmlformats.org/officeDocument/2006/relationships/hyperlink" Target="https://www.taiwansemi.com/assets/datasheet/pdf.php?pn=S2KA" TargetMode="External"/><Relationship Id="rId434" Type="http://schemas.openxmlformats.org/officeDocument/2006/relationships/hyperlink" Target="https://www.taiwansemi.com/assets/datasheet/pdf.php?pn=TUAS4K" TargetMode="External"/><Relationship Id="rId476" Type="http://schemas.openxmlformats.org/officeDocument/2006/relationships/hyperlink" Target="https://www.taiwansemi.com/assets/datasheet/pdf.php?pn=PLDS3060H" TargetMode="External"/><Relationship Id="rId33" Type="http://schemas.openxmlformats.org/officeDocument/2006/relationships/hyperlink" Target="https://www.taiwansemi.com/assets/datasheet/pdf.php?pn=1N5402G" TargetMode="External"/><Relationship Id="rId129" Type="http://schemas.openxmlformats.org/officeDocument/2006/relationships/hyperlink" Target="https://www.taiwansemi.com/assets/datasheet/pdf.php?pn=S15MC" TargetMode="External"/><Relationship Id="rId280" Type="http://schemas.openxmlformats.org/officeDocument/2006/relationships/hyperlink" Target="https://www.taiwansemi.com/assets/datasheet/pdf.php?pn=S2M" TargetMode="External"/><Relationship Id="rId336" Type="http://schemas.openxmlformats.org/officeDocument/2006/relationships/hyperlink" Target="https://www.taiwansemi.com/assets/datasheet/pdf.php?pn=S3MBH" TargetMode="External"/><Relationship Id="rId501" Type="http://schemas.openxmlformats.org/officeDocument/2006/relationships/hyperlink" Target="https://www.taiwansemi.com/assets/datasheet/pdf.php?pn=GS15DFL" TargetMode="External"/><Relationship Id="rId543" Type="http://schemas.openxmlformats.org/officeDocument/2006/relationships/hyperlink" Target="https://www.taiwansemi.com/assets/datasheet/pdf.php?pn=GS3M" TargetMode="External"/><Relationship Id="rId75" Type="http://schemas.openxmlformats.org/officeDocument/2006/relationships/hyperlink" Target="https://www.taiwansemi.com/assets/datasheet/pdf.php?pn=GP1006" TargetMode="External"/><Relationship Id="rId140" Type="http://schemas.openxmlformats.org/officeDocument/2006/relationships/hyperlink" Target="https://www.taiwansemi.com/assets/datasheet/pdf.php?pn=S1BH" TargetMode="External"/><Relationship Id="rId182" Type="http://schemas.openxmlformats.org/officeDocument/2006/relationships/hyperlink" Target="https://www.taiwansemi.com/assets/datasheet/pdf.php?pn=S1JF-T" TargetMode="External"/><Relationship Id="rId378" Type="http://schemas.openxmlformats.org/officeDocument/2006/relationships/hyperlink" Target="https://www.taiwansemi.com/assets/datasheet/pdf.php?pn=S5KH" TargetMode="External"/><Relationship Id="rId403" Type="http://schemas.openxmlformats.org/officeDocument/2006/relationships/hyperlink" Target="https://www.taiwansemi.com/assets/datasheet/pdf.php?pn=SJLWH" TargetMode="External"/><Relationship Id="rId6" Type="http://schemas.openxmlformats.org/officeDocument/2006/relationships/hyperlink" Target="https://www.taiwansemi.com/assets/datasheet/pdf.php?pn=1N4003G-K" TargetMode="External"/><Relationship Id="rId238" Type="http://schemas.openxmlformats.org/officeDocument/2006/relationships/hyperlink" Target="https://www.taiwansemi.com/assets/datasheet/pdf.php?pn=S2DA-T" TargetMode="External"/><Relationship Id="rId445" Type="http://schemas.openxmlformats.org/officeDocument/2006/relationships/hyperlink" Target="https://www.taiwansemi.com/assets/datasheet/pdf.php?pn=TUAS6M" TargetMode="External"/><Relationship Id="rId487" Type="http://schemas.openxmlformats.org/officeDocument/2006/relationships/hyperlink" Target="https://www.taiwansemi.com/assets/datasheet/pdf.php?pn=PLDS20JH" TargetMode="External"/><Relationship Id="rId291" Type="http://schemas.openxmlformats.org/officeDocument/2006/relationships/hyperlink" Target="https://www.taiwansemi.com/assets/datasheet/pdf.php?pn=S2M-T" TargetMode="External"/><Relationship Id="rId305" Type="http://schemas.openxmlformats.org/officeDocument/2006/relationships/hyperlink" Target="https://www.taiwansemi.com/assets/datasheet/pdf.php?pn=S3B-T" TargetMode="External"/><Relationship Id="rId347" Type="http://schemas.openxmlformats.org/officeDocument/2006/relationships/hyperlink" Target="https://www.taiwansemi.com/assets/datasheet/pdf.php?pn=S4G" TargetMode="External"/><Relationship Id="rId512" Type="http://schemas.openxmlformats.org/officeDocument/2006/relationships/hyperlink" Target="https://www.taiwansemi.com/assets/datasheet/pdf.php?pn=GS1DFL" TargetMode="External"/><Relationship Id="rId44" Type="http://schemas.openxmlformats.org/officeDocument/2006/relationships/hyperlink" Target="https://www.taiwansemi.com/assets/datasheet/pdf.php?pn=1T2G" TargetMode="External"/><Relationship Id="rId86" Type="http://schemas.openxmlformats.org/officeDocument/2006/relationships/hyperlink" Target="https://www.taiwansemi.com/assets/datasheet/pdf.php?pn=GPA803" TargetMode="External"/><Relationship Id="rId151" Type="http://schemas.openxmlformats.org/officeDocument/2006/relationships/hyperlink" Target="https://www.taiwansemi.com/assets/datasheet/pdf.php?pn=S1DLS" TargetMode="External"/><Relationship Id="rId389" Type="http://schemas.openxmlformats.org/officeDocument/2006/relationships/hyperlink" Target="https://www.taiwansemi.com/assets/datasheet/pdf.php?pn=S8JC" TargetMode="External"/><Relationship Id="rId554" Type="http://schemas.openxmlformats.org/officeDocument/2006/relationships/hyperlink" Target="https://www.taiwansemi.com/assets/datasheet/pdf.php?pn=GS5M" TargetMode="External"/><Relationship Id="rId193" Type="http://schemas.openxmlformats.org/officeDocument/2006/relationships/hyperlink" Target="https://www.taiwansemi.com/assets/datasheet/pdf.php?pn=S1KAL" TargetMode="External"/><Relationship Id="rId207" Type="http://schemas.openxmlformats.org/officeDocument/2006/relationships/hyperlink" Target="https://www.taiwansemi.com/assets/datasheet/pdf.php?pn=S1M" TargetMode="External"/><Relationship Id="rId249" Type="http://schemas.openxmlformats.org/officeDocument/2006/relationships/hyperlink" Target="https://www.taiwansemi.com/assets/datasheet/pdf.php?pn=S2GALH" TargetMode="External"/><Relationship Id="rId414" Type="http://schemas.openxmlformats.org/officeDocument/2006/relationships/hyperlink" Target="https://www.taiwansemi.com/assets/datasheet/pdf.php?pn=TSDGLW" TargetMode="External"/><Relationship Id="rId456" Type="http://schemas.openxmlformats.org/officeDocument/2006/relationships/hyperlink" Target="https://www.taiwansemi.com/assets/datasheet/pdf.php?pn=TSD1GLW" TargetMode="External"/><Relationship Id="rId498" Type="http://schemas.openxmlformats.org/officeDocument/2006/relationships/hyperlink" Target="https://www.taiwansemi.com/assets/datasheet/pdf.php?pn=GS12KC" TargetMode="External"/><Relationship Id="rId13" Type="http://schemas.openxmlformats.org/officeDocument/2006/relationships/hyperlink" Target="https://www.taiwansemi.com/assets/datasheet/pdf.php?pn=1N4007G" TargetMode="External"/><Relationship Id="rId109" Type="http://schemas.openxmlformats.org/officeDocument/2006/relationships/hyperlink" Target="https://www.taiwansemi.com/assets/datasheet/pdf.php?pn=S12JC" TargetMode="External"/><Relationship Id="rId260" Type="http://schemas.openxmlformats.org/officeDocument/2006/relationships/hyperlink" Target="https://www.taiwansemi.com/assets/datasheet/pdf.php?pn=S2JAL" TargetMode="External"/><Relationship Id="rId316" Type="http://schemas.openxmlformats.org/officeDocument/2006/relationships/hyperlink" Target="https://www.taiwansemi.com/assets/datasheet/pdf.php?pn=S3GH" TargetMode="External"/><Relationship Id="rId523" Type="http://schemas.openxmlformats.org/officeDocument/2006/relationships/hyperlink" Target="https://www.taiwansemi.com/assets/datasheet/pdf.php?pn=GS1MB" TargetMode="External"/><Relationship Id="rId55" Type="http://schemas.openxmlformats.org/officeDocument/2006/relationships/hyperlink" Target="https://www.taiwansemi.com/assets/datasheet/pdf.php?pn=2A03G-T" TargetMode="External"/><Relationship Id="rId97" Type="http://schemas.openxmlformats.org/officeDocument/2006/relationships/hyperlink" Target="https://www.taiwansemi.com/assets/datasheet/pdf.php?pn=GPAS1007" TargetMode="External"/><Relationship Id="rId120" Type="http://schemas.openxmlformats.org/officeDocument/2006/relationships/hyperlink" Target="https://www.taiwansemi.com/assets/datasheet/pdf.php?pn=S15GLWH" TargetMode="External"/><Relationship Id="rId358" Type="http://schemas.openxmlformats.org/officeDocument/2006/relationships/hyperlink" Target="https://www.taiwansemi.com/assets/datasheet/pdf.php?pn=S5B" TargetMode="External"/><Relationship Id="rId565" Type="http://schemas.openxmlformats.org/officeDocument/2006/relationships/hyperlink" Target="https://www.taiwansemi.com/assets/datasheet/pdf.php?pn=GS1Z" TargetMode="External"/><Relationship Id="rId162" Type="http://schemas.openxmlformats.org/officeDocument/2006/relationships/hyperlink" Target="https://www.taiwansemi.com/assets/datasheet/pdf.php?pn=S1GFS" TargetMode="External"/><Relationship Id="rId218" Type="http://schemas.openxmlformats.org/officeDocument/2006/relationships/hyperlink" Target="https://www.taiwansemi.com/assets/datasheet/pdf.php?pn=S1MLS" TargetMode="External"/><Relationship Id="rId425" Type="http://schemas.openxmlformats.org/officeDocument/2006/relationships/hyperlink" Target="https://www.taiwansemi.com/assets/datasheet/pdf.php?pn=TUAS3M" TargetMode="External"/><Relationship Id="rId467" Type="http://schemas.openxmlformats.org/officeDocument/2006/relationships/hyperlink" Target="https://www.taiwansemi.com/assets/datasheet/pdf.php?pn=TSD2JFSH" TargetMode="External"/><Relationship Id="rId271" Type="http://schemas.openxmlformats.org/officeDocument/2006/relationships/hyperlink" Target="https://www.taiwansemi.com/assets/datasheet/pdf.php?pn=S2KAH" TargetMode="External"/><Relationship Id="rId24" Type="http://schemas.openxmlformats.org/officeDocument/2006/relationships/hyperlink" Target="https://www.taiwansemi.com/assets/datasheet/pdf.php?pn=1N5397G-T" TargetMode="External"/><Relationship Id="rId66" Type="http://schemas.openxmlformats.org/officeDocument/2006/relationships/hyperlink" Target="https://www.taiwansemi.com/assets/datasheet/pdf.php?pn=BY251G" TargetMode="External"/><Relationship Id="rId131" Type="http://schemas.openxmlformats.org/officeDocument/2006/relationships/hyperlink" Target="https://www.taiwansemi.com/assets/datasheet/pdf.php?pn=S15MLW" TargetMode="External"/><Relationship Id="rId327" Type="http://schemas.openxmlformats.org/officeDocument/2006/relationships/hyperlink" Target="https://www.taiwansemi.com/assets/datasheet/pdf.php?pn=S3J-T" TargetMode="External"/><Relationship Id="rId369" Type="http://schemas.openxmlformats.org/officeDocument/2006/relationships/hyperlink" Target="https://www.taiwansemi.com/assets/datasheet/pdf.php?pn=S5J" TargetMode="External"/><Relationship Id="rId534" Type="http://schemas.openxmlformats.org/officeDocument/2006/relationships/hyperlink" Target="https://www.taiwansemi.com/assets/datasheet/pdf.php?pn=GS2MA" TargetMode="External"/><Relationship Id="rId173" Type="http://schemas.openxmlformats.org/officeDocument/2006/relationships/hyperlink" Target="https://www.taiwansemi.com/assets/datasheet/pdf.php?pn=S1G-T" TargetMode="External"/><Relationship Id="rId229" Type="http://schemas.openxmlformats.org/officeDocument/2006/relationships/hyperlink" Target="https://www.taiwansemi.com/assets/datasheet/pdf.php?pn=S2BA" TargetMode="External"/><Relationship Id="rId380" Type="http://schemas.openxmlformats.org/officeDocument/2006/relationships/hyperlink" Target="https://www.taiwansemi.com/assets/datasheet/pdf.php?pn=S5MB" TargetMode="External"/><Relationship Id="rId436" Type="http://schemas.openxmlformats.org/officeDocument/2006/relationships/hyperlink" Target="https://www.taiwansemi.com/assets/datasheet/pdf.php?pn=TUAS6DH" TargetMode="External"/><Relationship Id="rId240" Type="http://schemas.openxmlformats.org/officeDocument/2006/relationships/hyperlink" Target="https://www.taiwansemi.com/assets/datasheet/pdf.php?pn=S2DFS" TargetMode="External"/><Relationship Id="rId478" Type="http://schemas.openxmlformats.org/officeDocument/2006/relationships/hyperlink" Target="https://www.taiwansemi.com/assets/datasheet/pdf.php?pn=S1Y" TargetMode="External"/><Relationship Id="rId35" Type="http://schemas.openxmlformats.org/officeDocument/2006/relationships/hyperlink" Target="https://www.taiwansemi.com/assets/datasheet/pdf.php?pn=1N5404G" TargetMode="External"/><Relationship Id="rId77" Type="http://schemas.openxmlformats.org/officeDocument/2006/relationships/hyperlink" Target="https://www.taiwansemi.com/assets/datasheet/pdf.php?pn=GP1601" TargetMode="External"/><Relationship Id="rId100" Type="http://schemas.openxmlformats.org/officeDocument/2006/relationships/hyperlink" Target="https://www.taiwansemi.com/assets/datasheet/pdf.php?pn=S10GCH" TargetMode="External"/><Relationship Id="rId282" Type="http://schemas.openxmlformats.org/officeDocument/2006/relationships/hyperlink" Target="https://www.taiwansemi.com/assets/datasheet/pdf.php?pn=S2MAF-T" TargetMode="External"/><Relationship Id="rId338" Type="http://schemas.openxmlformats.org/officeDocument/2006/relationships/hyperlink" Target="https://www.taiwansemi.com/assets/datasheet/pdf.php?pn=S3MH" TargetMode="External"/><Relationship Id="rId503" Type="http://schemas.openxmlformats.org/officeDocument/2006/relationships/hyperlink" Target="https://www.taiwansemi.com/assets/datasheet/pdf.php?pn=GS15GFL" TargetMode="External"/><Relationship Id="rId545" Type="http://schemas.openxmlformats.org/officeDocument/2006/relationships/hyperlink" Target="https://www.taiwansemi.com/assets/datasheet/pdf.php?pn=GS4D" TargetMode="External"/><Relationship Id="rId8" Type="http://schemas.openxmlformats.org/officeDocument/2006/relationships/hyperlink" Target="https://www.taiwansemi.com/assets/datasheet/pdf.php?pn=1N4004G-K" TargetMode="External"/><Relationship Id="rId142" Type="http://schemas.openxmlformats.org/officeDocument/2006/relationships/hyperlink" Target="https://www.taiwansemi.com/assets/datasheet/pdf.php?pn=S1DAL" TargetMode="External"/><Relationship Id="rId184" Type="http://schemas.openxmlformats.org/officeDocument/2006/relationships/hyperlink" Target="https://www.taiwansemi.com/assets/datasheet/pdf.php?pn=S1J-K" TargetMode="External"/><Relationship Id="rId391" Type="http://schemas.openxmlformats.org/officeDocument/2006/relationships/hyperlink" Target="https://www.taiwansemi.com/assets/datasheet/pdf.php?pn=S8JC-T" TargetMode="External"/><Relationship Id="rId405" Type="http://schemas.openxmlformats.org/officeDocument/2006/relationships/hyperlink" Target="https://www.taiwansemi.com/assets/datasheet/pdf.php?pn=SKLWH" TargetMode="External"/><Relationship Id="rId447" Type="http://schemas.openxmlformats.org/officeDocument/2006/relationships/hyperlink" Target="https://www.taiwansemi.com/assets/datasheet/pdf.php?pn=TUAS8DH" TargetMode="External"/><Relationship Id="rId251" Type="http://schemas.openxmlformats.org/officeDocument/2006/relationships/hyperlink" Target="https://www.taiwansemi.com/assets/datasheet/pdf.php?pn=S2GFL" TargetMode="External"/><Relationship Id="rId489" Type="http://schemas.openxmlformats.org/officeDocument/2006/relationships/hyperlink" Target="https://www.taiwansemi.com/assets/datasheet/pdf.php?pn=PLDS30JH" TargetMode="External"/><Relationship Id="rId46" Type="http://schemas.openxmlformats.org/officeDocument/2006/relationships/hyperlink" Target="https://www.taiwansemi.com/assets/datasheet/pdf.php?pn=1T4G" TargetMode="External"/><Relationship Id="rId293" Type="http://schemas.openxmlformats.org/officeDocument/2006/relationships/hyperlink" Target="https://www.taiwansemi.com/assets/datasheet/pdf.php?pn=S2QH" TargetMode="External"/><Relationship Id="rId307" Type="http://schemas.openxmlformats.org/officeDocument/2006/relationships/hyperlink" Target="https://www.taiwansemi.com/assets/datasheet/pdf.php?pn=S3DB" TargetMode="External"/><Relationship Id="rId349" Type="http://schemas.openxmlformats.org/officeDocument/2006/relationships/hyperlink" Target="https://www.taiwansemi.com/assets/datasheet/pdf.php?pn=S4J" TargetMode="External"/><Relationship Id="rId514" Type="http://schemas.openxmlformats.org/officeDocument/2006/relationships/hyperlink" Target="https://www.taiwansemi.com/assets/datasheet/pdf.php?pn=GS1GB" TargetMode="External"/><Relationship Id="rId556" Type="http://schemas.openxmlformats.org/officeDocument/2006/relationships/hyperlink" Target="https://www.taiwansemi.com/assets/datasheet/pdf.php?pn=GS8GC" TargetMode="External"/><Relationship Id="rId88" Type="http://schemas.openxmlformats.org/officeDocument/2006/relationships/hyperlink" Target="https://www.taiwansemi.com/assets/datasheet/pdf.php?pn=GPA805" TargetMode="External"/><Relationship Id="rId111" Type="http://schemas.openxmlformats.org/officeDocument/2006/relationships/hyperlink" Target="https://www.taiwansemi.com/assets/datasheet/pdf.php?pn=S12KC" TargetMode="External"/><Relationship Id="rId153" Type="http://schemas.openxmlformats.org/officeDocument/2006/relationships/hyperlink" Target="https://www.taiwansemi.com/assets/datasheet/pdf.php?pn=S1DLW" TargetMode="External"/><Relationship Id="rId195" Type="http://schemas.openxmlformats.org/officeDocument/2006/relationships/hyperlink" Target="https://www.taiwansemi.com/assets/datasheet/pdf.php?pn=S1KB" TargetMode="External"/><Relationship Id="rId209" Type="http://schemas.openxmlformats.org/officeDocument/2006/relationships/hyperlink" Target="https://www.taiwansemi.com/assets/datasheet/pdf.php?pn=S1MALH" TargetMode="External"/><Relationship Id="rId360" Type="http://schemas.openxmlformats.org/officeDocument/2006/relationships/hyperlink" Target="https://www.taiwansemi.com/assets/datasheet/pdf.php?pn=S5BH" TargetMode="External"/><Relationship Id="rId416" Type="http://schemas.openxmlformats.org/officeDocument/2006/relationships/hyperlink" Target="https://www.taiwansemi.com/assets/datasheet/pdf.php?pn=TUAS3DH" TargetMode="External"/><Relationship Id="rId220" Type="http://schemas.openxmlformats.org/officeDocument/2006/relationships/hyperlink" Target="https://www.taiwansemi.com/assets/datasheet/pdf.php?pn=S1MLW" TargetMode="External"/><Relationship Id="rId458" Type="http://schemas.openxmlformats.org/officeDocument/2006/relationships/hyperlink" Target="https://www.taiwansemi.com/assets/datasheet/pdf.php?pn=TSD1GLWH" TargetMode="External"/><Relationship Id="rId15" Type="http://schemas.openxmlformats.org/officeDocument/2006/relationships/hyperlink" Target="https://www.taiwansemi.com/assets/datasheet/pdf.php?pn=1N5391G" TargetMode="External"/><Relationship Id="rId57" Type="http://schemas.openxmlformats.org/officeDocument/2006/relationships/hyperlink" Target="https://www.taiwansemi.com/assets/datasheet/pdf.php?pn=2A04G-T" TargetMode="External"/><Relationship Id="rId262" Type="http://schemas.openxmlformats.org/officeDocument/2006/relationships/hyperlink" Target="https://www.taiwansemi.com/assets/datasheet/pdf.php?pn=S2JA-T" TargetMode="External"/><Relationship Id="rId318" Type="http://schemas.openxmlformats.org/officeDocument/2006/relationships/hyperlink" Target="https://www.taiwansemi.com/assets/datasheet/pdf.php?pn=S3J" TargetMode="External"/><Relationship Id="rId525" Type="http://schemas.openxmlformats.org/officeDocument/2006/relationships/hyperlink" Target="https://www.taiwansemi.com/assets/datasheet/pdf.php?pn=GS2D" TargetMode="External"/><Relationship Id="rId567" Type="http://schemas.openxmlformats.org/officeDocument/2006/relationships/hyperlink" Target="https://www.taiwansemi.com/assets/datasheet/pdf.php?pn=PLAD15Q" TargetMode="External"/><Relationship Id="rId99" Type="http://schemas.openxmlformats.org/officeDocument/2006/relationships/hyperlink" Target="https://www.taiwansemi.com/assets/datasheet/pdf.php?pn=S10GC" TargetMode="External"/><Relationship Id="rId122" Type="http://schemas.openxmlformats.org/officeDocument/2006/relationships/hyperlink" Target="https://www.taiwansemi.com/assets/datasheet/pdf.php?pn=S15JCH" TargetMode="External"/><Relationship Id="rId164" Type="http://schemas.openxmlformats.org/officeDocument/2006/relationships/hyperlink" Target="https://www.taiwansemi.com/assets/datasheet/pdf.php?pn=S1GF-T" TargetMode="External"/><Relationship Id="rId371" Type="http://schemas.openxmlformats.org/officeDocument/2006/relationships/hyperlink" Target="https://www.taiwansemi.com/assets/datasheet/pdf.php?pn=S5JBH" TargetMode="External"/><Relationship Id="rId427" Type="http://schemas.openxmlformats.org/officeDocument/2006/relationships/hyperlink" Target="https://www.taiwansemi.com/assets/datasheet/pdf.php?pn=TUAS4GH" TargetMode="External"/><Relationship Id="rId469" Type="http://schemas.openxmlformats.org/officeDocument/2006/relationships/hyperlink" Target="https://www.taiwansemi.com/assets/datasheet/pdf.php?pn=TSD3JAL" TargetMode="External"/><Relationship Id="rId26" Type="http://schemas.openxmlformats.org/officeDocument/2006/relationships/hyperlink" Target="https://www.taiwansemi.com/assets/datasheet/pdf.php?pn=1N5398G-T" TargetMode="External"/><Relationship Id="rId231" Type="http://schemas.openxmlformats.org/officeDocument/2006/relationships/hyperlink" Target="https://www.taiwansemi.com/assets/datasheet/pdf.php?pn=S2BH" TargetMode="External"/><Relationship Id="rId273" Type="http://schemas.openxmlformats.org/officeDocument/2006/relationships/hyperlink" Target="https://www.taiwansemi.com/assets/datasheet/pdf.php?pn=S2KALH" TargetMode="External"/><Relationship Id="rId329" Type="http://schemas.openxmlformats.org/officeDocument/2006/relationships/hyperlink" Target="https://www.taiwansemi.com/assets/datasheet/pdf.php?pn=S3KB" TargetMode="External"/><Relationship Id="rId480" Type="http://schemas.openxmlformats.org/officeDocument/2006/relationships/hyperlink" Target="https://www.taiwansemi.com/assets/datasheet/pdf.php?pn=S2Y" TargetMode="External"/><Relationship Id="rId536" Type="http://schemas.openxmlformats.org/officeDocument/2006/relationships/hyperlink" Target="https://www.taiwansemi.com/assets/datasheet/pdf.php?pn=GS3DB" TargetMode="External"/><Relationship Id="rId68" Type="http://schemas.openxmlformats.org/officeDocument/2006/relationships/hyperlink" Target="https://www.taiwansemi.com/assets/datasheet/pdf.php?pn=BY253G" TargetMode="External"/><Relationship Id="rId133" Type="http://schemas.openxmlformats.org/officeDocument/2006/relationships/hyperlink" Target="https://www.taiwansemi.com/assets/datasheet/pdf.php?pn=S1A" TargetMode="External"/><Relationship Id="rId175" Type="http://schemas.openxmlformats.org/officeDocument/2006/relationships/hyperlink" Target="https://www.taiwansemi.com/assets/datasheet/pdf.php?pn=S1JAL" TargetMode="External"/><Relationship Id="rId340" Type="http://schemas.openxmlformats.org/officeDocument/2006/relationships/hyperlink" Target="https://www.taiwansemi.com/assets/datasheet/pdf.php?pn=S3Q" TargetMode="External"/><Relationship Id="rId200" Type="http://schemas.openxmlformats.org/officeDocument/2006/relationships/hyperlink" Target="https://www.taiwansemi.com/assets/datasheet/pdf.php?pn=S1KH" TargetMode="External"/><Relationship Id="rId382" Type="http://schemas.openxmlformats.org/officeDocument/2006/relationships/hyperlink" Target="https://www.taiwansemi.com/assets/datasheet/pdf.php?pn=S5MC-K" TargetMode="External"/><Relationship Id="rId438" Type="http://schemas.openxmlformats.org/officeDocument/2006/relationships/hyperlink" Target="https://www.taiwansemi.com/assets/datasheet/pdf.php?pn=TUAS6JH" TargetMode="External"/><Relationship Id="rId242" Type="http://schemas.openxmlformats.org/officeDocument/2006/relationships/hyperlink" Target="https://www.taiwansemi.com/assets/datasheet/pdf.php?pn=S2DH" TargetMode="External"/><Relationship Id="rId284" Type="http://schemas.openxmlformats.org/officeDocument/2006/relationships/hyperlink" Target="https://www.taiwansemi.com/assets/datasheet/pdf.php?pn=S2MAL" TargetMode="External"/><Relationship Id="rId491" Type="http://schemas.openxmlformats.org/officeDocument/2006/relationships/hyperlink" Target="https://www.taiwansemi.com/assets/datasheet/pdf.php?pn=GS10GC" TargetMode="External"/><Relationship Id="rId505" Type="http://schemas.openxmlformats.org/officeDocument/2006/relationships/hyperlink" Target="https://www.taiwansemi.com/assets/datasheet/pdf.php?pn=GS15JFL" TargetMode="External"/><Relationship Id="rId37" Type="http://schemas.openxmlformats.org/officeDocument/2006/relationships/hyperlink" Target="https://www.taiwansemi.com/assets/datasheet/pdf.php?pn=1N5406G" TargetMode="External"/><Relationship Id="rId79" Type="http://schemas.openxmlformats.org/officeDocument/2006/relationships/hyperlink" Target="https://www.taiwansemi.com/assets/datasheet/pdf.php?pn=GP1603" TargetMode="External"/><Relationship Id="rId102" Type="http://schemas.openxmlformats.org/officeDocument/2006/relationships/hyperlink" Target="https://www.taiwansemi.com/assets/datasheet/pdf.php?pn=S10JCH" TargetMode="External"/><Relationship Id="rId144" Type="http://schemas.openxmlformats.org/officeDocument/2006/relationships/hyperlink" Target="https://www.taiwansemi.com/assets/datasheet/pdf.php?pn=S1DB" TargetMode="External"/><Relationship Id="rId547" Type="http://schemas.openxmlformats.org/officeDocument/2006/relationships/hyperlink" Target="https://www.taiwansemi.com/assets/datasheet/pdf.php?pn=GS4J" TargetMode="External"/><Relationship Id="rId90" Type="http://schemas.openxmlformats.org/officeDocument/2006/relationships/hyperlink" Target="https://www.taiwansemi.com/assets/datasheet/pdf.php?pn=GPA807" TargetMode="External"/><Relationship Id="rId186" Type="http://schemas.openxmlformats.org/officeDocument/2006/relationships/hyperlink" Target="https://www.taiwansemi.com/assets/datasheet/pdf.php?pn=S1JLSH" TargetMode="External"/><Relationship Id="rId351" Type="http://schemas.openxmlformats.org/officeDocument/2006/relationships/hyperlink" Target="https://www.taiwansemi.com/assets/datasheet/pdf.php?pn=S4K" TargetMode="External"/><Relationship Id="rId393" Type="http://schemas.openxmlformats.org/officeDocument/2006/relationships/hyperlink" Target="https://www.taiwansemi.com/assets/datasheet/pdf.php?pn=S8KCH" TargetMode="External"/><Relationship Id="rId407" Type="http://schemas.openxmlformats.org/officeDocument/2006/relationships/hyperlink" Target="https://www.taiwansemi.com/assets/datasheet/pdf.php?pn=SMLWH" TargetMode="External"/><Relationship Id="rId449" Type="http://schemas.openxmlformats.org/officeDocument/2006/relationships/hyperlink" Target="https://www.taiwansemi.com/assets/datasheet/pdf.php?pn=TUAS8GH" TargetMode="External"/><Relationship Id="rId211" Type="http://schemas.openxmlformats.org/officeDocument/2006/relationships/hyperlink" Target="https://www.taiwansemi.com/assets/datasheet/pdf.php?pn=S1MBH" TargetMode="External"/><Relationship Id="rId253" Type="http://schemas.openxmlformats.org/officeDocument/2006/relationships/hyperlink" Target="https://www.taiwansemi.com/assets/datasheet/pdf.php?pn=S2GFSH" TargetMode="External"/><Relationship Id="rId295" Type="http://schemas.openxmlformats.org/officeDocument/2006/relationships/hyperlink" Target="https://www.taiwansemi.com/assets/datasheet/pdf.php?pn=S2VH" TargetMode="External"/><Relationship Id="rId309" Type="http://schemas.openxmlformats.org/officeDocument/2006/relationships/hyperlink" Target="https://www.taiwansemi.com/assets/datasheet/pdf.php?pn=S3DB-K" TargetMode="External"/><Relationship Id="rId460" Type="http://schemas.openxmlformats.org/officeDocument/2006/relationships/hyperlink" Target="https://www.taiwansemi.com/assets/datasheet/pdf.php?pn=TSD2GAL" TargetMode="External"/><Relationship Id="rId516" Type="http://schemas.openxmlformats.org/officeDocument/2006/relationships/hyperlink" Target="https://www.taiwansemi.com/assets/datasheet/pdf.php?pn=GS1J" TargetMode="External"/><Relationship Id="rId48" Type="http://schemas.openxmlformats.org/officeDocument/2006/relationships/hyperlink" Target="https://www.taiwansemi.com/assets/datasheet/pdf.php?pn=1T6G" TargetMode="External"/><Relationship Id="rId113" Type="http://schemas.openxmlformats.org/officeDocument/2006/relationships/hyperlink" Target="https://www.taiwansemi.com/assets/datasheet/pdf.php?pn=S12MC" TargetMode="External"/><Relationship Id="rId320" Type="http://schemas.openxmlformats.org/officeDocument/2006/relationships/hyperlink" Target="https://www.taiwansemi.com/assets/datasheet/pdf.php?pn=S3JALH" TargetMode="External"/><Relationship Id="rId558" Type="http://schemas.openxmlformats.org/officeDocument/2006/relationships/hyperlink" Target="https://www.taiwansemi.com/assets/datasheet/pdf.php?pn=GS8KC" TargetMode="External"/><Relationship Id="rId155" Type="http://schemas.openxmlformats.org/officeDocument/2006/relationships/hyperlink" Target="https://www.taiwansemi.com/assets/datasheet/pdf.php?pn=S1D-T" TargetMode="External"/><Relationship Id="rId197" Type="http://schemas.openxmlformats.org/officeDocument/2006/relationships/hyperlink" Target="https://www.taiwansemi.com/assets/datasheet/pdf.php?pn=S1KFS" TargetMode="External"/><Relationship Id="rId362" Type="http://schemas.openxmlformats.org/officeDocument/2006/relationships/hyperlink" Target="https://www.taiwansemi.com/assets/datasheet/pdf.php?pn=S5DC-K" TargetMode="External"/><Relationship Id="rId418" Type="http://schemas.openxmlformats.org/officeDocument/2006/relationships/hyperlink" Target="https://www.taiwansemi.com/assets/datasheet/pdf.php?pn=TUAS3JH" TargetMode="External"/><Relationship Id="rId222" Type="http://schemas.openxmlformats.org/officeDocument/2006/relationships/hyperlink" Target="https://www.taiwansemi.com/assets/datasheet/pdf.php?pn=S1M-T" TargetMode="External"/><Relationship Id="rId264" Type="http://schemas.openxmlformats.org/officeDocument/2006/relationships/hyperlink" Target="https://www.taiwansemi.com/assets/datasheet/pdf.php?pn=S2JFS" TargetMode="External"/><Relationship Id="rId471" Type="http://schemas.openxmlformats.org/officeDocument/2006/relationships/hyperlink" Target="https://www.taiwansemi.com/assets/datasheet/pdf.php?pn=TSD3JALH" TargetMode="External"/><Relationship Id="rId17" Type="http://schemas.openxmlformats.org/officeDocument/2006/relationships/hyperlink" Target="https://www.taiwansemi.com/assets/datasheet/pdf.php?pn=1N5392G" TargetMode="External"/><Relationship Id="rId59" Type="http://schemas.openxmlformats.org/officeDocument/2006/relationships/hyperlink" Target="https://www.taiwansemi.com/assets/datasheet/pdf.php?pn=2A05G-T" TargetMode="External"/><Relationship Id="rId124" Type="http://schemas.openxmlformats.org/officeDocument/2006/relationships/hyperlink" Target="https://www.taiwansemi.com/assets/datasheet/pdf.php?pn=S15JLWH" TargetMode="External"/><Relationship Id="rId527" Type="http://schemas.openxmlformats.org/officeDocument/2006/relationships/hyperlink" Target="https://www.taiwansemi.com/assets/datasheet/pdf.php?pn=GS2G" TargetMode="External"/><Relationship Id="rId569" Type="http://schemas.openxmlformats.org/officeDocument/2006/relationships/hyperlink" Target="https://www.taiwansemi.com/assets/datasheet/pdf.php?pn=PLAH30Q" TargetMode="External"/><Relationship Id="rId70" Type="http://schemas.openxmlformats.org/officeDocument/2006/relationships/hyperlink" Target="https://www.taiwansemi.com/assets/datasheet/pdf.php?pn=GP1001" TargetMode="External"/><Relationship Id="rId166" Type="http://schemas.openxmlformats.org/officeDocument/2006/relationships/hyperlink" Target="https://www.taiwansemi.com/assets/datasheet/pdf.php?pn=S1G-K" TargetMode="External"/><Relationship Id="rId331" Type="http://schemas.openxmlformats.org/officeDocument/2006/relationships/hyperlink" Target="https://www.taiwansemi.com/assets/datasheet/pdf.php?pn=S3KB-K" TargetMode="External"/><Relationship Id="rId373" Type="http://schemas.openxmlformats.org/officeDocument/2006/relationships/hyperlink" Target="https://www.taiwansemi.com/assets/datasheet/pdf.php?pn=S5JH" TargetMode="External"/><Relationship Id="rId429" Type="http://schemas.openxmlformats.org/officeDocument/2006/relationships/hyperlink" Target="https://www.taiwansemi.com/assets/datasheet/pdf.php?pn=TUAS4KH" TargetMode="External"/><Relationship Id="rId1" Type="http://schemas.openxmlformats.org/officeDocument/2006/relationships/hyperlink" Target="https://www.taiwansemi.com/assets/datasheet/pdf.php?pn=1N4001G" TargetMode="External"/><Relationship Id="rId233" Type="http://schemas.openxmlformats.org/officeDocument/2006/relationships/hyperlink" Target="https://www.taiwansemi.com/assets/datasheet/pdf.php?pn=S2DA" TargetMode="External"/><Relationship Id="rId440" Type="http://schemas.openxmlformats.org/officeDocument/2006/relationships/hyperlink" Target="https://www.taiwansemi.com/assets/datasheet/pdf.php?pn=TUAS6MH" TargetMode="External"/><Relationship Id="rId28" Type="http://schemas.openxmlformats.org/officeDocument/2006/relationships/hyperlink" Target="https://www.taiwansemi.com/assets/datasheet/pdf.php?pn=1N5399G-T" TargetMode="External"/><Relationship Id="rId275" Type="http://schemas.openxmlformats.org/officeDocument/2006/relationships/hyperlink" Target="https://www.taiwansemi.com/assets/datasheet/pdf.php?pn=S2KFL" TargetMode="External"/><Relationship Id="rId300" Type="http://schemas.openxmlformats.org/officeDocument/2006/relationships/hyperlink" Target="https://www.taiwansemi.com/assets/datasheet/pdf.php?pn=S3A-T" TargetMode="External"/><Relationship Id="rId482" Type="http://schemas.openxmlformats.org/officeDocument/2006/relationships/hyperlink" Target="https://www.taiwansemi.com/assets/datasheet/pdf.php?pn=S2YAH" TargetMode="External"/><Relationship Id="rId538" Type="http://schemas.openxmlformats.org/officeDocument/2006/relationships/hyperlink" Target="https://www.taiwansemi.com/assets/datasheet/pdf.php?pn=GS3GB" TargetMode="External"/><Relationship Id="rId81" Type="http://schemas.openxmlformats.org/officeDocument/2006/relationships/hyperlink" Target="https://www.taiwansemi.com/assets/datasheet/pdf.php?pn=GP1605" TargetMode="External"/><Relationship Id="rId135" Type="http://schemas.openxmlformats.org/officeDocument/2006/relationships/hyperlink" Target="https://www.taiwansemi.com/assets/datasheet/pdf.php?pn=S1ABH" TargetMode="External"/><Relationship Id="rId177" Type="http://schemas.openxmlformats.org/officeDocument/2006/relationships/hyperlink" Target="https://www.taiwansemi.com/assets/datasheet/pdf.php?pn=S1JB" TargetMode="External"/><Relationship Id="rId342" Type="http://schemas.openxmlformats.org/officeDocument/2006/relationships/hyperlink" Target="https://www.taiwansemi.com/assets/datasheet/pdf.php?pn=S4AH" TargetMode="External"/><Relationship Id="rId384" Type="http://schemas.openxmlformats.org/officeDocument/2006/relationships/hyperlink" Target="https://www.taiwansemi.com/assets/datasheet/pdf.php?pn=S5Q" TargetMode="External"/><Relationship Id="rId202" Type="http://schemas.openxmlformats.org/officeDocument/2006/relationships/hyperlink" Target="https://www.taiwansemi.com/assets/datasheet/pdf.php?pn=S1KLS" TargetMode="External"/><Relationship Id="rId244" Type="http://schemas.openxmlformats.org/officeDocument/2006/relationships/hyperlink" Target="https://www.taiwansemi.com/assets/datasheet/pdf.php?pn=S2G" TargetMode="External"/><Relationship Id="rId39" Type="http://schemas.openxmlformats.org/officeDocument/2006/relationships/hyperlink" Target="https://www.taiwansemi.com/assets/datasheet/pdf.php?pn=1N5407G" TargetMode="External"/><Relationship Id="rId286" Type="http://schemas.openxmlformats.org/officeDocument/2006/relationships/hyperlink" Target="https://www.taiwansemi.com/assets/datasheet/pdf.php?pn=S2MA-T" TargetMode="External"/><Relationship Id="rId451" Type="http://schemas.openxmlformats.org/officeDocument/2006/relationships/hyperlink" Target="https://www.taiwansemi.com/assets/datasheet/pdf.php?pn=TUAS8JH" TargetMode="External"/><Relationship Id="rId493" Type="http://schemas.openxmlformats.org/officeDocument/2006/relationships/hyperlink" Target="https://www.taiwansemi.com/assets/datasheet/pdf.php?pn=GS10KC" TargetMode="External"/><Relationship Id="rId507" Type="http://schemas.openxmlformats.org/officeDocument/2006/relationships/hyperlink" Target="https://www.taiwansemi.com/assets/datasheet/pdf.php?pn=GS15KFL" TargetMode="External"/><Relationship Id="rId549" Type="http://schemas.openxmlformats.org/officeDocument/2006/relationships/hyperlink" Target="https://www.taiwansemi.com/assets/datasheet/pdf.php?pn=GS4M" TargetMode="External"/><Relationship Id="rId50" Type="http://schemas.openxmlformats.org/officeDocument/2006/relationships/hyperlink" Target="https://www.taiwansemi.com/assets/datasheet/pdf.php?pn=2A01G" TargetMode="External"/><Relationship Id="rId104" Type="http://schemas.openxmlformats.org/officeDocument/2006/relationships/hyperlink" Target="https://www.taiwansemi.com/assets/datasheet/pdf.php?pn=S10KCH" TargetMode="External"/><Relationship Id="rId146" Type="http://schemas.openxmlformats.org/officeDocument/2006/relationships/hyperlink" Target="https://www.taiwansemi.com/assets/datasheet/pdf.php?pn=S1DFS" TargetMode="External"/><Relationship Id="rId188" Type="http://schemas.openxmlformats.org/officeDocument/2006/relationships/hyperlink" Target="https://www.taiwansemi.com/assets/datasheet/pdf.php?pn=S1JLWH" TargetMode="External"/><Relationship Id="rId311" Type="http://schemas.openxmlformats.org/officeDocument/2006/relationships/hyperlink" Target="https://www.taiwansemi.com/assets/datasheet/pdf.php?pn=S3D-T" TargetMode="External"/><Relationship Id="rId353" Type="http://schemas.openxmlformats.org/officeDocument/2006/relationships/hyperlink" Target="https://www.taiwansemi.com/assets/datasheet/pdf.php?pn=S4M" TargetMode="External"/><Relationship Id="rId395" Type="http://schemas.openxmlformats.org/officeDocument/2006/relationships/hyperlink" Target="https://www.taiwansemi.com/assets/datasheet/pdf.php?pn=S8MC" TargetMode="External"/><Relationship Id="rId409" Type="http://schemas.openxmlformats.org/officeDocument/2006/relationships/hyperlink" Target="https://www.taiwansemi.com/assets/datasheet/pdf.php?pn=TSD1GH" TargetMode="External"/><Relationship Id="rId560" Type="http://schemas.openxmlformats.org/officeDocument/2006/relationships/hyperlink" Target="https://www.taiwansemi.com/assets/datasheet/pdf.php?pn=GSDFL" TargetMode="External"/><Relationship Id="rId92" Type="http://schemas.openxmlformats.org/officeDocument/2006/relationships/hyperlink" Target="https://www.taiwansemi.com/assets/datasheet/pdf.php?pn=GPAS1002" TargetMode="External"/><Relationship Id="rId213" Type="http://schemas.openxmlformats.org/officeDocument/2006/relationships/hyperlink" Target="https://www.taiwansemi.com/assets/datasheet/pdf.php?pn=S1MFS" TargetMode="External"/><Relationship Id="rId420" Type="http://schemas.openxmlformats.org/officeDocument/2006/relationships/hyperlink" Target="https://www.taiwansemi.com/assets/datasheet/pdf.php?pn=TUAS3MH" TargetMode="External"/><Relationship Id="rId255" Type="http://schemas.openxmlformats.org/officeDocument/2006/relationships/hyperlink" Target="https://www.taiwansemi.com/assets/datasheet/pdf.php?pn=S2G-T" TargetMode="External"/><Relationship Id="rId297" Type="http://schemas.openxmlformats.org/officeDocument/2006/relationships/hyperlink" Target="https://www.taiwansemi.com/assets/datasheet/pdf.php?pn=S3AB" TargetMode="External"/><Relationship Id="rId462" Type="http://schemas.openxmlformats.org/officeDocument/2006/relationships/hyperlink" Target="https://www.taiwansemi.com/assets/datasheet/pdf.php?pn=TSD2GALH" TargetMode="External"/><Relationship Id="rId518" Type="http://schemas.openxmlformats.org/officeDocument/2006/relationships/hyperlink" Target="https://www.taiwansemi.com/assets/datasheet/pdf.php?pn=GS1JFL" TargetMode="External"/><Relationship Id="rId115" Type="http://schemas.openxmlformats.org/officeDocument/2006/relationships/hyperlink" Target="https://www.taiwansemi.com/assets/datasheet/pdf.php?pn=S15DLW" TargetMode="External"/><Relationship Id="rId157" Type="http://schemas.openxmlformats.org/officeDocument/2006/relationships/hyperlink" Target="https://www.taiwansemi.com/assets/datasheet/pdf.php?pn=S1GAL" TargetMode="External"/><Relationship Id="rId322" Type="http://schemas.openxmlformats.org/officeDocument/2006/relationships/hyperlink" Target="https://www.taiwansemi.com/assets/datasheet/pdf.php?pn=S3JBH" TargetMode="External"/><Relationship Id="rId364" Type="http://schemas.openxmlformats.org/officeDocument/2006/relationships/hyperlink" Target="https://www.taiwansemi.com/assets/datasheet/pdf.php?pn=S5G" TargetMode="External"/><Relationship Id="rId61" Type="http://schemas.openxmlformats.org/officeDocument/2006/relationships/hyperlink" Target="https://www.taiwansemi.com/assets/datasheet/pdf.php?pn=2A06G-T" TargetMode="External"/><Relationship Id="rId199" Type="http://schemas.openxmlformats.org/officeDocument/2006/relationships/hyperlink" Target="https://www.taiwansemi.com/assets/datasheet/pdf.php?pn=S1KF-T" TargetMode="External"/><Relationship Id="rId571" Type="http://schemas.openxmlformats.org/officeDocument/2006/relationships/hyperlink" Target="https://www.taiwansemi.com/assets/datasheet/pdf.php?pn=PLDS30Q" TargetMode="External"/><Relationship Id="rId19" Type="http://schemas.openxmlformats.org/officeDocument/2006/relationships/hyperlink" Target="https://www.taiwansemi.com/assets/datasheet/pdf.php?pn=1N5393G" TargetMode="External"/><Relationship Id="rId224" Type="http://schemas.openxmlformats.org/officeDocument/2006/relationships/hyperlink" Target="https://www.taiwansemi.com/assets/datasheet/pdf.php?pn=S2A" TargetMode="External"/><Relationship Id="rId266" Type="http://schemas.openxmlformats.org/officeDocument/2006/relationships/hyperlink" Target="https://www.taiwansemi.com/assets/datasheet/pdf.php?pn=S2JH" TargetMode="External"/><Relationship Id="rId431" Type="http://schemas.openxmlformats.org/officeDocument/2006/relationships/hyperlink" Target="https://www.taiwansemi.com/assets/datasheet/pdf.php?pn=TUAS4D" TargetMode="External"/><Relationship Id="rId473" Type="http://schemas.openxmlformats.org/officeDocument/2006/relationships/hyperlink" Target="https://www.taiwansemi.com/assets/datasheet/pdf.php?pn=TSD3JFS" TargetMode="External"/><Relationship Id="rId529" Type="http://schemas.openxmlformats.org/officeDocument/2006/relationships/hyperlink" Target="https://www.taiwansemi.com/assets/datasheet/pdf.php?pn=GS2J" TargetMode="External"/><Relationship Id="rId30" Type="http://schemas.openxmlformats.org/officeDocument/2006/relationships/hyperlink" Target="https://www.taiwansemi.com/assets/datasheet/pdf.php?pn=1N5400G-K" TargetMode="External"/><Relationship Id="rId126" Type="http://schemas.openxmlformats.org/officeDocument/2006/relationships/hyperlink" Target="https://www.taiwansemi.com/assets/datasheet/pdf.php?pn=S15KCH" TargetMode="External"/><Relationship Id="rId168" Type="http://schemas.openxmlformats.org/officeDocument/2006/relationships/hyperlink" Target="https://www.taiwansemi.com/assets/datasheet/pdf.php?pn=S1GLSH" TargetMode="External"/><Relationship Id="rId333" Type="http://schemas.openxmlformats.org/officeDocument/2006/relationships/hyperlink" Target="https://www.taiwansemi.com/assets/datasheet/pdf.php?pn=S3K-T" TargetMode="External"/><Relationship Id="rId540" Type="http://schemas.openxmlformats.org/officeDocument/2006/relationships/hyperlink" Target="https://www.taiwansemi.com/assets/datasheet/pdf.php?pn=GS3JB" TargetMode="External"/><Relationship Id="rId72" Type="http://schemas.openxmlformats.org/officeDocument/2006/relationships/hyperlink" Target="https://www.taiwansemi.com/assets/datasheet/pdf.php?pn=GP1003" TargetMode="External"/><Relationship Id="rId375" Type="http://schemas.openxmlformats.org/officeDocument/2006/relationships/hyperlink" Target="https://www.taiwansemi.com/assets/datasheet/pdf.php?pn=S5KB" TargetMode="External"/><Relationship Id="rId3" Type="http://schemas.openxmlformats.org/officeDocument/2006/relationships/hyperlink" Target="https://www.taiwansemi.com/assets/datasheet/pdf.php?pn=1N4002G" TargetMode="External"/><Relationship Id="rId235" Type="http://schemas.openxmlformats.org/officeDocument/2006/relationships/hyperlink" Target="https://www.taiwansemi.com/assets/datasheet/pdf.php?pn=S2DAH" TargetMode="External"/><Relationship Id="rId277" Type="http://schemas.openxmlformats.org/officeDocument/2006/relationships/hyperlink" Target="https://www.taiwansemi.com/assets/datasheet/pdf.php?pn=S2KFSH" TargetMode="External"/><Relationship Id="rId400" Type="http://schemas.openxmlformats.org/officeDocument/2006/relationships/hyperlink" Target="https://www.taiwansemi.com/assets/datasheet/pdf.php?pn=SGLW" TargetMode="External"/><Relationship Id="rId442" Type="http://schemas.openxmlformats.org/officeDocument/2006/relationships/hyperlink" Target="https://www.taiwansemi.com/assets/datasheet/pdf.php?pn=TUAS6G" TargetMode="External"/><Relationship Id="rId484" Type="http://schemas.openxmlformats.org/officeDocument/2006/relationships/hyperlink" Target="https://www.taiwansemi.com/assets/datasheet/pdf.php?pn=PLAD10J" TargetMode="External"/><Relationship Id="rId137" Type="http://schemas.openxmlformats.org/officeDocument/2006/relationships/hyperlink" Target="https://www.taiwansemi.com/assets/datasheet/pdf.php?pn=S1B" TargetMode="External"/><Relationship Id="rId302" Type="http://schemas.openxmlformats.org/officeDocument/2006/relationships/hyperlink" Target="https://www.taiwansemi.com/assets/datasheet/pdf.php?pn=S3BB" TargetMode="External"/><Relationship Id="rId344" Type="http://schemas.openxmlformats.org/officeDocument/2006/relationships/hyperlink" Target="https://www.taiwansemi.com/assets/datasheet/pdf.php?pn=S4BH" TargetMode="External"/><Relationship Id="rId41" Type="http://schemas.openxmlformats.org/officeDocument/2006/relationships/hyperlink" Target="https://www.taiwansemi.com/assets/datasheet/pdf.php?pn=1N5408G" TargetMode="External"/><Relationship Id="rId83" Type="http://schemas.openxmlformats.org/officeDocument/2006/relationships/hyperlink" Target="https://www.taiwansemi.com/assets/datasheet/pdf.php?pn=GP1607" TargetMode="External"/><Relationship Id="rId179" Type="http://schemas.openxmlformats.org/officeDocument/2006/relationships/hyperlink" Target="https://www.taiwansemi.com/assets/datasheet/pdf.php?pn=S1JFL" TargetMode="External"/><Relationship Id="rId386" Type="http://schemas.openxmlformats.org/officeDocument/2006/relationships/hyperlink" Target="https://www.taiwansemi.com/assets/datasheet/pdf.php?pn=S8GC" TargetMode="External"/><Relationship Id="rId551" Type="http://schemas.openxmlformats.org/officeDocument/2006/relationships/hyperlink" Target="https://www.taiwansemi.com/assets/datasheet/pdf.php?pn=GS5G" TargetMode="External"/><Relationship Id="rId190" Type="http://schemas.openxmlformats.org/officeDocument/2006/relationships/hyperlink" Target="https://www.taiwansemi.com/assets/datasheet/pdf.php?pn=S1JMH" TargetMode="External"/><Relationship Id="rId204" Type="http://schemas.openxmlformats.org/officeDocument/2006/relationships/hyperlink" Target="https://www.taiwansemi.com/assets/datasheet/pdf.php?pn=S1KLW" TargetMode="External"/><Relationship Id="rId246" Type="http://schemas.openxmlformats.org/officeDocument/2006/relationships/hyperlink" Target="https://www.taiwansemi.com/assets/datasheet/pdf.php?pn=S2GAF-T" TargetMode="External"/><Relationship Id="rId288" Type="http://schemas.openxmlformats.org/officeDocument/2006/relationships/hyperlink" Target="https://www.taiwansemi.com/assets/datasheet/pdf.php?pn=S2MFS" TargetMode="External"/><Relationship Id="rId411" Type="http://schemas.openxmlformats.org/officeDocument/2006/relationships/hyperlink" Target="https://www.taiwansemi.com/assets/datasheet/pdf.php?pn=TSD2GH" TargetMode="External"/><Relationship Id="rId453" Type="http://schemas.openxmlformats.org/officeDocument/2006/relationships/hyperlink" Target="https://www.taiwansemi.com/assets/datasheet/pdf.php?pn=TUAS8KH" TargetMode="External"/><Relationship Id="rId509" Type="http://schemas.openxmlformats.org/officeDocument/2006/relationships/hyperlink" Target="https://www.taiwansemi.com/assets/datasheet/pdf.php?pn=GS15MFL" TargetMode="External"/><Relationship Id="rId106" Type="http://schemas.openxmlformats.org/officeDocument/2006/relationships/hyperlink" Target="https://www.taiwansemi.com/assets/datasheet/pdf.php?pn=S10MCH" TargetMode="External"/><Relationship Id="rId313" Type="http://schemas.openxmlformats.org/officeDocument/2006/relationships/hyperlink" Target="https://www.taiwansemi.com/assets/datasheet/pdf.php?pn=S3GB" TargetMode="External"/><Relationship Id="rId495" Type="http://schemas.openxmlformats.org/officeDocument/2006/relationships/hyperlink" Target="https://www.taiwansemi.com/assets/datasheet/pdf.php?pn=GS12DC" TargetMode="External"/><Relationship Id="rId10" Type="http://schemas.openxmlformats.org/officeDocument/2006/relationships/hyperlink" Target="https://www.taiwansemi.com/assets/datasheet/pdf.php?pn=1N4005G-K" TargetMode="External"/><Relationship Id="rId52" Type="http://schemas.openxmlformats.org/officeDocument/2006/relationships/hyperlink" Target="https://www.taiwansemi.com/assets/datasheet/pdf.php?pn=2A02G" TargetMode="External"/><Relationship Id="rId94" Type="http://schemas.openxmlformats.org/officeDocument/2006/relationships/hyperlink" Target="https://www.taiwansemi.com/assets/datasheet/pdf.php?pn=GPAS1004" TargetMode="External"/><Relationship Id="rId148" Type="http://schemas.openxmlformats.org/officeDocument/2006/relationships/hyperlink" Target="https://www.taiwansemi.com/assets/datasheet/pdf.php?pn=S1DF-T" TargetMode="External"/><Relationship Id="rId355" Type="http://schemas.openxmlformats.org/officeDocument/2006/relationships/hyperlink" Target="https://www.taiwansemi.com/assets/datasheet/pdf.php?pn=S5A" TargetMode="External"/><Relationship Id="rId397" Type="http://schemas.openxmlformats.org/officeDocument/2006/relationships/hyperlink" Target="https://www.taiwansemi.com/assets/datasheet/pdf.php?pn=S8MC-T" TargetMode="External"/><Relationship Id="rId520" Type="http://schemas.openxmlformats.org/officeDocument/2006/relationships/hyperlink" Target="https://www.taiwansemi.com/assets/datasheet/pdf.php?pn=GS1KB" TargetMode="External"/><Relationship Id="rId562" Type="http://schemas.openxmlformats.org/officeDocument/2006/relationships/hyperlink" Target="https://www.taiwansemi.com/assets/datasheet/pdf.php?pn=GSJFL" TargetMode="External"/><Relationship Id="rId215" Type="http://schemas.openxmlformats.org/officeDocument/2006/relationships/hyperlink" Target="https://www.taiwansemi.com/assets/datasheet/pdf.php?pn=S1MF-T" TargetMode="External"/><Relationship Id="rId257" Type="http://schemas.openxmlformats.org/officeDocument/2006/relationships/hyperlink" Target="https://www.taiwansemi.com/assets/datasheet/pdf.php?pn=S2JA" TargetMode="External"/><Relationship Id="rId422" Type="http://schemas.openxmlformats.org/officeDocument/2006/relationships/hyperlink" Target="https://www.taiwansemi.com/assets/datasheet/pdf.php?pn=TUAS3G" TargetMode="External"/><Relationship Id="rId464" Type="http://schemas.openxmlformats.org/officeDocument/2006/relationships/hyperlink" Target="https://www.taiwansemi.com/assets/datasheet/pdf.php?pn=TSD2GFS" TargetMode="External"/><Relationship Id="rId299" Type="http://schemas.openxmlformats.org/officeDocument/2006/relationships/hyperlink" Target="https://www.taiwansemi.com/assets/datasheet/pdf.php?pn=S3AH" TargetMode="External"/><Relationship Id="rId63" Type="http://schemas.openxmlformats.org/officeDocument/2006/relationships/hyperlink" Target="https://www.taiwansemi.com/assets/datasheet/pdf.php?pn=2A07G-T" TargetMode="External"/><Relationship Id="rId159" Type="http://schemas.openxmlformats.org/officeDocument/2006/relationships/hyperlink" Target="https://www.taiwansemi.com/assets/datasheet/pdf.php?pn=S1GB" TargetMode="External"/><Relationship Id="rId366" Type="http://schemas.openxmlformats.org/officeDocument/2006/relationships/hyperlink" Target="https://www.taiwansemi.com/assets/datasheet/pdf.php?pn=S5GBH" TargetMode="External"/><Relationship Id="rId226" Type="http://schemas.openxmlformats.org/officeDocument/2006/relationships/hyperlink" Target="https://www.taiwansemi.com/assets/datasheet/pdf.php?pn=S2AAH" TargetMode="External"/><Relationship Id="rId433" Type="http://schemas.openxmlformats.org/officeDocument/2006/relationships/hyperlink" Target="https://www.taiwansemi.com/assets/datasheet/pdf.php?pn=TUAS4J" TargetMode="External"/><Relationship Id="rId74" Type="http://schemas.openxmlformats.org/officeDocument/2006/relationships/hyperlink" Target="https://www.taiwansemi.com/assets/datasheet/pdf.php?pn=GP1005" TargetMode="External"/><Relationship Id="rId377" Type="http://schemas.openxmlformats.org/officeDocument/2006/relationships/hyperlink" Target="https://www.taiwansemi.com/assets/datasheet/pdf.php?pn=S5KC-K" TargetMode="External"/><Relationship Id="rId500" Type="http://schemas.openxmlformats.org/officeDocument/2006/relationships/hyperlink" Target="https://www.taiwansemi.com/assets/datasheet/pdf.php?pn=GS15DC" TargetMode="External"/><Relationship Id="rId5" Type="http://schemas.openxmlformats.org/officeDocument/2006/relationships/hyperlink" Target="https://www.taiwansemi.com/assets/datasheet/pdf.php?pn=1N4003G" TargetMode="External"/><Relationship Id="rId237" Type="http://schemas.openxmlformats.org/officeDocument/2006/relationships/hyperlink" Target="https://www.taiwansemi.com/assets/datasheet/pdf.php?pn=S2DALH" TargetMode="External"/><Relationship Id="rId444" Type="http://schemas.openxmlformats.org/officeDocument/2006/relationships/hyperlink" Target="https://www.taiwansemi.com/assets/datasheet/pdf.php?pn=TUAS6K" TargetMode="External"/><Relationship Id="rId290" Type="http://schemas.openxmlformats.org/officeDocument/2006/relationships/hyperlink" Target="https://www.taiwansemi.com/assets/datasheet/pdf.php?pn=S2MH" TargetMode="External"/><Relationship Id="rId304" Type="http://schemas.openxmlformats.org/officeDocument/2006/relationships/hyperlink" Target="https://www.taiwansemi.com/assets/datasheet/pdf.php?pn=S3BH" TargetMode="External"/><Relationship Id="rId388" Type="http://schemas.openxmlformats.org/officeDocument/2006/relationships/hyperlink" Target="https://www.taiwansemi.com/assets/datasheet/pdf.php?pn=S8GC-T" TargetMode="External"/><Relationship Id="rId511" Type="http://schemas.openxmlformats.org/officeDocument/2006/relationships/hyperlink" Target="https://www.taiwansemi.com/assets/datasheet/pdf.php?pn=GS1DB" TargetMode="External"/><Relationship Id="rId85" Type="http://schemas.openxmlformats.org/officeDocument/2006/relationships/hyperlink" Target="https://www.taiwansemi.com/assets/datasheet/pdf.php?pn=GPA802" TargetMode="External"/><Relationship Id="rId150" Type="http://schemas.openxmlformats.org/officeDocument/2006/relationships/hyperlink" Target="https://www.taiwansemi.com/assets/datasheet/pdf.php?pn=S1D-K" TargetMode="External"/><Relationship Id="rId248" Type="http://schemas.openxmlformats.org/officeDocument/2006/relationships/hyperlink" Target="https://www.taiwansemi.com/assets/datasheet/pdf.php?pn=S2GAL" TargetMode="External"/><Relationship Id="rId455" Type="http://schemas.openxmlformats.org/officeDocument/2006/relationships/hyperlink" Target="https://www.taiwansemi.com/assets/datasheet/pdf.php?pn=TUAS8MH" TargetMode="External"/><Relationship Id="rId12" Type="http://schemas.openxmlformats.org/officeDocument/2006/relationships/hyperlink" Target="https://www.taiwansemi.com/assets/datasheet/pdf.php?pn=1N4006G-K" TargetMode="External"/><Relationship Id="rId108" Type="http://schemas.openxmlformats.org/officeDocument/2006/relationships/hyperlink" Target="https://www.taiwansemi.com/assets/datasheet/pdf.php?pn=S12GCH" TargetMode="External"/><Relationship Id="rId315" Type="http://schemas.openxmlformats.org/officeDocument/2006/relationships/hyperlink" Target="https://www.taiwansemi.com/assets/datasheet/pdf.php?pn=S3GB-K" TargetMode="External"/><Relationship Id="rId522" Type="http://schemas.openxmlformats.org/officeDocument/2006/relationships/hyperlink" Target="https://www.taiwansemi.com/assets/datasheet/pdf.php?pn=GS1M" TargetMode="External"/><Relationship Id="rId96" Type="http://schemas.openxmlformats.org/officeDocument/2006/relationships/hyperlink" Target="https://www.taiwansemi.com/assets/datasheet/pdf.php?pn=GPAS1006" TargetMode="External"/><Relationship Id="rId161" Type="http://schemas.openxmlformats.org/officeDocument/2006/relationships/hyperlink" Target="https://www.taiwansemi.com/assets/datasheet/pdf.php?pn=S1GFL" TargetMode="External"/><Relationship Id="rId399" Type="http://schemas.openxmlformats.org/officeDocument/2006/relationships/hyperlink" Target="https://www.taiwansemi.com/assets/datasheet/pdf.php?pn=SDLWH" TargetMode="External"/><Relationship Id="rId259" Type="http://schemas.openxmlformats.org/officeDocument/2006/relationships/hyperlink" Target="https://www.taiwansemi.com/assets/datasheet/pdf.php?pn=S2JAH" TargetMode="External"/><Relationship Id="rId466" Type="http://schemas.openxmlformats.org/officeDocument/2006/relationships/hyperlink" Target="https://www.taiwansemi.com/assets/datasheet/pdf.php?pn=TSD2GFSH" TargetMode="External"/><Relationship Id="rId23" Type="http://schemas.openxmlformats.org/officeDocument/2006/relationships/hyperlink" Target="https://www.taiwansemi.com/assets/datasheet/pdf.php?pn=1N5397G" TargetMode="External"/><Relationship Id="rId119" Type="http://schemas.openxmlformats.org/officeDocument/2006/relationships/hyperlink" Target="https://www.taiwansemi.com/assets/datasheet/pdf.php?pn=S15GLW" TargetMode="External"/><Relationship Id="rId326" Type="http://schemas.openxmlformats.org/officeDocument/2006/relationships/hyperlink" Target="https://www.taiwansemi.com/assets/datasheet/pdf.php?pn=S3JH" TargetMode="External"/><Relationship Id="rId533" Type="http://schemas.openxmlformats.org/officeDocument/2006/relationships/hyperlink" Target="https://www.taiwansemi.com/assets/datasheet/pdf.php?pn=GS2M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HERAF1005G" TargetMode="External"/><Relationship Id="rId299" Type="http://schemas.openxmlformats.org/officeDocument/2006/relationships/hyperlink" Target="https://www.taiwansemi.com/assets/datasheet/pdf.php?pn=HS3A" TargetMode="External"/><Relationship Id="rId21" Type="http://schemas.openxmlformats.org/officeDocument/2006/relationships/hyperlink" Target="https://www.taiwansemi.com/assets/datasheet/pdf.php?pn=HER103G" TargetMode="External"/><Relationship Id="rId63" Type="http://schemas.openxmlformats.org/officeDocument/2006/relationships/hyperlink" Target="https://www.taiwansemi.com/assets/datasheet/pdf.php?pn=HER1608G" TargetMode="External"/><Relationship Id="rId159" Type="http://schemas.openxmlformats.org/officeDocument/2006/relationships/hyperlink" Target="https://www.taiwansemi.com/assets/datasheet/pdf.php?pn=HS15KLW" TargetMode="External"/><Relationship Id="rId324" Type="http://schemas.openxmlformats.org/officeDocument/2006/relationships/hyperlink" Target="https://www.taiwansemi.com/assets/datasheet/pdf.php?pn=HS3JB" TargetMode="External"/><Relationship Id="rId366" Type="http://schemas.openxmlformats.org/officeDocument/2006/relationships/hyperlink" Target="https://www.taiwansemi.com/assets/datasheet/pdf.php?pn=HSJLW" TargetMode="External"/><Relationship Id="rId170" Type="http://schemas.openxmlformats.org/officeDocument/2006/relationships/hyperlink" Target="https://www.taiwansemi.com/assets/datasheet/pdf.php?pn=HS1DAL" TargetMode="External"/><Relationship Id="rId226" Type="http://schemas.openxmlformats.org/officeDocument/2006/relationships/hyperlink" Target="https://www.taiwansemi.com/assets/datasheet/pdf.php?pn=HS1MLWH" TargetMode="External"/><Relationship Id="rId433" Type="http://schemas.openxmlformats.org/officeDocument/2006/relationships/hyperlink" Target="https://www.taiwansemi.com/assets/datasheet/pdf.php?pn=TUAU6JH" TargetMode="External"/><Relationship Id="rId268" Type="http://schemas.openxmlformats.org/officeDocument/2006/relationships/hyperlink" Target="https://www.taiwansemi.com/assets/datasheet/pdf.php?pn=HS2JALH" TargetMode="External"/><Relationship Id="rId475" Type="http://schemas.openxmlformats.org/officeDocument/2006/relationships/hyperlink" Target="https://www.taiwansemi.com/assets/datasheet/pdf.php?pn=US1G" TargetMode="External"/><Relationship Id="rId32" Type="http://schemas.openxmlformats.org/officeDocument/2006/relationships/hyperlink" Target="https://www.taiwansemi.com/assets/datasheet/pdf.php?pn=HER108G-K" TargetMode="External"/><Relationship Id="rId74" Type="http://schemas.openxmlformats.org/officeDocument/2006/relationships/hyperlink" Target="https://www.taiwansemi.com/assets/datasheet/pdf.php?pn=HER205G-T" TargetMode="External"/><Relationship Id="rId128" Type="http://schemas.openxmlformats.org/officeDocument/2006/relationships/hyperlink" Target="https://www.taiwansemi.com/assets/datasheet/pdf.php?pn=HERAF802G" TargetMode="External"/><Relationship Id="rId335" Type="http://schemas.openxmlformats.org/officeDocument/2006/relationships/hyperlink" Target="https://www.taiwansemi.com/assets/datasheet/pdf.php?pn=HS3M" TargetMode="External"/><Relationship Id="rId377" Type="http://schemas.openxmlformats.org/officeDocument/2006/relationships/hyperlink" Target="https://www.taiwansemi.com/assets/datasheet/pdf.php?pn=HT16G" TargetMode="External"/><Relationship Id="rId500" Type="http://schemas.openxmlformats.org/officeDocument/2006/relationships/hyperlink" Target="https://www.taiwansemi.com/assets/datasheet/pdf.php?pn=HS1YH" TargetMode="External"/><Relationship Id="rId5" Type="http://schemas.openxmlformats.org/officeDocument/2006/relationships/hyperlink" Target="https://www.taiwansemi.com/assets/datasheet/pdf.php?pn=BYG20J" TargetMode="External"/><Relationship Id="rId181" Type="http://schemas.openxmlformats.org/officeDocument/2006/relationships/hyperlink" Target="https://www.taiwansemi.com/assets/datasheet/pdf.php?pn=HS1FFL" TargetMode="External"/><Relationship Id="rId237" Type="http://schemas.openxmlformats.org/officeDocument/2006/relationships/hyperlink" Target="https://www.taiwansemi.com/assets/datasheet/pdf.php?pn=HS2DAF-T" TargetMode="External"/><Relationship Id="rId402" Type="http://schemas.openxmlformats.org/officeDocument/2006/relationships/hyperlink" Target="https://www.taiwansemi.com/assets/datasheet/pdf.php?pn=MUR460S" TargetMode="External"/><Relationship Id="rId279" Type="http://schemas.openxmlformats.org/officeDocument/2006/relationships/hyperlink" Target="https://www.taiwansemi.com/assets/datasheet/pdf.php?pn=HS2KAL" TargetMode="External"/><Relationship Id="rId444" Type="http://schemas.openxmlformats.org/officeDocument/2006/relationships/hyperlink" Target="https://www.taiwansemi.com/assets/datasheet/pdf.php?pn=TUAU8KH" TargetMode="External"/><Relationship Id="rId486" Type="http://schemas.openxmlformats.org/officeDocument/2006/relationships/hyperlink" Target="https://www.taiwansemi.com/assets/datasheet/pdf.php?pn=HS1QH" TargetMode="External"/><Relationship Id="rId43" Type="http://schemas.openxmlformats.org/officeDocument/2006/relationships/hyperlink" Target="https://www.taiwansemi.com/assets/datasheet/pdf.php?pn=HER156G" TargetMode="External"/><Relationship Id="rId139" Type="http://schemas.openxmlformats.org/officeDocument/2006/relationships/hyperlink" Target="https://www.taiwansemi.com/assets/datasheet/pdf.php?pn=HERF1005G" TargetMode="External"/><Relationship Id="rId290" Type="http://schemas.openxmlformats.org/officeDocument/2006/relationships/hyperlink" Target="https://www.taiwansemi.com/assets/datasheet/pdf.php?pn=HS2MAH" TargetMode="External"/><Relationship Id="rId304" Type="http://schemas.openxmlformats.org/officeDocument/2006/relationships/hyperlink" Target="https://www.taiwansemi.com/assets/datasheet/pdf.php?pn=HS3BB" TargetMode="External"/><Relationship Id="rId346" Type="http://schemas.openxmlformats.org/officeDocument/2006/relationships/hyperlink" Target="https://www.taiwansemi.com/assets/datasheet/pdf.php?pn=HS5D-A" TargetMode="External"/><Relationship Id="rId388" Type="http://schemas.openxmlformats.org/officeDocument/2006/relationships/hyperlink" Target="https://www.taiwansemi.com/assets/datasheet/pdf.php?pn=MUR190" TargetMode="External"/><Relationship Id="rId85" Type="http://schemas.openxmlformats.org/officeDocument/2006/relationships/hyperlink" Target="https://www.taiwansemi.com/assets/datasheet/pdf.php?pn=HER3005PT" TargetMode="External"/><Relationship Id="rId150" Type="http://schemas.openxmlformats.org/officeDocument/2006/relationships/hyperlink" Target="https://www.taiwansemi.com/assets/datasheet/pdf.php?pn=HERF1606G" TargetMode="External"/><Relationship Id="rId192" Type="http://schemas.openxmlformats.org/officeDocument/2006/relationships/hyperlink" Target="https://www.taiwansemi.com/assets/datasheet/pdf.php?pn=HS1GLW" TargetMode="External"/><Relationship Id="rId206" Type="http://schemas.openxmlformats.org/officeDocument/2006/relationships/hyperlink" Target="https://www.taiwansemi.com/assets/datasheet/pdf.php?pn=HS1KAL" TargetMode="External"/><Relationship Id="rId413" Type="http://schemas.openxmlformats.org/officeDocument/2006/relationships/hyperlink" Target="https://www.taiwansemi.com/assets/datasheet/pdf.php?pn=TUAU10JH" TargetMode="External"/><Relationship Id="rId248" Type="http://schemas.openxmlformats.org/officeDocument/2006/relationships/hyperlink" Target="https://www.taiwansemi.com/assets/datasheet/pdf.php?pn=HS2FA" TargetMode="External"/><Relationship Id="rId455" Type="http://schemas.openxmlformats.org/officeDocument/2006/relationships/hyperlink" Target="https://www.taiwansemi.com/assets/datasheet/pdf.php?pn=UF1J" TargetMode="External"/><Relationship Id="rId497" Type="http://schemas.openxmlformats.org/officeDocument/2006/relationships/hyperlink" Target="https://www.taiwansemi.com/assets/datasheet/pdf.php?pn=HS1QFS" TargetMode="External"/><Relationship Id="rId12" Type="http://schemas.openxmlformats.org/officeDocument/2006/relationships/hyperlink" Target="https://www.taiwansemi.com/assets/datasheet/pdf.php?pn=HER1004G" TargetMode="External"/><Relationship Id="rId108" Type="http://schemas.openxmlformats.org/officeDocument/2006/relationships/hyperlink" Target="https://www.taiwansemi.com/assets/datasheet/pdf.php?pn=HERA804G" TargetMode="External"/><Relationship Id="rId315" Type="http://schemas.openxmlformats.org/officeDocument/2006/relationships/hyperlink" Target="https://www.taiwansemi.com/assets/datasheet/pdf.php?pn=HS3FBH" TargetMode="External"/><Relationship Id="rId357" Type="http://schemas.openxmlformats.org/officeDocument/2006/relationships/hyperlink" Target="https://www.taiwansemi.com/assets/datasheet/pdf.php?pn=HS5KH" TargetMode="External"/><Relationship Id="rId54" Type="http://schemas.openxmlformats.org/officeDocument/2006/relationships/hyperlink" Target="https://www.taiwansemi.com/assets/datasheet/pdf.php?pn=HER1603PT" TargetMode="External"/><Relationship Id="rId96" Type="http://schemas.openxmlformats.org/officeDocument/2006/relationships/hyperlink" Target="https://www.taiwansemi.com/assets/datasheet/pdf.php?pn=HER305G-K" TargetMode="External"/><Relationship Id="rId161" Type="http://schemas.openxmlformats.org/officeDocument/2006/relationships/hyperlink" Target="https://www.taiwansemi.com/assets/datasheet/pdf.php?pn=HS15MLW" TargetMode="External"/><Relationship Id="rId217" Type="http://schemas.openxmlformats.org/officeDocument/2006/relationships/hyperlink" Target="https://www.taiwansemi.com/assets/datasheet/pdf.php?pn=HS1MAL" TargetMode="External"/><Relationship Id="rId399" Type="http://schemas.openxmlformats.org/officeDocument/2006/relationships/hyperlink" Target="https://www.taiwansemi.com/assets/datasheet/pdf.php?pn=MUR440S" TargetMode="External"/><Relationship Id="rId259" Type="http://schemas.openxmlformats.org/officeDocument/2006/relationships/hyperlink" Target="https://www.taiwansemi.com/assets/datasheet/pdf.php?pn=HS2GFS" TargetMode="External"/><Relationship Id="rId424" Type="http://schemas.openxmlformats.org/officeDocument/2006/relationships/hyperlink" Target="https://www.taiwansemi.com/assets/datasheet/pdf.php?pn=TUAU4KH" TargetMode="External"/><Relationship Id="rId466" Type="http://schemas.openxmlformats.org/officeDocument/2006/relationships/hyperlink" Target="https://www.taiwansemi.com/assets/datasheet/pdf.php?pn=UG2JAH" TargetMode="External"/><Relationship Id="rId23" Type="http://schemas.openxmlformats.org/officeDocument/2006/relationships/hyperlink" Target="https://www.taiwansemi.com/assets/datasheet/pdf.php?pn=HER104G" TargetMode="External"/><Relationship Id="rId119" Type="http://schemas.openxmlformats.org/officeDocument/2006/relationships/hyperlink" Target="https://www.taiwansemi.com/assets/datasheet/pdf.php?pn=HERAF1007G" TargetMode="External"/><Relationship Id="rId270" Type="http://schemas.openxmlformats.org/officeDocument/2006/relationships/hyperlink" Target="https://www.taiwansemi.com/assets/datasheet/pdf.php?pn=HS2JFL" TargetMode="External"/><Relationship Id="rId326" Type="http://schemas.openxmlformats.org/officeDocument/2006/relationships/hyperlink" Target="https://www.taiwansemi.com/assets/datasheet/pdf.php?pn=HS3JB-K" TargetMode="External"/><Relationship Id="rId65" Type="http://schemas.openxmlformats.org/officeDocument/2006/relationships/hyperlink" Target="https://www.taiwansemi.com/assets/datasheet/pdf.php?pn=HER201G" TargetMode="External"/><Relationship Id="rId130" Type="http://schemas.openxmlformats.org/officeDocument/2006/relationships/hyperlink" Target="https://www.taiwansemi.com/assets/datasheet/pdf.php?pn=HERAF804G" TargetMode="External"/><Relationship Id="rId368" Type="http://schemas.openxmlformats.org/officeDocument/2006/relationships/hyperlink" Target="https://www.taiwansemi.com/assets/datasheet/pdf.php?pn=HSKLW" TargetMode="External"/><Relationship Id="rId172" Type="http://schemas.openxmlformats.org/officeDocument/2006/relationships/hyperlink" Target="https://www.taiwansemi.com/assets/datasheet/pdf.php?pn=HS1DFL" TargetMode="External"/><Relationship Id="rId228" Type="http://schemas.openxmlformats.org/officeDocument/2006/relationships/hyperlink" Target="https://www.taiwansemi.com/assets/datasheet/pdf.php?pn=HS2AA" TargetMode="External"/><Relationship Id="rId435" Type="http://schemas.openxmlformats.org/officeDocument/2006/relationships/hyperlink" Target="https://www.taiwansemi.com/assets/datasheet/pdf.php?pn=TUAU6MH" TargetMode="External"/><Relationship Id="rId477" Type="http://schemas.openxmlformats.org/officeDocument/2006/relationships/hyperlink" Target="https://www.taiwansemi.com/assets/datasheet/pdf.php?pn=US1J" TargetMode="External"/><Relationship Id="rId281" Type="http://schemas.openxmlformats.org/officeDocument/2006/relationships/hyperlink" Target="https://www.taiwansemi.com/assets/datasheet/pdf.php?pn=HS2KA-T" TargetMode="External"/><Relationship Id="rId337" Type="http://schemas.openxmlformats.org/officeDocument/2006/relationships/hyperlink" Target="https://www.taiwansemi.com/assets/datasheet/pdf.php?pn=HS3MBH" TargetMode="External"/><Relationship Id="rId502" Type="http://schemas.openxmlformats.org/officeDocument/2006/relationships/hyperlink" Target="https://www.taiwansemi.com/assets/datasheet/pdf.php?pn=HS1YBH" TargetMode="External"/><Relationship Id="rId34" Type="http://schemas.openxmlformats.org/officeDocument/2006/relationships/hyperlink" Target="https://www.taiwansemi.com/assets/datasheet/pdf.php?pn=HER151G-T" TargetMode="External"/><Relationship Id="rId76" Type="http://schemas.openxmlformats.org/officeDocument/2006/relationships/hyperlink" Target="https://www.taiwansemi.com/assets/datasheet/pdf.php?pn=HER206G-T" TargetMode="External"/><Relationship Id="rId141" Type="http://schemas.openxmlformats.org/officeDocument/2006/relationships/hyperlink" Target="https://www.taiwansemi.com/assets/datasheet/pdf.php?pn=HERF1007G" TargetMode="External"/><Relationship Id="rId379" Type="http://schemas.openxmlformats.org/officeDocument/2006/relationships/hyperlink" Target="https://www.taiwansemi.com/assets/datasheet/pdf.php?pn=HT18G" TargetMode="External"/><Relationship Id="rId7" Type="http://schemas.openxmlformats.org/officeDocument/2006/relationships/hyperlink" Target="https://www.taiwansemi.com/assets/datasheet/pdf.php?pn=BYG23M" TargetMode="External"/><Relationship Id="rId183" Type="http://schemas.openxmlformats.org/officeDocument/2006/relationships/hyperlink" Target="https://www.taiwansemi.com/assets/datasheet/pdf.php?pn=HS1G" TargetMode="External"/><Relationship Id="rId239" Type="http://schemas.openxmlformats.org/officeDocument/2006/relationships/hyperlink" Target="https://www.taiwansemi.com/assets/datasheet/pdf.php?pn=HS2DAL" TargetMode="External"/><Relationship Id="rId390" Type="http://schemas.openxmlformats.org/officeDocument/2006/relationships/hyperlink" Target="https://www.taiwansemi.com/assets/datasheet/pdf.php?pn=MUR340S" TargetMode="External"/><Relationship Id="rId404" Type="http://schemas.openxmlformats.org/officeDocument/2006/relationships/hyperlink" Target="https://www.taiwansemi.com/assets/datasheet/pdf.php?pn=MUR4L60" TargetMode="External"/><Relationship Id="rId446" Type="http://schemas.openxmlformats.org/officeDocument/2006/relationships/hyperlink" Target="https://www.taiwansemi.com/assets/datasheet/pdf.php?pn=TUAU8D" TargetMode="External"/><Relationship Id="rId250" Type="http://schemas.openxmlformats.org/officeDocument/2006/relationships/hyperlink" Target="https://www.taiwansemi.com/assets/datasheet/pdf.php?pn=HS2FH" TargetMode="External"/><Relationship Id="rId292" Type="http://schemas.openxmlformats.org/officeDocument/2006/relationships/hyperlink" Target="https://www.taiwansemi.com/assets/datasheet/pdf.php?pn=HS2MALH" TargetMode="External"/><Relationship Id="rId306" Type="http://schemas.openxmlformats.org/officeDocument/2006/relationships/hyperlink" Target="https://www.taiwansemi.com/assets/datasheet/pdf.php?pn=HS3BH" TargetMode="External"/><Relationship Id="rId488" Type="http://schemas.openxmlformats.org/officeDocument/2006/relationships/hyperlink" Target="https://www.taiwansemi.com/assets/datasheet/pdf.php?pn=PHAD6JH" TargetMode="External"/><Relationship Id="rId45" Type="http://schemas.openxmlformats.org/officeDocument/2006/relationships/hyperlink" Target="https://www.taiwansemi.com/assets/datasheet/pdf.php?pn=HER157G" TargetMode="External"/><Relationship Id="rId87" Type="http://schemas.openxmlformats.org/officeDocument/2006/relationships/hyperlink" Target="https://www.taiwansemi.com/assets/datasheet/pdf.php?pn=HER301G" TargetMode="External"/><Relationship Id="rId110" Type="http://schemas.openxmlformats.org/officeDocument/2006/relationships/hyperlink" Target="https://www.taiwansemi.com/assets/datasheet/pdf.php?pn=HERA806G" TargetMode="External"/><Relationship Id="rId348" Type="http://schemas.openxmlformats.org/officeDocument/2006/relationships/hyperlink" Target="https://www.taiwansemi.com/assets/datasheet/pdf.php?pn=HS5F" TargetMode="External"/><Relationship Id="rId152" Type="http://schemas.openxmlformats.org/officeDocument/2006/relationships/hyperlink" Target="https://www.taiwansemi.com/assets/datasheet/pdf.php?pn=HERF1608G" TargetMode="External"/><Relationship Id="rId194" Type="http://schemas.openxmlformats.org/officeDocument/2006/relationships/hyperlink" Target="https://www.taiwansemi.com/assets/datasheet/pdf.php?pn=HS1J" TargetMode="External"/><Relationship Id="rId208" Type="http://schemas.openxmlformats.org/officeDocument/2006/relationships/hyperlink" Target="https://www.taiwansemi.com/assets/datasheet/pdf.php?pn=HS1KFL" TargetMode="External"/><Relationship Id="rId415" Type="http://schemas.openxmlformats.org/officeDocument/2006/relationships/hyperlink" Target="https://www.taiwansemi.com/assets/datasheet/pdf.php?pn=TUAU10MH" TargetMode="External"/><Relationship Id="rId457" Type="http://schemas.openxmlformats.org/officeDocument/2006/relationships/hyperlink" Target="https://www.taiwansemi.com/assets/datasheet/pdf.php?pn=UF1M" TargetMode="External"/><Relationship Id="rId261" Type="http://schemas.openxmlformats.org/officeDocument/2006/relationships/hyperlink" Target="https://www.taiwansemi.com/assets/datasheet/pdf.php?pn=HS2GH" TargetMode="External"/><Relationship Id="rId499" Type="http://schemas.openxmlformats.org/officeDocument/2006/relationships/hyperlink" Target="https://www.taiwansemi.com/assets/datasheet/pdf.php?pn=HS1Y" TargetMode="External"/><Relationship Id="rId14" Type="http://schemas.openxmlformats.org/officeDocument/2006/relationships/hyperlink" Target="https://www.taiwansemi.com/assets/datasheet/pdf.php?pn=HER1006G" TargetMode="External"/><Relationship Id="rId56" Type="http://schemas.openxmlformats.org/officeDocument/2006/relationships/hyperlink" Target="https://www.taiwansemi.com/assets/datasheet/pdf.php?pn=HER1604PT" TargetMode="External"/><Relationship Id="rId317" Type="http://schemas.openxmlformats.org/officeDocument/2006/relationships/hyperlink" Target="https://www.taiwansemi.com/assets/datasheet/pdf.php?pn=HS3G" TargetMode="External"/><Relationship Id="rId359" Type="http://schemas.openxmlformats.org/officeDocument/2006/relationships/hyperlink" Target="https://www.taiwansemi.com/assets/datasheet/pdf.php?pn=HS5M" TargetMode="External"/><Relationship Id="rId98" Type="http://schemas.openxmlformats.org/officeDocument/2006/relationships/hyperlink" Target="https://www.taiwansemi.com/assets/datasheet/pdf.php?pn=HER306G-K" TargetMode="External"/><Relationship Id="rId121" Type="http://schemas.openxmlformats.org/officeDocument/2006/relationships/hyperlink" Target="https://www.taiwansemi.com/assets/datasheet/pdf.php?pn=HERAF1601G" TargetMode="External"/><Relationship Id="rId163" Type="http://schemas.openxmlformats.org/officeDocument/2006/relationships/hyperlink" Target="https://www.taiwansemi.com/assets/datasheet/pdf.php?pn=HS1A" TargetMode="External"/><Relationship Id="rId219" Type="http://schemas.openxmlformats.org/officeDocument/2006/relationships/hyperlink" Target="https://www.taiwansemi.com/assets/datasheet/pdf.php?pn=HS1MFL" TargetMode="External"/><Relationship Id="rId370" Type="http://schemas.openxmlformats.org/officeDocument/2006/relationships/hyperlink" Target="https://www.taiwansemi.com/assets/datasheet/pdf.php?pn=HSMLW" TargetMode="External"/><Relationship Id="rId426" Type="http://schemas.openxmlformats.org/officeDocument/2006/relationships/hyperlink" Target="https://www.taiwansemi.com/assets/datasheet/pdf.php?pn=TUAU4D" TargetMode="External"/><Relationship Id="rId230" Type="http://schemas.openxmlformats.org/officeDocument/2006/relationships/hyperlink" Target="https://www.taiwansemi.com/assets/datasheet/pdf.php?pn=HS2AH" TargetMode="External"/><Relationship Id="rId468" Type="http://schemas.openxmlformats.org/officeDocument/2006/relationships/hyperlink" Target="https://www.taiwansemi.com/assets/datasheet/pdf.php?pn=UGS30JH" TargetMode="External"/><Relationship Id="rId25" Type="http://schemas.openxmlformats.org/officeDocument/2006/relationships/hyperlink" Target="https://www.taiwansemi.com/assets/datasheet/pdf.php?pn=HER105G" TargetMode="External"/><Relationship Id="rId67" Type="http://schemas.openxmlformats.org/officeDocument/2006/relationships/hyperlink" Target="https://www.taiwansemi.com/assets/datasheet/pdf.php?pn=HER202G" TargetMode="External"/><Relationship Id="rId272" Type="http://schemas.openxmlformats.org/officeDocument/2006/relationships/hyperlink" Target="https://www.taiwansemi.com/assets/datasheet/pdf.php?pn=HS2JFSH" TargetMode="External"/><Relationship Id="rId328" Type="http://schemas.openxmlformats.org/officeDocument/2006/relationships/hyperlink" Target="https://www.taiwansemi.com/assets/datasheet/pdf.php?pn=HS3J-K" TargetMode="External"/><Relationship Id="rId132" Type="http://schemas.openxmlformats.org/officeDocument/2006/relationships/hyperlink" Target="https://www.taiwansemi.com/assets/datasheet/pdf.php?pn=HERAF806G" TargetMode="External"/><Relationship Id="rId174" Type="http://schemas.openxmlformats.org/officeDocument/2006/relationships/hyperlink" Target="https://www.taiwansemi.com/assets/datasheet/pdf.php?pn=HS1DFSH" TargetMode="External"/><Relationship Id="rId381" Type="http://schemas.openxmlformats.org/officeDocument/2006/relationships/hyperlink" Target="https://www.taiwansemi.com/assets/datasheet/pdf.php?pn=MUR140SH" TargetMode="External"/><Relationship Id="rId241" Type="http://schemas.openxmlformats.org/officeDocument/2006/relationships/hyperlink" Target="https://www.taiwansemi.com/assets/datasheet/pdf.php?pn=HS2DA-T" TargetMode="External"/><Relationship Id="rId437" Type="http://schemas.openxmlformats.org/officeDocument/2006/relationships/hyperlink" Target="https://www.taiwansemi.com/assets/datasheet/pdf.php?pn=TUAU6G" TargetMode="External"/><Relationship Id="rId479" Type="http://schemas.openxmlformats.org/officeDocument/2006/relationships/hyperlink" Target="https://www.taiwansemi.com/assets/datasheet/pdf.php?pn=US1K" TargetMode="External"/><Relationship Id="rId36" Type="http://schemas.openxmlformats.org/officeDocument/2006/relationships/hyperlink" Target="https://www.taiwansemi.com/assets/datasheet/pdf.php?pn=HER152G-T" TargetMode="External"/><Relationship Id="rId283" Type="http://schemas.openxmlformats.org/officeDocument/2006/relationships/hyperlink" Target="https://www.taiwansemi.com/assets/datasheet/pdf.php?pn=HS2KFS" TargetMode="External"/><Relationship Id="rId339" Type="http://schemas.openxmlformats.org/officeDocument/2006/relationships/hyperlink" Target="https://www.taiwansemi.com/assets/datasheet/pdf.php?pn=HS3MH" TargetMode="External"/><Relationship Id="rId490" Type="http://schemas.openxmlformats.org/officeDocument/2006/relationships/hyperlink" Target="https://www.taiwansemi.com/assets/datasheet/pdf.php?pn=PHAD8JH" TargetMode="External"/><Relationship Id="rId78" Type="http://schemas.openxmlformats.org/officeDocument/2006/relationships/hyperlink" Target="https://www.taiwansemi.com/assets/datasheet/pdf.php?pn=HER207G-K" TargetMode="External"/><Relationship Id="rId101" Type="http://schemas.openxmlformats.org/officeDocument/2006/relationships/hyperlink" Target="https://www.taiwansemi.com/assets/datasheet/pdf.php?pn=HER308G" TargetMode="External"/><Relationship Id="rId143" Type="http://schemas.openxmlformats.org/officeDocument/2006/relationships/hyperlink" Target="https://www.taiwansemi.com/assets/datasheet/pdf.php?pn=HERF1008G" TargetMode="External"/><Relationship Id="rId185" Type="http://schemas.openxmlformats.org/officeDocument/2006/relationships/hyperlink" Target="https://www.taiwansemi.com/assets/datasheet/pdf.php?pn=HS1GALH" TargetMode="External"/><Relationship Id="rId350" Type="http://schemas.openxmlformats.org/officeDocument/2006/relationships/hyperlink" Target="https://www.taiwansemi.com/assets/datasheet/pdf.php?pn=HS5G" TargetMode="External"/><Relationship Id="rId406" Type="http://schemas.openxmlformats.org/officeDocument/2006/relationships/hyperlink" Target="https://www.taiwansemi.com/assets/datasheet/pdf.php?pn=MUR860" TargetMode="External"/><Relationship Id="rId9" Type="http://schemas.openxmlformats.org/officeDocument/2006/relationships/hyperlink" Target="https://www.taiwansemi.com/assets/datasheet/pdf.php?pn=HER1001G" TargetMode="External"/><Relationship Id="rId210" Type="http://schemas.openxmlformats.org/officeDocument/2006/relationships/hyperlink" Target="https://www.taiwansemi.com/assets/datasheet/pdf.php?pn=HS1KFSH" TargetMode="External"/><Relationship Id="rId392" Type="http://schemas.openxmlformats.org/officeDocument/2006/relationships/hyperlink" Target="https://www.taiwansemi.com/assets/datasheet/pdf.php?pn=MUR340SBH" TargetMode="External"/><Relationship Id="rId448" Type="http://schemas.openxmlformats.org/officeDocument/2006/relationships/hyperlink" Target="https://www.taiwansemi.com/assets/datasheet/pdf.php?pn=TUAU8J" TargetMode="External"/><Relationship Id="rId252" Type="http://schemas.openxmlformats.org/officeDocument/2006/relationships/hyperlink" Target="https://www.taiwansemi.com/assets/datasheet/pdf.php?pn=HS2GA" TargetMode="External"/><Relationship Id="rId294" Type="http://schemas.openxmlformats.org/officeDocument/2006/relationships/hyperlink" Target="https://www.taiwansemi.com/assets/datasheet/pdf.php?pn=HS2MFL" TargetMode="External"/><Relationship Id="rId308" Type="http://schemas.openxmlformats.org/officeDocument/2006/relationships/hyperlink" Target="https://www.taiwansemi.com/assets/datasheet/pdf.php?pn=HS3DB" TargetMode="External"/><Relationship Id="rId47" Type="http://schemas.openxmlformats.org/officeDocument/2006/relationships/hyperlink" Target="https://www.taiwansemi.com/assets/datasheet/pdf.php?pn=HER158G" TargetMode="External"/><Relationship Id="rId89" Type="http://schemas.openxmlformats.org/officeDocument/2006/relationships/hyperlink" Target="https://www.taiwansemi.com/assets/datasheet/pdf.php?pn=HER302G" TargetMode="External"/><Relationship Id="rId112" Type="http://schemas.openxmlformats.org/officeDocument/2006/relationships/hyperlink" Target="https://www.taiwansemi.com/assets/datasheet/pdf.php?pn=HERA808G" TargetMode="External"/><Relationship Id="rId154" Type="http://schemas.openxmlformats.org/officeDocument/2006/relationships/hyperlink" Target="https://www.taiwansemi.com/assets/datasheet/pdf.php?pn=HS15DLWH" TargetMode="External"/><Relationship Id="rId361" Type="http://schemas.openxmlformats.org/officeDocument/2006/relationships/hyperlink" Target="https://www.taiwansemi.com/assets/datasheet/pdf.php?pn=HS5M-K" TargetMode="External"/><Relationship Id="rId196" Type="http://schemas.openxmlformats.org/officeDocument/2006/relationships/hyperlink" Target="https://www.taiwansemi.com/assets/datasheet/pdf.php?pn=HS1JALH" TargetMode="External"/><Relationship Id="rId417" Type="http://schemas.openxmlformats.org/officeDocument/2006/relationships/hyperlink" Target="https://www.taiwansemi.com/assets/datasheet/pdf.php?pn=TUAU10G" TargetMode="External"/><Relationship Id="rId459" Type="http://schemas.openxmlformats.org/officeDocument/2006/relationships/hyperlink" Target="https://www.taiwansemi.com/assets/datasheet/pdf.php?pn=UF4002" TargetMode="External"/><Relationship Id="rId16" Type="http://schemas.openxmlformats.org/officeDocument/2006/relationships/hyperlink" Target="https://www.taiwansemi.com/assets/datasheet/pdf.php?pn=HER1008G" TargetMode="External"/><Relationship Id="rId221" Type="http://schemas.openxmlformats.org/officeDocument/2006/relationships/hyperlink" Target="https://www.taiwansemi.com/assets/datasheet/pdf.php?pn=HS1MFSH" TargetMode="External"/><Relationship Id="rId263" Type="http://schemas.openxmlformats.org/officeDocument/2006/relationships/hyperlink" Target="https://www.taiwansemi.com/assets/datasheet/pdf.php?pn=HS2J" TargetMode="External"/><Relationship Id="rId319" Type="http://schemas.openxmlformats.org/officeDocument/2006/relationships/hyperlink" Target="https://www.taiwansemi.com/assets/datasheet/pdf.php?pn=HS3GBH" TargetMode="External"/><Relationship Id="rId470" Type="http://schemas.openxmlformats.org/officeDocument/2006/relationships/hyperlink" Target="https://www.taiwansemi.com/assets/datasheet/pdf.php?pn=US1AH" TargetMode="External"/><Relationship Id="rId58" Type="http://schemas.openxmlformats.org/officeDocument/2006/relationships/hyperlink" Target="https://www.taiwansemi.com/assets/datasheet/pdf.php?pn=HER1605PT" TargetMode="External"/><Relationship Id="rId123" Type="http://schemas.openxmlformats.org/officeDocument/2006/relationships/hyperlink" Target="https://www.taiwansemi.com/assets/datasheet/pdf.php?pn=HERAF1603G" TargetMode="External"/><Relationship Id="rId330" Type="http://schemas.openxmlformats.org/officeDocument/2006/relationships/hyperlink" Target="https://www.taiwansemi.com/assets/datasheet/pdf.php?pn=HS3KB" TargetMode="External"/><Relationship Id="rId165" Type="http://schemas.openxmlformats.org/officeDocument/2006/relationships/hyperlink" Target="https://www.taiwansemi.com/assets/datasheet/pdf.php?pn=HS1AH" TargetMode="External"/><Relationship Id="rId372" Type="http://schemas.openxmlformats.org/officeDocument/2006/relationships/hyperlink" Target="https://www.taiwansemi.com/assets/datasheet/pdf.php?pn=HT11G" TargetMode="External"/><Relationship Id="rId428" Type="http://schemas.openxmlformats.org/officeDocument/2006/relationships/hyperlink" Target="https://www.taiwansemi.com/assets/datasheet/pdf.php?pn=TUAU4J" TargetMode="External"/><Relationship Id="rId232" Type="http://schemas.openxmlformats.org/officeDocument/2006/relationships/hyperlink" Target="https://www.taiwansemi.com/assets/datasheet/pdf.php?pn=HS2BA" TargetMode="External"/><Relationship Id="rId274" Type="http://schemas.openxmlformats.org/officeDocument/2006/relationships/hyperlink" Target="https://www.taiwansemi.com/assets/datasheet/pdf.php?pn=HS2J-T" TargetMode="External"/><Relationship Id="rId481" Type="http://schemas.openxmlformats.org/officeDocument/2006/relationships/hyperlink" Target="https://www.taiwansemi.com/assets/datasheet/pdf.php?pn=US1M" TargetMode="External"/><Relationship Id="rId27" Type="http://schemas.openxmlformats.org/officeDocument/2006/relationships/hyperlink" Target="https://www.taiwansemi.com/assets/datasheet/pdf.php?pn=HER106G" TargetMode="External"/><Relationship Id="rId69" Type="http://schemas.openxmlformats.org/officeDocument/2006/relationships/hyperlink" Target="https://www.taiwansemi.com/assets/datasheet/pdf.php?pn=HER203G" TargetMode="External"/><Relationship Id="rId134" Type="http://schemas.openxmlformats.org/officeDocument/2006/relationships/hyperlink" Target="https://www.taiwansemi.com/assets/datasheet/pdf.php?pn=HERAF808G" TargetMode="External"/><Relationship Id="rId80" Type="http://schemas.openxmlformats.org/officeDocument/2006/relationships/hyperlink" Target="https://www.taiwansemi.com/assets/datasheet/pdf.php?pn=HER208G-K" TargetMode="External"/><Relationship Id="rId176" Type="http://schemas.openxmlformats.org/officeDocument/2006/relationships/hyperlink" Target="https://www.taiwansemi.com/assets/datasheet/pdf.php?pn=HS1DH" TargetMode="External"/><Relationship Id="rId341" Type="http://schemas.openxmlformats.org/officeDocument/2006/relationships/hyperlink" Target="https://www.taiwansemi.com/assets/datasheet/pdf.php?pn=HS5A" TargetMode="External"/><Relationship Id="rId383" Type="http://schemas.openxmlformats.org/officeDocument/2006/relationships/hyperlink" Target="https://www.taiwansemi.com/assets/datasheet/pdf.php?pn=MUR160A" TargetMode="External"/><Relationship Id="rId439" Type="http://schemas.openxmlformats.org/officeDocument/2006/relationships/hyperlink" Target="https://www.taiwansemi.com/assets/datasheet/pdf.php?pn=TUAU6K" TargetMode="External"/><Relationship Id="rId201" Type="http://schemas.openxmlformats.org/officeDocument/2006/relationships/hyperlink" Target="https://www.taiwansemi.com/assets/datasheet/pdf.php?pn=HS1JH" TargetMode="External"/><Relationship Id="rId243" Type="http://schemas.openxmlformats.org/officeDocument/2006/relationships/hyperlink" Target="https://www.taiwansemi.com/assets/datasheet/pdf.php?pn=HS2DFS" TargetMode="External"/><Relationship Id="rId285" Type="http://schemas.openxmlformats.org/officeDocument/2006/relationships/hyperlink" Target="https://www.taiwansemi.com/assets/datasheet/pdf.php?pn=HS2KH" TargetMode="External"/><Relationship Id="rId450" Type="http://schemas.openxmlformats.org/officeDocument/2006/relationships/hyperlink" Target="https://www.taiwansemi.com/assets/datasheet/pdf.php?pn=TUAU8M" TargetMode="External"/><Relationship Id="rId38" Type="http://schemas.openxmlformats.org/officeDocument/2006/relationships/hyperlink" Target="https://www.taiwansemi.com/assets/datasheet/pdf.php?pn=HER153G-T" TargetMode="External"/><Relationship Id="rId103" Type="http://schemas.openxmlformats.org/officeDocument/2006/relationships/hyperlink" Target="https://www.taiwansemi.com/assets/datasheet/pdf.php?pn=HER3L03G" TargetMode="External"/><Relationship Id="rId310" Type="http://schemas.openxmlformats.org/officeDocument/2006/relationships/hyperlink" Target="https://www.taiwansemi.com/assets/datasheet/pdf.php?pn=HS3DB-K" TargetMode="External"/><Relationship Id="rId492" Type="http://schemas.openxmlformats.org/officeDocument/2006/relationships/hyperlink" Target="https://www.taiwansemi.com/assets/datasheet/pdf.php?pn=PHAD10JH" TargetMode="External"/><Relationship Id="rId91" Type="http://schemas.openxmlformats.org/officeDocument/2006/relationships/hyperlink" Target="https://www.taiwansemi.com/assets/datasheet/pdf.php?pn=HER303G" TargetMode="External"/><Relationship Id="rId145" Type="http://schemas.openxmlformats.org/officeDocument/2006/relationships/hyperlink" Target="https://www.taiwansemi.com/assets/datasheet/pdf.php?pn=HERF1601G" TargetMode="External"/><Relationship Id="rId187" Type="http://schemas.openxmlformats.org/officeDocument/2006/relationships/hyperlink" Target="https://www.taiwansemi.com/assets/datasheet/pdf.php?pn=HS1GFS" TargetMode="External"/><Relationship Id="rId352" Type="http://schemas.openxmlformats.org/officeDocument/2006/relationships/hyperlink" Target="https://www.taiwansemi.com/assets/datasheet/pdf.php?pn=HS5GH" TargetMode="External"/><Relationship Id="rId394" Type="http://schemas.openxmlformats.org/officeDocument/2006/relationships/hyperlink" Target="https://www.taiwansemi.com/assets/datasheet/pdf.php?pn=MUR360S" TargetMode="External"/><Relationship Id="rId408" Type="http://schemas.openxmlformats.org/officeDocument/2006/relationships/hyperlink" Target="https://www.taiwansemi.com/assets/datasheet/pdf.php?pn=MURF1640CT" TargetMode="External"/><Relationship Id="rId212" Type="http://schemas.openxmlformats.org/officeDocument/2006/relationships/hyperlink" Target="https://www.taiwansemi.com/assets/datasheet/pdf.php?pn=HS1KH" TargetMode="External"/><Relationship Id="rId254" Type="http://schemas.openxmlformats.org/officeDocument/2006/relationships/hyperlink" Target="https://www.taiwansemi.com/assets/datasheet/pdf.php?pn=HS2GAH" TargetMode="External"/><Relationship Id="rId49" Type="http://schemas.openxmlformats.org/officeDocument/2006/relationships/hyperlink" Target="https://www.taiwansemi.com/assets/datasheet/pdf.php?pn=HER1601G" TargetMode="External"/><Relationship Id="rId114" Type="http://schemas.openxmlformats.org/officeDocument/2006/relationships/hyperlink" Target="https://www.taiwansemi.com/assets/datasheet/pdf.php?pn=HERAF1002G" TargetMode="External"/><Relationship Id="rId296" Type="http://schemas.openxmlformats.org/officeDocument/2006/relationships/hyperlink" Target="https://www.taiwansemi.com/assets/datasheet/pdf.php?pn=HS2MFSH" TargetMode="External"/><Relationship Id="rId461" Type="http://schemas.openxmlformats.org/officeDocument/2006/relationships/hyperlink" Target="https://www.taiwansemi.com/assets/datasheet/pdf.php?pn=UF4004" TargetMode="External"/><Relationship Id="rId60" Type="http://schemas.openxmlformats.org/officeDocument/2006/relationships/hyperlink" Target="https://www.taiwansemi.com/assets/datasheet/pdf.php?pn=HER1606PT" TargetMode="External"/><Relationship Id="rId156" Type="http://schemas.openxmlformats.org/officeDocument/2006/relationships/hyperlink" Target="https://www.taiwansemi.com/assets/datasheet/pdf.php?pn=HS15GLWH" TargetMode="External"/><Relationship Id="rId198" Type="http://schemas.openxmlformats.org/officeDocument/2006/relationships/hyperlink" Target="https://www.taiwansemi.com/assets/datasheet/pdf.php?pn=HS1JFS" TargetMode="External"/><Relationship Id="rId321" Type="http://schemas.openxmlformats.org/officeDocument/2006/relationships/hyperlink" Target="https://www.taiwansemi.com/assets/datasheet/pdf.php?pn=HS3GH" TargetMode="External"/><Relationship Id="rId363" Type="http://schemas.openxmlformats.org/officeDocument/2006/relationships/hyperlink" Target="https://www.taiwansemi.com/assets/datasheet/pdf.php?pn=HSDLWH" TargetMode="External"/><Relationship Id="rId419" Type="http://schemas.openxmlformats.org/officeDocument/2006/relationships/hyperlink" Target="https://www.taiwansemi.com/assets/datasheet/pdf.php?pn=TUAU10K" TargetMode="External"/><Relationship Id="rId223" Type="http://schemas.openxmlformats.org/officeDocument/2006/relationships/hyperlink" Target="https://www.taiwansemi.com/assets/datasheet/pdf.php?pn=HS1MH" TargetMode="External"/><Relationship Id="rId430" Type="http://schemas.openxmlformats.org/officeDocument/2006/relationships/hyperlink" Target="https://www.taiwansemi.com/assets/datasheet/pdf.php?pn=TUAU4M" TargetMode="External"/><Relationship Id="rId18" Type="http://schemas.openxmlformats.org/officeDocument/2006/relationships/hyperlink" Target="https://www.taiwansemi.com/assets/datasheet/pdf.php?pn=HER101G-K" TargetMode="External"/><Relationship Id="rId265" Type="http://schemas.openxmlformats.org/officeDocument/2006/relationships/hyperlink" Target="https://www.taiwansemi.com/assets/datasheet/pdf.php?pn=HS2JAF-T" TargetMode="External"/><Relationship Id="rId472" Type="http://schemas.openxmlformats.org/officeDocument/2006/relationships/hyperlink" Target="https://www.taiwansemi.com/assets/datasheet/pdf.php?pn=US1BH" TargetMode="External"/><Relationship Id="rId125" Type="http://schemas.openxmlformats.org/officeDocument/2006/relationships/hyperlink" Target="https://www.taiwansemi.com/assets/datasheet/pdf.php?pn=HERAF1605G" TargetMode="External"/><Relationship Id="rId167" Type="http://schemas.openxmlformats.org/officeDocument/2006/relationships/hyperlink" Target="https://www.taiwansemi.com/assets/datasheet/pdf.php?pn=HS1BFL" TargetMode="External"/><Relationship Id="rId332" Type="http://schemas.openxmlformats.org/officeDocument/2006/relationships/hyperlink" Target="https://www.taiwansemi.com/assets/datasheet/pdf.php?pn=HS3KB-K" TargetMode="External"/><Relationship Id="rId374" Type="http://schemas.openxmlformats.org/officeDocument/2006/relationships/hyperlink" Target="https://www.taiwansemi.com/assets/datasheet/pdf.php?pn=HT13G" TargetMode="External"/><Relationship Id="rId71" Type="http://schemas.openxmlformats.org/officeDocument/2006/relationships/hyperlink" Target="https://www.taiwansemi.com/assets/datasheet/pdf.php?pn=HER204G" TargetMode="External"/><Relationship Id="rId234" Type="http://schemas.openxmlformats.org/officeDocument/2006/relationships/hyperlink" Target="https://www.taiwansemi.com/assets/datasheet/pdf.php?pn=HS2BH" TargetMode="External"/><Relationship Id="rId2" Type="http://schemas.openxmlformats.org/officeDocument/2006/relationships/hyperlink" Target="https://www.taiwansemi.com/assets/datasheet/pdf.php?pn=BYG20DH" TargetMode="External"/><Relationship Id="rId29" Type="http://schemas.openxmlformats.org/officeDocument/2006/relationships/hyperlink" Target="https://www.taiwansemi.com/assets/datasheet/pdf.php?pn=HER107G" TargetMode="External"/><Relationship Id="rId276" Type="http://schemas.openxmlformats.org/officeDocument/2006/relationships/hyperlink" Target="https://www.taiwansemi.com/assets/datasheet/pdf.php?pn=HS2KA" TargetMode="External"/><Relationship Id="rId441" Type="http://schemas.openxmlformats.org/officeDocument/2006/relationships/hyperlink" Target="https://www.taiwansemi.com/assets/datasheet/pdf.php?pn=TUAU8DH" TargetMode="External"/><Relationship Id="rId483" Type="http://schemas.openxmlformats.org/officeDocument/2006/relationships/hyperlink" Target="https://www.taiwansemi.com/assets/datasheet/pdf.php?pn=HS1Q" TargetMode="External"/><Relationship Id="rId40" Type="http://schemas.openxmlformats.org/officeDocument/2006/relationships/hyperlink" Target="https://www.taiwansemi.com/assets/datasheet/pdf.php?pn=HER154G-T" TargetMode="External"/><Relationship Id="rId136" Type="http://schemas.openxmlformats.org/officeDocument/2006/relationships/hyperlink" Target="https://www.taiwansemi.com/assets/datasheet/pdf.php?pn=HERF1002G" TargetMode="External"/><Relationship Id="rId178" Type="http://schemas.openxmlformats.org/officeDocument/2006/relationships/hyperlink" Target="https://www.taiwansemi.com/assets/datasheet/pdf.php?pn=HS1DLW" TargetMode="External"/><Relationship Id="rId301" Type="http://schemas.openxmlformats.org/officeDocument/2006/relationships/hyperlink" Target="https://www.taiwansemi.com/assets/datasheet/pdf.php?pn=HS3ABH" TargetMode="External"/><Relationship Id="rId343" Type="http://schemas.openxmlformats.org/officeDocument/2006/relationships/hyperlink" Target="https://www.taiwansemi.com/assets/datasheet/pdf.php?pn=HS5B" TargetMode="External"/><Relationship Id="rId82" Type="http://schemas.openxmlformats.org/officeDocument/2006/relationships/hyperlink" Target="https://www.taiwansemi.com/assets/datasheet/pdf.php?pn=HER3002PT" TargetMode="External"/><Relationship Id="rId203" Type="http://schemas.openxmlformats.org/officeDocument/2006/relationships/hyperlink" Target="https://www.taiwansemi.com/assets/datasheet/pdf.php?pn=HS1JLW" TargetMode="External"/><Relationship Id="rId385" Type="http://schemas.openxmlformats.org/officeDocument/2006/relationships/hyperlink" Target="https://www.taiwansemi.com/assets/datasheet/pdf.php?pn=MUR160SH" TargetMode="External"/><Relationship Id="rId245" Type="http://schemas.openxmlformats.org/officeDocument/2006/relationships/hyperlink" Target="https://www.taiwansemi.com/assets/datasheet/pdf.php?pn=HS2DH" TargetMode="External"/><Relationship Id="rId287" Type="http://schemas.openxmlformats.org/officeDocument/2006/relationships/hyperlink" Target="https://www.taiwansemi.com/assets/datasheet/pdf.php?pn=HS2M" TargetMode="External"/><Relationship Id="rId410" Type="http://schemas.openxmlformats.org/officeDocument/2006/relationships/hyperlink" Target="https://www.taiwansemi.com/assets/datasheet/pdf.php?pn=MURF8L60" TargetMode="External"/><Relationship Id="rId452" Type="http://schemas.openxmlformats.org/officeDocument/2006/relationships/hyperlink" Target="https://www.taiwansemi.com/assets/datasheet/pdf.php?pn=UF1B" TargetMode="External"/><Relationship Id="rId494" Type="http://schemas.openxmlformats.org/officeDocument/2006/relationships/hyperlink" Target="https://www.taiwansemi.com/assets/datasheet/pdf.php?pn=PHAD12JH" TargetMode="External"/><Relationship Id="rId105" Type="http://schemas.openxmlformats.org/officeDocument/2006/relationships/hyperlink" Target="https://www.taiwansemi.com/assets/datasheet/pdf.php?pn=HERA801G" TargetMode="External"/><Relationship Id="rId147" Type="http://schemas.openxmlformats.org/officeDocument/2006/relationships/hyperlink" Target="https://www.taiwansemi.com/assets/datasheet/pdf.php?pn=HERF1603G" TargetMode="External"/><Relationship Id="rId312" Type="http://schemas.openxmlformats.org/officeDocument/2006/relationships/hyperlink" Target="https://www.taiwansemi.com/assets/datasheet/pdf.php?pn=HS3D-K" TargetMode="External"/><Relationship Id="rId354" Type="http://schemas.openxmlformats.org/officeDocument/2006/relationships/hyperlink" Target="https://www.taiwansemi.com/assets/datasheet/pdf.php?pn=HS5JH" TargetMode="External"/><Relationship Id="rId51" Type="http://schemas.openxmlformats.org/officeDocument/2006/relationships/hyperlink" Target="https://www.taiwansemi.com/assets/datasheet/pdf.php?pn=HER1602G" TargetMode="External"/><Relationship Id="rId93" Type="http://schemas.openxmlformats.org/officeDocument/2006/relationships/hyperlink" Target="https://www.taiwansemi.com/assets/datasheet/pdf.php?pn=HER304G" TargetMode="External"/><Relationship Id="rId189" Type="http://schemas.openxmlformats.org/officeDocument/2006/relationships/hyperlink" Target="https://www.taiwansemi.com/assets/datasheet/pdf.php?pn=HS1GF-T" TargetMode="External"/><Relationship Id="rId396" Type="http://schemas.openxmlformats.org/officeDocument/2006/relationships/hyperlink" Target="https://www.taiwansemi.com/assets/datasheet/pdf.php?pn=MUR360SBH" TargetMode="External"/><Relationship Id="rId214" Type="http://schemas.openxmlformats.org/officeDocument/2006/relationships/hyperlink" Target="https://www.taiwansemi.com/assets/datasheet/pdf.php?pn=HS1KLW" TargetMode="External"/><Relationship Id="rId256" Type="http://schemas.openxmlformats.org/officeDocument/2006/relationships/hyperlink" Target="https://www.taiwansemi.com/assets/datasheet/pdf.php?pn=HS2GALH" TargetMode="External"/><Relationship Id="rId298" Type="http://schemas.openxmlformats.org/officeDocument/2006/relationships/hyperlink" Target="https://www.taiwansemi.com/assets/datasheet/pdf.php?pn=HS2M-T" TargetMode="External"/><Relationship Id="rId421" Type="http://schemas.openxmlformats.org/officeDocument/2006/relationships/hyperlink" Target="https://www.taiwansemi.com/assets/datasheet/pdf.php?pn=TUAU4DH" TargetMode="External"/><Relationship Id="rId463" Type="http://schemas.openxmlformats.org/officeDocument/2006/relationships/hyperlink" Target="https://www.taiwansemi.com/assets/datasheet/pdf.php?pn=UF4006" TargetMode="External"/><Relationship Id="rId116" Type="http://schemas.openxmlformats.org/officeDocument/2006/relationships/hyperlink" Target="https://www.taiwansemi.com/assets/datasheet/pdf.php?pn=HERAF1004G" TargetMode="External"/><Relationship Id="rId158" Type="http://schemas.openxmlformats.org/officeDocument/2006/relationships/hyperlink" Target="https://www.taiwansemi.com/assets/datasheet/pdf.php?pn=HS15JLWH" TargetMode="External"/><Relationship Id="rId323" Type="http://schemas.openxmlformats.org/officeDocument/2006/relationships/hyperlink" Target="https://www.taiwansemi.com/assets/datasheet/pdf.php?pn=HS3J" TargetMode="External"/><Relationship Id="rId20" Type="http://schemas.openxmlformats.org/officeDocument/2006/relationships/hyperlink" Target="https://www.taiwansemi.com/assets/datasheet/pdf.php?pn=HER102G-K" TargetMode="External"/><Relationship Id="rId62" Type="http://schemas.openxmlformats.org/officeDocument/2006/relationships/hyperlink" Target="https://www.taiwansemi.com/assets/datasheet/pdf.php?pn=HER1607PT" TargetMode="External"/><Relationship Id="rId365" Type="http://schemas.openxmlformats.org/officeDocument/2006/relationships/hyperlink" Target="https://www.taiwansemi.com/assets/datasheet/pdf.php?pn=HSGLWH" TargetMode="External"/><Relationship Id="rId225" Type="http://schemas.openxmlformats.org/officeDocument/2006/relationships/hyperlink" Target="https://www.taiwansemi.com/assets/datasheet/pdf.php?pn=HS1MLW" TargetMode="External"/><Relationship Id="rId267" Type="http://schemas.openxmlformats.org/officeDocument/2006/relationships/hyperlink" Target="https://www.taiwansemi.com/assets/datasheet/pdf.php?pn=HS2JAL" TargetMode="External"/><Relationship Id="rId432" Type="http://schemas.openxmlformats.org/officeDocument/2006/relationships/hyperlink" Target="https://www.taiwansemi.com/assets/datasheet/pdf.php?pn=TUAU6GH" TargetMode="External"/><Relationship Id="rId474" Type="http://schemas.openxmlformats.org/officeDocument/2006/relationships/hyperlink" Target="https://www.taiwansemi.com/assets/datasheet/pdf.php?pn=US1DH" TargetMode="External"/><Relationship Id="rId127" Type="http://schemas.openxmlformats.org/officeDocument/2006/relationships/hyperlink" Target="https://www.taiwansemi.com/assets/datasheet/pdf.php?pn=HERAF801G" TargetMode="External"/><Relationship Id="rId10" Type="http://schemas.openxmlformats.org/officeDocument/2006/relationships/hyperlink" Target="https://www.taiwansemi.com/assets/datasheet/pdf.php?pn=HER1002G" TargetMode="External"/><Relationship Id="rId31" Type="http://schemas.openxmlformats.org/officeDocument/2006/relationships/hyperlink" Target="https://www.taiwansemi.com/assets/datasheet/pdf.php?pn=HER108G" TargetMode="External"/><Relationship Id="rId52" Type="http://schemas.openxmlformats.org/officeDocument/2006/relationships/hyperlink" Target="https://www.taiwansemi.com/assets/datasheet/pdf.php?pn=HER1602PT" TargetMode="External"/><Relationship Id="rId73" Type="http://schemas.openxmlformats.org/officeDocument/2006/relationships/hyperlink" Target="https://www.taiwansemi.com/assets/datasheet/pdf.php?pn=HER205G" TargetMode="External"/><Relationship Id="rId94" Type="http://schemas.openxmlformats.org/officeDocument/2006/relationships/hyperlink" Target="https://www.taiwansemi.com/assets/datasheet/pdf.php?pn=HER304G-K" TargetMode="External"/><Relationship Id="rId148" Type="http://schemas.openxmlformats.org/officeDocument/2006/relationships/hyperlink" Target="https://www.taiwansemi.com/assets/datasheet/pdf.php?pn=HERF1604G" TargetMode="External"/><Relationship Id="rId169" Type="http://schemas.openxmlformats.org/officeDocument/2006/relationships/hyperlink" Target="https://www.taiwansemi.com/assets/datasheet/pdf.php?pn=HS1D" TargetMode="External"/><Relationship Id="rId334" Type="http://schemas.openxmlformats.org/officeDocument/2006/relationships/hyperlink" Target="https://www.taiwansemi.com/assets/datasheet/pdf.php?pn=HS3K-K" TargetMode="External"/><Relationship Id="rId355" Type="http://schemas.openxmlformats.org/officeDocument/2006/relationships/hyperlink" Target="https://www.taiwansemi.com/assets/datasheet/pdf.php?pn=HS5J-K" TargetMode="External"/><Relationship Id="rId376" Type="http://schemas.openxmlformats.org/officeDocument/2006/relationships/hyperlink" Target="https://www.taiwansemi.com/assets/datasheet/pdf.php?pn=HT15G" TargetMode="External"/><Relationship Id="rId397" Type="http://schemas.openxmlformats.org/officeDocument/2006/relationships/hyperlink" Target="https://www.taiwansemi.com/assets/datasheet/pdf.php?pn=MUR360SH" TargetMode="External"/><Relationship Id="rId4" Type="http://schemas.openxmlformats.org/officeDocument/2006/relationships/hyperlink" Target="https://www.taiwansemi.com/assets/datasheet/pdf.php?pn=BYG20GH" TargetMode="External"/><Relationship Id="rId180" Type="http://schemas.openxmlformats.org/officeDocument/2006/relationships/hyperlink" Target="https://www.taiwansemi.com/assets/datasheet/pdf.php?pn=HS1F" TargetMode="External"/><Relationship Id="rId215" Type="http://schemas.openxmlformats.org/officeDocument/2006/relationships/hyperlink" Target="https://www.taiwansemi.com/assets/datasheet/pdf.php?pn=HS1KLWH" TargetMode="External"/><Relationship Id="rId236" Type="http://schemas.openxmlformats.org/officeDocument/2006/relationships/hyperlink" Target="https://www.taiwansemi.com/assets/datasheet/pdf.php?pn=HS2DA" TargetMode="External"/><Relationship Id="rId257" Type="http://schemas.openxmlformats.org/officeDocument/2006/relationships/hyperlink" Target="https://www.taiwansemi.com/assets/datasheet/pdf.php?pn=HS2GA-T" TargetMode="External"/><Relationship Id="rId278" Type="http://schemas.openxmlformats.org/officeDocument/2006/relationships/hyperlink" Target="https://www.taiwansemi.com/assets/datasheet/pdf.php?pn=HS2KAH" TargetMode="External"/><Relationship Id="rId401" Type="http://schemas.openxmlformats.org/officeDocument/2006/relationships/hyperlink" Target="https://www.taiwansemi.com/assets/datasheet/pdf.php?pn=MUR460" TargetMode="External"/><Relationship Id="rId422" Type="http://schemas.openxmlformats.org/officeDocument/2006/relationships/hyperlink" Target="https://www.taiwansemi.com/assets/datasheet/pdf.php?pn=TUAU4GH" TargetMode="External"/><Relationship Id="rId443" Type="http://schemas.openxmlformats.org/officeDocument/2006/relationships/hyperlink" Target="https://www.taiwansemi.com/assets/datasheet/pdf.php?pn=TUAU8JH" TargetMode="External"/><Relationship Id="rId464" Type="http://schemas.openxmlformats.org/officeDocument/2006/relationships/hyperlink" Target="https://www.taiwansemi.com/assets/datasheet/pdf.php?pn=UF4007" TargetMode="External"/><Relationship Id="rId303" Type="http://schemas.openxmlformats.org/officeDocument/2006/relationships/hyperlink" Target="https://www.taiwansemi.com/assets/datasheet/pdf.php?pn=HS3B" TargetMode="External"/><Relationship Id="rId485" Type="http://schemas.openxmlformats.org/officeDocument/2006/relationships/hyperlink" Target="https://www.taiwansemi.com/assets/datasheet/pdf.php?pn=HS1QBH" TargetMode="External"/><Relationship Id="rId42" Type="http://schemas.openxmlformats.org/officeDocument/2006/relationships/hyperlink" Target="https://www.taiwansemi.com/assets/datasheet/pdf.php?pn=HER155G-T" TargetMode="External"/><Relationship Id="rId84" Type="http://schemas.openxmlformats.org/officeDocument/2006/relationships/hyperlink" Target="https://www.taiwansemi.com/assets/datasheet/pdf.php?pn=HER3004PT" TargetMode="External"/><Relationship Id="rId138" Type="http://schemas.openxmlformats.org/officeDocument/2006/relationships/hyperlink" Target="https://www.taiwansemi.com/assets/datasheet/pdf.php?pn=HERF1004G" TargetMode="External"/><Relationship Id="rId345" Type="http://schemas.openxmlformats.org/officeDocument/2006/relationships/hyperlink" Target="https://www.taiwansemi.com/assets/datasheet/pdf.php?pn=HS5D" TargetMode="External"/><Relationship Id="rId387" Type="http://schemas.openxmlformats.org/officeDocument/2006/relationships/hyperlink" Target="https://www.taiwansemi.com/assets/datasheet/pdf.php?pn=MUR1660CT" TargetMode="External"/><Relationship Id="rId191" Type="http://schemas.openxmlformats.org/officeDocument/2006/relationships/hyperlink" Target="https://www.taiwansemi.com/assets/datasheet/pdf.php?pn=HS1G-K" TargetMode="External"/><Relationship Id="rId205" Type="http://schemas.openxmlformats.org/officeDocument/2006/relationships/hyperlink" Target="https://www.taiwansemi.com/assets/datasheet/pdf.php?pn=HS1K" TargetMode="External"/><Relationship Id="rId247" Type="http://schemas.openxmlformats.org/officeDocument/2006/relationships/hyperlink" Target="https://www.taiwansemi.com/assets/datasheet/pdf.php?pn=HS2F" TargetMode="External"/><Relationship Id="rId412" Type="http://schemas.openxmlformats.org/officeDocument/2006/relationships/hyperlink" Target="https://www.taiwansemi.com/assets/datasheet/pdf.php?pn=TUAU10GH" TargetMode="External"/><Relationship Id="rId107" Type="http://schemas.openxmlformats.org/officeDocument/2006/relationships/hyperlink" Target="https://www.taiwansemi.com/assets/datasheet/pdf.php?pn=HERA803G" TargetMode="External"/><Relationship Id="rId289" Type="http://schemas.openxmlformats.org/officeDocument/2006/relationships/hyperlink" Target="https://www.taiwansemi.com/assets/datasheet/pdf.php?pn=HS2MAF-T" TargetMode="External"/><Relationship Id="rId454" Type="http://schemas.openxmlformats.org/officeDocument/2006/relationships/hyperlink" Target="https://www.taiwansemi.com/assets/datasheet/pdf.php?pn=UF1G" TargetMode="External"/><Relationship Id="rId496" Type="http://schemas.openxmlformats.org/officeDocument/2006/relationships/hyperlink" Target="https://www.taiwansemi.com/assets/datasheet/pdf.php?pn=HS1QALH" TargetMode="External"/><Relationship Id="rId11" Type="http://schemas.openxmlformats.org/officeDocument/2006/relationships/hyperlink" Target="https://www.taiwansemi.com/assets/datasheet/pdf.php?pn=HER1003G" TargetMode="External"/><Relationship Id="rId53" Type="http://schemas.openxmlformats.org/officeDocument/2006/relationships/hyperlink" Target="https://www.taiwansemi.com/assets/datasheet/pdf.php?pn=HER1603G" TargetMode="External"/><Relationship Id="rId149" Type="http://schemas.openxmlformats.org/officeDocument/2006/relationships/hyperlink" Target="https://www.taiwansemi.com/assets/datasheet/pdf.php?pn=HERF1605G" TargetMode="External"/><Relationship Id="rId314" Type="http://schemas.openxmlformats.org/officeDocument/2006/relationships/hyperlink" Target="https://www.taiwansemi.com/assets/datasheet/pdf.php?pn=HS3FB" TargetMode="External"/><Relationship Id="rId356" Type="http://schemas.openxmlformats.org/officeDocument/2006/relationships/hyperlink" Target="https://www.taiwansemi.com/assets/datasheet/pdf.php?pn=HS5K" TargetMode="External"/><Relationship Id="rId398" Type="http://schemas.openxmlformats.org/officeDocument/2006/relationships/hyperlink" Target="https://www.taiwansemi.com/assets/datasheet/pdf.php?pn=MUR440" TargetMode="External"/><Relationship Id="rId95" Type="http://schemas.openxmlformats.org/officeDocument/2006/relationships/hyperlink" Target="https://www.taiwansemi.com/assets/datasheet/pdf.php?pn=HER305G" TargetMode="External"/><Relationship Id="rId160" Type="http://schemas.openxmlformats.org/officeDocument/2006/relationships/hyperlink" Target="https://www.taiwansemi.com/assets/datasheet/pdf.php?pn=HS15KLWH" TargetMode="External"/><Relationship Id="rId216" Type="http://schemas.openxmlformats.org/officeDocument/2006/relationships/hyperlink" Target="https://www.taiwansemi.com/assets/datasheet/pdf.php?pn=HS1M" TargetMode="External"/><Relationship Id="rId423" Type="http://schemas.openxmlformats.org/officeDocument/2006/relationships/hyperlink" Target="https://www.taiwansemi.com/assets/datasheet/pdf.php?pn=TUAU4JH" TargetMode="External"/><Relationship Id="rId258" Type="http://schemas.openxmlformats.org/officeDocument/2006/relationships/hyperlink" Target="https://www.taiwansemi.com/assets/datasheet/pdf.php?pn=HS2GFL" TargetMode="External"/><Relationship Id="rId465" Type="http://schemas.openxmlformats.org/officeDocument/2006/relationships/hyperlink" Target="https://www.taiwansemi.com/assets/datasheet/pdf.php?pn=UG2JA" TargetMode="External"/><Relationship Id="rId22" Type="http://schemas.openxmlformats.org/officeDocument/2006/relationships/hyperlink" Target="https://www.taiwansemi.com/assets/datasheet/pdf.php?pn=HER103G-K" TargetMode="External"/><Relationship Id="rId64" Type="http://schemas.openxmlformats.org/officeDocument/2006/relationships/hyperlink" Target="https://www.taiwansemi.com/assets/datasheet/pdf.php?pn=HER1608PT" TargetMode="External"/><Relationship Id="rId118" Type="http://schemas.openxmlformats.org/officeDocument/2006/relationships/hyperlink" Target="https://www.taiwansemi.com/assets/datasheet/pdf.php?pn=HERAF1006G" TargetMode="External"/><Relationship Id="rId325" Type="http://schemas.openxmlformats.org/officeDocument/2006/relationships/hyperlink" Target="https://www.taiwansemi.com/assets/datasheet/pdf.php?pn=HS3JBH" TargetMode="External"/><Relationship Id="rId367" Type="http://schemas.openxmlformats.org/officeDocument/2006/relationships/hyperlink" Target="https://www.taiwansemi.com/assets/datasheet/pdf.php?pn=HSJLWH" TargetMode="External"/><Relationship Id="rId171" Type="http://schemas.openxmlformats.org/officeDocument/2006/relationships/hyperlink" Target="https://www.taiwansemi.com/assets/datasheet/pdf.php?pn=HS1DALH" TargetMode="External"/><Relationship Id="rId227" Type="http://schemas.openxmlformats.org/officeDocument/2006/relationships/hyperlink" Target="https://www.taiwansemi.com/assets/datasheet/pdf.php?pn=HS2A" TargetMode="External"/><Relationship Id="rId269" Type="http://schemas.openxmlformats.org/officeDocument/2006/relationships/hyperlink" Target="https://www.taiwansemi.com/assets/datasheet/pdf.php?pn=HS2JA-T" TargetMode="External"/><Relationship Id="rId434" Type="http://schemas.openxmlformats.org/officeDocument/2006/relationships/hyperlink" Target="https://www.taiwansemi.com/assets/datasheet/pdf.php?pn=TUAU6KH" TargetMode="External"/><Relationship Id="rId476" Type="http://schemas.openxmlformats.org/officeDocument/2006/relationships/hyperlink" Target="https://www.taiwansemi.com/assets/datasheet/pdf.php?pn=US1GH" TargetMode="External"/><Relationship Id="rId33" Type="http://schemas.openxmlformats.org/officeDocument/2006/relationships/hyperlink" Target="https://www.taiwansemi.com/assets/datasheet/pdf.php?pn=HER151G" TargetMode="External"/><Relationship Id="rId129" Type="http://schemas.openxmlformats.org/officeDocument/2006/relationships/hyperlink" Target="https://www.taiwansemi.com/assets/datasheet/pdf.php?pn=HERAF803G" TargetMode="External"/><Relationship Id="rId280" Type="http://schemas.openxmlformats.org/officeDocument/2006/relationships/hyperlink" Target="https://www.taiwansemi.com/assets/datasheet/pdf.php?pn=HS2KALH" TargetMode="External"/><Relationship Id="rId336" Type="http://schemas.openxmlformats.org/officeDocument/2006/relationships/hyperlink" Target="https://www.taiwansemi.com/assets/datasheet/pdf.php?pn=HS3MB" TargetMode="External"/><Relationship Id="rId501" Type="http://schemas.openxmlformats.org/officeDocument/2006/relationships/hyperlink" Target="https://www.taiwansemi.com/assets/datasheet/pdf.php?pn=HS1YB" TargetMode="External"/><Relationship Id="rId75" Type="http://schemas.openxmlformats.org/officeDocument/2006/relationships/hyperlink" Target="https://www.taiwansemi.com/assets/datasheet/pdf.php?pn=HER206G" TargetMode="External"/><Relationship Id="rId140" Type="http://schemas.openxmlformats.org/officeDocument/2006/relationships/hyperlink" Target="https://www.taiwansemi.com/assets/datasheet/pdf.php?pn=HERF1006G" TargetMode="External"/><Relationship Id="rId182" Type="http://schemas.openxmlformats.org/officeDocument/2006/relationships/hyperlink" Target="https://www.taiwansemi.com/assets/datasheet/pdf.php?pn=HS1FH" TargetMode="External"/><Relationship Id="rId378" Type="http://schemas.openxmlformats.org/officeDocument/2006/relationships/hyperlink" Target="https://www.taiwansemi.com/assets/datasheet/pdf.php?pn=HT17G" TargetMode="External"/><Relationship Id="rId403" Type="http://schemas.openxmlformats.org/officeDocument/2006/relationships/hyperlink" Target="https://www.taiwansemi.com/assets/datasheet/pdf.php?pn=MUR460SH" TargetMode="External"/><Relationship Id="rId6" Type="http://schemas.openxmlformats.org/officeDocument/2006/relationships/hyperlink" Target="https://www.taiwansemi.com/assets/datasheet/pdf.php?pn=BYG20JH" TargetMode="External"/><Relationship Id="rId238" Type="http://schemas.openxmlformats.org/officeDocument/2006/relationships/hyperlink" Target="https://www.taiwansemi.com/assets/datasheet/pdf.php?pn=HS2DAH" TargetMode="External"/><Relationship Id="rId445" Type="http://schemas.openxmlformats.org/officeDocument/2006/relationships/hyperlink" Target="https://www.taiwansemi.com/assets/datasheet/pdf.php?pn=TUAU8MH" TargetMode="External"/><Relationship Id="rId487" Type="http://schemas.openxmlformats.org/officeDocument/2006/relationships/hyperlink" Target="https://www.taiwansemi.com/assets/datasheet/pdf.php?pn=PHAD6J" TargetMode="External"/><Relationship Id="rId291" Type="http://schemas.openxmlformats.org/officeDocument/2006/relationships/hyperlink" Target="https://www.taiwansemi.com/assets/datasheet/pdf.php?pn=HS2MAL" TargetMode="External"/><Relationship Id="rId305" Type="http://schemas.openxmlformats.org/officeDocument/2006/relationships/hyperlink" Target="https://www.taiwansemi.com/assets/datasheet/pdf.php?pn=HS3BBH" TargetMode="External"/><Relationship Id="rId347" Type="http://schemas.openxmlformats.org/officeDocument/2006/relationships/hyperlink" Target="https://www.taiwansemi.com/assets/datasheet/pdf.php?pn=HS5DH" TargetMode="External"/><Relationship Id="rId44" Type="http://schemas.openxmlformats.org/officeDocument/2006/relationships/hyperlink" Target="https://www.taiwansemi.com/assets/datasheet/pdf.php?pn=HER156G-T" TargetMode="External"/><Relationship Id="rId86" Type="http://schemas.openxmlformats.org/officeDocument/2006/relationships/hyperlink" Target="https://www.taiwansemi.com/assets/datasheet/pdf.php?pn=HER3006PT" TargetMode="External"/><Relationship Id="rId151" Type="http://schemas.openxmlformats.org/officeDocument/2006/relationships/hyperlink" Target="https://www.taiwansemi.com/assets/datasheet/pdf.php?pn=HERF1607G" TargetMode="External"/><Relationship Id="rId389" Type="http://schemas.openxmlformats.org/officeDocument/2006/relationships/hyperlink" Target="https://www.taiwansemi.com/assets/datasheet/pdf.php?pn=MUR260" TargetMode="External"/><Relationship Id="rId193" Type="http://schemas.openxmlformats.org/officeDocument/2006/relationships/hyperlink" Target="https://www.taiwansemi.com/assets/datasheet/pdf.php?pn=HS1GLWH" TargetMode="External"/><Relationship Id="rId207" Type="http://schemas.openxmlformats.org/officeDocument/2006/relationships/hyperlink" Target="https://www.taiwansemi.com/assets/datasheet/pdf.php?pn=HS1KALH" TargetMode="External"/><Relationship Id="rId249" Type="http://schemas.openxmlformats.org/officeDocument/2006/relationships/hyperlink" Target="https://www.taiwansemi.com/assets/datasheet/pdf.php?pn=HS2FAH" TargetMode="External"/><Relationship Id="rId414" Type="http://schemas.openxmlformats.org/officeDocument/2006/relationships/hyperlink" Target="https://www.taiwansemi.com/assets/datasheet/pdf.php?pn=TUAU10KH" TargetMode="External"/><Relationship Id="rId456" Type="http://schemas.openxmlformats.org/officeDocument/2006/relationships/hyperlink" Target="https://www.taiwansemi.com/assets/datasheet/pdf.php?pn=UF1K" TargetMode="External"/><Relationship Id="rId498" Type="http://schemas.openxmlformats.org/officeDocument/2006/relationships/hyperlink" Target="https://www.taiwansemi.com/assets/datasheet/pdf.php?pn=HS1QFSH" TargetMode="External"/><Relationship Id="rId13" Type="http://schemas.openxmlformats.org/officeDocument/2006/relationships/hyperlink" Target="https://www.taiwansemi.com/assets/datasheet/pdf.php?pn=HER1005G" TargetMode="External"/><Relationship Id="rId109" Type="http://schemas.openxmlformats.org/officeDocument/2006/relationships/hyperlink" Target="https://www.taiwansemi.com/assets/datasheet/pdf.php?pn=HERA805G" TargetMode="External"/><Relationship Id="rId260" Type="http://schemas.openxmlformats.org/officeDocument/2006/relationships/hyperlink" Target="https://www.taiwansemi.com/assets/datasheet/pdf.php?pn=HS2GFSH" TargetMode="External"/><Relationship Id="rId316" Type="http://schemas.openxmlformats.org/officeDocument/2006/relationships/hyperlink" Target="https://www.taiwansemi.com/assets/datasheet/pdf.php?pn=HS3FH" TargetMode="External"/><Relationship Id="rId55" Type="http://schemas.openxmlformats.org/officeDocument/2006/relationships/hyperlink" Target="https://www.taiwansemi.com/assets/datasheet/pdf.php?pn=HER1604G" TargetMode="External"/><Relationship Id="rId97" Type="http://schemas.openxmlformats.org/officeDocument/2006/relationships/hyperlink" Target="https://www.taiwansemi.com/assets/datasheet/pdf.php?pn=HER306G" TargetMode="External"/><Relationship Id="rId120" Type="http://schemas.openxmlformats.org/officeDocument/2006/relationships/hyperlink" Target="https://www.taiwansemi.com/assets/datasheet/pdf.php?pn=HERAF1008G" TargetMode="External"/><Relationship Id="rId358" Type="http://schemas.openxmlformats.org/officeDocument/2006/relationships/hyperlink" Target="https://www.taiwansemi.com/assets/datasheet/pdf.php?pn=HS5K-K" TargetMode="External"/><Relationship Id="rId162" Type="http://schemas.openxmlformats.org/officeDocument/2006/relationships/hyperlink" Target="https://www.taiwansemi.com/assets/datasheet/pdf.php?pn=HS15MLWH" TargetMode="External"/><Relationship Id="rId218" Type="http://schemas.openxmlformats.org/officeDocument/2006/relationships/hyperlink" Target="https://www.taiwansemi.com/assets/datasheet/pdf.php?pn=HS1MALH" TargetMode="External"/><Relationship Id="rId425" Type="http://schemas.openxmlformats.org/officeDocument/2006/relationships/hyperlink" Target="https://www.taiwansemi.com/assets/datasheet/pdf.php?pn=TUAU4MH" TargetMode="External"/><Relationship Id="rId467" Type="http://schemas.openxmlformats.org/officeDocument/2006/relationships/hyperlink" Target="https://www.taiwansemi.com/assets/datasheet/pdf.php?pn=UGS20JH" TargetMode="External"/><Relationship Id="rId271" Type="http://schemas.openxmlformats.org/officeDocument/2006/relationships/hyperlink" Target="https://www.taiwansemi.com/assets/datasheet/pdf.php?pn=HS2JFS" TargetMode="External"/><Relationship Id="rId24" Type="http://schemas.openxmlformats.org/officeDocument/2006/relationships/hyperlink" Target="https://www.taiwansemi.com/assets/datasheet/pdf.php?pn=HER104G-K" TargetMode="External"/><Relationship Id="rId66" Type="http://schemas.openxmlformats.org/officeDocument/2006/relationships/hyperlink" Target="https://www.taiwansemi.com/assets/datasheet/pdf.php?pn=HER201G-T" TargetMode="External"/><Relationship Id="rId131" Type="http://schemas.openxmlformats.org/officeDocument/2006/relationships/hyperlink" Target="https://www.taiwansemi.com/assets/datasheet/pdf.php?pn=HERAF805G" TargetMode="External"/><Relationship Id="rId327" Type="http://schemas.openxmlformats.org/officeDocument/2006/relationships/hyperlink" Target="https://www.taiwansemi.com/assets/datasheet/pdf.php?pn=HS3JH" TargetMode="External"/><Relationship Id="rId369" Type="http://schemas.openxmlformats.org/officeDocument/2006/relationships/hyperlink" Target="https://www.taiwansemi.com/assets/datasheet/pdf.php?pn=HSKLWH" TargetMode="External"/><Relationship Id="rId173" Type="http://schemas.openxmlformats.org/officeDocument/2006/relationships/hyperlink" Target="https://www.taiwansemi.com/assets/datasheet/pdf.php?pn=HS1DFS" TargetMode="External"/><Relationship Id="rId229" Type="http://schemas.openxmlformats.org/officeDocument/2006/relationships/hyperlink" Target="https://www.taiwansemi.com/assets/datasheet/pdf.php?pn=HS2AAH" TargetMode="External"/><Relationship Id="rId380" Type="http://schemas.openxmlformats.org/officeDocument/2006/relationships/hyperlink" Target="https://www.taiwansemi.com/assets/datasheet/pdf.php?pn=MUR140S" TargetMode="External"/><Relationship Id="rId436" Type="http://schemas.openxmlformats.org/officeDocument/2006/relationships/hyperlink" Target="https://www.taiwansemi.com/assets/datasheet/pdf.php?pn=TUAU6D" TargetMode="External"/><Relationship Id="rId240" Type="http://schemas.openxmlformats.org/officeDocument/2006/relationships/hyperlink" Target="https://www.taiwansemi.com/assets/datasheet/pdf.php?pn=HS2DALH" TargetMode="External"/><Relationship Id="rId478" Type="http://schemas.openxmlformats.org/officeDocument/2006/relationships/hyperlink" Target="https://www.taiwansemi.com/assets/datasheet/pdf.php?pn=US1JH" TargetMode="External"/><Relationship Id="rId35" Type="http://schemas.openxmlformats.org/officeDocument/2006/relationships/hyperlink" Target="https://www.taiwansemi.com/assets/datasheet/pdf.php?pn=HER152G" TargetMode="External"/><Relationship Id="rId77" Type="http://schemas.openxmlformats.org/officeDocument/2006/relationships/hyperlink" Target="https://www.taiwansemi.com/assets/datasheet/pdf.php?pn=HER207G" TargetMode="External"/><Relationship Id="rId100" Type="http://schemas.openxmlformats.org/officeDocument/2006/relationships/hyperlink" Target="https://www.taiwansemi.com/assets/datasheet/pdf.php?pn=HER307G-K" TargetMode="External"/><Relationship Id="rId282" Type="http://schemas.openxmlformats.org/officeDocument/2006/relationships/hyperlink" Target="https://www.taiwansemi.com/assets/datasheet/pdf.php?pn=HS2KFL" TargetMode="External"/><Relationship Id="rId338" Type="http://schemas.openxmlformats.org/officeDocument/2006/relationships/hyperlink" Target="https://www.taiwansemi.com/assets/datasheet/pdf.php?pn=HS3MB-K" TargetMode="External"/><Relationship Id="rId8" Type="http://schemas.openxmlformats.org/officeDocument/2006/relationships/hyperlink" Target="https://www.taiwansemi.com/assets/datasheet/pdf.php?pn=BYG23MH" TargetMode="External"/><Relationship Id="rId142" Type="http://schemas.openxmlformats.org/officeDocument/2006/relationships/hyperlink" Target="https://www.taiwansemi.com/assets/datasheet/pdf.php?pn=HERF1007GA" TargetMode="External"/><Relationship Id="rId184" Type="http://schemas.openxmlformats.org/officeDocument/2006/relationships/hyperlink" Target="https://www.taiwansemi.com/assets/datasheet/pdf.php?pn=HS1GAL" TargetMode="External"/><Relationship Id="rId391" Type="http://schemas.openxmlformats.org/officeDocument/2006/relationships/hyperlink" Target="https://www.taiwansemi.com/assets/datasheet/pdf.php?pn=MUR340SB" TargetMode="External"/><Relationship Id="rId405" Type="http://schemas.openxmlformats.org/officeDocument/2006/relationships/hyperlink" Target="https://www.taiwansemi.com/assets/datasheet/pdf.php?pn=MUR840" TargetMode="External"/><Relationship Id="rId447" Type="http://schemas.openxmlformats.org/officeDocument/2006/relationships/hyperlink" Target="https://www.taiwansemi.com/assets/datasheet/pdf.php?pn=TUAU8G" TargetMode="External"/><Relationship Id="rId251" Type="http://schemas.openxmlformats.org/officeDocument/2006/relationships/hyperlink" Target="https://www.taiwansemi.com/assets/datasheet/pdf.php?pn=HS2G" TargetMode="External"/><Relationship Id="rId489" Type="http://schemas.openxmlformats.org/officeDocument/2006/relationships/hyperlink" Target="https://www.taiwansemi.com/assets/datasheet/pdf.php?pn=PHAD8J" TargetMode="External"/><Relationship Id="rId46" Type="http://schemas.openxmlformats.org/officeDocument/2006/relationships/hyperlink" Target="https://www.taiwansemi.com/assets/datasheet/pdf.php?pn=HER157G-K" TargetMode="External"/><Relationship Id="rId293" Type="http://schemas.openxmlformats.org/officeDocument/2006/relationships/hyperlink" Target="https://www.taiwansemi.com/assets/datasheet/pdf.php?pn=HS2MA-T" TargetMode="External"/><Relationship Id="rId307" Type="http://schemas.openxmlformats.org/officeDocument/2006/relationships/hyperlink" Target="https://www.taiwansemi.com/assets/datasheet/pdf.php?pn=HS3D" TargetMode="External"/><Relationship Id="rId349" Type="http://schemas.openxmlformats.org/officeDocument/2006/relationships/hyperlink" Target="https://www.taiwansemi.com/assets/datasheet/pdf.php?pn=HS5FH" TargetMode="External"/><Relationship Id="rId88" Type="http://schemas.openxmlformats.org/officeDocument/2006/relationships/hyperlink" Target="https://www.taiwansemi.com/assets/datasheet/pdf.php?pn=HER301G-K" TargetMode="External"/><Relationship Id="rId111" Type="http://schemas.openxmlformats.org/officeDocument/2006/relationships/hyperlink" Target="https://www.taiwansemi.com/assets/datasheet/pdf.php?pn=HERA807G" TargetMode="External"/><Relationship Id="rId153" Type="http://schemas.openxmlformats.org/officeDocument/2006/relationships/hyperlink" Target="https://www.taiwansemi.com/assets/datasheet/pdf.php?pn=HS15DLW" TargetMode="External"/><Relationship Id="rId195" Type="http://schemas.openxmlformats.org/officeDocument/2006/relationships/hyperlink" Target="https://www.taiwansemi.com/assets/datasheet/pdf.php?pn=HS1JAL" TargetMode="External"/><Relationship Id="rId209" Type="http://schemas.openxmlformats.org/officeDocument/2006/relationships/hyperlink" Target="https://www.taiwansemi.com/assets/datasheet/pdf.php?pn=HS1KFS" TargetMode="External"/><Relationship Id="rId360" Type="http://schemas.openxmlformats.org/officeDocument/2006/relationships/hyperlink" Target="https://www.taiwansemi.com/assets/datasheet/pdf.php?pn=HS5MH" TargetMode="External"/><Relationship Id="rId416" Type="http://schemas.openxmlformats.org/officeDocument/2006/relationships/hyperlink" Target="https://www.taiwansemi.com/assets/datasheet/pdf.php?pn=TUAU10D" TargetMode="External"/><Relationship Id="rId220" Type="http://schemas.openxmlformats.org/officeDocument/2006/relationships/hyperlink" Target="https://www.taiwansemi.com/assets/datasheet/pdf.php?pn=HS1MFS" TargetMode="External"/><Relationship Id="rId458" Type="http://schemas.openxmlformats.org/officeDocument/2006/relationships/hyperlink" Target="https://www.taiwansemi.com/assets/datasheet/pdf.php?pn=UF4001" TargetMode="External"/><Relationship Id="rId15" Type="http://schemas.openxmlformats.org/officeDocument/2006/relationships/hyperlink" Target="https://www.taiwansemi.com/assets/datasheet/pdf.php?pn=HER1007G" TargetMode="External"/><Relationship Id="rId57" Type="http://schemas.openxmlformats.org/officeDocument/2006/relationships/hyperlink" Target="https://www.taiwansemi.com/assets/datasheet/pdf.php?pn=HER1605G" TargetMode="External"/><Relationship Id="rId262" Type="http://schemas.openxmlformats.org/officeDocument/2006/relationships/hyperlink" Target="https://www.taiwansemi.com/assets/datasheet/pdf.php?pn=HS2G-T" TargetMode="External"/><Relationship Id="rId318" Type="http://schemas.openxmlformats.org/officeDocument/2006/relationships/hyperlink" Target="https://www.taiwansemi.com/assets/datasheet/pdf.php?pn=HS3GB" TargetMode="External"/><Relationship Id="rId99" Type="http://schemas.openxmlformats.org/officeDocument/2006/relationships/hyperlink" Target="https://www.taiwansemi.com/assets/datasheet/pdf.php?pn=HER307G" TargetMode="External"/><Relationship Id="rId122" Type="http://schemas.openxmlformats.org/officeDocument/2006/relationships/hyperlink" Target="https://www.taiwansemi.com/assets/datasheet/pdf.php?pn=HERAF1602G" TargetMode="External"/><Relationship Id="rId164" Type="http://schemas.openxmlformats.org/officeDocument/2006/relationships/hyperlink" Target="https://www.taiwansemi.com/assets/datasheet/pdf.php?pn=HS1AFL" TargetMode="External"/><Relationship Id="rId371" Type="http://schemas.openxmlformats.org/officeDocument/2006/relationships/hyperlink" Target="https://www.taiwansemi.com/assets/datasheet/pdf.php?pn=HSMLWH" TargetMode="External"/><Relationship Id="rId427" Type="http://schemas.openxmlformats.org/officeDocument/2006/relationships/hyperlink" Target="https://www.taiwansemi.com/assets/datasheet/pdf.php?pn=TUAU4G" TargetMode="External"/><Relationship Id="rId469" Type="http://schemas.openxmlformats.org/officeDocument/2006/relationships/hyperlink" Target="https://www.taiwansemi.com/assets/datasheet/pdf.php?pn=US1A" TargetMode="External"/><Relationship Id="rId26" Type="http://schemas.openxmlformats.org/officeDocument/2006/relationships/hyperlink" Target="https://www.taiwansemi.com/assets/datasheet/pdf.php?pn=HER105G-K" TargetMode="External"/><Relationship Id="rId231" Type="http://schemas.openxmlformats.org/officeDocument/2006/relationships/hyperlink" Target="https://www.taiwansemi.com/assets/datasheet/pdf.php?pn=HS2B" TargetMode="External"/><Relationship Id="rId273" Type="http://schemas.openxmlformats.org/officeDocument/2006/relationships/hyperlink" Target="https://www.taiwansemi.com/assets/datasheet/pdf.php?pn=HS2JH" TargetMode="External"/><Relationship Id="rId329" Type="http://schemas.openxmlformats.org/officeDocument/2006/relationships/hyperlink" Target="https://www.taiwansemi.com/assets/datasheet/pdf.php?pn=HS3K" TargetMode="External"/><Relationship Id="rId480" Type="http://schemas.openxmlformats.org/officeDocument/2006/relationships/hyperlink" Target="https://www.taiwansemi.com/assets/datasheet/pdf.php?pn=US1KH" TargetMode="External"/><Relationship Id="rId68" Type="http://schemas.openxmlformats.org/officeDocument/2006/relationships/hyperlink" Target="https://www.taiwansemi.com/assets/datasheet/pdf.php?pn=HER202G-T" TargetMode="External"/><Relationship Id="rId133" Type="http://schemas.openxmlformats.org/officeDocument/2006/relationships/hyperlink" Target="https://www.taiwansemi.com/assets/datasheet/pdf.php?pn=HERAF807G" TargetMode="External"/><Relationship Id="rId175" Type="http://schemas.openxmlformats.org/officeDocument/2006/relationships/hyperlink" Target="https://www.taiwansemi.com/assets/datasheet/pdf.php?pn=HS1DF-T" TargetMode="External"/><Relationship Id="rId340" Type="http://schemas.openxmlformats.org/officeDocument/2006/relationships/hyperlink" Target="https://www.taiwansemi.com/assets/datasheet/pdf.php?pn=HS3M-K" TargetMode="External"/><Relationship Id="rId200" Type="http://schemas.openxmlformats.org/officeDocument/2006/relationships/hyperlink" Target="https://www.taiwansemi.com/assets/datasheet/pdf.php?pn=HS1JF-T" TargetMode="External"/><Relationship Id="rId382" Type="http://schemas.openxmlformats.org/officeDocument/2006/relationships/hyperlink" Target="https://www.taiwansemi.com/assets/datasheet/pdf.php?pn=MUR160" TargetMode="External"/><Relationship Id="rId438" Type="http://schemas.openxmlformats.org/officeDocument/2006/relationships/hyperlink" Target="https://www.taiwansemi.com/assets/datasheet/pdf.php?pn=TUAU6J" TargetMode="External"/><Relationship Id="rId242" Type="http://schemas.openxmlformats.org/officeDocument/2006/relationships/hyperlink" Target="https://www.taiwansemi.com/assets/datasheet/pdf.php?pn=HS2DFL" TargetMode="External"/><Relationship Id="rId284" Type="http://schemas.openxmlformats.org/officeDocument/2006/relationships/hyperlink" Target="https://www.taiwansemi.com/assets/datasheet/pdf.php?pn=HS2KFSH" TargetMode="External"/><Relationship Id="rId491" Type="http://schemas.openxmlformats.org/officeDocument/2006/relationships/hyperlink" Target="https://www.taiwansemi.com/assets/datasheet/pdf.php?pn=PHAD10J" TargetMode="External"/><Relationship Id="rId37" Type="http://schemas.openxmlformats.org/officeDocument/2006/relationships/hyperlink" Target="https://www.taiwansemi.com/assets/datasheet/pdf.php?pn=HER153G" TargetMode="External"/><Relationship Id="rId79" Type="http://schemas.openxmlformats.org/officeDocument/2006/relationships/hyperlink" Target="https://www.taiwansemi.com/assets/datasheet/pdf.php?pn=HER208G" TargetMode="External"/><Relationship Id="rId102" Type="http://schemas.openxmlformats.org/officeDocument/2006/relationships/hyperlink" Target="https://www.taiwansemi.com/assets/datasheet/pdf.php?pn=HER308G-K" TargetMode="External"/><Relationship Id="rId144" Type="http://schemas.openxmlformats.org/officeDocument/2006/relationships/hyperlink" Target="https://www.taiwansemi.com/assets/datasheet/pdf.php?pn=HERF1008GA" TargetMode="External"/><Relationship Id="rId90" Type="http://schemas.openxmlformats.org/officeDocument/2006/relationships/hyperlink" Target="https://www.taiwansemi.com/assets/datasheet/pdf.php?pn=HER302G-K" TargetMode="External"/><Relationship Id="rId186" Type="http://schemas.openxmlformats.org/officeDocument/2006/relationships/hyperlink" Target="https://www.taiwansemi.com/assets/datasheet/pdf.php?pn=HS1GFL" TargetMode="External"/><Relationship Id="rId351" Type="http://schemas.openxmlformats.org/officeDocument/2006/relationships/hyperlink" Target="https://www.taiwansemi.com/assets/datasheet/pdf.php?pn=HS5G-A" TargetMode="External"/><Relationship Id="rId393" Type="http://schemas.openxmlformats.org/officeDocument/2006/relationships/hyperlink" Target="https://www.taiwansemi.com/assets/datasheet/pdf.php?pn=MUR340SH" TargetMode="External"/><Relationship Id="rId407" Type="http://schemas.openxmlformats.org/officeDocument/2006/relationships/hyperlink" Target="https://www.taiwansemi.com/assets/datasheet/pdf.php?pn=MUR8L60" TargetMode="External"/><Relationship Id="rId449" Type="http://schemas.openxmlformats.org/officeDocument/2006/relationships/hyperlink" Target="https://www.taiwansemi.com/assets/datasheet/pdf.php?pn=TUAU8K" TargetMode="External"/><Relationship Id="rId211" Type="http://schemas.openxmlformats.org/officeDocument/2006/relationships/hyperlink" Target="https://www.taiwansemi.com/assets/datasheet/pdf.php?pn=HS1KF-T" TargetMode="External"/><Relationship Id="rId253" Type="http://schemas.openxmlformats.org/officeDocument/2006/relationships/hyperlink" Target="https://www.taiwansemi.com/assets/datasheet/pdf.php?pn=HS2GAF-T" TargetMode="External"/><Relationship Id="rId295" Type="http://schemas.openxmlformats.org/officeDocument/2006/relationships/hyperlink" Target="https://www.taiwansemi.com/assets/datasheet/pdf.php?pn=HS2MFS" TargetMode="External"/><Relationship Id="rId309" Type="http://schemas.openxmlformats.org/officeDocument/2006/relationships/hyperlink" Target="https://www.taiwansemi.com/assets/datasheet/pdf.php?pn=HS3DBH" TargetMode="External"/><Relationship Id="rId460" Type="http://schemas.openxmlformats.org/officeDocument/2006/relationships/hyperlink" Target="https://www.taiwansemi.com/assets/datasheet/pdf.php?pn=UF4003" TargetMode="External"/><Relationship Id="rId48" Type="http://schemas.openxmlformats.org/officeDocument/2006/relationships/hyperlink" Target="https://www.taiwansemi.com/assets/datasheet/pdf.php?pn=HER158G-K" TargetMode="External"/><Relationship Id="rId113" Type="http://schemas.openxmlformats.org/officeDocument/2006/relationships/hyperlink" Target="https://www.taiwansemi.com/assets/datasheet/pdf.php?pn=HERAF1001G" TargetMode="External"/><Relationship Id="rId320" Type="http://schemas.openxmlformats.org/officeDocument/2006/relationships/hyperlink" Target="https://www.taiwansemi.com/assets/datasheet/pdf.php?pn=HS3GB-K" TargetMode="External"/><Relationship Id="rId155" Type="http://schemas.openxmlformats.org/officeDocument/2006/relationships/hyperlink" Target="https://www.taiwansemi.com/assets/datasheet/pdf.php?pn=HS15GLW" TargetMode="External"/><Relationship Id="rId197" Type="http://schemas.openxmlformats.org/officeDocument/2006/relationships/hyperlink" Target="https://www.taiwansemi.com/assets/datasheet/pdf.php?pn=HS1JFL" TargetMode="External"/><Relationship Id="rId362" Type="http://schemas.openxmlformats.org/officeDocument/2006/relationships/hyperlink" Target="https://www.taiwansemi.com/assets/datasheet/pdf.php?pn=HSDLW" TargetMode="External"/><Relationship Id="rId418" Type="http://schemas.openxmlformats.org/officeDocument/2006/relationships/hyperlink" Target="https://www.taiwansemi.com/assets/datasheet/pdf.php?pn=TUAU10J" TargetMode="External"/><Relationship Id="rId222" Type="http://schemas.openxmlformats.org/officeDocument/2006/relationships/hyperlink" Target="https://www.taiwansemi.com/assets/datasheet/pdf.php?pn=HS1MF-T" TargetMode="External"/><Relationship Id="rId264" Type="http://schemas.openxmlformats.org/officeDocument/2006/relationships/hyperlink" Target="https://www.taiwansemi.com/assets/datasheet/pdf.php?pn=HS2JA" TargetMode="External"/><Relationship Id="rId471" Type="http://schemas.openxmlformats.org/officeDocument/2006/relationships/hyperlink" Target="https://www.taiwansemi.com/assets/datasheet/pdf.php?pn=US1B" TargetMode="External"/><Relationship Id="rId17" Type="http://schemas.openxmlformats.org/officeDocument/2006/relationships/hyperlink" Target="https://www.taiwansemi.com/assets/datasheet/pdf.php?pn=HER101G" TargetMode="External"/><Relationship Id="rId59" Type="http://schemas.openxmlformats.org/officeDocument/2006/relationships/hyperlink" Target="https://www.taiwansemi.com/assets/datasheet/pdf.php?pn=HER1606G" TargetMode="External"/><Relationship Id="rId124" Type="http://schemas.openxmlformats.org/officeDocument/2006/relationships/hyperlink" Target="https://www.taiwansemi.com/assets/datasheet/pdf.php?pn=HERAF1604G" TargetMode="External"/><Relationship Id="rId70" Type="http://schemas.openxmlformats.org/officeDocument/2006/relationships/hyperlink" Target="https://www.taiwansemi.com/assets/datasheet/pdf.php?pn=HER203G-T" TargetMode="External"/><Relationship Id="rId166" Type="http://schemas.openxmlformats.org/officeDocument/2006/relationships/hyperlink" Target="https://www.taiwansemi.com/assets/datasheet/pdf.php?pn=HS1B" TargetMode="External"/><Relationship Id="rId331" Type="http://schemas.openxmlformats.org/officeDocument/2006/relationships/hyperlink" Target="https://www.taiwansemi.com/assets/datasheet/pdf.php?pn=HS3KBH" TargetMode="External"/><Relationship Id="rId373" Type="http://schemas.openxmlformats.org/officeDocument/2006/relationships/hyperlink" Target="https://www.taiwansemi.com/assets/datasheet/pdf.php?pn=HT12G" TargetMode="External"/><Relationship Id="rId429" Type="http://schemas.openxmlformats.org/officeDocument/2006/relationships/hyperlink" Target="https://www.taiwansemi.com/assets/datasheet/pdf.php?pn=TUAU4K" TargetMode="External"/><Relationship Id="rId1" Type="http://schemas.openxmlformats.org/officeDocument/2006/relationships/hyperlink" Target="https://www.taiwansemi.com/assets/datasheet/pdf.php?pn=BYG20D" TargetMode="External"/><Relationship Id="rId233" Type="http://schemas.openxmlformats.org/officeDocument/2006/relationships/hyperlink" Target="https://www.taiwansemi.com/assets/datasheet/pdf.php?pn=HS2BAH" TargetMode="External"/><Relationship Id="rId440" Type="http://schemas.openxmlformats.org/officeDocument/2006/relationships/hyperlink" Target="https://www.taiwansemi.com/assets/datasheet/pdf.php?pn=TUAU6M" TargetMode="External"/><Relationship Id="rId28" Type="http://schemas.openxmlformats.org/officeDocument/2006/relationships/hyperlink" Target="https://www.taiwansemi.com/assets/datasheet/pdf.php?pn=HER106G-K" TargetMode="External"/><Relationship Id="rId275" Type="http://schemas.openxmlformats.org/officeDocument/2006/relationships/hyperlink" Target="https://www.taiwansemi.com/assets/datasheet/pdf.php?pn=HS2K" TargetMode="External"/><Relationship Id="rId300" Type="http://schemas.openxmlformats.org/officeDocument/2006/relationships/hyperlink" Target="https://www.taiwansemi.com/assets/datasheet/pdf.php?pn=HS3AB" TargetMode="External"/><Relationship Id="rId482" Type="http://schemas.openxmlformats.org/officeDocument/2006/relationships/hyperlink" Target="https://www.taiwansemi.com/assets/datasheet/pdf.php?pn=US1MH" TargetMode="External"/><Relationship Id="rId81" Type="http://schemas.openxmlformats.org/officeDocument/2006/relationships/hyperlink" Target="https://www.taiwansemi.com/assets/datasheet/pdf.php?pn=HER3001PT" TargetMode="External"/><Relationship Id="rId135" Type="http://schemas.openxmlformats.org/officeDocument/2006/relationships/hyperlink" Target="https://www.taiwansemi.com/assets/datasheet/pdf.php?pn=HERF1001G" TargetMode="External"/><Relationship Id="rId177" Type="http://schemas.openxmlformats.org/officeDocument/2006/relationships/hyperlink" Target="https://www.taiwansemi.com/assets/datasheet/pdf.php?pn=HS1D-K" TargetMode="External"/><Relationship Id="rId342" Type="http://schemas.openxmlformats.org/officeDocument/2006/relationships/hyperlink" Target="https://www.taiwansemi.com/assets/datasheet/pdf.php?pn=HS5AH" TargetMode="External"/><Relationship Id="rId384" Type="http://schemas.openxmlformats.org/officeDocument/2006/relationships/hyperlink" Target="https://www.taiwansemi.com/assets/datasheet/pdf.php?pn=MUR160S" TargetMode="External"/><Relationship Id="rId202" Type="http://schemas.openxmlformats.org/officeDocument/2006/relationships/hyperlink" Target="https://www.taiwansemi.com/assets/datasheet/pdf.php?pn=HS1J-K" TargetMode="External"/><Relationship Id="rId244" Type="http://schemas.openxmlformats.org/officeDocument/2006/relationships/hyperlink" Target="https://www.taiwansemi.com/assets/datasheet/pdf.php?pn=HS2DFSH" TargetMode="External"/><Relationship Id="rId39" Type="http://schemas.openxmlformats.org/officeDocument/2006/relationships/hyperlink" Target="https://www.taiwansemi.com/assets/datasheet/pdf.php?pn=HER154G" TargetMode="External"/><Relationship Id="rId286" Type="http://schemas.openxmlformats.org/officeDocument/2006/relationships/hyperlink" Target="https://www.taiwansemi.com/assets/datasheet/pdf.php?pn=HS2K-T" TargetMode="External"/><Relationship Id="rId451" Type="http://schemas.openxmlformats.org/officeDocument/2006/relationships/hyperlink" Target="https://www.taiwansemi.com/assets/datasheet/pdf.php?pn=UF1A" TargetMode="External"/><Relationship Id="rId493" Type="http://schemas.openxmlformats.org/officeDocument/2006/relationships/hyperlink" Target="https://www.taiwansemi.com/assets/datasheet/pdf.php?pn=PHAD12J" TargetMode="External"/><Relationship Id="rId50" Type="http://schemas.openxmlformats.org/officeDocument/2006/relationships/hyperlink" Target="https://www.taiwansemi.com/assets/datasheet/pdf.php?pn=HER1601PT" TargetMode="External"/><Relationship Id="rId104" Type="http://schemas.openxmlformats.org/officeDocument/2006/relationships/hyperlink" Target="https://www.taiwansemi.com/assets/datasheet/pdf.php?pn=HER3L05G" TargetMode="External"/><Relationship Id="rId146" Type="http://schemas.openxmlformats.org/officeDocument/2006/relationships/hyperlink" Target="https://www.taiwansemi.com/assets/datasheet/pdf.php?pn=HERF1602G" TargetMode="External"/><Relationship Id="rId188" Type="http://schemas.openxmlformats.org/officeDocument/2006/relationships/hyperlink" Target="https://www.taiwansemi.com/assets/datasheet/pdf.php?pn=HS1GFSH" TargetMode="External"/><Relationship Id="rId311" Type="http://schemas.openxmlformats.org/officeDocument/2006/relationships/hyperlink" Target="https://www.taiwansemi.com/assets/datasheet/pdf.php?pn=HS3DH" TargetMode="External"/><Relationship Id="rId353" Type="http://schemas.openxmlformats.org/officeDocument/2006/relationships/hyperlink" Target="https://www.taiwansemi.com/assets/datasheet/pdf.php?pn=HS5J" TargetMode="External"/><Relationship Id="rId395" Type="http://schemas.openxmlformats.org/officeDocument/2006/relationships/hyperlink" Target="https://www.taiwansemi.com/assets/datasheet/pdf.php?pn=MUR360SB" TargetMode="External"/><Relationship Id="rId409" Type="http://schemas.openxmlformats.org/officeDocument/2006/relationships/hyperlink" Target="https://www.taiwansemi.com/assets/datasheet/pdf.php?pn=MURF1660CT" TargetMode="External"/><Relationship Id="rId92" Type="http://schemas.openxmlformats.org/officeDocument/2006/relationships/hyperlink" Target="https://www.taiwansemi.com/assets/datasheet/pdf.php?pn=HER303G-K" TargetMode="External"/><Relationship Id="rId213" Type="http://schemas.openxmlformats.org/officeDocument/2006/relationships/hyperlink" Target="https://www.taiwansemi.com/assets/datasheet/pdf.php?pn=HS1K-K" TargetMode="External"/><Relationship Id="rId420" Type="http://schemas.openxmlformats.org/officeDocument/2006/relationships/hyperlink" Target="https://www.taiwansemi.com/assets/datasheet/pdf.php?pn=TUAU10M" TargetMode="External"/><Relationship Id="rId255" Type="http://schemas.openxmlformats.org/officeDocument/2006/relationships/hyperlink" Target="https://www.taiwansemi.com/assets/datasheet/pdf.php?pn=HS2GAL" TargetMode="External"/><Relationship Id="rId297" Type="http://schemas.openxmlformats.org/officeDocument/2006/relationships/hyperlink" Target="https://www.taiwansemi.com/assets/datasheet/pdf.php?pn=HS2MH" TargetMode="External"/><Relationship Id="rId462" Type="http://schemas.openxmlformats.org/officeDocument/2006/relationships/hyperlink" Target="https://www.taiwansemi.com/assets/datasheet/pdf.php?pn=UF4005" TargetMode="External"/><Relationship Id="rId115" Type="http://schemas.openxmlformats.org/officeDocument/2006/relationships/hyperlink" Target="https://www.taiwansemi.com/assets/datasheet/pdf.php?pn=HERAF1003G" TargetMode="External"/><Relationship Id="rId157" Type="http://schemas.openxmlformats.org/officeDocument/2006/relationships/hyperlink" Target="https://www.taiwansemi.com/assets/datasheet/pdf.php?pn=HS15JLW" TargetMode="External"/><Relationship Id="rId322" Type="http://schemas.openxmlformats.org/officeDocument/2006/relationships/hyperlink" Target="https://www.taiwansemi.com/assets/datasheet/pdf.php?pn=HS3G-K" TargetMode="External"/><Relationship Id="rId364" Type="http://schemas.openxmlformats.org/officeDocument/2006/relationships/hyperlink" Target="https://www.taiwansemi.com/assets/datasheet/pdf.php?pn=HSGLW" TargetMode="External"/><Relationship Id="rId61" Type="http://schemas.openxmlformats.org/officeDocument/2006/relationships/hyperlink" Target="https://www.taiwansemi.com/assets/datasheet/pdf.php?pn=HER1607G" TargetMode="External"/><Relationship Id="rId199" Type="http://schemas.openxmlformats.org/officeDocument/2006/relationships/hyperlink" Target="https://www.taiwansemi.com/assets/datasheet/pdf.php?pn=HS1JFSH" TargetMode="External"/><Relationship Id="rId19" Type="http://schemas.openxmlformats.org/officeDocument/2006/relationships/hyperlink" Target="https://www.taiwansemi.com/assets/datasheet/pdf.php?pn=HER102G" TargetMode="External"/><Relationship Id="rId224" Type="http://schemas.openxmlformats.org/officeDocument/2006/relationships/hyperlink" Target="https://www.taiwansemi.com/assets/datasheet/pdf.php?pn=HS1M-K" TargetMode="External"/><Relationship Id="rId266" Type="http://schemas.openxmlformats.org/officeDocument/2006/relationships/hyperlink" Target="https://www.taiwansemi.com/assets/datasheet/pdf.php?pn=HS2JAH" TargetMode="External"/><Relationship Id="rId431" Type="http://schemas.openxmlformats.org/officeDocument/2006/relationships/hyperlink" Target="https://www.taiwansemi.com/assets/datasheet/pdf.php?pn=TUAU6DH" TargetMode="External"/><Relationship Id="rId473" Type="http://schemas.openxmlformats.org/officeDocument/2006/relationships/hyperlink" Target="https://www.taiwansemi.com/assets/datasheet/pdf.php?pn=US1D" TargetMode="External"/><Relationship Id="rId30" Type="http://schemas.openxmlformats.org/officeDocument/2006/relationships/hyperlink" Target="https://www.taiwansemi.com/assets/datasheet/pdf.php?pn=HER107G-K" TargetMode="External"/><Relationship Id="rId126" Type="http://schemas.openxmlformats.org/officeDocument/2006/relationships/hyperlink" Target="https://www.taiwansemi.com/assets/datasheet/pdf.php?pn=HERAF1606G" TargetMode="External"/><Relationship Id="rId168" Type="http://schemas.openxmlformats.org/officeDocument/2006/relationships/hyperlink" Target="https://www.taiwansemi.com/assets/datasheet/pdf.php?pn=HS1BH" TargetMode="External"/><Relationship Id="rId333" Type="http://schemas.openxmlformats.org/officeDocument/2006/relationships/hyperlink" Target="https://www.taiwansemi.com/assets/datasheet/pdf.php?pn=HS3KH" TargetMode="External"/><Relationship Id="rId72" Type="http://schemas.openxmlformats.org/officeDocument/2006/relationships/hyperlink" Target="https://www.taiwansemi.com/assets/datasheet/pdf.php?pn=HER204G-T" TargetMode="External"/><Relationship Id="rId375" Type="http://schemas.openxmlformats.org/officeDocument/2006/relationships/hyperlink" Target="https://www.taiwansemi.com/assets/datasheet/pdf.php?pn=HT14G" TargetMode="External"/><Relationship Id="rId3" Type="http://schemas.openxmlformats.org/officeDocument/2006/relationships/hyperlink" Target="https://www.taiwansemi.com/assets/datasheet/pdf.php?pn=BYG20G" TargetMode="External"/><Relationship Id="rId235" Type="http://schemas.openxmlformats.org/officeDocument/2006/relationships/hyperlink" Target="https://www.taiwansemi.com/assets/datasheet/pdf.php?pn=HS2D" TargetMode="External"/><Relationship Id="rId277" Type="http://schemas.openxmlformats.org/officeDocument/2006/relationships/hyperlink" Target="https://www.taiwansemi.com/assets/datasheet/pdf.php?pn=HS2KAF-T" TargetMode="External"/><Relationship Id="rId400" Type="http://schemas.openxmlformats.org/officeDocument/2006/relationships/hyperlink" Target="https://www.taiwansemi.com/assets/datasheet/pdf.php?pn=MUR440SH" TargetMode="External"/><Relationship Id="rId442" Type="http://schemas.openxmlformats.org/officeDocument/2006/relationships/hyperlink" Target="https://www.taiwansemi.com/assets/datasheet/pdf.php?pn=TUAU8GH" TargetMode="External"/><Relationship Id="rId484" Type="http://schemas.openxmlformats.org/officeDocument/2006/relationships/hyperlink" Target="https://www.taiwansemi.com/assets/datasheet/pdf.php?pn=HS1QB" TargetMode="External"/><Relationship Id="rId137" Type="http://schemas.openxmlformats.org/officeDocument/2006/relationships/hyperlink" Target="https://www.taiwansemi.com/assets/datasheet/pdf.php?pn=HERF1003G" TargetMode="External"/><Relationship Id="rId302" Type="http://schemas.openxmlformats.org/officeDocument/2006/relationships/hyperlink" Target="https://www.taiwansemi.com/assets/datasheet/pdf.php?pn=HS3AH" TargetMode="External"/><Relationship Id="rId344" Type="http://schemas.openxmlformats.org/officeDocument/2006/relationships/hyperlink" Target="https://www.taiwansemi.com/assets/datasheet/pdf.php?pn=HS5BH" TargetMode="External"/><Relationship Id="rId41" Type="http://schemas.openxmlformats.org/officeDocument/2006/relationships/hyperlink" Target="https://www.taiwansemi.com/assets/datasheet/pdf.php?pn=HER155G" TargetMode="External"/><Relationship Id="rId83" Type="http://schemas.openxmlformats.org/officeDocument/2006/relationships/hyperlink" Target="https://www.taiwansemi.com/assets/datasheet/pdf.php?pn=HER3003PT" TargetMode="External"/><Relationship Id="rId179" Type="http://schemas.openxmlformats.org/officeDocument/2006/relationships/hyperlink" Target="https://www.taiwansemi.com/assets/datasheet/pdf.php?pn=HS1DLWH" TargetMode="External"/><Relationship Id="rId386" Type="http://schemas.openxmlformats.org/officeDocument/2006/relationships/hyperlink" Target="https://www.taiwansemi.com/assets/datasheet/pdf.php?pn=MUR1640CT" TargetMode="External"/><Relationship Id="rId190" Type="http://schemas.openxmlformats.org/officeDocument/2006/relationships/hyperlink" Target="https://www.taiwansemi.com/assets/datasheet/pdf.php?pn=HS1GH" TargetMode="External"/><Relationship Id="rId204" Type="http://schemas.openxmlformats.org/officeDocument/2006/relationships/hyperlink" Target="https://www.taiwansemi.com/assets/datasheet/pdf.php?pn=HS1JLWH" TargetMode="External"/><Relationship Id="rId246" Type="http://schemas.openxmlformats.org/officeDocument/2006/relationships/hyperlink" Target="https://www.taiwansemi.com/assets/datasheet/pdf.php?pn=HS2D-T" TargetMode="External"/><Relationship Id="rId288" Type="http://schemas.openxmlformats.org/officeDocument/2006/relationships/hyperlink" Target="https://www.taiwansemi.com/assets/datasheet/pdf.php?pn=HS2MA" TargetMode="External"/><Relationship Id="rId411" Type="http://schemas.openxmlformats.org/officeDocument/2006/relationships/hyperlink" Target="https://www.taiwansemi.com/assets/datasheet/pdf.php?pn=TUAU10DH" TargetMode="External"/><Relationship Id="rId453" Type="http://schemas.openxmlformats.org/officeDocument/2006/relationships/hyperlink" Target="https://www.taiwansemi.com/assets/datasheet/pdf.php?pn=UF1D" TargetMode="External"/><Relationship Id="rId106" Type="http://schemas.openxmlformats.org/officeDocument/2006/relationships/hyperlink" Target="https://www.taiwansemi.com/assets/datasheet/pdf.php?pn=HERA802G" TargetMode="External"/><Relationship Id="rId313" Type="http://schemas.openxmlformats.org/officeDocument/2006/relationships/hyperlink" Target="https://www.taiwansemi.com/assets/datasheet/pdf.php?pn=HS3F" TargetMode="External"/><Relationship Id="rId495" Type="http://schemas.openxmlformats.org/officeDocument/2006/relationships/hyperlink" Target="https://www.taiwansemi.com/assets/datasheet/pdf.php?pn=HS1QAL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ES2LGH" TargetMode="External"/><Relationship Id="rId299" Type="http://schemas.openxmlformats.org/officeDocument/2006/relationships/hyperlink" Target="https://www.taiwansemi.com/assets/datasheet/pdf.php?pn=SFA805G" TargetMode="External"/><Relationship Id="rId21" Type="http://schemas.openxmlformats.org/officeDocument/2006/relationships/hyperlink" Target="https://www.taiwansemi.com/assets/datasheet/pdf.php?pn=ES1DALH" TargetMode="External"/><Relationship Id="rId63" Type="http://schemas.openxmlformats.org/officeDocument/2006/relationships/hyperlink" Target="https://www.taiwansemi.com/assets/datasheet/pdf.php?pn=ES2BAL" TargetMode="External"/><Relationship Id="rId159" Type="http://schemas.openxmlformats.org/officeDocument/2006/relationships/hyperlink" Target="https://www.taiwansemi.com/assets/datasheet/pdf.php?pn=ESDLW" TargetMode="External"/><Relationship Id="rId324" Type="http://schemas.openxmlformats.org/officeDocument/2006/relationships/hyperlink" Target="https://www.taiwansemi.com/assets/datasheet/pdf.php?pn=SFAF2003GH" TargetMode="External"/><Relationship Id="rId366" Type="http://schemas.openxmlformats.org/officeDocument/2006/relationships/hyperlink" Target="https://www.taiwansemi.com/assets/datasheet/pdf.php?pn=SFAS808G" TargetMode="External"/><Relationship Id="rId170" Type="http://schemas.openxmlformats.org/officeDocument/2006/relationships/hyperlink" Target="https://www.taiwansemi.com/assets/datasheet/pdf.php?pn=SF1006G" TargetMode="External"/><Relationship Id="rId226" Type="http://schemas.openxmlformats.org/officeDocument/2006/relationships/hyperlink" Target="https://www.taiwansemi.com/assets/datasheet/pdf.php?pn=SF23G-T" TargetMode="External"/><Relationship Id="rId433" Type="http://schemas.openxmlformats.org/officeDocument/2006/relationships/hyperlink" Target="https://www.taiwansemi.com/assets/datasheet/pdf.php?pn=SFS1007GH" TargetMode="External"/><Relationship Id="rId268" Type="http://schemas.openxmlformats.org/officeDocument/2006/relationships/hyperlink" Target="https://www.taiwansemi.com/assets/datasheet/pdf.php?pn=SF46G" TargetMode="External"/><Relationship Id="rId32" Type="http://schemas.openxmlformats.org/officeDocument/2006/relationships/hyperlink" Target="https://www.taiwansemi.com/assets/datasheet/pdf.php?pn=ES1G" TargetMode="External"/><Relationship Id="rId74" Type="http://schemas.openxmlformats.org/officeDocument/2006/relationships/hyperlink" Target="https://www.taiwansemi.com/assets/datasheet/pdf.php?pn=ES2DAF-T" TargetMode="External"/><Relationship Id="rId128" Type="http://schemas.openxmlformats.org/officeDocument/2006/relationships/hyperlink" Target="https://www.taiwansemi.com/assets/datasheet/pdf.php?pn=ES3CBH" TargetMode="External"/><Relationship Id="rId335" Type="http://schemas.openxmlformats.org/officeDocument/2006/relationships/hyperlink" Target="https://www.taiwansemi.com/assets/datasheet/pdf.php?pn=SFAF502G" TargetMode="External"/><Relationship Id="rId377" Type="http://schemas.openxmlformats.org/officeDocument/2006/relationships/hyperlink" Target="https://www.taiwansemi.com/assets/datasheet/pdf.php?pn=SFF1005GA" TargetMode="External"/><Relationship Id="rId5" Type="http://schemas.openxmlformats.org/officeDocument/2006/relationships/hyperlink" Target="https://www.taiwansemi.com/assets/datasheet/pdf.php?pn=ES15GLW" TargetMode="External"/><Relationship Id="rId181" Type="http://schemas.openxmlformats.org/officeDocument/2006/relationships/hyperlink" Target="https://www.taiwansemi.com/assets/datasheet/pdf.php?pn=SF15G" TargetMode="External"/><Relationship Id="rId237" Type="http://schemas.openxmlformats.org/officeDocument/2006/relationships/hyperlink" Target="https://www.taiwansemi.com/assets/datasheet/pdf.php?pn=SF2L4G" TargetMode="External"/><Relationship Id="rId402" Type="http://schemas.openxmlformats.org/officeDocument/2006/relationships/hyperlink" Target="https://www.taiwansemi.com/assets/datasheet/pdf.php?pn=SFF2003G" TargetMode="External"/><Relationship Id="rId279" Type="http://schemas.openxmlformats.org/officeDocument/2006/relationships/hyperlink" Target="https://www.taiwansemi.com/assets/datasheet/pdf.php?pn=SF801G" TargetMode="External"/><Relationship Id="rId444" Type="http://schemas.openxmlformats.org/officeDocument/2006/relationships/hyperlink" Target="https://www.taiwansemi.com/assets/datasheet/pdf.php?pn=SFS1605G" TargetMode="External"/><Relationship Id="rId43" Type="http://schemas.openxmlformats.org/officeDocument/2006/relationships/hyperlink" Target="https://www.taiwansemi.com/assets/datasheet/pdf.php?pn=ES1H" TargetMode="External"/><Relationship Id="rId139" Type="http://schemas.openxmlformats.org/officeDocument/2006/relationships/hyperlink" Target="https://www.taiwansemi.com/assets/datasheet/pdf.php?pn=ES3FH" TargetMode="External"/><Relationship Id="rId290" Type="http://schemas.openxmlformats.org/officeDocument/2006/relationships/hyperlink" Target="https://www.taiwansemi.com/assets/datasheet/pdf.php?pn=SFA1004G" TargetMode="External"/><Relationship Id="rId304" Type="http://schemas.openxmlformats.org/officeDocument/2006/relationships/hyperlink" Target="https://www.taiwansemi.com/assets/datasheet/pdf.php?pn=SFAF1002G" TargetMode="External"/><Relationship Id="rId346" Type="http://schemas.openxmlformats.org/officeDocument/2006/relationships/hyperlink" Target="https://www.taiwansemi.com/assets/datasheet/pdf.php?pn=SFAF805G" TargetMode="External"/><Relationship Id="rId388" Type="http://schemas.openxmlformats.org/officeDocument/2006/relationships/hyperlink" Target="https://www.taiwansemi.com/assets/datasheet/pdf.php?pn=SFF10L06G" TargetMode="External"/><Relationship Id="rId85" Type="http://schemas.openxmlformats.org/officeDocument/2006/relationships/hyperlink" Target="https://www.taiwansemi.com/assets/datasheet/pdf.php?pn=ES2FA" TargetMode="External"/><Relationship Id="rId150" Type="http://schemas.openxmlformats.org/officeDocument/2006/relationships/hyperlink" Target="https://www.taiwansemi.com/assets/datasheet/pdf.php?pn=ES3J" TargetMode="External"/><Relationship Id="rId192" Type="http://schemas.openxmlformats.org/officeDocument/2006/relationships/hyperlink" Target="https://www.taiwansemi.com/assets/datasheet/pdf.php?pn=SF1605PT" TargetMode="External"/><Relationship Id="rId206" Type="http://schemas.openxmlformats.org/officeDocument/2006/relationships/hyperlink" Target="https://www.taiwansemi.com/assets/datasheet/pdf.php?pn=SF2001PT" TargetMode="External"/><Relationship Id="rId413" Type="http://schemas.openxmlformats.org/officeDocument/2006/relationships/hyperlink" Target="https://www.taiwansemi.com/assets/datasheet/pdf.php?pn=SFF502G" TargetMode="External"/><Relationship Id="rId248" Type="http://schemas.openxmlformats.org/officeDocument/2006/relationships/hyperlink" Target="https://www.taiwansemi.com/assets/datasheet/pdf.php?pn=SF31G-A" TargetMode="External"/><Relationship Id="rId455" Type="http://schemas.openxmlformats.org/officeDocument/2006/relationships/hyperlink" Target="https://www.taiwansemi.com/assets/datasheet/pdf.php?pn=SFT14G" TargetMode="External"/><Relationship Id="rId12" Type="http://schemas.openxmlformats.org/officeDocument/2006/relationships/hyperlink" Target="https://www.taiwansemi.com/assets/datasheet/pdf.php?pn=ES1BAL" TargetMode="External"/><Relationship Id="rId108" Type="http://schemas.openxmlformats.org/officeDocument/2006/relationships/hyperlink" Target="https://www.taiwansemi.com/assets/datasheet/pdf.php?pn=ES2JAL" TargetMode="External"/><Relationship Id="rId315" Type="http://schemas.openxmlformats.org/officeDocument/2006/relationships/hyperlink" Target="https://www.taiwansemi.com/assets/datasheet/pdf.php?pn=SFAF1605G" TargetMode="External"/><Relationship Id="rId357" Type="http://schemas.openxmlformats.org/officeDocument/2006/relationships/hyperlink" Target="https://www.taiwansemi.com/assets/datasheet/pdf.php?pn=SFAS803GH" TargetMode="External"/><Relationship Id="rId54" Type="http://schemas.openxmlformats.org/officeDocument/2006/relationships/hyperlink" Target="https://www.taiwansemi.com/assets/datasheet/pdf.php?pn=ES1JLWH" TargetMode="External"/><Relationship Id="rId96" Type="http://schemas.openxmlformats.org/officeDocument/2006/relationships/hyperlink" Target="https://www.taiwansemi.com/assets/datasheet/pdf.php?pn=ES2GFS" TargetMode="External"/><Relationship Id="rId161" Type="http://schemas.openxmlformats.org/officeDocument/2006/relationships/hyperlink" Target="https://www.taiwansemi.com/assets/datasheet/pdf.php?pn=ESGLW" TargetMode="External"/><Relationship Id="rId217" Type="http://schemas.openxmlformats.org/officeDocument/2006/relationships/hyperlink" Target="https://www.taiwansemi.com/assets/datasheet/pdf.php?pn=SF2007G" TargetMode="External"/><Relationship Id="rId399" Type="http://schemas.openxmlformats.org/officeDocument/2006/relationships/hyperlink" Target="https://www.taiwansemi.com/assets/datasheet/pdf.php?pn=SFF1608G" TargetMode="External"/><Relationship Id="rId259" Type="http://schemas.openxmlformats.org/officeDocument/2006/relationships/hyperlink" Target="https://www.taiwansemi.com/assets/datasheet/pdf.php?pn=SF37G" TargetMode="External"/><Relationship Id="rId424" Type="http://schemas.openxmlformats.org/officeDocument/2006/relationships/hyperlink" Target="https://www.taiwansemi.com/assets/datasheet/pdf.php?pn=SFS1003G" TargetMode="External"/><Relationship Id="rId466" Type="http://schemas.openxmlformats.org/officeDocument/2006/relationships/hyperlink" Target="https://www.taiwansemi.com/assets/datasheet/pdf.php?pn=TPMR6G" TargetMode="External"/><Relationship Id="rId23" Type="http://schemas.openxmlformats.org/officeDocument/2006/relationships/hyperlink" Target="https://www.taiwansemi.com/assets/datasheet/pdf.php?pn=ES1DFS" TargetMode="External"/><Relationship Id="rId119" Type="http://schemas.openxmlformats.org/officeDocument/2006/relationships/hyperlink" Target="https://www.taiwansemi.com/assets/datasheet/pdf.php?pn=ES3AB" TargetMode="External"/><Relationship Id="rId270" Type="http://schemas.openxmlformats.org/officeDocument/2006/relationships/hyperlink" Target="https://www.taiwansemi.com/assets/datasheet/pdf.php?pn=SF48G" TargetMode="External"/><Relationship Id="rId326" Type="http://schemas.openxmlformats.org/officeDocument/2006/relationships/hyperlink" Target="https://www.taiwansemi.com/assets/datasheet/pdf.php?pn=SFAF2004GH" TargetMode="External"/><Relationship Id="rId65" Type="http://schemas.openxmlformats.org/officeDocument/2006/relationships/hyperlink" Target="https://www.taiwansemi.com/assets/datasheet/pdf.php?pn=ES2BFS" TargetMode="External"/><Relationship Id="rId130" Type="http://schemas.openxmlformats.org/officeDocument/2006/relationships/hyperlink" Target="https://www.taiwansemi.com/assets/datasheet/pdf.php?pn=ES3D" TargetMode="External"/><Relationship Id="rId368" Type="http://schemas.openxmlformats.org/officeDocument/2006/relationships/hyperlink" Target="https://www.taiwansemi.com/assets/datasheet/pdf.php?pn=SFF1001G" TargetMode="External"/><Relationship Id="rId172" Type="http://schemas.openxmlformats.org/officeDocument/2006/relationships/hyperlink" Target="https://www.taiwansemi.com/assets/datasheet/pdf.php?pn=SF1008G" TargetMode="External"/><Relationship Id="rId228" Type="http://schemas.openxmlformats.org/officeDocument/2006/relationships/hyperlink" Target="https://www.taiwansemi.com/assets/datasheet/pdf.php?pn=SF24G-T" TargetMode="External"/><Relationship Id="rId435" Type="http://schemas.openxmlformats.org/officeDocument/2006/relationships/hyperlink" Target="https://www.taiwansemi.com/assets/datasheet/pdf.php?pn=SFS1008GH" TargetMode="External"/><Relationship Id="rId281" Type="http://schemas.openxmlformats.org/officeDocument/2006/relationships/hyperlink" Target="https://www.taiwansemi.com/assets/datasheet/pdf.php?pn=SF803G" TargetMode="External"/><Relationship Id="rId337" Type="http://schemas.openxmlformats.org/officeDocument/2006/relationships/hyperlink" Target="https://www.taiwansemi.com/assets/datasheet/pdf.php?pn=SFAF504G" TargetMode="External"/><Relationship Id="rId34" Type="http://schemas.openxmlformats.org/officeDocument/2006/relationships/hyperlink" Target="https://www.taiwansemi.com/assets/datasheet/pdf.php?pn=ES1GALH" TargetMode="External"/><Relationship Id="rId76" Type="http://schemas.openxmlformats.org/officeDocument/2006/relationships/hyperlink" Target="https://www.taiwansemi.com/assets/datasheet/pdf.php?pn=ES2DAL" TargetMode="External"/><Relationship Id="rId141" Type="http://schemas.openxmlformats.org/officeDocument/2006/relationships/hyperlink" Target="https://www.taiwansemi.com/assets/datasheet/pdf.php?pn=ES3G-A" TargetMode="External"/><Relationship Id="rId379" Type="http://schemas.openxmlformats.org/officeDocument/2006/relationships/hyperlink" Target="https://www.taiwansemi.com/assets/datasheet/pdf.php?pn=SFF1006GA" TargetMode="External"/><Relationship Id="rId7" Type="http://schemas.openxmlformats.org/officeDocument/2006/relationships/hyperlink" Target="https://www.taiwansemi.com/assets/datasheet/pdf.php?pn=ES15JLW" TargetMode="External"/><Relationship Id="rId183" Type="http://schemas.openxmlformats.org/officeDocument/2006/relationships/hyperlink" Target="https://www.taiwansemi.com/assets/datasheet/pdf.php?pn=SF1601G" TargetMode="External"/><Relationship Id="rId239" Type="http://schemas.openxmlformats.org/officeDocument/2006/relationships/hyperlink" Target="https://www.taiwansemi.com/assets/datasheet/pdf.php?pn=SF2L8G" TargetMode="External"/><Relationship Id="rId390" Type="http://schemas.openxmlformats.org/officeDocument/2006/relationships/hyperlink" Target="https://www.taiwansemi.com/assets/datasheet/pdf.php?pn=SFF10L08G" TargetMode="External"/><Relationship Id="rId404" Type="http://schemas.openxmlformats.org/officeDocument/2006/relationships/hyperlink" Target="https://www.taiwansemi.com/assets/datasheet/pdf.php?pn=SFF2004GA" TargetMode="External"/><Relationship Id="rId446" Type="http://schemas.openxmlformats.org/officeDocument/2006/relationships/hyperlink" Target="https://www.taiwansemi.com/assets/datasheet/pdf.php?pn=SFS1606G" TargetMode="External"/><Relationship Id="rId250" Type="http://schemas.openxmlformats.org/officeDocument/2006/relationships/hyperlink" Target="https://www.taiwansemi.com/assets/datasheet/pdf.php?pn=SF32G-A" TargetMode="External"/><Relationship Id="rId292" Type="http://schemas.openxmlformats.org/officeDocument/2006/relationships/hyperlink" Target="https://www.taiwansemi.com/assets/datasheet/pdf.php?pn=SFA1006G" TargetMode="External"/><Relationship Id="rId306" Type="http://schemas.openxmlformats.org/officeDocument/2006/relationships/hyperlink" Target="https://www.taiwansemi.com/assets/datasheet/pdf.php?pn=SFAF1004G" TargetMode="External"/><Relationship Id="rId45" Type="http://schemas.openxmlformats.org/officeDocument/2006/relationships/hyperlink" Target="https://www.taiwansemi.com/assets/datasheet/pdf.php?pn=ES1J" TargetMode="External"/><Relationship Id="rId87" Type="http://schemas.openxmlformats.org/officeDocument/2006/relationships/hyperlink" Target="https://www.taiwansemi.com/assets/datasheet/pdf.php?pn=ES2FH" TargetMode="External"/><Relationship Id="rId110" Type="http://schemas.openxmlformats.org/officeDocument/2006/relationships/hyperlink" Target="https://www.taiwansemi.com/assets/datasheet/pdf.php?pn=ES2JA-T" TargetMode="External"/><Relationship Id="rId348" Type="http://schemas.openxmlformats.org/officeDocument/2006/relationships/hyperlink" Target="https://www.taiwansemi.com/assets/datasheet/pdf.php?pn=SFAF807G" TargetMode="External"/><Relationship Id="rId152" Type="http://schemas.openxmlformats.org/officeDocument/2006/relationships/hyperlink" Target="https://www.taiwansemi.com/assets/datasheet/pdf.php?pn=ES3JB" TargetMode="External"/><Relationship Id="rId194" Type="http://schemas.openxmlformats.org/officeDocument/2006/relationships/hyperlink" Target="https://www.taiwansemi.com/assets/datasheet/pdf.php?pn=SF1606PT" TargetMode="External"/><Relationship Id="rId208" Type="http://schemas.openxmlformats.org/officeDocument/2006/relationships/hyperlink" Target="https://www.taiwansemi.com/assets/datasheet/pdf.php?pn=SF2002PT" TargetMode="External"/><Relationship Id="rId415" Type="http://schemas.openxmlformats.org/officeDocument/2006/relationships/hyperlink" Target="https://www.taiwansemi.com/assets/datasheet/pdf.php?pn=SFF504G" TargetMode="External"/><Relationship Id="rId457" Type="http://schemas.openxmlformats.org/officeDocument/2006/relationships/hyperlink" Target="https://www.taiwansemi.com/assets/datasheet/pdf.php?pn=SFT16G" TargetMode="External"/><Relationship Id="rId261" Type="http://schemas.openxmlformats.org/officeDocument/2006/relationships/hyperlink" Target="https://www.taiwansemi.com/assets/datasheet/pdf.php?pn=SF38G" TargetMode="External"/><Relationship Id="rId14" Type="http://schemas.openxmlformats.org/officeDocument/2006/relationships/hyperlink" Target="https://www.taiwansemi.com/assets/datasheet/pdf.php?pn=ES1BFS" TargetMode="External"/><Relationship Id="rId56" Type="http://schemas.openxmlformats.org/officeDocument/2006/relationships/hyperlink" Target="https://www.taiwansemi.com/assets/datasheet/pdf.php?pn=ES2A" TargetMode="External"/><Relationship Id="rId317" Type="http://schemas.openxmlformats.org/officeDocument/2006/relationships/hyperlink" Target="https://www.taiwansemi.com/assets/datasheet/pdf.php?pn=SFAF1607G" TargetMode="External"/><Relationship Id="rId359" Type="http://schemas.openxmlformats.org/officeDocument/2006/relationships/hyperlink" Target="https://www.taiwansemi.com/assets/datasheet/pdf.php?pn=SFAS804GH" TargetMode="External"/><Relationship Id="rId98" Type="http://schemas.openxmlformats.org/officeDocument/2006/relationships/hyperlink" Target="https://www.taiwansemi.com/assets/datasheet/pdf.php?pn=ES2GH" TargetMode="External"/><Relationship Id="rId121" Type="http://schemas.openxmlformats.org/officeDocument/2006/relationships/hyperlink" Target="https://www.taiwansemi.com/assets/datasheet/pdf.php?pn=ES3AH" TargetMode="External"/><Relationship Id="rId163" Type="http://schemas.openxmlformats.org/officeDocument/2006/relationships/hyperlink" Target="https://www.taiwansemi.com/assets/datasheet/pdf.php?pn=ESJLW" TargetMode="External"/><Relationship Id="rId219" Type="http://schemas.openxmlformats.org/officeDocument/2006/relationships/hyperlink" Target="https://www.taiwansemi.com/assets/datasheet/pdf.php?pn=SF2008G" TargetMode="External"/><Relationship Id="rId370" Type="http://schemas.openxmlformats.org/officeDocument/2006/relationships/hyperlink" Target="https://www.taiwansemi.com/assets/datasheet/pdf.php?pn=SFF1002G" TargetMode="External"/><Relationship Id="rId426" Type="http://schemas.openxmlformats.org/officeDocument/2006/relationships/hyperlink" Target="https://www.taiwansemi.com/assets/datasheet/pdf.php?pn=SFS1004G" TargetMode="External"/><Relationship Id="rId230" Type="http://schemas.openxmlformats.org/officeDocument/2006/relationships/hyperlink" Target="https://www.taiwansemi.com/assets/datasheet/pdf.php?pn=SF25G-T" TargetMode="External"/><Relationship Id="rId468" Type="http://schemas.openxmlformats.org/officeDocument/2006/relationships/hyperlink" Target="https://www.taiwansemi.com/assets/datasheet/pdf.php?pn=TPMR6J" TargetMode="External"/><Relationship Id="rId25" Type="http://schemas.openxmlformats.org/officeDocument/2006/relationships/hyperlink" Target="https://www.taiwansemi.com/assets/datasheet/pdf.php?pn=ES1DF-T" TargetMode="External"/><Relationship Id="rId67" Type="http://schemas.openxmlformats.org/officeDocument/2006/relationships/hyperlink" Target="https://www.taiwansemi.com/assets/datasheet/pdf.php?pn=ES2BH" TargetMode="External"/><Relationship Id="rId272" Type="http://schemas.openxmlformats.org/officeDocument/2006/relationships/hyperlink" Target="https://www.taiwansemi.com/assets/datasheet/pdf.php?pn=SF62G" TargetMode="External"/><Relationship Id="rId328" Type="http://schemas.openxmlformats.org/officeDocument/2006/relationships/hyperlink" Target="https://www.taiwansemi.com/assets/datasheet/pdf.php?pn=SFAF2005GH" TargetMode="External"/><Relationship Id="rId132" Type="http://schemas.openxmlformats.org/officeDocument/2006/relationships/hyperlink" Target="https://www.taiwansemi.com/assets/datasheet/pdf.php?pn=ES3DB" TargetMode="External"/><Relationship Id="rId174" Type="http://schemas.openxmlformats.org/officeDocument/2006/relationships/hyperlink" Target="https://www.taiwansemi.com/assets/datasheet/pdf.php?pn=SF11G-K" TargetMode="External"/><Relationship Id="rId381" Type="http://schemas.openxmlformats.org/officeDocument/2006/relationships/hyperlink" Target="https://www.taiwansemi.com/assets/datasheet/pdf.php?pn=SFF1007GA" TargetMode="External"/><Relationship Id="rId241" Type="http://schemas.openxmlformats.org/officeDocument/2006/relationships/hyperlink" Target="https://www.taiwansemi.com/assets/datasheet/pdf.php?pn=SF3002PT" TargetMode="External"/><Relationship Id="rId437" Type="http://schemas.openxmlformats.org/officeDocument/2006/relationships/hyperlink" Target="https://www.taiwansemi.com/assets/datasheet/pdf.php?pn=SFS1601GH" TargetMode="External"/><Relationship Id="rId36" Type="http://schemas.openxmlformats.org/officeDocument/2006/relationships/hyperlink" Target="https://www.taiwansemi.com/assets/datasheet/pdf.php?pn=ES1GFS" TargetMode="External"/><Relationship Id="rId283" Type="http://schemas.openxmlformats.org/officeDocument/2006/relationships/hyperlink" Target="https://www.taiwansemi.com/assets/datasheet/pdf.php?pn=SF805G" TargetMode="External"/><Relationship Id="rId339" Type="http://schemas.openxmlformats.org/officeDocument/2006/relationships/hyperlink" Target="https://www.taiwansemi.com/assets/datasheet/pdf.php?pn=SFAF506G" TargetMode="External"/><Relationship Id="rId78" Type="http://schemas.openxmlformats.org/officeDocument/2006/relationships/hyperlink" Target="https://www.taiwansemi.com/assets/datasheet/pdf.php?pn=ES2DA-T" TargetMode="External"/><Relationship Id="rId101" Type="http://schemas.openxmlformats.org/officeDocument/2006/relationships/hyperlink" Target="https://www.taiwansemi.com/assets/datasheet/pdf.php?pn=ES2HA" TargetMode="External"/><Relationship Id="rId143" Type="http://schemas.openxmlformats.org/officeDocument/2006/relationships/hyperlink" Target="https://www.taiwansemi.com/assets/datasheet/pdf.php?pn=ES3GB-A" TargetMode="External"/><Relationship Id="rId185" Type="http://schemas.openxmlformats.org/officeDocument/2006/relationships/hyperlink" Target="https://www.taiwansemi.com/assets/datasheet/pdf.php?pn=SF1602G" TargetMode="External"/><Relationship Id="rId350" Type="http://schemas.openxmlformats.org/officeDocument/2006/relationships/hyperlink" Target="https://www.taiwansemi.com/assets/datasheet/pdf.php?pn=SFAS1008G" TargetMode="External"/><Relationship Id="rId406" Type="http://schemas.openxmlformats.org/officeDocument/2006/relationships/hyperlink" Target="https://www.taiwansemi.com/assets/datasheet/pdf.php?pn=SFF2005GA" TargetMode="External"/><Relationship Id="rId9" Type="http://schemas.openxmlformats.org/officeDocument/2006/relationships/hyperlink" Target="https://www.taiwansemi.com/assets/datasheet/pdf.php?pn=ES1A" TargetMode="External"/><Relationship Id="rId210" Type="http://schemas.openxmlformats.org/officeDocument/2006/relationships/hyperlink" Target="https://www.taiwansemi.com/assets/datasheet/pdf.php?pn=SF2003PT" TargetMode="External"/><Relationship Id="rId392" Type="http://schemas.openxmlformats.org/officeDocument/2006/relationships/hyperlink" Target="https://www.taiwansemi.com/assets/datasheet/pdf.php?pn=SFF1601G" TargetMode="External"/><Relationship Id="rId448" Type="http://schemas.openxmlformats.org/officeDocument/2006/relationships/hyperlink" Target="https://www.taiwansemi.com/assets/datasheet/pdf.php?pn=SFS1607G" TargetMode="External"/><Relationship Id="rId252" Type="http://schemas.openxmlformats.org/officeDocument/2006/relationships/hyperlink" Target="https://www.taiwansemi.com/assets/datasheet/pdf.php?pn=SF33G-A" TargetMode="External"/><Relationship Id="rId294" Type="http://schemas.openxmlformats.org/officeDocument/2006/relationships/hyperlink" Target="https://www.taiwansemi.com/assets/datasheet/pdf.php?pn=SFA1008G" TargetMode="External"/><Relationship Id="rId308" Type="http://schemas.openxmlformats.org/officeDocument/2006/relationships/hyperlink" Target="https://www.taiwansemi.com/assets/datasheet/pdf.php?pn=SFAF1006G" TargetMode="External"/><Relationship Id="rId47" Type="http://schemas.openxmlformats.org/officeDocument/2006/relationships/hyperlink" Target="https://www.taiwansemi.com/assets/datasheet/pdf.php?pn=ES1JALH" TargetMode="External"/><Relationship Id="rId89" Type="http://schemas.openxmlformats.org/officeDocument/2006/relationships/hyperlink" Target="https://www.taiwansemi.com/assets/datasheet/pdf.php?pn=ES2GA" TargetMode="External"/><Relationship Id="rId112" Type="http://schemas.openxmlformats.org/officeDocument/2006/relationships/hyperlink" Target="https://www.taiwansemi.com/assets/datasheet/pdf.php?pn=ES2JFS" TargetMode="External"/><Relationship Id="rId154" Type="http://schemas.openxmlformats.org/officeDocument/2006/relationships/hyperlink" Target="https://www.taiwansemi.com/assets/datasheet/pdf.php?pn=ES3JBH" TargetMode="External"/><Relationship Id="rId361" Type="http://schemas.openxmlformats.org/officeDocument/2006/relationships/hyperlink" Target="https://www.taiwansemi.com/assets/datasheet/pdf.php?pn=SFAS805GH" TargetMode="External"/><Relationship Id="rId196" Type="http://schemas.openxmlformats.org/officeDocument/2006/relationships/hyperlink" Target="https://www.taiwansemi.com/assets/datasheet/pdf.php?pn=SF1607PT" TargetMode="External"/><Relationship Id="rId417" Type="http://schemas.openxmlformats.org/officeDocument/2006/relationships/hyperlink" Target="https://www.taiwansemi.com/assets/datasheet/pdf.php?pn=SFF506G" TargetMode="External"/><Relationship Id="rId459" Type="http://schemas.openxmlformats.org/officeDocument/2006/relationships/hyperlink" Target="https://www.taiwansemi.com/assets/datasheet/pdf.php?pn=SFT18G" TargetMode="External"/><Relationship Id="rId16" Type="http://schemas.openxmlformats.org/officeDocument/2006/relationships/hyperlink" Target="https://www.taiwansemi.com/assets/datasheet/pdf.php?pn=ES1BH" TargetMode="External"/><Relationship Id="rId221" Type="http://schemas.openxmlformats.org/officeDocument/2006/relationships/hyperlink" Target="https://www.taiwansemi.com/assets/datasheet/pdf.php?pn=SF21G" TargetMode="External"/><Relationship Id="rId263" Type="http://schemas.openxmlformats.org/officeDocument/2006/relationships/hyperlink" Target="https://www.taiwansemi.com/assets/datasheet/pdf.php?pn=SF41G" TargetMode="External"/><Relationship Id="rId319" Type="http://schemas.openxmlformats.org/officeDocument/2006/relationships/hyperlink" Target="https://www.taiwansemi.com/assets/datasheet/pdf.php?pn=SFAF2001G" TargetMode="External"/><Relationship Id="rId470" Type="http://schemas.openxmlformats.org/officeDocument/2006/relationships/hyperlink" Target="https://www.taiwansemi.com/assets/datasheet/pdf.php?pn=PSAD15J" TargetMode="External"/><Relationship Id="rId58" Type="http://schemas.openxmlformats.org/officeDocument/2006/relationships/hyperlink" Target="https://www.taiwansemi.com/assets/datasheet/pdf.php?pn=ES2AAH" TargetMode="External"/><Relationship Id="rId123" Type="http://schemas.openxmlformats.org/officeDocument/2006/relationships/hyperlink" Target="https://www.taiwansemi.com/assets/datasheet/pdf.php?pn=ES3BB" TargetMode="External"/><Relationship Id="rId330" Type="http://schemas.openxmlformats.org/officeDocument/2006/relationships/hyperlink" Target="https://www.taiwansemi.com/assets/datasheet/pdf.php?pn=SFAF2006GH" TargetMode="External"/><Relationship Id="rId165" Type="http://schemas.openxmlformats.org/officeDocument/2006/relationships/hyperlink" Target="https://www.taiwansemi.com/assets/datasheet/pdf.php?pn=SF1001G" TargetMode="External"/><Relationship Id="rId372" Type="http://schemas.openxmlformats.org/officeDocument/2006/relationships/hyperlink" Target="https://www.taiwansemi.com/assets/datasheet/pdf.php?pn=SFF1003G" TargetMode="External"/><Relationship Id="rId428" Type="http://schemas.openxmlformats.org/officeDocument/2006/relationships/hyperlink" Target="https://www.taiwansemi.com/assets/datasheet/pdf.php?pn=SFS1005G" TargetMode="External"/><Relationship Id="rId232" Type="http://schemas.openxmlformats.org/officeDocument/2006/relationships/hyperlink" Target="https://www.taiwansemi.com/assets/datasheet/pdf.php?pn=SF26G-T" TargetMode="External"/><Relationship Id="rId274" Type="http://schemas.openxmlformats.org/officeDocument/2006/relationships/hyperlink" Target="https://www.taiwansemi.com/assets/datasheet/pdf.php?pn=SF64G" TargetMode="External"/><Relationship Id="rId27" Type="http://schemas.openxmlformats.org/officeDocument/2006/relationships/hyperlink" Target="https://www.taiwansemi.com/assets/datasheet/pdf.php?pn=ES1DLW" TargetMode="External"/><Relationship Id="rId69" Type="http://schemas.openxmlformats.org/officeDocument/2006/relationships/hyperlink" Target="https://www.taiwansemi.com/assets/datasheet/pdf.php?pn=ES2CA" TargetMode="External"/><Relationship Id="rId134" Type="http://schemas.openxmlformats.org/officeDocument/2006/relationships/hyperlink" Target="https://www.taiwansemi.com/assets/datasheet/pdf.php?pn=ES3DBH" TargetMode="External"/><Relationship Id="rId80" Type="http://schemas.openxmlformats.org/officeDocument/2006/relationships/hyperlink" Target="https://www.taiwansemi.com/assets/datasheet/pdf.php?pn=ES2DFS" TargetMode="External"/><Relationship Id="rId176" Type="http://schemas.openxmlformats.org/officeDocument/2006/relationships/hyperlink" Target="https://www.taiwansemi.com/assets/datasheet/pdf.php?pn=SF12G-K" TargetMode="External"/><Relationship Id="rId341" Type="http://schemas.openxmlformats.org/officeDocument/2006/relationships/hyperlink" Target="https://www.taiwansemi.com/assets/datasheet/pdf.php?pn=SFAF508G" TargetMode="External"/><Relationship Id="rId383" Type="http://schemas.openxmlformats.org/officeDocument/2006/relationships/hyperlink" Target="https://www.taiwansemi.com/assets/datasheet/pdf.php?pn=SFF1008GA" TargetMode="External"/><Relationship Id="rId439" Type="http://schemas.openxmlformats.org/officeDocument/2006/relationships/hyperlink" Target="https://www.taiwansemi.com/assets/datasheet/pdf.php?pn=SFS1602GH" TargetMode="External"/><Relationship Id="rId201" Type="http://schemas.openxmlformats.org/officeDocument/2006/relationships/hyperlink" Target="https://www.taiwansemi.com/assets/datasheet/pdf.php?pn=SF17G" TargetMode="External"/><Relationship Id="rId243" Type="http://schemas.openxmlformats.org/officeDocument/2006/relationships/hyperlink" Target="https://www.taiwansemi.com/assets/datasheet/pdf.php?pn=SF3004PT" TargetMode="External"/><Relationship Id="rId285" Type="http://schemas.openxmlformats.org/officeDocument/2006/relationships/hyperlink" Target="https://www.taiwansemi.com/assets/datasheet/pdf.php?pn=SF807G" TargetMode="External"/><Relationship Id="rId450" Type="http://schemas.openxmlformats.org/officeDocument/2006/relationships/hyperlink" Target="https://www.taiwansemi.com/assets/datasheet/pdf.php?pn=SFS1608G" TargetMode="External"/><Relationship Id="rId38" Type="http://schemas.openxmlformats.org/officeDocument/2006/relationships/hyperlink" Target="https://www.taiwansemi.com/assets/datasheet/pdf.php?pn=ES1GF-T" TargetMode="External"/><Relationship Id="rId103" Type="http://schemas.openxmlformats.org/officeDocument/2006/relationships/hyperlink" Target="https://www.taiwansemi.com/assets/datasheet/pdf.php?pn=ES2HH" TargetMode="External"/><Relationship Id="rId310" Type="http://schemas.openxmlformats.org/officeDocument/2006/relationships/hyperlink" Target="https://www.taiwansemi.com/assets/datasheet/pdf.php?pn=SFAF1008G" TargetMode="External"/><Relationship Id="rId91" Type="http://schemas.openxmlformats.org/officeDocument/2006/relationships/hyperlink" Target="https://www.taiwansemi.com/assets/datasheet/pdf.php?pn=ES2GAH" TargetMode="External"/><Relationship Id="rId145" Type="http://schemas.openxmlformats.org/officeDocument/2006/relationships/hyperlink" Target="https://www.taiwansemi.com/assets/datasheet/pdf.php?pn=ES3GH" TargetMode="External"/><Relationship Id="rId187" Type="http://schemas.openxmlformats.org/officeDocument/2006/relationships/hyperlink" Target="https://www.taiwansemi.com/assets/datasheet/pdf.php?pn=SF1603G" TargetMode="External"/><Relationship Id="rId352" Type="http://schemas.openxmlformats.org/officeDocument/2006/relationships/hyperlink" Target="https://www.taiwansemi.com/assets/datasheet/pdf.php?pn=SFAS801G" TargetMode="External"/><Relationship Id="rId394" Type="http://schemas.openxmlformats.org/officeDocument/2006/relationships/hyperlink" Target="https://www.taiwansemi.com/assets/datasheet/pdf.php?pn=SFF1603G" TargetMode="External"/><Relationship Id="rId408" Type="http://schemas.openxmlformats.org/officeDocument/2006/relationships/hyperlink" Target="https://www.taiwansemi.com/assets/datasheet/pdf.php?pn=SFF2006GA" TargetMode="External"/><Relationship Id="rId212" Type="http://schemas.openxmlformats.org/officeDocument/2006/relationships/hyperlink" Target="https://www.taiwansemi.com/assets/datasheet/pdf.php?pn=SF2004PT" TargetMode="External"/><Relationship Id="rId254" Type="http://schemas.openxmlformats.org/officeDocument/2006/relationships/hyperlink" Target="https://www.taiwansemi.com/assets/datasheet/pdf.php?pn=SF34G-A" TargetMode="External"/><Relationship Id="rId49" Type="http://schemas.openxmlformats.org/officeDocument/2006/relationships/hyperlink" Target="https://www.taiwansemi.com/assets/datasheet/pdf.php?pn=ES1JFS" TargetMode="External"/><Relationship Id="rId114" Type="http://schemas.openxmlformats.org/officeDocument/2006/relationships/hyperlink" Target="https://www.taiwansemi.com/assets/datasheet/pdf.php?pn=ES2JH" TargetMode="External"/><Relationship Id="rId296" Type="http://schemas.openxmlformats.org/officeDocument/2006/relationships/hyperlink" Target="https://www.taiwansemi.com/assets/datasheet/pdf.php?pn=SFA802G" TargetMode="External"/><Relationship Id="rId461" Type="http://schemas.openxmlformats.org/officeDocument/2006/relationships/hyperlink" Target="https://www.taiwansemi.com/assets/datasheet/pdf.php?pn=TPMR10DH" TargetMode="External"/><Relationship Id="rId60" Type="http://schemas.openxmlformats.org/officeDocument/2006/relationships/hyperlink" Target="https://www.taiwansemi.com/assets/datasheet/pdf.php?pn=ES2B" TargetMode="External"/><Relationship Id="rId156" Type="http://schemas.openxmlformats.org/officeDocument/2006/relationships/hyperlink" Target="https://www.taiwansemi.com/assets/datasheet/pdf.php?pn=ES5D-T" TargetMode="External"/><Relationship Id="rId198" Type="http://schemas.openxmlformats.org/officeDocument/2006/relationships/hyperlink" Target="https://www.taiwansemi.com/assets/datasheet/pdf.php?pn=SF1608PT" TargetMode="External"/><Relationship Id="rId321" Type="http://schemas.openxmlformats.org/officeDocument/2006/relationships/hyperlink" Target="https://www.taiwansemi.com/assets/datasheet/pdf.php?pn=SFAF2002G" TargetMode="External"/><Relationship Id="rId363" Type="http://schemas.openxmlformats.org/officeDocument/2006/relationships/hyperlink" Target="https://www.taiwansemi.com/assets/datasheet/pdf.php?pn=SFAS806GH" TargetMode="External"/><Relationship Id="rId419" Type="http://schemas.openxmlformats.org/officeDocument/2006/relationships/hyperlink" Target="https://www.taiwansemi.com/assets/datasheet/pdf.php?pn=SFF508G" TargetMode="External"/><Relationship Id="rId223" Type="http://schemas.openxmlformats.org/officeDocument/2006/relationships/hyperlink" Target="https://www.taiwansemi.com/assets/datasheet/pdf.php?pn=SF22G" TargetMode="External"/><Relationship Id="rId430" Type="http://schemas.openxmlformats.org/officeDocument/2006/relationships/hyperlink" Target="https://www.taiwansemi.com/assets/datasheet/pdf.php?pn=SFS1006G" TargetMode="External"/><Relationship Id="rId18" Type="http://schemas.openxmlformats.org/officeDocument/2006/relationships/hyperlink" Target="https://www.taiwansemi.com/assets/datasheet/pdf.php?pn=ES1CH" TargetMode="External"/><Relationship Id="rId265" Type="http://schemas.openxmlformats.org/officeDocument/2006/relationships/hyperlink" Target="https://www.taiwansemi.com/assets/datasheet/pdf.php?pn=SF43G" TargetMode="External"/><Relationship Id="rId125" Type="http://schemas.openxmlformats.org/officeDocument/2006/relationships/hyperlink" Target="https://www.taiwansemi.com/assets/datasheet/pdf.php?pn=ES3BH" TargetMode="External"/><Relationship Id="rId167" Type="http://schemas.openxmlformats.org/officeDocument/2006/relationships/hyperlink" Target="https://www.taiwansemi.com/assets/datasheet/pdf.php?pn=SF1003G" TargetMode="External"/><Relationship Id="rId332" Type="http://schemas.openxmlformats.org/officeDocument/2006/relationships/hyperlink" Target="https://www.taiwansemi.com/assets/datasheet/pdf.php?pn=SFAF2007GH" TargetMode="External"/><Relationship Id="rId374" Type="http://schemas.openxmlformats.org/officeDocument/2006/relationships/hyperlink" Target="https://www.taiwansemi.com/assets/datasheet/pdf.php?pn=SFF1004G" TargetMode="External"/><Relationship Id="rId71" Type="http://schemas.openxmlformats.org/officeDocument/2006/relationships/hyperlink" Target="https://www.taiwansemi.com/assets/datasheet/pdf.php?pn=ES2CH" TargetMode="External"/><Relationship Id="rId234" Type="http://schemas.openxmlformats.org/officeDocument/2006/relationships/hyperlink" Target="https://www.taiwansemi.com/assets/datasheet/pdf.php?pn=SF27G-T" TargetMode="External"/><Relationship Id="rId2" Type="http://schemas.openxmlformats.org/officeDocument/2006/relationships/hyperlink" Target="https://www.taiwansemi.com/assets/datasheet/pdf.php?pn=31DF6" TargetMode="External"/><Relationship Id="rId29" Type="http://schemas.openxmlformats.org/officeDocument/2006/relationships/hyperlink" Target="https://www.taiwansemi.com/assets/datasheet/pdf.php?pn=ES1D-T" TargetMode="External"/><Relationship Id="rId276" Type="http://schemas.openxmlformats.org/officeDocument/2006/relationships/hyperlink" Target="https://www.taiwansemi.com/assets/datasheet/pdf.php?pn=SF66G" TargetMode="External"/><Relationship Id="rId441" Type="http://schemas.openxmlformats.org/officeDocument/2006/relationships/hyperlink" Target="https://www.taiwansemi.com/assets/datasheet/pdf.php?pn=SFS1603GH" TargetMode="External"/><Relationship Id="rId40" Type="http://schemas.openxmlformats.org/officeDocument/2006/relationships/hyperlink" Target="https://www.taiwansemi.com/assets/datasheet/pdf.php?pn=ES1GLW" TargetMode="External"/><Relationship Id="rId136" Type="http://schemas.openxmlformats.org/officeDocument/2006/relationships/hyperlink" Target="https://www.taiwansemi.com/assets/datasheet/pdf.php?pn=ES3F" TargetMode="External"/><Relationship Id="rId178" Type="http://schemas.openxmlformats.org/officeDocument/2006/relationships/hyperlink" Target="https://www.taiwansemi.com/assets/datasheet/pdf.php?pn=SF13G-K" TargetMode="External"/><Relationship Id="rId301" Type="http://schemas.openxmlformats.org/officeDocument/2006/relationships/hyperlink" Target="https://www.taiwansemi.com/assets/datasheet/pdf.php?pn=SFA807G" TargetMode="External"/><Relationship Id="rId343" Type="http://schemas.openxmlformats.org/officeDocument/2006/relationships/hyperlink" Target="https://www.taiwansemi.com/assets/datasheet/pdf.php?pn=SFAF802G" TargetMode="External"/><Relationship Id="rId82" Type="http://schemas.openxmlformats.org/officeDocument/2006/relationships/hyperlink" Target="https://www.taiwansemi.com/assets/datasheet/pdf.php?pn=ES2DH" TargetMode="External"/><Relationship Id="rId203" Type="http://schemas.openxmlformats.org/officeDocument/2006/relationships/hyperlink" Target="https://www.taiwansemi.com/assets/datasheet/pdf.php?pn=SF18G" TargetMode="External"/><Relationship Id="rId385" Type="http://schemas.openxmlformats.org/officeDocument/2006/relationships/hyperlink" Target="https://www.taiwansemi.com/assets/datasheet/pdf.php?pn=SFF10L04GA" TargetMode="External"/><Relationship Id="rId19" Type="http://schemas.openxmlformats.org/officeDocument/2006/relationships/hyperlink" Target="https://www.taiwansemi.com/assets/datasheet/pdf.php?pn=ES1D" TargetMode="External"/><Relationship Id="rId224" Type="http://schemas.openxmlformats.org/officeDocument/2006/relationships/hyperlink" Target="https://www.taiwansemi.com/assets/datasheet/pdf.php?pn=SF22G-T" TargetMode="External"/><Relationship Id="rId245" Type="http://schemas.openxmlformats.org/officeDocument/2006/relationships/hyperlink" Target="https://www.taiwansemi.com/assets/datasheet/pdf.php?pn=SF3006PT" TargetMode="External"/><Relationship Id="rId266" Type="http://schemas.openxmlformats.org/officeDocument/2006/relationships/hyperlink" Target="https://www.taiwansemi.com/assets/datasheet/pdf.php?pn=SF44G" TargetMode="External"/><Relationship Id="rId287" Type="http://schemas.openxmlformats.org/officeDocument/2006/relationships/hyperlink" Target="https://www.taiwansemi.com/assets/datasheet/pdf.php?pn=SFA1001G" TargetMode="External"/><Relationship Id="rId410" Type="http://schemas.openxmlformats.org/officeDocument/2006/relationships/hyperlink" Target="https://www.taiwansemi.com/assets/datasheet/pdf.php?pn=SFF2008G" TargetMode="External"/><Relationship Id="rId431" Type="http://schemas.openxmlformats.org/officeDocument/2006/relationships/hyperlink" Target="https://www.taiwansemi.com/assets/datasheet/pdf.php?pn=SFS1006GH" TargetMode="External"/><Relationship Id="rId452" Type="http://schemas.openxmlformats.org/officeDocument/2006/relationships/hyperlink" Target="https://www.taiwansemi.com/assets/datasheet/pdf.php?pn=SFT11G" TargetMode="External"/><Relationship Id="rId30" Type="http://schemas.openxmlformats.org/officeDocument/2006/relationships/hyperlink" Target="https://www.taiwansemi.com/assets/datasheet/pdf.php?pn=ES1F" TargetMode="External"/><Relationship Id="rId105" Type="http://schemas.openxmlformats.org/officeDocument/2006/relationships/hyperlink" Target="https://www.taiwansemi.com/assets/datasheet/pdf.php?pn=ES2JA" TargetMode="External"/><Relationship Id="rId126" Type="http://schemas.openxmlformats.org/officeDocument/2006/relationships/hyperlink" Target="https://www.taiwansemi.com/assets/datasheet/pdf.php?pn=ES3C" TargetMode="External"/><Relationship Id="rId147" Type="http://schemas.openxmlformats.org/officeDocument/2006/relationships/hyperlink" Target="https://www.taiwansemi.com/assets/datasheet/pdf.php?pn=ES3HB" TargetMode="External"/><Relationship Id="rId168" Type="http://schemas.openxmlformats.org/officeDocument/2006/relationships/hyperlink" Target="https://www.taiwansemi.com/assets/datasheet/pdf.php?pn=SF1004G" TargetMode="External"/><Relationship Id="rId312" Type="http://schemas.openxmlformats.org/officeDocument/2006/relationships/hyperlink" Target="https://www.taiwansemi.com/assets/datasheet/pdf.php?pn=SFAF1602G" TargetMode="External"/><Relationship Id="rId333" Type="http://schemas.openxmlformats.org/officeDocument/2006/relationships/hyperlink" Target="https://www.taiwansemi.com/assets/datasheet/pdf.php?pn=SFAF2008G" TargetMode="External"/><Relationship Id="rId354" Type="http://schemas.openxmlformats.org/officeDocument/2006/relationships/hyperlink" Target="https://www.taiwansemi.com/assets/datasheet/pdf.php?pn=SFAS802G" TargetMode="External"/><Relationship Id="rId51" Type="http://schemas.openxmlformats.org/officeDocument/2006/relationships/hyperlink" Target="https://www.taiwansemi.com/assets/datasheet/pdf.php?pn=ES1JF-T" TargetMode="External"/><Relationship Id="rId72" Type="http://schemas.openxmlformats.org/officeDocument/2006/relationships/hyperlink" Target="https://www.taiwansemi.com/assets/datasheet/pdf.php?pn=ES2D" TargetMode="External"/><Relationship Id="rId93" Type="http://schemas.openxmlformats.org/officeDocument/2006/relationships/hyperlink" Target="https://www.taiwansemi.com/assets/datasheet/pdf.php?pn=ES2GALH" TargetMode="External"/><Relationship Id="rId189" Type="http://schemas.openxmlformats.org/officeDocument/2006/relationships/hyperlink" Target="https://www.taiwansemi.com/assets/datasheet/pdf.php?pn=SF1604G" TargetMode="External"/><Relationship Id="rId375" Type="http://schemas.openxmlformats.org/officeDocument/2006/relationships/hyperlink" Target="https://www.taiwansemi.com/assets/datasheet/pdf.php?pn=SFF1004GA" TargetMode="External"/><Relationship Id="rId396" Type="http://schemas.openxmlformats.org/officeDocument/2006/relationships/hyperlink" Target="https://www.taiwansemi.com/assets/datasheet/pdf.php?pn=SFF1605G" TargetMode="External"/><Relationship Id="rId3" Type="http://schemas.openxmlformats.org/officeDocument/2006/relationships/hyperlink" Target="https://www.taiwansemi.com/assets/datasheet/pdf.php?pn=ES15DLW" TargetMode="External"/><Relationship Id="rId214" Type="http://schemas.openxmlformats.org/officeDocument/2006/relationships/hyperlink" Target="https://www.taiwansemi.com/assets/datasheet/pdf.php?pn=SF2005PT" TargetMode="External"/><Relationship Id="rId235" Type="http://schemas.openxmlformats.org/officeDocument/2006/relationships/hyperlink" Target="https://www.taiwansemi.com/assets/datasheet/pdf.php?pn=SF28G" TargetMode="External"/><Relationship Id="rId256" Type="http://schemas.openxmlformats.org/officeDocument/2006/relationships/hyperlink" Target="https://www.taiwansemi.com/assets/datasheet/pdf.php?pn=SF35G-A" TargetMode="External"/><Relationship Id="rId277" Type="http://schemas.openxmlformats.org/officeDocument/2006/relationships/hyperlink" Target="https://www.taiwansemi.com/assets/datasheet/pdf.php?pn=SF67G" TargetMode="External"/><Relationship Id="rId298" Type="http://schemas.openxmlformats.org/officeDocument/2006/relationships/hyperlink" Target="https://www.taiwansemi.com/assets/datasheet/pdf.php?pn=SFA804G" TargetMode="External"/><Relationship Id="rId400" Type="http://schemas.openxmlformats.org/officeDocument/2006/relationships/hyperlink" Target="https://www.taiwansemi.com/assets/datasheet/pdf.php?pn=SFF2001G" TargetMode="External"/><Relationship Id="rId421" Type="http://schemas.openxmlformats.org/officeDocument/2006/relationships/hyperlink" Target="https://www.taiwansemi.com/assets/datasheet/pdf.php?pn=SFS1001GH" TargetMode="External"/><Relationship Id="rId442" Type="http://schemas.openxmlformats.org/officeDocument/2006/relationships/hyperlink" Target="https://www.taiwansemi.com/assets/datasheet/pdf.php?pn=SFS1604G" TargetMode="External"/><Relationship Id="rId463" Type="http://schemas.openxmlformats.org/officeDocument/2006/relationships/hyperlink" Target="https://www.taiwansemi.com/assets/datasheet/pdf.php?pn=TPMR10GH" TargetMode="External"/><Relationship Id="rId116" Type="http://schemas.openxmlformats.org/officeDocument/2006/relationships/hyperlink" Target="https://www.taiwansemi.com/assets/datasheet/pdf.php?pn=ES2LG" TargetMode="External"/><Relationship Id="rId137" Type="http://schemas.openxmlformats.org/officeDocument/2006/relationships/hyperlink" Target="https://www.taiwansemi.com/assets/datasheet/pdf.php?pn=ES3FB" TargetMode="External"/><Relationship Id="rId158" Type="http://schemas.openxmlformats.org/officeDocument/2006/relationships/hyperlink" Target="https://www.taiwansemi.com/assets/datasheet/pdf.php?pn=ES5J-T" TargetMode="External"/><Relationship Id="rId302" Type="http://schemas.openxmlformats.org/officeDocument/2006/relationships/hyperlink" Target="https://www.taiwansemi.com/assets/datasheet/pdf.php?pn=SFA808G" TargetMode="External"/><Relationship Id="rId323" Type="http://schemas.openxmlformats.org/officeDocument/2006/relationships/hyperlink" Target="https://www.taiwansemi.com/assets/datasheet/pdf.php?pn=SFAF2003G" TargetMode="External"/><Relationship Id="rId344" Type="http://schemas.openxmlformats.org/officeDocument/2006/relationships/hyperlink" Target="https://www.taiwansemi.com/assets/datasheet/pdf.php?pn=SFAF803G" TargetMode="External"/><Relationship Id="rId20" Type="http://schemas.openxmlformats.org/officeDocument/2006/relationships/hyperlink" Target="https://www.taiwansemi.com/assets/datasheet/pdf.php?pn=ES1DAL" TargetMode="External"/><Relationship Id="rId41" Type="http://schemas.openxmlformats.org/officeDocument/2006/relationships/hyperlink" Target="https://www.taiwansemi.com/assets/datasheet/pdf.php?pn=ES1GLWH" TargetMode="External"/><Relationship Id="rId62" Type="http://schemas.openxmlformats.org/officeDocument/2006/relationships/hyperlink" Target="https://www.taiwansemi.com/assets/datasheet/pdf.php?pn=ES2BAH" TargetMode="External"/><Relationship Id="rId83" Type="http://schemas.openxmlformats.org/officeDocument/2006/relationships/hyperlink" Target="https://www.taiwansemi.com/assets/datasheet/pdf.php?pn=ES2D-T" TargetMode="External"/><Relationship Id="rId179" Type="http://schemas.openxmlformats.org/officeDocument/2006/relationships/hyperlink" Target="https://www.taiwansemi.com/assets/datasheet/pdf.php?pn=SF14G" TargetMode="External"/><Relationship Id="rId365" Type="http://schemas.openxmlformats.org/officeDocument/2006/relationships/hyperlink" Target="https://www.taiwansemi.com/assets/datasheet/pdf.php?pn=SFAS807GH" TargetMode="External"/><Relationship Id="rId386" Type="http://schemas.openxmlformats.org/officeDocument/2006/relationships/hyperlink" Target="https://www.taiwansemi.com/assets/datasheet/pdf.php?pn=SFF10L05G" TargetMode="External"/><Relationship Id="rId190" Type="http://schemas.openxmlformats.org/officeDocument/2006/relationships/hyperlink" Target="https://www.taiwansemi.com/assets/datasheet/pdf.php?pn=SF1604PT" TargetMode="External"/><Relationship Id="rId204" Type="http://schemas.openxmlformats.org/officeDocument/2006/relationships/hyperlink" Target="https://www.taiwansemi.com/assets/datasheet/pdf.php?pn=SF18G-K" TargetMode="External"/><Relationship Id="rId225" Type="http://schemas.openxmlformats.org/officeDocument/2006/relationships/hyperlink" Target="https://www.taiwansemi.com/assets/datasheet/pdf.php?pn=SF23G" TargetMode="External"/><Relationship Id="rId246" Type="http://schemas.openxmlformats.org/officeDocument/2006/relationships/hyperlink" Target="https://www.taiwansemi.com/assets/datasheet/pdf.php?pn=SF3008PT" TargetMode="External"/><Relationship Id="rId267" Type="http://schemas.openxmlformats.org/officeDocument/2006/relationships/hyperlink" Target="https://www.taiwansemi.com/assets/datasheet/pdf.php?pn=SF45G" TargetMode="External"/><Relationship Id="rId288" Type="http://schemas.openxmlformats.org/officeDocument/2006/relationships/hyperlink" Target="https://www.taiwansemi.com/assets/datasheet/pdf.php?pn=SFA1002G" TargetMode="External"/><Relationship Id="rId411" Type="http://schemas.openxmlformats.org/officeDocument/2006/relationships/hyperlink" Target="https://www.taiwansemi.com/assets/datasheet/pdf.php?pn=SFF2008GA" TargetMode="External"/><Relationship Id="rId432" Type="http://schemas.openxmlformats.org/officeDocument/2006/relationships/hyperlink" Target="https://www.taiwansemi.com/assets/datasheet/pdf.php?pn=SFS1007G" TargetMode="External"/><Relationship Id="rId453" Type="http://schemas.openxmlformats.org/officeDocument/2006/relationships/hyperlink" Target="https://www.taiwansemi.com/assets/datasheet/pdf.php?pn=SFT12G" TargetMode="External"/><Relationship Id="rId106" Type="http://schemas.openxmlformats.org/officeDocument/2006/relationships/hyperlink" Target="https://www.taiwansemi.com/assets/datasheet/pdf.php?pn=ES2JAF-T" TargetMode="External"/><Relationship Id="rId127" Type="http://schemas.openxmlformats.org/officeDocument/2006/relationships/hyperlink" Target="https://www.taiwansemi.com/assets/datasheet/pdf.php?pn=ES3CB" TargetMode="External"/><Relationship Id="rId313" Type="http://schemas.openxmlformats.org/officeDocument/2006/relationships/hyperlink" Target="https://www.taiwansemi.com/assets/datasheet/pdf.php?pn=SFAF1603G" TargetMode="External"/><Relationship Id="rId10" Type="http://schemas.openxmlformats.org/officeDocument/2006/relationships/hyperlink" Target="https://www.taiwansemi.com/assets/datasheet/pdf.php?pn=ES1AH" TargetMode="External"/><Relationship Id="rId31" Type="http://schemas.openxmlformats.org/officeDocument/2006/relationships/hyperlink" Target="https://www.taiwansemi.com/assets/datasheet/pdf.php?pn=ES1FH" TargetMode="External"/><Relationship Id="rId52" Type="http://schemas.openxmlformats.org/officeDocument/2006/relationships/hyperlink" Target="https://www.taiwansemi.com/assets/datasheet/pdf.php?pn=ES1JH" TargetMode="External"/><Relationship Id="rId73" Type="http://schemas.openxmlformats.org/officeDocument/2006/relationships/hyperlink" Target="https://www.taiwansemi.com/assets/datasheet/pdf.php?pn=ES2DA" TargetMode="External"/><Relationship Id="rId94" Type="http://schemas.openxmlformats.org/officeDocument/2006/relationships/hyperlink" Target="https://www.taiwansemi.com/assets/datasheet/pdf.php?pn=ES2GA-T" TargetMode="External"/><Relationship Id="rId148" Type="http://schemas.openxmlformats.org/officeDocument/2006/relationships/hyperlink" Target="https://www.taiwansemi.com/assets/datasheet/pdf.php?pn=ES3HBH" TargetMode="External"/><Relationship Id="rId169" Type="http://schemas.openxmlformats.org/officeDocument/2006/relationships/hyperlink" Target="https://www.taiwansemi.com/assets/datasheet/pdf.php?pn=SF1005G" TargetMode="External"/><Relationship Id="rId334" Type="http://schemas.openxmlformats.org/officeDocument/2006/relationships/hyperlink" Target="https://www.taiwansemi.com/assets/datasheet/pdf.php?pn=SFAF501G" TargetMode="External"/><Relationship Id="rId355" Type="http://schemas.openxmlformats.org/officeDocument/2006/relationships/hyperlink" Target="https://www.taiwansemi.com/assets/datasheet/pdf.php?pn=SFAS802GH" TargetMode="External"/><Relationship Id="rId376" Type="http://schemas.openxmlformats.org/officeDocument/2006/relationships/hyperlink" Target="https://www.taiwansemi.com/assets/datasheet/pdf.php?pn=SFF1005G" TargetMode="External"/><Relationship Id="rId397" Type="http://schemas.openxmlformats.org/officeDocument/2006/relationships/hyperlink" Target="https://www.taiwansemi.com/assets/datasheet/pdf.php?pn=SFF1606G" TargetMode="External"/><Relationship Id="rId4" Type="http://schemas.openxmlformats.org/officeDocument/2006/relationships/hyperlink" Target="https://www.taiwansemi.com/assets/datasheet/pdf.php?pn=ES15DLWH" TargetMode="External"/><Relationship Id="rId180" Type="http://schemas.openxmlformats.org/officeDocument/2006/relationships/hyperlink" Target="https://www.taiwansemi.com/assets/datasheet/pdf.php?pn=SF14G-K" TargetMode="External"/><Relationship Id="rId215" Type="http://schemas.openxmlformats.org/officeDocument/2006/relationships/hyperlink" Target="https://www.taiwansemi.com/assets/datasheet/pdf.php?pn=SF2006G" TargetMode="External"/><Relationship Id="rId236" Type="http://schemas.openxmlformats.org/officeDocument/2006/relationships/hyperlink" Target="https://www.taiwansemi.com/assets/datasheet/pdf.php?pn=SF28G-T" TargetMode="External"/><Relationship Id="rId257" Type="http://schemas.openxmlformats.org/officeDocument/2006/relationships/hyperlink" Target="https://www.taiwansemi.com/assets/datasheet/pdf.php?pn=SF36G" TargetMode="External"/><Relationship Id="rId278" Type="http://schemas.openxmlformats.org/officeDocument/2006/relationships/hyperlink" Target="https://www.taiwansemi.com/assets/datasheet/pdf.php?pn=SF68G" TargetMode="External"/><Relationship Id="rId401" Type="http://schemas.openxmlformats.org/officeDocument/2006/relationships/hyperlink" Target="https://www.taiwansemi.com/assets/datasheet/pdf.php?pn=SFF2002G" TargetMode="External"/><Relationship Id="rId422" Type="http://schemas.openxmlformats.org/officeDocument/2006/relationships/hyperlink" Target="https://www.taiwansemi.com/assets/datasheet/pdf.php?pn=SFS1002G" TargetMode="External"/><Relationship Id="rId443" Type="http://schemas.openxmlformats.org/officeDocument/2006/relationships/hyperlink" Target="https://www.taiwansemi.com/assets/datasheet/pdf.php?pn=SFS1604GH" TargetMode="External"/><Relationship Id="rId464" Type="http://schemas.openxmlformats.org/officeDocument/2006/relationships/hyperlink" Target="https://www.taiwansemi.com/assets/datasheet/pdf.php?pn=TPMR10J" TargetMode="External"/><Relationship Id="rId303" Type="http://schemas.openxmlformats.org/officeDocument/2006/relationships/hyperlink" Target="https://www.taiwansemi.com/assets/datasheet/pdf.php?pn=SFAF1001G" TargetMode="External"/><Relationship Id="rId42" Type="http://schemas.openxmlformats.org/officeDocument/2006/relationships/hyperlink" Target="https://www.taiwansemi.com/assets/datasheet/pdf.php?pn=ES1G-T" TargetMode="External"/><Relationship Id="rId84" Type="http://schemas.openxmlformats.org/officeDocument/2006/relationships/hyperlink" Target="https://www.taiwansemi.com/assets/datasheet/pdf.php?pn=ES2F" TargetMode="External"/><Relationship Id="rId138" Type="http://schemas.openxmlformats.org/officeDocument/2006/relationships/hyperlink" Target="https://www.taiwansemi.com/assets/datasheet/pdf.php?pn=ES3FBH" TargetMode="External"/><Relationship Id="rId345" Type="http://schemas.openxmlformats.org/officeDocument/2006/relationships/hyperlink" Target="https://www.taiwansemi.com/assets/datasheet/pdf.php?pn=SFAF804G" TargetMode="External"/><Relationship Id="rId387" Type="http://schemas.openxmlformats.org/officeDocument/2006/relationships/hyperlink" Target="https://www.taiwansemi.com/assets/datasheet/pdf.php?pn=SFF10L05GA" TargetMode="External"/><Relationship Id="rId191" Type="http://schemas.openxmlformats.org/officeDocument/2006/relationships/hyperlink" Target="https://www.taiwansemi.com/assets/datasheet/pdf.php?pn=SF1605G" TargetMode="External"/><Relationship Id="rId205" Type="http://schemas.openxmlformats.org/officeDocument/2006/relationships/hyperlink" Target="https://www.taiwansemi.com/assets/datasheet/pdf.php?pn=SF2001G" TargetMode="External"/><Relationship Id="rId247" Type="http://schemas.openxmlformats.org/officeDocument/2006/relationships/hyperlink" Target="https://www.taiwansemi.com/assets/datasheet/pdf.php?pn=SF31G" TargetMode="External"/><Relationship Id="rId412" Type="http://schemas.openxmlformats.org/officeDocument/2006/relationships/hyperlink" Target="https://www.taiwansemi.com/assets/datasheet/pdf.php?pn=SFF501G" TargetMode="External"/><Relationship Id="rId107" Type="http://schemas.openxmlformats.org/officeDocument/2006/relationships/hyperlink" Target="https://www.taiwansemi.com/assets/datasheet/pdf.php?pn=ES2JAH" TargetMode="External"/><Relationship Id="rId289" Type="http://schemas.openxmlformats.org/officeDocument/2006/relationships/hyperlink" Target="https://www.taiwansemi.com/assets/datasheet/pdf.php?pn=SFA1003G" TargetMode="External"/><Relationship Id="rId454" Type="http://schemas.openxmlformats.org/officeDocument/2006/relationships/hyperlink" Target="https://www.taiwansemi.com/assets/datasheet/pdf.php?pn=SFT13G" TargetMode="External"/><Relationship Id="rId11" Type="http://schemas.openxmlformats.org/officeDocument/2006/relationships/hyperlink" Target="https://www.taiwansemi.com/assets/datasheet/pdf.php?pn=ES1B" TargetMode="External"/><Relationship Id="rId53" Type="http://schemas.openxmlformats.org/officeDocument/2006/relationships/hyperlink" Target="https://www.taiwansemi.com/assets/datasheet/pdf.php?pn=ES1JLW" TargetMode="External"/><Relationship Id="rId149" Type="http://schemas.openxmlformats.org/officeDocument/2006/relationships/hyperlink" Target="https://www.taiwansemi.com/assets/datasheet/pdf.php?pn=ES3HH" TargetMode="External"/><Relationship Id="rId314" Type="http://schemas.openxmlformats.org/officeDocument/2006/relationships/hyperlink" Target="https://www.taiwansemi.com/assets/datasheet/pdf.php?pn=SFAF1604G" TargetMode="External"/><Relationship Id="rId356" Type="http://schemas.openxmlformats.org/officeDocument/2006/relationships/hyperlink" Target="https://www.taiwansemi.com/assets/datasheet/pdf.php?pn=SFAS803G" TargetMode="External"/><Relationship Id="rId398" Type="http://schemas.openxmlformats.org/officeDocument/2006/relationships/hyperlink" Target="https://www.taiwansemi.com/assets/datasheet/pdf.php?pn=SFF1607G" TargetMode="External"/><Relationship Id="rId95" Type="http://schemas.openxmlformats.org/officeDocument/2006/relationships/hyperlink" Target="https://www.taiwansemi.com/assets/datasheet/pdf.php?pn=ES2GFL" TargetMode="External"/><Relationship Id="rId160" Type="http://schemas.openxmlformats.org/officeDocument/2006/relationships/hyperlink" Target="https://www.taiwansemi.com/assets/datasheet/pdf.php?pn=ESDLWH" TargetMode="External"/><Relationship Id="rId216" Type="http://schemas.openxmlformats.org/officeDocument/2006/relationships/hyperlink" Target="https://www.taiwansemi.com/assets/datasheet/pdf.php?pn=SF2006PT" TargetMode="External"/><Relationship Id="rId423" Type="http://schemas.openxmlformats.org/officeDocument/2006/relationships/hyperlink" Target="https://www.taiwansemi.com/assets/datasheet/pdf.php?pn=SFS1002GH" TargetMode="External"/><Relationship Id="rId258" Type="http://schemas.openxmlformats.org/officeDocument/2006/relationships/hyperlink" Target="https://www.taiwansemi.com/assets/datasheet/pdf.php?pn=SF36G-A" TargetMode="External"/><Relationship Id="rId465" Type="http://schemas.openxmlformats.org/officeDocument/2006/relationships/hyperlink" Target="https://www.taiwansemi.com/assets/datasheet/pdf.php?pn=TPMR10JH" TargetMode="External"/><Relationship Id="rId22" Type="http://schemas.openxmlformats.org/officeDocument/2006/relationships/hyperlink" Target="https://www.taiwansemi.com/assets/datasheet/pdf.php?pn=ES1DFL" TargetMode="External"/><Relationship Id="rId64" Type="http://schemas.openxmlformats.org/officeDocument/2006/relationships/hyperlink" Target="https://www.taiwansemi.com/assets/datasheet/pdf.php?pn=ES2BALH" TargetMode="External"/><Relationship Id="rId118" Type="http://schemas.openxmlformats.org/officeDocument/2006/relationships/hyperlink" Target="https://www.taiwansemi.com/assets/datasheet/pdf.php?pn=ES3A" TargetMode="External"/><Relationship Id="rId325" Type="http://schemas.openxmlformats.org/officeDocument/2006/relationships/hyperlink" Target="https://www.taiwansemi.com/assets/datasheet/pdf.php?pn=SFAF2004G" TargetMode="External"/><Relationship Id="rId367" Type="http://schemas.openxmlformats.org/officeDocument/2006/relationships/hyperlink" Target="https://www.taiwansemi.com/assets/datasheet/pdf.php?pn=SFAS808GH" TargetMode="External"/><Relationship Id="rId171" Type="http://schemas.openxmlformats.org/officeDocument/2006/relationships/hyperlink" Target="https://www.taiwansemi.com/assets/datasheet/pdf.php?pn=SF1007G" TargetMode="External"/><Relationship Id="rId227" Type="http://schemas.openxmlformats.org/officeDocument/2006/relationships/hyperlink" Target="https://www.taiwansemi.com/assets/datasheet/pdf.php?pn=SF24G" TargetMode="External"/><Relationship Id="rId269" Type="http://schemas.openxmlformats.org/officeDocument/2006/relationships/hyperlink" Target="https://www.taiwansemi.com/assets/datasheet/pdf.php?pn=SF47G" TargetMode="External"/><Relationship Id="rId434" Type="http://schemas.openxmlformats.org/officeDocument/2006/relationships/hyperlink" Target="https://www.taiwansemi.com/assets/datasheet/pdf.php?pn=SFS1008G" TargetMode="External"/><Relationship Id="rId33" Type="http://schemas.openxmlformats.org/officeDocument/2006/relationships/hyperlink" Target="https://www.taiwansemi.com/assets/datasheet/pdf.php?pn=ES1GAL" TargetMode="External"/><Relationship Id="rId129" Type="http://schemas.openxmlformats.org/officeDocument/2006/relationships/hyperlink" Target="https://www.taiwansemi.com/assets/datasheet/pdf.php?pn=ES3CH" TargetMode="External"/><Relationship Id="rId280" Type="http://schemas.openxmlformats.org/officeDocument/2006/relationships/hyperlink" Target="https://www.taiwansemi.com/assets/datasheet/pdf.php?pn=SF802G" TargetMode="External"/><Relationship Id="rId336" Type="http://schemas.openxmlformats.org/officeDocument/2006/relationships/hyperlink" Target="https://www.taiwansemi.com/assets/datasheet/pdf.php?pn=SFAF503G" TargetMode="External"/><Relationship Id="rId75" Type="http://schemas.openxmlformats.org/officeDocument/2006/relationships/hyperlink" Target="https://www.taiwansemi.com/assets/datasheet/pdf.php?pn=ES2DAH" TargetMode="External"/><Relationship Id="rId140" Type="http://schemas.openxmlformats.org/officeDocument/2006/relationships/hyperlink" Target="https://www.taiwansemi.com/assets/datasheet/pdf.php?pn=ES3G" TargetMode="External"/><Relationship Id="rId182" Type="http://schemas.openxmlformats.org/officeDocument/2006/relationships/hyperlink" Target="https://www.taiwansemi.com/assets/datasheet/pdf.php?pn=SF15G-K" TargetMode="External"/><Relationship Id="rId378" Type="http://schemas.openxmlformats.org/officeDocument/2006/relationships/hyperlink" Target="https://www.taiwansemi.com/assets/datasheet/pdf.php?pn=SFF1006G" TargetMode="External"/><Relationship Id="rId403" Type="http://schemas.openxmlformats.org/officeDocument/2006/relationships/hyperlink" Target="https://www.taiwansemi.com/assets/datasheet/pdf.php?pn=SFF2004G" TargetMode="External"/><Relationship Id="rId6" Type="http://schemas.openxmlformats.org/officeDocument/2006/relationships/hyperlink" Target="https://www.taiwansemi.com/assets/datasheet/pdf.php?pn=ES15GLWH" TargetMode="External"/><Relationship Id="rId238" Type="http://schemas.openxmlformats.org/officeDocument/2006/relationships/hyperlink" Target="https://www.taiwansemi.com/assets/datasheet/pdf.php?pn=SF2L6G" TargetMode="External"/><Relationship Id="rId445" Type="http://schemas.openxmlformats.org/officeDocument/2006/relationships/hyperlink" Target="https://www.taiwansemi.com/assets/datasheet/pdf.php?pn=SFS1605GH" TargetMode="External"/><Relationship Id="rId291" Type="http://schemas.openxmlformats.org/officeDocument/2006/relationships/hyperlink" Target="https://www.taiwansemi.com/assets/datasheet/pdf.php?pn=SFA1005G" TargetMode="External"/><Relationship Id="rId305" Type="http://schemas.openxmlformats.org/officeDocument/2006/relationships/hyperlink" Target="https://www.taiwansemi.com/assets/datasheet/pdf.php?pn=SFAF1003G" TargetMode="External"/><Relationship Id="rId347" Type="http://schemas.openxmlformats.org/officeDocument/2006/relationships/hyperlink" Target="https://www.taiwansemi.com/assets/datasheet/pdf.php?pn=SFAF806G" TargetMode="External"/><Relationship Id="rId44" Type="http://schemas.openxmlformats.org/officeDocument/2006/relationships/hyperlink" Target="https://www.taiwansemi.com/assets/datasheet/pdf.php?pn=ES1HH" TargetMode="External"/><Relationship Id="rId86" Type="http://schemas.openxmlformats.org/officeDocument/2006/relationships/hyperlink" Target="https://www.taiwansemi.com/assets/datasheet/pdf.php?pn=ES2FAH" TargetMode="External"/><Relationship Id="rId151" Type="http://schemas.openxmlformats.org/officeDocument/2006/relationships/hyperlink" Target="https://www.taiwansemi.com/assets/datasheet/pdf.php?pn=ES3J-A" TargetMode="External"/><Relationship Id="rId389" Type="http://schemas.openxmlformats.org/officeDocument/2006/relationships/hyperlink" Target="https://www.taiwansemi.com/assets/datasheet/pdf.php?pn=SFF10L06GA" TargetMode="External"/><Relationship Id="rId193" Type="http://schemas.openxmlformats.org/officeDocument/2006/relationships/hyperlink" Target="https://www.taiwansemi.com/assets/datasheet/pdf.php?pn=SF1606G" TargetMode="External"/><Relationship Id="rId207" Type="http://schemas.openxmlformats.org/officeDocument/2006/relationships/hyperlink" Target="https://www.taiwansemi.com/assets/datasheet/pdf.php?pn=SF2002G" TargetMode="External"/><Relationship Id="rId249" Type="http://schemas.openxmlformats.org/officeDocument/2006/relationships/hyperlink" Target="https://www.taiwansemi.com/assets/datasheet/pdf.php?pn=SF32G" TargetMode="External"/><Relationship Id="rId414" Type="http://schemas.openxmlformats.org/officeDocument/2006/relationships/hyperlink" Target="https://www.taiwansemi.com/assets/datasheet/pdf.php?pn=SFF503G" TargetMode="External"/><Relationship Id="rId456" Type="http://schemas.openxmlformats.org/officeDocument/2006/relationships/hyperlink" Target="https://www.taiwansemi.com/assets/datasheet/pdf.php?pn=SFT15G" TargetMode="External"/><Relationship Id="rId13" Type="http://schemas.openxmlformats.org/officeDocument/2006/relationships/hyperlink" Target="https://www.taiwansemi.com/assets/datasheet/pdf.php?pn=ES1BALH" TargetMode="External"/><Relationship Id="rId109" Type="http://schemas.openxmlformats.org/officeDocument/2006/relationships/hyperlink" Target="https://www.taiwansemi.com/assets/datasheet/pdf.php?pn=ES2JALH" TargetMode="External"/><Relationship Id="rId260" Type="http://schemas.openxmlformats.org/officeDocument/2006/relationships/hyperlink" Target="https://www.taiwansemi.com/assets/datasheet/pdf.php?pn=SF37G-A" TargetMode="External"/><Relationship Id="rId316" Type="http://schemas.openxmlformats.org/officeDocument/2006/relationships/hyperlink" Target="https://www.taiwansemi.com/assets/datasheet/pdf.php?pn=SFAF1606G" TargetMode="External"/><Relationship Id="rId55" Type="http://schemas.openxmlformats.org/officeDocument/2006/relationships/hyperlink" Target="https://www.taiwansemi.com/assets/datasheet/pdf.php?pn=ES1J-T" TargetMode="External"/><Relationship Id="rId97" Type="http://schemas.openxmlformats.org/officeDocument/2006/relationships/hyperlink" Target="https://www.taiwansemi.com/assets/datasheet/pdf.php?pn=ES2GFSH" TargetMode="External"/><Relationship Id="rId120" Type="http://schemas.openxmlformats.org/officeDocument/2006/relationships/hyperlink" Target="https://www.taiwansemi.com/assets/datasheet/pdf.php?pn=ES3ABH" TargetMode="External"/><Relationship Id="rId358" Type="http://schemas.openxmlformats.org/officeDocument/2006/relationships/hyperlink" Target="https://www.taiwansemi.com/assets/datasheet/pdf.php?pn=SFAS804G" TargetMode="External"/><Relationship Id="rId162" Type="http://schemas.openxmlformats.org/officeDocument/2006/relationships/hyperlink" Target="https://www.taiwansemi.com/assets/datasheet/pdf.php?pn=ESGLWH" TargetMode="External"/><Relationship Id="rId218" Type="http://schemas.openxmlformats.org/officeDocument/2006/relationships/hyperlink" Target="https://www.taiwansemi.com/assets/datasheet/pdf.php?pn=SF2007PT" TargetMode="External"/><Relationship Id="rId425" Type="http://schemas.openxmlformats.org/officeDocument/2006/relationships/hyperlink" Target="https://www.taiwansemi.com/assets/datasheet/pdf.php?pn=SFS1003GH" TargetMode="External"/><Relationship Id="rId467" Type="http://schemas.openxmlformats.org/officeDocument/2006/relationships/hyperlink" Target="https://www.taiwansemi.com/assets/datasheet/pdf.php?pn=TPMR6GH" TargetMode="External"/><Relationship Id="rId271" Type="http://schemas.openxmlformats.org/officeDocument/2006/relationships/hyperlink" Target="https://www.taiwansemi.com/assets/datasheet/pdf.php?pn=SF61G" TargetMode="External"/><Relationship Id="rId24" Type="http://schemas.openxmlformats.org/officeDocument/2006/relationships/hyperlink" Target="https://www.taiwansemi.com/assets/datasheet/pdf.php?pn=ES1DFSH" TargetMode="External"/><Relationship Id="rId66" Type="http://schemas.openxmlformats.org/officeDocument/2006/relationships/hyperlink" Target="https://www.taiwansemi.com/assets/datasheet/pdf.php?pn=ES2BFSH" TargetMode="External"/><Relationship Id="rId131" Type="http://schemas.openxmlformats.org/officeDocument/2006/relationships/hyperlink" Target="https://www.taiwansemi.com/assets/datasheet/pdf.php?pn=ES3D-A" TargetMode="External"/><Relationship Id="rId327" Type="http://schemas.openxmlformats.org/officeDocument/2006/relationships/hyperlink" Target="https://www.taiwansemi.com/assets/datasheet/pdf.php?pn=SFAF2005G" TargetMode="External"/><Relationship Id="rId369" Type="http://schemas.openxmlformats.org/officeDocument/2006/relationships/hyperlink" Target="https://www.taiwansemi.com/assets/datasheet/pdf.php?pn=SFF1001GA" TargetMode="External"/><Relationship Id="rId173" Type="http://schemas.openxmlformats.org/officeDocument/2006/relationships/hyperlink" Target="https://www.taiwansemi.com/assets/datasheet/pdf.php?pn=SF11G" TargetMode="External"/><Relationship Id="rId229" Type="http://schemas.openxmlformats.org/officeDocument/2006/relationships/hyperlink" Target="https://www.taiwansemi.com/assets/datasheet/pdf.php?pn=SF25G" TargetMode="External"/><Relationship Id="rId380" Type="http://schemas.openxmlformats.org/officeDocument/2006/relationships/hyperlink" Target="https://www.taiwansemi.com/assets/datasheet/pdf.php?pn=SFF1007G" TargetMode="External"/><Relationship Id="rId436" Type="http://schemas.openxmlformats.org/officeDocument/2006/relationships/hyperlink" Target="https://www.taiwansemi.com/assets/datasheet/pdf.php?pn=SFS1601G" TargetMode="External"/><Relationship Id="rId240" Type="http://schemas.openxmlformats.org/officeDocument/2006/relationships/hyperlink" Target="https://www.taiwansemi.com/assets/datasheet/pdf.php?pn=SF3001PT" TargetMode="External"/><Relationship Id="rId35" Type="http://schemas.openxmlformats.org/officeDocument/2006/relationships/hyperlink" Target="https://www.taiwansemi.com/assets/datasheet/pdf.php?pn=ES1GFL" TargetMode="External"/><Relationship Id="rId77" Type="http://schemas.openxmlformats.org/officeDocument/2006/relationships/hyperlink" Target="https://www.taiwansemi.com/assets/datasheet/pdf.php?pn=ES2DALH" TargetMode="External"/><Relationship Id="rId100" Type="http://schemas.openxmlformats.org/officeDocument/2006/relationships/hyperlink" Target="https://www.taiwansemi.com/assets/datasheet/pdf.php?pn=ES2H" TargetMode="External"/><Relationship Id="rId282" Type="http://schemas.openxmlformats.org/officeDocument/2006/relationships/hyperlink" Target="https://www.taiwansemi.com/assets/datasheet/pdf.php?pn=SF804G" TargetMode="External"/><Relationship Id="rId338" Type="http://schemas.openxmlformats.org/officeDocument/2006/relationships/hyperlink" Target="https://www.taiwansemi.com/assets/datasheet/pdf.php?pn=SFAF505G" TargetMode="External"/><Relationship Id="rId8" Type="http://schemas.openxmlformats.org/officeDocument/2006/relationships/hyperlink" Target="https://www.taiwansemi.com/assets/datasheet/pdf.php?pn=ES15JLWH" TargetMode="External"/><Relationship Id="rId142" Type="http://schemas.openxmlformats.org/officeDocument/2006/relationships/hyperlink" Target="https://www.taiwansemi.com/assets/datasheet/pdf.php?pn=ES3GB" TargetMode="External"/><Relationship Id="rId184" Type="http://schemas.openxmlformats.org/officeDocument/2006/relationships/hyperlink" Target="https://www.taiwansemi.com/assets/datasheet/pdf.php?pn=SF1601PT" TargetMode="External"/><Relationship Id="rId391" Type="http://schemas.openxmlformats.org/officeDocument/2006/relationships/hyperlink" Target="https://www.taiwansemi.com/assets/datasheet/pdf.php?pn=SFF10L08GA" TargetMode="External"/><Relationship Id="rId405" Type="http://schemas.openxmlformats.org/officeDocument/2006/relationships/hyperlink" Target="https://www.taiwansemi.com/assets/datasheet/pdf.php?pn=SFF2005G" TargetMode="External"/><Relationship Id="rId447" Type="http://schemas.openxmlformats.org/officeDocument/2006/relationships/hyperlink" Target="https://www.taiwansemi.com/assets/datasheet/pdf.php?pn=SFS1606GH" TargetMode="External"/><Relationship Id="rId251" Type="http://schemas.openxmlformats.org/officeDocument/2006/relationships/hyperlink" Target="https://www.taiwansemi.com/assets/datasheet/pdf.php?pn=SF33G" TargetMode="External"/><Relationship Id="rId46" Type="http://schemas.openxmlformats.org/officeDocument/2006/relationships/hyperlink" Target="https://www.taiwansemi.com/assets/datasheet/pdf.php?pn=ES1JAL" TargetMode="External"/><Relationship Id="rId293" Type="http://schemas.openxmlformats.org/officeDocument/2006/relationships/hyperlink" Target="https://www.taiwansemi.com/assets/datasheet/pdf.php?pn=SFA1007G" TargetMode="External"/><Relationship Id="rId307" Type="http://schemas.openxmlformats.org/officeDocument/2006/relationships/hyperlink" Target="https://www.taiwansemi.com/assets/datasheet/pdf.php?pn=SFAF1005G" TargetMode="External"/><Relationship Id="rId349" Type="http://schemas.openxmlformats.org/officeDocument/2006/relationships/hyperlink" Target="https://www.taiwansemi.com/assets/datasheet/pdf.php?pn=SFAF808G" TargetMode="External"/><Relationship Id="rId88" Type="http://schemas.openxmlformats.org/officeDocument/2006/relationships/hyperlink" Target="https://www.taiwansemi.com/assets/datasheet/pdf.php?pn=ES2G" TargetMode="External"/><Relationship Id="rId111" Type="http://schemas.openxmlformats.org/officeDocument/2006/relationships/hyperlink" Target="https://www.taiwansemi.com/assets/datasheet/pdf.php?pn=ES2JFL" TargetMode="External"/><Relationship Id="rId153" Type="http://schemas.openxmlformats.org/officeDocument/2006/relationships/hyperlink" Target="https://www.taiwansemi.com/assets/datasheet/pdf.php?pn=ES3JB-A" TargetMode="External"/><Relationship Id="rId195" Type="http://schemas.openxmlformats.org/officeDocument/2006/relationships/hyperlink" Target="https://www.taiwansemi.com/assets/datasheet/pdf.php?pn=SF1607G" TargetMode="External"/><Relationship Id="rId209" Type="http://schemas.openxmlformats.org/officeDocument/2006/relationships/hyperlink" Target="https://www.taiwansemi.com/assets/datasheet/pdf.php?pn=SF2003G" TargetMode="External"/><Relationship Id="rId360" Type="http://schemas.openxmlformats.org/officeDocument/2006/relationships/hyperlink" Target="https://www.taiwansemi.com/assets/datasheet/pdf.php?pn=SFAS805G" TargetMode="External"/><Relationship Id="rId416" Type="http://schemas.openxmlformats.org/officeDocument/2006/relationships/hyperlink" Target="https://www.taiwansemi.com/assets/datasheet/pdf.php?pn=SFF505G" TargetMode="External"/><Relationship Id="rId220" Type="http://schemas.openxmlformats.org/officeDocument/2006/relationships/hyperlink" Target="https://www.taiwansemi.com/assets/datasheet/pdf.php?pn=SF2008PT" TargetMode="External"/><Relationship Id="rId458" Type="http://schemas.openxmlformats.org/officeDocument/2006/relationships/hyperlink" Target="https://www.taiwansemi.com/assets/datasheet/pdf.php?pn=SFT17G" TargetMode="External"/><Relationship Id="rId15" Type="http://schemas.openxmlformats.org/officeDocument/2006/relationships/hyperlink" Target="https://www.taiwansemi.com/assets/datasheet/pdf.php?pn=ES1BFSH" TargetMode="External"/><Relationship Id="rId57" Type="http://schemas.openxmlformats.org/officeDocument/2006/relationships/hyperlink" Target="https://www.taiwansemi.com/assets/datasheet/pdf.php?pn=ES2AA" TargetMode="External"/><Relationship Id="rId262" Type="http://schemas.openxmlformats.org/officeDocument/2006/relationships/hyperlink" Target="https://www.taiwansemi.com/assets/datasheet/pdf.php?pn=SF38G-A" TargetMode="External"/><Relationship Id="rId318" Type="http://schemas.openxmlformats.org/officeDocument/2006/relationships/hyperlink" Target="https://www.taiwansemi.com/assets/datasheet/pdf.php?pn=SFAF1608G" TargetMode="External"/><Relationship Id="rId99" Type="http://schemas.openxmlformats.org/officeDocument/2006/relationships/hyperlink" Target="https://www.taiwansemi.com/assets/datasheet/pdf.php?pn=ES2G-T" TargetMode="External"/><Relationship Id="rId122" Type="http://schemas.openxmlformats.org/officeDocument/2006/relationships/hyperlink" Target="https://www.taiwansemi.com/assets/datasheet/pdf.php?pn=ES3B" TargetMode="External"/><Relationship Id="rId164" Type="http://schemas.openxmlformats.org/officeDocument/2006/relationships/hyperlink" Target="https://www.taiwansemi.com/assets/datasheet/pdf.php?pn=ESJLWH" TargetMode="External"/><Relationship Id="rId371" Type="http://schemas.openxmlformats.org/officeDocument/2006/relationships/hyperlink" Target="https://www.taiwansemi.com/assets/datasheet/pdf.php?pn=SFF1002GA" TargetMode="External"/><Relationship Id="rId427" Type="http://schemas.openxmlformats.org/officeDocument/2006/relationships/hyperlink" Target="https://www.taiwansemi.com/assets/datasheet/pdf.php?pn=SFS1004GH" TargetMode="External"/><Relationship Id="rId469" Type="http://schemas.openxmlformats.org/officeDocument/2006/relationships/hyperlink" Target="https://www.taiwansemi.com/assets/datasheet/pdf.php?pn=TPMR6JH" TargetMode="External"/><Relationship Id="rId26" Type="http://schemas.openxmlformats.org/officeDocument/2006/relationships/hyperlink" Target="https://www.taiwansemi.com/assets/datasheet/pdf.php?pn=ES1DH" TargetMode="External"/><Relationship Id="rId231" Type="http://schemas.openxmlformats.org/officeDocument/2006/relationships/hyperlink" Target="https://www.taiwansemi.com/assets/datasheet/pdf.php?pn=SF26G" TargetMode="External"/><Relationship Id="rId273" Type="http://schemas.openxmlformats.org/officeDocument/2006/relationships/hyperlink" Target="https://www.taiwansemi.com/assets/datasheet/pdf.php?pn=SF63G" TargetMode="External"/><Relationship Id="rId329" Type="http://schemas.openxmlformats.org/officeDocument/2006/relationships/hyperlink" Target="https://www.taiwansemi.com/assets/datasheet/pdf.php?pn=SFAF2006G" TargetMode="External"/><Relationship Id="rId68" Type="http://schemas.openxmlformats.org/officeDocument/2006/relationships/hyperlink" Target="https://www.taiwansemi.com/assets/datasheet/pdf.php?pn=ES2C" TargetMode="External"/><Relationship Id="rId133" Type="http://schemas.openxmlformats.org/officeDocument/2006/relationships/hyperlink" Target="https://www.taiwansemi.com/assets/datasheet/pdf.php?pn=ES3DB-A" TargetMode="External"/><Relationship Id="rId175" Type="http://schemas.openxmlformats.org/officeDocument/2006/relationships/hyperlink" Target="https://www.taiwansemi.com/assets/datasheet/pdf.php?pn=SF12G" TargetMode="External"/><Relationship Id="rId340" Type="http://schemas.openxmlformats.org/officeDocument/2006/relationships/hyperlink" Target="https://www.taiwansemi.com/assets/datasheet/pdf.php?pn=SFAF507G" TargetMode="External"/><Relationship Id="rId200" Type="http://schemas.openxmlformats.org/officeDocument/2006/relationships/hyperlink" Target="https://www.taiwansemi.com/assets/datasheet/pdf.php?pn=SF16G-K" TargetMode="External"/><Relationship Id="rId382" Type="http://schemas.openxmlformats.org/officeDocument/2006/relationships/hyperlink" Target="https://www.taiwansemi.com/assets/datasheet/pdf.php?pn=SFF1008G" TargetMode="External"/><Relationship Id="rId438" Type="http://schemas.openxmlformats.org/officeDocument/2006/relationships/hyperlink" Target="https://www.taiwansemi.com/assets/datasheet/pdf.php?pn=SFS1602G" TargetMode="External"/><Relationship Id="rId242" Type="http://schemas.openxmlformats.org/officeDocument/2006/relationships/hyperlink" Target="https://www.taiwansemi.com/assets/datasheet/pdf.php?pn=SF3003PT" TargetMode="External"/><Relationship Id="rId284" Type="http://schemas.openxmlformats.org/officeDocument/2006/relationships/hyperlink" Target="https://www.taiwansemi.com/assets/datasheet/pdf.php?pn=SF806G" TargetMode="External"/><Relationship Id="rId37" Type="http://schemas.openxmlformats.org/officeDocument/2006/relationships/hyperlink" Target="https://www.taiwansemi.com/assets/datasheet/pdf.php?pn=ES1GFSH" TargetMode="External"/><Relationship Id="rId79" Type="http://schemas.openxmlformats.org/officeDocument/2006/relationships/hyperlink" Target="https://www.taiwansemi.com/assets/datasheet/pdf.php?pn=ES2DFL" TargetMode="External"/><Relationship Id="rId102" Type="http://schemas.openxmlformats.org/officeDocument/2006/relationships/hyperlink" Target="https://www.taiwansemi.com/assets/datasheet/pdf.php?pn=ES2HAH" TargetMode="External"/><Relationship Id="rId144" Type="http://schemas.openxmlformats.org/officeDocument/2006/relationships/hyperlink" Target="https://www.taiwansemi.com/assets/datasheet/pdf.php?pn=ES3GBH" TargetMode="External"/><Relationship Id="rId90" Type="http://schemas.openxmlformats.org/officeDocument/2006/relationships/hyperlink" Target="https://www.taiwansemi.com/assets/datasheet/pdf.php?pn=ES2GAF-T" TargetMode="External"/><Relationship Id="rId186" Type="http://schemas.openxmlformats.org/officeDocument/2006/relationships/hyperlink" Target="https://www.taiwansemi.com/assets/datasheet/pdf.php?pn=SF1602PT" TargetMode="External"/><Relationship Id="rId351" Type="http://schemas.openxmlformats.org/officeDocument/2006/relationships/hyperlink" Target="https://www.taiwansemi.com/assets/datasheet/pdf.php?pn=SFAS1008GH" TargetMode="External"/><Relationship Id="rId393" Type="http://schemas.openxmlformats.org/officeDocument/2006/relationships/hyperlink" Target="https://www.taiwansemi.com/assets/datasheet/pdf.php?pn=SFF1602G" TargetMode="External"/><Relationship Id="rId407" Type="http://schemas.openxmlformats.org/officeDocument/2006/relationships/hyperlink" Target="https://www.taiwansemi.com/assets/datasheet/pdf.php?pn=SFF2006G" TargetMode="External"/><Relationship Id="rId449" Type="http://schemas.openxmlformats.org/officeDocument/2006/relationships/hyperlink" Target="https://www.taiwansemi.com/assets/datasheet/pdf.php?pn=SFS1607GH" TargetMode="External"/><Relationship Id="rId211" Type="http://schemas.openxmlformats.org/officeDocument/2006/relationships/hyperlink" Target="https://www.taiwansemi.com/assets/datasheet/pdf.php?pn=SF2004G" TargetMode="External"/><Relationship Id="rId253" Type="http://schemas.openxmlformats.org/officeDocument/2006/relationships/hyperlink" Target="https://www.taiwansemi.com/assets/datasheet/pdf.php?pn=SF34G" TargetMode="External"/><Relationship Id="rId295" Type="http://schemas.openxmlformats.org/officeDocument/2006/relationships/hyperlink" Target="https://www.taiwansemi.com/assets/datasheet/pdf.php?pn=SFA801G" TargetMode="External"/><Relationship Id="rId309" Type="http://schemas.openxmlformats.org/officeDocument/2006/relationships/hyperlink" Target="https://www.taiwansemi.com/assets/datasheet/pdf.php?pn=SFAF1007G" TargetMode="External"/><Relationship Id="rId460" Type="http://schemas.openxmlformats.org/officeDocument/2006/relationships/hyperlink" Target="https://www.taiwansemi.com/assets/datasheet/pdf.php?pn=TPMR10D" TargetMode="External"/><Relationship Id="rId48" Type="http://schemas.openxmlformats.org/officeDocument/2006/relationships/hyperlink" Target="https://www.taiwansemi.com/assets/datasheet/pdf.php?pn=ES1JFL" TargetMode="External"/><Relationship Id="rId113" Type="http://schemas.openxmlformats.org/officeDocument/2006/relationships/hyperlink" Target="https://www.taiwansemi.com/assets/datasheet/pdf.php?pn=ES2JFSH" TargetMode="External"/><Relationship Id="rId320" Type="http://schemas.openxmlformats.org/officeDocument/2006/relationships/hyperlink" Target="https://www.taiwansemi.com/assets/datasheet/pdf.php?pn=SFAF2001GH" TargetMode="External"/><Relationship Id="rId155" Type="http://schemas.openxmlformats.org/officeDocument/2006/relationships/hyperlink" Target="https://www.taiwansemi.com/assets/datasheet/pdf.php?pn=ES3JH" TargetMode="External"/><Relationship Id="rId197" Type="http://schemas.openxmlformats.org/officeDocument/2006/relationships/hyperlink" Target="https://www.taiwansemi.com/assets/datasheet/pdf.php?pn=SF1608G" TargetMode="External"/><Relationship Id="rId362" Type="http://schemas.openxmlformats.org/officeDocument/2006/relationships/hyperlink" Target="https://www.taiwansemi.com/assets/datasheet/pdf.php?pn=SFAS806G" TargetMode="External"/><Relationship Id="rId418" Type="http://schemas.openxmlformats.org/officeDocument/2006/relationships/hyperlink" Target="https://www.taiwansemi.com/assets/datasheet/pdf.php?pn=SFF507G" TargetMode="External"/><Relationship Id="rId222" Type="http://schemas.openxmlformats.org/officeDocument/2006/relationships/hyperlink" Target="https://www.taiwansemi.com/assets/datasheet/pdf.php?pn=SF21G-T" TargetMode="External"/><Relationship Id="rId264" Type="http://schemas.openxmlformats.org/officeDocument/2006/relationships/hyperlink" Target="https://www.taiwansemi.com/assets/datasheet/pdf.php?pn=SF42G" TargetMode="External"/><Relationship Id="rId471" Type="http://schemas.openxmlformats.org/officeDocument/2006/relationships/hyperlink" Target="https://www.taiwansemi.com/assets/datasheet/pdf.php?pn=PSAD15JH" TargetMode="External"/><Relationship Id="rId17" Type="http://schemas.openxmlformats.org/officeDocument/2006/relationships/hyperlink" Target="https://www.taiwansemi.com/assets/datasheet/pdf.php?pn=ES1C" TargetMode="External"/><Relationship Id="rId59" Type="http://schemas.openxmlformats.org/officeDocument/2006/relationships/hyperlink" Target="https://www.taiwansemi.com/assets/datasheet/pdf.php?pn=ES2AH" TargetMode="External"/><Relationship Id="rId124" Type="http://schemas.openxmlformats.org/officeDocument/2006/relationships/hyperlink" Target="https://www.taiwansemi.com/assets/datasheet/pdf.php?pn=ES3BBH" TargetMode="External"/><Relationship Id="rId70" Type="http://schemas.openxmlformats.org/officeDocument/2006/relationships/hyperlink" Target="https://www.taiwansemi.com/assets/datasheet/pdf.php?pn=ES2CAH" TargetMode="External"/><Relationship Id="rId166" Type="http://schemas.openxmlformats.org/officeDocument/2006/relationships/hyperlink" Target="https://www.taiwansemi.com/assets/datasheet/pdf.php?pn=SF1002G" TargetMode="External"/><Relationship Id="rId331" Type="http://schemas.openxmlformats.org/officeDocument/2006/relationships/hyperlink" Target="https://www.taiwansemi.com/assets/datasheet/pdf.php?pn=SFAF2007G" TargetMode="External"/><Relationship Id="rId373" Type="http://schemas.openxmlformats.org/officeDocument/2006/relationships/hyperlink" Target="https://www.taiwansemi.com/assets/datasheet/pdf.php?pn=SFF1003GA" TargetMode="External"/><Relationship Id="rId429" Type="http://schemas.openxmlformats.org/officeDocument/2006/relationships/hyperlink" Target="https://www.taiwansemi.com/assets/datasheet/pdf.php?pn=SFS1005GH" TargetMode="External"/><Relationship Id="rId1" Type="http://schemas.openxmlformats.org/officeDocument/2006/relationships/hyperlink" Target="https://www.taiwansemi.com/assets/datasheet/pdf.php?pn=31DF4" TargetMode="External"/><Relationship Id="rId233" Type="http://schemas.openxmlformats.org/officeDocument/2006/relationships/hyperlink" Target="https://www.taiwansemi.com/assets/datasheet/pdf.php?pn=SF27G" TargetMode="External"/><Relationship Id="rId440" Type="http://schemas.openxmlformats.org/officeDocument/2006/relationships/hyperlink" Target="https://www.taiwansemi.com/assets/datasheet/pdf.php?pn=SFS1603G" TargetMode="External"/><Relationship Id="rId28" Type="http://schemas.openxmlformats.org/officeDocument/2006/relationships/hyperlink" Target="https://www.taiwansemi.com/assets/datasheet/pdf.php?pn=ES1DLWH" TargetMode="External"/><Relationship Id="rId275" Type="http://schemas.openxmlformats.org/officeDocument/2006/relationships/hyperlink" Target="https://www.taiwansemi.com/assets/datasheet/pdf.php?pn=SF65G" TargetMode="External"/><Relationship Id="rId300" Type="http://schemas.openxmlformats.org/officeDocument/2006/relationships/hyperlink" Target="https://www.taiwansemi.com/assets/datasheet/pdf.php?pn=SFA806G" TargetMode="External"/><Relationship Id="rId81" Type="http://schemas.openxmlformats.org/officeDocument/2006/relationships/hyperlink" Target="https://www.taiwansemi.com/assets/datasheet/pdf.php?pn=ES2DFSH" TargetMode="External"/><Relationship Id="rId135" Type="http://schemas.openxmlformats.org/officeDocument/2006/relationships/hyperlink" Target="https://www.taiwansemi.com/assets/datasheet/pdf.php?pn=ES3DH" TargetMode="External"/><Relationship Id="rId177" Type="http://schemas.openxmlformats.org/officeDocument/2006/relationships/hyperlink" Target="https://www.taiwansemi.com/assets/datasheet/pdf.php?pn=SF13G" TargetMode="External"/><Relationship Id="rId342" Type="http://schemas.openxmlformats.org/officeDocument/2006/relationships/hyperlink" Target="https://www.taiwansemi.com/assets/datasheet/pdf.php?pn=SFAF801G" TargetMode="External"/><Relationship Id="rId384" Type="http://schemas.openxmlformats.org/officeDocument/2006/relationships/hyperlink" Target="https://www.taiwansemi.com/assets/datasheet/pdf.php?pn=SFF10L04G" TargetMode="External"/><Relationship Id="rId202" Type="http://schemas.openxmlformats.org/officeDocument/2006/relationships/hyperlink" Target="https://www.taiwansemi.com/assets/datasheet/pdf.php?pn=SF17G-K" TargetMode="External"/><Relationship Id="rId244" Type="http://schemas.openxmlformats.org/officeDocument/2006/relationships/hyperlink" Target="https://www.taiwansemi.com/assets/datasheet/pdf.php?pn=SF3005PT" TargetMode="External"/><Relationship Id="rId39" Type="http://schemas.openxmlformats.org/officeDocument/2006/relationships/hyperlink" Target="https://www.taiwansemi.com/assets/datasheet/pdf.php?pn=ES1GH" TargetMode="External"/><Relationship Id="rId286" Type="http://schemas.openxmlformats.org/officeDocument/2006/relationships/hyperlink" Target="https://www.taiwansemi.com/assets/datasheet/pdf.php?pn=SF808G" TargetMode="External"/><Relationship Id="rId451" Type="http://schemas.openxmlformats.org/officeDocument/2006/relationships/hyperlink" Target="https://www.taiwansemi.com/assets/datasheet/pdf.php?pn=SFS1608GH" TargetMode="External"/><Relationship Id="rId50" Type="http://schemas.openxmlformats.org/officeDocument/2006/relationships/hyperlink" Target="https://www.taiwansemi.com/assets/datasheet/pdf.php?pn=ES1JFSH" TargetMode="External"/><Relationship Id="rId104" Type="http://schemas.openxmlformats.org/officeDocument/2006/relationships/hyperlink" Target="https://www.taiwansemi.com/assets/datasheet/pdf.php?pn=ES2J" TargetMode="External"/><Relationship Id="rId146" Type="http://schemas.openxmlformats.org/officeDocument/2006/relationships/hyperlink" Target="https://www.taiwansemi.com/assets/datasheet/pdf.php?pn=ES3H" TargetMode="External"/><Relationship Id="rId188" Type="http://schemas.openxmlformats.org/officeDocument/2006/relationships/hyperlink" Target="https://www.taiwansemi.com/assets/datasheet/pdf.php?pn=SF1603PT" TargetMode="External"/><Relationship Id="rId311" Type="http://schemas.openxmlformats.org/officeDocument/2006/relationships/hyperlink" Target="https://www.taiwansemi.com/assets/datasheet/pdf.php?pn=SFAF1601G" TargetMode="External"/><Relationship Id="rId353" Type="http://schemas.openxmlformats.org/officeDocument/2006/relationships/hyperlink" Target="https://www.taiwansemi.com/assets/datasheet/pdf.php?pn=SFAS801GH" TargetMode="External"/><Relationship Id="rId395" Type="http://schemas.openxmlformats.org/officeDocument/2006/relationships/hyperlink" Target="https://www.taiwansemi.com/assets/datasheet/pdf.php?pn=SFF1604G" TargetMode="External"/><Relationship Id="rId409" Type="http://schemas.openxmlformats.org/officeDocument/2006/relationships/hyperlink" Target="https://www.taiwansemi.com/assets/datasheet/pdf.php?pn=SFF2007G" TargetMode="External"/><Relationship Id="rId92" Type="http://schemas.openxmlformats.org/officeDocument/2006/relationships/hyperlink" Target="https://www.taiwansemi.com/assets/datasheet/pdf.php?pn=ES2GAL" TargetMode="External"/><Relationship Id="rId213" Type="http://schemas.openxmlformats.org/officeDocument/2006/relationships/hyperlink" Target="https://www.taiwansemi.com/assets/datasheet/pdf.php?pn=SF2005G" TargetMode="External"/><Relationship Id="rId420" Type="http://schemas.openxmlformats.org/officeDocument/2006/relationships/hyperlink" Target="https://www.taiwansemi.com/assets/datasheet/pdf.php?pn=SFS1001G" TargetMode="External"/><Relationship Id="rId255" Type="http://schemas.openxmlformats.org/officeDocument/2006/relationships/hyperlink" Target="https://www.taiwansemi.com/assets/datasheet/pdf.php?pn=SF35G" TargetMode="External"/><Relationship Id="rId297" Type="http://schemas.openxmlformats.org/officeDocument/2006/relationships/hyperlink" Target="https://www.taiwansemi.com/assets/datasheet/pdf.php?pn=SFA803G" TargetMode="External"/><Relationship Id="rId462" Type="http://schemas.openxmlformats.org/officeDocument/2006/relationships/hyperlink" Target="https://www.taiwansemi.com/assets/datasheet/pdf.php?pn=TPMR10G" TargetMode="External"/><Relationship Id="rId115" Type="http://schemas.openxmlformats.org/officeDocument/2006/relationships/hyperlink" Target="https://www.taiwansemi.com/assets/datasheet/pdf.php?pn=ES2J-T" TargetMode="External"/><Relationship Id="rId157" Type="http://schemas.openxmlformats.org/officeDocument/2006/relationships/hyperlink" Target="https://www.taiwansemi.com/assets/datasheet/pdf.php?pn=ES5G-T" TargetMode="External"/><Relationship Id="rId322" Type="http://schemas.openxmlformats.org/officeDocument/2006/relationships/hyperlink" Target="https://www.taiwansemi.com/assets/datasheet/pdf.php?pn=SFAF2002GH" TargetMode="External"/><Relationship Id="rId364" Type="http://schemas.openxmlformats.org/officeDocument/2006/relationships/hyperlink" Target="https://www.taiwansemi.com/assets/datasheet/pdf.php?pn=SFAS807G" TargetMode="External"/><Relationship Id="rId61" Type="http://schemas.openxmlformats.org/officeDocument/2006/relationships/hyperlink" Target="https://www.taiwansemi.com/assets/datasheet/pdf.php?pn=ES2BA" TargetMode="External"/><Relationship Id="rId199" Type="http://schemas.openxmlformats.org/officeDocument/2006/relationships/hyperlink" Target="https://www.taiwansemi.com/assets/datasheet/pdf.php?pn=SF16G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PU2BLWH" TargetMode="External"/><Relationship Id="rId21" Type="http://schemas.openxmlformats.org/officeDocument/2006/relationships/hyperlink" Target="https://www.taiwansemi.com/assets/datasheet/pdf.php?pn=ESH2CA" TargetMode="External"/><Relationship Id="rId63" Type="http://schemas.openxmlformats.org/officeDocument/2006/relationships/hyperlink" Target="https://www.taiwansemi.com/assets/datasheet/pdf.php?pn=MUR420SH" TargetMode="External"/><Relationship Id="rId159" Type="http://schemas.openxmlformats.org/officeDocument/2006/relationships/hyperlink" Target="https://www.taiwansemi.com/assets/datasheet/pdf.php?pn=PU3JAH" TargetMode="External"/><Relationship Id="rId170" Type="http://schemas.openxmlformats.org/officeDocument/2006/relationships/hyperlink" Target="https://www.taiwansemi.com/assets/datasheet/pdf.php?pn=PU4DB" TargetMode="External"/><Relationship Id="rId226" Type="http://schemas.openxmlformats.org/officeDocument/2006/relationships/hyperlink" Target="https://www.taiwansemi.com/assets/datasheet/pdf.php?pn=PUUP6B" TargetMode="External"/><Relationship Id="rId268" Type="http://schemas.openxmlformats.org/officeDocument/2006/relationships/hyperlink" Target="https://www.taiwansemi.com/assets/datasheet/pdf.php?pn=UG6005PT" TargetMode="External"/><Relationship Id="rId32" Type="http://schemas.openxmlformats.org/officeDocument/2006/relationships/hyperlink" Target="https://www.taiwansemi.com/assets/datasheet/pdf.php?pn=ESH3CH" TargetMode="External"/><Relationship Id="rId74" Type="http://schemas.openxmlformats.org/officeDocument/2006/relationships/hyperlink" Target="https://www.taiwansemi.com/assets/datasheet/pdf.php?pn=PE2DB" TargetMode="External"/><Relationship Id="rId128" Type="http://schemas.openxmlformats.org/officeDocument/2006/relationships/hyperlink" Target="https://www.taiwansemi.com/assets/datasheet/pdf.php?pn=PU2DLW" TargetMode="External"/><Relationship Id="rId5" Type="http://schemas.openxmlformats.org/officeDocument/2006/relationships/hyperlink" Target="https://www.taiwansemi.com/assets/datasheet/pdf.php?pn=ES3DV" TargetMode="External"/><Relationship Id="rId181" Type="http://schemas.openxmlformats.org/officeDocument/2006/relationships/hyperlink" Target="https://www.taiwansemi.com/assets/datasheet/pdf.php?pn=PU6DCH" TargetMode="External"/><Relationship Id="rId237" Type="http://schemas.openxmlformats.org/officeDocument/2006/relationships/hyperlink" Target="https://www.taiwansemi.com/assets/datasheet/pdf.php?pn=PUUP8JH" TargetMode="External"/><Relationship Id="rId279" Type="http://schemas.openxmlformats.org/officeDocument/2006/relationships/hyperlink" Target="https://www.taiwansemi.com/assets/datasheet/pdf.php?pn=UGF1008GA" TargetMode="External"/><Relationship Id="rId43" Type="http://schemas.openxmlformats.org/officeDocument/2006/relationships/hyperlink" Target="https://www.taiwansemi.com/assets/datasheet/pdf.php?pn=MUR120SH" TargetMode="External"/><Relationship Id="rId139" Type="http://schemas.openxmlformats.org/officeDocument/2006/relationships/hyperlink" Target="https://www.taiwansemi.com/assets/datasheet/pdf.php?pn=PU2JLSH" TargetMode="External"/><Relationship Id="rId290" Type="http://schemas.openxmlformats.org/officeDocument/2006/relationships/hyperlink" Target="https://www.taiwansemi.com/assets/datasheet/pdf.php?pn=UGF5J" TargetMode="External"/><Relationship Id="rId85" Type="http://schemas.openxmlformats.org/officeDocument/2006/relationships/hyperlink" Target="https://www.taiwansemi.com/assets/datasheet/pdf.php?pn=PU1BLSH" TargetMode="External"/><Relationship Id="rId150" Type="http://schemas.openxmlformats.org/officeDocument/2006/relationships/hyperlink" Target="https://www.taiwansemi.com/assets/datasheet/pdf.php?pn=PU3DA" TargetMode="External"/><Relationship Id="rId192" Type="http://schemas.openxmlformats.org/officeDocument/2006/relationships/hyperlink" Target="https://www.taiwansemi.com/assets/datasheet/pdf.php?pn=PUAD4B" TargetMode="External"/><Relationship Id="rId206" Type="http://schemas.openxmlformats.org/officeDocument/2006/relationships/hyperlink" Target="https://www.taiwansemi.com/assets/datasheet/pdf.php?pn=PUAD8D" TargetMode="External"/><Relationship Id="rId248" Type="http://schemas.openxmlformats.org/officeDocument/2006/relationships/hyperlink" Target="https://www.taiwansemi.com/assets/datasheet/pdf.php?pn=UG06A" TargetMode="External"/><Relationship Id="rId12" Type="http://schemas.openxmlformats.org/officeDocument/2006/relationships/hyperlink" Target="https://www.taiwansemi.com/assets/datasheet/pdf.php?pn=ESH1DFSH" TargetMode="External"/><Relationship Id="rId108" Type="http://schemas.openxmlformats.org/officeDocument/2006/relationships/hyperlink" Target="https://www.taiwansemi.com/assets/datasheet/pdf.php?pn=PU2BA" TargetMode="External"/><Relationship Id="rId54" Type="http://schemas.openxmlformats.org/officeDocument/2006/relationships/hyperlink" Target="https://www.taiwansemi.com/assets/datasheet/pdf.php?pn=MUR315SB" TargetMode="External"/><Relationship Id="rId75" Type="http://schemas.openxmlformats.org/officeDocument/2006/relationships/hyperlink" Target="https://www.taiwansemi.com/assets/datasheet/pdf.php?pn=PE2DBH" TargetMode="External"/><Relationship Id="rId96" Type="http://schemas.openxmlformats.org/officeDocument/2006/relationships/hyperlink" Target="https://www.taiwansemi.com/assets/datasheet/pdf.php?pn=PU1DLW" TargetMode="External"/><Relationship Id="rId140" Type="http://schemas.openxmlformats.org/officeDocument/2006/relationships/hyperlink" Target="https://www.taiwansemi.com/assets/datasheet/pdf.php?pn=PU2JLW" TargetMode="External"/><Relationship Id="rId161" Type="http://schemas.openxmlformats.org/officeDocument/2006/relationships/hyperlink" Target="https://www.taiwansemi.com/assets/datasheet/pdf.php?pn=PU3JBH" TargetMode="External"/><Relationship Id="rId182" Type="http://schemas.openxmlformats.org/officeDocument/2006/relationships/hyperlink" Target="https://www.taiwansemi.com/assets/datasheet/pdf.php?pn=PU6JB" TargetMode="External"/><Relationship Id="rId217" Type="http://schemas.openxmlformats.org/officeDocument/2006/relationships/hyperlink" Target="https://www.taiwansemi.com/assets/datasheet/pdf.php?pn=PUUP3BH" TargetMode="External"/><Relationship Id="rId6" Type="http://schemas.openxmlformats.org/officeDocument/2006/relationships/hyperlink" Target="https://www.taiwansemi.com/assets/datasheet/pdf.php?pn=ES3DVH" TargetMode="External"/><Relationship Id="rId238" Type="http://schemas.openxmlformats.org/officeDocument/2006/relationships/hyperlink" Target="https://www.taiwansemi.com/assets/datasheet/pdf.php?pn=TPUH6D" TargetMode="External"/><Relationship Id="rId259" Type="http://schemas.openxmlformats.org/officeDocument/2006/relationships/hyperlink" Target="https://www.taiwansemi.com/assets/datasheet/pdf.php?pn=UG12J" TargetMode="External"/><Relationship Id="rId23" Type="http://schemas.openxmlformats.org/officeDocument/2006/relationships/hyperlink" Target="https://www.taiwansemi.com/assets/datasheet/pdf.php?pn=ESH2CH" TargetMode="External"/><Relationship Id="rId119" Type="http://schemas.openxmlformats.org/officeDocument/2006/relationships/hyperlink" Target="https://www.taiwansemi.com/assets/datasheet/pdf.php?pn=PU2BMH" TargetMode="External"/><Relationship Id="rId270" Type="http://schemas.openxmlformats.org/officeDocument/2006/relationships/hyperlink" Target="https://www.taiwansemi.com/assets/datasheet/pdf.php?pn=UGF1004G" TargetMode="External"/><Relationship Id="rId291" Type="http://schemas.openxmlformats.org/officeDocument/2006/relationships/hyperlink" Target="https://www.taiwansemi.com/assets/datasheet/pdf.php?pn=UGF8J" TargetMode="External"/><Relationship Id="rId44" Type="http://schemas.openxmlformats.org/officeDocument/2006/relationships/hyperlink" Target="https://www.taiwansemi.com/assets/datasheet/pdf.php?pn=MUR1620CT" TargetMode="External"/><Relationship Id="rId65" Type="http://schemas.openxmlformats.org/officeDocument/2006/relationships/hyperlink" Target="https://www.taiwansemi.com/assets/datasheet/pdf.php?pn=MUR820" TargetMode="External"/><Relationship Id="rId86" Type="http://schemas.openxmlformats.org/officeDocument/2006/relationships/hyperlink" Target="https://www.taiwansemi.com/assets/datasheet/pdf.php?pn=PU1BLW" TargetMode="External"/><Relationship Id="rId130" Type="http://schemas.openxmlformats.org/officeDocument/2006/relationships/hyperlink" Target="https://www.taiwansemi.com/assets/datasheet/pdf.php?pn=PU2DM" TargetMode="External"/><Relationship Id="rId151" Type="http://schemas.openxmlformats.org/officeDocument/2006/relationships/hyperlink" Target="https://www.taiwansemi.com/assets/datasheet/pdf.php?pn=PU3DAH" TargetMode="External"/><Relationship Id="rId172" Type="http://schemas.openxmlformats.org/officeDocument/2006/relationships/hyperlink" Target="https://www.taiwansemi.com/assets/datasheet/pdf.php?pn=PU4DC" TargetMode="External"/><Relationship Id="rId193" Type="http://schemas.openxmlformats.org/officeDocument/2006/relationships/hyperlink" Target="https://www.taiwansemi.com/assets/datasheet/pdf.php?pn=PUAD4BH" TargetMode="External"/><Relationship Id="rId207" Type="http://schemas.openxmlformats.org/officeDocument/2006/relationships/hyperlink" Target="https://www.taiwansemi.com/assets/datasheet/pdf.php?pn=PUAD8DC" TargetMode="External"/><Relationship Id="rId228" Type="http://schemas.openxmlformats.org/officeDocument/2006/relationships/hyperlink" Target="https://www.taiwansemi.com/assets/datasheet/pdf.php?pn=PUUP6D" TargetMode="External"/><Relationship Id="rId249" Type="http://schemas.openxmlformats.org/officeDocument/2006/relationships/hyperlink" Target="https://www.taiwansemi.com/assets/datasheet/pdf.php?pn=UG06B" TargetMode="External"/><Relationship Id="rId13" Type="http://schemas.openxmlformats.org/officeDocument/2006/relationships/hyperlink" Target="https://www.taiwansemi.com/assets/datasheet/pdf.php?pn=ESH1DH" TargetMode="External"/><Relationship Id="rId109" Type="http://schemas.openxmlformats.org/officeDocument/2006/relationships/hyperlink" Target="https://www.taiwansemi.com/assets/datasheet/pdf.php?pn=PU2BAH" TargetMode="External"/><Relationship Id="rId260" Type="http://schemas.openxmlformats.org/officeDocument/2006/relationships/hyperlink" Target="https://www.taiwansemi.com/assets/datasheet/pdf.php?pn=UG2004PT" TargetMode="External"/><Relationship Id="rId281" Type="http://schemas.openxmlformats.org/officeDocument/2006/relationships/hyperlink" Target="https://www.taiwansemi.com/assets/datasheet/pdf.php?pn=UGF10J" TargetMode="External"/><Relationship Id="rId34" Type="http://schemas.openxmlformats.org/officeDocument/2006/relationships/hyperlink" Target="https://www.taiwansemi.com/assets/datasheet/pdf.php?pn=ESH3DFSH" TargetMode="External"/><Relationship Id="rId55" Type="http://schemas.openxmlformats.org/officeDocument/2006/relationships/hyperlink" Target="https://www.taiwansemi.com/assets/datasheet/pdf.php?pn=MUR315SBH" TargetMode="External"/><Relationship Id="rId76" Type="http://schemas.openxmlformats.org/officeDocument/2006/relationships/hyperlink" Target="https://www.taiwansemi.com/assets/datasheet/pdf.php?pn=PE4BC" TargetMode="External"/><Relationship Id="rId97" Type="http://schemas.openxmlformats.org/officeDocument/2006/relationships/hyperlink" Target="https://www.taiwansemi.com/assets/datasheet/pdf.php?pn=PU1DLWH" TargetMode="External"/><Relationship Id="rId120" Type="http://schemas.openxmlformats.org/officeDocument/2006/relationships/hyperlink" Target="https://www.taiwansemi.com/assets/datasheet/pdf.php?pn=PU2DA" TargetMode="External"/><Relationship Id="rId141" Type="http://schemas.openxmlformats.org/officeDocument/2006/relationships/hyperlink" Target="https://www.taiwansemi.com/assets/datasheet/pdf.php?pn=PU2JLWH" TargetMode="External"/><Relationship Id="rId7" Type="http://schemas.openxmlformats.org/officeDocument/2006/relationships/hyperlink" Target="https://www.taiwansemi.com/assets/datasheet/pdf.php?pn=ESH1B" TargetMode="External"/><Relationship Id="rId162" Type="http://schemas.openxmlformats.org/officeDocument/2006/relationships/hyperlink" Target="https://www.taiwansemi.com/assets/datasheet/pdf.php?pn=PU3JC" TargetMode="External"/><Relationship Id="rId183" Type="http://schemas.openxmlformats.org/officeDocument/2006/relationships/hyperlink" Target="https://www.taiwansemi.com/assets/datasheet/pdf.php?pn=PU6JBH" TargetMode="External"/><Relationship Id="rId218" Type="http://schemas.openxmlformats.org/officeDocument/2006/relationships/hyperlink" Target="https://www.taiwansemi.com/assets/datasheet/pdf.php?pn=PUUP3D" TargetMode="External"/><Relationship Id="rId239" Type="http://schemas.openxmlformats.org/officeDocument/2006/relationships/hyperlink" Target="https://www.taiwansemi.com/assets/datasheet/pdf.php?pn=TPUH6DH" TargetMode="External"/><Relationship Id="rId250" Type="http://schemas.openxmlformats.org/officeDocument/2006/relationships/hyperlink" Target="https://www.taiwansemi.com/assets/datasheet/pdf.php?pn=UG06C" TargetMode="External"/><Relationship Id="rId271" Type="http://schemas.openxmlformats.org/officeDocument/2006/relationships/hyperlink" Target="https://www.taiwansemi.com/assets/datasheet/pdf.php?pn=UGF1004GA" TargetMode="External"/><Relationship Id="rId292" Type="http://schemas.openxmlformats.org/officeDocument/2006/relationships/hyperlink" Target="https://www.taiwansemi.com/assets/datasheet/pdf.php?pn=UGF8JD" TargetMode="External"/><Relationship Id="rId24" Type="http://schemas.openxmlformats.org/officeDocument/2006/relationships/hyperlink" Target="https://www.taiwansemi.com/assets/datasheet/pdf.php?pn=ESH2D" TargetMode="External"/><Relationship Id="rId45" Type="http://schemas.openxmlformats.org/officeDocument/2006/relationships/hyperlink" Target="https://www.taiwansemi.com/assets/datasheet/pdf.php?pn=MUR305S" TargetMode="External"/><Relationship Id="rId66" Type="http://schemas.openxmlformats.org/officeDocument/2006/relationships/hyperlink" Target="https://www.taiwansemi.com/assets/datasheet/pdf.php?pn=MURF1620CT" TargetMode="External"/><Relationship Id="rId87" Type="http://schemas.openxmlformats.org/officeDocument/2006/relationships/hyperlink" Target="https://www.taiwansemi.com/assets/datasheet/pdf.php?pn=PU1BLWH" TargetMode="External"/><Relationship Id="rId110" Type="http://schemas.openxmlformats.org/officeDocument/2006/relationships/hyperlink" Target="https://www.taiwansemi.com/assets/datasheet/pdf.php?pn=PU2BB" TargetMode="External"/><Relationship Id="rId131" Type="http://schemas.openxmlformats.org/officeDocument/2006/relationships/hyperlink" Target="https://www.taiwansemi.com/assets/datasheet/pdf.php?pn=PU2DMH" TargetMode="External"/><Relationship Id="rId152" Type="http://schemas.openxmlformats.org/officeDocument/2006/relationships/hyperlink" Target="https://www.taiwansemi.com/assets/datasheet/pdf.php?pn=PU3DB" TargetMode="External"/><Relationship Id="rId173" Type="http://schemas.openxmlformats.org/officeDocument/2006/relationships/hyperlink" Target="https://www.taiwansemi.com/assets/datasheet/pdf.php?pn=PU4DCH" TargetMode="External"/><Relationship Id="rId194" Type="http://schemas.openxmlformats.org/officeDocument/2006/relationships/hyperlink" Target="https://www.taiwansemi.com/assets/datasheet/pdf.php?pn=PUAD4D" TargetMode="External"/><Relationship Id="rId208" Type="http://schemas.openxmlformats.org/officeDocument/2006/relationships/hyperlink" Target="https://www.taiwansemi.com/assets/datasheet/pdf.php?pn=PUAD8DCH" TargetMode="External"/><Relationship Id="rId229" Type="http://schemas.openxmlformats.org/officeDocument/2006/relationships/hyperlink" Target="https://www.taiwansemi.com/assets/datasheet/pdf.php?pn=PUUP6DH" TargetMode="External"/><Relationship Id="rId240" Type="http://schemas.openxmlformats.org/officeDocument/2006/relationships/hyperlink" Target="https://www.taiwansemi.com/assets/datasheet/pdf.php?pn=TPUH6J" TargetMode="External"/><Relationship Id="rId261" Type="http://schemas.openxmlformats.org/officeDocument/2006/relationships/hyperlink" Target="https://www.taiwansemi.com/assets/datasheet/pdf.php?pn=UG2D" TargetMode="External"/><Relationship Id="rId14" Type="http://schemas.openxmlformats.org/officeDocument/2006/relationships/hyperlink" Target="https://www.taiwansemi.com/assets/datasheet/pdf.php?pn=ESH1DM" TargetMode="External"/><Relationship Id="rId35" Type="http://schemas.openxmlformats.org/officeDocument/2006/relationships/hyperlink" Target="https://www.taiwansemi.com/assets/datasheet/pdf.php?pn=ESH3DH" TargetMode="External"/><Relationship Id="rId56" Type="http://schemas.openxmlformats.org/officeDocument/2006/relationships/hyperlink" Target="https://www.taiwansemi.com/assets/datasheet/pdf.php?pn=MUR315SH" TargetMode="External"/><Relationship Id="rId77" Type="http://schemas.openxmlformats.org/officeDocument/2006/relationships/hyperlink" Target="https://www.taiwansemi.com/assets/datasheet/pdf.php?pn=PE4BCH" TargetMode="External"/><Relationship Id="rId100" Type="http://schemas.openxmlformats.org/officeDocument/2006/relationships/hyperlink" Target="https://www.taiwansemi.com/assets/datasheet/pdf.php?pn=PU1JA" TargetMode="External"/><Relationship Id="rId282" Type="http://schemas.openxmlformats.org/officeDocument/2006/relationships/hyperlink" Target="https://www.taiwansemi.com/assets/datasheet/pdf.php?pn=UGF12J" TargetMode="External"/><Relationship Id="rId8" Type="http://schemas.openxmlformats.org/officeDocument/2006/relationships/hyperlink" Target="https://www.taiwansemi.com/assets/datasheet/pdf.php?pn=ESH1BH" TargetMode="External"/><Relationship Id="rId98" Type="http://schemas.openxmlformats.org/officeDocument/2006/relationships/hyperlink" Target="https://www.taiwansemi.com/assets/datasheet/pdf.php?pn=PU1DM" TargetMode="External"/><Relationship Id="rId121" Type="http://schemas.openxmlformats.org/officeDocument/2006/relationships/hyperlink" Target="https://www.taiwansemi.com/assets/datasheet/pdf.php?pn=PU2DAH" TargetMode="External"/><Relationship Id="rId142" Type="http://schemas.openxmlformats.org/officeDocument/2006/relationships/hyperlink" Target="https://www.taiwansemi.com/assets/datasheet/pdf.php?pn=PU3BA" TargetMode="External"/><Relationship Id="rId163" Type="http://schemas.openxmlformats.org/officeDocument/2006/relationships/hyperlink" Target="https://www.taiwansemi.com/assets/datasheet/pdf.php?pn=PU3JCH" TargetMode="External"/><Relationship Id="rId184" Type="http://schemas.openxmlformats.org/officeDocument/2006/relationships/hyperlink" Target="https://www.taiwansemi.com/assets/datasheet/pdf.php?pn=PU6JC" TargetMode="External"/><Relationship Id="rId219" Type="http://schemas.openxmlformats.org/officeDocument/2006/relationships/hyperlink" Target="https://www.taiwansemi.com/assets/datasheet/pdf.php?pn=PUUP3DH" TargetMode="External"/><Relationship Id="rId230" Type="http://schemas.openxmlformats.org/officeDocument/2006/relationships/hyperlink" Target="https://www.taiwansemi.com/assets/datasheet/pdf.php?pn=PUUP6J" TargetMode="External"/><Relationship Id="rId251" Type="http://schemas.openxmlformats.org/officeDocument/2006/relationships/hyperlink" Target="https://www.taiwansemi.com/assets/datasheet/pdf.php?pn=UG06D" TargetMode="External"/><Relationship Id="rId25" Type="http://schemas.openxmlformats.org/officeDocument/2006/relationships/hyperlink" Target="https://www.taiwansemi.com/assets/datasheet/pdf.php?pn=ESH2DA" TargetMode="External"/><Relationship Id="rId46" Type="http://schemas.openxmlformats.org/officeDocument/2006/relationships/hyperlink" Target="https://www.taiwansemi.com/assets/datasheet/pdf.php?pn=MUR305SB" TargetMode="External"/><Relationship Id="rId67" Type="http://schemas.openxmlformats.org/officeDocument/2006/relationships/hyperlink" Target="https://www.taiwansemi.com/assets/datasheet/pdf.php?pn=MURF880G" TargetMode="External"/><Relationship Id="rId272" Type="http://schemas.openxmlformats.org/officeDocument/2006/relationships/hyperlink" Target="https://www.taiwansemi.com/assets/datasheet/pdf.php?pn=UGF1005G" TargetMode="External"/><Relationship Id="rId293" Type="http://schemas.openxmlformats.org/officeDocument/2006/relationships/hyperlink" Target="https://www.taiwansemi.com/assets/datasheet/pdf.php?pn=UGS5J" TargetMode="External"/><Relationship Id="rId88" Type="http://schemas.openxmlformats.org/officeDocument/2006/relationships/hyperlink" Target="https://www.taiwansemi.com/assets/datasheet/pdf.php?pn=PU1BM" TargetMode="External"/><Relationship Id="rId111" Type="http://schemas.openxmlformats.org/officeDocument/2006/relationships/hyperlink" Target="https://www.taiwansemi.com/assets/datasheet/pdf.php?pn=PU2BBH" TargetMode="External"/><Relationship Id="rId132" Type="http://schemas.openxmlformats.org/officeDocument/2006/relationships/hyperlink" Target="https://www.taiwansemi.com/assets/datasheet/pdf.php?pn=PU2JA" TargetMode="External"/><Relationship Id="rId153" Type="http://schemas.openxmlformats.org/officeDocument/2006/relationships/hyperlink" Target="https://www.taiwansemi.com/assets/datasheet/pdf.php?pn=PU3DBH" TargetMode="External"/><Relationship Id="rId174" Type="http://schemas.openxmlformats.org/officeDocument/2006/relationships/hyperlink" Target="https://www.taiwansemi.com/assets/datasheet/pdf.php?pn=PU6BB" TargetMode="External"/><Relationship Id="rId195" Type="http://schemas.openxmlformats.org/officeDocument/2006/relationships/hyperlink" Target="https://www.taiwansemi.com/assets/datasheet/pdf.php?pn=PUAD4DH" TargetMode="External"/><Relationship Id="rId209" Type="http://schemas.openxmlformats.org/officeDocument/2006/relationships/hyperlink" Target="https://www.taiwansemi.com/assets/datasheet/pdf.php?pn=PUAD8DH" TargetMode="External"/><Relationship Id="rId220" Type="http://schemas.openxmlformats.org/officeDocument/2006/relationships/hyperlink" Target="https://www.taiwansemi.com/assets/datasheet/pdf.php?pn=PUUP3J" TargetMode="External"/><Relationship Id="rId241" Type="http://schemas.openxmlformats.org/officeDocument/2006/relationships/hyperlink" Target="https://www.taiwansemi.com/assets/datasheet/pdf.php?pn=TPUH6JH" TargetMode="External"/><Relationship Id="rId15" Type="http://schemas.openxmlformats.org/officeDocument/2006/relationships/hyperlink" Target="https://www.taiwansemi.com/assets/datasheet/pdf.php?pn=ESH1DMH" TargetMode="External"/><Relationship Id="rId36" Type="http://schemas.openxmlformats.org/officeDocument/2006/relationships/hyperlink" Target="https://www.taiwansemi.com/assets/datasheet/pdf.php?pn=MUR105S" TargetMode="External"/><Relationship Id="rId57" Type="http://schemas.openxmlformats.org/officeDocument/2006/relationships/hyperlink" Target="https://www.taiwansemi.com/assets/datasheet/pdf.php?pn=MUR320S" TargetMode="External"/><Relationship Id="rId262" Type="http://schemas.openxmlformats.org/officeDocument/2006/relationships/hyperlink" Target="https://www.taiwansemi.com/assets/datasheet/pdf.php?pn=UG4D" TargetMode="External"/><Relationship Id="rId283" Type="http://schemas.openxmlformats.org/officeDocument/2006/relationships/hyperlink" Target="https://www.taiwansemi.com/assets/datasheet/pdf.php?pn=UGF12JD" TargetMode="External"/><Relationship Id="rId78" Type="http://schemas.openxmlformats.org/officeDocument/2006/relationships/hyperlink" Target="https://www.taiwansemi.com/assets/datasheet/pdf.php?pn=PE4DC" TargetMode="External"/><Relationship Id="rId99" Type="http://schemas.openxmlformats.org/officeDocument/2006/relationships/hyperlink" Target="https://www.taiwansemi.com/assets/datasheet/pdf.php?pn=PU1DMH" TargetMode="External"/><Relationship Id="rId101" Type="http://schemas.openxmlformats.org/officeDocument/2006/relationships/hyperlink" Target="https://www.taiwansemi.com/assets/datasheet/pdf.php?pn=PU1JAH" TargetMode="External"/><Relationship Id="rId122" Type="http://schemas.openxmlformats.org/officeDocument/2006/relationships/hyperlink" Target="https://www.taiwansemi.com/assets/datasheet/pdf.php?pn=PU2DB" TargetMode="External"/><Relationship Id="rId143" Type="http://schemas.openxmlformats.org/officeDocument/2006/relationships/hyperlink" Target="https://www.taiwansemi.com/assets/datasheet/pdf.php?pn=PU3BAH" TargetMode="External"/><Relationship Id="rId164" Type="http://schemas.openxmlformats.org/officeDocument/2006/relationships/hyperlink" Target="https://www.taiwansemi.com/assets/datasheet/pdf.php?pn=PU3JFS" TargetMode="External"/><Relationship Id="rId185" Type="http://schemas.openxmlformats.org/officeDocument/2006/relationships/hyperlink" Target="https://www.taiwansemi.com/assets/datasheet/pdf.php?pn=PU6JCH" TargetMode="External"/><Relationship Id="rId9" Type="http://schemas.openxmlformats.org/officeDocument/2006/relationships/hyperlink" Target="https://www.taiwansemi.com/assets/datasheet/pdf.php?pn=ESH1C" TargetMode="External"/><Relationship Id="rId210" Type="http://schemas.openxmlformats.org/officeDocument/2006/relationships/hyperlink" Target="https://www.taiwansemi.com/assets/datasheet/pdf.php?pn=PUAD8J" TargetMode="External"/><Relationship Id="rId26" Type="http://schemas.openxmlformats.org/officeDocument/2006/relationships/hyperlink" Target="https://www.taiwansemi.com/assets/datasheet/pdf.php?pn=ESH2DAH" TargetMode="External"/><Relationship Id="rId231" Type="http://schemas.openxmlformats.org/officeDocument/2006/relationships/hyperlink" Target="https://www.taiwansemi.com/assets/datasheet/pdf.php?pn=PUUP6JH" TargetMode="External"/><Relationship Id="rId252" Type="http://schemas.openxmlformats.org/officeDocument/2006/relationships/hyperlink" Target="https://www.taiwansemi.com/assets/datasheet/pdf.php?pn=UG1004G" TargetMode="External"/><Relationship Id="rId273" Type="http://schemas.openxmlformats.org/officeDocument/2006/relationships/hyperlink" Target="https://www.taiwansemi.com/assets/datasheet/pdf.php?pn=UGF1005GA" TargetMode="External"/><Relationship Id="rId294" Type="http://schemas.openxmlformats.org/officeDocument/2006/relationships/hyperlink" Target="https://www.taiwansemi.com/assets/datasheet/pdf.php?pn=UGS5JH" TargetMode="External"/><Relationship Id="rId47" Type="http://schemas.openxmlformats.org/officeDocument/2006/relationships/hyperlink" Target="https://www.taiwansemi.com/assets/datasheet/pdf.php?pn=MUR305SBH" TargetMode="External"/><Relationship Id="rId68" Type="http://schemas.openxmlformats.org/officeDocument/2006/relationships/hyperlink" Target="https://www.taiwansemi.com/assets/datasheet/pdf.php?pn=PE1BA" TargetMode="External"/><Relationship Id="rId89" Type="http://schemas.openxmlformats.org/officeDocument/2006/relationships/hyperlink" Target="https://www.taiwansemi.com/assets/datasheet/pdf.php?pn=PU1BMH" TargetMode="External"/><Relationship Id="rId112" Type="http://schemas.openxmlformats.org/officeDocument/2006/relationships/hyperlink" Target="https://www.taiwansemi.com/assets/datasheet/pdf.php?pn=PU2BFS" TargetMode="External"/><Relationship Id="rId133" Type="http://schemas.openxmlformats.org/officeDocument/2006/relationships/hyperlink" Target="https://www.taiwansemi.com/assets/datasheet/pdf.php?pn=PU2JAH" TargetMode="External"/><Relationship Id="rId154" Type="http://schemas.openxmlformats.org/officeDocument/2006/relationships/hyperlink" Target="https://www.taiwansemi.com/assets/datasheet/pdf.php?pn=PU3DC" TargetMode="External"/><Relationship Id="rId175" Type="http://schemas.openxmlformats.org/officeDocument/2006/relationships/hyperlink" Target="https://www.taiwansemi.com/assets/datasheet/pdf.php?pn=PU6BBH" TargetMode="External"/><Relationship Id="rId196" Type="http://schemas.openxmlformats.org/officeDocument/2006/relationships/hyperlink" Target="https://www.taiwansemi.com/assets/datasheet/pdf.php?pn=PUAD6BC" TargetMode="External"/><Relationship Id="rId200" Type="http://schemas.openxmlformats.org/officeDocument/2006/relationships/hyperlink" Target="https://www.taiwansemi.com/assets/datasheet/pdf.php?pn=PUAD6J" TargetMode="External"/><Relationship Id="rId16" Type="http://schemas.openxmlformats.org/officeDocument/2006/relationships/hyperlink" Target="https://www.taiwansemi.com/assets/datasheet/pdf.php?pn=ESH2B" TargetMode="External"/><Relationship Id="rId221" Type="http://schemas.openxmlformats.org/officeDocument/2006/relationships/hyperlink" Target="https://www.taiwansemi.com/assets/datasheet/pdf.php?pn=PUUP3JH" TargetMode="External"/><Relationship Id="rId242" Type="http://schemas.openxmlformats.org/officeDocument/2006/relationships/hyperlink" Target="https://www.taiwansemi.com/assets/datasheet/pdf.php?pn=UF1DLW" TargetMode="External"/><Relationship Id="rId263" Type="http://schemas.openxmlformats.org/officeDocument/2006/relationships/hyperlink" Target="https://www.taiwansemi.com/assets/datasheet/pdf.php?pn=UG54G" TargetMode="External"/><Relationship Id="rId284" Type="http://schemas.openxmlformats.org/officeDocument/2006/relationships/hyperlink" Target="https://www.taiwansemi.com/assets/datasheet/pdf.php?pn=UGF1606G" TargetMode="External"/><Relationship Id="rId37" Type="http://schemas.openxmlformats.org/officeDocument/2006/relationships/hyperlink" Target="https://www.taiwansemi.com/assets/datasheet/pdf.php?pn=MUR105SH" TargetMode="External"/><Relationship Id="rId58" Type="http://schemas.openxmlformats.org/officeDocument/2006/relationships/hyperlink" Target="https://www.taiwansemi.com/assets/datasheet/pdf.php?pn=MUR320SB" TargetMode="External"/><Relationship Id="rId79" Type="http://schemas.openxmlformats.org/officeDocument/2006/relationships/hyperlink" Target="https://www.taiwansemi.com/assets/datasheet/pdf.php?pn=PE4DCH" TargetMode="External"/><Relationship Id="rId102" Type="http://schemas.openxmlformats.org/officeDocument/2006/relationships/hyperlink" Target="https://www.taiwansemi.com/assets/datasheet/pdf.php?pn=PU1JFS" TargetMode="External"/><Relationship Id="rId123" Type="http://schemas.openxmlformats.org/officeDocument/2006/relationships/hyperlink" Target="https://www.taiwansemi.com/assets/datasheet/pdf.php?pn=PU2DBH" TargetMode="External"/><Relationship Id="rId144" Type="http://schemas.openxmlformats.org/officeDocument/2006/relationships/hyperlink" Target="https://www.taiwansemi.com/assets/datasheet/pdf.php?pn=PU3BB" TargetMode="External"/><Relationship Id="rId90" Type="http://schemas.openxmlformats.org/officeDocument/2006/relationships/hyperlink" Target="https://www.taiwansemi.com/assets/datasheet/pdf.php?pn=PU1DA" TargetMode="External"/><Relationship Id="rId165" Type="http://schemas.openxmlformats.org/officeDocument/2006/relationships/hyperlink" Target="https://www.taiwansemi.com/assets/datasheet/pdf.php?pn=PU3JFSH" TargetMode="External"/><Relationship Id="rId186" Type="http://schemas.openxmlformats.org/officeDocument/2006/relationships/hyperlink" Target="https://www.taiwansemi.com/assets/datasheet/pdf.php?pn=PU8JC" TargetMode="External"/><Relationship Id="rId211" Type="http://schemas.openxmlformats.org/officeDocument/2006/relationships/hyperlink" Target="https://www.taiwansemi.com/assets/datasheet/pdf.php?pn=PUAD8JH" TargetMode="External"/><Relationship Id="rId232" Type="http://schemas.openxmlformats.org/officeDocument/2006/relationships/hyperlink" Target="https://www.taiwansemi.com/assets/datasheet/pdf.php?pn=PUUP8B" TargetMode="External"/><Relationship Id="rId253" Type="http://schemas.openxmlformats.org/officeDocument/2006/relationships/hyperlink" Target="https://www.taiwansemi.com/assets/datasheet/pdf.php?pn=UG1005G" TargetMode="External"/><Relationship Id="rId274" Type="http://schemas.openxmlformats.org/officeDocument/2006/relationships/hyperlink" Target="https://www.taiwansemi.com/assets/datasheet/pdf.php?pn=UGF1006G" TargetMode="External"/><Relationship Id="rId295" Type="http://schemas.openxmlformats.org/officeDocument/2006/relationships/hyperlink" Target="https://www.taiwansemi.com/assets/datasheet/pdf.php?pn=PU1BB" TargetMode="External"/><Relationship Id="rId27" Type="http://schemas.openxmlformats.org/officeDocument/2006/relationships/hyperlink" Target="https://www.taiwansemi.com/assets/datasheet/pdf.php?pn=ESH2DFSH" TargetMode="External"/><Relationship Id="rId48" Type="http://schemas.openxmlformats.org/officeDocument/2006/relationships/hyperlink" Target="https://www.taiwansemi.com/assets/datasheet/pdf.php?pn=MUR305SH" TargetMode="External"/><Relationship Id="rId69" Type="http://schemas.openxmlformats.org/officeDocument/2006/relationships/hyperlink" Target="https://www.taiwansemi.com/assets/datasheet/pdf.php?pn=PE1BAH" TargetMode="External"/><Relationship Id="rId113" Type="http://schemas.openxmlformats.org/officeDocument/2006/relationships/hyperlink" Target="https://www.taiwansemi.com/assets/datasheet/pdf.php?pn=PU2BFSH" TargetMode="External"/><Relationship Id="rId134" Type="http://schemas.openxmlformats.org/officeDocument/2006/relationships/hyperlink" Target="https://www.taiwansemi.com/assets/datasheet/pdf.php?pn=PU2JB" TargetMode="External"/><Relationship Id="rId80" Type="http://schemas.openxmlformats.org/officeDocument/2006/relationships/hyperlink" Target="https://www.taiwansemi.com/assets/datasheet/pdf.php?pn=PU1BA" TargetMode="External"/><Relationship Id="rId155" Type="http://schemas.openxmlformats.org/officeDocument/2006/relationships/hyperlink" Target="https://www.taiwansemi.com/assets/datasheet/pdf.php?pn=PU3DCH" TargetMode="External"/><Relationship Id="rId176" Type="http://schemas.openxmlformats.org/officeDocument/2006/relationships/hyperlink" Target="https://www.taiwansemi.com/assets/datasheet/pdf.php?pn=PU6BC" TargetMode="External"/><Relationship Id="rId197" Type="http://schemas.openxmlformats.org/officeDocument/2006/relationships/hyperlink" Target="https://www.taiwansemi.com/assets/datasheet/pdf.php?pn=PUAD6BCH" TargetMode="External"/><Relationship Id="rId201" Type="http://schemas.openxmlformats.org/officeDocument/2006/relationships/hyperlink" Target="https://www.taiwansemi.com/assets/datasheet/pdf.php?pn=PUAD6JH" TargetMode="External"/><Relationship Id="rId222" Type="http://schemas.openxmlformats.org/officeDocument/2006/relationships/hyperlink" Target="https://www.taiwansemi.com/assets/datasheet/pdf.php?pn=PUUP4B" TargetMode="External"/><Relationship Id="rId243" Type="http://schemas.openxmlformats.org/officeDocument/2006/relationships/hyperlink" Target="https://www.taiwansemi.com/assets/datasheet/pdf.php?pn=UF1DLWH" TargetMode="External"/><Relationship Id="rId264" Type="http://schemas.openxmlformats.org/officeDocument/2006/relationships/hyperlink" Target="https://www.taiwansemi.com/assets/datasheet/pdf.php?pn=UG54GS" TargetMode="External"/><Relationship Id="rId285" Type="http://schemas.openxmlformats.org/officeDocument/2006/relationships/hyperlink" Target="https://www.taiwansemi.com/assets/datasheet/pdf.php?pn=UGF2004G" TargetMode="External"/><Relationship Id="rId17" Type="http://schemas.openxmlformats.org/officeDocument/2006/relationships/hyperlink" Target="https://www.taiwansemi.com/assets/datasheet/pdf.php?pn=ESH2BA" TargetMode="External"/><Relationship Id="rId38" Type="http://schemas.openxmlformats.org/officeDocument/2006/relationships/hyperlink" Target="https://www.taiwansemi.com/assets/datasheet/pdf.php?pn=MUR110S" TargetMode="External"/><Relationship Id="rId59" Type="http://schemas.openxmlformats.org/officeDocument/2006/relationships/hyperlink" Target="https://www.taiwansemi.com/assets/datasheet/pdf.php?pn=MUR320SBH" TargetMode="External"/><Relationship Id="rId103" Type="http://schemas.openxmlformats.org/officeDocument/2006/relationships/hyperlink" Target="https://www.taiwansemi.com/assets/datasheet/pdf.php?pn=PU1JFSH" TargetMode="External"/><Relationship Id="rId124" Type="http://schemas.openxmlformats.org/officeDocument/2006/relationships/hyperlink" Target="https://www.taiwansemi.com/assets/datasheet/pdf.php?pn=PU2DFS" TargetMode="External"/><Relationship Id="rId70" Type="http://schemas.openxmlformats.org/officeDocument/2006/relationships/hyperlink" Target="https://www.taiwansemi.com/assets/datasheet/pdf.php?pn=PE1DA" TargetMode="External"/><Relationship Id="rId91" Type="http://schemas.openxmlformats.org/officeDocument/2006/relationships/hyperlink" Target="https://www.taiwansemi.com/assets/datasheet/pdf.php?pn=PU1DAH" TargetMode="External"/><Relationship Id="rId145" Type="http://schemas.openxmlformats.org/officeDocument/2006/relationships/hyperlink" Target="https://www.taiwansemi.com/assets/datasheet/pdf.php?pn=PU3BBH" TargetMode="External"/><Relationship Id="rId166" Type="http://schemas.openxmlformats.org/officeDocument/2006/relationships/hyperlink" Target="https://www.taiwansemi.com/assets/datasheet/pdf.php?pn=PU4BB" TargetMode="External"/><Relationship Id="rId187" Type="http://schemas.openxmlformats.org/officeDocument/2006/relationships/hyperlink" Target="https://www.taiwansemi.com/assets/datasheet/pdf.php?pn=PU8JCH" TargetMode="External"/><Relationship Id="rId1" Type="http://schemas.openxmlformats.org/officeDocument/2006/relationships/hyperlink" Target="https://www.taiwansemi.com/assets/datasheet/pdf.php?pn=ES1DV" TargetMode="External"/><Relationship Id="rId212" Type="http://schemas.openxmlformats.org/officeDocument/2006/relationships/hyperlink" Target="https://www.taiwansemi.com/assets/datasheet/pdf.php?pn=PUUP10J" TargetMode="External"/><Relationship Id="rId233" Type="http://schemas.openxmlformats.org/officeDocument/2006/relationships/hyperlink" Target="https://www.taiwansemi.com/assets/datasheet/pdf.php?pn=PUUP8BH" TargetMode="External"/><Relationship Id="rId254" Type="http://schemas.openxmlformats.org/officeDocument/2006/relationships/hyperlink" Target="https://www.taiwansemi.com/assets/datasheet/pdf.php?pn=UG1006G" TargetMode="External"/><Relationship Id="rId28" Type="http://schemas.openxmlformats.org/officeDocument/2006/relationships/hyperlink" Target="https://www.taiwansemi.com/assets/datasheet/pdf.php?pn=ESH2DH" TargetMode="External"/><Relationship Id="rId49" Type="http://schemas.openxmlformats.org/officeDocument/2006/relationships/hyperlink" Target="https://www.taiwansemi.com/assets/datasheet/pdf.php?pn=MUR310S" TargetMode="External"/><Relationship Id="rId114" Type="http://schemas.openxmlformats.org/officeDocument/2006/relationships/hyperlink" Target="https://www.taiwansemi.com/assets/datasheet/pdf.php?pn=PU2BLS" TargetMode="External"/><Relationship Id="rId275" Type="http://schemas.openxmlformats.org/officeDocument/2006/relationships/hyperlink" Target="https://www.taiwansemi.com/assets/datasheet/pdf.php?pn=UGF1006GA" TargetMode="External"/><Relationship Id="rId296" Type="http://schemas.openxmlformats.org/officeDocument/2006/relationships/hyperlink" Target="https://www.taiwansemi.com/assets/datasheet/pdf.php?pn=PU1DB" TargetMode="External"/><Relationship Id="rId60" Type="http://schemas.openxmlformats.org/officeDocument/2006/relationships/hyperlink" Target="https://www.taiwansemi.com/assets/datasheet/pdf.php?pn=MUR320SH" TargetMode="External"/><Relationship Id="rId81" Type="http://schemas.openxmlformats.org/officeDocument/2006/relationships/hyperlink" Target="https://www.taiwansemi.com/assets/datasheet/pdf.php?pn=PU1BAH" TargetMode="External"/><Relationship Id="rId135" Type="http://schemas.openxmlformats.org/officeDocument/2006/relationships/hyperlink" Target="https://www.taiwansemi.com/assets/datasheet/pdf.php?pn=PU2JBH" TargetMode="External"/><Relationship Id="rId156" Type="http://schemas.openxmlformats.org/officeDocument/2006/relationships/hyperlink" Target="https://www.taiwansemi.com/assets/datasheet/pdf.php?pn=PU3DFS" TargetMode="External"/><Relationship Id="rId177" Type="http://schemas.openxmlformats.org/officeDocument/2006/relationships/hyperlink" Target="https://www.taiwansemi.com/assets/datasheet/pdf.php?pn=PU6BCH" TargetMode="External"/><Relationship Id="rId198" Type="http://schemas.openxmlformats.org/officeDocument/2006/relationships/hyperlink" Target="https://www.taiwansemi.com/assets/datasheet/pdf.php?pn=PUAD6DC" TargetMode="External"/><Relationship Id="rId202" Type="http://schemas.openxmlformats.org/officeDocument/2006/relationships/hyperlink" Target="https://www.taiwansemi.com/assets/datasheet/pdf.php?pn=PUAD8B" TargetMode="External"/><Relationship Id="rId223" Type="http://schemas.openxmlformats.org/officeDocument/2006/relationships/hyperlink" Target="https://www.taiwansemi.com/assets/datasheet/pdf.php?pn=PUUP4BH" TargetMode="External"/><Relationship Id="rId244" Type="http://schemas.openxmlformats.org/officeDocument/2006/relationships/hyperlink" Target="https://www.taiwansemi.com/assets/datasheet/pdf.php?pn=UF1GLW" TargetMode="External"/><Relationship Id="rId18" Type="http://schemas.openxmlformats.org/officeDocument/2006/relationships/hyperlink" Target="https://www.taiwansemi.com/assets/datasheet/pdf.php?pn=ESH2BAH" TargetMode="External"/><Relationship Id="rId39" Type="http://schemas.openxmlformats.org/officeDocument/2006/relationships/hyperlink" Target="https://www.taiwansemi.com/assets/datasheet/pdf.php?pn=MUR110SH" TargetMode="External"/><Relationship Id="rId265" Type="http://schemas.openxmlformats.org/officeDocument/2006/relationships/hyperlink" Target="https://www.taiwansemi.com/assets/datasheet/pdf.php?pn=UG56G" TargetMode="External"/><Relationship Id="rId286" Type="http://schemas.openxmlformats.org/officeDocument/2006/relationships/hyperlink" Target="https://www.taiwansemi.com/assets/datasheet/pdf.php?pn=UGF2005G" TargetMode="External"/><Relationship Id="rId50" Type="http://schemas.openxmlformats.org/officeDocument/2006/relationships/hyperlink" Target="https://www.taiwansemi.com/assets/datasheet/pdf.php?pn=MUR310SB" TargetMode="External"/><Relationship Id="rId104" Type="http://schemas.openxmlformats.org/officeDocument/2006/relationships/hyperlink" Target="https://www.taiwansemi.com/assets/datasheet/pdf.php?pn=PU1JLS" TargetMode="External"/><Relationship Id="rId125" Type="http://schemas.openxmlformats.org/officeDocument/2006/relationships/hyperlink" Target="https://www.taiwansemi.com/assets/datasheet/pdf.php?pn=PU2DFSH" TargetMode="External"/><Relationship Id="rId146" Type="http://schemas.openxmlformats.org/officeDocument/2006/relationships/hyperlink" Target="https://www.taiwansemi.com/assets/datasheet/pdf.php?pn=PU3BC" TargetMode="External"/><Relationship Id="rId167" Type="http://schemas.openxmlformats.org/officeDocument/2006/relationships/hyperlink" Target="https://www.taiwansemi.com/assets/datasheet/pdf.php?pn=PU4BBH" TargetMode="External"/><Relationship Id="rId188" Type="http://schemas.openxmlformats.org/officeDocument/2006/relationships/hyperlink" Target="https://www.taiwansemi.com/assets/datasheet/pdf.php?pn=PUAD10BC" TargetMode="External"/><Relationship Id="rId71" Type="http://schemas.openxmlformats.org/officeDocument/2006/relationships/hyperlink" Target="https://www.taiwansemi.com/assets/datasheet/pdf.php?pn=PE1DAH" TargetMode="External"/><Relationship Id="rId92" Type="http://schemas.openxmlformats.org/officeDocument/2006/relationships/hyperlink" Target="https://www.taiwansemi.com/assets/datasheet/pdf.php?pn=PU1DFS" TargetMode="External"/><Relationship Id="rId213" Type="http://schemas.openxmlformats.org/officeDocument/2006/relationships/hyperlink" Target="https://www.taiwansemi.com/assets/datasheet/pdf.php?pn=PUUP10JH" TargetMode="External"/><Relationship Id="rId234" Type="http://schemas.openxmlformats.org/officeDocument/2006/relationships/hyperlink" Target="https://www.taiwansemi.com/assets/datasheet/pdf.php?pn=PUUP8D" TargetMode="External"/><Relationship Id="rId2" Type="http://schemas.openxmlformats.org/officeDocument/2006/relationships/hyperlink" Target="https://www.taiwansemi.com/assets/datasheet/pdf.php?pn=ES1DVH" TargetMode="External"/><Relationship Id="rId29" Type="http://schemas.openxmlformats.org/officeDocument/2006/relationships/hyperlink" Target="https://www.taiwansemi.com/assets/datasheet/pdf.php?pn=ESH3B" TargetMode="External"/><Relationship Id="rId255" Type="http://schemas.openxmlformats.org/officeDocument/2006/relationships/hyperlink" Target="https://www.taiwansemi.com/assets/datasheet/pdf.php?pn=UG1007G" TargetMode="External"/><Relationship Id="rId276" Type="http://schemas.openxmlformats.org/officeDocument/2006/relationships/hyperlink" Target="https://www.taiwansemi.com/assets/datasheet/pdf.php?pn=UGF1007G" TargetMode="External"/><Relationship Id="rId297" Type="http://schemas.openxmlformats.org/officeDocument/2006/relationships/hyperlink" Target="https://www.taiwansemi.com/assets/datasheet/pdf.php?pn=PU1BBH" TargetMode="External"/><Relationship Id="rId40" Type="http://schemas.openxmlformats.org/officeDocument/2006/relationships/hyperlink" Target="https://www.taiwansemi.com/assets/datasheet/pdf.php?pn=MUR115S" TargetMode="External"/><Relationship Id="rId115" Type="http://schemas.openxmlformats.org/officeDocument/2006/relationships/hyperlink" Target="https://www.taiwansemi.com/assets/datasheet/pdf.php?pn=PU2BLSH" TargetMode="External"/><Relationship Id="rId136" Type="http://schemas.openxmlformats.org/officeDocument/2006/relationships/hyperlink" Target="https://www.taiwansemi.com/assets/datasheet/pdf.php?pn=PU2JFS" TargetMode="External"/><Relationship Id="rId157" Type="http://schemas.openxmlformats.org/officeDocument/2006/relationships/hyperlink" Target="https://www.taiwansemi.com/assets/datasheet/pdf.php?pn=PU3DFSH" TargetMode="External"/><Relationship Id="rId178" Type="http://schemas.openxmlformats.org/officeDocument/2006/relationships/hyperlink" Target="https://www.taiwansemi.com/assets/datasheet/pdf.php?pn=PU6DB" TargetMode="External"/><Relationship Id="rId61" Type="http://schemas.openxmlformats.org/officeDocument/2006/relationships/hyperlink" Target="https://www.taiwansemi.com/assets/datasheet/pdf.php?pn=MUR420" TargetMode="External"/><Relationship Id="rId82" Type="http://schemas.openxmlformats.org/officeDocument/2006/relationships/hyperlink" Target="https://www.taiwansemi.com/assets/datasheet/pdf.php?pn=PU1BFS" TargetMode="External"/><Relationship Id="rId199" Type="http://schemas.openxmlformats.org/officeDocument/2006/relationships/hyperlink" Target="https://www.taiwansemi.com/assets/datasheet/pdf.php?pn=PUAD6DCH" TargetMode="External"/><Relationship Id="rId203" Type="http://schemas.openxmlformats.org/officeDocument/2006/relationships/hyperlink" Target="https://www.taiwansemi.com/assets/datasheet/pdf.php?pn=PUAD8BC" TargetMode="External"/><Relationship Id="rId19" Type="http://schemas.openxmlformats.org/officeDocument/2006/relationships/hyperlink" Target="https://www.taiwansemi.com/assets/datasheet/pdf.php?pn=ESH2BH" TargetMode="External"/><Relationship Id="rId224" Type="http://schemas.openxmlformats.org/officeDocument/2006/relationships/hyperlink" Target="https://www.taiwansemi.com/assets/datasheet/pdf.php?pn=PUUP4D" TargetMode="External"/><Relationship Id="rId245" Type="http://schemas.openxmlformats.org/officeDocument/2006/relationships/hyperlink" Target="https://www.taiwansemi.com/assets/datasheet/pdf.php?pn=UF1GLWH" TargetMode="External"/><Relationship Id="rId266" Type="http://schemas.openxmlformats.org/officeDocument/2006/relationships/hyperlink" Target="https://www.taiwansemi.com/assets/datasheet/pdf.php?pn=UG58G" TargetMode="External"/><Relationship Id="rId287" Type="http://schemas.openxmlformats.org/officeDocument/2006/relationships/hyperlink" Target="https://www.taiwansemi.com/assets/datasheet/pdf.php?pn=UGF2006G" TargetMode="External"/><Relationship Id="rId30" Type="http://schemas.openxmlformats.org/officeDocument/2006/relationships/hyperlink" Target="https://www.taiwansemi.com/assets/datasheet/pdf.php?pn=ESH3BH" TargetMode="External"/><Relationship Id="rId105" Type="http://schemas.openxmlformats.org/officeDocument/2006/relationships/hyperlink" Target="https://www.taiwansemi.com/assets/datasheet/pdf.php?pn=PU1JLSH" TargetMode="External"/><Relationship Id="rId126" Type="http://schemas.openxmlformats.org/officeDocument/2006/relationships/hyperlink" Target="https://www.taiwansemi.com/assets/datasheet/pdf.php?pn=PU2DLS" TargetMode="External"/><Relationship Id="rId147" Type="http://schemas.openxmlformats.org/officeDocument/2006/relationships/hyperlink" Target="https://www.taiwansemi.com/assets/datasheet/pdf.php?pn=PU3BCH" TargetMode="External"/><Relationship Id="rId168" Type="http://schemas.openxmlformats.org/officeDocument/2006/relationships/hyperlink" Target="https://www.taiwansemi.com/assets/datasheet/pdf.php?pn=PU4BC" TargetMode="External"/><Relationship Id="rId51" Type="http://schemas.openxmlformats.org/officeDocument/2006/relationships/hyperlink" Target="https://www.taiwansemi.com/assets/datasheet/pdf.php?pn=MUR310SBH" TargetMode="External"/><Relationship Id="rId72" Type="http://schemas.openxmlformats.org/officeDocument/2006/relationships/hyperlink" Target="https://www.taiwansemi.com/assets/datasheet/pdf.php?pn=PE2BB" TargetMode="External"/><Relationship Id="rId93" Type="http://schemas.openxmlformats.org/officeDocument/2006/relationships/hyperlink" Target="https://www.taiwansemi.com/assets/datasheet/pdf.php?pn=PU1DFSH" TargetMode="External"/><Relationship Id="rId189" Type="http://schemas.openxmlformats.org/officeDocument/2006/relationships/hyperlink" Target="https://www.taiwansemi.com/assets/datasheet/pdf.php?pn=PUAD10BCH" TargetMode="External"/><Relationship Id="rId3" Type="http://schemas.openxmlformats.org/officeDocument/2006/relationships/hyperlink" Target="https://www.taiwansemi.com/assets/datasheet/pdf.php?pn=ES2DV" TargetMode="External"/><Relationship Id="rId214" Type="http://schemas.openxmlformats.org/officeDocument/2006/relationships/hyperlink" Target="https://www.taiwansemi.com/assets/datasheet/pdf.php?pn=PUUP12J" TargetMode="External"/><Relationship Id="rId235" Type="http://schemas.openxmlformats.org/officeDocument/2006/relationships/hyperlink" Target="https://www.taiwansemi.com/assets/datasheet/pdf.php?pn=PUUP8DH" TargetMode="External"/><Relationship Id="rId256" Type="http://schemas.openxmlformats.org/officeDocument/2006/relationships/hyperlink" Target="https://www.taiwansemi.com/assets/datasheet/pdf.php?pn=UG1008G" TargetMode="External"/><Relationship Id="rId277" Type="http://schemas.openxmlformats.org/officeDocument/2006/relationships/hyperlink" Target="https://www.taiwansemi.com/assets/datasheet/pdf.php?pn=UGF1007GA" TargetMode="External"/><Relationship Id="rId298" Type="http://schemas.openxmlformats.org/officeDocument/2006/relationships/hyperlink" Target="https://www.taiwansemi.com/assets/datasheet/pdf.php?pn=PU1DBH" TargetMode="External"/><Relationship Id="rId116" Type="http://schemas.openxmlformats.org/officeDocument/2006/relationships/hyperlink" Target="https://www.taiwansemi.com/assets/datasheet/pdf.php?pn=PU2BLW" TargetMode="External"/><Relationship Id="rId137" Type="http://schemas.openxmlformats.org/officeDocument/2006/relationships/hyperlink" Target="https://www.taiwansemi.com/assets/datasheet/pdf.php?pn=PU2JFSH" TargetMode="External"/><Relationship Id="rId158" Type="http://schemas.openxmlformats.org/officeDocument/2006/relationships/hyperlink" Target="https://www.taiwansemi.com/assets/datasheet/pdf.php?pn=PU3JA" TargetMode="External"/><Relationship Id="rId20" Type="http://schemas.openxmlformats.org/officeDocument/2006/relationships/hyperlink" Target="https://www.taiwansemi.com/assets/datasheet/pdf.php?pn=ESH2C" TargetMode="External"/><Relationship Id="rId41" Type="http://schemas.openxmlformats.org/officeDocument/2006/relationships/hyperlink" Target="https://www.taiwansemi.com/assets/datasheet/pdf.php?pn=MUR115SH" TargetMode="External"/><Relationship Id="rId62" Type="http://schemas.openxmlformats.org/officeDocument/2006/relationships/hyperlink" Target="https://www.taiwansemi.com/assets/datasheet/pdf.php?pn=MUR420S" TargetMode="External"/><Relationship Id="rId83" Type="http://schemas.openxmlformats.org/officeDocument/2006/relationships/hyperlink" Target="https://www.taiwansemi.com/assets/datasheet/pdf.php?pn=PU1BFSH" TargetMode="External"/><Relationship Id="rId179" Type="http://schemas.openxmlformats.org/officeDocument/2006/relationships/hyperlink" Target="https://www.taiwansemi.com/assets/datasheet/pdf.php?pn=PU6DBH" TargetMode="External"/><Relationship Id="rId190" Type="http://schemas.openxmlformats.org/officeDocument/2006/relationships/hyperlink" Target="https://www.taiwansemi.com/assets/datasheet/pdf.php?pn=PUAD10DC" TargetMode="External"/><Relationship Id="rId204" Type="http://schemas.openxmlformats.org/officeDocument/2006/relationships/hyperlink" Target="https://www.taiwansemi.com/assets/datasheet/pdf.php?pn=PUAD8BCH" TargetMode="External"/><Relationship Id="rId225" Type="http://schemas.openxmlformats.org/officeDocument/2006/relationships/hyperlink" Target="https://www.taiwansemi.com/assets/datasheet/pdf.php?pn=PUUP4DH" TargetMode="External"/><Relationship Id="rId246" Type="http://schemas.openxmlformats.org/officeDocument/2006/relationships/hyperlink" Target="https://www.taiwansemi.com/assets/datasheet/pdf.php?pn=UF1JLW" TargetMode="External"/><Relationship Id="rId267" Type="http://schemas.openxmlformats.org/officeDocument/2006/relationships/hyperlink" Target="https://www.taiwansemi.com/assets/datasheet/pdf.php?pn=UG5J" TargetMode="External"/><Relationship Id="rId288" Type="http://schemas.openxmlformats.org/officeDocument/2006/relationships/hyperlink" Target="https://www.taiwansemi.com/assets/datasheet/pdf.php?pn=UGF2007G" TargetMode="External"/><Relationship Id="rId106" Type="http://schemas.openxmlformats.org/officeDocument/2006/relationships/hyperlink" Target="https://www.taiwansemi.com/assets/datasheet/pdf.php?pn=PU1JLW" TargetMode="External"/><Relationship Id="rId127" Type="http://schemas.openxmlformats.org/officeDocument/2006/relationships/hyperlink" Target="https://www.taiwansemi.com/assets/datasheet/pdf.php?pn=PU2DLSH" TargetMode="External"/><Relationship Id="rId10" Type="http://schemas.openxmlformats.org/officeDocument/2006/relationships/hyperlink" Target="https://www.taiwansemi.com/assets/datasheet/pdf.php?pn=ESH1CH" TargetMode="External"/><Relationship Id="rId31" Type="http://schemas.openxmlformats.org/officeDocument/2006/relationships/hyperlink" Target="https://www.taiwansemi.com/assets/datasheet/pdf.php?pn=ESH3C" TargetMode="External"/><Relationship Id="rId52" Type="http://schemas.openxmlformats.org/officeDocument/2006/relationships/hyperlink" Target="https://www.taiwansemi.com/assets/datasheet/pdf.php?pn=MUR310SH" TargetMode="External"/><Relationship Id="rId73" Type="http://schemas.openxmlformats.org/officeDocument/2006/relationships/hyperlink" Target="https://www.taiwansemi.com/assets/datasheet/pdf.php?pn=PE2BBH" TargetMode="External"/><Relationship Id="rId94" Type="http://schemas.openxmlformats.org/officeDocument/2006/relationships/hyperlink" Target="https://www.taiwansemi.com/assets/datasheet/pdf.php?pn=PU1DLS" TargetMode="External"/><Relationship Id="rId148" Type="http://schemas.openxmlformats.org/officeDocument/2006/relationships/hyperlink" Target="https://www.taiwansemi.com/assets/datasheet/pdf.php?pn=PU3BFS" TargetMode="External"/><Relationship Id="rId169" Type="http://schemas.openxmlformats.org/officeDocument/2006/relationships/hyperlink" Target="https://www.taiwansemi.com/assets/datasheet/pdf.php?pn=PU4BCH" TargetMode="External"/><Relationship Id="rId4" Type="http://schemas.openxmlformats.org/officeDocument/2006/relationships/hyperlink" Target="https://www.taiwansemi.com/assets/datasheet/pdf.php?pn=ES2DVH" TargetMode="External"/><Relationship Id="rId180" Type="http://schemas.openxmlformats.org/officeDocument/2006/relationships/hyperlink" Target="https://www.taiwansemi.com/assets/datasheet/pdf.php?pn=PU6DC" TargetMode="External"/><Relationship Id="rId215" Type="http://schemas.openxmlformats.org/officeDocument/2006/relationships/hyperlink" Target="https://www.taiwansemi.com/assets/datasheet/pdf.php?pn=PUUP12JH" TargetMode="External"/><Relationship Id="rId236" Type="http://schemas.openxmlformats.org/officeDocument/2006/relationships/hyperlink" Target="https://www.taiwansemi.com/assets/datasheet/pdf.php?pn=PUUP8J" TargetMode="External"/><Relationship Id="rId257" Type="http://schemas.openxmlformats.org/officeDocument/2006/relationships/hyperlink" Target="https://www.taiwansemi.com/assets/datasheet/pdf.php?pn=UG10G" TargetMode="External"/><Relationship Id="rId278" Type="http://schemas.openxmlformats.org/officeDocument/2006/relationships/hyperlink" Target="https://www.taiwansemi.com/assets/datasheet/pdf.php?pn=UGF1008G" TargetMode="External"/><Relationship Id="rId42" Type="http://schemas.openxmlformats.org/officeDocument/2006/relationships/hyperlink" Target="https://www.taiwansemi.com/assets/datasheet/pdf.php?pn=MUR120S" TargetMode="External"/><Relationship Id="rId84" Type="http://schemas.openxmlformats.org/officeDocument/2006/relationships/hyperlink" Target="https://www.taiwansemi.com/assets/datasheet/pdf.php?pn=PU1BLS" TargetMode="External"/><Relationship Id="rId138" Type="http://schemas.openxmlformats.org/officeDocument/2006/relationships/hyperlink" Target="https://www.taiwansemi.com/assets/datasheet/pdf.php?pn=PU2JLS" TargetMode="External"/><Relationship Id="rId191" Type="http://schemas.openxmlformats.org/officeDocument/2006/relationships/hyperlink" Target="https://www.taiwansemi.com/assets/datasheet/pdf.php?pn=PUAD10DCH" TargetMode="External"/><Relationship Id="rId205" Type="http://schemas.openxmlformats.org/officeDocument/2006/relationships/hyperlink" Target="https://www.taiwansemi.com/assets/datasheet/pdf.php?pn=PUAD8BH" TargetMode="External"/><Relationship Id="rId247" Type="http://schemas.openxmlformats.org/officeDocument/2006/relationships/hyperlink" Target="https://www.taiwansemi.com/assets/datasheet/pdf.php?pn=UF1JLWH" TargetMode="External"/><Relationship Id="rId107" Type="http://schemas.openxmlformats.org/officeDocument/2006/relationships/hyperlink" Target="https://www.taiwansemi.com/assets/datasheet/pdf.php?pn=PU1JLWH" TargetMode="External"/><Relationship Id="rId289" Type="http://schemas.openxmlformats.org/officeDocument/2006/relationships/hyperlink" Target="https://www.taiwansemi.com/assets/datasheet/pdf.php?pn=UGF2008G" TargetMode="External"/><Relationship Id="rId11" Type="http://schemas.openxmlformats.org/officeDocument/2006/relationships/hyperlink" Target="https://www.taiwansemi.com/assets/datasheet/pdf.php?pn=ESH1D" TargetMode="External"/><Relationship Id="rId53" Type="http://schemas.openxmlformats.org/officeDocument/2006/relationships/hyperlink" Target="https://www.taiwansemi.com/assets/datasheet/pdf.php?pn=MUR315S" TargetMode="External"/><Relationship Id="rId149" Type="http://schemas.openxmlformats.org/officeDocument/2006/relationships/hyperlink" Target="https://www.taiwansemi.com/assets/datasheet/pdf.php?pn=PU3BFSH" TargetMode="External"/><Relationship Id="rId95" Type="http://schemas.openxmlformats.org/officeDocument/2006/relationships/hyperlink" Target="https://www.taiwansemi.com/assets/datasheet/pdf.php?pn=PU1DLSH" TargetMode="External"/><Relationship Id="rId160" Type="http://schemas.openxmlformats.org/officeDocument/2006/relationships/hyperlink" Target="https://www.taiwansemi.com/assets/datasheet/pdf.php?pn=PU3JB" TargetMode="External"/><Relationship Id="rId216" Type="http://schemas.openxmlformats.org/officeDocument/2006/relationships/hyperlink" Target="https://www.taiwansemi.com/assets/datasheet/pdf.php?pn=PUUP3B" TargetMode="External"/><Relationship Id="rId258" Type="http://schemas.openxmlformats.org/officeDocument/2006/relationships/hyperlink" Target="https://www.taiwansemi.com/assets/datasheet/pdf.php?pn=UG10J" TargetMode="External"/><Relationship Id="rId22" Type="http://schemas.openxmlformats.org/officeDocument/2006/relationships/hyperlink" Target="https://www.taiwansemi.com/assets/datasheet/pdf.php?pn=ESH2CAH" TargetMode="External"/><Relationship Id="rId64" Type="http://schemas.openxmlformats.org/officeDocument/2006/relationships/hyperlink" Target="https://www.taiwansemi.com/assets/datasheet/pdf.php?pn=MUR4L20" TargetMode="External"/><Relationship Id="rId118" Type="http://schemas.openxmlformats.org/officeDocument/2006/relationships/hyperlink" Target="https://www.taiwansemi.com/assets/datasheet/pdf.php?pn=PU2BM" TargetMode="External"/><Relationship Id="rId171" Type="http://schemas.openxmlformats.org/officeDocument/2006/relationships/hyperlink" Target="https://www.taiwansemi.com/assets/datasheet/pdf.php?pn=PU4DBH" TargetMode="External"/><Relationship Id="rId227" Type="http://schemas.openxmlformats.org/officeDocument/2006/relationships/hyperlink" Target="https://www.taiwansemi.com/assets/datasheet/pdf.php?pn=PUUP6BH" TargetMode="External"/><Relationship Id="rId269" Type="http://schemas.openxmlformats.org/officeDocument/2006/relationships/hyperlink" Target="https://www.taiwansemi.com/assets/datasheet/pdf.php?pn=UG8J" TargetMode="External"/><Relationship Id="rId33" Type="http://schemas.openxmlformats.org/officeDocument/2006/relationships/hyperlink" Target="https://www.taiwansemi.com/assets/datasheet/pdf.php?pn=ESH3D" TargetMode="External"/><Relationship Id="rId129" Type="http://schemas.openxmlformats.org/officeDocument/2006/relationships/hyperlink" Target="https://www.taiwansemi.com/assets/datasheet/pdf.php?pn=PU2DLWH" TargetMode="External"/><Relationship Id="rId280" Type="http://schemas.openxmlformats.org/officeDocument/2006/relationships/hyperlink" Target="https://www.taiwansemi.com/assets/datasheet/pdf.php?pn=UGF10G" TargetMode="External"/></Relationships>
</file>

<file path=xl/worksheets/_rels/sheet1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taiwansemi.com/assets/datasheet/pdf.php?pn=P6SMB6.8AH" TargetMode="External"/><Relationship Id="rId3182" Type="http://schemas.openxmlformats.org/officeDocument/2006/relationships/hyperlink" Target="https://www.taiwansemi.com/assets/datasheet/pdf.php?pn=SMCJ28A" TargetMode="External"/><Relationship Id="rId3042" Type="http://schemas.openxmlformats.org/officeDocument/2006/relationships/hyperlink" Target="https://www.taiwansemi.com/assets/datasheet/pdf.php?pn=SMCJ110CA" TargetMode="External"/><Relationship Id="rId170" Type="http://schemas.openxmlformats.org/officeDocument/2006/relationships/hyperlink" Target="https://www.taiwansemi.com/assets/datasheet/pdf.php?pn=1.5KE91A" TargetMode="External"/><Relationship Id="rId3859" Type="http://schemas.openxmlformats.org/officeDocument/2006/relationships/hyperlink" Target="https://www.taiwansemi.com/assets/datasheet/pdf.php?pn=SMF4L51CAH" TargetMode="External"/><Relationship Id="rId987" Type="http://schemas.openxmlformats.org/officeDocument/2006/relationships/hyperlink" Target="https://www.taiwansemi.com/assets/datasheet/pdf.php?pn=P4KE160A" TargetMode="External"/><Relationship Id="rId2668" Type="http://schemas.openxmlformats.org/officeDocument/2006/relationships/hyperlink" Target="https://www.taiwansemi.com/assets/datasheet/pdf.php?pn=SMBJ11H" TargetMode="External"/><Relationship Id="rId2875" Type="http://schemas.openxmlformats.org/officeDocument/2006/relationships/hyperlink" Target="https://www.taiwansemi.com/assets/datasheet/pdf.php?pn=SMBJ51CH" TargetMode="External"/><Relationship Id="rId3719" Type="http://schemas.openxmlformats.org/officeDocument/2006/relationships/hyperlink" Target="https://www.taiwansemi.com/assets/datasheet/pdf.php?pn=TLD8S18AH" TargetMode="External"/><Relationship Id="rId847" Type="http://schemas.openxmlformats.org/officeDocument/2006/relationships/hyperlink" Target="https://www.taiwansemi.com/assets/datasheet/pdf.php?pn=BZW04-273" TargetMode="External"/><Relationship Id="rId1477" Type="http://schemas.openxmlformats.org/officeDocument/2006/relationships/hyperlink" Target="https://www.taiwansemi.com/assets/datasheet/pdf.php?pn=P6KE200CA" TargetMode="External"/><Relationship Id="rId1684" Type="http://schemas.openxmlformats.org/officeDocument/2006/relationships/hyperlink" Target="https://www.taiwansemi.com/assets/datasheet/pdf.php?pn=P6SMB16C" TargetMode="External"/><Relationship Id="rId1891" Type="http://schemas.openxmlformats.org/officeDocument/2006/relationships/hyperlink" Target="https://www.taiwansemi.com/assets/datasheet/pdf.php?pn=P6SMB91AH" TargetMode="External"/><Relationship Id="rId2528" Type="http://schemas.openxmlformats.org/officeDocument/2006/relationships/hyperlink" Target="https://www.taiwansemi.com/assets/datasheet/pdf.php?pn=SMAJ8.0H" TargetMode="External"/><Relationship Id="rId2735" Type="http://schemas.openxmlformats.org/officeDocument/2006/relationships/hyperlink" Target="https://www.taiwansemi.com/assets/datasheet/pdf.php?pn=SMBJ16AH" TargetMode="External"/><Relationship Id="rId2942" Type="http://schemas.openxmlformats.org/officeDocument/2006/relationships/hyperlink" Target="https://www.taiwansemi.com/assets/datasheet/pdf.php?pn=SMBJ7.5C" TargetMode="External"/><Relationship Id="rId707" Type="http://schemas.openxmlformats.org/officeDocument/2006/relationships/hyperlink" Target="https://www.taiwansemi.com/assets/datasheet/pdf.php?pn=5.0SMDJ36A" TargetMode="External"/><Relationship Id="rId914" Type="http://schemas.openxmlformats.org/officeDocument/2006/relationships/hyperlink" Target="https://www.taiwansemi.com/assets/datasheet/pdf.php?pn=BZW06-23B" TargetMode="External"/><Relationship Id="rId1337" Type="http://schemas.openxmlformats.org/officeDocument/2006/relationships/hyperlink" Target="https://www.taiwansemi.com/assets/datasheet/pdf.php?pn=P4SMA56CA" TargetMode="External"/><Relationship Id="rId1544" Type="http://schemas.openxmlformats.org/officeDocument/2006/relationships/hyperlink" Target="https://www.taiwansemi.com/assets/datasheet/pdf.php?pn=P6KE51CA" TargetMode="External"/><Relationship Id="rId1751" Type="http://schemas.openxmlformats.org/officeDocument/2006/relationships/hyperlink" Target="https://www.taiwansemi.com/assets/datasheet/pdf.php?pn=P6SMB24CH" TargetMode="External"/><Relationship Id="rId2802" Type="http://schemas.openxmlformats.org/officeDocument/2006/relationships/hyperlink" Target="https://www.taiwansemi.com/assets/datasheet/pdf.php?pn=SMBJ28CAH" TargetMode="External"/><Relationship Id="rId43" Type="http://schemas.openxmlformats.org/officeDocument/2006/relationships/hyperlink" Target="https://www.taiwansemi.com/assets/datasheet/pdf.php?pn=1.5KE160A" TargetMode="External"/><Relationship Id="rId1404" Type="http://schemas.openxmlformats.org/officeDocument/2006/relationships/hyperlink" Target="https://www.taiwansemi.com/assets/datasheet/pdf.php?pn=P4SMA9.1H" TargetMode="External"/><Relationship Id="rId1611" Type="http://schemas.openxmlformats.org/officeDocument/2006/relationships/hyperlink" Target="https://www.taiwansemi.com/assets/datasheet/pdf.php?pn=P6SMB110A" TargetMode="External"/><Relationship Id="rId3369" Type="http://schemas.openxmlformats.org/officeDocument/2006/relationships/hyperlink" Target="https://www.taiwansemi.com/assets/datasheet/pdf.php?pn=SMCJ8.5AH" TargetMode="External"/><Relationship Id="rId3576" Type="http://schemas.openxmlformats.org/officeDocument/2006/relationships/hyperlink" Target="https://www.taiwansemi.com/assets/datasheet/pdf.php?pn=SMF4L15AH" TargetMode="External"/><Relationship Id="rId497" Type="http://schemas.openxmlformats.org/officeDocument/2006/relationships/hyperlink" Target="https://www.taiwansemi.com/assets/datasheet/pdf.php?pn=1KSMB12A" TargetMode="External"/><Relationship Id="rId2178" Type="http://schemas.openxmlformats.org/officeDocument/2006/relationships/hyperlink" Target="https://www.taiwansemi.com/assets/datasheet/pdf.php?pn=SMA6S39AH" TargetMode="External"/><Relationship Id="rId2385" Type="http://schemas.openxmlformats.org/officeDocument/2006/relationships/hyperlink" Target="https://www.taiwansemi.com/assets/datasheet/pdf.php?pn=SMAJ40" TargetMode="External"/><Relationship Id="rId3229" Type="http://schemas.openxmlformats.org/officeDocument/2006/relationships/hyperlink" Target="https://www.taiwansemi.com/assets/datasheet/pdf.php?pn=SMCJ45" TargetMode="External"/><Relationship Id="rId3783" Type="http://schemas.openxmlformats.org/officeDocument/2006/relationships/hyperlink" Target="https://www.taiwansemi.com/assets/datasheet/pdf.php?pn=SMA6F15CAH" TargetMode="External"/><Relationship Id="rId357" Type="http://schemas.openxmlformats.org/officeDocument/2006/relationships/hyperlink" Target="https://www.taiwansemi.com/assets/datasheet/pdf.php?pn=1.5SMC39" TargetMode="External"/><Relationship Id="rId1194" Type="http://schemas.openxmlformats.org/officeDocument/2006/relationships/hyperlink" Target="https://www.taiwansemi.com/assets/datasheet/pdf.php?pn=P4SMA15CAH" TargetMode="External"/><Relationship Id="rId2038" Type="http://schemas.openxmlformats.org/officeDocument/2006/relationships/hyperlink" Target="https://www.taiwansemi.com/assets/datasheet/pdf.php?pn=SA64A" TargetMode="External"/><Relationship Id="rId2592" Type="http://schemas.openxmlformats.org/officeDocument/2006/relationships/hyperlink" Target="https://www.taiwansemi.com/assets/datasheet/pdf.php?pn=SMB10J17CAH" TargetMode="External"/><Relationship Id="rId3436" Type="http://schemas.openxmlformats.org/officeDocument/2006/relationships/hyperlink" Target="https://www.taiwansemi.com/assets/datasheet/pdf.php?pn=SMDJ17AH" TargetMode="External"/><Relationship Id="rId3643" Type="http://schemas.openxmlformats.org/officeDocument/2006/relationships/hyperlink" Target="https://www.taiwansemi.com/assets/datasheet/pdf.php?pn=SMF58A" TargetMode="External"/><Relationship Id="rId3850" Type="http://schemas.openxmlformats.org/officeDocument/2006/relationships/hyperlink" Target="https://www.taiwansemi.com/assets/datasheet/pdf.php?pn=SMF4L26CAH" TargetMode="External"/><Relationship Id="rId217" Type="http://schemas.openxmlformats.org/officeDocument/2006/relationships/hyperlink" Target="https://www.taiwansemi.com/assets/datasheet/pdf.php?pn=1.5SMC12CA" TargetMode="External"/><Relationship Id="rId564" Type="http://schemas.openxmlformats.org/officeDocument/2006/relationships/hyperlink" Target="https://www.taiwansemi.com/assets/datasheet/pdf.php?pn=1KSMB56CAH" TargetMode="External"/><Relationship Id="rId771" Type="http://schemas.openxmlformats.org/officeDocument/2006/relationships/hyperlink" Target="https://www.taiwansemi.com/assets/datasheet/pdf.php?pn=5KSMC10CAH" TargetMode="External"/><Relationship Id="rId2245" Type="http://schemas.openxmlformats.org/officeDocument/2006/relationships/hyperlink" Target="https://www.taiwansemi.com/assets/datasheet/pdf.php?pn=SMAJ13CA" TargetMode="External"/><Relationship Id="rId2452" Type="http://schemas.openxmlformats.org/officeDocument/2006/relationships/hyperlink" Target="https://www.taiwansemi.com/assets/datasheet/pdf.php?pn=SMAJ6.0C" TargetMode="External"/><Relationship Id="rId3503" Type="http://schemas.openxmlformats.org/officeDocument/2006/relationships/hyperlink" Target="https://www.taiwansemi.com/assets/datasheet/pdf.php?pn=SMDJ60A" TargetMode="External"/><Relationship Id="rId3710" Type="http://schemas.openxmlformats.org/officeDocument/2006/relationships/hyperlink" Target="https://www.taiwansemi.com/assets/datasheet/pdf.php?pn=TLD6S43AH" TargetMode="External"/><Relationship Id="rId424" Type="http://schemas.openxmlformats.org/officeDocument/2006/relationships/hyperlink" Target="https://www.taiwansemi.com/assets/datasheet/pdf.php?pn=1.5SMC7.5C" TargetMode="External"/><Relationship Id="rId631" Type="http://schemas.openxmlformats.org/officeDocument/2006/relationships/hyperlink" Target="https://www.taiwansemi.com/assets/datasheet/pdf.php?pn=1V5KE30A" TargetMode="External"/><Relationship Id="rId1054" Type="http://schemas.openxmlformats.org/officeDocument/2006/relationships/hyperlink" Target="https://www.taiwansemi.com/assets/datasheet/pdf.php?pn=P4KE39A" TargetMode="External"/><Relationship Id="rId1261" Type="http://schemas.openxmlformats.org/officeDocument/2006/relationships/hyperlink" Target="https://www.taiwansemi.com/assets/datasheet/pdf.php?pn=P4SMA24" TargetMode="External"/><Relationship Id="rId2105" Type="http://schemas.openxmlformats.org/officeDocument/2006/relationships/hyperlink" Target="https://www.taiwansemi.com/assets/datasheet/pdf.php?pn=SMA4S22AH" TargetMode="External"/><Relationship Id="rId2312" Type="http://schemas.openxmlformats.org/officeDocument/2006/relationships/hyperlink" Target="https://www.taiwansemi.com/assets/datasheet/pdf.php?pn=SMAJ188CH" TargetMode="External"/><Relationship Id="rId1121" Type="http://schemas.openxmlformats.org/officeDocument/2006/relationships/hyperlink" Target="https://www.taiwansemi.com/assets/datasheet/pdf.php?pn=P4SMA100C" TargetMode="External"/><Relationship Id="rId3086" Type="http://schemas.openxmlformats.org/officeDocument/2006/relationships/hyperlink" Target="https://www.taiwansemi.com/assets/datasheet/pdf.php?pn=SMCJ14A" TargetMode="External"/><Relationship Id="rId3293" Type="http://schemas.openxmlformats.org/officeDocument/2006/relationships/hyperlink" Target="https://www.taiwansemi.com/assets/datasheet/pdf.php?pn=SMCJ6.5CH" TargetMode="External"/><Relationship Id="rId1938" Type="http://schemas.openxmlformats.org/officeDocument/2006/relationships/hyperlink" Target="https://www.taiwansemi.com/assets/datasheet/pdf.php?pn=SA15A" TargetMode="External"/><Relationship Id="rId3153" Type="http://schemas.openxmlformats.org/officeDocument/2006/relationships/hyperlink" Target="https://www.taiwansemi.com/assets/datasheet/pdf.php?pn=SMCJ20CA" TargetMode="External"/><Relationship Id="rId3360" Type="http://schemas.openxmlformats.org/officeDocument/2006/relationships/hyperlink" Target="https://www.taiwansemi.com/assets/datasheet/pdf.php?pn=SMCJ8.0A" TargetMode="External"/><Relationship Id="rId281" Type="http://schemas.openxmlformats.org/officeDocument/2006/relationships/hyperlink" Target="https://www.taiwansemi.com/assets/datasheet/pdf.php?pn=1.5SMC180C" TargetMode="External"/><Relationship Id="rId3013" Type="http://schemas.openxmlformats.org/officeDocument/2006/relationships/hyperlink" Target="https://www.taiwansemi.com/assets/datasheet/pdf.php?pn=SMBJ90AH" TargetMode="External"/><Relationship Id="rId141" Type="http://schemas.openxmlformats.org/officeDocument/2006/relationships/hyperlink" Target="https://www.taiwansemi.com/assets/datasheet/pdf.php?pn=1.5KE62" TargetMode="External"/><Relationship Id="rId3220" Type="http://schemas.openxmlformats.org/officeDocument/2006/relationships/hyperlink" Target="https://www.taiwansemi.com/assets/datasheet/pdf.php?pn=SMCJ40H" TargetMode="External"/><Relationship Id="rId7" Type="http://schemas.openxmlformats.org/officeDocument/2006/relationships/hyperlink" Target="https://www.taiwansemi.com/assets/datasheet/pdf.php?pn=1.5KE10C" TargetMode="External"/><Relationship Id="rId2779" Type="http://schemas.openxmlformats.org/officeDocument/2006/relationships/hyperlink" Target="https://www.taiwansemi.com/assets/datasheet/pdf.php?pn=SMBJ22CH" TargetMode="External"/><Relationship Id="rId2986" Type="http://schemas.openxmlformats.org/officeDocument/2006/relationships/hyperlink" Target="https://www.taiwansemi.com/assets/datasheet/pdf.php?pn=SMBJ8.5C" TargetMode="External"/><Relationship Id="rId958" Type="http://schemas.openxmlformats.org/officeDocument/2006/relationships/hyperlink" Target="https://www.taiwansemi.com/assets/datasheet/pdf.php?pn=P4KE11A" TargetMode="External"/><Relationship Id="rId1588" Type="http://schemas.openxmlformats.org/officeDocument/2006/relationships/hyperlink" Target="https://www.taiwansemi.com/assets/datasheet/pdf.php?pn=P6KE91A" TargetMode="External"/><Relationship Id="rId1795" Type="http://schemas.openxmlformats.org/officeDocument/2006/relationships/hyperlink" Target="https://www.taiwansemi.com/assets/datasheet/pdf.php?pn=P6SMB43AH" TargetMode="External"/><Relationship Id="rId2639" Type="http://schemas.openxmlformats.org/officeDocument/2006/relationships/hyperlink" Target="https://www.taiwansemi.com/assets/datasheet/pdf.php?pn=SMBJ100A" TargetMode="External"/><Relationship Id="rId2846" Type="http://schemas.openxmlformats.org/officeDocument/2006/relationships/hyperlink" Target="https://www.taiwansemi.com/assets/datasheet/pdf.php?pn=SMBJ45A" TargetMode="External"/><Relationship Id="rId87" Type="http://schemas.openxmlformats.org/officeDocument/2006/relationships/hyperlink" Target="https://www.taiwansemi.com/assets/datasheet/pdf.php?pn=1.5KE27C" TargetMode="External"/><Relationship Id="rId818" Type="http://schemas.openxmlformats.org/officeDocument/2006/relationships/hyperlink" Target="https://www.taiwansemi.com/assets/datasheet/pdf.php?pn=BZW04-13B" TargetMode="External"/><Relationship Id="rId1448" Type="http://schemas.openxmlformats.org/officeDocument/2006/relationships/hyperlink" Target="https://www.taiwansemi.com/assets/datasheet/pdf.php?pn=P6KE150C" TargetMode="External"/><Relationship Id="rId1655" Type="http://schemas.openxmlformats.org/officeDocument/2006/relationships/hyperlink" Target="https://www.taiwansemi.com/assets/datasheet/pdf.php?pn=P6SMB13CH" TargetMode="External"/><Relationship Id="rId2706" Type="http://schemas.openxmlformats.org/officeDocument/2006/relationships/hyperlink" Target="https://www.taiwansemi.com/assets/datasheet/pdf.php?pn=SMBJ14CAH" TargetMode="External"/><Relationship Id="rId1308" Type="http://schemas.openxmlformats.org/officeDocument/2006/relationships/hyperlink" Target="https://www.taiwansemi.com/assets/datasheet/pdf.php?pn=P4SMA39H" TargetMode="External"/><Relationship Id="rId1862" Type="http://schemas.openxmlformats.org/officeDocument/2006/relationships/hyperlink" Target="https://www.taiwansemi.com/assets/datasheet/pdf.php?pn=P6SMB75CAH" TargetMode="External"/><Relationship Id="rId2913" Type="http://schemas.openxmlformats.org/officeDocument/2006/relationships/hyperlink" Target="https://www.taiwansemi.com/assets/datasheet/pdf.php?pn=SMBJ60AH" TargetMode="External"/><Relationship Id="rId1515" Type="http://schemas.openxmlformats.org/officeDocument/2006/relationships/hyperlink" Target="https://www.taiwansemi.com/assets/datasheet/pdf.php?pn=P6KE350C" TargetMode="External"/><Relationship Id="rId1722" Type="http://schemas.openxmlformats.org/officeDocument/2006/relationships/hyperlink" Target="https://www.taiwansemi.com/assets/datasheet/pdf.php?pn=P6SMB20A" TargetMode="External"/><Relationship Id="rId14" Type="http://schemas.openxmlformats.org/officeDocument/2006/relationships/hyperlink" Target="https://www.taiwansemi.com/assets/datasheet/pdf.php?pn=1.5KE11A" TargetMode="External"/><Relationship Id="rId3687" Type="http://schemas.openxmlformats.org/officeDocument/2006/relationships/hyperlink" Target="https://www.taiwansemi.com/assets/datasheet/pdf.php?pn=TLD5S30AH" TargetMode="External"/><Relationship Id="rId2289" Type="http://schemas.openxmlformats.org/officeDocument/2006/relationships/hyperlink" Target="https://www.taiwansemi.com/assets/datasheet/pdf.php?pn=SMAJ17" TargetMode="External"/><Relationship Id="rId2496" Type="http://schemas.openxmlformats.org/officeDocument/2006/relationships/hyperlink" Target="https://www.taiwansemi.com/assets/datasheet/pdf.php?pn=SMAJ7.5H" TargetMode="External"/><Relationship Id="rId3547" Type="http://schemas.openxmlformats.org/officeDocument/2006/relationships/hyperlink" Target="https://www.taiwansemi.com/assets/datasheet/pdf.php?pn=SMF26A" TargetMode="External"/><Relationship Id="rId3754" Type="http://schemas.openxmlformats.org/officeDocument/2006/relationships/hyperlink" Target="https://www.taiwansemi.com/assets/datasheet/pdf.php?pn=TLD35AH" TargetMode="External"/><Relationship Id="rId468" Type="http://schemas.openxmlformats.org/officeDocument/2006/relationships/hyperlink" Target="https://www.taiwansemi.com/assets/datasheet/pdf.php?pn=1.5SMC91H" TargetMode="External"/><Relationship Id="rId675" Type="http://schemas.openxmlformats.org/officeDocument/2006/relationships/hyperlink" Target="https://www.taiwansemi.com/assets/datasheet/pdf.php?pn=3KSMC21AH" TargetMode="External"/><Relationship Id="rId882" Type="http://schemas.openxmlformats.org/officeDocument/2006/relationships/hyperlink" Target="https://www.taiwansemi.com/assets/datasheet/pdf.php?pn=BZW04-78B" TargetMode="External"/><Relationship Id="rId1098" Type="http://schemas.openxmlformats.org/officeDocument/2006/relationships/hyperlink" Target="https://www.taiwansemi.com/assets/datasheet/pdf.php?pn=P4KE75A" TargetMode="External"/><Relationship Id="rId2149" Type="http://schemas.openxmlformats.org/officeDocument/2006/relationships/hyperlink" Target="https://www.taiwansemi.com/assets/datasheet/pdf.php?pn=SMA6J16AH" TargetMode="External"/><Relationship Id="rId2356" Type="http://schemas.openxmlformats.org/officeDocument/2006/relationships/hyperlink" Target="https://www.taiwansemi.com/assets/datasheet/pdf.php?pn=SMAJ28C" TargetMode="External"/><Relationship Id="rId2563" Type="http://schemas.openxmlformats.org/officeDocument/2006/relationships/hyperlink" Target="https://www.taiwansemi.com/assets/datasheet/pdf.php?pn=SMB10J10CA" TargetMode="External"/><Relationship Id="rId2770" Type="http://schemas.openxmlformats.org/officeDocument/2006/relationships/hyperlink" Target="https://www.taiwansemi.com/assets/datasheet/pdf.php?pn=SMBJ20CAH" TargetMode="External"/><Relationship Id="rId3407" Type="http://schemas.openxmlformats.org/officeDocument/2006/relationships/hyperlink" Target="https://www.taiwansemi.com/assets/datasheet/pdf.php?pn=SMDJ10A" TargetMode="External"/><Relationship Id="rId3614" Type="http://schemas.openxmlformats.org/officeDocument/2006/relationships/hyperlink" Target="https://www.taiwansemi.com/assets/datasheet/pdf.php?pn=SMF4L58AH" TargetMode="External"/><Relationship Id="rId3821" Type="http://schemas.openxmlformats.org/officeDocument/2006/relationships/hyperlink" Target="https://www.taiwansemi.com/assets/datasheet/pdf.php?pn=SMF4L33CA" TargetMode="External"/><Relationship Id="rId328" Type="http://schemas.openxmlformats.org/officeDocument/2006/relationships/hyperlink" Target="https://www.taiwansemi.com/assets/datasheet/pdf.php?pn=1.5SMC27C" TargetMode="External"/><Relationship Id="rId535" Type="http://schemas.openxmlformats.org/officeDocument/2006/relationships/hyperlink" Target="https://www.taiwansemi.com/assets/datasheet/pdf.php?pn=1KSMB30CA" TargetMode="External"/><Relationship Id="rId742" Type="http://schemas.openxmlformats.org/officeDocument/2006/relationships/hyperlink" Target="https://www.taiwansemi.com/assets/datasheet/pdf.php?pn=5KSMC20AH" TargetMode="External"/><Relationship Id="rId1165" Type="http://schemas.openxmlformats.org/officeDocument/2006/relationships/hyperlink" Target="https://www.taiwansemi.com/assets/datasheet/pdf.php?pn=P4SMA13" TargetMode="External"/><Relationship Id="rId1372" Type="http://schemas.openxmlformats.org/officeDocument/2006/relationships/hyperlink" Target="https://www.taiwansemi.com/assets/datasheet/pdf.php?pn=P4SMA7.5H" TargetMode="External"/><Relationship Id="rId2009" Type="http://schemas.openxmlformats.org/officeDocument/2006/relationships/hyperlink" Target="https://www.taiwansemi.com/assets/datasheet/pdf.php?pn=SA5.0" TargetMode="External"/><Relationship Id="rId2216" Type="http://schemas.openxmlformats.org/officeDocument/2006/relationships/hyperlink" Target="https://www.taiwansemi.com/assets/datasheet/pdf.php?pn=SMAJ11H" TargetMode="External"/><Relationship Id="rId2423" Type="http://schemas.openxmlformats.org/officeDocument/2006/relationships/hyperlink" Target="https://www.taiwansemi.com/assets/datasheet/pdf.php?pn=SMAJ5.0CH" TargetMode="External"/><Relationship Id="rId2630" Type="http://schemas.openxmlformats.org/officeDocument/2006/relationships/hyperlink" Target="https://www.taiwansemi.com/assets/datasheet/pdf.php?pn=SMB10J40AH" TargetMode="External"/><Relationship Id="rId602" Type="http://schemas.openxmlformats.org/officeDocument/2006/relationships/hyperlink" Target="https://www.taiwansemi.com/assets/datasheet/pdf.php?pn=1V5KE150CA" TargetMode="External"/><Relationship Id="rId1025" Type="http://schemas.openxmlformats.org/officeDocument/2006/relationships/hyperlink" Target="https://www.taiwansemi.com/assets/datasheet/pdf.php?pn=P4KE250" TargetMode="External"/><Relationship Id="rId1232" Type="http://schemas.openxmlformats.org/officeDocument/2006/relationships/hyperlink" Target="https://www.taiwansemi.com/assets/datasheet/pdf.php?pn=P4SMA18C" TargetMode="External"/><Relationship Id="rId3197" Type="http://schemas.openxmlformats.org/officeDocument/2006/relationships/hyperlink" Target="https://www.taiwansemi.com/assets/datasheet/pdf.php?pn=SMCJ33" TargetMode="External"/><Relationship Id="rId3057" Type="http://schemas.openxmlformats.org/officeDocument/2006/relationships/hyperlink" Target="https://www.taiwansemi.com/assets/datasheet/pdf.php?pn=SMCJ120C" TargetMode="External"/><Relationship Id="rId185" Type="http://schemas.openxmlformats.org/officeDocument/2006/relationships/hyperlink" Target="https://www.taiwansemi.com/assets/datasheet/pdf.php?pn=1.5SMC10CA" TargetMode="External"/><Relationship Id="rId1909" Type="http://schemas.openxmlformats.org/officeDocument/2006/relationships/hyperlink" Target="https://www.taiwansemi.com/assets/datasheet/pdf.php?pn=SA110CA" TargetMode="External"/><Relationship Id="rId3264" Type="http://schemas.openxmlformats.org/officeDocument/2006/relationships/hyperlink" Target="https://www.taiwansemi.com/assets/datasheet/pdf.php?pn=SMCJ54C" TargetMode="External"/><Relationship Id="rId3471" Type="http://schemas.openxmlformats.org/officeDocument/2006/relationships/hyperlink" Target="https://www.taiwansemi.com/assets/datasheet/pdf.php?pn=SMDJ36A" TargetMode="External"/><Relationship Id="rId392" Type="http://schemas.openxmlformats.org/officeDocument/2006/relationships/hyperlink" Target="https://www.taiwansemi.com/assets/datasheet/pdf.php?pn=1.5SMC56C" TargetMode="External"/><Relationship Id="rId2073" Type="http://schemas.openxmlformats.org/officeDocument/2006/relationships/hyperlink" Target="https://www.taiwansemi.com/assets/datasheet/pdf.php?pn=SA9.0" TargetMode="External"/><Relationship Id="rId2280" Type="http://schemas.openxmlformats.org/officeDocument/2006/relationships/hyperlink" Target="https://www.taiwansemi.com/assets/datasheet/pdf.php?pn=SMAJ160CH" TargetMode="External"/><Relationship Id="rId3124" Type="http://schemas.openxmlformats.org/officeDocument/2006/relationships/hyperlink" Target="https://www.taiwansemi.com/assets/datasheet/pdf.php?pn=SMCJ16H" TargetMode="External"/><Relationship Id="rId3331" Type="http://schemas.openxmlformats.org/officeDocument/2006/relationships/hyperlink" Target="https://www.taiwansemi.com/assets/datasheet/pdf.php?pn=SMCJ70" TargetMode="External"/><Relationship Id="rId252" Type="http://schemas.openxmlformats.org/officeDocument/2006/relationships/hyperlink" Target="https://www.taiwansemi.com/assets/datasheet/pdf.php?pn=1.5SMC15H" TargetMode="External"/><Relationship Id="rId2140" Type="http://schemas.openxmlformats.org/officeDocument/2006/relationships/hyperlink" Target="https://www.taiwansemi.com/assets/datasheet/pdf.php?pn=SMA6J11A" TargetMode="External"/><Relationship Id="rId112" Type="http://schemas.openxmlformats.org/officeDocument/2006/relationships/hyperlink" Target="https://www.taiwansemi.com/assets/datasheet/pdf.php?pn=1.5KE39CA" TargetMode="External"/><Relationship Id="rId1699" Type="http://schemas.openxmlformats.org/officeDocument/2006/relationships/hyperlink" Target="https://www.taiwansemi.com/assets/datasheet/pdf.php?pn=P6SMB180A" TargetMode="External"/><Relationship Id="rId2000" Type="http://schemas.openxmlformats.org/officeDocument/2006/relationships/hyperlink" Target="https://www.taiwansemi.com/assets/datasheet/pdf.php?pn=SA43CA" TargetMode="External"/><Relationship Id="rId2957" Type="http://schemas.openxmlformats.org/officeDocument/2006/relationships/hyperlink" Target="https://www.taiwansemi.com/assets/datasheet/pdf.php?pn=SMBJ75AH" TargetMode="External"/><Relationship Id="rId929" Type="http://schemas.openxmlformats.org/officeDocument/2006/relationships/hyperlink" Target="https://www.taiwansemi.com/assets/datasheet/pdf.php?pn=BZW06-342" TargetMode="External"/><Relationship Id="rId1559" Type="http://schemas.openxmlformats.org/officeDocument/2006/relationships/hyperlink" Target="https://www.taiwansemi.com/assets/datasheet/pdf.php?pn=P6KE68C" TargetMode="External"/><Relationship Id="rId1766" Type="http://schemas.openxmlformats.org/officeDocument/2006/relationships/hyperlink" Target="https://www.taiwansemi.com/assets/datasheet/pdf.php?pn=P6SMB30CAH" TargetMode="External"/><Relationship Id="rId1973" Type="http://schemas.openxmlformats.org/officeDocument/2006/relationships/hyperlink" Target="https://www.taiwansemi.com/assets/datasheet/pdf.php?pn=SA26" TargetMode="External"/><Relationship Id="rId2817" Type="http://schemas.openxmlformats.org/officeDocument/2006/relationships/hyperlink" Target="https://www.taiwansemi.com/assets/datasheet/pdf.php?pn=SMBJ33CA" TargetMode="External"/><Relationship Id="rId58" Type="http://schemas.openxmlformats.org/officeDocument/2006/relationships/hyperlink" Target="https://www.taiwansemi.com/assets/datasheet/pdf.php?pn=1.5KE18A" TargetMode="External"/><Relationship Id="rId1419" Type="http://schemas.openxmlformats.org/officeDocument/2006/relationships/hyperlink" Target="https://www.taiwansemi.com/assets/datasheet/pdf.php?pn=P6KE10C" TargetMode="External"/><Relationship Id="rId1626" Type="http://schemas.openxmlformats.org/officeDocument/2006/relationships/hyperlink" Target="https://www.taiwansemi.com/assets/datasheet/pdf.php?pn=P6SMB120" TargetMode="External"/><Relationship Id="rId1833" Type="http://schemas.openxmlformats.org/officeDocument/2006/relationships/hyperlink" Target="https://www.taiwansemi.com/assets/datasheet/pdf.php?pn=P6SMB62" TargetMode="External"/><Relationship Id="rId1900" Type="http://schemas.openxmlformats.org/officeDocument/2006/relationships/hyperlink" Target="https://www.taiwansemi.com/assets/datasheet/pdf.php?pn=SA100C" TargetMode="External"/><Relationship Id="rId3798" Type="http://schemas.openxmlformats.org/officeDocument/2006/relationships/hyperlink" Target="https://www.taiwansemi.com/assets/datasheet/pdf.php?pn=SMA6F51CAH" TargetMode="External"/><Relationship Id="rId3658" Type="http://schemas.openxmlformats.org/officeDocument/2006/relationships/hyperlink" Target="https://www.taiwansemi.com/assets/datasheet/pdf.php?pn=SMF70AH" TargetMode="External"/><Relationship Id="rId579" Type="http://schemas.openxmlformats.org/officeDocument/2006/relationships/hyperlink" Target="https://www.taiwansemi.com/assets/datasheet/pdf.php?pn=1KSMB82CA" TargetMode="External"/><Relationship Id="rId786" Type="http://schemas.openxmlformats.org/officeDocument/2006/relationships/hyperlink" Target="https://www.taiwansemi.com/assets/datasheet/pdf.php?pn=5KSMC30CAH" TargetMode="External"/><Relationship Id="rId993" Type="http://schemas.openxmlformats.org/officeDocument/2006/relationships/hyperlink" Target="https://www.taiwansemi.com/assets/datasheet/pdf.php?pn=P4KE170" TargetMode="External"/><Relationship Id="rId2467" Type="http://schemas.openxmlformats.org/officeDocument/2006/relationships/hyperlink" Target="https://www.taiwansemi.com/assets/datasheet/pdf.php?pn=SMAJ60AH" TargetMode="External"/><Relationship Id="rId2674" Type="http://schemas.openxmlformats.org/officeDocument/2006/relationships/hyperlink" Target="https://www.taiwansemi.com/assets/datasheet/pdf.php?pn=SMBJ120CA" TargetMode="External"/><Relationship Id="rId3518" Type="http://schemas.openxmlformats.org/officeDocument/2006/relationships/hyperlink" Target="https://www.taiwansemi.com/assets/datasheet/pdf.php?pn=SMDJ85AH" TargetMode="External"/><Relationship Id="rId439" Type="http://schemas.openxmlformats.org/officeDocument/2006/relationships/hyperlink" Target="https://www.taiwansemi.com/assets/datasheet/pdf.php?pn=1.5SMC8.2AH" TargetMode="External"/><Relationship Id="rId646" Type="http://schemas.openxmlformats.org/officeDocument/2006/relationships/hyperlink" Target="https://www.taiwansemi.com/assets/datasheet/pdf.php?pn=1V5KE440CA" TargetMode="External"/><Relationship Id="rId1069" Type="http://schemas.openxmlformats.org/officeDocument/2006/relationships/hyperlink" Target="https://www.taiwansemi.com/assets/datasheet/pdf.php?pn=P4KE47" TargetMode="External"/><Relationship Id="rId1276" Type="http://schemas.openxmlformats.org/officeDocument/2006/relationships/hyperlink" Target="https://www.taiwansemi.com/assets/datasheet/pdf.php?pn=P4SMA27H" TargetMode="External"/><Relationship Id="rId1483" Type="http://schemas.openxmlformats.org/officeDocument/2006/relationships/hyperlink" Target="https://www.taiwansemi.com/assets/datasheet/pdf.php?pn=P6KE220A" TargetMode="External"/><Relationship Id="rId2327" Type="http://schemas.openxmlformats.org/officeDocument/2006/relationships/hyperlink" Target="https://www.taiwansemi.com/assets/datasheet/pdf.php?pn=SMAJ20CH" TargetMode="External"/><Relationship Id="rId2881" Type="http://schemas.openxmlformats.org/officeDocument/2006/relationships/hyperlink" Target="https://www.taiwansemi.com/assets/datasheet/pdf.php?pn=SMBJ54CA" TargetMode="External"/><Relationship Id="rId3725" Type="http://schemas.openxmlformats.org/officeDocument/2006/relationships/hyperlink" Target="https://www.taiwansemi.com/assets/datasheet/pdf.php?pn=TLD8S30AH" TargetMode="External"/><Relationship Id="rId506" Type="http://schemas.openxmlformats.org/officeDocument/2006/relationships/hyperlink" Target="https://www.taiwansemi.com/assets/datasheet/pdf.php?pn=1KSMB15AH" TargetMode="External"/><Relationship Id="rId853" Type="http://schemas.openxmlformats.org/officeDocument/2006/relationships/hyperlink" Target="https://www.taiwansemi.com/assets/datasheet/pdf.php?pn=BZW04-31" TargetMode="External"/><Relationship Id="rId1136" Type="http://schemas.openxmlformats.org/officeDocument/2006/relationships/hyperlink" Target="https://www.taiwansemi.com/assets/datasheet/pdf.php?pn=P4SMA110AH" TargetMode="External"/><Relationship Id="rId1690" Type="http://schemas.openxmlformats.org/officeDocument/2006/relationships/hyperlink" Target="https://www.taiwansemi.com/assets/datasheet/pdf.php?pn=P6SMB170A" TargetMode="External"/><Relationship Id="rId2534" Type="http://schemas.openxmlformats.org/officeDocument/2006/relationships/hyperlink" Target="https://www.taiwansemi.com/assets/datasheet/pdf.php?pn=SMAJ8.5CAH" TargetMode="External"/><Relationship Id="rId2741" Type="http://schemas.openxmlformats.org/officeDocument/2006/relationships/hyperlink" Target="https://www.taiwansemi.com/assets/datasheet/pdf.php?pn=SMBJ17" TargetMode="External"/><Relationship Id="rId713" Type="http://schemas.openxmlformats.org/officeDocument/2006/relationships/hyperlink" Target="https://www.taiwansemi.com/assets/datasheet/pdf.php?pn=5.0SMDJ45A" TargetMode="External"/><Relationship Id="rId920" Type="http://schemas.openxmlformats.org/officeDocument/2006/relationships/hyperlink" Target="https://www.taiwansemi.com/assets/datasheet/pdf.php?pn=BZW06-273B" TargetMode="External"/><Relationship Id="rId1343" Type="http://schemas.openxmlformats.org/officeDocument/2006/relationships/hyperlink" Target="https://www.taiwansemi.com/assets/datasheet/pdf.php?pn=P4SMA6.8AH" TargetMode="External"/><Relationship Id="rId1550" Type="http://schemas.openxmlformats.org/officeDocument/2006/relationships/hyperlink" Target="https://www.taiwansemi.com/assets/datasheet/pdf.php?pn=P6KE6.8A" TargetMode="External"/><Relationship Id="rId2601" Type="http://schemas.openxmlformats.org/officeDocument/2006/relationships/hyperlink" Target="https://www.taiwansemi.com/assets/datasheet/pdf.php?pn=SMB10J22A" TargetMode="External"/><Relationship Id="rId1203" Type="http://schemas.openxmlformats.org/officeDocument/2006/relationships/hyperlink" Target="https://www.taiwansemi.com/assets/datasheet/pdf.php?pn=P4SMA160CAH" TargetMode="External"/><Relationship Id="rId1410" Type="http://schemas.openxmlformats.org/officeDocument/2006/relationships/hyperlink" Target="https://www.taiwansemi.com/assets/datasheet/pdf.php?pn=P4SMA91CAH" TargetMode="External"/><Relationship Id="rId3168" Type="http://schemas.openxmlformats.org/officeDocument/2006/relationships/hyperlink" Target="https://www.taiwansemi.com/assets/datasheet/pdf.php?pn=SMCJ24C" TargetMode="External"/><Relationship Id="rId3375" Type="http://schemas.openxmlformats.org/officeDocument/2006/relationships/hyperlink" Target="https://www.taiwansemi.com/assets/datasheet/pdf.php?pn=SMCJ85" TargetMode="External"/><Relationship Id="rId3582" Type="http://schemas.openxmlformats.org/officeDocument/2006/relationships/hyperlink" Target="https://www.taiwansemi.com/assets/datasheet/pdf.php?pn=SMF4L18AH" TargetMode="External"/><Relationship Id="rId296" Type="http://schemas.openxmlformats.org/officeDocument/2006/relationships/hyperlink" Target="https://www.taiwansemi.com/assets/datasheet/pdf.php?pn=1.5SMC200AH" TargetMode="External"/><Relationship Id="rId2184" Type="http://schemas.openxmlformats.org/officeDocument/2006/relationships/hyperlink" Target="https://www.taiwansemi.com/assets/datasheet/pdf.php?pn=SMA6S60AH" TargetMode="External"/><Relationship Id="rId2391" Type="http://schemas.openxmlformats.org/officeDocument/2006/relationships/hyperlink" Target="https://www.taiwansemi.com/assets/datasheet/pdf.php?pn=SMAJ40CH" TargetMode="External"/><Relationship Id="rId3028" Type="http://schemas.openxmlformats.org/officeDocument/2006/relationships/hyperlink" Target="https://www.taiwansemi.com/assets/datasheet/pdf.php?pn=SMCJ100CH" TargetMode="External"/><Relationship Id="rId3235" Type="http://schemas.openxmlformats.org/officeDocument/2006/relationships/hyperlink" Target="https://www.taiwansemi.com/assets/datasheet/pdf.php?pn=SMCJ45CH" TargetMode="External"/><Relationship Id="rId3442" Type="http://schemas.openxmlformats.org/officeDocument/2006/relationships/hyperlink" Target="https://www.taiwansemi.com/assets/datasheet/pdf.php?pn=SMDJ18CAH" TargetMode="External"/><Relationship Id="rId156" Type="http://schemas.openxmlformats.org/officeDocument/2006/relationships/hyperlink" Target="https://www.taiwansemi.com/assets/datasheet/pdf.php?pn=1.5KE75CA" TargetMode="External"/><Relationship Id="rId363" Type="http://schemas.openxmlformats.org/officeDocument/2006/relationships/hyperlink" Target="https://www.taiwansemi.com/assets/datasheet/pdf.php?pn=1.5SMC39CH" TargetMode="External"/><Relationship Id="rId570" Type="http://schemas.openxmlformats.org/officeDocument/2006/relationships/hyperlink" Target="https://www.taiwansemi.com/assets/datasheet/pdf.php?pn=1KSMB68AH" TargetMode="External"/><Relationship Id="rId2044" Type="http://schemas.openxmlformats.org/officeDocument/2006/relationships/hyperlink" Target="https://www.taiwansemi.com/assets/datasheet/pdf.php?pn=SA7.0CA" TargetMode="External"/><Relationship Id="rId2251" Type="http://schemas.openxmlformats.org/officeDocument/2006/relationships/hyperlink" Target="https://www.taiwansemi.com/assets/datasheet/pdf.php?pn=SMAJ14AH" TargetMode="External"/><Relationship Id="rId3302" Type="http://schemas.openxmlformats.org/officeDocument/2006/relationships/hyperlink" Target="https://www.taiwansemi.com/assets/datasheet/pdf.php?pn=SMCJ60H" TargetMode="External"/><Relationship Id="rId223" Type="http://schemas.openxmlformats.org/officeDocument/2006/relationships/hyperlink" Target="https://www.taiwansemi.com/assets/datasheet/pdf.php?pn=1.5SMC130A" TargetMode="External"/><Relationship Id="rId430" Type="http://schemas.openxmlformats.org/officeDocument/2006/relationships/hyperlink" Target="https://www.taiwansemi.com/assets/datasheet/pdf.php?pn=1.5SMC75A" TargetMode="External"/><Relationship Id="rId1060" Type="http://schemas.openxmlformats.org/officeDocument/2006/relationships/hyperlink" Target="https://www.taiwansemi.com/assets/datasheet/pdf.php?pn=P4KE400CA" TargetMode="External"/><Relationship Id="rId2111" Type="http://schemas.openxmlformats.org/officeDocument/2006/relationships/hyperlink" Target="https://www.taiwansemi.com/assets/datasheet/pdf.php?pn=SMA4S36AH" TargetMode="External"/><Relationship Id="rId1877" Type="http://schemas.openxmlformats.org/officeDocument/2006/relationships/hyperlink" Target="https://www.taiwansemi.com/assets/datasheet/pdf.php?pn=P6SMB82CA" TargetMode="External"/><Relationship Id="rId2928" Type="http://schemas.openxmlformats.org/officeDocument/2006/relationships/hyperlink" Target="https://www.taiwansemi.com/assets/datasheet/pdf.php?pn=SMBJ6V0CA" TargetMode="External"/><Relationship Id="rId1737" Type="http://schemas.openxmlformats.org/officeDocument/2006/relationships/hyperlink" Target="https://www.taiwansemi.com/assets/datasheet/pdf.php?pn=P6SMB220H" TargetMode="External"/><Relationship Id="rId1944" Type="http://schemas.openxmlformats.org/officeDocument/2006/relationships/hyperlink" Target="https://www.taiwansemi.com/assets/datasheet/pdf.php?pn=SA160C" TargetMode="External"/><Relationship Id="rId3092" Type="http://schemas.openxmlformats.org/officeDocument/2006/relationships/hyperlink" Target="https://www.taiwansemi.com/assets/datasheet/pdf.php?pn=SMCJ14H" TargetMode="External"/><Relationship Id="rId29" Type="http://schemas.openxmlformats.org/officeDocument/2006/relationships/hyperlink" Target="https://www.taiwansemi.com/assets/datasheet/pdf.php?pn=1.5KE130CA" TargetMode="External"/><Relationship Id="rId1804" Type="http://schemas.openxmlformats.org/officeDocument/2006/relationships/hyperlink" Target="https://www.taiwansemi.com/assets/datasheet/pdf.php?pn=P6SMB47C" TargetMode="External"/><Relationship Id="rId3769" Type="http://schemas.openxmlformats.org/officeDocument/2006/relationships/hyperlink" Target="https://www.taiwansemi.com/assets/datasheet/pdf.php?pn=SMA6S22CAH" TargetMode="External"/><Relationship Id="rId897" Type="http://schemas.openxmlformats.org/officeDocument/2006/relationships/hyperlink" Target="https://www.taiwansemi.com/assets/datasheet/pdf.php?pn=BZW06-13" TargetMode="External"/><Relationship Id="rId2578" Type="http://schemas.openxmlformats.org/officeDocument/2006/relationships/hyperlink" Target="https://www.taiwansemi.com/assets/datasheet/pdf.php?pn=SMB10J14AH" TargetMode="External"/><Relationship Id="rId2785" Type="http://schemas.openxmlformats.org/officeDocument/2006/relationships/hyperlink" Target="https://www.taiwansemi.com/assets/datasheet/pdf.php?pn=SMBJ24CA" TargetMode="External"/><Relationship Id="rId2992" Type="http://schemas.openxmlformats.org/officeDocument/2006/relationships/hyperlink" Target="https://www.taiwansemi.com/assets/datasheet/pdf.php?pn=SMBJ85A" TargetMode="External"/><Relationship Id="rId3629" Type="http://schemas.openxmlformats.org/officeDocument/2006/relationships/hyperlink" Target="https://www.taiwansemi.com/assets/datasheet/pdf.php?pn=SMF4L75A" TargetMode="External"/><Relationship Id="rId3836" Type="http://schemas.openxmlformats.org/officeDocument/2006/relationships/hyperlink" Target="https://www.taiwansemi.com/assets/datasheet/pdf.php?pn=SMF4L8.5CAH" TargetMode="External"/><Relationship Id="rId757" Type="http://schemas.openxmlformats.org/officeDocument/2006/relationships/hyperlink" Target="https://www.taiwansemi.com/assets/datasheet/pdf.php?pn=5KSMC43AH" TargetMode="External"/><Relationship Id="rId964" Type="http://schemas.openxmlformats.org/officeDocument/2006/relationships/hyperlink" Target="https://www.taiwansemi.com/assets/datasheet/pdf.php?pn=P4KE120C" TargetMode="External"/><Relationship Id="rId1387" Type="http://schemas.openxmlformats.org/officeDocument/2006/relationships/hyperlink" Target="https://www.taiwansemi.com/assets/datasheet/pdf.php?pn=P4SMA8.2CH" TargetMode="External"/><Relationship Id="rId1594" Type="http://schemas.openxmlformats.org/officeDocument/2006/relationships/hyperlink" Target="https://www.taiwansemi.com/assets/datasheet/pdf.php?pn=P6SMB100" TargetMode="External"/><Relationship Id="rId2438" Type="http://schemas.openxmlformats.org/officeDocument/2006/relationships/hyperlink" Target="https://www.taiwansemi.com/assets/datasheet/pdf.php?pn=SMAJ54CAH" TargetMode="External"/><Relationship Id="rId2645" Type="http://schemas.openxmlformats.org/officeDocument/2006/relationships/hyperlink" Target="https://www.taiwansemi.com/assets/datasheet/pdf.php?pn=SMBJ100H" TargetMode="External"/><Relationship Id="rId2852" Type="http://schemas.openxmlformats.org/officeDocument/2006/relationships/hyperlink" Target="https://www.taiwansemi.com/assets/datasheet/pdf.php?pn=SMBJ45H" TargetMode="External"/><Relationship Id="rId93" Type="http://schemas.openxmlformats.org/officeDocument/2006/relationships/hyperlink" Target="https://www.taiwansemi.com/assets/datasheet/pdf.php?pn=1.5KE300CA" TargetMode="External"/><Relationship Id="rId617" Type="http://schemas.openxmlformats.org/officeDocument/2006/relationships/hyperlink" Target="https://www.taiwansemi.com/assets/datasheet/pdf.php?pn=1V5KE20A" TargetMode="External"/><Relationship Id="rId824" Type="http://schemas.openxmlformats.org/officeDocument/2006/relationships/hyperlink" Target="https://www.taiwansemi.com/assets/datasheet/pdf.php?pn=BZW04-154" TargetMode="External"/><Relationship Id="rId1247" Type="http://schemas.openxmlformats.org/officeDocument/2006/relationships/hyperlink" Target="https://www.taiwansemi.com/assets/datasheet/pdf.php?pn=P4SMA20AH" TargetMode="External"/><Relationship Id="rId1454" Type="http://schemas.openxmlformats.org/officeDocument/2006/relationships/hyperlink" Target="https://www.taiwansemi.com/assets/datasheet/pdf.php?pn=P6KE160" TargetMode="External"/><Relationship Id="rId1661" Type="http://schemas.openxmlformats.org/officeDocument/2006/relationships/hyperlink" Target="https://www.taiwansemi.com/assets/datasheet/pdf.php?pn=P6SMB150C" TargetMode="External"/><Relationship Id="rId2505" Type="http://schemas.openxmlformats.org/officeDocument/2006/relationships/hyperlink" Target="https://www.taiwansemi.com/assets/datasheet/pdf.php?pn=SMAJ75" TargetMode="External"/><Relationship Id="rId2712" Type="http://schemas.openxmlformats.org/officeDocument/2006/relationships/hyperlink" Target="https://www.taiwansemi.com/assets/datasheet/pdf.php?pn=SMBJ150AH" TargetMode="External"/><Relationship Id="rId1107" Type="http://schemas.openxmlformats.org/officeDocument/2006/relationships/hyperlink" Target="https://www.taiwansemi.com/assets/datasheet/pdf.php?pn=P4KE82C" TargetMode="External"/><Relationship Id="rId1314" Type="http://schemas.openxmlformats.org/officeDocument/2006/relationships/hyperlink" Target="https://www.taiwansemi.com/assets/datasheet/pdf.php?pn=P4SMA43CAH" TargetMode="External"/><Relationship Id="rId1521" Type="http://schemas.openxmlformats.org/officeDocument/2006/relationships/hyperlink" Target="https://www.taiwansemi.com/assets/datasheet/pdf.php?pn=P6KE39" TargetMode="External"/><Relationship Id="rId3279" Type="http://schemas.openxmlformats.org/officeDocument/2006/relationships/hyperlink" Target="https://www.taiwansemi.com/assets/datasheet/pdf.php?pn=SMCJ6.0" TargetMode="External"/><Relationship Id="rId3486" Type="http://schemas.openxmlformats.org/officeDocument/2006/relationships/hyperlink" Target="https://www.taiwansemi.com/assets/datasheet/pdf.php?pn=SMDJ45CAH" TargetMode="External"/><Relationship Id="rId3693" Type="http://schemas.openxmlformats.org/officeDocument/2006/relationships/hyperlink" Target="https://www.taiwansemi.com/assets/datasheet/pdf.php?pn=TLD6S11AH" TargetMode="External"/><Relationship Id="rId20" Type="http://schemas.openxmlformats.org/officeDocument/2006/relationships/hyperlink" Target="https://www.taiwansemi.com/assets/datasheet/pdf.php?pn=1.5KE120C" TargetMode="External"/><Relationship Id="rId2088" Type="http://schemas.openxmlformats.org/officeDocument/2006/relationships/hyperlink" Target="https://www.taiwansemi.com/assets/datasheet/pdf.php?pn=SMA4F25AH" TargetMode="External"/><Relationship Id="rId2295" Type="http://schemas.openxmlformats.org/officeDocument/2006/relationships/hyperlink" Target="https://www.taiwansemi.com/assets/datasheet/pdf.php?pn=SMAJ170CAH" TargetMode="External"/><Relationship Id="rId3139" Type="http://schemas.openxmlformats.org/officeDocument/2006/relationships/hyperlink" Target="https://www.taiwansemi.com/assets/datasheet/pdf.php?pn=SMCJ17CH" TargetMode="External"/><Relationship Id="rId3346" Type="http://schemas.openxmlformats.org/officeDocument/2006/relationships/hyperlink" Target="https://www.taiwansemi.com/assets/datasheet/pdf.php?pn=SMCJ75H" TargetMode="External"/><Relationship Id="rId267" Type="http://schemas.openxmlformats.org/officeDocument/2006/relationships/hyperlink" Target="https://www.taiwansemi.com/assets/datasheet/pdf.php?pn=1.5SMC16CH" TargetMode="External"/><Relationship Id="rId474" Type="http://schemas.openxmlformats.org/officeDocument/2006/relationships/hyperlink" Target="https://www.taiwansemi.com/assets/datasheet/pdf.php?pn=1K5SMPC20APH" TargetMode="External"/><Relationship Id="rId2155" Type="http://schemas.openxmlformats.org/officeDocument/2006/relationships/hyperlink" Target="https://www.taiwansemi.com/assets/datasheet/pdf.php?pn=SMA6J20AH" TargetMode="External"/><Relationship Id="rId3553" Type="http://schemas.openxmlformats.org/officeDocument/2006/relationships/hyperlink" Target="https://www.taiwansemi.com/assets/datasheet/pdf.php?pn=SMF33A" TargetMode="External"/><Relationship Id="rId3760" Type="http://schemas.openxmlformats.org/officeDocument/2006/relationships/hyperlink" Target="https://www.taiwansemi.com/assets/datasheet/pdf.php?pn=TLD68AH" TargetMode="External"/><Relationship Id="rId127" Type="http://schemas.openxmlformats.org/officeDocument/2006/relationships/hyperlink" Target="https://www.taiwansemi.com/assets/datasheet/pdf.php?pn=1.5KE47C" TargetMode="External"/><Relationship Id="rId681" Type="http://schemas.openxmlformats.org/officeDocument/2006/relationships/hyperlink" Target="https://www.taiwansemi.com/assets/datasheet/pdf.php?pn=3KSMC35AH" TargetMode="External"/><Relationship Id="rId2362" Type="http://schemas.openxmlformats.org/officeDocument/2006/relationships/hyperlink" Target="https://www.taiwansemi.com/assets/datasheet/pdf.php?pn=SMAJ30A" TargetMode="External"/><Relationship Id="rId3206" Type="http://schemas.openxmlformats.org/officeDocument/2006/relationships/hyperlink" Target="https://www.taiwansemi.com/assets/datasheet/pdf.php?pn=SMCJ36A" TargetMode="External"/><Relationship Id="rId3413" Type="http://schemas.openxmlformats.org/officeDocument/2006/relationships/hyperlink" Target="https://www.taiwansemi.com/assets/datasheet/pdf.php?pn=SMDJ11CA" TargetMode="External"/><Relationship Id="rId3620" Type="http://schemas.openxmlformats.org/officeDocument/2006/relationships/hyperlink" Target="https://www.taiwansemi.com/assets/datasheet/pdf.php?pn=SMF4L60AH" TargetMode="External"/><Relationship Id="rId334" Type="http://schemas.openxmlformats.org/officeDocument/2006/relationships/hyperlink" Target="https://www.taiwansemi.com/assets/datasheet/pdf.php?pn=1.5SMC30A" TargetMode="External"/><Relationship Id="rId541" Type="http://schemas.openxmlformats.org/officeDocument/2006/relationships/hyperlink" Target="https://www.taiwansemi.com/assets/datasheet/pdf.php?pn=1KSMB36A" TargetMode="External"/><Relationship Id="rId1171" Type="http://schemas.openxmlformats.org/officeDocument/2006/relationships/hyperlink" Target="https://www.taiwansemi.com/assets/datasheet/pdf.php?pn=P4SMA130CAH" TargetMode="External"/><Relationship Id="rId2015" Type="http://schemas.openxmlformats.org/officeDocument/2006/relationships/hyperlink" Target="https://www.taiwansemi.com/assets/datasheet/pdf.php?pn=SA51C" TargetMode="External"/><Relationship Id="rId2222" Type="http://schemas.openxmlformats.org/officeDocument/2006/relationships/hyperlink" Target="https://www.taiwansemi.com/assets/datasheet/pdf.php?pn=SMAJ120CA" TargetMode="External"/><Relationship Id="rId401" Type="http://schemas.openxmlformats.org/officeDocument/2006/relationships/hyperlink" Target="https://www.taiwansemi.com/assets/datasheet/pdf.php?pn=1.5SMC6.8CA" TargetMode="External"/><Relationship Id="rId1031" Type="http://schemas.openxmlformats.org/officeDocument/2006/relationships/hyperlink" Target="https://www.taiwansemi.com/assets/datasheet/pdf.php?pn=P4KE27C" TargetMode="External"/><Relationship Id="rId1988" Type="http://schemas.openxmlformats.org/officeDocument/2006/relationships/hyperlink" Target="https://www.taiwansemi.com/assets/datasheet/pdf.php?pn=SA33CA" TargetMode="External"/><Relationship Id="rId1848" Type="http://schemas.openxmlformats.org/officeDocument/2006/relationships/hyperlink" Target="https://www.taiwansemi.com/assets/datasheet/pdf.php?pn=P6SMB68H" TargetMode="External"/><Relationship Id="rId3063" Type="http://schemas.openxmlformats.org/officeDocument/2006/relationships/hyperlink" Target="https://www.taiwansemi.com/assets/datasheet/pdf.php?pn=SMCJ12AH" TargetMode="External"/><Relationship Id="rId3270" Type="http://schemas.openxmlformats.org/officeDocument/2006/relationships/hyperlink" Target="https://www.taiwansemi.com/assets/datasheet/pdf.php?pn=SMCJ58A" TargetMode="External"/><Relationship Id="rId191" Type="http://schemas.openxmlformats.org/officeDocument/2006/relationships/hyperlink" Target="https://www.taiwansemi.com/assets/datasheet/pdf.php?pn=1.5SMC110A" TargetMode="External"/><Relationship Id="rId1708" Type="http://schemas.openxmlformats.org/officeDocument/2006/relationships/hyperlink" Target="https://www.taiwansemi.com/assets/datasheet/pdf.php?pn=P6SMB18C" TargetMode="External"/><Relationship Id="rId1915" Type="http://schemas.openxmlformats.org/officeDocument/2006/relationships/hyperlink" Target="https://www.taiwansemi.com/assets/datasheet/pdf.php?pn=SA120A" TargetMode="External"/><Relationship Id="rId3130" Type="http://schemas.openxmlformats.org/officeDocument/2006/relationships/hyperlink" Target="https://www.taiwansemi.com/assets/datasheet/pdf.php?pn=SMCJ170CA" TargetMode="External"/><Relationship Id="rId2689" Type="http://schemas.openxmlformats.org/officeDocument/2006/relationships/hyperlink" Target="https://www.taiwansemi.com/assets/datasheet/pdf.php?pn=SMBJ130C" TargetMode="External"/><Relationship Id="rId2896" Type="http://schemas.openxmlformats.org/officeDocument/2006/relationships/hyperlink" Target="https://www.taiwansemi.com/assets/datasheet/pdf.php?pn=SMBJ6.0A" TargetMode="External"/><Relationship Id="rId868" Type="http://schemas.openxmlformats.org/officeDocument/2006/relationships/hyperlink" Target="https://www.taiwansemi.com/assets/datasheet/pdf.php?pn=BZW04-48B" TargetMode="External"/><Relationship Id="rId1498" Type="http://schemas.openxmlformats.org/officeDocument/2006/relationships/hyperlink" Target="https://www.taiwansemi.com/assets/datasheet/pdf.php?pn=P6KE27A" TargetMode="External"/><Relationship Id="rId2549" Type="http://schemas.openxmlformats.org/officeDocument/2006/relationships/hyperlink" Target="https://www.taiwansemi.com/assets/datasheet/pdf.php?pn=SMAJ9.0CA" TargetMode="External"/><Relationship Id="rId2756" Type="http://schemas.openxmlformats.org/officeDocument/2006/relationships/hyperlink" Target="https://www.taiwansemi.com/assets/datasheet/pdf.php?pn=SMBJ17H" TargetMode="External"/><Relationship Id="rId2963" Type="http://schemas.openxmlformats.org/officeDocument/2006/relationships/hyperlink" Target="https://www.taiwansemi.com/assets/datasheet/pdf.php?pn=SMBJ78" TargetMode="External"/><Relationship Id="rId3807" Type="http://schemas.openxmlformats.org/officeDocument/2006/relationships/hyperlink" Target="https://www.taiwansemi.com/assets/datasheet/pdf.php?pn=SMF4L11CA" TargetMode="External"/><Relationship Id="rId728" Type="http://schemas.openxmlformats.org/officeDocument/2006/relationships/hyperlink" Target="https://www.taiwansemi.com/assets/datasheet/pdf.php?pn=5.0SMDJ70AH" TargetMode="External"/><Relationship Id="rId935" Type="http://schemas.openxmlformats.org/officeDocument/2006/relationships/hyperlink" Target="https://www.taiwansemi.com/assets/datasheet/pdf.php?pn=BZW06-40" TargetMode="External"/><Relationship Id="rId1358" Type="http://schemas.openxmlformats.org/officeDocument/2006/relationships/hyperlink" Target="https://www.taiwansemi.com/assets/datasheet/pdf.php?pn=P4SMA68A" TargetMode="External"/><Relationship Id="rId1565" Type="http://schemas.openxmlformats.org/officeDocument/2006/relationships/hyperlink" Target="https://www.taiwansemi.com/assets/datasheet/pdf.php?pn=P6KE7.5C" TargetMode="External"/><Relationship Id="rId1772" Type="http://schemas.openxmlformats.org/officeDocument/2006/relationships/hyperlink" Target="https://www.taiwansemi.com/assets/datasheet/pdf.php?pn=P6SMB33C" TargetMode="External"/><Relationship Id="rId2409" Type="http://schemas.openxmlformats.org/officeDocument/2006/relationships/hyperlink" Target="https://www.taiwansemi.com/assets/datasheet/pdf.php?pn=SMAJ48" TargetMode="External"/><Relationship Id="rId2616" Type="http://schemas.openxmlformats.org/officeDocument/2006/relationships/hyperlink" Target="https://www.taiwansemi.com/assets/datasheet/pdf.php?pn=SMB10J28CAH" TargetMode="External"/><Relationship Id="rId64" Type="http://schemas.openxmlformats.org/officeDocument/2006/relationships/hyperlink" Target="https://www.taiwansemi.com/assets/datasheet/pdf.php?pn=1.5KE200C" TargetMode="External"/><Relationship Id="rId1218" Type="http://schemas.openxmlformats.org/officeDocument/2006/relationships/hyperlink" Target="https://www.taiwansemi.com/assets/datasheet/pdf.php?pn=P4SMA170CAH" TargetMode="External"/><Relationship Id="rId1425" Type="http://schemas.openxmlformats.org/officeDocument/2006/relationships/hyperlink" Target="https://www.taiwansemi.com/assets/datasheet/pdf.php?pn=P6KE110CA" TargetMode="External"/><Relationship Id="rId2823" Type="http://schemas.openxmlformats.org/officeDocument/2006/relationships/hyperlink" Target="https://www.taiwansemi.com/assets/datasheet/pdf.php?pn=SMBJ36AH" TargetMode="External"/><Relationship Id="rId1632" Type="http://schemas.openxmlformats.org/officeDocument/2006/relationships/hyperlink" Target="https://www.taiwansemi.com/assets/datasheet/pdf.php?pn=P6SMB120CH" TargetMode="External"/><Relationship Id="rId2199" Type="http://schemas.openxmlformats.org/officeDocument/2006/relationships/hyperlink" Target="https://www.taiwansemi.com/assets/datasheet/pdf.php?pn=SMAJ10CH" TargetMode="External"/><Relationship Id="rId3597" Type="http://schemas.openxmlformats.org/officeDocument/2006/relationships/hyperlink" Target="https://www.taiwansemi.com/assets/datasheet/pdf.php?pn=SMF4L36A" TargetMode="External"/><Relationship Id="rId3457" Type="http://schemas.openxmlformats.org/officeDocument/2006/relationships/hyperlink" Target="https://www.taiwansemi.com/assets/datasheet/pdf.php?pn=SMDJ26CA" TargetMode="External"/><Relationship Id="rId3664" Type="http://schemas.openxmlformats.org/officeDocument/2006/relationships/hyperlink" Target="https://www.taiwansemi.com/assets/datasheet/pdf.php?pn=SMF8.0AH" TargetMode="External"/><Relationship Id="rId378" Type="http://schemas.openxmlformats.org/officeDocument/2006/relationships/hyperlink" Target="https://www.taiwansemi.com/assets/datasheet/pdf.php?pn=1.5SMC47CAH" TargetMode="External"/><Relationship Id="rId585" Type="http://schemas.openxmlformats.org/officeDocument/2006/relationships/hyperlink" Target="https://www.taiwansemi.com/assets/datasheet/pdf.php?pn=1V5KE100A" TargetMode="External"/><Relationship Id="rId792" Type="http://schemas.openxmlformats.org/officeDocument/2006/relationships/hyperlink" Target="https://www.taiwansemi.com/assets/datasheet/pdf.php?pn=5KSMC45CAH" TargetMode="External"/><Relationship Id="rId2059" Type="http://schemas.openxmlformats.org/officeDocument/2006/relationships/hyperlink" Target="https://www.taiwansemi.com/assets/datasheet/pdf.php?pn=SA78C" TargetMode="External"/><Relationship Id="rId2266" Type="http://schemas.openxmlformats.org/officeDocument/2006/relationships/hyperlink" Target="https://www.taiwansemi.com/assets/datasheet/pdf.php?pn=SMAJ15A" TargetMode="External"/><Relationship Id="rId2473" Type="http://schemas.openxmlformats.org/officeDocument/2006/relationships/hyperlink" Target="https://www.taiwansemi.com/assets/datasheet/pdf.php?pn=SMAJ64" TargetMode="External"/><Relationship Id="rId2680" Type="http://schemas.openxmlformats.org/officeDocument/2006/relationships/hyperlink" Target="https://www.taiwansemi.com/assets/datasheet/pdf.php?pn=SMBJ12C" TargetMode="External"/><Relationship Id="rId3317" Type="http://schemas.openxmlformats.org/officeDocument/2006/relationships/hyperlink" Target="https://www.taiwansemi.com/assets/datasheet/pdf.php?pn=SMCJ7.0AH" TargetMode="External"/><Relationship Id="rId3524" Type="http://schemas.openxmlformats.org/officeDocument/2006/relationships/hyperlink" Target="https://www.taiwansemi.com/assets/datasheet/pdf.php?pn=SMF10AH" TargetMode="External"/><Relationship Id="rId3731" Type="http://schemas.openxmlformats.org/officeDocument/2006/relationships/hyperlink" Target="https://www.taiwansemi.com/assets/datasheet/pdf.php?pn=TLD8S11CAH" TargetMode="External"/><Relationship Id="rId238" Type="http://schemas.openxmlformats.org/officeDocument/2006/relationships/hyperlink" Target="https://www.taiwansemi.com/assets/datasheet/pdf.php?pn=1.5SMC150" TargetMode="External"/><Relationship Id="rId445" Type="http://schemas.openxmlformats.org/officeDocument/2006/relationships/hyperlink" Target="https://www.taiwansemi.com/assets/datasheet/pdf.php?pn=1.5SMC82" TargetMode="External"/><Relationship Id="rId652" Type="http://schemas.openxmlformats.org/officeDocument/2006/relationships/hyperlink" Target="https://www.taiwansemi.com/assets/datasheet/pdf.php?pn=1V5KE56CA" TargetMode="External"/><Relationship Id="rId1075" Type="http://schemas.openxmlformats.org/officeDocument/2006/relationships/hyperlink" Target="https://www.taiwansemi.com/assets/datasheet/pdf.php?pn=P4KE51C" TargetMode="External"/><Relationship Id="rId1282" Type="http://schemas.openxmlformats.org/officeDocument/2006/relationships/hyperlink" Target="https://www.taiwansemi.com/assets/datasheet/pdf.php?pn=P4SMA30CAH" TargetMode="External"/><Relationship Id="rId2126" Type="http://schemas.openxmlformats.org/officeDocument/2006/relationships/hyperlink" Target="https://www.taiwansemi.com/assets/datasheet/pdf.php?pn=SMA6F25AH" TargetMode="External"/><Relationship Id="rId2333" Type="http://schemas.openxmlformats.org/officeDocument/2006/relationships/hyperlink" Target="https://www.taiwansemi.com/assets/datasheet/pdf.php?pn=SMAJ22CA" TargetMode="External"/><Relationship Id="rId2540" Type="http://schemas.openxmlformats.org/officeDocument/2006/relationships/hyperlink" Target="https://www.taiwansemi.com/assets/datasheet/pdf.php?pn=SMAJ85C" TargetMode="External"/><Relationship Id="rId305" Type="http://schemas.openxmlformats.org/officeDocument/2006/relationships/hyperlink" Target="https://www.taiwansemi.com/assets/datasheet/pdf.php?pn=1.5SMC20CA" TargetMode="External"/><Relationship Id="rId512" Type="http://schemas.openxmlformats.org/officeDocument/2006/relationships/hyperlink" Target="https://www.taiwansemi.com/assets/datasheet/pdf.php?pn=1KSMB16CAH" TargetMode="External"/><Relationship Id="rId1142" Type="http://schemas.openxmlformats.org/officeDocument/2006/relationships/hyperlink" Target="https://www.taiwansemi.com/assets/datasheet/pdf.php?pn=P4SMA11A" TargetMode="External"/><Relationship Id="rId2400" Type="http://schemas.openxmlformats.org/officeDocument/2006/relationships/hyperlink" Target="https://www.taiwansemi.com/assets/datasheet/pdf.php?pn=SMAJ43H" TargetMode="External"/><Relationship Id="rId1002" Type="http://schemas.openxmlformats.org/officeDocument/2006/relationships/hyperlink" Target="https://www.taiwansemi.com/assets/datasheet/pdf.php?pn=P4KE18A" TargetMode="External"/><Relationship Id="rId1959" Type="http://schemas.openxmlformats.org/officeDocument/2006/relationships/hyperlink" Target="https://www.taiwansemi.com/assets/datasheet/pdf.php?pn=SA18C" TargetMode="External"/><Relationship Id="rId3174" Type="http://schemas.openxmlformats.org/officeDocument/2006/relationships/hyperlink" Target="https://www.taiwansemi.com/assets/datasheet/pdf.php?pn=SMCJ26A" TargetMode="External"/><Relationship Id="rId1819" Type="http://schemas.openxmlformats.org/officeDocument/2006/relationships/hyperlink" Target="https://www.taiwansemi.com/assets/datasheet/pdf.php?pn=P6SMB56AH" TargetMode="External"/><Relationship Id="rId3381" Type="http://schemas.openxmlformats.org/officeDocument/2006/relationships/hyperlink" Target="https://www.taiwansemi.com/assets/datasheet/pdf.php?pn=SMCJ85CH" TargetMode="External"/><Relationship Id="rId2190" Type="http://schemas.openxmlformats.org/officeDocument/2006/relationships/hyperlink" Target="https://www.taiwansemi.com/assets/datasheet/pdf.php?pn=SMAJ100CA" TargetMode="External"/><Relationship Id="rId3034" Type="http://schemas.openxmlformats.org/officeDocument/2006/relationships/hyperlink" Target="https://www.taiwansemi.com/assets/datasheet/pdf.php?pn=SMCJ10CAH" TargetMode="External"/><Relationship Id="rId3241" Type="http://schemas.openxmlformats.org/officeDocument/2006/relationships/hyperlink" Target="https://www.taiwansemi.com/assets/datasheet/pdf.php?pn=SMCJ48CA" TargetMode="External"/><Relationship Id="rId162" Type="http://schemas.openxmlformats.org/officeDocument/2006/relationships/hyperlink" Target="https://www.taiwansemi.com/assets/datasheet/pdf.php?pn=1.5KE82A" TargetMode="External"/><Relationship Id="rId2050" Type="http://schemas.openxmlformats.org/officeDocument/2006/relationships/hyperlink" Target="https://www.taiwansemi.com/assets/datasheet/pdf.php?pn=SA70A" TargetMode="External"/><Relationship Id="rId3101" Type="http://schemas.openxmlformats.org/officeDocument/2006/relationships/hyperlink" Target="https://www.taiwansemi.com/assets/datasheet/pdf.php?pn=SMCJ150H" TargetMode="External"/><Relationship Id="rId979" Type="http://schemas.openxmlformats.org/officeDocument/2006/relationships/hyperlink" Target="https://www.taiwansemi.com/assets/datasheet/pdf.php?pn=P4KE150A" TargetMode="External"/><Relationship Id="rId839" Type="http://schemas.openxmlformats.org/officeDocument/2006/relationships/hyperlink" Target="https://www.taiwansemi.com/assets/datasheet/pdf.php?pn=BZW04-23" TargetMode="External"/><Relationship Id="rId1469" Type="http://schemas.openxmlformats.org/officeDocument/2006/relationships/hyperlink" Target="https://www.taiwansemi.com/assets/datasheet/pdf.php?pn=P6KE180CA" TargetMode="External"/><Relationship Id="rId2867" Type="http://schemas.openxmlformats.org/officeDocument/2006/relationships/hyperlink" Target="https://www.taiwansemi.com/assets/datasheet/pdf.php?pn=SMBJ5.0CH" TargetMode="External"/><Relationship Id="rId1676" Type="http://schemas.openxmlformats.org/officeDocument/2006/relationships/hyperlink" Target="https://www.taiwansemi.com/assets/datasheet/pdf.php?pn=P6SMB160AH" TargetMode="External"/><Relationship Id="rId1883" Type="http://schemas.openxmlformats.org/officeDocument/2006/relationships/hyperlink" Target="https://www.taiwansemi.com/assets/datasheet/pdf.php?pn=P6SMB9.1AH" TargetMode="External"/><Relationship Id="rId2727" Type="http://schemas.openxmlformats.org/officeDocument/2006/relationships/hyperlink" Target="https://www.taiwansemi.com/assets/datasheet/pdf.php?pn=SMBJ160A" TargetMode="External"/><Relationship Id="rId2934" Type="http://schemas.openxmlformats.org/officeDocument/2006/relationships/hyperlink" Target="https://www.taiwansemi.com/assets/datasheet/pdf.php?pn=SMBJ7.0C" TargetMode="External"/><Relationship Id="rId906" Type="http://schemas.openxmlformats.org/officeDocument/2006/relationships/hyperlink" Target="https://www.taiwansemi.com/assets/datasheet/pdf.php?pn=BZW06-188B" TargetMode="External"/><Relationship Id="rId1329" Type="http://schemas.openxmlformats.org/officeDocument/2006/relationships/hyperlink" Target="https://www.taiwansemi.com/assets/datasheet/pdf.php?pn=P4SMA51CA" TargetMode="External"/><Relationship Id="rId1536" Type="http://schemas.openxmlformats.org/officeDocument/2006/relationships/hyperlink" Target="https://www.taiwansemi.com/assets/datasheet/pdf.php?pn=P6KE440CA" TargetMode="External"/><Relationship Id="rId1743" Type="http://schemas.openxmlformats.org/officeDocument/2006/relationships/hyperlink" Target="https://www.taiwansemi.com/assets/datasheet/pdf.php?pn=P6SMB22CH" TargetMode="External"/><Relationship Id="rId1950" Type="http://schemas.openxmlformats.org/officeDocument/2006/relationships/hyperlink" Target="https://www.taiwansemi.com/assets/datasheet/pdf.php?pn=SA170" TargetMode="External"/><Relationship Id="rId35" Type="http://schemas.openxmlformats.org/officeDocument/2006/relationships/hyperlink" Target="https://www.taiwansemi.com/assets/datasheet/pdf.php?pn=1.5KE150A" TargetMode="External"/><Relationship Id="rId1603" Type="http://schemas.openxmlformats.org/officeDocument/2006/relationships/hyperlink" Target="https://www.taiwansemi.com/assets/datasheet/pdf.php?pn=P6SMB10AH" TargetMode="External"/><Relationship Id="rId1810" Type="http://schemas.openxmlformats.org/officeDocument/2006/relationships/hyperlink" Target="https://www.taiwansemi.com/assets/datasheet/pdf.php?pn=P6SMB51A" TargetMode="External"/><Relationship Id="rId3568" Type="http://schemas.openxmlformats.org/officeDocument/2006/relationships/hyperlink" Target="https://www.taiwansemi.com/assets/datasheet/pdf.php?pn=SMF4L11AH" TargetMode="External"/><Relationship Id="rId3775" Type="http://schemas.openxmlformats.org/officeDocument/2006/relationships/hyperlink" Target="https://www.taiwansemi.com/assets/datasheet/pdf.php?pn=SMA6S36CAH" TargetMode="External"/><Relationship Id="rId489" Type="http://schemas.openxmlformats.org/officeDocument/2006/relationships/hyperlink" Target="https://www.taiwansemi.com/assets/datasheet/pdf.php?pn=1KSMB10A" TargetMode="External"/><Relationship Id="rId696" Type="http://schemas.openxmlformats.org/officeDocument/2006/relationships/hyperlink" Target="https://www.taiwansemi.com/assets/datasheet/pdf.php?pn=5.0SMDJ22AH" TargetMode="External"/><Relationship Id="rId2377" Type="http://schemas.openxmlformats.org/officeDocument/2006/relationships/hyperlink" Target="https://www.taiwansemi.com/assets/datasheet/pdf.php?pn=SMAJ36" TargetMode="External"/><Relationship Id="rId2584" Type="http://schemas.openxmlformats.org/officeDocument/2006/relationships/hyperlink" Target="https://www.taiwansemi.com/assets/datasheet/pdf.php?pn=SMB10J15CAH" TargetMode="External"/><Relationship Id="rId2791" Type="http://schemas.openxmlformats.org/officeDocument/2006/relationships/hyperlink" Target="https://www.taiwansemi.com/assets/datasheet/pdf.php?pn=SMBJ26AH" TargetMode="External"/><Relationship Id="rId3428" Type="http://schemas.openxmlformats.org/officeDocument/2006/relationships/hyperlink" Target="https://www.taiwansemi.com/assets/datasheet/pdf.php?pn=SMDJ15AH" TargetMode="External"/><Relationship Id="rId3635" Type="http://schemas.openxmlformats.org/officeDocument/2006/relationships/hyperlink" Target="https://www.taiwansemi.com/assets/datasheet/pdf.php?pn=SMF4L9.0A" TargetMode="External"/><Relationship Id="rId349" Type="http://schemas.openxmlformats.org/officeDocument/2006/relationships/hyperlink" Target="https://www.taiwansemi.com/assets/datasheet/pdf.php?pn=1.5SMC36" TargetMode="External"/><Relationship Id="rId556" Type="http://schemas.openxmlformats.org/officeDocument/2006/relationships/hyperlink" Target="https://www.taiwansemi.com/assets/datasheet/pdf.php?pn=1KSMB47CAH" TargetMode="External"/><Relationship Id="rId763" Type="http://schemas.openxmlformats.org/officeDocument/2006/relationships/hyperlink" Target="https://www.taiwansemi.com/assets/datasheet/pdf.php?pn=5KSMC60AH" TargetMode="External"/><Relationship Id="rId1186" Type="http://schemas.openxmlformats.org/officeDocument/2006/relationships/hyperlink" Target="https://www.taiwansemi.com/assets/datasheet/pdf.php?pn=P4SMA150CA" TargetMode="External"/><Relationship Id="rId1393" Type="http://schemas.openxmlformats.org/officeDocument/2006/relationships/hyperlink" Target="https://www.taiwansemi.com/assets/datasheet/pdf.php?pn=P4SMA82CA" TargetMode="External"/><Relationship Id="rId2237" Type="http://schemas.openxmlformats.org/officeDocument/2006/relationships/hyperlink" Target="https://www.taiwansemi.com/assets/datasheet/pdf.php?pn=SMAJ130C" TargetMode="External"/><Relationship Id="rId2444" Type="http://schemas.openxmlformats.org/officeDocument/2006/relationships/hyperlink" Target="https://www.taiwansemi.com/assets/datasheet/pdf.php?pn=SMAJ58C" TargetMode="External"/><Relationship Id="rId3842" Type="http://schemas.openxmlformats.org/officeDocument/2006/relationships/hyperlink" Target="https://www.taiwansemi.com/assets/datasheet/pdf.php?pn=SMF4L14CAH" TargetMode="External"/><Relationship Id="rId209" Type="http://schemas.openxmlformats.org/officeDocument/2006/relationships/hyperlink" Target="https://www.taiwansemi.com/assets/datasheet/pdf.php?pn=1.5SMC120C" TargetMode="External"/><Relationship Id="rId416" Type="http://schemas.openxmlformats.org/officeDocument/2006/relationships/hyperlink" Target="https://www.taiwansemi.com/assets/datasheet/pdf.php?pn=1.5SMC68C" TargetMode="External"/><Relationship Id="rId970" Type="http://schemas.openxmlformats.org/officeDocument/2006/relationships/hyperlink" Target="https://www.taiwansemi.com/assets/datasheet/pdf.php?pn=P4KE130" TargetMode="External"/><Relationship Id="rId1046" Type="http://schemas.openxmlformats.org/officeDocument/2006/relationships/hyperlink" Target="https://www.taiwansemi.com/assets/datasheet/pdf.php?pn=P4KE350A" TargetMode="External"/><Relationship Id="rId1253" Type="http://schemas.openxmlformats.org/officeDocument/2006/relationships/hyperlink" Target="https://www.taiwansemi.com/assets/datasheet/pdf.php?pn=P4SMA22" TargetMode="External"/><Relationship Id="rId2651" Type="http://schemas.openxmlformats.org/officeDocument/2006/relationships/hyperlink" Target="https://www.taiwansemi.com/assets/datasheet/pdf.php?pn=SMBJ10CH" TargetMode="External"/><Relationship Id="rId3702" Type="http://schemas.openxmlformats.org/officeDocument/2006/relationships/hyperlink" Target="https://www.taiwansemi.com/assets/datasheet/pdf.php?pn=TLD6S22AH" TargetMode="External"/><Relationship Id="rId623" Type="http://schemas.openxmlformats.org/officeDocument/2006/relationships/hyperlink" Target="https://www.taiwansemi.com/assets/datasheet/pdf.php?pn=1V5KE24A" TargetMode="External"/><Relationship Id="rId830" Type="http://schemas.openxmlformats.org/officeDocument/2006/relationships/hyperlink" Target="https://www.taiwansemi.com/assets/datasheet/pdf.php?pn=BZW04-17B" TargetMode="External"/><Relationship Id="rId1460" Type="http://schemas.openxmlformats.org/officeDocument/2006/relationships/hyperlink" Target="https://www.taiwansemi.com/assets/datasheet/pdf.php?pn=P6KE16CA" TargetMode="External"/><Relationship Id="rId2304" Type="http://schemas.openxmlformats.org/officeDocument/2006/relationships/hyperlink" Target="https://www.taiwansemi.com/assets/datasheet/pdf.php?pn=SMAJ17H" TargetMode="External"/><Relationship Id="rId2511" Type="http://schemas.openxmlformats.org/officeDocument/2006/relationships/hyperlink" Target="https://www.taiwansemi.com/assets/datasheet/pdf.php?pn=SMAJ75CH" TargetMode="External"/><Relationship Id="rId1113" Type="http://schemas.openxmlformats.org/officeDocument/2006/relationships/hyperlink" Target="https://www.taiwansemi.com/assets/datasheet/pdf.php?pn=P4KE91" TargetMode="External"/><Relationship Id="rId1320" Type="http://schemas.openxmlformats.org/officeDocument/2006/relationships/hyperlink" Target="https://www.taiwansemi.com/assets/datasheet/pdf.php?pn=P4SMA47C" TargetMode="External"/><Relationship Id="rId3078" Type="http://schemas.openxmlformats.org/officeDocument/2006/relationships/hyperlink" Target="https://www.taiwansemi.com/assets/datasheet/pdf.php?pn=SMCJ13A" TargetMode="External"/><Relationship Id="rId3285" Type="http://schemas.openxmlformats.org/officeDocument/2006/relationships/hyperlink" Target="https://www.taiwansemi.com/assets/datasheet/pdf.php?pn=SMCJ6.0CH" TargetMode="External"/><Relationship Id="rId3492" Type="http://schemas.openxmlformats.org/officeDocument/2006/relationships/hyperlink" Target="https://www.taiwansemi.com/assets/datasheet/pdf.php?pn=SMDJ51AH" TargetMode="External"/><Relationship Id="rId2094" Type="http://schemas.openxmlformats.org/officeDocument/2006/relationships/hyperlink" Target="https://www.taiwansemi.com/assets/datasheet/pdf.php?pn=SMA4F40AH" TargetMode="External"/><Relationship Id="rId3145" Type="http://schemas.openxmlformats.org/officeDocument/2006/relationships/hyperlink" Target="https://www.taiwansemi.com/assets/datasheet/pdf.php?pn=SMCJ18CA" TargetMode="External"/><Relationship Id="rId3352" Type="http://schemas.openxmlformats.org/officeDocument/2006/relationships/hyperlink" Target="https://www.taiwansemi.com/assets/datasheet/pdf.php?pn=SMCJ78CAH" TargetMode="External"/><Relationship Id="rId273" Type="http://schemas.openxmlformats.org/officeDocument/2006/relationships/hyperlink" Target="https://www.taiwansemi.com/assets/datasheet/pdf.php?pn=1.5SMC170CA" TargetMode="External"/><Relationship Id="rId480" Type="http://schemas.openxmlformats.org/officeDocument/2006/relationships/hyperlink" Target="https://www.taiwansemi.com/assets/datasheet/pdf.php?pn=1K5SMPC36APH" TargetMode="External"/><Relationship Id="rId2161" Type="http://schemas.openxmlformats.org/officeDocument/2006/relationships/hyperlink" Target="https://www.taiwansemi.com/assets/datasheet/pdf.php?pn=SMA6J26AH" TargetMode="External"/><Relationship Id="rId3005" Type="http://schemas.openxmlformats.org/officeDocument/2006/relationships/hyperlink" Target="https://www.taiwansemi.com/assets/datasheet/pdf.php?pn=SMBJ9.0AH" TargetMode="External"/><Relationship Id="rId3212" Type="http://schemas.openxmlformats.org/officeDocument/2006/relationships/hyperlink" Target="https://www.taiwansemi.com/assets/datasheet/pdf.php?pn=SMCJ36H" TargetMode="External"/><Relationship Id="rId133" Type="http://schemas.openxmlformats.org/officeDocument/2006/relationships/hyperlink" Target="https://www.taiwansemi.com/assets/datasheet/pdf.php?pn=1.5KE56" TargetMode="External"/><Relationship Id="rId340" Type="http://schemas.openxmlformats.org/officeDocument/2006/relationships/hyperlink" Target="https://www.taiwansemi.com/assets/datasheet/pdf.php?pn=1.5SMC30H" TargetMode="External"/><Relationship Id="rId2021" Type="http://schemas.openxmlformats.org/officeDocument/2006/relationships/hyperlink" Target="https://www.taiwansemi.com/assets/datasheet/pdf.php?pn=SA58" TargetMode="External"/><Relationship Id="rId200" Type="http://schemas.openxmlformats.org/officeDocument/2006/relationships/hyperlink" Target="https://www.taiwansemi.com/assets/datasheet/pdf.php?pn=1.5SMC11C" TargetMode="External"/><Relationship Id="rId2978" Type="http://schemas.openxmlformats.org/officeDocument/2006/relationships/hyperlink" Target="https://www.taiwansemi.com/assets/datasheet/pdf.php?pn=SMBJ8.0C" TargetMode="External"/><Relationship Id="rId1787" Type="http://schemas.openxmlformats.org/officeDocument/2006/relationships/hyperlink" Target="https://www.taiwansemi.com/assets/datasheet/pdf.php?pn=P6SMB39AH" TargetMode="External"/><Relationship Id="rId1994" Type="http://schemas.openxmlformats.org/officeDocument/2006/relationships/hyperlink" Target="https://www.taiwansemi.com/assets/datasheet/pdf.php?pn=SA40A" TargetMode="External"/><Relationship Id="rId2838" Type="http://schemas.openxmlformats.org/officeDocument/2006/relationships/hyperlink" Target="https://www.taiwansemi.com/assets/datasheet/pdf.php?pn=SMBJ43A" TargetMode="External"/><Relationship Id="rId79" Type="http://schemas.openxmlformats.org/officeDocument/2006/relationships/hyperlink" Target="https://www.taiwansemi.com/assets/datasheet/pdf.php?pn=1.5KE24C" TargetMode="External"/><Relationship Id="rId1647" Type="http://schemas.openxmlformats.org/officeDocument/2006/relationships/hyperlink" Target="https://www.taiwansemi.com/assets/datasheet/pdf.php?pn=P6SMB130CAH" TargetMode="External"/><Relationship Id="rId1854" Type="http://schemas.openxmlformats.org/officeDocument/2006/relationships/hyperlink" Target="https://www.taiwansemi.com/assets/datasheet/pdf.php?pn=P6SMB7.5CAH" TargetMode="External"/><Relationship Id="rId2905" Type="http://schemas.openxmlformats.org/officeDocument/2006/relationships/hyperlink" Target="https://www.taiwansemi.com/assets/datasheet/pdf.php?pn=SMBJ6.5AH" TargetMode="External"/><Relationship Id="rId1507" Type="http://schemas.openxmlformats.org/officeDocument/2006/relationships/hyperlink" Target="https://www.taiwansemi.com/assets/datasheet/pdf.php?pn=P6KE30C" TargetMode="External"/><Relationship Id="rId1714" Type="http://schemas.openxmlformats.org/officeDocument/2006/relationships/hyperlink" Target="https://www.taiwansemi.com/assets/datasheet/pdf.php?pn=P6SMB200" TargetMode="External"/><Relationship Id="rId1921" Type="http://schemas.openxmlformats.org/officeDocument/2006/relationships/hyperlink" Target="https://www.taiwansemi.com/assets/datasheet/pdf.php?pn=SA13" TargetMode="External"/><Relationship Id="rId3679" Type="http://schemas.openxmlformats.org/officeDocument/2006/relationships/hyperlink" Target="https://www.taiwansemi.com/assets/datasheet/pdf.php?pn=TLD5S16AH" TargetMode="External"/><Relationship Id="rId2488" Type="http://schemas.openxmlformats.org/officeDocument/2006/relationships/hyperlink" Target="https://www.taiwansemi.com/assets/datasheet/pdf.php?pn=SMAJ7.0H" TargetMode="External"/><Relationship Id="rId1297" Type="http://schemas.openxmlformats.org/officeDocument/2006/relationships/hyperlink" Target="https://www.taiwansemi.com/assets/datasheet/pdf.php?pn=P4SMA36CA" TargetMode="External"/><Relationship Id="rId2695" Type="http://schemas.openxmlformats.org/officeDocument/2006/relationships/hyperlink" Target="https://www.taiwansemi.com/assets/datasheet/pdf.php?pn=SMBJ13AH" TargetMode="External"/><Relationship Id="rId3539" Type="http://schemas.openxmlformats.org/officeDocument/2006/relationships/hyperlink" Target="https://www.taiwansemi.com/assets/datasheet/pdf.php?pn=SMF18A" TargetMode="External"/><Relationship Id="rId3746" Type="http://schemas.openxmlformats.org/officeDocument/2006/relationships/hyperlink" Target="https://www.taiwansemi.com/assets/datasheet/pdf.php?pn=TLD8S36CAH" TargetMode="External"/><Relationship Id="rId667" Type="http://schemas.openxmlformats.org/officeDocument/2006/relationships/hyperlink" Target="https://www.taiwansemi.com/assets/datasheet/pdf.php?pn=1V5KE91A" TargetMode="External"/><Relationship Id="rId874" Type="http://schemas.openxmlformats.org/officeDocument/2006/relationships/hyperlink" Target="https://www.taiwansemi.com/assets/datasheet/pdf.php?pn=BZW04-5V8B" TargetMode="External"/><Relationship Id="rId2348" Type="http://schemas.openxmlformats.org/officeDocument/2006/relationships/hyperlink" Target="https://www.taiwansemi.com/assets/datasheet/pdf.php?pn=SMAJ26C" TargetMode="External"/><Relationship Id="rId2555" Type="http://schemas.openxmlformats.org/officeDocument/2006/relationships/hyperlink" Target="https://www.taiwansemi.com/assets/datasheet/pdf.php?pn=SMAJ90AH" TargetMode="External"/><Relationship Id="rId2762" Type="http://schemas.openxmlformats.org/officeDocument/2006/relationships/hyperlink" Target="https://www.taiwansemi.com/assets/datasheet/pdf.php?pn=SMBJ18CAH" TargetMode="External"/><Relationship Id="rId3606" Type="http://schemas.openxmlformats.org/officeDocument/2006/relationships/hyperlink" Target="https://www.taiwansemi.com/assets/datasheet/pdf.php?pn=SMF4L48AH" TargetMode="External"/><Relationship Id="rId3813" Type="http://schemas.openxmlformats.org/officeDocument/2006/relationships/hyperlink" Target="https://www.taiwansemi.com/assets/datasheet/pdf.php?pn=SMF4L17CA" TargetMode="External"/><Relationship Id="rId527" Type="http://schemas.openxmlformats.org/officeDocument/2006/relationships/hyperlink" Target="https://www.taiwansemi.com/assets/datasheet/pdf.php?pn=1KSMB24CA" TargetMode="External"/><Relationship Id="rId734" Type="http://schemas.openxmlformats.org/officeDocument/2006/relationships/hyperlink" Target="https://www.taiwansemi.com/assets/datasheet/pdf.php?pn=5.0SMDJ85AH" TargetMode="External"/><Relationship Id="rId941" Type="http://schemas.openxmlformats.org/officeDocument/2006/relationships/hyperlink" Target="https://www.taiwansemi.com/assets/datasheet/pdf.php?pn=BZW06-70" TargetMode="External"/><Relationship Id="rId1157" Type="http://schemas.openxmlformats.org/officeDocument/2006/relationships/hyperlink" Target="https://www.taiwansemi.com/assets/datasheet/pdf.php?pn=P4SMA120H" TargetMode="External"/><Relationship Id="rId1364" Type="http://schemas.openxmlformats.org/officeDocument/2006/relationships/hyperlink" Target="https://www.taiwansemi.com/assets/datasheet/pdf.php?pn=P4SMA68H" TargetMode="External"/><Relationship Id="rId1571" Type="http://schemas.openxmlformats.org/officeDocument/2006/relationships/hyperlink" Target="https://www.taiwansemi.com/assets/datasheet/pdf.php?pn=P6KE7V5A" TargetMode="External"/><Relationship Id="rId2208" Type="http://schemas.openxmlformats.org/officeDocument/2006/relationships/hyperlink" Target="https://www.taiwansemi.com/assets/datasheet/pdf.php?pn=SMAJ110CH" TargetMode="External"/><Relationship Id="rId2415" Type="http://schemas.openxmlformats.org/officeDocument/2006/relationships/hyperlink" Target="https://www.taiwansemi.com/assets/datasheet/pdf.php?pn=SMAJ48CH" TargetMode="External"/><Relationship Id="rId2622" Type="http://schemas.openxmlformats.org/officeDocument/2006/relationships/hyperlink" Target="https://www.taiwansemi.com/assets/datasheet/pdf.php?pn=SMB10J33AH" TargetMode="External"/><Relationship Id="rId70" Type="http://schemas.openxmlformats.org/officeDocument/2006/relationships/hyperlink" Target="https://www.taiwansemi.com/assets/datasheet/pdf.php?pn=1.5KE220" TargetMode="External"/><Relationship Id="rId801" Type="http://schemas.openxmlformats.org/officeDocument/2006/relationships/hyperlink" Target="https://www.taiwansemi.com/assets/datasheet/pdf.php?pn=5KSMC78CAH" TargetMode="External"/><Relationship Id="rId1017" Type="http://schemas.openxmlformats.org/officeDocument/2006/relationships/hyperlink" Target="https://www.taiwansemi.com/assets/datasheet/pdf.php?pn=P4KE220CA" TargetMode="External"/><Relationship Id="rId1224" Type="http://schemas.openxmlformats.org/officeDocument/2006/relationships/hyperlink" Target="https://www.taiwansemi.com/assets/datasheet/pdf.php?pn=P4SMA180AH" TargetMode="External"/><Relationship Id="rId1431" Type="http://schemas.openxmlformats.org/officeDocument/2006/relationships/hyperlink" Target="https://www.taiwansemi.com/assets/datasheet/pdf.php?pn=P6KE120A" TargetMode="External"/><Relationship Id="rId3189" Type="http://schemas.openxmlformats.org/officeDocument/2006/relationships/hyperlink" Target="https://www.taiwansemi.com/assets/datasheet/pdf.php?pn=SMCJ30" TargetMode="External"/><Relationship Id="rId3396" Type="http://schemas.openxmlformats.org/officeDocument/2006/relationships/hyperlink" Target="https://www.taiwansemi.com/assets/datasheet/pdf.php?pn=SMCJ90A" TargetMode="External"/><Relationship Id="rId3049" Type="http://schemas.openxmlformats.org/officeDocument/2006/relationships/hyperlink" Target="https://www.taiwansemi.com/assets/datasheet/pdf.php?pn=SMCJ11CA" TargetMode="External"/><Relationship Id="rId3256" Type="http://schemas.openxmlformats.org/officeDocument/2006/relationships/hyperlink" Target="https://www.taiwansemi.com/assets/datasheet/pdf.php?pn=SMCJ51C" TargetMode="External"/><Relationship Id="rId3463" Type="http://schemas.openxmlformats.org/officeDocument/2006/relationships/hyperlink" Target="https://www.taiwansemi.com/assets/datasheet/pdf.php?pn=SMDJ30A" TargetMode="External"/><Relationship Id="rId177" Type="http://schemas.openxmlformats.org/officeDocument/2006/relationships/hyperlink" Target="https://www.taiwansemi.com/assets/datasheet/pdf.php?pn=1.5SMC100C" TargetMode="External"/><Relationship Id="rId384" Type="http://schemas.openxmlformats.org/officeDocument/2006/relationships/hyperlink" Target="https://www.taiwansemi.com/assets/datasheet/pdf.php?pn=1.5SMC51C" TargetMode="External"/><Relationship Id="rId591" Type="http://schemas.openxmlformats.org/officeDocument/2006/relationships/hyperlink" Target="https://www.taiwansemi.com/assets/datasheet/pdf.php?pn=1V5KE11A" TargetMode="External"/><Relationship Id="rId2065" Type="http://schemas.openxmlformats.org/officeDocument/2006/relationships/hyperlink" Target="https://www.taiwansemi.com/assets/datasheet/pdf.php?pn=SA8.5" TargetMode="External"/><Relationship Id="rId2272" Type="http://schemas.openxmlformats.org/officeDocument/2006/relationships/hyperlink" Target="https://www.taiwansemi.com/assets/datasheet/pdf.php?pn=SMAJ15H" TargetMode="External"/><Relationship Id="rId3116" Type="http://schemas.openxmlformats.org/officeDocument/2006/relationships/hyperlink" Target="https://www.taiwansemi.com/assets/datasheet/pdf.php?pn=SMCJ160CH" TargetMode="External"/><Relationship Id="rId3670" Type="http://schemas.openxmlformats.org/officeDocument/2006/relationships/hyperlink" Target="https://www.taiwansemi.com/assets/datasheet/pdf.php?pn=SMF9.0AH" TargetMode="External"/><Relationship Id="rId244" Type="http://schemas.openxmlformats.org/officeDocument/2006/relationships/hyperlink" Target="https://www.taiwansemi.com/assets/datasheet/pdf.php?pn=1.5SMC150CH" TargetMode="External"/><Relationship Id="rId1081" Type="http://schemas.openxmlformats.org/officeDocument/2006/relationships/hyperlink" Target="https://www.taiwansemi.com/assets/datasheet/pdf.php?pn=P4KE6.8" TargetMode="External"/><Relationship Id="rId3323" Type="http://schemas.openxmlformats.org/officeDocument/2006/relationships/hyperlink" Target="https://www.taiwansemi.com/assets/datasheet/pdf.php?pn=SMCJ7.5" TargetMode="External"/><Relationship Id="rId3530" Type="http://schemas.openxmlformats.org/officeDocument/2006/relationships/hyperlink" Target="https://www.taiwansemi.com/assets/datasheet/pdf.php?pn=SMF13AH" TargetMode="External"/><Relationship Id="rId451" Type="http://schemas.openxmlformats.org/officeDocument/2006/relationships/hyperlink" Target="https://www.taiwansemi.com/assets/datasheet/pdf.php?pn=1.5SMC82CH" TargetMode="External"/><Relationship Id="rId2132" Type="http://schemas.openxmlformats.org/officeDocument/2006/relationships/hyperlink" Target="https://www.taiwansemi.com/assets/datasheet/pdf.php?pn=SMA6F40AH" TargetMode="External"/><Relationship Id="rId104" Type="http://schemas.openxmlformats.org/officeDocument/2006/relationships/hyperlink" Target="https://www.taiwansemi.com/assets/datasheet/pdf.php?pn=1.5KE350CA" TargetMode="External"/><Relationship Id="rId311" Type="http://schemas.openxmlformats.org/officeDocument/2006/relationships/hyperlink" Target="https://www.taiwansemi.com/assets/datasheet/pdf.php?pn=1.5SMC22AH" TargetMode="External"/><Relationship Id="rId1898" Type="http://schemas.openxmlformats.org/officeDocument/2006/relationships/hyperlink" Target="https://www.taiwansemi.com/assets/datasheet/pdf.php?pn=SA100" TargetMode="External"/><Relationship Id="rId2949" Type="http://schemas.openxmlformats.org/officeDocument/2006/relationships/hyperlink" Target="https://www.taiwansemi.com/assets/datasheet/pdf.php?pn=SMBJ70AH" TargetMode="External"/><Relationship Id="rId1758" Type="http://schemas.openxmlformats.org/officeDocument/2006/relationships/hyperlink" Target="https://www.taiwansemi.com/assets/datasheet/pdf.php?pn=P6SMB27CAH" TargetMode="External"/><Relationship Id="rId2809" Type="http://schemas.openxmlformats.org/officeDocument/2006/relationships/hyperlink" Target="https://www.taiwansemi.com/assets/datasheet/pdf.php?pn=SMBJ30CA" TargetMode="External"/><Relationship Id="rId1965" Type="http://schemas.openxmlformats.org/officeDocument/2006/relationships/hyperlink" Target="https://www.taiwansemi.com/assets/datasheet/pdf.php?pn=SA22" TargetMode="External"/><Relationship Id="rId3180" Type="http://schemas.openxmlformats.org/officeDocument/2006/relationships/hyperlink" Target="https://www.taiwansemi.com/assets/datasheet/pdf.php?pn=SMCJ26H" TargetMode="External"/><Relationship Id="rId1618" Type="http://schemas.openxmlformats.org/officeDocument/2006/relationships/hyperlink" Target="https://www.taiwansemi.com/assets/datasheet/pdf.php?pn=P6SMB11A" TargetMode="External"/><Relationship Id="rId1825" Type="http://schemas.openxmlformats.org/officeDocument/2006/relationships/hyperlink" Target="https://www.taiwansemi.com/assets/datasheet/pdf.php?pn=P6SMB6.8" TargetMode="External"/><Relationship Id="rId3040" Type="http://schemas.openxmlformats.org/officeDocument/2006/relationships/hyperlink" Target="https://www.taiwansemi.com/assets/datasheet/pdf.php?pn=SMCJ110AH" TargetMode="External"/><Relationship Id="rId2599" Type="http://schemas.openxmlformats.org/officeDocument/2006/relationships/hyperlink" Target="https://www.taiwansemi.com/assets/datasheet/pdf.php?pn=SMB10J20CA" TargetMode="External"/><Relationship Id="rId3857" Type="http://schemas.openxmlformats.org/officeDocument/2006/relationships/hyperlink" Target="https://www.taiwansemi.com/assets/datasheet/pdf.php?pn=SMF4L45CAH" TargetMode="External"/><Relationship Id="rId778" Type="http://schemas.openxmlformats.org/officeDocument/2006/relationships/hyperlink" Target="https://www.taiwansemi.com/assets/datasheet/pdf.php?pn=5KSMC17CAH" TargetMode="External"/><Relationship Id="rId985" Type="http://schemas.openxmlformats.org/officeDocument/2006/relationships/hyperlink" Target="https://www.taiwansemi.com/assets/datasheet/pdf.php?pn=P4KE16" TargetMode="External"/><Relationship Id="rId2459" Type="http://schemas.openxmlformats.org/officeDocument/2006/relationships/hyperlink" Target="https://www.taiwansemi.com/assets/datasheet/pdf.php?pn=SMAJ6.5AH" TargetMode="External"/><Relationship Id="rId2666" Type="http://schemas.openxmlformats.org/officeDocument/2006/relationships/hyperlink" Target="https://www.taiwansemi.com/assets/datasheet/pdf.php?pn=SMBJ11CAH" TargetMode="External"/><Relationship Id="rId2873" Type="http://schemas.openxmlformats.org/officeDocument/2006/relationships/hyperlink" Target="https://www.taiwansemi.com/assets/datasheet/pdf.php?pn=SMBJ51CA" TargetMode="External"/><Relationship Id="rId3717" Type="http://schemas.openxmlformats.org/officeDocument/2006/relationships/hyperlink" Target="https://www.taiwansemi.com/assets/datasheet/pdf.php?pn=TLD8S16AH" TargetMode="External"/><Relationship Id="rId638" Type="http://schemas.openxmlformats.org/officeDocument/2006/relationships/hyperlink" Target="https://www.taiwansemi.com/assets/datasheet/pdf.php?pn=1V5KE36CA" TargetMode="External"/><Relationship Id="rId845" Type="http://schemas.openxmlformats.org/officeDocument/2006/relationships/hyperlink" Target="https://www.taiwansemi.com/assets/datasheet/pdf.php?pn=BZW04-26" TargetMode="External"/><Relationship Id="rId1268" Type="http://schemas.openxmlformats.org/officeDocument/2006/relationships/hyperlink" Target="https://www.taiwansemi.com/assets/datasheet/pdf.php?pn=P4SMA24H" TargetMode="External"/><Relationship Id="rId1475" Type="http://schemas.openxmlformats.org/officeDocument/2006/relationships/hyperlink" Target="https://www.taiwansemi.com/assets/datasheet/pdf.php?pn=P6KE200A" TargetMode="External"/><Relationship Id="rId1682" Type="http://schemas.openxmlformats.org/officeDocument/2006/relationships/hyperlink" Target="https://www.taiwansemi.com/assets/datasheet/pdf.php?pn=P6SMB16A" TargetMode="External"/><Relationship Id="rId2319" Type="http://schemas.openxmlformats.org/officeDocument/2006/relationships/hyperlink" Target="https://www.taiwansemi.com/assets/datasheet/pdf.php?pn=SMAJ18CH" TargetMode="External"/><Relationship Id="rId2526" Type="http://schemas.openxmlformats.org/officeDocument/2006/relationships/hyperlink" Target="https://www.taiwansemi.com/assets/datasheet/pdf.php?pn=SMAJ8.0CAH" TargetMode="External"/><Relationship Id="rId2733" Type="http://schemas.openxmlformats.org/officeDocument/2006/relationships/hyperlink" Target="https://www.taiwansemi.com/assets/datasheet/pdf.php?pn=SMBJ160H" TargetMode="External"/><Relationship Id="rId705" Type="http://schemas.openxmlformats.org/officeDocument/2006/relationships/hyperlink" Target="https://www.taiwansemi.com/assets/datasheet/pdf.php?pn=5.0SMDJ33A" TargetMode="External"/><Relationship Id="rId1128" Type="http://schemas.openxmlformats.org/officeDocument/2006/relationships/hyperlink" Target="https://www.taiwansemi.com/assets/datasheet/pdf.php?pn=P4SMA10C" TargetMode="External"/><Relationship Id="rId1335" Type="http://schemas.openxmlformats.org/officeDocument/2006/relationships/hyperlink" Target="https://www.taiwansemi.com/assets/datasheet/pdf.php?pn=P4SMA56AH" TargetMode="External"/><Relationship Id="rId1542" Type="http://schemas.openxmlformats.org/officeDocument/2006/relationships/hyperlink" Target="https://www.taiwansemi.com/assets/datasheet/pdf.php?pn=P6KE51A" TargetMode="External"/><Relationship Id="rId2940" Type="http://schemas.openxmlformats.org/officeDocument/2006/relationships/hyperlink" Target="https://www.taiwansemi.com/assets/datasheet/pdf.php?pn=SMBJ7.5A" TargetMode="External"/><Relationship Id="rId912" Type="http://schemas.openxmlformats.org/officeDocument/2006/relationships/hyperlink" Target="https://www.taiwansemi.com/assets/datasheet/pdf.php?pn=BZW06-213B" TargetMode="External"/><Relationship Id="rId2800" Type="http://schemas.openxmlformats.org/officeDocument/2006/relationships/hyperlink" Target="https://www.taiwansemi.com/assets/datasheet/pdf.php?pn=SMBJ28C" TargetMode="External"/><Relationship Id="rId41" Type="http://schemas.openxmlformats.org/officeDocument/2006/relationships/hyperlink" Target="https://www.taiwansemi.com/assets/datasheet/pdf.php?pn=1.5KE16" TargetMode="External"/><Relationship Id="rId1402" Type="http://schemas.openxmlformats.org/officeDocument/2006/relationships/hyperlink" Target="https://www.taiwansemi.com/assets/datasheet/pdf.php?pn=P4SMA9.1CAH" TargetMode="External"/><Relationship Id="rId288" Type="http://schemas.openxmlformats.org/officeDocument/2006/relationships/hyperlink" Target="https://www.taiwansemi.com/assets/datasheet/pdf.php?pn=1.5SMC18C" TargetMode="External"/><Relationship Id="rId3367" Type="http://schemas.openxmlformats.org/officeDocument/2006/relationships/hyperlink" Target="https://www.taiwansemi.com/assets/datasheet/pdf.php?pn=SMCJ8.5" TargetMode="External"/><Relationship Id="rId3574" Type="http://schemas.openxmlformats.org/officeDocument/2006/relationships/hyperlink" Target="https://www.taiwansemi.com/assets/datasheet/pdf.php?pn=SMF4L14AH" TargetMode="External"/><Relationship Id="rId3781" Type="http://schemas.openxmlformats.org/officeDocument/2006/relationships/hyperlink" Target="https://www.taiwansemi.com/assets/datasheet/pdf.php?pn=SMA6S56CAH" TargetMode="External"/><Relationship Id="rId495" Type="http://schemas.openxmlformats.org/officeDocument/2006/relationships/hyperlink" Target="https://www.taiwansemi.com/assets/datasheet/pdf.php?pn=1KSMB11CA" TargetMode="External"/><Relationship Id="rId2176" Type="http://schemas.openxmlformats.org/officeDocument/2006/relationships/hyperlink" Target="https://www.taiwansemi.com/assets/datasheet/pdf.php?pn=SMA6S33AH" TargetMode="External"/><Relationship Id="rId2383" Type="http://schemas.openxmlformats.org/officeDocument/2006/relationships/hyperlink" Target="https://www.taiwansemi.com/assets/datasheet/pdf.php?pn=SMAJ36CH" TargetMode="External"/><Relationship Id="rId2590" Type="http://schemas.openxmlformats.org/officeDocument/2006/relationships/hyperlink" Target="https://www.taiwansemi.com/assets/datasheet/pdf.php?pn=SMB10J17AH" TargetMode="External"/><Relationship Id="rId3227" Type="http://schemas.openxmlformats.org/officeDocument/2006/relationships/hyperlink" Target="https://www.taiwansemi.com/assets/datasheet/pdf.php?pn=SMCJ43CH" TargetMode="External"/><Relationship Id="rId3434" Type="http://schemas.openxmlformats.org/officeDocument/2006/relationships/hyperlink" Target="https://www.taiwansemi.com/assets/datasheet/pdf.php?pn=SMDJ16CAH" TargetMode="External"/><Relationship Id="rId3641" Type="http://schemas.openxmlformats.org/officeDocument/2006/relationships/hyperlink" Target="https://www.taiwansemi.com/assets/datasheet/pdf.php?pn=SMF54A" TargetMode="External"/><Relationship Id="rId148" Type="http://schemas.openxmlformats.org/officeDocument/2006/relationships/hyperlink" Target="https://www.taiwansemi.com/assets/datasheet/pdf.php?pn=1.5KE68CA" TargetMode="External"/><Relationship Id="rId355" Type="http://schemas.openxmlformats.org/officeDocument/2006/relationships/hyperlink" Target="https://www.taiwansemi.com/assets/datasheet/pdf.php?pn=1.5SMC36CH" TargetMode="External"/><Relationship Id="rId562" Type="http://schemas.openxmlformats.org/officeDocument/2006/relationships/hyperlink" Target="https://www.taiwansemi.com/assets/datasheet/pdf.php?pn=1KSMB56AH" TargetMode="External"/><Relationship Id="rId1192" Type="http://schemas.openxmlformats.org/officeDocument/2006/relationships/hyperlink" Target="https://www.taiwansemi.com/assets/datasheet/pdf.php?pn=P4SMA15C" TargetMode="External"/><Relationship Id="rId2036" Type="http://schemas.openxmlformats.org/officeDocument/2006/relationships/hyperlink" Target="https://www.taiwansemi.com/assets/datasheet/pdf.php?pn=SA60CA" TargetMode="External"/><Relationship Id="rId2243" Type="http://schemas.openxmlformats.org/officeDocument/2006/relationships/hyperlink" Target="https://www.taiwansemi.com/assets/datasheet/pdf.php?pn=SMAJ13AH" TargetMode="External"/><Relationship Id="rId2450" Type="http://schemas.openxmlformats.org/officeDocument/2006/relationships/hyperlink" Target="https://www.taiwansemi.com/assets/datasheet/pdf.php?pn=SMAJ6.0A" TargetMode="External"/><Relationship Id="rId3501" Type="http://schemas.openxmlformats.org/officeDocument/2006/relationships/hyperlink" Target="https://www.taiwansemi.com/assets/datasheet/pdf.php?pn=SMDJ58CA" TargetMode="External"/><Relationship Id="rId215" Type="http://schemas.openxmlformats.org/officeDocument/2006/relationships/hyperlink" Target="https://www.taiwansemi.com/assets/datasheet/pdf.php?pn=1.5SMC12AH" TargetMode="External"/><Relationship Id="rId422" Type="http://schemas.openxmlformats.org/officeDocument/2006/relationships/hyperlink" Target="https://www.taiwansemi.com/assets/datasheet/pdf.php?pn=1.5SMC7.5A" TargetMode="External"/><Relationship Id="rId1052" Type="http://schemas.openxmlformats.org/officeDocument/2006/relationships/hyperlink" Target="https://www.taiwansemi.com/assets/datasheet/pdf.php?pn=P4KE36CA" TargetMode="External"/><Relationship Id="rId2103" Type="http://schemas.openxmlformats.org/officeDocument/2006/relationships/hyperlink" Target="https://www.taiwansemi.com/assets/datasheet/pdf.php?pn=SMA4S20AH" TargetMode="External"/><Relationship Id="rId2310" Type="http://schemas.openxmlformats.org/officeDocument/2006/relationships/hyperlink" Target="https://www.taiwansemi.com/assets/datasheet/pdf.php?pn=SMAJ188CA" TargetMode="External"/><Relationship Id="rId1869" Type="http://schemas.openxmlformats.org/officeDocument/2006/relationships/hyperlink" Target="https://www.taiwansemi.com/assets/datasheet/pdf.php?pn=P6SMB8.2CA" TargetMode="External"/><Relationship Id="rId3084" Type="http://schemas.openxmlformats.org/officeDocument/2006/relationships/hyperlink" Target="https://www.taiwansemi.com/assets/datasheet/pdf.php?pn=SMCJ13H" TargetMode="External"/><Relationship Id="rId3291" Type="http://schemas.openxmlformats.org/officeDocument/2006/relationships/hyperlink" Target="https://www.taiwansemi.com/assets/datasheet/pdf.php?pn=SMCJ6.5CA" TargetMode="External"/><Relationship Id="rId1729" Type="http://schemas.openxmlformats.org/officeDocument/2006/relationships/hyperlink" Target="https://www.taiwansemi.com/assets/datasheet/pdf.php?pn=P6SMB22" TargetMode="External"/><Relationship Id="rId1936" Type="http://schemas.openxmlformats.org/officeDocument/2006/relationships/hyperlink" Target="https://www.taiwansemi.com/assets/datasheet/pdf.php?pn=SA150C" TargetMode="External"/><Relationship Id="rId3151" Type="http://schemas.openxmlformats.org/officeDocument/2006/relationships/hyperlink" Target="https://www.taiwansemi.com/assets/datasheet/pdf.php?pn=SMCJ20AH" TargetMode="External"/><Relationship Id="rId3011" Type="http://schemas.openxmlformats.org/officeDocument/2006/relationships/hyperlink" Target="https://www.taiwansemi.com/assets/datasheet/pdf.php?pn=SMBJ90" TargetMode="External"/><Relationship Id="rId5" Type="http://schemas.openxmlformats.org/officeDocument/2006/relationships/hyperlink" Target="https://www.taiwansemi.com/assets/datasheet/pdf.php?pn=1.5KE100CA" TargetMode="External"/><Relationship Id="rId889" Type="http://schemas.openxmlformats.org/officeDocument/2006/relationships/hyperlink" Target="https://www.taiwansemi.com/assets/datasheet/pdf.php?pn=BZW04-8V5" TargetMode="External"/><Relationship Id="rId2777" Type="http://schemas.openxmlformats.org/officeDocument/2006/relationships/hyperlink" Target="https://www.taiwansemi.com/assets/datasheet/pdf.php?pn=SMBJ22CA" TargetMode="External"/><Relationship Id="rId749" Type="http://schemas.openxmlformats.org/officeDocument/2006/relationships/hyperlink" Target="https://www.taiwansemi.com/assets/datasheet/pdf.php?pn=5KSMC36AH" TargetMode="External"/><Relationship Id="rId1379" Type="http://schemas.openxmlformats.org/officeDocument/2006/relationships/hyperlink" Target="https://www.taiwansemi.com/assets/datasheet/pdf.php?pn=P4SMA75CH" TargetMode="External"/><Relationship Id="rId1586" Type="http://schemas.openxmlformats.org/officeDocument/2006/relationships/hyperlink" Target="https://www.taiwansemi.com/assets/datasheet/pdf.php?pn=P6KE9.1CA" TargetMode="External"/><Relationship Id="rId2984" Type="http://schemas.openxmlformats.org/officeDocument/2006/relationships/hyperlink" Target="https://www.taiwansemi.com/assets/datasheet/pdf.php?pn=SMBJ8.5A" TargetMode="External"/><Relationship Id="rId3828" Type="http://schemas.openxmlformats.org/officeDocument/2006/relationships/hyperlink" Target="https://www.taiwansemi.com/assets/datasheet/pdf.php?pn=SMF4L54CA" TargetMode="External"/><Relationship Id="rId609" Type="http://schemas.openxmlformats.org/officeDocument/2006/relationships/hyperlink" Target="https://www.taiwansemi.com/assets/datasheet/pdf.php?pn=1V5KE170A" TargetMode="External"/><Relationship Id="rId956" Type="http://schemas.openxmlformats.org/officeDocument/2006/relationships/hyperlink" Target="https://www.taiwansemi.com/assets/datasheet/pdf.php?pn=P4KE110C" TargetMode="External"/><Relationship Id="rId1239" Type="http://schemas.openxmlformats.org/officeDocument/2006/relationships/hyperlink" Target="https://www.taiwansemi.com/assets/datasheet/pdf.php?pn=P4SMA200A" TargetMode="External"/><Relationship Id="rId1793" Type="http://schemas.openxmlformats.org/officeDocument/2006/relationships/hyperlink" Target="https://www.taiwansemi.com/assets/datasheet/pdf.php?pn=P6SMB43" TargetMode="External"/><Relationship Id="rId2637" Type="http://schemas.openxmlformats.org/officeDocument/2006/relationships/hyperlink" Target="https://www.taiwansemi.com/assets/datasheet/pdf.php?pn=SMBJ10" TargetMode="External"/><Relationship Id="rId2844" Type="http://schemas.openxmlformats.org/officeDocument/2006/relationships/hyperlink" Target="https://www.taiwansemi.com/assets/datasheet/pdf.php?pn=SMBJ43H" TargetMode="External"/><Relationship Id="rId85" Type="http://schemas.openxmlformats.org/officeDocument/2006/relationships/hyperlink" Target="https://www.taiwansemi.com/assets/datasheet/pdf.php?pn=1.5KE27" TargetMode="External"/><Relationship Id="rId816" Type="http://schemas.openxmlformats.org/officeDocument/2006/relationships/hyperlink" Target="https://www.taiwansemi.com/assets/datasheet/pdf.php?pn=BZW04-136" TargetMode="External"/><Relationship Id="rId1446" Type="http://schemas.openxmlformats.org/officeDocument/2006/relationships/hyperlink" Target="https://www.taiwansemi.com/assets/datasheet/pdf.php?pn=P6KE150" TargetMode="External"/><Relationship Id="rId1653" Type="http://schemas.openxmlformats.org/officeDocument/2006/relationships/hyperlink" Target="https://www.taiwansemi.com/assets/datasheet/pdf.php?pn=P6SMB13CA" TargetMode="External"/><Relationship Id="rId1860" Type="http://schemas.openxmlformats.org/officeDocument/2006/relationships/hyperlink" Target="https://www.taiwansemi.com/assets/datasheet/pdf.php?pn=P6SMB75C" TargetMode="External"/><Relationship Id="rId2704" Type="http://schemas.openxmlformats.org/officeDocument/2006/relationships/hyperlink" Target="https://www.taiwansemi.com/assets/datasheet/pdf.php?pn=SMBJ14C" TargetMode="External"/><Relationship Id="rId2911" Type="http://schemas.openxmlformats.org/officeDocument/2006/relationships/hyperlink" Target="https://www.taiwansemi.com/assets/datasheet/pdf.php?pn=SMBJ60" TargetMode="External"/><Relationship Id="rId1306" Type="http://schemas.openxmlformats.org/officeDocument/2006/relationships/hyperlink" Target="https://www.taiwansemi.com/assets/datasheet/pdf.php?pn=P4SMA39CAH" TargetMode="External"/><Relationship Id="rId1513" Type="http://schemas.openxmlformats.org/officeDocument/2006/relationships/hyperlink" Target="https://www.taiwansemi.com/assets/datasheet/pdf.php?pn=P6KE350" TargetMode="External"/><Relationship Id="rId1720" Type="http://schemas.openxmlformats.org/officeDocument/2006/relationships/hyperlink" Target="https://www.taiwansemi.com/assets/datasheet/pdf.php?pn=P6SMB200CH" TargetMode="External"/><Relationship Id="rId12" Type="http://schemas.openxmlformats.org/officeDocument/2006/relationships/hyperlink" Target="https://www.taiwansemi.com/assets/datasheet/pdf.php?pn=1.5KE110C" TargetMode="External"/><Relationship Id="rId3478" Type="http://schemas.openxmlformats.org/officeDocument/2006/relationships/hyperlink" Target="https://www.taiwansemi.com/assets/datasheet/pdf.php?pn=SMDJ40CAH" TargetMode="External"/><Relationship Id="rId3685" Type="http://schemas.openxmlformats.org/officeDocument/2006/relationships/hyperlink" Target="https://www.taiwansemi.com/assets/datasheet/pdf.php?pn=TLD5S26AH" TargetMode="External"/><Relationship Id="rId399" Type="http://schemas.openxmlformats.org/officeDocument/2006/relationships/hyperlink" Target="https://www.taiwansemi.com/assets/datasheet/pdf.php?pn=1.5SMC6.8AH" TargetMode="External"/><Relationship Id="rId2287" Type="http://schemas.openxmlformats.org/officeDocument/2006/relationships/hyperlink" Target="https://www.taiwansemi.com/assets/datasheet/pdf.php?pn=SMAJ16CH" TargetMode="External"/><Relationship Id="rId2494" Type="http://schemas.openxmlformats.org/officeDocument/2006/relationships/hyperlink" Target="https://www.taiwansemi.com/assets/datasheet/pdf.php?pn=SMAJ7.5CAH" TargetMode="External"/><Relationship Id="rId3338" Type="http://schemas.openxmlformats.org/officeDocument/2006/relationships/hyperlink" Target="https://www.taiwansemi.com/assets/datasheet/pdf.php?pn=SMCJ70H" TargetMode="External"/><Relationship Id="rId3545" Type="http://schemas.openxmlformats.org/officeDocument/2006/relationships/hyperlink" Target="https://www.taiwansemi.com/assets/datasheet/pdf.php?pn=SMF24A" TargetMode="External"/><Relationship Id="rId3752" Type="http://schemas.openxmlformats.org/officeDocument/2006/relationships/hyperlink" Target="https://www.taiwansemi.com/assets/datasheet/pdf.php?pn=TLD30AH" TargetMode="External"/><Relationship Id="rId259" Type="http://schemas.openxmlformats.org/officeDocument/2006/relationships/hyperlink" Target="https://www.taiwansemi.com/assets/datasheet/pdf.php?pn=1.5SMC160CAH" TargetMode="External"/><Relationship Id="rId466" Type="http://schemas.openxmlformats.org/officeDocument/2006/relationships/hyperlink" Target="https://www.taiwansemi.com/assets/datasheet/pdf.php?pn=1.5SMC91CAH" TargetMode="External"/><Relationship Id="rId673" Type="http://schemas.openxmlformats.org/officeDocument/2006/relationships/hyperlink" Target="https://www.taiwansemi.com/assets/datasheet/pdf.php?pn=3KSMC18AH" TargetMode="External"/><Relationship Id="rId880" Type="http://schemas.openxmlformats.org/officeDocument/2006/relationships/hyperlink" Target="https://www.taiwansemi.com/assets/datasheet/pdf.php?pn=BZW04-70B" TargetMode="External"/><Relationship Id="rId1096" Type="http://schemas.openxmlformats.org/officeDocument/2006/relationships/hyperlink" Target="https://www.taiwansemi.com/assets/datasheet/pdf.php?pn=P4KE7.5CA" TargetMode="External"/><Relationship Id="rId2147" Type="http://schemas.openxmlformats.org/officeDocument/2006/relationships/hyperlink" Target="https://www.taiwansemi.com/assets/datasheet/pdf.php?pn=SMA6J15AH" TargetMode="External"/><Relationship Id="rId2354" Type="http://schemas.openxmlformats.org/officeDocument/2006/relationships/hyperlink" Target="https://www.taiwansemi.com/assets/datasheet/pdf.php?pn=SMAJ28A" TargetMode="External"/><Relationship Id="rId2561" Type="http://schemas.openxmlformats.org/officeDocument/2006/relationships/hyperlink" Target="https://www.taiwansemi.com/assets/datasheet/pdf.php?pn=SMB10J10A" TargetMode="External"/><Relationship Id="rId3405" Type="http://schemas.openxmlformats.org/officeDocument/2006/relationships/hyperlink" Target="https://www.taiwansemi.com/assets/datasheet/pdf.php?pn=SMDJ100A" TargetMode="External"/><Relationship Id="rId119" Type="http://schemas.openxmlformats.org/officeDocument/2006/relationships/hyperlink" Target="https://www.taiwansemi.com/assets/datasheet/pdf.php?pn=1.5KE43C" TargetMode="External"/><Relationship Id="rId326" Type="http://schemas.openxmlformats.org/officeDocument/2006/relationships/hyperlink" Target="https://www.taiwansemi.com/assets/datasheet/pdf.php?pn=1.5SMC27A" TargetMode="External"/><Relationship Id="rId533" Type="http://schemas.openxmlformats.org/officeDocument/2006/relationships/hyperlink" Target="https://www.taiwansemi.com/assets/datasheet/pdf.php?pn=1KSMB30A" TargetMode="External"/><Relationship Id="rId1163" Type="http://schemas.openxmlformats.org/officeDocument/2006/relationships/hyperlink" Target="https://www.taiwansemi.com/assets/datasheet/pdf.php?pn=P4SMA12CH" TargetMode="External"/><Relationship Id="rId1370" Type="http://schemas.openxmlformats.org/officeDocument/2006/relationships/hyperlink" Target="https://www.taiwansemi.com/assets/datasheet/pdf.php?pn=P4SMA7.5CAH" TargetMode="External"/><Relationship Id="rId2007" Type="http://schemas.openxmlformats.org/officeDocument/2006/relationships/hyperlink" Target="https://www.taiwansemi.com/assets/datasheet/pdf.php?pn=SA48C" TargetMode="External"/><Relationship Id="rId2214" Type="http://schemas.openxmlformats.org/officeDocument/2006/relationships/hyperlink" Target="https://www.taiwansemi.com/assets/datasheet/pdf.php?pn=SMAJ11CAH" TargetMode="External"/><Relationship Id="rId3612" Type="http://schemas.openxmlformats.org/officeDocument/2006/relationships/hyperlink" Target="https://www.taiwansemi.com/assets/datasheet/pdf.php?pn=SMF4L54AH" TargetMode="External"/><Relationship Id="rId740" Type="http://schemas.openxmlformats.org/officeDocument/2006/relationships/hyperlink" Target="https://www.taiwansemi.com/assets/datasheet/pdf.php?pn=5KSMC16AH" TargetMode="External"/><Relationship Id="rId1023" Type="http://schemas.openxmlformats.org/officeDocument/2006/relationships/hyperlink" Target="https://www.taiwansemi.com/assets/datasheet/pdf.php?pn=P4KE24C" TargetMode="External"/><Relationship Id="rId2421" Type="http://schemas.openxmlformats.org/officeDocument/2006/relationships/hyperlink" Target="https://www.taiwansemi.com/assets/datasheet/pdf.php?pn=SMAJ5.0CA" TargetMode="External"/><Relationship Id="rId600" Type="http://schemas.openxmlformats.org/officeDocument/2006/relationships/hyperlink" Target="https://www.taiwansemi.com/assets/datasheet/pdf.php?pn=1V5KE13CA" TargetMode="External"/><Relationship Id="rId1230" Type="http://schemas.openxmlformats.org/officeDocument/2006/relationships/hyperlink" Target="https://www.taiwansemi.com/assets/datasheet/pdf.php?pn=P4SMA18A" TargetMode="External"/><Relationship Id="rId3195" Type="http://schemas.openxmlformats.org/officeDocument/2006/relationships/hyperlink" Target="https://www.taiwansemi.com/assets/datasheet/pdf.php?pn=SMCJ30CH" TargetMode="External"/><Relationship Id="rId3055" Type="http://schemas.openxmlformats.org/officeDocument/2006/relationships/hyperlink" Target="https://www.taiwansemi.com/assets/datasheet/pdf.php?pn=SMCJ120A" TargetMode="External"/><Relationship Id="rId3262" Type="http://schemas.openxmlformats.org/officeDocument/2006/relationships/hyperlink" Target="https://www.taiwansemi.com/assets/datasheet/pdf.php?pn=SMCJ54A" TargetMode="External"/><Relationship Id="rId183" Type="http://schemas.openxmlformats.org/officeDocument/2006/relationships/hyperlink" Target="https://www.taiwansemi.com/assets/datasheet/pdf.php?pn=1.5SMC10AH" TargetMode="External"/><Relationship Id="rId390" Type="http://schemas.openxmlformats.org/officeDocument/2006/relationships/hyperlink" Target="https://www.taiwansemi.com/assets/datasheet/pdf.php?pn=1.5SMC56A" TargetMode="External"/><Relationship Id="rId1907" Type="http://schemas.openxmlformats.org/officeDocument/2006/relationships/hyperlink" Target="https://www.taiwansemi.com/assets/datasheet/pdf.php?pn=SA110A" TargetMode="External"/><Relationship Id="rId2071" Type="http://schemas.openxmlformats.org/officeDocument/2006/relationships/hyperlink" Target="https://www.taiwansemi.com/assets/datasheet/pdf.php?pn=SA85C" TargetMode="External"/><Relationship Id="rId3122" Type="http://schemas.openxmlformats.org/officeDocument/2006/relationships/hyperlink" Target="https://www.taiwansemi.com/assets/datasheet/pdf.php?pn=SMCJ16CAH" TargetMode="External"/><Relationship Id="rId250" Type="http://schemas.openxmlformats.org/officeDocument/2006/relationships/hyperlink" Target="https://www.taiwansemi.com/assets/datasheet/pdf.php?pn=1.5SMC15CAH" TargetMode="External"/><Relationship Id="rId110" Type="http://schemas.openxmlformats.org/officeDocument/2006/relationships/hyperlink" Target="https://www.taiwansemi.com/assets/datasheet/pdf.php?pn=1.5KE39A" TargetMode="External"/><Relationship Id="rId2888" Type="http://schemas.openxmlformats.org/officeDocument/2006/relationships/hyperlink" Target="https://www.taiwansemi.com/assets/datasheet/pdf.php?pn=SMBJ58C" TargetMode="External"/><Relationship Id="rId1697" Type="http://schemas.openxmlformats.org/officeDocument/2006/relationships/hyperlink" Target="https://www.taiwansemi.com/assets/datasheet/pdf.php?pn=P6SMB18" TargetMode="External"/><Relationship Id="rId2748" Type="http://schemas.openxmlformats.org/officeDocument/2006/relationships/hyperlink" Target="https://www.taiwansemi.com/assets/datasheet/pdf.php?pn=SMBJ170CH" TargetMode="External"/><Relationship Id="rId2955" Type="http://schemas.openxmlformats.org/officeDocument/2006/relationships/hyperlink" Target="https://www.taiwansemi.com/assets/datasheet/pdf.php?pn=SMBJ75" TargetMode="External"/><Relationship Id="rId927" Type="http://schemas.openxmlformats.org/officeDocument/2006/relationships/hyperlink" Target="https://www.taiwansemi.com/assets/datasheet/pdf.php?pn=BZW06-33" TargetMode="External"/><Relationship Id="rId1557" Type="http://schemas.openxmlformats.org/officeDocument/2006/relationships/hyperlink" Target="https://www.taiwansemi.com/assets/datasheet/pdf.php?pn=P6KE68" TargetMode="External"/><Relationship Id="rId1764" Type="http://schemas.openxmlformats.org/officeDocument/2006/relationships/hyperlink" Target="https://www.taiwansemi.com/assets/datasheet/pdf.php?pn=P6SMB30C" TargetMode="External"/><Relationship Id="rId1971" Type="http://schemas.openxmlformats.org/officeDocument/2006/relationships/hyperlink" Target="https://www.taiwansemi.com/assets/datasheet/pdf.php?pn=SA24C" TargetMode="External"/><Relationship Id="rId2608" Type="http://schemas.openxmlformats.org/officeDocument/2006/relationships/hyperlink" Target="https://www.taiwansemi.com/assets/datasheet/pdf.php?pn=SMB10J24CAH" TargetMode="External"/><Relationship Id="rId2815" Type="http://schemas.openxmlformats.org/officeDocument/2006/relationships/hyperlink" Target="https://www.taiwansemi.com/assets/datasheet/pdf.php?pn=SMBJ33AH" TargetMode="External"/><Relationship Id="rId56" Type="http://schemas.openxmlformats.org/officeDocument/2006/relationships/hyperlink" Target="https://www.taiwansemi.com/assets/datasheet/pdf.php?pn=1.5KE180C" TargetMode="External"/><Relationship Id="rId1417" Type="http://schemas.openxmlformats.org/officeDocument/2006/relationships/hyperlink" Target="https://www.taiwansemi.com/assets/datasheet/pdf.php?pn=P6KE100CA" TargetMode="External"/><Relationship Id="rId1624" Type="http://schemas.openxmlformats.org/officeDocument/2006/relationships/hyperlink" Target="https://www.taiwansemi.com/assets/datasheet/pdf.php?pn=P6SMB11H" TargetMode="External"/><Relationship Id="rId1831" Type="http://schemas.openxmlformats.org/officeDocument/2006/relationships/hyperlink" Target="https://www.taiwansemi.com/assets/datasheet/pdf.php?pn=P6SMB6.8CH" TargetMode="External"/><Relationship Id="rId3589" Type="http://schemas.openxmlformats.org/officeDocument/2006/relationships/hyperlink" Target="https://www.taiwansemi.com/assets/datasheet/pdf.php?pn=SMF4L26A" TargetMode="External"/><Relationship Id="rId3796" Type="http://schemas.openxmlformats.org/officeDocument/2006/relationships/hyperlink" Target="https://www.taiwansemi.com/assets/datasheet/pdf.php?pn=SMA6F43CAH" TargetMode="External"/><Relationship Id="rId2398" Type="http://schemas.openxmlformats.org/officeDocument/2006/relationships/hyperlink" Target="https://www.taiwansemi.com/assets/datasheet/pdf.php?pn=SMAJ43CAH" TargetMode="External"/><Relationship Id="rId3449" Type="http://schemas.openxmlformats.org/officeDocument/2006/relationships/hyperlink" Target="https://www.taiwansemi.com/assets/datasheet/pdf.php?pn=SMDJ22CA" TargetMode="External"/><Relationship Id="rId577" Type="http://schemas.openxmlformats.org/officeDocument/2006/relationships/hyperlink" Target="https://www.taiwansemi.com/assets/datasheet/pdf.php?pn=1KSMB82A" TargetMode="External"/><Relationship Id="rId2258" Type="http://schemas.openxmlformats.org/officeDocument/2006/relationships/hyperlink" Target="https://www.taiwansemi.com/assets/datasheet/pdf.php?pn=SMAJ150" TargetMode="External"/><Relationship Id="rId3656" Type="http://schemas.openxmlformats.org/officeDocument/2006/relationships/hyperlink" Target="https://www.taiwansemi.com/assets/datasheet/pdf.php?pn=SMF7.5AH" TargetMode="External"/><Relationship Id="rId3863" Type="http://schemas.openxmlformats.org/officeDocument/2006/relationships/hyperlink" Target="https://www.taiwansemi.com/assets/datasheet/pdf.php?pn=SMF4L64CAH" TargetMode="External"/><Relationship Id="rId784" Type="http://schemas.openxmlformats.org/officeDocument/2006/relationships/hyperlink" Target="https://www.taiwansemi.com/assets/datasheet/pdf.php?pn=5KSMC26CAH" TargetMode="External"/><Relationship Id="rId991" Type="http://schemas.openxmlformats.org/officeDocument/2006/relationships/hyperlink" Target="https://www.taiwansemi.com/assets/datasheet/pdf.php?pn=P4KE16C" TargetMode="External"/><Relationship Id="rId1067" Type="http://schemas.openxmlformats.org/officeDocument/2006/relationships/hyperlink" Target="https://www.taiwansemi.com/assets/datasheet/pdf.php?pn=P4KE440C" TargetMode="External"/><Relationship Id="rId2465" Type="http://schemas.openxmlformats.org/officeDocument/2006/relationships/hyperlink" Target="https://www.taiwansemi.com/assets/datasheet/pdf.php?pn=SMAJ60" TargetMode="External"/><Relationship Id="rId2672" Type="http://schemas.openxmlformats.org/officeDocument/2006/relationships/hyperlink" Target="https://www.taiwansemi.com/assets/datasheet/pdf.php?pn=SMBJ120AH" TargetMode="External"/><Relationship Id="rId3309" Type="http://schemas.openxmlformats.org/officeDocument/2006/relationships/hyperlink" Target="https://www.taiwansemi.com/assets/datasheet/pdf.php?pn=SMCJ64CH" TargetMode="External"/><Relationship Id="rId3516" Type="http://schemas.openxmlformats.org/officeDocument/2006/relationships/hyperlink" Target="https://www.taiwansemi.com/assets/datasheet/pdf.php?pn=SMDJ78AH" TargetMode="External"/><Relationship Id="rId3723" Type="http://schemas.openxmlformats.org/officeDocument/2006/relationships/hyperlink" Target="https://www.taiwansemi.com/assets/datasheet/pdf.php?pn=TLD8S26AH" TargetMode="External"/><Relationship Id="rId437" Type="http://schemas.openxmlformats.org/officeDocument/2006/relationships/hyperlink" Target="https://www.taiwansemi.com/assets/datasheet/pdf.php?pn=1.5SMC8.2" TargetMode="External"/><Relationship Id="rId644" Type="http://schemas.openxmlformats.org/officeDocument/2006/relationships/hyperlink" Target="https://www.taiwansemi.com/assets/datasheet/pdf.php?pn=1V5KE43CA" TargetMode="External"/><Relationship Id="rId851" Type="http://schemas.openxmlformats.org/officeDocument/2006/relationships/hyperlink" Target="https://www.taiwansemi.com/assets/datasheet/pdf.php?pn=BZW04-299" TargetMode="External"/><Relationship Id="rId1274" Type="http://schemas.openxmlformats.org/officeDocument/2006/relationships/hyperlink" Target="https://www.taiwansemi.com/assets/datasheet/pdf.php?pn=P4SMA27CAH" TargetMode="External"/><Relationship Id="rId1481" Type="http://schemas.openxmlformats.org/officeDocument/2006/relationships/hyperlink" Target="https://www.taiwansemi.com/assets/datasheet/pdf.php?pn=P6KE22" TargetMode="External"/><Relationship Id="rId2118" Type="http://schemas.openxmlformats.org/officeDocument/2006/relationships/hyperlink" Target="https://www.taiwansemi.com/assets/datasheet/pdf.php?pn=SMA4S60AH" TargetMode="External"/><Relationship Id="rId2325" Type="http://schemas.openxmlformats.org/officeDocument/2006/relationships/hyperlink" Target="https://www.taiwansemi.com/assets/datasheet/pdf.php?pn=SMAJ20CA" TargetMode="External"/><Relationship Id="rId2532" Type="http://schemas.openxmlformats.org/officeDocument/2006/relationships/hyperlink" Target="https://www.taiwansemi.com/assets/datasheet/pdf.php?pn=SMAJ8.5C" TargetMode="External"/><Relationship Id="rId504" Type="http://schemas.openxmlformats.org/officeDocument/2006/relationships/hyperlink" Target="https://www.taiwansemi.com/assets/datasheet/pdf.php?pn=1KSMB13CAH" TargetMode="External"/><Relationship Id="rId711" Type="http://schemas.openxmlformats.org/officeDocument/2006/relationships/hyperlink" Target="https://www.taiwansemi.com/assets/datasheet/pdf.php?pn=5.0SMDJ43A" TargetMode="External"/><Relationship Id="rId1134" Type="http://schemas.openxmlformats.org/officeDocument/2006/relationships/hyperlink" Target="https://www.taiwansemi.com/assets/datasheet/pdf.php?pn=P4SMA110" TargetMode="External"/><Relationship Id="rId1341" Type="http://schemas.openxmlformats.org/officeDocument/2006/relationships/hyperlink" Target="https://www.taiwansemi.com/assets/datasheet/pdf.php?pn=P4SMA6.8" TargetMode="External"/><Relationship Id="rId1201" Type="http://schemas.openxmlformats.org/officeDocument/2006/relationships/hyperlink" Target="https://www.taiwansemi.com/assets/datasheet/pdf.php?pn=P4SMA160C" TargetMode="External"/><Relationship Id="rId3099" Type="http://schemas.openxmlformats.org/officeDocument/2006/relationships/hyperlink" Target="https://www.taiwansemi.com/assets/datasheet/pdf.php?pn=SMCJ150CAH" TargetMode="External"/><Relationship Id="rId3166" Type="http://schemas.openxmlformats.org/officeDocument/2006/relationships/hyperlink" Target="https://www.taiwansemi.com/assets/datasheet/pdf.php?pn=SMCJ24A" TargetMode="External"/><Relationship Id="rId3373" Type="http://schemas.openxmlformats.org/officeDocument/2006/relationships/hyperlink" Target="https://www.taiwansemi.com/assets/datasheet/pdf.php?pn=SMCJ8.5CH" TargetMode="External"/><Relationship Id="rId3580" Type="http://schemas.openxmlformats.org/officeDocument/2006/relationships/hyperlink" Target="https://www.taiwansemi.com/assets/datasheet/pdf.php?pn=SMF4L17AH" TargetMode="External"/><Relationship Id="rId294" Type="http://schemas.openxmlformats.org/officeDocument/2006/relationships/hyperlink" Target="https://www.taiwansemi.com/assets/datasheet/pdf.php?pn=1.5SMC200" TargetMode="External"/><Relationship Id="rId2182" Type="http://schemas.openxmlformats.org/officeDocument/2006/relationships/hyperlink" Target="https://www.taiwansemi.com/assets/datasheet/pdf.php?pn=SMA6S51AH" TargetMode="External"/><Relationship Id="rId3026" Type="http://schemas.openxmlformats.org/officeDocument/2006/relationships/hyperlink" Target="https://www.taiwansemi.com/assets/datasheet/pdf.php?pn=SMCJ100CA" TargetMode="External"/><Relationship Id="rId3233" Type="http://schemas.openxmlformats.org/officeDocument/2006/relationships/hyperlink" Target="https://www.taiwansemi.com/assets/datasheet/pdf.php?pn=SMCJ45CA" TargetMode="External"/><Relationship Id="rId154" Type="http://schemas.openxmlformats.org/officeDocument/2006/relationships/hyperlink" Target="https://www.taiwansemi.com/assets/datasheet/pdf.php?pn=1.5KE75A" TargetMode="External"/><Relationship Id="rId361" Type="http://schemas.openxmlformats.org/officeDocument/2006/relationships/hyperlink" Target="https://www.taiwansemi.com/assets/datasheet/pdf.php?pn=1.5SMC39CA" TargetMode="External"/><Relationship Id="rId2042" Type="http://schemas.openxmlformats.org/officeDocument/2006/relationships/hyperlink" Target="https://www.taiwansemi.com/assets/datasheet/pdf.php?pn=SA7.0A" TargetMode="External"/><Relationship Id="rId3440" Type="http://schemas.openxmlformats.org/officeDocument/2006/relationships/hyperlink" Target="https://www.taiwansemi.com/assets/datasheet/pdf.php?pn=SMDJ18AH" TargetMode="External"/><Relationship Id="rId2999" Type="http://schemas.openxmlformats.org/officeDocument/2006/relationships/hyperlink" Target="https://www.taiwansemi.com/assets/datasheet/pdf.php?pn=SMBJ8V0A" TargetMode="External"/><Relationship Id="rId3300" Type="http://schemas.openxmlformats.org/officeDocument/2006/relationships/hyperlink" Target="https://www.taiwansemi.com/assets/datasheet/pdf.php?pn=SMCJ60CAH" TargetMode="External"/><Relationship Id="rId221" Type="http://schemas.openxmlformats.org/officeDocument/2006/relationships/hyperlink" Target="https://www.taiwansemi.com/assets/datasheet/pdf.php?pn=1.5SMC13" TargetMode="External"/><Relationship Id="rId2859" Type="http://schemas.openxmlformats.org/officeDocument/2006/relationships/hyperlink" Target="https://www.taiwansemi.com/assets/datasheet/pdf.php?pn=SMBJ48CH" TargetMode="External"/><Relationship Id="rId1668" Type="http://schemas.openxmlformats.org/officeDocument/2006/relationships/hyperlink" Target="https://www.taiwansemi.com/assets/datasheet/pdf.php?pn=P6SMB15C" TargetMode="External"/><Relationship Id="rId1875" Type="http://schemas.openxmlformats.org/officeDocument/2006/relationships/hyperlink" Target="https://www.taiwansemi.com/assets/datasheet/pdf.php?pn=P6SMB82AH" TargetMode="External"/><Relationship Id="rId2719" Type="http://schemas.openxmlformats.org/officeDocument/2006/relationships/hyperlink" Target="https://www.taiwansemi.com/assets/datasheet/pdf.php?pn=SMBJ15AH" TargetMode="External"/><Relationship Id="rId1528" Type="http://schemas.openxmlformats.org/officeDocument/2006/relationships/hyperlink" Target="https://www.taiwansemi.com/assets/datasheet/pdf.php?pn=P6KE400CA" TargetMode="External"/><Relationship Id="rId2926" Type="http://schemas.openxmlformats.org/officeDocument/2006/relationships/hyperlink" Target="https://www.taiwansemi.com/assets/datasheet/pdf.php?pn=SMBJ64H" TargetMode="External"/><Relationship Id="rId3090" Type="http://schemas.openxmlformats.org/officeDocument/2006/relationships/hyperlink" Target="https://www.taiwansemi.com/assets/datasheet/pdf.php?pn=SMCJ14CAH" TargetMode="External"/><Relationship Id="rId1735" Type="http://schemas.openxmlformats.org/officeDocument/2006/relationships/hyperlink" Target="https://www.taiwansemi.com/assets/datasheet/pdf.php?pn=P6SMB220CAH" TargetMode="External"/><Relationship Id="rId1942" Type="http://schemas.openxmlformats.org/officeDocument/2006/relationships/hyperlink" Target="https://www.taiwansemi.com/assets/datasheet/pdf.php?pn=SA160" TargetMode="External"/><Relationship Id="rId27" Type="http://schemas.openxmlformats.org/officeDocument/2006/relationships/hyperlink" Target="https://www.taiwansemi.com/assets/datasheet/pdf.php?pn=1.5KE130A" TargetMode="External"/><Relationship Id="rId1802" Type="http://schemas.openxmlformats.org/officeDocument/2006/relationships/hyperlink" Target="https://www.taiwansemi.com/assets/datasheet/pdf.php?pn=P6SMB47A" TargetMode="External"/><Relationship Id="rId3767" Type="http://schemas.openxmlformats.org/officeDocument/2006/relationships/hyperlink" Target="https://www.taiwansemi.com/assets/datasheet/pdf.php?pn=SMA6S20CAH" TargetMode="External"/><Relationship Id="rId688" Type="http://schemas.openxmlformats.org/officeDocument/2006/relationships/hyperlink" Target="https://www.taiwansemi.com/assets/datasheet/pdf.php?pn=5.0SMDJ16AH" TargetMode="External"/><Relationship Id="rId895" Type="http://schemas.openxmlformats.org/officeDocument/2006/relationships/hyperlink" Target="https://www.taiwansemi.com/assets/datasheet/pdf.php?pn=BZW06-128" TargetMode="External"/><Relationship Id="rId2369" Type="http://schemas.openxmlformats.org/officeDocument/2006/relationships/hyperlink" Target="https://www.taiwansemi.com/assets/datasheet/pdf.php?pn=SMAJ33" TargetMode="External"/><Relationship Id="rId2576" Type="http://schemas.openxmlformats.org/officeDocument/2006/relationships/hyperlink" Target="https://www.taiwansemi.com/assets/datasheet/pdf.php?pn=SMB10J13CAH" TargetMode="External"/><Relationship Id="rId2783" Type="http://schemas.openxmlformats.org/officeDocument/2006/relationships/hyperlink" Target="https://www.taiwansemi.com/assets/datasheet/pdf.php?pn=SMBJ24AH" TargetMode="External"/><Relationship Id="rId2990" Type="http://schemas.openxmlformats.org/officeDocument/2006/relationships/hyperlink" Target="https://www.taiwansemi.com/assets/datasheet/pdf.php?pn=SMBJ8.5H" TargetMode="External"/><Relationship Id="rId3627" Type="http://schemas.openxmlformats.org/officeDocument/2006/relationships/hyperlink" Target="https://www.taiwansemi.com/assets/datasheet/pdf.php?pn=SMF4L70A" TargetMode="External"/><Relationship Id="rId3834" Type="http://schemas.openxmlformats.org/officeDocument/2006/relationships/hyperlink" Target="https://www.taiwansemi.com/assets/datasheet/pdf.php?pn=SMF4L7.5CAH" TargetMode="External"/><Relationship Id="rId548" Type="http://schemas.openxmlformats.org/officeDocument/2006/relationships/hyperlink" Target="https://www.taiwansemi.com/assets/datasheet/pdf.php?pn=1KSMB39CAH" TargetMode="External"/><Relationship Id="rId755" Type="http://schemas.openxmlformats.org/officeDocument/2006/relationships/hyperlink" Target="https://www.taiwansemi.com/assets/datasheet/pdf.php?pn=5KSMC23AH" TargetMode="External"/><Relationship Id="rId962" Type="http://schemas.openxmlformats.org/officeDocument/2006/relationships/hyperlink" Target="https://www.taiwansemi.com/assets/datasheet/pdf.php?pn=P4KE120" TargetMode="External"/><Relationship Id="rId1178" Type="http://schemas.openxmlformats.org/officeDocument/2006/relationships/hyperlink" Target="https://www.taiwansemi.com/assets/datasheet/pdf.php?pn=P4SMA13CAH" TargetMode="External"/><Relationship Id="rId1385" Type="http://schemas.openxmlformats.org/officeDocument/2006/relationships/hyperlink" Target="https://www.taiwansemi.com/assets/datasheet/pdf.php?pn=P4SMA8.2CA" TargetMode="External"/><Relationship Id="rId1592" Type="http://schemas.openxmlformats.org/officeDocument/2006/relationships/hyperlink" Target="https://www.taiwansemi.com/assets/datasheet/pdf.php?pn=P6KE9V1CA" TargetMode="External"/><Relationship Id="rId2229" Type="http://schemas.openxmlformats.org/officeDocument/2006/relationships/hyperlink" Target="https://www.taiwansemi.com/assets/datasheet/pdf.php?pn=SMAJ12CA" TargetMode="External"/><Relationship Id="rId2436" Type="http://schemas.openxmlformats.org/officeDocument/2006/relationships/hyperlink" Target="https://www.taiwansemi.com/assets/datasheet/pdf.php?pn=SMAJ54C" TargetMode="External"/><Relationship Id="rId2643" Type="http://schemas.openxmlformats.org/officeDocument/2006/relationships/hyperlink" Target="https://www.taiwansemi.com/assets/datasheet/pdf.php?pn=SMBJ100CAH" TargetMode="External"/><Relationship Id="rId2850" Type="http://schemas.openxmlformats.org/officeDocument/2006/relationships/hyperlink" Target="https://www.taiwansemi.com/assets/datasheet/pdf.php?pn=SMBJ45CAH" TargetMode="External"/><Relationship Id="rId91" Type="http://schemas.openxmlformats.org/officeDocument/2006/relationships/hyperlink" Target="https://www.taiwansemi.com/assets/datasheet/pdf.php?pn=1.5KE300A" TargetMode="External"/><Relationship Id="rId408" Type="http://schemas.openxmlformats.org/officeDocument/2006/relationships/hyperlink" Target="https://www.taiwansemi.com/assets/datasheet/pdf.php?pn=1.5SMC62C" TargetMode="External"/><Relationship Id="rId615" Type="http://schemas.openxmlformats.org/officeDocument/2006/relationships/hyperlink" Target="https://www.taiwansemi.com/assets/datasheet/pdf.php?pn=1V5KE200A" TargetMode="External"/><Relationship Id="rId822" Type="http://schemas.openxmlformats.org/officeDocument/2006/relationships/hyperlink" Target="https://www.taiwansemi.com/assets/datasheet/pdf.php?pn=BZW04-14B" TargetMode="External"/><Relationship Id="rId1038" Type="http://schemas.openxmlformats.org/officeDocument/2006/relationships/hyperlink" Target="https://www.taiwansemi.com/assets/datasheet/pdf.php?pn=P4KE30A" TargetMode="External"/><Relationship Id="rId1245" Type="http://schemas.openxmlformats.org/officeDocument/2006/relationships/hyperlink" Target="https://www.taiwansemi.com/assets/datasheet/pdf.php?pn=P4SMA200H" TargetMode="External"/><Relationship Id="rId1452" Type="http://schemas.openxmlformats.org/officeDocument/2006/relationships/hyperlink" Target="https://www.taiwansemi.com/assets/datasheet/pdf.php?pn=P6KE15CA" TargetMode="External"/><Relationship Id="rId2503" Type="http://schemas.openxmlformats.org/officeDocument/2006/relationships/hyperlink" Target="https://www.taiwansemi.com/assets/datasheet/pdf.php?pn=SMAJ70CH" TargetMode="External"/><Relationship Id="rId1105" Type="http://schemas.openxmlformats.org/officeDocument/2006/relationships/hyperlink" Target="https://www.taiwansemi.com/assets/datasheet/pdf.php?pn=P4KE82" TargetMode="External"/><Relationship Id="rId1312" Type="http://schemas.openxmlformats.org/officeDocument/2006/relationships/hyperlink" Target="https://www.taiwansemi.com/assets/datasheet/pdf.php?pn=P4SMA43C" TargetMode="External"/><Relationship Id="rId2710" Type="http://schemas.openxmlformats.org/officeDocument/2006/relationships/hyperlink" Target="https://www.taiwansemi.com/assets/datasheet/pdf.php?pn=SMBJ150" TargetMode="External"/><Relationship Id="rId3277" Type="http://schemas.openxmlformats.org/officeDocument/2006/relationships/hyperlink" Target="https://www.taiwansemi.com/assets/datasheet/pdf.php?pn=SMCJ5V0A" TargetMode="External"/><Relationship Id="rId198" Type="http://schemas.openxmlformats.org/officeDocument/2006/relationships/hyperlink" Target="https://www.taiwansemi.com/assets/datasheet/pdf.php?pn=1.5SMC11A" TargetMode="External"/><Relationship Id="rId2086" Type="http://schemas.openxmlformats.org/officeDocument/2006/relationships/hyperlink" Target="https://www.taiwansemi.com/assets/datasheet/pdf.php?pn=SMA4F22AH" TargetMode="External"/><Relationship Id="rId3484" Type="http://schemas.openxmlformats.org/officeDocument/2006/relationships/hyperlink" Target="https://www.taiwansemi.com/assets/datasheet/pdf.php?pn=SMDJ45AH" TargetMode="External"/><Relationship Id="rId3691" Type="http://schemas.openxmlformats.org/officeDocument/2006/relationships/hyperlink" Target="https://www.taiwansemi.com/assets/datasheet/pdf.php?pn=TLD5S43AH" TargetMode="External"/><Relationship Id="rId2293" Type="http://schemas.openxmlformats.org/officeDocument/2006/relationships/hyperlink" Target="https://www.taiwansemi.com/assets/datasheet/pdf.php?pn=SMAJ170C" TargetMode="External"/><Relationship Id="rId3137" Type="http://schemas.openxmlformats.org/officeDocument/2006/relationships/hyperlink" Target="https://www.taiwansemi.com/assets/datasheet/pdf.php?pn=SMCJ17CA" TargetMode="External"/><Relationship Id="rId3344" Type="http://schemas.openxmlformats.org/officeDocument/2006/relationships/hyperlink" Target="https://www.taiwansemi.com/assets/datasheet/pdf.php?pn=SMCJ75CAH" TargetMode="External"/><Relationship Id="rId3551" Type="http://schemas.openxmlformats.org/officeDocument/2006/relationships/hyperlink" Target="https://www.taiwansemi.com/assets/datasheet/pdf.php?pn=SMF30A" TargetMode="External"/><Relationship Id="rId265" Type="http://schemas.openxmlformats.org/officeDocument/2006/relationships/hyperlink" Target="https://www.taiwansemi.com/assets/datasheet/pdf.php?pn=1.5SMC16CA" TargetMode="External"/><Relationship Id="rId472" Type="http://schemas.openxmlformats.org/officeDocument/2006/relationships/hyperlink" Target="https://www.taiwansemi.com/assets/datasheet/pdf.php?pn=1K5SMPC16APH" TargetMode="External"/><Relationship Id="rId2153" Type="http://schemas.openxmlformats.org/officeDocument/2006/relationships/hyperlink" Target="https://www.taiwansemi.com/assets/datasheet/pdf.php?pn=SMA6J18AH" TargetMode="External"/><Relationship Id="rId2360" Type="http://schemas.openxmlformats.org/officeDocument/2006/relationships/hyperlink" Target="https://www.taiwansemi.com/assets/datasheet/pdf.php?pn=SMAJ28H" TargetMode="External"/><Relationship Id="rId3204" Type="http://schemas.openxmlformats.org/officeDocument/2006/relationships/hyperlink" Target="https://www.taiwansemi.com/assets/datasheet/pdf.php?pn=SMCJ33H" TargetMode="External"/><Relationship Id="rId3411" Type="http://schemas.openxmlformats.org/officeDocument/2006/relationships/hyperlink" Target="https://www.taiwansemi.com/assets/datasheet/pdf.php?pn=SMDJ11A" TargetMode="External"/><Relationship Id="rId125" Type="http://schemas.openxmlformats.org/officeDocument/2006/relationships/hyperlink" Target="https://www.taiwansemi.com/assets/datasheet/pdf.php?pn=1.5KE47" TargetMode="External"/><Relationship Id="rId332" Type="http://schemas.openxmlformats.org/officeDocument/2006/relationships/hyperlink" Target="https://www.taiwansemi.com/assets/datasheet/pdf.php?pn=1.5SMC27H" TargetMode="External"/><Relationship Id="rId2013" Type="http://schemas.openxmlformats.org/officeDocument/2006/relationships/hyperlink" Target="https://www.taiwansemi.com/assets/datasheet/pdf.php?pn=SA51" TargetMode="External"/><Relationship Id="rId2220" Type="http://schemas.openxmlformats.org/officeDocument/2006/relationships/hyperlink" Target="https://www.taiwansemi.com/assets/datasheet/pdf.php?pn=SMAJ120AH" TargetMode="External"/><Relationship Id="rId1779" Type="http://schemas.openxmlformats.org/officeDocument/2006/relationships/hyperlink" Target="https://www.taiwansemi.com/assets/datasheet/pdf.php?pn=P6SMB36AH" TargetMode="External"/><Relationship Id="rId1986" Type="http://schemas.openxmlformats.org/officeDocument/2006/relationships/hyperlink" Target="https://www.taiwansemi.com/assets/datasheet/pdf.php?pn=SA33A" TargetMode="External"/><Relationship Id="rId1639" Type="http://schemas.openxmlformats.org/officeDocument/2006/relationships/hyperlink" Target="https://www.taiwansemi.com/assets/datasheet/pdf.php?pn=P6SMB12CH" TargetMode="External"/><Relationship Id="rId1846" Type="http://schemas.openxmlformats.org/officeDocument/2006/relationships/hyperlink" Target="https://www.taiwansemi.com/assets/datasheet/pdf.php?pn=P6SMB68CAH" TargetMode="External"/><Relationship Id="rId3061" Type="http://schemas.openxmlformats.org/officeDocument/2006/relationships/hyperlink" Target="https://www.taiwansemi.com/assets/datasheet/pdf.php?pn=SMCJ120H" TargetMode="External"/><Relationship Id="rId1706" Type="http://schemas.openxmlformats.org/officeDocument/2006/relationships/hyperlink" Target="https://www.taiwansemi.com/assets/datasheet/pdf.php?pn=P6SMB18A" TargetMode="External"/><Relationship Id="rId1913" Type="http://schemas.openxmlformats.org/officeDocument/2006/relationships/hyperlink" Target="https://www.taiwansemi.com/assets/datasheet/pdf.php?pn=SA12" TargetMode="External"/><Relationship Id="rId799" Type="http://schemas.openxmlformats.org/officeDocument/2006/relationships/hyperlink" Target="https://www.taiwansemi.com/assets/datasheet/pdf.php?pn=5KSMC70CAH" TargetMode="External"/><Relationship Id="rId2687" Type="http://schemas.openxmlformats.org/officeDocument/2006/relationships/hyperlink" Target="https://www.taiwansemi.com/assets/datasheet/pdf.php?pn=SMBJ130A" TargetMode="External"/><Relationship Id="rId2894" Type="http://schemas.openxmlformats.org/officeDocument/2006/relationships/hyperlink" Target="https://www.taiwansemi.com/assets/datasheet/pdf.php?pn=SMBJ5V0CA" TargetMode="External"/><Relationship Id="rId3738" Type="http://schemas.openxmlformats.org/officeDocument/2006/relationships/hyperlink" Target="https://www.taiwansemi.com/assets/datasheet/pdf.php?pn=TLD8S18CAH" TargetMode="External"/><Relationship Id="rId659" Type="http://schemas.openxmlformats.org/officeDocument/2006/relationships/hyperlink" Target="https://www.taiwansemi.com/assets/datasheet/pdf.php?pn=1V5KE75A" TargetMode="External"/><Relationship Id="rId866" Type="http://schemas.openxmlformats.org/officeDocument/2006/relationships/hyperlink" Target="https://www.taiwansemi.com/assets/datasheet/pdf.php?pn=BZW04-44B" TargetMode="External"/><Relationship Id="rId1289" Type="http://schemas.openxmlformats.org/officeDocument/2006/relationships/hyperlink" Target="https://www.taiwansemi.com/assets/datasheet/pdf.php?pn=P4SMA33CA" TargetMode="External"/><Relationship Id="rId1496" Type="http://schemas.openxmlformats.org/officeDocument/2006/relationships/hyperlink" Target="https://www.taiwansemi.com/assets/datasheet/pdf.php?pn=P6KE250CA" TargetMode="External"/><Relationship Id="rId2547" Type="http://schemas.openxmlformats.org/officeDocument/2006/relationships/hyperlink" Target="https://www.taiwansemi.com/assets/datasheet/pdf.php?pn=SMAJ9.0AH" TargetMode="External"/><Relationship Id="rId519" Type="http://schemas.openxmlformats.org/officeDocument/2006/relationships/hyperlink" Target="https://www.taiwansemi.com/assets/datasheet/pdf.php?pn=1KSMB20CA" TargetMode="External"/><Relationship Id="rId1149" Type="http://schemas.openxmlformats.org/officeDocument/2006/relationships/hyperlink" Target="https://www.taiwansemi.com/assets/datasheet/pdf.php?pn=P4SMA12" TargetMode="External"/><Relationship Id="rId1356" Type="http://schemas.openxmlformats.org/officeDocument/2006/relationships/hyperlink" Target="https://www.taiwansemi.com/assets/datasheet/pdf.php?pn=P4SMA62H" TargetMode="External"/><Relationship Id="rId2754" Type="http://schemas.openxmlformats.org/officeDocument/2006/relationships/hyperlink" Target="https://www.taiwansemi.com/assets/datasheet/pdf.php?pn=SMBJ17CAH" TargetMode="External"/><Relationship Id="rId2961" Type="http://schemas.openxmlformats.org/officeDocument/2006/relationships/hyperlink" Target="https://www.taiwansemi.com/assets/datasheet/pdf.php?pn=SMBJ75CH" TargetMode="External"/><Relationship Id="rId3805" Type="http://schemas.openxmlformats.org/officeDocument/2006/relationships/hyperlink" Target="https://www.taiwansemi.com/assets/datasheet/pdf.php?pn=SMF4L9.0CA" TargetMode="External"/><Relationship Id="rId726" Type="http://schemas.openxmlformats.org/officeDocument/2006/relationships/hyperlink" Target="https://www.taiwansemi.com/assets/datasheet/pdf.php?pn=5.0SMDJ64AH" TargetMode="External"/><Relationship Id="rId933" Type="http://schemas.openxmlformats.org/officeDocument/2006/relationships/hyperlink" Target="https://www.taiwansemi.com/assets/datasheet/pdf.php?pn=BZW06-376B" TargetMode="External"/><Relationship Id="rId1009" Type="http://schemas.openxmlformats.org/officeDocument/2006/relationships/hyperlink" Target="https://www.taiwansemi.com/assets/datasheet/pdf.php?pn=P4KE200CA" TargetMode="External"/><Relationship Id="rId1563" Type="http://schemas.openxmlformats.org/officeDocument/2006/relationships/hyperlink" Target="https://www.taiwansemi.com/assets/datasheet/pdf.php?pn=P6KE7.5" TargetMode="External"/><Relationship Id="rId1770" Type="http://schemas.openxmlformats.org/officeDocument/2006/relationships/hyperlink" Target="https://www.taiwansemi.com/assets/datasheet/pdf.php?pn=P6SMB33A" TargetMode="External"/><Relationship Id="rId2407" Type="http://schemas.openxmlformats.org/officeDocument/2006/relationships/hyperlink" Target="https://www.taiwansemi.com/assets/datasheet/pdf.php?pn=SMAJ45CH" TargetMode="External"/><Relationship Id="rId2614" Type="http://schemas.openxmlformats.org/officeDocument/2006/relationships/hyperlink" Target="https://www.taiwansemi.com/assets/datasheet/pdf.php?pn=SMB10J28AH" TargetMode="External"/><Relationship Id="rId2821" Type="http://schemas.openxmlformats.org/officeDocument/2006/relationships/hyperlink" Target="https://www.taiwansemi.com/assets/datasheet/pdf.php?pn=SMBJ36" TargetMode="External"/><Relationship Id="rId62" Type="http://schemas.openxmlformats.org/officeDocument/2006/relationships/hyperlink" Target="https://www.taiwansemi.com/assets/datasheet/pdf.php?pn=1.5KE200" TargetMode="External"/><Relationship Id="rId1216" Type="http://schemas.openxmlformats.org/officeDocument/2006/relationships/hyperlink" Target="https://www.taiwansemi.com/assets/datasheet/pdf.php?pn=P4SMA170C" TargetMode="External"/><Relationship Id="rId1423" Type="http://schemas.openxmlformats.org/officeDocument/2006/relationships/hyperlink" Target="https://www.taiwansemi.com/assets/datasheet/pdf.php?pn=P6KE110A" TargetMode="External"/><Relationship Id="rId1630" Type="http://schemas.openxmlformats.org/officeDocument/2006/relationships/hyperlink" Target="https://www.taiwansemi.com/assets/datasheet/pdf.php?pn=P6SMB120CA" TargetMode="External"/><Relationship Id="rId3388" Type="http://schemas.openxmlformats.org/officeDocument/2006/relationships/hyperlink" Target="https://www.taiwansemi.com/assets/datasheet/pdf.php?pn=SMCJ9.0A" TargetMode="External"/><Relationship Id="rId3595" Type="http://schemas.openxmlformats.org/officeDocument/2006/relationships/hyperlink" Target="https://www.taiwansemi.com/assets/datasheet/pdf.php?pn=SMF4L33A" TargetMode="External"/><Relationship Id="rId2197" Type="http://schemas.openxmlformats.org/officeDocument/2006/relationships/hyperlink" Target="https://www.taiwansemi.com/assets/datasheet/pdf.php?pn=SMAJ10CA" TargetMode="External"/><Relationship Id="rId3248" Type="http://schemas.openxmlformats.org/officeDocument/2006/relationships/hyperlink" Target="https://www.taiwansemi.com/assets/datasheet/pdf.php?pn=SMCJ5.0C" TargetMode="External"/><Relationship Id="rId3455" Type="http://schemas.openxmlformats.org/officeDocument/2006/relationships/hyperlink" Target="https://www.taiwansemi.com/assets/datasheet/pdf.php?pn=SMDJ26A" TargetMode="External"/><Relationship Id="rId3662" Type="http://schemas.openxmlformats.org/officeDocument/2006/relationships/hyperlink" Target="https://www.taiwansemi.com/assets/datasheet/pdf.php?pn=SMF78AH" TargetMode="External"/><Relationship Id="rId169" Type="http://schemas.openxmlformats.org/officeDocument/2006/relationships/hyperlink" Target="https://www.taiwansemi.com/assets/datasheet/pdf.php?pn=1.5KE91" TargetMode="External"/><Relationship Id="rId376" Type="http://schemas.openxmlformats.org/officeDocument/2006/relationships/hyperlink" Target="https://www.taiwansemi.com/assets/datasheet/pdf.php?pn=1.5SMC47C" TargetMode="External"/><Relationship Id="rId583" Type="http://schemas.openxmlformats.org/officeDocument/2006/relationships/hyperlink" Target="https://www.taiwansemi.com/assets/datasheet/pdf.php?pn=1KSMB91CA" TargetMode="External"/><Relationship Id="rId790" Type="http://schemas.openxmlformats.org/officeDocument/2006/relationships/hyperlink" Target="https://www.taiwansemi.com/assets/datasheet/pdf.php?pn=5KSMC40CAH" TargetMode="External"/><Relationship Id="rId2057" Type="http://schemas.openxmlformats.org/officeDocument/2006/relationships/hyperlink" Target="https://www.taiwansemi.com/assets/datasheet/pdf.php?pn=SA78" TargetMode="External"/><Relationship Id="rId2264" Type="http://schemas.openxmlformats.org/officeDocument/2006/relationships/hyperlink" Target="https://www.taiwansemi.com/assets/datasheet/pdf.php?pn=SMAJ150CH" TargetMode="External"/><Relationship Id="rId2471" Type="http://schemas.openxmlformats.org/officeDocument/2006/relationships/hyperlink" Target="https://www.taiwansemi.com/assets/datasheet/pdf.php?pn=SMAJ60CH" TargetMode="External"/><Relationship Id="rId3108" Type="http://schemas.openxmlformats.org/officeDocument/2006/relationships/hyperlink" Target="https://www.taiwansemi.com/assets/datasheet/pdf.php?pn=SMCJ15H" TargetMode="External"/><Relationship Id="rId3315" Type="http://schemas.openxmlformats.org/officeDocument/2006/relationships/hyperlink" Target="https://www.taiwansemi.com/assets/datasheet/pdf.php?pn=SMCJ7.0" TargetMode="External"/><Relationship Id="rId3522" Type="http://schemas.openxmlformats.org/officeDocument/2006/relationships/hyperlink" Target="https://www.taiwansemi.com/assets/datasheet/pdf.php?pn=SMF100AH" TargetMode="External"/><Relationship Id="rId236" Type="http://schemas.openxmlformats.org/officeDocument/2006/relationships/hyperlink" Target="https://www.taiwansemi.com/assets/datasheet/pdf.php?pn=1.5SMC13H" TargetMode="External"/><Relationship Id="rId443" Type="http://schemas.openxmlformats.org/officeDocument/2006/relationships/hyperlink" Target="https://www.taiwansemi.com/assets/datasheet/pdf.php?pn=1.5SMC8.2CH" TargetMode="External"/><Relationship Id="rId650" Type="http://schemas.openxmlformats.org/officeDocument/2006/relationships/hyperlink" Target="https://www.taiwansemi.com/assets/datasheet/pdf.php?pn=1V5KE51CA" TargetMode="External"/><Relationship Id="rId1073" Type="http://schemas.openxmlformats.org/officeDocument/2006/relationships/hyperlink" Target="https://www.taiwansemi.com/assets/datasheet/pdf.php?pn=P4KE51" TargetMode="External"/><Relationship Id="rId1280" Type="http://schemas.openxmlformats.org/officeDocument/2006/relationships/hyperlink" Target="https://www.taiwansemi.com/assets/datasheet/pdf.php?pn=P4SMA30C" TargetMode="External"/><Relationship Id="rId2124" Type="http://schemas.openxmlformats.org/officeDocument/2006/relationships/hyperlink" Target="https://www.taiwansemi.com/assets/datasheet/pdf.php?pn=SMA6F22AH" TargetMode="External"/><Relationship Id="rId2331" Type="http://schemas.openxmlformats.org/officeDocument/2006/relationships/hyperlink" Target="https://www.taiwansemi.com/assets/datasheet/pdf.php?pn=SMAJ22AH" TargetMode="External"/><Relationship Id="rId303" Type="http://schemas.openxmlformats.org/officeDocument/2006/relationships/hyperlink" Target="https://www.taiwansemi.com/assets/datasheet/pdf.php?pn=1.5SMC20AH" TargetMode="External"/><Relationship Id="rId1140" Type="http://schemas.openxmlformats.org/officeDocument/2006/relationships/hyperlink" Target="https://www.taiwansemi.com/assets/datasheet/pdf.php?pn=P4SMA110CH" TargetMode="External"/><Relationship Id="rId510" Type="http://schemas.openxmlformats.org/officeDocument/2006/relationships/hyperlink" Target="https://www.taiwansemi.com/assets/datasheet/pdf.php?pn=1KSMB16AH" TargetMode="External"/><Relationship Id="rId1000" Type="http://schemas.openxmlformats.org/officeDocument/2006/relationships/hyperlink" Target="https://www.taiwansemi.com/assets/datasheet/pdf.php?pn=P4KE180C" TargetMode="External"/><Relationship Id="rId1957" Type="http://schemas.openxmlformats.org/officeDocument/2006/relationships/hyperlink" Target="https://www.taiwansemi.com/assets/datasheet/pdf.php?pn=SA18" TargetMode="External"/><Relationship Id="rId1817" Type="http://schemas.openxmlformats.org/officeDocument/2006/relationships/hyperlink" Target="https://www.taiwansemi.com/assets/datasheet/pdf.php?pn=P6SMB56" TargetMode="External"/><Relationship Id="rId3172" Type="http://schemas.openxmlformats.org/officeDocument/2006/relationships/hyperlink" Target="https://www.taiwansemi.com/assets/datasheet/pdf.php?pn=SMCJ24H" TargetMode="External"/><Relationship Id="rId3032" Type="http://schemas.openxmlformats.org/officeDocument/2006/relationships/hyperlink" Target="https://www.taiwansemi.com/assets/datasheet/pdf.php?pn=SMCJ10C" TargetMode="External"/><Relationship Id="rId160" Type="http://schemas.openxmlformats.org/officeDocument/2006/relationships/hyperlink" Target="https://www.taiwansemi.com/assets/datasheet/pdf.php?pn=1.5KE8.2CA" TargetMode="External"/><Relationship Id="rId2798" Type="http://schemas.openxmlformats.org/officeDocument/2006/relationships/hyperlink" Target="https://www.taiwansemi.com/assets/datasheet/pdf.php?pn=SMBJ28A" TargetMode="External"/><Relationship Id="rId3849" Type="http://schemas.openxmlformats.org/officeDocument/2006/relationships/hyperlink" Target="https://www.taiwansemi.com/assets/datasheet/pdf.php?pn=SMF4L24CAH" TargetMode="External"/><Relationship Id="rId977" Type="http://schemas.openxmlformats.org/officeDocument/2006/relationships/hyperlink" Target="https://www.taiwansemi.com/assets/datasheet/pdf.php?pn=P4KE15" TargetMode="External"/><Relationship Id="rId2658" Type="http://schemas.openxmlformats.org/officeDocument/2006/relationships/hyperlink" Target="https://www.taiwansemi.com/assets/datasheet/pdf.php?pn=SMBJ110CA" TargetMode="External"/><Relationship Id="rId2865" Type="http://schemas.openxmlformats.org/officeDocument/2006/relationships/hyperlink" Target="https://www.taiwansemi.com/assets/datasheet/pdf.php?pn=SMBJ5.0CA" TargetMode="External"/><Relationship Id="rId3709" Type="http://schemas.openxmlformats.org/officeDocument/2006/relationships/hyperlink" Target="https://www.taiwansemi.com/assets/datasheet/pdf.php?pn=TLD6S40AH" TargetMode="External"/><Relationship Id="rId837" Type="http://schemas.openxmlformats.org/officeDocument/2006/relationships/hyperlink" Target="https://www.taiwansemi.com/assets/datasheet/pdf.php?pn=BZW04-213" TargetMode="External"/><Relationship Id="rId1467" Type="http://schemas.openxmlformats.org/officeDocument/2006/relationships/hyperlink" Target="https://www.taiwansemi.com/assets/datasheet/pdf.php?pn=P6KE180A" TargetMode="External"/><Relationship Id="rId1674" Type="http://schemas.openxmlformats.org/officeDocument/2006/relationships/hyperlink" Target="https://www.taiwansemi.com/assets/datasheet/pdf.php?pn=P6SMB160" TargetMode="External"/><Relationship Id="rId1881" Type="http://schemas.openxmlformats.org/officeDocument/2006/relationships/hyperlink" Target="https://www.taiwansemi.com/assets/datasheet/pdf.php?pn=P6SMB9.1" TargetMode="External"/><Relationship Id="rId2518" Type="http://schemas.openxmlformats.org/officeDocument/2006/relationships/hyperlink" Target="https://www.taiwansemi.com/assets/datasheet/pdf.php?pn=SMAJ78CAH" TargetMode="External"/><Relationship Id="rId2725" Type="http://schemas.openxmlformats.org/officeDocument/2006/relationships/hyperlink" Target="https://www.taiwansemi.com/assets/datasheet/pdf.php?pn=SMBJ16" TargetMode="External"/><Relationship Id="rId2932" Type="http://schemas.openxmlformats.org/officeDocument/2006/relationships/hyperlink" Target="https://www.taiwansemi.com/assets/datasheet/pdf.php?pn=SMBJ7.0A" TargetMode="External"/><Relationship Id="rId904" Type="http://schemas.openxmlformats.org/officeDocument/2006/relationships/hyperlink" Target="https://www.taiwansemi.com/assets/datasheet/pdf.php?pn=BZW06-171B" TargetMode="External"/><Relationship Id="rId1327" Type="http://schemas.openxmlformats.org/officeDocument/2006/relationships/hyperlink" Target="https://www.taiwansemi.com/assets/datasheet/pdf.php?pn=P4SMA51AH" TargetMode="External"/><Relationship Id="rId1534" Type="http://schemas.openxmlformats.org/officeDocument/2006/relationships/hyperlink" Target="https://www.taiwansemi.com/assets/datasheet/pdf.php?pn=P6KE440A" TargetMode="External"/><Relationship Id="rId1741" Type="http://schemas.openxmlformats.org/officeDocument/2006/relationships/hyperlink" Target="https://www.taiwansemi.com/assets/datasheet/pdf.php?pn=P6SMB22CA" TargetMode="External"/><Relationship Id="rId33" Type="http://schemas.openxmlformats.org/officeDocument/2006/relationships/hyperlink" Target="https://www.taiwansemi.com/assets/datasheet/pdf.php?pn=1.5KE15" TargetMode="External"/><Relationship Id="rId1601" Type="http://schemas.openxmlformats.org/officeDocument/2006/relationships/hyperlink" Target="https://www.taiwansemi.com/assets/datasheet/pdf.php?pn=P6SMB100H" TargetMode="External"/><Relationship Id="rId3499" Type="http://schemas.openxmlformats.org/officeDocument/2006/relationships/hyperlink" Target="https://www.taiwansemi.com/assets/datasheet/pdf.php?pn=SMDJ58A" TargetMode="External"/><Relationship Id="rId3359" Type="http://schemas.openxmlformats.org/officeDocument/2006/relationships/hyperlink" Target="https://www.taiwansemi.com/assets/datasheet/pdf.php?pn=SMCJ8.0" TargetMode="External"/><Relationship Id="rId3566" Type="http://schemas.openxmlformats.org/officeDocument/2006/relationships/hyperlink" Target="https://www.taiwansemi.com/assets/datasheet/pdf.php?pn=SMF4L10AH" TargetMode="External"/><Relationship Id="rId487" Type="http://schemas.openxmlformats.org/officeDocument/2006/relationships/hyperlink" Target="https://www.taiwansemi.com/assets/datasheet/pdf.php?pn=1KSMB100CA" TargetMode="External"/><Relationship Id="rId694" Type="http://schemas.openxmlformats.org/officeDocument/2006/relationships/hyperlink" Target="https://www.taiwansemi.com/assets/datasheet/pdf.php?pn=5.0SMDJ20AH" TargetMode="External"/><Relationship Id="rId2168" Type="http://schemas.openxmlformats.org/officeDocument/2006/relationships/hyperlink" Target="https://www.taiwansemi.com/assets/datasheet/pdf.php?pn=SMA6S18AH" TargetMode="External"/><Relationship Id="rId2375" Type="http://schemas.openxmlformats.org/officeDocument/2006/relationships/hyperlink" Target="https://www.taiwansemi.com/assets/datasheet/pdf.php?pn=SMAJ33CH" TargetMode="External"/><Relationship Id="rId3219" Type="http://schemas.openxmlformats.org/officeDocument/2006/relationships/hyperlink" Target="https://www.taiwansemi.com/assets/datasheet/pdf.php?pn=SMCJ40CH" TargetMode="External"/><Relationship Id="rId3773" Type="http://schemas.openxmlformats.org/officeDocument/2006/relationships/hyperlink" Target="https://www.taiwansemi.com/assets/datasheet/pdf.php?pn=SMA6S30CAH" TargetMode="External"/><Relationship Id="rId347" Type="http://schemas.openxmlformats.org/officeDocument/2006/relationships/hyperlink" Target="https://www.taiwansemi.com/assets/datasheet/pdf.php?pn=1.5SMC33CH" TargetMode="External"/><Relationship Id="rId1184" Type="http://schemas.openxmlformats.org/officeDocument/2006/relationships/hyperlink" Target="https://www.taiwansemi.com/assets/datasheet/pdf.php?pn=P4SMA150AH" TargetMode="External"/><Relationship Id="rId2028" Type="http://schemas.openxmlformats.org/officeDocument/2006/relationships/hyperlink" Target="https://www.taiwansemi.com/assets/datasheet/pdf.php?pn=SA6.0CA" TargetMode="External"/><Relationship Id="rId2582" Type="http://schemas.openxmlformats.org/officeDocument/2006/relationships/hyperlink" Target="https://www.taiwansemi.com/assets/datasheet/pdf.php?pn=SMB10J15AH" TargetMode="External"/><Relationship Id="rId3426" Type="http://schemas.openxmlformats.org/officeDocument/2006/relationships/hyperlink" Target="https://www.taiwansemi.com/assets/datasheet/pdf.php?pn=SMDJ14CAH" TargetMode="External"/><Relationship Id="rId3633" Type="http://schemas.openxmlformats.org/officeDocument/2006/relationships/hyperlink" Target="https://www.taiwansemi.com/assets/datasheet/pdf.php?pn=SMF4L8.5A" TargetMode="External"/><Relationship Id="rId3840" Type="http://schemas.openxmlformats.org/officeDocument/2006/relationships/hyperlink" Target="https://www.taiwansemi.com/assets/datasheet/pdf.php?pn=SMF4L12CAH" TargetMode="External"/><Relationship Id="rId554" Type="http://schemas.openxmlformats.org/officeDocument/2006/relationships/hyperlink" Target="https://www.taiwansemi.com/assets/datasheet/pdf.php?pn=1KSMB47AH" TargetMode="External"/><Relationship Id="rId761" Type="http://schemas.openxmlformats.org/officeDocument/2006/relationships/hyperlink" Target="https://www.taiwansemi.com/assets/datasheet/pdf.php?pn=5KSMC54AH" TargetMode="External"/><Relationship Id="rId1391" Type="http://schemas.openxmlformats.org/officeDocument/2006/relationships/hyperlink" Target="https://www.taiwansemi.com/assets/datasheet/pdf.php?pn=P4SMA82AH" TargetMode="External"/><Relationship Id="rId2235" Type="http://schemas.openxmlformats.org/officeDocument/2006/relationships/hyperlink" Target="https://www.taiwansemi.com/assets/datasheet/pdf.php?pn=SMAJ130A" TargetMode="External"/><Relationship Id="rId2442" Type="http://schemas.openxmlformats.org/officeDocument/2006/relationships/hyperlink" Target="https://www.taiwansemi.com/assets/datasheet/pdf.php?pn=SMAJ58A" TargetMode="External"/><Relationship Id="rId3700" Type="http://schemas.openxmlformats.org/officeDocument/2006/relationships/hyperlink" Target="https://www.taiwansemi.com/assets/datasheet/pdf.php?pn=TLD6S18AH" TargetMode="External"/><Relationship Id="rId207" Type="http://schemas.openxmlformats.org/officeDocument/2006/relationships/hyperlink" Target="https://www.taiwansemi.com/assets/datasheet/pdf.php?pn=1.5SMC120A" TargetMode="External"/><Relationship Id="rId414" Type="http://schemas.openxmlformats.org/officeDocument/2006/relationships/hyperlink" Target="https://www.taiwansemi.com/assets/datasheet/pdf.php?pn=1.5SMC68A" TargetMode="External"/><Relationship Id="rId621" Type="http://schemas.openxmlformats.org/officeDocument/2006/relationships/hyperlink" Target="https://www.taiwansemi.com/assets/datasheet/pdf.php?pn=1V5KE22A" TargetMode="External"/><Relationship Id="rId1044" Type="http://schemas.openxmlformats.org/officeDocument/2006/relationships/hyperlink" Target="https://www.taiwansemi.com/assets/datasheet/pdf.php?pn=P4KE33CA" TargetMode="External"/><Relationship Id="rId1251" Type="http://schemas.openxmlformats.org/officeDocument/2006/relationships/hyperlink" Target="https://www.taiwansemi.com/assets/datasheet/pdf.php?pn=P4SMA20CH" TargetMode="External"/><Relationship Id="rId2302" Type="http://schemas.openxmlformats.org/officeDocument/2006/relationships/hyperlink" Target="https://www.taiwansemi.com/assets/datasheet/pdf.php?pn=SMAJ17CAH" TargetMode="External"/><Relationship Id="rId1111" Type="http://schemas.openxmlformats.org/officeDocument/2006/relationships/hyperlink" Target="https://www.taiwansemi.com/assets/datasheet/pdf.php?pn=P4KE9.1C" TargetMode="External"/><Relationship Id="rId3076" Type="http://schemas.openxmlformats.org/officeDocument/2006/relationships/hyperlink" Target="https://www.taiwansemi.com/assets/datasheet/pdf.php?pn=SMCJ130CH" TargetMode="External"/><Relationship Id="rId3283" Type="http://schemas.openxmlformats.org/officeDocument/2006/relationships/hyperlink" Target="https://www.taiwansemi.com/assets/datasheet/pdf.php?pn=SMCJ6.0CA" TargetMode="External"/><Relationship Id="rId3490" Type="http://schemas.openxmlformats.org/officeDocument/2006/relationships/hyperlink" Target="https://www.taiwansemi.com/assets/datasheet/pdf.php?pn=SMDJ48CAH" TargetMode="External"/><Relationship Id="rId1928" Type="http://schemas.openxmlformats.org/officeDocument/2006/relationships/hyperlink" Target="https://www.taiwansemi.com/assets/datasheet/pdf.php?pn=SA13CA" TargetMode="External"/><Relationship Id="rId2092" Type="http://schemas.openxmlformats.org/officeDocument/2006/relationships/hyperlink" Target="https://www.taiwansemi.com/assets/datasheet/pdf.php?pn=SMA4F36AH" TargetMode="External"/><Relationship Id="rId3143" Type="http://schemas.openxmlformats.org/officeDocument/2006/relationships/hyperlink" Target="https://www.taiwansemi.com/assets/datasheet/pdf.php?pn=SMCJ18AH" TargetMode="External"/><Relationship Id="rId3350" Type="http://schemas.openxmlformats.org/officeDocument/2006/relationships/hyperlink" Target="https://www.taiwansemi.com/assets/datasheet/pdf.php?pn=SMCJ78C" TargetMode="External"/><Relationship Id="rId271" Type="http://schemas.openxmlformats.org/officeDocument/2006/relationships/hyperlink" Target="https://www.taiwansemi.com/assets/datasheet/pdf.php?pn=1.5SMC170AH" TargetMode="External"/><Relationship Id="rId3003" Type="http://schemas.openxmlformats.org/officeDocument/2006/relationships/hyperlink" Target="https://www.taiwansemi.com/assets/datasheet/pdf.php?pn=SMBJ9.0" TargetMode="External"/><Relationship Id="rId131" Type="http://schemas.openxmlformats.org/officeDocument/2006/relationships/hyperlink" Target="https://www.taiwansemi.com/assets/datasheet/pdf.php?pn=1.5KE51C" TargetMode="External"/><Relationship Id="rId3210" Type="http://schemas.openxmlformats.org/officeDocument/2006/relationships/hyperlink" Target="https://www.taiwansemi.com/assets/datasheet/pdf.php?pn=SMCJ36CAH" TargetMode="External"/><Relationship Id="rId2769" Type="http://schemas.openxmlformats.org/officeDocument/2006/relationships/hyperlink" Target="https://www.taiwansemi.com/assets/datasheet/pdf.php?pn=SMBJ20CA" TargetMode="External"/><Relationship Id="rId2976" Type="http://schemas.openxmlformats.org/officeDocument/2006/relationships/hyperlink" Target="https://www.taiwansemi.com/assets/datasheet/pdf.php?pn=SMBJ8.0A" TargetMode="External"/><Relationship Id="rId948" Type="http://schemas.openxmlformats.org/officeDocument/2006/relationships/hyperlink" Target="https://www.taiwansemi.com/assets/datasheet/pdf.php?pn=P4KE100C" TargetMode="External"/><Relationship Id="rId1578" Type="http://schemas.openxmlformats.org/officeDocument/2006/relationships/hyperlink" Target="https://www.taiwansemi.com/assets/datasheet/pdf.php?pn=P6KE82A" TargetMode="External"/><Relationship Id="rId1785" Type="http://schemas.openxmlformats.org/officeDocument/2006/relationships/hyperlink" Target="https://www.taiwansemi.com/assets/datasheet/pdf.php?pn=P6SMB39" TargetMode="External"/><Relationship Id="rId1992" Type="http://schemas.openxmlformats.org/officeDocument/2006/relationships/hyperlink" Target="https://www.taiwansemi.com/assets/datasheet/pdf.php?pn=SA36CA" TargetMode="External"/><Relationship Id="rId2629" Type="http://schemas.openxmlformats.org/officeDocument/2006/relationships/hyperlink" Target="https://www.taiwansemi.com/assets/datasheet/pdf.php?pn=SMB10J40A" TargetMode="External"/><Relationship Id="rId2836" Type="http://schemas.openxmlformats.org/officeDocument/2006/relationships/hyperlink" Target="https://www.taiwansemi.com/assets/datasheet/pdf.php?pn=SMBJ40H" TargetMode="External"/><Relationship Id="rId77" Type="http://schemas.openxmlformats.org/officeDocument/2006/relationships/hyperlink" Target="https://www.taiwansemi.com/assets/datasheet/pdf.php?pn=1.5KE24" TargetMode="External"/><Relationship Id="rId808" Type="http://schemas.openxmlformats.org/officeDocument/2006/relationships/hyperlink" Target="https://www.taiwansemi.com/assets/datasheet/pdf.php?pn=BZW04-10B" TargetMode="External"/><Relationship Id="rId1438" Type="http://schemas.openxmlformats.org/officeDocument/2006/relationships/hyperlink" Target="https://www.taiwansemi.com/assets/datasheet/pdf.php?pn=P6KE130" TargetMode="External"/><Relationship Id="rId1645" Type="http://schemas.openxmlformats.org/officeDocument/2006/relationships/hyperlink" Target="https://www.taiwansemi.com/assets/datasheet/pdf.php?pn=P6SMB130C" TargetMode="External"/><Relationship Id="rId1852" Type="http://schemas.openxmlformats.org/officeDocument/2006/relationships/hyperlink" Target="https://www.taiwansemi.com/assets/datasheet/pdf.php?pn=P6SMB7.5C" TargetMode="External"/><Relationship Id="rId2903" Type="http://schemas.openxmlformats.org/officeDocument/2006/relationships/hyperlink" Target="https://www.taiwansemi.com/assets/datasheet/pdf.php?pn=SMBJ6.5" TargetMode="External"/><Relationship Id="rId1505" Type="http://schemas.openxmlformats.org/officeDocument/2006/relationships/hyperlink" Target="https://www.taiwansemi.com/assets/datasheet/pdf.php?pn=P6KE300CA" TargetMode="External"/><Relationship Id="rId1712" Type="http://schemas.openxmlformats.org/officeDocument/2006/relationships/hyperlink" Target="https://www.taiwansemi.com/assets/datasheet/pdf.php?pn=P6SMB18H" TargetMode="External"/><Relationship Id="rId3677" Type="http://schemas.openxmlformats.org/officeDocument/2006/relationships/hyperlink" Target="https://www.taiwansemi.com/assets/datasheet/pdf.php?pn=TLD5S14AH" TargetMode="External"/><Relationship Id="rId598" Type="http://schemas.openxmlformats.org/officeDocument/2006/relationships/hyperlink" Target="https://www.taiwansemi.com/assets/datasheet/pdf.php?pn=1V5KE130CA" TargetMode="External"/><Relationship Id="rId2279" Type="http://schemas.openxmlformats.org/officeDocument/2006/relationships/hyperlink" Target="https://www.taiwansemi.com/assets/datasheet/pdf.php?pn=SMAJ160CAH" TargetMode="External"/><Relationship Id="rId2486" Type="http://schemas.openxmlformats.org/officeDocument/2006/relationships/hyperlink" Target="https://www.taiwansemi.com/assets/datasheet/pdf.php?pn=SMAJ7.0CAH" TargetMode="External"/><Relationship Id="rId2693" Type="http://schemas.openxmlformats.org/officeDocument/2006/relationships/hyperlink" Target="https://www.taiwansemi.com/assets/datasheet/pdf.php?pn=SMBJ130H" TargetMode="External"/><Relationship Id="rId3537" Type="http://schemas.openxmlformats.org/officeDocument/2006/relationships/hyperlink" Target="https://www.taiwansemi.com/assets/datasheet/pdf.php?pn=SMF17A" TargetMode="External"/><Relationship Id="rId3744" Type="http://schemas.openxmlformats.org/officeDocument/2006/relationships/hyperlink" Target="https://www.taiwansemi.com/assets/datasheet/pdf.php?pn=TLD8S30CAH" TargetMode="External"/><Relationship Id="rId458" Type="http://schemas.openxmlformats.org/officeDocument/2006/relationships/hyperlink" Target="https://www.taiwansemi.com/assets/datasheet/pdf.php?pn=1.5SMC9.1CAH" TargetMode="External"/><Relationship Id="rId665" Type="http://schemas.openxmlformats.org/officeDocument/2006/relationships/hyperlink" Target="https://www.taiwansemi.com/assets/datasheet/pdf.php?pn=1V5KE8V2A" TargetMode="External"/><Relationship Id="rId872" Type="http://schemas.openxmlformats.org/officeDocument/2006/relationships/hyperlink" Target="https://www.taiwansemi.com/assets/datasheet/pdf.php?pn=BZW04-58B" TargetMode="External"/><Relationship Id="rId1088" Type="http://schemas.openxmlformats.org/officeDocument/2006/relationships/hyperlink" Target="https://www.taiwansemi.com/assets/datasheet/pdf.php?pn=P4KE62CA" TargetMode="External"/><Relationship Id="rId1295" Type="http://schemas.openxmlformats.org/officeDocument/2006/relationships/hyperlink" Target="https://www.taiwansemi.com/assets/datasheet/pdf.php?pn=P4SMA36AH" TargetMode="External"/><Relationship Id="rId2139" Type="http://schemas.openxmlformats.org/officeDocument/2006/relationships/hyperlink" Target="https://www.taiwansemi.com/assets/datasheet/pdf.php?pn=SMA6J10AH" TargetMode="External"/><Relationship Id="rId2346" Type="http://schemas.openxmlformats.org/officeDocument/2006/relationships/hyperlink" Target="https://www.taiwansemi.com/assets/datasheet/pdf.php?pn=SMAJ26A" TargetMode="External"/><Relationship Id="rId2553" Type="http://schemas.openxmlformats.org/officeDocument/2006/relationships/hyperlink" Target="https://www.taiwansemi.com/assets/datasheet/pdf.php?pn=SMAJ90" TargetMode="External"/><Relationship Id="rId2760" Type="http://schemas.openxmlformats.org/officeDocument/2006/relationships/hyperlink" Target="https://www.taiwansemi.com/assets/datasheet/pdf.php?pn=SMBJ18C" TargetMode="External"/><Relationship Id="rId3604" Type="http://schemas.openxmlformats.org/officeDocument/2006/relationships/hyperlink" Target="https://www.taiwansemi.com/assets/datasheet/pdf.php?pn=SMF4L45AH" TargetMode="External"/><Relationship Id="rId3811" Type="http://schemas.openxmlformats.org/officeDocument/2006/relationships/hyperlink" Target="https://www.taiwansemi.com/assets/datasheet/pdf.php?pn=SMF4L15CA" TargetMode="External"/><Relationship Id="rId318" Type="http://schemas.openxmlformats.org/officeDocument/2006/relationships/hyperlink" Target="https://www.taiwansemi.com/assets/datasheet/pdf.php?pn=1.5SMC24A" TargetMode="External"/><Relationship Id="rId525" Type="http://schemas.openxmlformats.org/officeDocument/2006/relationships/hyperlink" Target="https://www.taiwansemi.com/assets/datasheet/pdf.php?pn=1KSMB24A" TargetMode="External"/><Relationship Id="rId732" Type="http://schemas.openxmlformats.org/officeDocument/2006/relationships/hyperlink" Target="https://www.taiwansemi.com/assets/datasheet/pdf.php?pn=5.0SMDJ78AH" TargetMode="External"/><Relationship Id="rId1155" Type="http://schemas.openxmlformats.org/officeDocument/2006/relationships/hyperlink" Target="https://www.taiwansemi.com/assets/datasheet/pdf.php?pn=P4SMA120CAH" TargetMode="External"/><Relationship Id="rId1362" Type="http://schemas.openxmlformats.org/officeDocument/2006/relationships/hyperlink" Target="https://www.taiwansemi.com/assets/datasheet/pdf.php?pn=P4SMA68CAH" TargetMode="External"/><Relationship Id="rId2206" Type="http://schemas.openxmlformats.org/officeDocument/2006/relationships/hyperlink" Target="https://www.taiwansemi.com/assets/datasheet/pdf.php?pn=SMAJ110CA" TargetMode="External"/><Relationship Id="rId2413" Type="http://schemas.openxmlformats.org/officeDocument/2006/relationships/hyperlink" Target="https://www.taiwansemi.com/assets/datasheet/pdf.php?pn=SMAJ48CA" TargetMode="External"/><Relationship Id="rId2620" Type="http://schemas.openxmlformats.org/officeDocument/2006/relationships/hyperlink" Target="https://www.taiwansemi.com/assets/datasheet/pdf.php?pn=SMB10J30CAH" TargetMode="External"/><Relationship Id="rId1015" Type="http://schemas.openxmlformats.org/officeDocument/2006/relationships/hyperlink" Target="https://www.taiwansemi.com/assets/datasheet/pdf.php?pn=P4KE220A" TargetMode="External"/><Relationship Id="rId1222" Type="http://schemas.openxmlformats.org/officeDocument/2006/relationships/hyperlink" Target="https://www.taiwansemi.com/assets/datasheet/pdf.php?pn=P4SMA180" TargetMode="External"/><Relationship Id="rId3187" Type="http://schemas.openxmlformats.org/officeDocument/2006/relationships/hyperlink" Target="https://www.taiwansemi.com/assets/datasheet/pdf.php?pn=SMCJ28CH" TargetMode="External"/><Relationship Id="rId3394" Type="http://schemas.openxmlformats.org/officeDocument/2006/relationships/hyperlink" Target="https://www.taiwansemi.com/assets/datasheet/pdf.php?pn=SMCJ9.0H" TargetMode="External"/><Relationship Id="rId3047" Type="http://schemas.openxmlformats.org/officeDocument/2006/relationships/hyperlink" Target="https://www.taiwansemi.com/assets/datasheet/pdf.php?pn=SMCJ11AH" TargetMode="External"/><Relationship Id="rId175" Type="http://schemas.openxmlformats.org/officeDocument/2006/relationships/hyperlink" Target="https://www.taiwansemi.com/assets/datasheet/pdf.php?pn=1.5SMC100A" TargetMode="External"/><Relationship Id="rId3254" Type="http://schemas.openxmlformats.org/officeDocument/2006/relationships/hyperlink" Target="https://www.taiwansemi.com/assets/datasheet/pdf.php?pn=SMCJ51A" TargetMode="External"/><Relationship Id="rId3461" Type="http://schemas.openxmlformats.org/officeDocument/2006/relationships/hyperlink" Target="https://www.taiwansemi.com/assets/datasheet/pdf.php?pn=SMDJ28CA" TargetMode="External"/><Relationship Id="rId382" Type="http://schemas.openxmlformats.org/officeDocument/2006/relationships/hyperlink" Target="https://www.taiwansemi.com/assets/datasheet/pdf.php?pn=1.5SMC51A" TargetMode="External"/><Relationship Id="rId2063" Type="http://schemas.openxmlformats.org/officeDocument/2006/relationships/hyperlink" Target="https://www.taiwansemi.com/assets/datasheet/pdf.php?pn=SA8.0C" TargetMode="External"/><Relationship Id="rId2270" Type="http://schemas.openxmlformats.org/officeDocument/2006/relationships/hyperlink" Target="https://www.taiwansemi.com/assets/datasheet/pdf.php?pn=SMAJ15CAH" TargetMode="External"/><Relationship Id="rId3114" Type="http://schemas.openxmlformats.org/officeDocument/2006/relationships/hyperlink" Target="https://www.taiwansemi.com/assets/datasheet/pdf.php?pn=SMCJ160CA" TargetMode="External"/><Relationship Id="rId3321" Type="http://schemas.openxmlformats.org/officeDocument/2006/relationships/hyperlink" Target="https://www.taiwansemi.com/assets/datasheet/pdf.php?pn=SMCJ7.0CH" TargetMode="External"/><Relationship Id="rId242" Type="http://schemas.openxmlformats.org/officeDocument/2006/relationships/hyperlink" Target="https://www.taiwansemi.com/assets/datasheet/pdf.php?pn=1.5SMC150CA" TargetMode="External"/><Relationship Id="rId2130" Type="http://schemas.openxmlformats.org/officeDocument/2006/relationships/hyperlink" Target="https://www.taiwansemi.com/assets/datasheet/pdf.php?pn=SMA6F36AH" TargetMode="External"/><Relationship Id="rId102" Type="http://schemas.openxmlformats.org/officeDocument/2006/relationships/hyperlink" Target="https://www.taiwansemi.com/assets/datasheet/pdf.php?pn=1.5KE350A" TargetMode="External"/><Relationship Id="rId1689" Type="http://schemas.openxmlformats.org/officeDocument/2006/relationships/hyperlink" Target="https://www.taiwansemi.com/assets/datasheet/pdf.php?pn=P6SMB170" TargetMode="External"/><Relationship Id="rId1896" Type="http://schemas.openxmlformats.org/officeDocument/2006/relationships/hyperlink" Target="https://www.taiwansemi.com/assets/datasheet/pdf.php?pn=P6SMB91H" TargetMode="External"/><Relationship Id="rId2947" Type="http://schemas.openxmlformats.org/officeDocument/2006/relationships/hyperlink" Target="https://www.taiwansemi.com/assets/datasheet/pdf.php?pn=SMBJ70" TargetMode="External"/><Relationship Id="rId919" Type="http://schemas.openxmlformats.org/officeDocument/2006/relationships/hyperlink" Target="https://www.taiwansemi.com/assets/datasheet/pdf.php?pn=BZW06-273" TargetMode="External"/><Relationship Id="rId1549" Type="http://schemas.openxmlformats.org/officeDocument/2006/relationships/hyperlink" Target="https://www.taiwansemi.com/assets/datasheet/pdf.php?pn=P6KE6.8" TargetMode="External"/><Relationship Id="rId1756" Type="http://schemas.openxmlformats.org/officeDocument/2006/relationships/hyperlink" Target="https://www.taiwansemi.com/assets/datasheet/pdf.php?pn=P6SMB27C" TargetMode="External"/><Relationship Id="rId1963" Type="http://schemas.openxmlformats.org/officeDocument/2006/relationships/hyperlink" Target="https://www.taiwansemi.com/assets/datasheet/pdf.php?pn=SA20C" TargetMode="External"/><Relationship Id="rId2807" Type="http://schemas.openxmlformats.org/officeDocument/2006/relationships/hyperlink" Target="https://www.taiwansemi.com/assets/datasheet/pdf.php?pn=SMBJ30AH" TargetMode="External"/><Relationship Id="rId48" Type="http://schemas.openxmlformats.org/officeDocument/2006/relationships/hyperlink" Target="https://www.taiwansemi.com/assets/datasheet/pdf.php?pn=1.5KE16CA" TargetMode="External"/><Relationship Id="rId1409" Type="http://schemas.openxmlformats.org/officeDocument/2006/relationships/hyperlink" Target="https://www.taiwansemi.com/assets/datasheet/pdf.php?pn=P4SMA91CA" TargetMode="External"/><Relationship Id="rId1616" Type="http://schemas.openxmlformats.org/officeDocument/2006/relationships/hyperlink" Target="https://www.taiwansemi.com/assets/datasheet/pdf.php?pn=P6SMB110CH" TargetMode="External"/><Relationship Id="rId1823" Type="http://schemas.openxmlformats.org/officeDocument/2006/relationships/hyperlink" Target="https://www.taiwansemi.com/assets/datasheet/pdf.php?pn=P6SMB56CH" TargetMode="External"/><Relationship Id="rId3788" Type="http://schemas.openxmlformats.org/officeDocument/2006/relationships/hyperlink" Target="https://www.taiwansemi.com/assets/datasheet/pdf.php?pn=SMA6F24CAH" TargetMode="External"/><Relationship Id="rId2597" Type="http://schemas.openxmlformats.org/officeDocument/2006/relationships/hyperlink" Target="https://www.taiwansemi.com/assets/datasheet/pdf.php?pn=SMB10J20A" TargetMode="External"/><Relationship Id="rId3648" Type="http://schemas.openxmlformats.org/officeDocument/2006/relationships/hyperlink" Target="https://www.taiwansemi.com/assets/datasheet/pdf.php?pn=SMF6.5AH" TargetMode="External"/><Relationship Id="rId3855" Type="http://schemas.openxmlformats.org/officeDocument/2006/relationships/hyperlink" Target="https://www.taiwansemi.com/assets/datasheet/pdf.php?pn=SMF4L40CAH" TargetMode="External"/><Relationship Id="rId569" Type="http://schemas.openxmlformats.org/officeDocument/2006/relationships/hyperlink" Target="https://www.taiwansemi.com/assets/datasheet/pdf.php?pn=1KSMB68A" TargetMode="External"/><Relationship Id="rId776" Type="http://schemas.openxmlformats.org/officeDocument/2006/relationships/hyperlink" Target="https://www.taiwansemi.com/assets/datasheet/pdf.php?pn=5KSMC15CAH" TargetMode="External"/><Relationship Id="rId983" Type="http://schemas.openxmlformats.org/officeDocument/2006/relationships/hyperlink" Target="https://www.taiwansemi.com/assets/datasheet/pdf.php?pn=P4KE15C" TargetMode="External"/><Relationship Id="rId1199" Type="http://schemas.openxmlformats.org/officeDocument/2006/relationships/hyperlink" Target="https://www.taiwansemi.com/assets/datasheet/pdf.php?pn=P4SMA160A" TargetMode="External"/><Relationship Id="rId2457" Type="http://schemas.openxmlformats.org/officeDocument/2006/relationships/hyperlink" Target="https://www.taiwansemi.com/assets/datasheet/pdf.php?pn=SMAJ6.5" TargetMode="External"/><Relationship Id="rId2664" Type="http://schemas.openxmlformats.org/officeDocument/2006/relationships/hyperlink" Target="https://www.taiwansemi.com/assets/datasheet/pdf.php?pn=SMBJ11C" TargetMode="External"/><Relationship Id="rId3508" Type="http://schemas.openxmlformats.org/officeDocument/2006/relationships/hyperlink" Target="https://www.taiwansemi.com/assets/datasheet/pdf.php?pn=SMDJ64AH" TargetMode="External"/><Relationship Id="rId429" Type="http://schemas.openxmlformats.org/officeDocument/2006/relationships/hyperlink" Target="https://www.taiwansemi.com/assets/datasheet/pdf.php?pn=1.5SMC75" TargetMode="External"/><Relationship Id="rId636" Type="http://schemas.openxmlformats.org/officeDocument/2006/relationships/hyperlink" Target="https://www.taiwansemi.com/assets/datasheet/pdf.php?pn=1V5KE350CA" TargetMode="External"/><Relationship Id="rId1059" Type="http://schemas.openxmlformats.org/officeDocument/2006/relationships/hyperlink" Target="https://www.taiwansemi.com/assets/datasheet/pdf.php?pn=P4KE400C" TargetMode="External"/><Relationship Id="rId1266" Type="http://schemas.openxmlformats.org/officeDocument/2006/relationships/hyperlink" Target="https://www.taiwansemi.com/assets/datasheet/pdf.php?pn=P4SMA24CAH" TargetMode="External"/><Relationship Id="rId1473" Type="http://schemas.openxmlformats.org/officeDocument/2006/relationships/hyperlink" Target="https://www.taiwansemi.com/assets/datasheet/pdf.php?pn=P6KE20" TargetMode="External"/><Relationship Id="rId2317" Type="http://schemas.openxmlformats.org/officeDocument/2006/relationships/hyperlink" Target="https://www.taiwansemi.com/assets/datasheet/pdf.php?pn=SMAJ18CA" TargetMode="External"/><Relationship Id="rId2871" Type="http://schemas.openxmlformats.org/officeDocument/2006/relationships/hyperlink" Target="https://www.taiwansemi.com/assets/datasheet/pdf.php?pn=SMBJ51AH" TargetMode="External"/><Relationship Id="rId3715" Type="http://schemas.openxmlformats.org/officeDocument/2006/relationships/hyperlink" Target="https://www.taiwansemi.com/assets/datasheet/pdf.php?pn=TLD8S14AH" TargetMode="External"/><Relationship Id="rId843" Type="http://schemas.openxmlformats.org/officeDocument/2006/relationships/hyperlink" Target="https://www.taiwansemi.com/assets/datasheet/pdf.php?pn=BZW04-256" TargetMode="External"/><Relationship Id="rId1126" Type="http://schemas.openxmlformats.org/officeDocument/2006/relationships/hyperlink" Target="https://www.taiwansemi.com/assets/datasheet/pdf.php?pn=P4SMA10A" TargetMode="External"/><Relationship Id="rId1680" Type="http://schemas.openxmlformats.org/officeDocument/2006/relationships/hyperlink" Target="https://www.taiwansemi.com/assets/datasheet/pdf.php?pn=P6SMB160CH" TargetMode="External"/><Relationship Id="rId2524" Type="http://schemas.openxmlformats.org/officeDocument/2006/relationships/hyperlink" Target="https://www.taiwansemi.com/assets/datasheet/pdf.php?pn=SMAJ8.0C" TargetMode="External"/><Relationship Id="rId2731" Type="http://schemas.openxmlformats.org/officeDocument/2006/relationships/hyperlink" Target="https://www.taiwansemi.com/assets/datasheet/pdf.php?pn=SMBJ160CAH" TargetMode="External"/><Relationship Id="rId703" Type="http://schemas.openxmlformats.org/officeDocument/2006/relationships/hyperlink" Target="https://www.taiwansemi.com/assets/datasheet/pdf.php?pn=5.0SMDJ30A" TargetMode="External"/><Relationship Id="rId910" Type="http://schemas.openxmlformats.org/officeDocument/2006/relationships/hyperlink" Target="https://www.taiwansemi.com/assets/datasheet/pdf.php?pn=BZW06-20B" TargetMode="External"/><Relationship Id="rId1333" Type="http://schemas.openxmlformats.org/officeDocument/2006/relationships/hyperlink" Target="https://www.taiwansemi.com/assets/datasheet/pdf.php?pn=P4SMA56" TargetMode="External"/><Relationship Id="rId1540" Type="http://schemas.openxmlformats.org/officeDocument/2006/relationships/hyperlink" Target="https://www.taiwansemi.com/assets/datasheet/pdf.php?pn=P6KE47CA" TargetMode="External"/><Relationship Id="rId1400" Type="http://schemas.openxmlformats.org/officeDocument/2006/relationships/hyperlink" Target="https://www.taiwansemi.com/assets/datasheet/pdf.php?pn=P4SMA9.1C" TargetMode="External"/><Relationship Id="rId3298" Type="http://schemas.openxmlformats.org/officeDocument/2006/relationships/hyperlink" Target="https://www.taiwansemi.com/assets/datasheet/pdf.php?pn=SMCJ60C" TargetMode="External"/><Relationship Id="rId3158" Type="http://schemas.openxmlformats.org/officeDocument/2006/relationships/hyperlink" Target="https://www.taiwansemi.com/assets/datasheet/pdf.php?pn=SMCJ22A" TargetMode="External"/><Relationship Id="rId3365" Type="http://schemas.openxmlformats.org/officeDocument/2006/relationships/hyperlink" Target="https://www.taiwansemi.com/assets/datasheet/pdf.php?pn=SMCJ8.0CH" TargetMode="External"/><Relationship Id="rId3572" Type="http://schemas.openxmlformats.org/officeDocument/2006/relationships/hyperlink" Target="https://www.taiwansemi.com/assets/datasheet/pdf.php?pn=SMF4L13AH" TargetMode="External"/><Relationship Id="rId286" Type="http://schemas.openxmlformats.org/officeDocument/2006/relationships/hyperlink" Target="https://www.taiwansemi.com/assets/datasheet/pdf.php?pn=1.5SMC18A" TargetMode="External"/><Relationship Id="rId493" Type="http://schemas.openxmlformats.org/officeDocument/2006/relationships/hyperlink" Target="https://www.taiwansemi.com/assets/datasheet/pdf.php?pn=1KSMB11A" TargetMode="External"/><Relationship Id="rId2174" Type="http://schemas.openxmlformats.org/officeDocument/2006/relationships/hyperlink" Target="https://www.taiwansemi.com/assets/datasheet/pdf.php?pn=SMA6S26AH" TargetMode="External"/><Relationship Id="rId2381" Type="http://schemas.openxmlformats.org/officeDocument/2006/relationships/hyperlink" Target="https://www.taiwansemi.com/assets/datasheet/pdf.php?pn=SMAJ36CA" TargetMode="External"/><Relationship Id="rId3018" Type="http://schemas.openxmlformats.org/officeDocument/2006/relationships/hyperlink" Target="https://www.taiwansemi.com/assets/datasheet/pdf.php?pn=SMBJ90H" TargetMode="External"/><Relationship Id="rId3225" Type="http://schemas.openxmlformats.org/officeDocument/2006/relationships/hyperlink" Target="https://www.taiwansemi.com/assets/datasheet/pdf.php?pn=SMCJ43CA" TargetMode="External"/><Relationship Id="rId3432" Type="http://schemas.openxmlformats.org/officeDocument/2006/relationships/hyperlink" Target="https://www.taiwansemi.com/assets/datasheet/pdf.php?pn=SMDJ16AH" TargetMode="External"/><Relationship Id="rId146" Type="http://schemas.openxmlformats.org/officeDocument/2006/relationships/hyperlink" Target="https://www.taiwansemi.com/assets/datasheet/pdf.php?pn=1.5KE68A" TargetMode="External"/><Relationship Id="rId353" Type="http://schemas.openxmlformats.org/officeDocument/2006/relationships/hyperlink" Target="https://www.taiwansemi.com/assets/datasheet/pdf.php?pn=1.5SMC36CA" TargetMode="External"/><Relationship Id="rId560" Type="http://schemas.openxmlformats.org/officeDocument/2006/relationships/hyperlink" Target="https://www.taiwansemi.com/assets/datasheet/pdf.php?pn=1KSMB51CAH" TargetMode="External"/><Relationship Id="rId1190" Type="http://schemas.openxmlformats.org/officeDocument/2006/relationships/hyperlink" Target="https://www.taiwansemi.com/assets/datasheet/pdf.php?pn=P4SMA15A" TargetMode="External"/><Relationship Id="rId2034" Type="http://schemas.openxmlformats.org/officeDocument/2006/relationships/hyperlink" Target="https://www.taiwansemi.com/assets/datasheet/pdf.php?pn=SA60A" TargetMode="External"/><Relationship Id="rId2241" Type="http://schemas.openxmlformats.org/officeDocument/2006/relationships/hyperlink" Target="https://www.taiwansemi.com/assets/datasheet/pdf.php?pn=SMAJ130H" TargetMode="External"/><Relationship Id="rId213" Type="http://schemas.openxmlformats.org/officeDocument/2006/relationships/hyperlink" Target="https://www.taiwansemi.com/assets/datasheet/pdf.php?pn=1.5SMC120H" TargetMode="External"/><Relationship Id="rId420" Type="http://schemas.openxmlformats.org/officeDocument/2006/relationships/hyperlink" Target="https://www.taiwansemi.com/assets/datasheet/pdf.php?pn=1.5SMC68H" TargetMode="External"/><Relationship Id="rId1050" Type="http://schemas.openxmlformats.org/officeDocument/2006/relationships/hyperlink" Target="https://www.taiwansemi.com/assets/datasheet/pdf.php?pn=P4KE36A" TargetMode="External"/><Relationship Id="rId2101" Type="http://schemas.openxmlformats.org/officeDocument/2006/relationships/hyperlink" Target="https://www.taiwansemi.com/assets/datasheet/pdf.php?pn=SMA4S15AH" TargetMode="External"/><Relationship Id="rId1867" Type="http://schemas.openxmlformats.org/officeDocument/2006/relationships/hyperlink" Target="https://www.taiwansemi.com/assets/datasheet/pdf.php?pn=P6SMB8.2AH" TargetMode="External"/><Relationship Id="rId2918" Type="http://schemas.openxmlformats.org/officeDocument/2006/relationships/hyperlink" Target="https://www.taiwansemi.com/assets/datasheet/pdf.php?pn=SMBJ60H" TargetMode="External"/><Relationship Id="rId1727" Type="http://schemas.openxmlformats.org/officeDocument/2006/relationships/hyperlink" Target="https://www.taiwansemi.com/assets/datasheet/pdf.php?pn=P6SMB20CH" TargetMode="External"/><Relationship Id="rId1934" Type="http://schemas.openxmlformats.org/officeDocument/2006/relationships/hyperlink" Target="https://www.taiwansemi.com/assets/datasheet/pdf.php?pn=SA150" TargetMode="External"/><Relationship Id="rId3082" Type="http://schemas.openxmlformats.org/officeDocument/2006/relationships/hyperlink" Target="https://www.taiwansemi.com/assets/datasheet/pdf.php?pn=SMCJ13CAH" TargetMode="External"/><Relationship Id="rId19" Type="http://schemas.openxmlformats.org/officeDocument/2006/relationships/hyperlink" Target="https://www.taiwansemi.com/assets/datasheet/pdf.php?pn=1.5KE120A" TargetMode="External"/><Relationship Id="rId3759" Type="http://schemas.openxmlformats.org/officeDocument/2006/relationships/hyperlink" Target="https://www.taiwansemi.com/assets/datasheet/pdf.php?pn=TLD56AH" TargetMode="External"/><Relationship Id="rId3" Type="http://schemas.openxmlformats.org/officeDocument/2006/relationships/hyperlink" Target="https://www.taiwansemi.com/assets/datasheet/pdf.php?pn=1.5KE100A" TargetMode="External"/><Relationship Id="rId887" Type="http://schemas.openxmlformats.org/officeDocument/2006/relationships/hyperlink" Target="https://www.taiwansemi.com/assets/datasheet/pdf.php?pn=BZW04-85" TargetMode="External"/><Relationship Id="rId2568" Type="http://schemas.openxmlformats.org/officeDocument/2006/relationships/hyperlink" Target="https://www.taiwansemi.com/assets/datasheet/pdf.php?pn=SMB10J11CAH" TargetMode="External"/><Relationship Id="rId2775" Type="http://schemas.openxmlformats.org/officeDocument/2006/relationships/hyperlink" Target="https://www.taiwansemi.com/assets/datasheet/pdf.php?pn=SMBJ22AH" TargetMode="External"/><Relationship Id="rId2982" Type="http://schemas.openxmlformats.org/officeDocument/2006/relationships/hyperlink" Target="https://www.taiwansemi.com/assets/datasheet/pdf.php?pn=SMBJ8.0H" TargetMode="External"/><Relationship Id="rId3619" Type="http://schemas.openxmlformats.org/officeDocument/2006/relationships/hyperlink" Target="https://www.taiwansemi.com/assets/datasheet/pdf.php?pn=SMF4L60A" TargetMode="External"/><Relationship Id="rId3826" Type="http://schemas.openxmlformats.org/officeDocument/2006/relationships/hyperlink" Target="https://www.taiwansemi.com/assets/datasheet/pdf.php?pn=SMF4L48CA" TargetMode="External"/><Relationship Id="rId747" Type="http://schemas.openxmlformats.org/officeDocument/2006/relationships/hyperlink" Target="https://www.taiwansemi.com/assets/datasheet/pdf.php?pn=5KSMC30AH" TargetMode="External"/><Relationship Id="rId954" Type="http://schemas.openxmlformats.org/officeDocument/2006/relationships/hyperlink" Target="https://www.taiwansemi.com/assets/datasheet/pdf.php?pn=P4KE110" TargetMode="External"/><Relationship Id="rId1377" Type="http://schemas.openxmlformats.org/officeDocument/2006/relationships/hyperlink" Target="https://www.taiwansemi.com/assets/datasheet/pdf.php?pn=P4SMA75CA" TargetMode="External"/><Relationship Id="rId1584" Type="http://schemas.openxmlformats.org/officeDocument/2006/relationships/hyperlink" Target="https://www.taiwansemi.com/assets/datasheet/pdf.php?pn=P6KE9.1A" TargetMode="External"/><Relationship Id="rId1791" Type="http://schemas.openxmlformats.org/officeDocument/2006/relationships/hyperlink" Target="https://www.taiwansemi.com/assets/datasheet/pdf.php?pn=P6SMB39CH" TargetMode="External"/><Relationship Id="rId2428" Type="http://schemas.openxmlformats.org/officeDocument/2006/relationships/hyperlink" Target="https://www.taiwansemi.com/assets/datasheet/pdf.php?pn=SMAJ51C" TargetMode="External"/><Relationship Id="rId2635" Type="http://schemas.openxmlformats.org/officeDocument/2006/relationships/hyperlink" Target="https://www.taiwansemi.com/assets/datasheet/pdf.php?pn=SMB10J9.0CA" TargetMode="External"/><Relationship Id="rId2842" Type="http://schemas.openxmlformats.org/officeDocument/2006/relationships/hyperlink" Target="https://www.taiwansemi.com/assets/datasheet/pdf.php?pn=SMBJ43CAH" TargetMode="External"/><Relationship Id="rId83" Type="http://schemas.openxmlformats.org/officeDocument/2006/relationships/hyperlink" Target="https://www.taiwansemi.com/assets/datasheet/pdf.php?pn=1.5KE250C" TargetMode="External"/><Relationship Id="rId607" Type="http://schemas.openxmlformats.org/officeDocument/2006/relationships/hyperlink" Target="https://www.taiwansemi.com/assets/datasheet/pdf.php?pn=1V5KE16A" TargetMode="External"/><Relationship Id="rId814" Type="http://schemas.openxmlformats.org/officeDocument/2006/relationships/hyperlink" Target="https://www.taiwansemi.com/assets/datasheet/pdf.php?pn=BZW04-128B" TargetMode="External"/><Relationship Id="rId1237" Type="http://schemas.openxmlformats.org/officeDocument/2006/relationships/hyperlink" Target="https://www.taiwansemi.com/assets/datasheet/pdf.php?pn=P4SMA20" TargetMode="External"/><Relationship Id="rId1444" Type="http://schemas.openxmlformats.org/officeDocument/2006/relationships/hyperlink" Target="https://www.taiwansemi.com/assets/datasheet/pdf.php?pn=P6KE13CA" TargetMode="External"/><Relationship Id="rId1651" Type="http://schemas.openxmlformats.org/officeDocument/2006/relationships/hyperlink" Target="https://www.taiwansemi.com/assets/datasheet/pdf.php?pn=P6SMB13AH" TargetMode="External"/><Relationship Id="rId2702" Type="http://schemas.openxmlformats.org/officeDocument/2006/relationships/hyperlink" Target="https://www.taiwansemi.com/assets/datasheet/pdf.php?pn=SMBJ14A" TargetMode="External"/><Relationship Id="rId1304" Type="http://schemas.openxmlformats.org/officeDocument/2006/relationships/hyperlink" Target="https://www.taiwansemi.com/assets/datasheet/pdf.php?pn=P4SMA39C" TargetMode="External"/><Relationship Id="rId1511" Type="http://schemas.openxmlformats.org/officeDocument/2006/relationships/hyperlink" Target="https://www.taiwansemi.com/assets/datasheet/pdf.php?pn=P6KE33C" TargetMode="External"/><Relationship Id="rId3269" Type="http://schemas.openxmlformats.org/officeDocument/2006/relationships/hyperlink" Target="https://www.taiwansemi.com/assets/datasheet/pdf.php?pn=SMCJ58" TargetMode="External"/><Relationship Id="rId3476" Type="http://schemas.openxmlformats.org/officeDocument/2006/relationships/hyperlink" Target="https://www.taiwansemi.com/assets/datasheet/pdf.php?pn=SMDJ40AH" TargetMode="External"/><Relationship Id="rId3683" Type="http://schemas.openxmlformats.org/officeDocument/2006/relationships/hyperlink" Target="https://www.taiwansemi.com/assets/datasheet/pdf.php?pn=TLD5S22AH" TargetMode="External"/><Relationship Id="rId10" Type="http://schemas.openxmlformats.org/officeDocument/2006/relationships/hyperlink" Target="https://www.taiwansemi.com/assets/datasheet/pdf.php?pn=1.5KE110" TargetMode="External"/><Relationship Id="rId397" Type="http://schemas.openxmlformats.org/officeDocument/2006/relationships/hyperlink" Target="https://www.taiwansemi.com/assets/datasheet/pdf.php?pn=1.5SMC6.8" TargetMode="External"/><Relationship Id="rId2078" Type="http://schemas.openxmlformats.org/officeDocument/2006/relationships/hyperlink" Target="https://www.taiwansemi.com/assets/datasheet/pdf.php?pn=SA90A" TargetMode="External"/><Relationship Id="rId2285" Type="http://schemas.openxmlformats.org/officeDocument/2006/relationships/hyperlink" Target="https://www.taiwansemi.com/assets/datasheet/pdf.php?pn=SMAJ16CA" TargetMode="External"/><Relationship Id="rId2492" Type="http://schemas.openxmlformats.org/officeDocument/2006/relationships/hyperlink" Target="https://www.taiwansemi.com/assets/datasheet/pdf.php?pn=SMAJ7.5C" TargetMode="External"/><Relationship Id="rId3129" Type="http://schemas.openxmlformats.org/officeDocument/2006/relationships/hyperlink" Target="https://www.taiwansemi.com/assets/datasheet/pdf.php?pn=SMCJ170C" TargetMode="External"/><Relationship Id="rId3336" Type="http://schemas.openxmlformats.org/officeDocument/2006/relationships/hyperlink" Target="https://www.taiwansemi.com/assets/datasheet/pdf.php?pn=SMCJ70CAH" TargetMode="External"/><Relationship Id="rId257" Type="http://schemas.openxmlformats.org/officeDocument/2006/relationships/hyperlink" Target="https://www.taiwansemi.com/assets/datasheet/pdf.php?pn=1.5SMC160C" TargetMode="External"/><Relationship Id="rId464" Type="http://schemas.openxmlformats.org/officeDocument/2006/relationships/hyperlink" Target="https://www.taiwansemi.com/assets/datasheet/pdf.php?pn=1.5SMC91C" TargetMode="External"/><Relationship Id="rId1094" Type="http://schemas.openxmlformats.org/officeDocument/2006/relationships/hyperlink" Target="https://www.taiwansemi.com/assets/datasheet/pdf.php?pn=P4KE7.5A" TargetMode="External"/><Relationship Id="rId2145" Type="http://schemas.openxmlformats.org/officeDocument/2006/relationships/hyperlink" Target="https://www.taiwansemi.com/assets/datasheet/pdf.php?pn=SMA6J13AH" TargetMode="External"/><Relationship Id="rId3543" Type="http://schemas.openxmlformats.org/officeDocument/2006/relationships/hyperlink" Target="https://www.taiwansemi.com/assets/datasheet/pdf.php?pn=SMF22A" TargetMode="External"/><Relationship Id="rId3750" Type="http://schemas.openxmlformats.org/officeDocument/2006/relationships/hyperlink" Target="https://www.taiwansemi.com/assets/datasheet/pdf.php?pn=TLD26AH" TargetMode="External"/><Relationship Id="rId117" Type="http://schemas.openxmlformats.org/officeDocument/2006/relationships/hyperlink" Target="https://www.taiwansemi.com/assets/datasheet/pdf.php?pn=1.5KE43" TargetMode="External"/><Relationship Id="rId671" Type="http://schemas.openxmlformats.org/officeDocument/2006/relationships/hyperlink" Target="https://www.taiwansemi.com/assets/datasheet/pdf.php?pn=3KSMC12AH" TargetMode="External"/><Relationship Id="rId2352" Type="http://schemas.openxmlformats.org/officeDocument/2006/relationships/hyperlink" Target="https://www.taiwansemi.com/assets/datasheet/pdf.php?pn=SMAJ26H" TargetMode="External"/><Relationship Id="rId3403" Type="http://schemas.openxmlformats.org/officeDocument/2006/relationships/hyperlink" Target="https://www.taiwansemi.com/assets/datasheet/pdf.php?pn=SMCJ9V0A" TargetMode="External"/><Relationship Id="rId3610" Type="http://schemas.openxmlformats.org/officeDocument/2006/relationships/hyperlink" Target="https://www.taiwansemi.com/assets/datasheet/pdf.php?pn=SMF4L51AH" TargetMode="External"/><Relationship Id="rId324" Type="http://schemas.openxmlformats.org/officeDocument/2006/relationships/hyperlink" Target="https://www.taiwansemi.com/assets/datasheet/pdf.php?pn=1.5SMC24H" TargetMode="External"/><Relationship Id="rId531" Type="http://schemas.openxmlformats.org/officeDocument/2006/relationships/hyperlink" Target="https://www.taiwansemi.com/assets/datasheet/pdf.php?pn=1KSMB27CA" TargetMode="External"/><Relationship Id="rId1161" Type="http://schemas.openxmlformats.org/officeDocument/2006/relationships/hyperlink" Target="https://www.taiwansemi.com/assets/datasheet/pdf.php?pn=P4SMA12CA" TargetMode="External"/><Relationship Id="rId2005" Type="http://schemas.openxmlformats.org/officeDocument/2006/relationships/hyperlink" Target="https://www.taiwansemi.com/assets/datasheet/pdf.php?pn=SA48" TargetMode="External"/><Relationship Id="rId2212" Type="http://schemas.openxmlformats.org/officeDocument/2006/relationships/hyperlink" Target="https://www.taiwansemi.com/assets/datasheet/pdf.php?pn=SMAJ11C" TargetMode="External"/><Relationship Id="rId1021" Type="http://schemas.openxmlformats.org/officeDocument/2006/relationships/hyperlink" Target="https://www.taiwansemi.com/assets/datasheet/pdf.php?pn=P4KE24" TargetMode="External"/><Relationship Id="rId1978" Type="http://schemas.openxmlformats.org/officeDocument/2006/relationships/hyperlink" Target="https://www.taiwansemi.com/assets/datasheet/pdf.php?pn=SA28A" TargetMode="External"/><Relationship Id="rId3193" Type="http://schemas.openxmlformats.org/officeDocument/2006/relationships/hyperlink" Target="https://www.taiwansemi.com/assets/datasheet/pdf.php?pn=SMCJ30CA" TargetMode="External"/><Relationship Id="rId1838" Type="http://schemas.openxmlformats.org/officeDocument/2006/relationships/hyperlink" Target="https://www.taiwansemi.com/assets/datasheet/pdf.php?pn=P6SMB62CAH" TargetMode="External"/><Relationship Id="rId3053" Type="http://schemas.openxmlformats.org/officeDocument/2006/relationships/hyperlink" Target="https://www.taiwansemi.com/assets/datasheet/pdf.php?pn=SMCJ12" TargetMode="External"/><Relationship Id="rId3260" Type="http://schemas.openxmlformats.org/officeDocument/2006/relationships/hyperlink" Target="https://www.taiwansemi.com/assets/datasheet/pdf.php?pn=SMCJ51H" TargetMode="External"/><Relationship Id="rId181" Type="http://schemas.openxmlformats.org/officeDocument/2006/relationships/hyperlink" Target="https://www.taiwansemi.com/assets/datasheet/pdf.php?pn=1.5SMC100H" TargetMode="External"/><Relationship Id="rId1905" Type="http://schemas.openxmlformats.org/officeDocument/2006/relationships/hyperlink" Target="https://www.taiwansemi.com/assets/datasheet/pdf.php?pn=SA11" TargetMode="External"/><Relationship Id="rId3120" Type="http://schemas.openxmlformats.org/officeDocument/2006/relationships/hyperlink" Target="https://www.taiwansemi.com/assets/datasheet/pdf.php?pn=SMCJ16C" TargetMode="External"/><Relationship Id="rId998" Type="http://schemas.openxmlformats.org/officeDocument/2006/relationships/hyperlink" Target="https://www.taiwansemi.com/assets/datasheet/pdf.php?pn=P4KE180" TargetMode="External"/><Relationship Id="rId2679" Type="http://schemas.openxmlformats.org/officeDocument/2006/relationships/hyperlink" Target="https://www.taiwansemi.com/assets/datasheet/pdf.php?pn=SMBJ12AH" TargetMode="External"/><Relationship Id="rId2886" Type="http://schemas.openxmlformats.org/officeDocument/2006/relationships/hyperlink" Target="https://www.taiwansemi.com/assets/datasheet/pdf.php?pn=SMBJ58A" TargetMode="External"/><Relationship Id="rId858" Type="http://schemas.openxmlformats.org/officeDocument/2006/relationships/hyperlink" Target="https://www.taiwansemi.com/assets/datasheet/pdf.php?pn=BZW04-342B" TargetMode="External"/><Relationship Id="rId1488" Type="http://schemas.openxmlformats.org/officeDocument/2006/relationships/hyperlink" Target="https://www.taiwansemi.com/assets/datasheet/pdf.php?pn=P6KE22CA" TargetMode="External"/><Relationship Id="rId1695" Type="http://schemas.openxmlformats.org/officeDocument/2006/relationships/hyperlink" Target="https://www.taiwansemi.com/assets/datasheet/pdf.php?pn=P6SMB170CH" TargetMode="External"/><Relationship Id="rId2539" Type="http://schemas.openxmlformats.org/officeDocument/2006/relationships/hyperlink" Target="https://www.taiwansemi.com/assets/datasheet/pdf.php?pn=SMAJ85AH" TargetMode="External"/><Relationship Id="rId2746" Type="http://schemas.openxmlformats.org/officeDocument/2006/relationships/hyperlink" Target="https://www.taiwansemi.com/assets/datasheet/pdf.php?pn=SMBJ170CA" TargetMode="External"/><Relationship Id="rId2953" Type="http://schemas.openxmlformats.org/officeDocument/2006/relationships/hyperlink" Target="https://www.taiwansemi.com/assets/datasheet/pdf.php?pn=SMBJ70CH" TargetMode="External"/><Relationship Id="rId718" Type="http://schemas.openxmlformats.org/officeDocument/2006/relationships/hyperlink" Target="https://www.taiwansemi.com/assets/datasheet/pdf.php?pn=5.0SMDJ51AH" TargetMode="External"/><Relationship Id="rId925" Type="http://schemas.openxmlformats.org/officeDocument/2006/relationships/hyperlink" Target="https://www.taiwansemi.com/assets/datasheet/pdf.php?pn=BZW06-31" TargetMode="External"/><Relationship Id="rId1348" Type="http://schemas.openxmlformats.org/officeDocument/2006/relationships/hyperlink" Target="https://www.taiwansemi.com/assets/datasheet/pdf.php?pn=P4SMA6.8H" TargetMode="External"/><Relationship Id="rId1555" Type="http://schemas.openxmlformats.org/officeDocument/2006/relationships/hyperlink" Target="https://www.taiwansemi.com/assets/datasheet/pdf.php?pn=P6KE62C" TargetMode="External"/><Relationship Id="rId1762" Type="http://schemas.openxmlformats.org/officeDocument/2006/relationships/hyperlink" Target="https://www.taiwansemi.com/assets/datasheet/pdf.php?pn=P6SMB30A" TargetMode="External"/><Relationship Id="rId2606" Type="http://schemas.openxmlformats.org/officeDocument/2006/relationships/hyperlink" Target="https://www.taiwansemi.com/assets/datasheet/pdf.php?pn=SMB10J24AH" TargetMode="External"/><Relationship Id="rId1208" Type="http://schemas.openxmlformats.org/officeDocument/2006/relationships/hyperlink" Target="https://www.taiwansemi.com/assets/datasheet/pdf.php?pn=P4SMA16C" TargetMode="External"/><Relationship Id="rId1415" Type="http://schemas.openxmlformats.org/officeDocument/2006/relationships/hyperlink" Target="https://www.taiwansemi.com/assets/datasheet/pdf.php?pn=P6KE100A" TargetMode="External"/><Relationship Id="rId2813" Type="http://schemas.openxmlformats.org/officeDocument/2006/relationships/hyperlink" Target="https://www.taiwansemi.com/assets/datasheet/pdf.php?pn=SMBJ33" TargetMode="External"/><Relationship Id="rId54" Type="http://schemas.openxmlformats.org/officeDocument/2006/relationships/hyperlink" Target="https://www.taiwansemi.com/assets/datasheet/pdf.php?pn=1.5KE180" TargetMode="External"/><Relationship Id="rId1622" Type="http://schemas.openxmlformats.org/officeDocument/2006/relationships/hyperlink" Target="https://www.taiwansemi.com/assets/datasheet/pdf.php?pn=P6SMB11CAH" TargetMode="External"/><Relationship Id="rId2189" Type="http://schemas.openxmlformats.org/officeDocument/2006/relationships/hyperlink" Target="https://www.taiwansemi.com/assets/datasheet/pdf.php?pn=SMAJ100C" TargetMode="External"/><Relationship Id="rId3587" Type="http://schemas.openxmlformats.org/officeDocument/2006/relationships/hyperlink" Target="https://www.taiwansemi.com/assets/datasheet/pdf.php?pn=SMF4L24A" TargetMode="External"/><Relationship Id="rId3794" Type="http://schemas.openxmlformats.org/officeDocument/2006/relationships/hyperlink" Target="https://www.taiwansemi.com/assets/datasheet/pdf.php?pn=SMA6F39CAH" TargetMode="External"/><Relationship Id="rId2396" Type="http://schemas.openxmlformats.org/officeDocument/2006/relationships/hyperlink" Target="https://www.taiwansemi.com/assets/datasheet/pdf.php?pn=SMAJ43C" TargetMode="External"/><Relationship Id="rId3447" Type="http://schemas.openxmlformats.org/officeDocument/2006/relationships/hyperlink" Target="https://www.taiwansemi.com/assets/datasheet/pdf.php?pn=SMDJ22A" TargetMode="External"/><Relationship Id="rId3654" Type="http://schemas.openxmlformats.org/officeDocument/2006/relationships/hyperlink" Target="https://www.taiwansemi.com/assets/datasheet/pdf.php?pn=SMF7.0AH" TargetMode="External"/><Relationship Id="rId3861" Type="http://schemas.openxmlformats.org/officeDocument/2006/relationships/hyperlink" Target="https://www.taiwansemi.com/assets/datasheet/pdf.php?pn=SMF4L58CAH" TargetMode="External"/><Relationship Id="rId368" Type="http://schemas.openxmlformats.org/officeDocument/2006/relationships/hyperlink" Target="https://www.taiwansemi.com/assets/datasheet/pdf.php?pn=1.5SMC43C" TargetMode="External"/><Relationship Id="rId575" Type="http://schemas.openxmlformats.org/officeDocument/2006/relationships/hyperlink" Target="https://www.taiwansemi.com/assets/datasheet/pdf.php?pn=1KSMB75CA" TargetMode="External"/><Relationship Id="rId782" Type="http://schemas.openxmlformats.org/officeDocument/2006/relationships/hyperlink" Target="https://www.taiwansemi.com/assets/datasheet/pdf.php?pn=5KSMC23CAH" TargetMode="External"/><Relationship Id="rId2049" Type="http://schemas.openxmlformats.org/officeDocument/2006/relationships/hyperlink" Target="https://www.taiwansemi.com/assets/datasheet/pdf.php?pn=SA70" TargetMode="External"/><Relationship Id="rId2256" Type="http://schemas.openxmlformats.org/officeDocument/2006/relationships/hyperlink" Target="https://www.taiwansemi.com/assets/datasheet/pdf.php?pn=SMAJ14H" TargetMode="External"/><Relationship Id="rId2463" Type="http://schemas.openxmlformats.org/officeDocument/2006/relationships/hyperlink" Target="https://www.taiwansemi.com/assets/datasheet/pdf.php?pn=SMAJ6.5CH" TargetMode="External"/><Relationship Id="rId2670" Type="http://schemas.openxmlformats.org/officeDocument/2006/relationships/hyperlink" Target="https://www.taiwansemi.com/assets/datasheet/pdf.php?pn=SMBJ120" TargetMode="External"/><Relationship Id="rId3307" Type="http://schemas.openxmlformats.org/officeDocument/2006/relationships/hyperlink" Target="https://www.taiwansemi.com/assets/datasheet/pdf.php?pn=SMCJ64CA" TargetMode="External"/><Relationship Id="rId3514" Type="http://schemas.openxmlformats.org/officeDocument/2006/relationships/hyperlink" Target="https://www.taiwansemi.com/assets/datasheet/pdf.php?pn=SMDJ75AH" TargetMode="External"/><Relationship Id="rId3721" Type="http://schemas.openxmlformats.org/officeDocument/2006/relationships/hyperlink" Target="https://www.taiwansemi.com/assets/datasheet/pdf.php?pn=TLD8S22AH" TargetMode="External"/><Relationship Id="rId228" Type="http://schemas.openxmlformats.org/officeDocument/2006/relationships/hyperlink" Target="https://www.taiwansemi.com/assets/datasheet/pdf.php?pn=1.5SMC130CH" TargetMode="External"/><Relationship Id="rId435" Type="http://schemas.openxmlformats.org/officeDocument/2006/relationships/hyperlink" Target="https://www.taiwansemi.com/assets/datasheet/pdf.php?pn=1.5SMC75CH" TargetMode="External"/><Relationship Id="rId642" Type="http://schemas.openxmlformats.org/officeDocument/2006/relationships/hyperlink" Target="https://www.taiwansemi.com/assets/datasheet/pdf.php?pn=1V5KE400CA" TargetMode="External"/><Relationship Id="rId1065" Type="http://schemas.openxmlformats.org/officeDocument/2006/relationships/hyperlink" Target="https://www.taiwansemi.com/assets/datasheet/pdf.php?pn=P4KE440" TargetMode="External"/><Relationship Id="rId1272" Type="http://schemas.openxmlformats.org/officeDocument/2006/relationships/hyperlink" Target="https://www.taiwansemi.com/assets/datasheet/pdf.php?pn=P4SMA27C" TargetMode="External"/><Relationship Id="rId2116" Type="http://schemas.openxmlformats.org/officeDocument/2006/relationships/hyperlink" Target="https://www.taiwansemi.com/assets/datasheet/pdf.php?pn=SMA4S51AH" TargetMode="External"/><Relationship Id="rId2323" Type="http://schemas.openxmlformats.org/officeDocument/2006/relationships/hyperlink" Target="https://www.taiwansemi.com/assets/datasheet/pdf.php?pn=SMAJ20AH" TargetMode="External"/><Relationship Id="rId2530" Type="http://schemas.openxmlformats.org/officeDocument/2006/relationships/hyperlink" Target="https://www.taiwansemi.com/assets/datasheet/pdf.php?pn=SMAJ8.5A" TargetMode="External"/><Relationship Id="rId502" Type="http://schemas.openxmlformats.org/officeDocument/2006/relationships/hyperlink" Target="https://www.taiwansemi.com/assets/datasheet/pdf.php?pn=1KSMB13AH" TargetMode="External"/><Relationship Id="rId1132" Type="http://schemas.openxmlformats.org/officeDocument/2006/relationships/hyperlink" Target="https://www.taiwansemi.com/assets/datasheet/pdf.php?pn=P4SMA10H" TargetMode="External"/><Relationship Id="rId3097" Type="http://schemas.openxmlformats.org/officeDocument/2006/relationships/hyperlink" Target="https://www.taiwansemi.com/assets/datasheet/pdf.php?pn=SMCJ150C" TargetMode="External"/><Relationship Id="rId1949" Type="http://schemas.openxmlformats.org/officeDocument/2006/relationships/hyperlink" Target="https://www.taiwansemi.com/assets/datasheet/pdf.php?pn=SA17" TargetMode="External"/><Relationship Id="rId3164" Type="http://schemas.openxmlformats.org/officeDocument/2006/relationships/hyperlink" Target="https://www.taiwansemi.com/assets/datasheet/pdf.php?pn=SMCJ22H" TargetMode="External"/><Relationship Id="rId292" Type="http://schemas.openxmlformats.org/officeDocument/2006/relationships/hyperlink" Target="https://www.taiwansemi.com/assets/datasheet/pdf.php?pn=1.5SMC18H" TargetMode="External"/><Relationship Id="rId1809" Type="http://schemas.openxmlformats.org/officeDocument/2006/relationships/hyperlink" Target="https://www.taiwansemi.com/assets/datasheet/pdf.php?pn=P6SMB51" TargetMode="External"/><Relationship Id="rId3371" Type="http://schemas.openxmlformats.org/officeDocument/2006/relationships/hyperlink" Target="https://www.taiwansemi.com/assets/datasheet/pdf.php?pn=SMCJ8.5CA" TargetMode="External"/><Relationship Id="rId2180" Type="http://schemas.openxmlformats.org/officeDocument/2006/relationships/hyperlink" Target="https://www.taiwansemi.com/assets/datasheet/pdf.php?pn=SMA6S43AH" TargetMode="External"/><Relationship Id="rId3024" Type="http://schemas.openxmlformats.org/officeDocument/2006/relationships/hyperlink" Target="https://www.taiwansemi.com/assets/datasheet/pdf.php?pn=SMCJ100AH" TargetMode="External"/><Relationship Id="rId3231" Type="http://schemas.openxmlformats.org/officeDocument/2006/relationships/hyperlink" Target="https://www.taiwansemi.com/assets/datasheet/pdf.php?pn=SMCJ45AH" TargetMode="External"/><Relationship Id="rId152" Type="http://schemas.openxmlformats.org/officeDocument/2006/relationships/hyperlink" Target="https://www.taiwansemi.com/assets/datasheet/pdf.php?pn=1.5KE7.5CA" TargetMode="External"/><Relationship Id="rId2040" Type="http://schemas.openxmlformats.org/officeDocument/2006/relationships/hyperlink" Target="https://www.taiwansemi.com/assets/datasheet/pdf.php?pn=SA64CA" TargetMode="External"/><Relationship Id="rId2997" Type="http://schemas.openxmlformats.org/officeDocument/2006/relationships/hyperlink" Target="https://www.taiwansemi.com/assets/datasheet/pdf.php?pn=SMBJ85CH" TargetMode="External"/><Relationship Id="rId969" Type="http://schemas.openxmlformats.org/officeDocument/2006/relationships/hyperlink" Target="https://www.taiwansemi.com/assets/datasheet/pdf.php?pn=P4KE13" TargetMode="External"/><Relationship Id="rId1599" Type="http://schemas.openxmlformats.org/officeDocument/2006/relationships/hyperlink" Target="https://www.taiwansemi.com/assets/datasheet/pdf.php?pn=P6SMB100CAH" TargetMode="External"/><Relationship Id="rId1459" Type="http://schemas.openxmlformats.org/officeDocument/2006/relationships/hyperlink" Target="https://www.taiwansemi.com/assets/datasheet/pdf.php?pn=P6KE16C" TargetMode="External"/><Relationship Id="rId2857" Type="http://schemas.openxmlformats.org/officeDocument/2006/relationships/hyperlink" Target="https://www.taiwansemi.com/assets/datasheet/pdf.php?pn=SMBJ48CA" TargetMode="External"/><Relationship Id="rId98" Type="http://schemas.openxmlformats.org/officeDocument/2006/relationships/hyperlink" Target="https://www.taiwansemi.com/assets/datasheet/pdf.php?pn=1.5KE33A" TargetMode="External"/><Relationship Id="rId829" Type="http://schemas.openxmlformats.org/officeDocument/2006/relationships/hyperlink" Target="https://www.taiwansemi.com/assets/datasheet/pdf.php?pn=BZW04-171B" TargetMode="External"/><Relationship Id="rId1666" Type="http://schemas.openxmlformats.org/officeDocument/2006/relationships/hyperlink" Target="https://www.taiwansemi.com/assets/datasheet/pdf.php?pn=P6SMB15A" TargetMode="External"/><Relationship Id="rId1873" Type="http://schemas.openxmlformats.org/officeDocument/2006/relationships/hyperlink" Target="https://www.taiwansemi.com/assets/datasheet/pdf.php?pn=P6SMB82" TargetMode="External"/><Relationship Id="rId2717" Type="http://schemas.openxmlformats.org/officeDocument/2006/relationships/hyperlink" Target="https://www.taiwansemi.com/assets/datasheet/pdf.php?pn=SMBJ150H" TargetMode="External"/><Relationship Id="rId2924" Type="http://schemas.openxmlformats.org/officeDocument/2006/relationships/hyperlink" Target="https://www.taiwansemi.com/assets/datasheet/pdf.php?pn=SMBJ64CAH" TargetMode="External"/><Relationship Id="rId1319" Type="http://schemas.openxmlformats.org/officeDocument/2006/relationships/hyperlink" Target="https://www.taiwansemi.com/assets/datasheet/pdf.php?pn=P4SMA47AH" TargetMode="External"/><Relationship Id="rId1526" Type="http://schemas.openxmlformats.org/officeDocument/2006/relationships/hyperlink" Target="https://www.taiwansemi.com/assets/datasheet/pdf.php?pn=P6KE400A" TargetMode="External"/><Relationship Id="rId1733" Type="http://schemas.openxmlformats.org/officeDocument/2006/relationships/hyperlink" Target="https://www.taiwansemi.com/assets/datasheet/pdf.php?pn=P6SMB220C" TargetMode="External"/><Relationship Id="rId1940" Type="http://schemas.openxmlformats.org/officeDocument/2006/relationships/hyperlink" Target="https://www.taiwansemi.com/assets/datasheet/pdf.php?pn=SA15CA" TargetMode="External"/><Relationship Id="rId25" Type="http://schemas.openxmlformats.org/officeDocument/2006/relationships/hyperlink" Target="https://www.taiwansemi.com/assets/datasheet/pdf.php?pn=1.5KE13" TargetMode="External"/><Relationship Id="rId1800" Type="http://schemas.openxmlformats.org/officeDocument/2006/relationships/hyperlink" Target="https://www.taiwansemi.com/assets/datasheet/pdf.php?pn=P6SMB43H" TargetMode="External"/><Relationship Id="rId3698" Type="http://schemas.openxmlformats.org/officeDocument/2006/relationships/hyperlink" Target="https://www.taiwansemi.com/assets/datasheet/pdf.php?pn=TLD6S16AH" TargetMode="External"/><Relationship Id="rId3558" Type="http://schemas.openxmlformats.org/officeDocument/2006/relationships/hyperlink" Target="https://www.taiwansemi.com/assets/datasheet/pdf.php?pn=SMF40AH" TargetMode="External"/><Relationship Id="rId3765" Type="http://schemas.openxmlformats.org/officeDocument/2006/relationships/hyperlink" Target="https://www.taiwansemi.com/assets/datasheet/pdf.php?pn=SMA6S15CAH" TargetMode="External"/><Relationship Id="rId479" Type="http://schemas.openxmlformats.org/officeDocument/2006/relationships/hyperlink" Target="https://www.taiwansemi.com/assets/datasheet/pdf.php?pn=1K5SMPC33APH" TargetMode="External"/><Relationship Id="rId686" Type="http://schemas.openxmlformats.org/officeDocument/2006/relationships/hyperlink" Target="https://www.taiwansemi.com/assets/datasheet/pdf.php?pn=5.0SMDJ100AH" TargetMode="External"/><Relationship Id="rId893" Type="http://schemas.openxmlformats.org/officeDocument/2006/relationships/hyperlink" Target="https://www.taiwansemi.com/assets/datasheet/pdf.php?pn=BZW04-9V4" TargetMode="External"/><Relationship Id="rId2367" Type="http://schemas.openxmlformats.org/officeDocument/2006/relationships/hyperlink" Target="https://www.taiwansemi.com/assets/datasheet/pdf.php?pn=SMAJ30CH" TargetMode="External"/><Relationship Id="rId2574" Type="http://schemas.openxmlformats.org/officeDocument/2006/relationships/hyperlink" Target="https://www.taiwansemi.com/assets/datasheet/pdf.php?pn=SMB10J13AH" TargetMode="External"/><Relationship Id="rId2781" Type="http://schemas.openxmlformats.org/officeDocument/2006/relationships/hyperlink" Target="https://www.taiwansemi.com/assets/datasheet/pdf.php?pn=SMBJ24" TargetMode="External"/><Relationship Id="rId3418" Type="http://schemas.openxmlformats.org/officeDocument/2006/relationships/hyperlink" Target="https://www.taiwansemi.com/assets/datasheet/pdf.php?pn=SMDJ12CAH" TargetMode="External"/><Relationship Id="rId3625" Type="http://schemas.openxmlformats.org/officeDocument/2006/relationships/hyperlink" Target="https://www.taiwansemi.com/assets/datasheet/pdf.php?pn=SMF4L7.5A" TargetMode="External"/><Relationship Id="rId339" Type="http://schemas.openxmlformats.org/officeDocument/2006/relationships/hyperlink" Target="https://www.taiwansemi.com/assets/datasheet/pdf.php?pn=1.5SMC30CH" TargetMode="External"/><Relationship Id="rId546" Type="http://schemas.openxmlformats.org/officeDocument/2006/relationships/hyperlink" Target="https://www.taiwansemi.com/assets/datasheet/pdf.php?pn=1KSMB39AH" TargetMode="External"/><Relationship Id="rId753" Type="http://schemas.openxmlformats.org/officeDocument/2006/relationships/hyperlink" Target="https://www.taiwansemi.com/assets/datasheet/pdf.php?pn=5KSMC14AH" TargetMode="External"/><Relationship Id="rId1176" Type="http://schemas.openxmlformats.org/officeDocument/2006/relationships/hyperlink" Target="https://www.taiwansemi.com/assets/datasheet/pdf.php?pn=P4SMA13C" TargetMode="External"/><Relationship Id="rId1383" Type="http://schemas.openxmlformats.org/officeDocument/2006/relationships/hyperlink" Target="https://www.taiwansemi.com/assets/datasheet/pdf.php?pn=P4SMA8.2AH" TargetMode="External"/><Relationship Id="rId2227" Type="http://schemas.openxmlformats.org/officeDocument/2006/relationships/hyperlink" Target="https://www.taiwansemi.com/assets/datasheet/pdf.php?pn=SMAJ12AH" TargetMode="External"/><Relationship Id="rId2434" Type="http://schemas.openxmlformats.org/officeDocument/2006/relationships/hyperlink" Target="https://www.taiwansemi.com/assets/datasheet/pdf.php?pn=SMAJ54A" TargetMode="External"/><Relationship Id="rId3832" Type="http://schemas.openxmlformats.org/officeDocument/2006/relationships/hyperlink" Target="https://www.taiwansemi.com/assets/datasheet/pdf.php?pn=SMF4L6.5CAH" TargetMode="External"/><Relationship Id="rId406" Type="http://schemas.openxmlformats.org/officeDocument/2006/relationships/hyperlink" Target="https://www.taiwansemi.com/assets/datasheet/pdf.php?pn=1.5SMC62A" TargetMode="External"/><Relationship Id="rId960" Type="http://schemas.openxmlformats.org/officeDocument/2006/relationships/hyperlink" Target="https://www.taiwansemi.com/assets/datasheet/pdf.php?pn=P4KE11CA" TargetMode="External"/><Relationship Id="rId1036" Type="http://schemas.openxmlformats.org/officeDocument/2006/relationships/hyperlink" Target="https://www.taiwansemi.com/assets/datasheet/pdf.php?pn=P4KE300C" TargetMode="External"/><Relationship Id="rId1243" Type="http://schemas.openxmlformats.org/officeDocument/2006/relationships/hyperlink" Target="https://www.taiwansemi.com/assets/datasheet/pdf.php?pn=P4SMA200CAH" TargetMode="External"/><Relationship Id="rId1590" Type="http://schemas.openxmlformats.org/officeDocument/2006/relationships/hyperlink" Target="https://www.taiwansemi.com/assets/datasheet/pdf.php?pn=P6KE91CA" TargetMode="External"/><Relationship Id="rId2641" Type="http://schemas.openxmlformats.org/officeDocument/2006/relationships/hyperlink" Target="https://www.taiwansemi.com/assets/datasheet/pdf.php?pn=SMBJ100C" TargetMode="External"/><Relationship Id="rId613" Type="http://schemas.openxmlformats.org/officeDocument/2006/relationships/hyperlink" Target="https://www.taiwansemi.com/assets/datasheet/pdf.php?pn=1V5KE18A" TargetMode="External"/><Relationship Id="rId820" Type="http://schemas.openxmlformats.org/officeDocument/2006/relationships/hyperlink" Target="https://www.taiwansemi.com/assets/datasheet/pdf.php?pn=BZW04-145" TargetMode="External"/><Relationship Id="rId1450" Type="http://schemas.openxmlformats.org/officeDocument/2006/relationships/hyperlink" Target="https://www.taiwansemi.com/assets/datasheet/pdf.php?pn=P6KE15A" TargetMode="External"/><Relationship Id="rId2501" Type="http://schemas.openxmlformats.org/officeDocument/2006/relationships/hyperlink" Target="https://www.taiwansemi.com/assets/datasheet/pdf.php?pn=SMAJ70CA" TargetMode="External"/><Relationship Id="rId1103" Type="http://schemas.openxmlformats.org/officeDocument/2006/relationships/hyperlink" Target="https://www.taiwansemi.com/assets/datasheet/pdf.php?pn=P4KE8.2C" TargetMode="External"/><Relationship Id="rId1310" Type="http://schemas.openxmlformats.org/officeDocument/2006/relationships/hyperlink" Target="https://www.taiwansemi.com/assets/datasheet/pdf.php?pn=P4SMA43A" TargetMode="External"/><Relationship Id="rId3068" Type="http://schemas.openxmlformats.org/officeDocument/2006/relationships/hyperlink" Target="https://www.taiwansemi.com/assets/datasheet/pdf.php?pn=SMCJ12H" TargetMode="External"/><Relationship Id="rId3275" Type="http://schemas.openxmlformats.org/officeDocument/2006/relationships/hyperlink" Target="https://www.taiwansemi.com/assets/datasheet/pdf.php?pn=SMCJ58CH" TargetMode="External"/><Relationship Id="rId3482" Type="http://schemas.openxmlformats.org/officeDocument/2006/relationships/hyperlink" Target="https://www.taiwansemi.com/assets/datasheet/pdf.php?pn=SMDJ43CAH" TargetMode="External"/><Relationship Id="rId196" Type="http://schemas.openxmlformats.org/officeDocument/2006/relationships/hyperlink" Target="https://www.taiwansemi.com/assets/datasheet/pdf.php?pn=1.5SMC110CH" TargetMode="External"/><Relationship Id="rId2084" Type="http://schemas.openxmlformats.org/officeDocument/2006/relationships/hyperlink" Target="https://www.taiwansemi.com/assets/datasheet/pdf.php?pn=SMA4F20AH" TargetMode="External"/><Relationship Id="rId2291" Type="http://schemas.openxmlformats.org/officeDocument/2006/relationships/hyperlink" Target="https://www.taiwansemi.com/assets/datasheet/pdf.php?pn=SMAJ170A" TargetMode="External"/><Relationship Id="rId3135" Type="http://schemas.openxmlformats.org/officeDocument/2006/relationships/hyperlink" Target="https://www.taiwansemi.com/assets/datasheet/pdf.php?pn=SMCJ17AH" TargetMode="External"/><Relationship Id="rId3342" Type="http://schemas.openxmlformats.org/officeDocument/2006/relationships/hyperlink" Target="https://www.taiwansemi.com/assets/datasheet/pdf.php?pn=SMCJ75C" TargetMode="External"/><Relationship Id="rId263" Type="http://schemas.openxmlformats.org/officeDocument/2006/relationships/hyperlink" Target="https://www.taiwansemi.com/assets/datasheet/pdf.php?pn=1.5SMC16AH" TargetMode="External"/><Relationship Id="rId470" Type="http://schemas.openxmlformats.org/officeDocument/2006/relationships/hyperlink" Target="https://www.taiwansemi.com/assets/datasheet/pdf.php?pn=1K5SMPC13APH" TargetMode="External"/><Relationship Id="rId2151" Type="http://schemas.openxmlformats.org/officeDocument/2006/relationships/hyperlink" Target="https://www.taiwansemi.com/assets/datasheet/pdf.php?pn=SMA6J17AH" TargetMode="External"/><Relationship Id="rId3202" Type="http://schemas.openxmlformats.org/officeDocument/2006/relationships/hyperlink" Target="https://www.taiwansemi.com/assets/datasheet/pdf.php?pn=SMCJ33CAH" TargetMode="External"/><Relationship Id="rId123" Type="http://schemas.openxmlformats.org/officeDocument/2006/relationships/hyperlink" Target="https://www.taiwansemi.com/assets/datasheet/pdf.php?pn=1.5KE440C" TargetMode="External"/><Relationship Id="rId330" Type="http://schemas.openxmlformats.org/officeDocument/2006/relationships/hyperlink" Target="https://www.taiwansemi.com/assets/datasheet/pdf.php?pn=1.5SMC27CAH" TargetMode="External"/><Relationship Id="rId2011" Type="http://schemas.openxmlformats.org/officeDocument/2006/relationships/hyperlink" Target="https://www.taiwansemi.com/assets/datasheet/pdf.php?pn=SA5.0C" TargetMode="External"/><Relationship Id="rId2968" Type="http://schemas.openxmlformats.org/officeDocument/2006/relationships/hyperlink" Target="https://www.taiwansemi.com/assets/datasheet/pdf.php?pn=SMBJ78CAH" TargetMode="External"/><Relationship Id="rId1777" Type="http://schemas.openxmlformats.org/officeDocument/2006/relationships/hyperlink" Target="https://www.taiwansemi.com/assets/datasheet/pdf.php?pn=P6SMB36" TargetMode="External"/><Relationship Id="rId1984" Type="http://schemas.openxmlformats.org/officeDocument/2006/relationships/hyperlink" Target="https://www.taiwansemi.com/assets/datasheet/pdf.php?pn=SA30CA" TargetMode="External"/><Relationship Id="rId2828" Type="http://schemas.openxmlformats.org/officeDocument/2006/relationships/hyperlink" Target="https://www.taiwansemi.com/assets/datasheet/pdf.php?pn=SMBJ36H" TargetMode="External"/><Relationship Id="rId69" Type="http://schemas.openxmlformats.org/officeDocument/2006/relationships/hyperlink" Target="https://www.taiwansemi.com/assets/datasheet/pdf.php?pn=1.5KE22" TargetMode="External"/><Relationship Id="rId1637" Type="http://schemas.openxmlformats.org/officeDocument/2006/relationships/hyperlink" Target="https://www.taiwansemi.com/assets/datasheet/pdf.php?pn=P6SMB12CA" TargetMode="External"/><Relationship Id="rId1844" Type="http://schemas.openxmlformats.org/officeDocument/2006/relationships/hyperlink" Target="https://www.taiwansemi.com/assets/datasheet/pdf.php?pn=P6SMB68C" TargetMode="External"/><Relationship Id="rId1704" Type="http://schemas.openxmlformats.org/officeDocument/2006/relationships/hyperlink" Target="https://www.taiwansemi.com/assets/datasheet/pdf.php?pn=P6SMB180CH" TargetMode="External"/><Relationship Id="rId1911" Type="http://schemas.openxmlformats.org/officeDocument/2006/relationships/hyperlink" Target="https://www.taiwansemi.com/assets/datasheet/pdf.php?pn=SA11C" TargetMode="External"/><Relationship Id="rId3669" Type="http://schemas.openxmlformats.org/officeDocument/2006/relationships/hyperlink" Target="https://www.taiwansemi.com/assets/datasheet/pdf.php?pn=SMF9.0A" TargetMode="External"/><Relationship Id="rId797" Type="http://schemas.openxmlformats.org/officeDocument/2006/relationships/hyperlink" Target="https://www.taiwansemi.com/assets/datasheet/pdf.php?pn=5KSMC60CAH" TargetMode="External"/><Relationship Id="rId2478" Type="http://schemas.openxmlformats.org/officeDocument/2006/relationships/hyperlink" Target="https://www.taiwansemi.com/assets/datasheet/pdf.php?pn=SMAJ64CAH" TargetMode="External"/><Relationship Id="rId1287" Type="http://schemas.openxmlformats.org/officeDocument/2006/relationships/hyperlink" Target="https://www.taiwansemi.com/assets/datasheet/pdf.php?pn=P4SMA33AH" TargetMode="External"/><Relationship Id="rId2685" Type="http://schemas.openxmlformats.org/officeDocument/2006/relationships/hyperlink" Target="https://www.taiwansemi.com/assets/datasheet/pdf.php?pn=SMBJ13" TargetMode="External"/><Relationship Id="rId2892" Type="http://schemas.openxmlformats.org/officeDocument/2006/relationships/hyperlink" Target="https://www.taiwansemi.com/assets/datasheet/pdf.php?pn=SMBJ58H" TargetMode="External"/><Relationship Id="rId3529" Type="http://schemas.openxmlformats.org/officeDocument/2006/relationships/hyperlink" Target="https://www.taiwansemi.com/assets/datasheet/pdf.php?pn=SMF13A" TargetMode="External"/><Relationship Id="rId3736" Type="http://schemas.openxmlformats.org/officeDocument/2006/relationships/hyperlink" Target="https://www.taiwansemi.com/assets/datasheet/pdf.php?pn=TLD8S16CAH" TargetMode="External"/><Relationship Id="rId657" Type="http://schemas.openxmlformats.org/officeDocument/2006/relationships/hyperlink" Target="https://www.taiwansemi.com/assets/datasheet/pdf.php?pn=1V5KE6V8A" TargetMode="External"/><Relationship Id="rId864" Type="http://schemas.openxmlformats.org/officeDocument/2006/relationships/hyperlink" Target="https://www.taiwansemi.com/assets/datasheet/pdf.php?pn=BZW04-40B" TargetMode="External"/><Relationship Id="rId1494" Type="http://schemas.openxmlformats.org/officeDocument/2006/relationships/hyperlink" Target="https://www.taiwansemi.com/assets/datasheet/pdf.php?pn=P6KE250A" TargetMode="External"/><Relationship Id="rId2338" Type="http://schemas.openxmlformats.org/officeDocument/2006/relationships/hyperlink" Target="https://www.taiwansemi.com/assets/datasheet/pdf.php?pn=SMAJ24A" TargetMode="External"/><Relationship Id="rId2545" Type="http://schemas.openxmlformats.org/officeDocument/2006/relationships/hyperlink" Target="https://www.taiwansemi.com/assets/datasheet/pdf.php?pn=SMAJ9.0" TargetMode="External"/><Relationship Id="rId2752" Type="http://schemas.openxmlformats.org/officeDocument/2006/relationships/hyperlink" Target="https://www.taiwansemi.com/assets/datasheet/pdf.php?pn=SMBJ17C" TargetMode="External"/><Relationship Id="rId3803" Type="http://schemas.openxmlformats.org/officeDocument/2006/relationships/hyperlink" Target="https://www.taiwansemi.com/assets/datasheet/pdf.php?pn=SMF4L8.0CA" TargetMode="External"/><Relationship Id="rId517" Type="http://schemas.openxmlformats.org/officeDocument/2006/relationships/hyperlink" Target="https://www.taiwansemi.com/assets/datasheet/pdf.php?pn=1KSMB20A" TargetMode="External"/><Relationship Id="rId724" Type="http://schemas.openxmlformats.org/officeDocument/2006/relationships/hyperlink" Target="https://www.taiwansemi.com/assets/datasheet/pdf.php?pn=5.0SMDJ60AH" TargetMode="External"/><Relationship Id="rId931" Type="http://schemas.openxmlformats.org/officeDocument/2006/relationships/hyperlink" Target="https://www.taiwansemi.com/assets/datasheet/pdf.php?pn=BZW06-37" TargetMode="External"/><Relationship Id="rId1147" Type="http://schemas.openxmlformats.org/officeDocument/2006/relationships/hyperlink" Target="https://www.taiwansemi.com/assets/datasheet/pdf.php?pn=P4SMA11CH" TargetMode="External"/><Relationship Id="rId1354" Type="http://schemas.openxmlformats.org/officeDocument/2006/relationships/hyperlink" Target="https://www.taiwansemi.com/assets/datasheet/pdf.php?pn=P4SMA62CAH" TargetMode="External"/><Relationship Id="rId1561" Type="http://schemas.openxmlformats.org/officeDocument/2006/relationships/hyperlink" Target="https://www.taiwansemi.com/assets/datasheet/pdf.php?pn=P6KE6V8A" TargetMode="External"/><Relationship Id="rId2405" Type="http://schemas.openxmlformats.org/officeDocument/2006/relationships/hyperlink" Target="https://www.taiwansemi.com/assets/datasheet/pdf.php?pn=SMAJ45CA" TargetMode="External"/><Relationship Id="rId2612" Type="http://schemas.openxmlformats.org/officeDocument/2006/relationships/hyperlink" Target="https://www.taiwansemi.com/assets/datasheet/pdf.php?pn=SMB10J26CAH" TargetMode="External"/><Relationship Id="rId60" Type="http://schemas.openxmlformats.org/officeDocument/2006/relationships/hyperlink" Target="https://www.taiwansemi.com/assets/datasheet/pdf.php?pn=1.5KE18CA" TargetMode="External"/><Relationship Id="rId1007" Type="http://schemas.openxmlformats.org/officeDocument/2006/relationships/hyperlink" Target="https://www.taiwansemi.com/assets/datasheet/pdf.php?pn=P4KE200A" TargetMode="External"/><Relationship Id="rId1214" Type="http://schemas.openxmlformats.org/officeDocument/2006/relationships/hyperlink" Target="https://www.taiwansemi.com/assets/datasheet/pdf.php?pn=P4SMA170A" TargetMode="External"/><Relationship Id="rId1421" Type="http://schemas.openxmlformats.org/officeDocument/2006/relationships/hyperlink" Target="https://www.taiwansemi.com/assets/datasheet/pdf.php?pn=P6KE11" TargetMode="External"/><Relationship Id="rId3179" Type="http://schemas.openxmlformats.org/officeDocument/2006/relationships/hyperlink" Target="https://www.taiwansemi.com/assets/datasheet/pdf.php?pn=SMCJ26CH" TargetMode="External"/><Relationship Id="rId3386" Type="http://schemas.openxmlformats.org/officeDocument/2006/relationships/hyperlink" Target="https://www.taiwansemi.com/assets/datasheet/pdf.php?pn=SMCJ8V5CA" TargetMode="External"/><Relationship Id="rId3593" Type="http://schemas.openxmlformats.org/officeDocument/2006/relationships/hyperlink" Target="https://www.taiwansemi.com/assets/datasheet/pdf.php?pn=SMF4L30A" TargetMode="External"/><Relationship Id="rId2195" Type="http://schemas.openxmlformats.org/officeDocument/2006/relationships/hyperlink" Target="https://www.taiwansemi.com/assets/datasheet/pdf.php?pn=SMAJ10AH" TargetMode="External"/><Relationship Id="rId3039" Type="http://schemas.openxmlformats.org/officeDocument/2006/relationships/hyperlink" Target="https://www.taiwansemi.com/assets/datasheet/pdf.php?pn=SMCJ110A" TargetMode="External"/><Relationship Id="rId3246" Type="http://schemas.openxmlformats.org/officeDocument/2006/relationships/hyperlink" Target="https://www.taiwansemi.com/assets/datasheet/pdf.php?pn=SMCJ5.0A" TargetMode="External"/><Relationship Id="rId3453" Type="http://schemas.openxmlformats.org/officeDocument/2006/relationships/hyperlink" Target="https://www.taiwansemi.com/assets/datasheet/pdf.php?pn=SMDJ24CA" TargetMode="External"/><Relationship Id="rId167" Type="http://schemas.openxmlformats.org/officeDocument/2006/relationships/hyperlink" Target="https://www.taiwansemi.com/assets/datasheet/pdf.php?pn=1.5KE9.1C" TargetMode="External"/><Relationship Id="rId374" Type="http://schemas.openxmlformats.org/officeDocument/2006/relationships/hyperlink" Target="https://www.taiwansemi.com/assets/datasheet/pdf.php?pn=1.5SMC47A" TargetMode="External"/><Relationship Id="rId581" Type="http://schemas.openxmlformats.org/officeDocument/2006/relationships/hyperlink" Target="https://www.taiwansemi.com/assets/datasheet/pdf.php?pn=1KSMB91A" TargetMode="External"/><Relationship Id="rId2055" Type="http://schemas.openxmlformats.org/officeDocument/2006/relationships/hyperlink" Target="https://www.taiwansemi.com/assets/datasheet/pdf.php?pn=SA75C" TargetMode="External"/><Relationship Id="rId2262" Type="http://schemas.openxmlformats.org/officeDocument/2006/relationships/hyperlink" Target="https://www.taiwansemi.com/assets/datasheet/pdf.php?pn=SMAJ150CA" TargetMode="External"/><Relationship Id="rId3106" Type="http://schemas.openxmlformats.org/officeDocument/2006/relationships/hyperlink" Target="https://www.taiwansemi.com/assets/datasheet/pdf.php?pn=SMCJ15CAH" TargetMode="External"/><Relationship Id="rId3660" Type="http://schemas.openxmlformats.org/officeDocument/2006/relationships/hyperlink" Target="https://www.taiwansemi.com/assets/datasheet/pdf.php?pn=SMF75AH" TargetMode="External"/><Relationship Id="rId234" Type="http://schemas.openxmlformats.org/officeDocument/2006/relationships/hyperlink" Target="https://www.taiwansemi.com/assets/datasheet/pdf.php?pn=1.5SMC13CAH" TargetMode="External"/><Relationship Id="rId3313" Type="http://schemas.openxmlformats.org/officeDocument/2006/relationships/hyperlink" Target="https://www.taiwansemi.com/assets/datasheet/pdf.php?pn=SMCJ6V5A" TargetMode="External"/><Relationship Id="rId3520" Type="http://schemas.openxmlformats.org/officeDocument/2006/relationships/hyperlink" Target="https://www.taiwansemi.com/assets/datasheet/pdf.php?pn=SMDJ90AH" TargetMode="External"/><Relationship Id="rId441" Type="http://schemas.openxmlformats.org/officeDocument/2006/relationships/hyperlink" Target="https://www.taiwansemi.com/assets/datasheet/pdf.php?pn=1.5SMC8.2CA" TargetMode="External"/><Relationship Id="rId1071" Type="http://schemas.openxmlformats.org/officeDocument/2006/relationships/hyperlink" Target="https://www.taiwansemi.com/assets/datasheet/pdf.php?pn=P4KE47C" TargetMode="External"/><Relationship Id="rId2122" Type="http://schemas.openxmlformats.org/officeDocument/2006/relationships/hyperlink" Target="https://www.taiwansemi.com/assets/datasheet/pdf.php?pn=SMA6F20AH" TargetMode="External"/><Relationship Id="rId301" Type="http://schemas.openxmlformats.org/officeDocument/2006/relationships/hyperlink" Target="https://www.taiwansemi.com/assets/datasheet/pdf.php?pn=1.5SMC200H" TargetMode="External"/><Relationship Id="rId1888" Type="http://schemas.openxmlformats.org/officeDocument/2006/relationships/hyperlink" Target="https://www.taiwansemi.com/assets/datasheet/pdf.php?pn=P6SMB9.1H" TargetMode="External"/><Relationship Id="rId2939" Type="http://schemas.openxmlformats.org/officeDocument/2006/relationships/hyperlink" Target="https://www.taiwansemi.com/assets/datasheet/pdf.php?pn=SMBJ7.5" TargetMode="External"/><Relationship Id="rId1748" Type="http://schemas.openxmlformats.org/officeDocument/2006/relationships/hyperlink" Target="https://www.taiwansemi.com/assets/datasheet/pdf.php?pn=P6SMB24C" TargetMode="External"/><Relationship Id="rId1955" Type="http://schemas.openxmlformats.org/officeDocument/2006/relationships/hyperlink" Target="https://www.taiwansemi.com/assets/datasheet/pdf.php?pn=SA17C" TargetMode="External"/><Relationship Id="rId3170" Type="http://schemas.openxmlformats.org/officeDocument/2006/relationships/hyperlink" Target="https://www.taiwansemi.com/assets/datasheet/pdf.php?pn=SMCJ24CAH" TargetMode="External"/><Relationship Id="rId1608" Type="http://schemas.openxmlformats.org/officeDocument/2006/relationships/hyperlink" Target="https://www.taiwansemi.com/assets/datasheet/pdf.php?pn=P6SMB10H" TargetMode="External"/><Relationship Id="rId1815" Type="http://schemas.openxmlformats.org/officeDocument/2006/relationships/hyperlink" Target="https://www.taiwansemi.com/assets/datasheet/pdf.php?pn=P6SMB51CH" TargetMode="External"/><Relationship Id="rId3030" Type="http://schemas.openxmlformats.org/officeDocument/2006/relationships/hyperlink" Target="https://www.taiwansemi.com/assets/datasheet/pdf.php?pn=SMCJ10A" TargetMode="External"/><Relationship Id="rId2589" Type="http://schemas.openxmlformats.org/officeDocument/2006/relationships/hyperlink" Target="https://www.taiwansemi.com/assets/datasheet/pdf.php?pn=SMB10J17A" TargetMode="External"/><Relationship Id="rId2796" Type="http://schemas.openxmlformats.org/officeDocument/2006/relationships/hyperlink" Target="https://www.taiwansemi.com/assets/datasheet/pdf.php?pn=SMBJ26H" TargetMode="External"/><Relationship Id="rId3847" Type="http://schemas.openxmlformats.org/officeDocument/2006/relationships/hyperlink" Target="https://www.taiwansemi.com/assets/datasheet/pdf.php?pn=SMF4L20CAH" TargetMode="External"/><Relationship Id="rId768" Type="http://schemas.openxmlformats.org/officeDocument/2006/relationships/hyperlink" Target="https://www.taiwansemi.com/assets/datasheet/pdf.php?pn=5KSMC85AH" TargetMode="External"/><Relationship Id="rId975" Type="http://schemas.openxmlformats.org/officeDocument/2006/relationships/hyperlink" Target="https://www.taiwansemi.com/assets/datasheet/pdf.php?pn=P4KE13C" TargetMode="External"/><Relationship Id="rId1398" Type="http://schemas.openxmlformats.org/officeDocument/2006/relationships/hyperlink" Target="https://www.taiwansemi.com/assets/datasheet/pdf.php?pn=P4SMA9.1A" TargetMode="External"/><Relationship Id="rId2449" Type="http://schemas.openxmlformats.org/officeDocument/2006/relationships/hyperlink" Target="https://www.taiwansemi.com/assets/datasheet/pdf.php?pn=SMAJ6.0" TargetMode="External"/><Relationship Id="rId2656" Type="http://schemas.openxmlformats.org/officeDocument/2006/relationships/hyperlink" Target="https://www.taiwansemi.com/assets/datasheet/pdf.php?pn=SMBJ110AH" TargetMode="External"/><Relationship Id="rId2863" Type="http://schemas.openxmlformats.org/officeDocument/2006/relationships/hyperlink" Target="https://www.taiwansemi.com/assets/datasheet/pdf.php?pn=SMBJ5.0AH" TargetMode="External"/><Relationship Id="rId3707" Type="http://schemas.openxmlformats.org/officeDocument/2006/relationships/hyperlink" Target="https://www.taiwansemi.com/assets/datasheet/pdf.php?pn=TLD6S33AH" TargetMode="External"/><Relationship Id="rId628" Type="http://schemas.openxmlformats.org/officeDocument/2006/relationships/hyperlink" Target="https://www.taiwansemi.com/assets/datasheet/pdf.php?pn=1V5KE27CA" TargetMode="External"/><Relationship Id="rId835" Type="http://schemas.openxmlformats.org/officeDocument/2006/relationships/hyperlink" Target="https://www.taiwansemi.com/assets/datasheet/pdf.php?pn=BZW04-20" TargetMode="External"/><Relationship Id="rId1258" Type="http://schemas.openxmlformats.org/officeDocument/2006/relationships/hyperlink" Target="https://www.taiwansemi.com/assets/datasheet/pdf.php?pn=P4SMA22CAH" TargetMode="External"/><Relationship Id="rId1465" Type="http://schemas.openxmlformats.org/officeDocument/2006/relationships/hyperlink" Target="https://www.taiwansemi.com/assets/datasheet/pdf.php?pn=P6KE18" TargetMode="External"/><Relationship Id="rId1672" Type="http://schemas.openxmlformats.org/officeDocument/2006/relationships/hyperlink" Target="https://www.taiwansemi.com/assets/datasheet/pdf.php?pn=P6SMB15H" TargetMode="External"/><Relationship Id="rId2309" Type="http://schemas.openxmlformats.org/officeDocument/2006/relationships/hyperlink" Target="https://www.taiwansemi.com/assets/datasheet/pdf.php?pn=SMAJ188C" TargetMode="External"/><Relationship Id="rId2516" Type="http://schemas.openxmlformats.org/officeDocument/2006/relationships/hyperlink" Target="https://www.taiwansemi.com/assets/datasheet/pdf.php?pn=SMAJ78C" TargetMode="External"/><Relationship Id="rId2723" Type="http://schemas.openxmlformats.org/officeDocument/2006/relationships/hyperlink" Target="https://www.taiwansemi.com/assets/datasheet/pdf.php?pn=SMBJ15CH" TargetMode="External"/><Relationship Id="rId1118" Type="http://schemas.openxmlformats.org/officeDocument/2006/relationships/hyperlink" Target="https://www.taiwansemi.com/assets/datasheet/pdf.php?pn=P4SMA100" TargetMode="External"/><Relationship Id="rId1325" Type="http://schemas.openxmlformats.org/officeDocument/2006/relationships/hyperlink" Target="https://www.taiwansemi.com/assets/datasheet/pdf.php?pn=P4SMA51" TargetMode="External"/><Relationship Id="rId1532" Type="http://schemas.openxmlformats.org/officeDocument/2006/relationships/hyperlink" Target="https://www.taiwansemi.com/assets/datasheet/pdf.php?pn=P6KE43CA" TargetMode="External"/><Relationship Id="rId2930" Type="http://schemas.openxmlformats.org/officeDocument/2006/relationships/hyperlink" Target="https://www.taiwansemi.com/assets/datasheet/pdf.php?pn=SMBJ6V5CA" TargetMode="External"/><Relationship Id="rId902" Type="http://schemas.openxmlformats.org/officeDocument/2006/relationships/hyperlink" Target="https://www.taiwansemi.com/assets/datasheet/pdf.php?pn=BZW06-15B" TargetMode="External"/><Relationship Id="rId3497" Type="http://schemas.openxmlformats.org/officeDocument/2006/relationships/hyperlink" Target="https://www.taiwansemi.com/assets/datasheet/pdf.php?pn=SMDJ54CA" TargetMode="External"/><Relationship Id="rId31" Type="http://schemas.openxmlformats.org/officeDocument/2006/relationships/hyperlink" Target="https://www.taiwansemi.com/assets/datasheet/pdf.php?pn=1.5KE13C" TargetMode="External"/><Relationship Id="rId2099" Type="http://schemas.openxmlformats.org/officeDocument/2006/relationships/hyperlink" Target="https://www.taiwansemi.com/assets/datasheet/pdf.php?pn=SMA4F60AH" TargetMode="External"/><Relationship Id="rId278" Type="http://schemas.openxmlformats.org/officeDocument/2006/relationships/hyperlink" Target="https://www.taiwansemi.com/assets/datasheet/pdf.php?pn=1.5SMC180" TargetMode="External"/><Relationship Id="rId3357" Type="http://schemas.openxmlformats.org/officeDocument/2006/relationships/hyperlink" Target="https://www.taiwansemi.com/assets/datasheet/pdf.php?pn=SMCJ7V5A" TargetMode="External"/><Relationship Id="rId3564" Type="http://schemas.openxmlformats.org/officeDocument/2006/relationships/hyperlink" Target="https://www.taiwansemi.com/assets/datasheet/pdf.php?pn=SMF48AH" TargetMode="External"/><Relationship Id="rId3771" Type="http://schemas.openxmlformats.org/officeDocument/2006/relationships/hyperlink" Target="https://www.taiwansemi.com/assets/datasheet/pdf.php?pn=SMA6S25CAH" TargetMode="External"/><Relationship Id="rId485" Type="http://schemas.openxmlformats.org/officeDocument/2006/relationships/hyperlink" Target="https://www.taiwansemi.com/assets/datasheet/pdf.php?pn=1KSMB100A" TargetMode="External"/><Relationship Id="rId692" Type="http://schemas.openxmlformats.org/officeDocument/2006/relationships/hyperlink" Target="https://www.taiwansemi.com/assets/datasheet/pdf.php?pn=5.0SMDJ18AH" TargetMode="External"/><Relationship Id="rId2166" Type="http://schemas.openxmlformats.org/officeDocument/2006/relationships/hyperlink" Target="https://www.taiwansemi.com/assets/datasheet/pdf.php?pn=SMA6S12AH" TargetMode="External"/><Relationship Id="rId2373" Type="http://schemas.openxmlformats.org/officeDocument/2006/relationships/hyperlink" Target="https://www.taiwansemi.com/assets/datasheet/pdf.php?pn=SMAJ33CA" TargetMode="External"/><Relationship Id="rId2580" Type="http://schemas.openxmlformats.org/officeDocument/2006/relationships/hyperlink" Target="https://www.taiwansemi.com/assets/datasheet/pdf.php?pn=SMB10J14CAH" TargetMode="External"/><Relationship Id="rId3217" Type="http://schemas.openxmlformats.org/officeDocument/2006/relationships/hyperlink" Target="https://www.taiwansemi.com/assets/datasheet/pdf.php?pn=SMCJ40CA" TargetMode="External"/><Relationship Id="rId3424" Type="http://schemas.openxmlformats.org/officeDocument/2006/relationships/hyperlink" Target="https://www.taiwansemi.com/assets/datasheet/pdf.php?pn=SMDJ14AH" TargetMode="External"/><Relationship Id="rId3631" Type="http://schemas.openxmlformats.org/officeDocument/2006/relationships/hyperlink" Target="https://www.taiwansemi.com/assets/datasheet/pdf.php?pn=SMF4L8.0A" TargetMode="External"/><Relationship Id="rId138" Type="http://schemas.openxmlformats.org/officeDocument/2006/relationships/hyperlink" Target="https://www.taiwansemi.com/assets/datasheet/pdf.php?pn=1.5KE6.8A" TargetMode="External"/><Relationship Id="rId345" Type="http://schemas.openxmlformats.org/officeDocument/2006/relationships/hyperlink" Target="https://www.taiwansemi.com/assets/datasheet/pdf.php?pn=1.5SMC33CA" TargetMode="External"/><Relationship Id="rId552" Type="http://schemas.openxmlformats.org/officeDocument/2006/relationships/hyperlink" Target="https://www.taiwansemi.com/assets/datasheet/pdf.php?pn=1KSMB43CAH" TargetMode="External"/><Relationship Id="rId1182" Type="http://schemas.openxmlformats.org/officeDocument/2006/relationships/hyperlink" Target="https://www.taiwansemi.com/assets/datasheet/pdf.php?pn=P4SMA150" TargetMode="External"/><Relationship Id="rId2026" Type="http://schemas.openxmlformats.org/officeDocument/2006/relationships/hyperlink" Target="https://www.taiwansemi.com/assets/datasheet/pdf.php?pn=SA6.0A" TargetMode="External"/><Relationship Id="rId2233" Type="http://schemas.openxmlformats.org/officeDocument/2006/relationships/hyperlink" Target="https://www.taiwansemi.com/assets/datasheet/pdf.php?pn=SMAJ13" TargetMode="External"/><Relationship Id="rId2440" Type="http://schemas.openxmlformats.org/officeDocument/2006/relationships/hyperlink" Target="https://www.taiwansemi.com/assets/datasheet/pdf.php?pn=SMAJ54H" TargetMode="External"/><Relationship Id="rId205" Type="http://schemas.openxmlformats.org/officeDocument/2006/relationships/hyperlink" Target="https://www.taiwansemi.com/assets/datasheet/pdf.php?pn=1.5SMC12" TargetMode="External"/><Relationship Id="rId412" Type="http://schemas.openxmlformats.org/officeDocument/2006/relationships/hyperlink" Target="https://www.taiwansemi.com/assets/datasheet/pdf.php?pn=1.5SMC62H" TargetMode="External"/><Relationship Id="rId1042" Type="http://schemas.openxmlformats.org/officeDocument/2006/relationships/hyperlink" Target="https://www.taiwansemi.com/assets/datasheet/pdf.php?pn=P4KE33A" TargetMode="External"/><Relationship Id="rId2300" Type="http://schemas.openxmlformats.org/officeDocument/2006/relationships/hyperlink" Target="https://www.taiwansemi.com/assets/datasheet/pdf.php?pn=SMAJ17C" TargetMode="External"/><Relationship Id="rId1999" Type="http://schemas.openxmlformats.org/officeDocument/2006/relationships/hyperlink" Target="https://www.taiwansemi.com/assets/datasheet/pdf.php?pn=SA43C" TargetMode="External"/><Relationship Id="rId1859" Type="http://schemas.openxmlformats.org/officeDocument/2006/relationships/hyperlink" Target="https://www.taiwansemi.com/assets/datasheet/pdf.php?pn=P6SMB75AH" TargetMode="External"/><Relationship Id="rId3074" Type="http://schemas.openxmlformats.org/officeDocument/2006/relationships/hyperlink" Target="https://www.taiwansemi.com/assets/datasheet/pdf.php?pn=SMCJ130CA" TargetMode="External"/><Relationship Id="rId1719" Type="http://schemas.openxmlformats.org/officeDocument/2006/relationships/hyperlink" Target="https://www.taiwansemi.com/assets/datasheet/pdf.php?pn=P6SMB200CAH" TargetMode="External"/><Relationship Id="rId1926" Type="http://schemas.openxmlformats.org/officeDocument/2006/relationships/hyperlink" Target="https://www.taiwansemi.com/assets/datasheet/pdf.php?pn=SA13A" TargetMode="External"/><Relationship Id="rId3281" Type="http://schemas.openxmlformats.org/officeDocument/2006/relationships/hyperlink" Target="https://www.taiwansemi.com/assets/datasheet/pdf.php?pn=SMCJ6.0AH" TargetMode="External"/><Relationship Id="rId2090" Type="http://schemas.openxmlformats.org/officeDocument/2006/relationships/hyperlink" Target="https://www.taiwansemi.com/assets/datasheet/pdf.php?pn=SMA4F30AH" TargetMode="External"/><Relationship Id="rId3141" Type="http://schemas.openxmlformats.org/officeDocument/2006/relationships/hyperlink" Target="https://www.taiwansemi.com/assets/datasheet/pdf.php?pn=SMCJ18" TargetMode="External"/><Relationship Id="rId3001" Type="http://schemas.openxmlformats.org/officeDocument/2006/relationships/hyperlink" Target="https://www.taiwansemi.com/assets/datasheet/pdf.php?pn=SMBJ8V5A" TargetMode="External"/><Relationship Id="rId879" Type="http://schemas.openxmlformats.org/officeDocument/2006/relationships/hyperlink" Target="https://www.taiwansemi.com/assets/datasheet/pdf.php?pn=BZW04-70" TargetMode="External"/><Relationship Id="rId2767" Type="http://schemas.openxmlformats.org/officeDocument/2006/relationships/hyperlink" Target="https://www.taiwansemi.com/assets/datasheet/pdf.php?pn=SMBJ20AH" TargetMode="External"/><Relationship Id="rId739" Type="http://schemas.openxmlformats.org/officeDocument/2006/relationships/hyperlink" Target="https://www.taiwansemi.com/assets/datasheet/pdf.php?pn=5KSMC15AH" TargetMode="External"/><Relationship Id="rId1369" Type="http://schemas.openxmlformats.org/officeDocument/2006/relationships/hyperlink" Target="https://www.taiwansemi.com/assets/datasheet/pdf.php?pn=P4SMA7.5CA" TargetMode="External"/><Relationship Id="rId1576" Type="http://schemas.openxmlformats.org/officeDocument/2006/relationships/hyperlink" Target="https://www.taiwansemi.com/assets/datasheet/pdf.php?pn=P6KE8.2CA" TargetMode="External"/><Relationship Id="rId2974" Type="http://schemas.openxmlformats.org/officeDocument/2006/relationships/hyperlink" Target="https://www.taiwansemi.com/assets/datasheet/pdf.php?pn=SMBJ7V5CA" TargetMode="External"/><Relationship Id="rId3818" Type="http://schemas.openxmlformats.org/officeDocument/2006/relationships/hyperlink" Target="https://www.taiwansemi.com/assets/datasheet/pdf.php?pn=SMF4L26CA" TargetMode="External"/><Relationship Id="rId946" Type="http://schemas.openxmlformats.org/officeDocument/2006/relationships/hyperlink" Target="https://www.taiwansemi.com/assets/datasheet/pdf.php?pn=P4KE100" TargetMode="External"/><Relationship Id="rId1229" Type="http://schemas.openxmlformats.org/officeDocument/2006/relationships/hyperlink" Target="https://www.taiwansemi.com/assets/datasheet/pdf.php?pn=P4SMA180H" TargetMode="External"/><Relationship Id="rId1783" Type="http://schemas.openxmlformats.org/officeDocument/2006/relationships/hyperlink" Target="https://www.taiwansemi.com/assets/datasheet/pdf.php?pn=P6SMB36CH" TargetMode="External"/><Relationship Id="rId1990" Type="http://schemas.openxmlformats.org/officeDocument/2006/relationships/hyperlink" Target="https://www.taiwansemi.com/assets/datasheet/pdf.php?pn=SA36A" TargetMode="External"/><Relationship Id="rId2627" Type="http://schemas.openxmlformats.org/officeDocument/2006/relationships/hyperlink" Target="https://www.taiwansemi.com/assets/datasheet/pdf.php?pn=SMB10J36CA" TargetMode="External"/><Relationship Id="rId2834" Type="http://schemas.openxmlformats.org/officeDocument/2006/relationships/hyperlink" Target="https://www.taiwansemi.com/assets/datasheet/pdf.php?pn=SMBJ40CAH" TargetMode="External"/><Relationship Id="rId75" Type="http://schemas.openxmlformats.org/officeDocument/2006/relationships/hyperlink" Target="https://www.taiwansemi.com/assets/datasheet/pdf.php?pn=1.5KE22C" TargetMode="External"/><Relationship Id="rId806" Type="http://schemas.openxmlformats.org/officeDocument/2006/relationships/hyperlink" Target="https://www.taiwansemi.com/assets/datasheet/pdf.php?pn=BZW04-102" TargetMode="External"/><Relationship Id="rId1436" Type="http://schemas.openxmlformats.org/officeDocument/2006/relationships/hyperlink" Target="https://www.taiwansemi.com/assets/datasheet/pdf.php?pn=P6KE12CA" TargetMode="External"/><Relationship Id="rId1643" Type="http://schemas.openxmlformats.org/officeDocument/2006/relationships/hyperlink" Target="https://www.taiwansemi.com/assets/datasheet/pdf.php?pn=P6SMB130A" TargetMode="External"/><Relationship Id="rId1850" Type="http://schemas.openxmlformats.org/officeDocument/2006/relationships/hyperlink" Target="https://www.taiwansemi.com/assets/datasheet/pdf.php?pn=P6SMB7.5A" TargetMode="External"/><Relationship Id="rId2901" Type="http://schemas.openxmlformats.org/officeDocument/2006/relationships/hyperlink" Target="https://www.taiwansemi.com/assets/datasheet/pdf.php?pn=SMBJ6.0CH" TargetMode="External"/><Relationship Id="rId1503" Type="http://schemas.openxmlformats.org/officeDocument/2006/relationships/hyperlink" Target="https://www.taiwansemi.com/assets/datasheet/pdf.php?pn=P6KE300A" TargetMode="External"/><Relationship Id="rId1710" Type="http://schemas.openxmlformats.org/officeDocument/2006/relationships/hyperlink" Target="https://www.taiwansemi.com/assets/datasheet/pdf.php?pn=P6SMB18CAH" TargetMode="External"/><Relationship Id="rId3468" Type="http://schemas.openxmlformats.org/officeDocument/2006/relationships/hyperlink" Target="https://www.taiwansemi.com/assets/datasheet/pdf.php?pn=SMDJ33AH" TargetMode="External"/><Relationship Id="rId3675" Type="http://schemas.openxmlformats.org/officeDocument/2006/relationships/hyperlink" Target="https://www.taiwansemi.com/assets/datasheet/pdf.php?pn=TLD5S12AH" TargetMode="External"/><Relationship Id="rId389" Type="http://schemas.openxmlformats.org/officeDocument/2006/relationships/hyperlink" Target="https://www.taiwansemi.com/assets/datasheet/pdf.php?pn=1.5SMC56" TargetMode="External"/><Relationship Id="rId596" Type="http://schemas.openxmlformats.org/officeDocument/2006/relationships/hyperlink" Target="https://www.taiwansemi.com/assets/datasheet/pdf.php?pn=1V5KE12CA" TargetMode="External"/><Relationship Id="rId2277" Type="http://schemas.openxmlformats.org/officeDocument/2006/relationships/hyperlink" Target="https://www.taiwansemi.com/assets/datasheet/pdf.php?pn=SMAJ160C" TargetMode="External"/><Relationship Id="rId2484" Type="http://schemas.openxmlformats.org/officeDocument/2006/relationships/hyperlink" Target="https://www.taiwansemi.com/assets/datasheet/pdf.php?pn=SMAJ7.0C" TargetMode="External"/><Relationship Id="rId2691" Type="http://schemas.openxmlformats.org/officeDocument/2006/relationships/hyperlink" Target="https://www.taiwansemi.com/assets/datasheet/pdf.php?pn=SMBJ130CAH" TargetMode="External"/><Relationship Id="rId3328" Type="http://schemas.openxmlformats.org/officeDocument/2006/relationships/hyperlink" Target="https://www.taiwansemi.com/assets/datasheet/pdf.php?pn=SMCJ7.5CAH" TargetMode="External"/><Relationship Id="rId3535" Type="http://schemas.openxmlformats.org/officeDocument/2006/relationships/hyperlink" Target="https://www.taiwansemi.com/assets/datasheet/pdf.php?pn=SMF16A" TargetMode="External"/><Relationship Id="rId3742" Type="http://schemas.openxmlformats.org/officeDocument/2006/relationships/hyperlink" Target="https://www.taiwansemi.com/assets/datasheet/pdf.php?pn=TLD8S26CAH" TargetMode="External"/><Relationship Id="rId249" Type="http://schemas.openxmlformats.org/officeDocument/2006/relationships/hyperlink" Target="https://www.taiwansemi.com/assets/datasheet/pdf.php?pn=1.5SMC15CA" TargetMode="External"/><Relationship Id="rId456" Type="http://schemas.openxmlformats.org/officeDocument/2006/relationships/hyperlink" Target="https://www.taiwansemi.com/assets/datasheet/pdf.php?pn=1.5SMC9.1C" TargetMode="External"/><Relationship Id="rId663" Type="http://schemas.openxmlformats.org/officeDocument/2006/relationships/hyperlink" Target="https://www.taiwansemi.com/assets/datasheet/pdf.php?pn=1V5KE82A" TargetMode="External"/><Relationship Id="rId870" Type="http://schemas.openxmlformats.org/officeDocument/2006/relationships/hyperlink" Target="https://www.taiwansemi.com/assets/datasheet/pdf.php?pn=BZW04-53B" TargetMode="External"/><Relationship Id="rId1086" Type="http://schemas.openxmlformats.org/officeDocument/2006/relationships/hyperlink" Target="https://www.taiwansemi.com/assets/datasheet/pdf.php?pn=P4KE62A" TargetMode="External"/><Relationship Id="rId1293" Type="http://schemas.openxmlformats.org/officeDocument/2006/relationships/hyperlink" Target="https://www.taiwansemi.com/assets/datasheet/pdf.php?pn=P4SMA36" TargetMode="External"/><Relationship Id="rId2137" Type="http://schemas.openxmlformats.org/officeDocument/2006/relationships/hyperlink" Target="https://www.taiwansemi.com/assets/datasheet/pdf.php?pn=SMA6F60AH" TargetMode="External"/><Relationship Id="rId2344" Type="http://schemas.openxmlformats.org/officeDocument/2006/relationships/hyperlink" Target="https://www.taiwansemi.com/assets/datasheet/pdf.php?pn=SMAJ24H" TargetMode="External"/><Relationship Id="rId2551" Type="http://schemas.openxmlformats.org/officeDocument/2006/relationships/hyperlink" Target="https://www.taiwansemi.com/assets/datasheet/pdf.php?pn=SMAJ9.0CH" TargetMode="External"/><Relationship Id="rId109" Type="http://schemas.openxmlformats.org/officeDocument/2006/relationships/hyperlink" Target="https://www.taiwansemi.com/assets/datasheet/pdf.php?pn=1.5KE39" TargetMode="External"/><Relationship Id="rId316" Type="http://schemas.openxmlformats.org/officeDocument/2006/relationships/hyperlink" Target="https://www.taiwansemi.com/assets/datasheet/pdf.php?pn=1.5SMC22H" TargetMode="External"/><Relationship Id="rId523" Type="http://schemas.openxmlformats.org/officeDocument/2006/relationships/hyperlink" Target="https://www.taiwansemi.com/assets/datasheet/pdf.php?pn=1KSMB22CA" TargetMode="External"/><Relationship Id="rId1153" Type="http://schemas.openxmlformats.org/officeDocument/2006/relationships/hyperlink" Target="https://www.taiwansemi.com/assets/datasheet/pdf.php?pn=P4SMA120C" TargetMode="External"/><Relationship Id="rId2204" Type="http://schemas.openxmlformats.org/officeDocument/2006/relationships/hyperlink" Target="https://www.taiwansemi.com/assets/datasheet/pdf.php?pn=SMAJ110AH" TargetMode="External"/><Relationship Id="rId3602" Type="http://schemas.openxmlformats.org/officeDocument/2006/relationships/hyperlink" Target="https://www.taiwansemi.com/assets/datasheet/pdf.php?pn=SMF4L43AH" TargetMode="External"/><Relationship Id="rId730" Type="http://schemas.openxmlformats.org/officeDocument/2006/relationships/hyperlink" Target="https://www.taiwansemi.com/assets/datasheet/pdf.php?pn=5.0SMDJ75AH" TargetMode="External"/><Relationship Id="rId1013" Type="http://schemas.openxmlformats.org/officeDocument/2006/relationships/hyperlink" Target="https://www.taiwansemi.com/assets/datasheet/pdf.php?pn=P4KE22" TargetMode="External"/><Relationship Id="rId1360" Type="http://schemas.openxmlformats.org/officeDocument/2006/relationships/hyperlink" Target="https://www.taiwansemi.com/assets/datasheet/pdf.php?pn=P4SMA68C" TargetMode="External"/><Relationship Id="rId2411" Type="http://schemas.openxmlformats.org/officeDocument/2006/relationships/hyperlink" Target="https://www.taiwansemi.com/assets/datasheet/pdf.php?pn=SMAJ48AH" TargetMode="External"/><Relationship Id="rId1220" Type="http://schemas.openxmlformats.org/officeDocument/2006/relationships/hyperlink" Target="https://www.taiwansemi.com/assets/datasheet/pdf.php?pn=P4SMA170H" TargetMode="External"/><Relationship Id="rId3185" Type="http://schemas.openxmlformats.org/officeDocument/2006/relationships/hyperlink" Target="https://www.taiwansemi.com/assets/datasheet/pdf.php?pn=SMCJ28CA" TargetMode="External"/><Relationship Id="rId3392" Type="http://schemas.openxmlformats.org/officeDocument/2006/relationships/hyperlink" Target="https://www.taiwansemi.com/assets/datasheet/pdf.php?pn=SMCJ9.0CAH" TargetMode="External"/><Relationship Id="rId3045" Type="http://schemas.openxmlformats.org/officeDocument/2006/relationships/hyperlink" Target="https://www.taiwansemi.com/assets/datasheet/pdf.php?pn=SMCJ110H" TargetMode="External"/><Relationship Id="rId3252" Type="http://schemas.openxmlformats.org/officeDocument/2006/relationships/hyperlink" Target="https://www.taiwansemi.com/assets/datasheet/pdf.php?pn=SMCJ5.0H" TargetMode="External"/><Relationship Id="rId173" Type="http://schemas.openxmlformats.org/officeDocument/2006/relationships/hyperlink" Target="https://www.taiwansemi.com/assets/datasheet/pdf.php?pn=1.5SMC10" TargetMode="External"/><Relationship Id="rId380" Type="http://schemas.openxmlformats.org/officeDocument/2006/relationships/hyperlink" Target="https://www.taiwansemi.com/assets/datasheet/pdf.php?pn=1.5SMC47H" TargetMode="External"/><Relationship Id="rId2061" Type="http://schemas.openxmlformats.org/officeDocument/2006/relationships/hyperlink" Target="https://www.taiwansemi.com/assets/datasheet/pdf.php?pn=SA8.0" TargetMode="External"/><Relationship Id="rId3112" Type="http://schemas.openxmlformats.org/officeDocument/2006/relationships/hyperlink" Target="https://www.taiwansemi.com/assets/datasheet/pdf.php?pn=SMCJ160AH" TargetMode="External"/><Relationship Id="rId240" Type="http://schemas.openxmlformats.org/officeDocument/2006/relationships/hyperlink" Target="https://www.taiwansemi.com/assets/datasheet/pdf.php?pn=1.5SMC150AH" TargetMode="External"/><Relationship Id="rId100" Type="http://schemas.openxmlformats.org/officeDocument/2006/relationships/hyperlink" Target="https://www.taiwansemi.com/assets/datasheet/pdf.php?pn=1.5KE33CA" TargetMode="External"/><Relationship Id="rId2878" Type="http://schemas.openxmlformats.org/officeDocument/2006/relationships/hyperlink" Target="https://www.taiwansemi.com/assets/datasheet/pdf.php?pn=SMBJ54A" TargetMode="External"/><Relationship Id="rId1687" Type="http://schemas.openxmlformats.org/officeDocument/2006/relationships/hyperlink" Target="https://www.taiwansemi.com/assets/datasheet/pdf.php?pn=P6SMB16CH" TargetMode="External"/><Relationship Id="rId1894" Type="http://schemas.openxmlformats.org/officeDocument/2006/relationships/hyperlink" Target="https://www.taiwansemi.com/assets/datasheet/pdf.php?pn=P6SMB91CAH" TargetMode="External"/><Relationship Id="rId2738" Type="http://schemas.openxmlformats.org/officeDocument/2006/relationships/hyperlink" Target="https://www.taiwansemi.com/assets/datasheet/pdf.php?pn=SMBJ16CAH" TargetMode="External"/><Relationship Id="rId2945" Type="http://schemas.openxmlformats.org/officeDocument/2006/relationships/hyperlink" Target="https://www.taiwansemi.com/assets/datasheet/pdf.php?pn=SMBJ7.5CH" TargetMode="External"/><Relationship Id="rId917" Type="http://schemas.openxmlformats.org/officeDocument/2006/relationships/hyperlink" Target="https://www.taiwansemi.com/assets/datasheet/pdf.php?pn=BZW06-26" TargetMode="External"/><Relationship Id="rId1547" Type="http://schemas.openxmlformats.org/officeDocument/2006/relationships/hyperlink" Target="https://www.taiwansemi.com/assets/datasheet/pdf.php?pn=P6KE56C" TargetMode="External"/><Relationship Id="rId1754" Type="http://schemas.openxmlformats.org/officeDocument/2006/relationships/hyperlink" Target="https://www.taiwansemi.com/assets/datasheet/pdf.php?pn=P6SMB27A" TargetMode="External"/><Relationship Id="rId1961" Type="http://schemas.openxmlformats.org/officeDocument/2006/relationships/hyperlink" Target="https://www.taiwansemi.com/assets/datasheet/pdf.php?pn=SA20" TargetMode="External"/><Relationship Id="rId2805" Type="http://schemas.openxmlformats.org/officeDocument/2006/relationships/hyperlink" Target="https://www.taiwansemi.com/assets/datasheet/pdf.php?pn=SMBJ30" TargetMode="External"/><Relationship Id="rId46" Type="http://schemas.openxmlformats.org/officeDocument/2006/relationships/hyperlink" Target="https://www.taiwansemi.com/assets/datasheet/pdf.php?pn=1.5KE16A" TargetMode="External"/><Relationship Id="rId1407" Type="http://schemas.openxmlformats.org/officeDocument/2006/relationships/hyperlink" Target="https://www.taiwansemi.com/assets/datasheet/pdf.php?pn=P4SMA91AH" TargetMode="External"/><Relationship Id="rId1614" Type="http://schemas.openxmlformats.org/officeDocument/2006/relationships/hyperlink" Target="https://www.taiwansemi.com/assets/datasheet/pdf.php?pn=P6SMB110CA" TargetMode="External"/><Relationship Id="rId1821" Type="http://schemas.openxmlformats.org/officeDocument/2006/relationships/hyperlink" Target="https://www.taiwansemi.com/assets/datasheet/pdf.php?pn=P6SMB56CA" TargetMode="External"/><Relationship Id="rId3579" Type="http://schemas.openxmlformats.org/officeDocument/2006/relationships/hyperlink" Target="https://www.taiwansemi.com/assets/datasheet/pdf.php?pn=SMF4L17A" TargetMode="External"/><Relationship Id="rId3786" Type="http://schemas.openxmlformats.org/officeDocument/2006/relationships/hyperlink" Target="https://www.taiwansemi.com/assets/datasheet/pdf.php?pn=SMA6F21CAH" TargetMode="External"/><Relationship Id="rId2388" Type="http://schemas.openxmlformats.org/officeDocument/2006/relationships/hyperlink" Target="https://www.taiwansemi.com/assets/datasheet/pdf.php?pn=SMAJ40C" TargetMode="External"/><Relationship Id="rId2595" Type="http://schemas.openxmlformats.org/officeDocument/2006/relationships/hyperlink" Target="https://www.taiwansemi.com/assets/datasheet/pdf.php?pn=SMB10J18CA" TargetMode="External"/><Relationship Id="rId3439" Type="http://schemas.openxmlformats.org/officeDocument/2006/relationships/hyperlink" Target="https://www.taiwansemi.com/assets/datasheet/pdf.php?pn=SMDJ18A" TargetMode="External"/><Relationship Id="rId567" Type="http://schemas.openxmlformats.org/officeDocument/2006/relationships/hyperlink" Target="https://www.taiwansemi.com/assets/datasheet/pdf.php?pn=1KSMB62CA" TargetMode="External"/><Relationship Id="rId1197" Type="http://schemas.openxmlformats.org/officeDocument/2006/relationships/hyperlink" Target="https://www.taiwansemi.com/assets/datasheet/pdf.php?pn=P4SMA16" TargetMode="External"/><Relationship Id="rId2248" Type="http://schemas.openxmlformats.org/officeDocument/2006/relationships/hyperlink" Target="https://www.taiwansemi.com/assets/datasheet/pdf.php?pn=SMAJ13H" TargetMode="External"/><Relationship Id="rId3646" Type="http://schemas.openxmlformats.org/officeDocument/2006/relationships/hyperlink" Target="https://www.taiwansemi.com/assets/datasheet/pdf.php?pn=SMF6.0AH" TargetMode="External"/><Relationship Id="rId3853" Type="http://schemas.openxmlformats.org/officeDocument/2006/relationships/hyperlink" Target="https://www.taiwansemi.com/assets/datasheet/pdf.php?pn=SMF4L33CAH" TargetMode="External"/><Relationship Id="rId774" Type="http://schemas.openxmlformats.org/officeDocument/2006/relationships/hyperlink" Target="https://www.taiwansemi.com/assets/datasheet/pdf.php?pn=5KSMC13CAH" TargetMode="External"/><Relationship Id="rId981" Type="http://schemas.openxmlformats.org/officeDocument/2006/relationships/hyperlink" Target="https://www.taiwansemi.com/assets/datasheet/pdf.php?pn=P4KE150CA" TargetMode="External"/><Relationship Id="rId1057" Type="http://schemas.openxmlformats.org/officeDocument/2006/relationships/hyperlink" Target="https://www.taiwansemi.com/assets/datasheet/pdf.php?pn=P4KE400" TargetMode="External"/><Relationship Id="rId2455" Type="http://schemas.openxmlformats.org/officeDocument/2006/relationships/hyperlink" Target="https://www.taiwansemi.com/assets/datasheet/pdf.php?pn=SMAJ6.0CH" TargetMode="External"/><Relationship Id="rId2662" Type="http://schemas.openxmlformats.org/officeDocument/2006/relationships/hyperlink" Target="https://www.taiwansemi.com/assets/datasheet/pdf.php?pn=SMBJ11A" TargetMode="External"/><Relationship Id="rId3506" Type="http://schemas.openxmlformats.org/officeDocument/2006/relationships/hyperlink" Target="https://www.taiwansemi.com/assets/datasheet/pdf.php?pn=SMDJ60CAH" TargetMode="External"/><Relationship Id="rId3713" Type="http://schemas.openxmlformats.org/officeDocument/2006/relationships/hyperlink" Target="https://www.taiwansemi.com/assets/datasheet/pdf.php?pn=TLD8S12AH" TargetMode="External"/><Relationship Id="rId427" Type="http://schemas.openxmlformats.org/officeDocument/2006/relationships/hyperlink" Target="https://www.taiwansemi.com/assets/datasheet/pdf.php?pn=1.5SMC7.5CH" TargetMode="External"/><Relationship Id="rId634" Type="http://schemas.openxmlformats.org/officeDocument/2006/relationships/hyperlink" Target="https://www.taiwansemi.com/assets/datasheet/pdf.php?pn=1V5KE33CA" TargetMode="External"/><Relationship Id="rId841" Type="http://schemas.openxmlformats.org/officeDocument/2006/relationships/hyperlink" Target="https://www.taiwansemi.com/assets/datasheet/pdf.php?pn=BZW04-239B" TargetMode="External"/><Relationship Id="rId1264" Type="http://schemas.openxmlformats.org/officeDocument/2006/relationships/hyperlink" Target="https://www.taiwansemi.com/assets/datasheet/pdf.php?pn=P4SMA24C" TargetMode="External"/><Relationship Id="rId1471" Type="http://schemas.openxmlformats.org/officeDocument/2006/relationships/hyperlink" Target="https://www.taiwansemi.com/assets/datasheet/pdf.php?pn=P6KE18C" TargetMode="External"/><Relationship Id="rId2108" Type="http://schemas.openxmlformats.org/officeDocument/2006/relationships/hyperlink" Target="https://www.taiwansemi.com/assets/datasheet/pdf.php?pn=SMA4S26AH" TargetMode="External"/><Relationship Id="rId2315" Type="http://schemas.openxmlformats.org/officeDocument/2006/relationships/hyperlink" Target="https://www.taiwansemi.com/assets/datasheet/pdf.php?pn=SMAJ18AH" TargetMode="External"/><Relationship Id="rId2522" Type="http://schemas.openxmlformats.org/officeDocument/2006/relationships/hyperlink" Target="https://www.taiwansemi.com/assets/datasheet/pdf.php?pn=SMAJ8.0A" TargetMode="External"/><Relationship Id="rId701" Type="http://schemas.openxmlformats.org/officeDocument/2006/relationships/hyperlink" Target="https://www.taiwansemi.com/assets/datasheet/pdf.php?pn=5.0SMDJ28A" TargetMode="External"/><Relationship Id="rId1124" Type="http://schemas.openxmlformats.org/officeDocument/2006/relationships/hyperlink" Target="https://www.taiwansemi.com/assets/datasheet/pdf.php?pn=P4SMA100CH" TargetMode="External"/><Relationship Id="rId1331" Type="http://schemas.openxmlformats.org/officeDocument/2006/relationships/hyperlink" Target="https://www.taiwansemi.com/assets/datasheet/pdf.php?pn=P4SMA51CH" TargetMode="External"/><Relationship Id="rId3089" Type="http://schemas.openxmlformats.org/officeDocument/2006/relationships/hyperlink" Target="https://www.taiwansemi.com/assets/datasheet/pdf.php?pn=SMCJ14CA" TargetMode="External"/><Relationship Id="rId3296" Type="http://schemas.openxmlformats.org/officeDocument/2006/relationships/hyperlink" Target="https://www.taiwansemi.com/assets/datasheet/pdf.php?pn=SMCJ60A" TargetMode="External"/><Relationship Id="rId3156" Type="http://schemas.openxmlformats.org/officeDocument/2006/relationships/hyperlink" Target="https://www.taiwansemi.com/assets/datasheet/pdf.php?pn=SMCJ20H" TargetMode="External"/><Relationship Id="rId3363" Type="http://schemas.openxmlformats.org/officeDocument/2006/relationships/hyperlink" Target="https://www.taiwansemi.com/assets/datasheet/pdf.php?pn=SMCJ8.0CA" TargetMode="External"/><Relationship Id="rId284" Type="http://schemas.openxmlformats.org/officeDocument/2006/relationships/hyperlink" Target="https://www.taiwansemi.com/assets/datasheet/pdf.php?pn=1.5SMC180CH" TargetMode="External"/><Relationship Id="rId491" Type="http://schemas.openxmlformats.org/officeDocument/2006/relationships/hyperlink" Target="https://www.taiwansemi.com/assets/datasheet/pdf.php?pn=1KSMB10CA" TargetMode="External"/><Relationship Id="rId2172" Type="http://schemas.openxmlformats.org/officeDocument/2006/relationships/hyperlink" Target="https://www.taiwansemi.com/assets/datasheet/pdf.php?pn=SMA6S24AH" TargetMode="External"/><Relationship Id="rId3016" Type="http://schemas.openxmlformats.org/officeDocument/2006/relationships/hyperlink" Target="https://www.taiwansemi.com/assets/datasheet/pdf.php?pn=SMBJ90CAH" TargetMode="External"/><Relationship Id="rId3223" Type="http://schemas.openxmlformats.org/officeDocument/2006/relationships/hyperlink" Target="https://www.taiwansemi.com/assets/datasheet/pdf.php?pn=SMCJ43AH" TargetMode="External"/><Relationship Id="rId3570" Type="http://schemas.openxmlformats.org/officeDocument/2006/relationships/hyperlink" Target="https://www.taiwansemi.com/assets/datasheet/pdf.php?pn=SMF4L12AH" TargetMode="External"/><Relationship Id="rId144" Type="http://schemas.openxmlformats.org/officeDocument/2006/relationships/hyperlink" Target="https://www.taiwansemi.com/assets/datasheet/pdf.php?pn=1.5KE62CA" TargetMode="External"/><Relationship Id="rId3430" Type="http://schemas.openxmlformats.org/officeDocument/2006/relationships/hyperlink" Target="https://www.taiwansemi.com/assets/datasheet/pdf.php?pn=SMDJ15CAH" TargetMode="External"/><Relationship Id="rId351" Type="http://schemas.openxmlformats.org/officeDocument/2006/relationships/hyperlink" Target="https://www.taiwansemi.com/assets/datasheet/pdf.php?pn=1.5SMC36AH" TargetMode="External"/><Relationship Id="rId2032" Type="http://schemas.openxmlformats.org/officeDocument/2006/relationships/hyperlink" Target="https://www.taiwansemi.com/assets/datasheet/pdf.php?pn=SA6.5CA" TargetMode="External"/><Relationship Id="rId2989" Type="http://schemas.openxmlformats.org/officeDocument/2006/relationships/hyperlink" Target="https://www.taiwansemi.com/assets/datasheet/pdf.php?pn=SMBJ8.5CH" TargetMode="External"/><Relationship Id="rId211" Type="http://schemas.openxmlformats.org/officeDocument/2006/relationships/hyperlink" Target="https://www.taiwansemi.com/assets/datasheet/pdf.php?pn=1.5SMC120CAH" TargetMode="External"/><Relationship Id="rId1798" Type="http://schemas.openxmlformats.org/officeDocument/2006/relationships/hyperlink" Target="https://www.taiwansemi.com/assets/datasheet/pdf.php?pn=P6SMB43CAH" TargetMode="External"/><Relationship Id="rId2849" Type="http://schemas.openxmlformats.org/officeDocument/2006/relationships/hyperlink" Target="https://www.taiwansemi.com/assets/datasheet/pdf.php?pn=SMBJ45CA" TargetMode="External"/><Relationship Id="rId1658" Type="http://schemas.openxmlformats.org/officeDocument/2006/relationships/hyperlink" Target="https://www.taiwansemi.com/assets/datasheet/pdf.php?pn=P6SMB150" TargetMode="External"/><Relationship Id="rId1865" Type="http://schemas.openxmlformats.org/officeDocument/2006/relationships/hyperlink" Target="https://www.taiwansemi.com/assets/datasheet/pdf.php?pn=P6SMB8.2" TargetMode="External"/><Relationship Id="rId2709" Type="http://schemas.openxmlformats.org/officeDocument/2006/relationships/hyperlink" Target="https://www.taiwansemi.com/assets/datasheet/pdf.php?pn=SMBJ15" TargetMode="External"/><Relationship Id="rId1518" Type="http://schemas.openxmlformats.org/officeDocument/2006/relationships/hyperlink" Target="https://www.taiwansemi.com/assets/datasheet/pdf.php?pn=P6KE36A" TargetMode="External"/><Relationship Id="rId2916" Type="http://schemas.openxmlformats.org/officeDocument/2006/relationships/hyperlink" Target="https://www.taiwansemi.com/assets/datasheet/pdf.php?pn=SMBJ60CAH" TargetMode="External"/><Relationship Id="rId3080" Type="http://schemas.openxmlformats.org/officeDocument/2006/relationships/hyperlink" Target="https://www.taiwansemi.com/assets/datasheet/pdf.php?pn=SMCJ13C" TargetMode="External"/><Relationship Id="rId1725" Type="http://schemas.openxmlformats.org/officeDocument/2006/relationships/hyperlink" Target="https://www.taiwansemi.com/assets/datasheet/pdf.php?pn=P6SMB20CA" TargetMode="External"/><Relationship Id="rId1932" Type="http://schemas.openxmlformats.org/officeDocument/2006/relationships/hyperlink" Target="https://www.taiwansemi.com/assets/datasheet/pdf.php?pn=SA14CA" TargetMode="External"/><Relationship Id="rId17" Type="http://schemas.openxmlformats.org/officeDocument/2006/relationships/hyperlink" Target="https://www.taiwansemi.com/assets/datasheet/pdf.php?pn=1.5KE12" TargetMode="External"/><Relationship Id="rId2499" Type="http://schemas.openxmlformats.org/officeDocument/2006/relationships/hyperlink" Target="https://www.taiwansemi.com/assets/datasheet/pdf.php?pn=SMAJ70AH" TargetMode="External"/><Relationship Id="rId3757" Type="http://schemas.openxmlformats.org/officeDocument/2006/relationships/hyperlink" Target="https://www.taiwansemi.com/assets/datasheet/pdf.php?pn=TLD47AH" TargetMode="External"/><Relationship Id="rId1" Type="http://schemas.openxmlformats.org/officeDocument/2006/relationships/hyperlink" Target="https://www.taiwansemi.com/assets/datasheet/pdf.php?pn=1.5KE10" TargetMode="External"/><Relationship Id="rId678" Type="http://schemas.openxmlformats.org/officeDocument/2006/relationships/hyperlink" Target="https://www.taiwansemi.com/assets/datasheet/pdf.php?pn=3KSMC28AH" TargetMode="External"/><Relationship Id="rId885" Type="http://schemas.openxmlformats.org/officeDocument/2006/relationships/hyperlink" Target="https://www.taiwansemi.com/assets/datasheet/pdf.php?pn=BZW04-7V8" TargetMode="External"/><Relationship Id="rId2359" Type="http://schemas.openxmlformats.org/officeDocument/2006/relationships/hyperlink" Target="https://www.taiwansemi.com/assets/datasheet/pdf.php?pn=SMAJ28CH" TargetMode="External"/><Relationship Id="rId2566" Type="http://schemas.openxmlformats.org/officeDocument/2006/relationships/hyperlink" Target="https://www.taiwansemi.com/assets/datasheet/pdf.php?pn=SMB10J11AH" TargetMode="External"/><Relationship Id="rId2773" Type="http://schemas.openxmlformats.org/officeDocument/2006/relationships/hyperlink" Target="https://www.taiwansemi.com/assets/datasheet/pdf.php?pn=SMBJ22" TargetMode="External"/><Relationship Id="rId2980" Type="http://schemas.openxmlformats.org/officeDocument/2006/relationships/hyperlink" Target="https://www.taiwansemi.com/assets/datasheet/pdf.php?pn=SMBJ8.0CAH" TargetMode="External"/><Relationship Id="rId3617" Type="http://schemas.openxmlformats.org/officeDocument/2006/relationships/hyperlink" Target="https://www.taiwansemi.com/assets/datasheet/pdf.php?pn=SMF4L6.5A" TargetMode="External"/><Relationship Id="rId3824" Type="http://schemas.openxmlformats.org/officeDocument/2006/relationships/hyperlink" Target="https://www.taiwansemi.com/assets/datasheet/pdf.php?pn=SMF4L43CA" TargetMode="External"/><Relationship Id="rId538" Type="http://schemas.openxmlformats.org/officeDocument/2006/relationships/hyperlink" Target="https://www.taiwansemi.com/assets/datasheet/pdf.php?pn=1KSMB33AH" TargetMode="External"/><Relationship Id="rId745" Type="http://schemas.openxmlformats.org/officeDocument/2006/relationships/hyperlink" Target="https://www.taiwansemi.com/assets/datasheet/pdf.php?pn=5KSMC26AH" TargetMode="External"/><Relationship Id="rId952" Type="http://schemas.openxmlformats.org/officeDocument/2006/relationships/hyperlink" Target="https://www.taiwansemi.com/assets/datasheet/pdf.php?pn=P4KE10CA" TargetMode="External"/><Relationship Id="rId1168" Type="http://schemas.openxmlformats.org/officeDocument/2006/relationships/hyperlink" Target="https://www.taiwansemi.com/assets/datasheet/pdf.php?pn=P4SMA130AH" TargetMode="External"/><Relationship Id="rId1375" Type="http://schemas.openxmlformats.org/officeDocument/2006/relationships/hyperlink" Target="https://www.taiwansemi.com/assets/datasheet/pdf.php?pn=P4SMA75AH" TargetMode="External"/><Relationship Id="rId1582" Type="http://schemas.openxmlformats.org/officeDocument/2006/relationships/hyperlink" Target="https://www.taiwansemi.com/assets/datasheet/pdf.php?pn=P6KE8V2CA" TargetMode="External"/><Relationship Id="rId2219" Type="http://schemas.openxmlformats.org/officeDocument/2006/relationships/hyperlink" Target="https://www.taiwansemi.com/assets/datasheet/pdf.php?pn=SMAJ120A" TargetMode="External"/><Relationship Id="rId2426" Type="http://schemas.openxmlformats.org/officeDocument/2006/relationships/hyperlink" Target="https://www.taiwansemi.com/assets/datasheet/pdf.php?pn=SMAJ51A" TargetMode="External"/><Relationship Id="rId2633" Type="http://schemas.openxmlformats.org/officeDocument/2006/relationships/hyperlink" Target="https://www.taiwansemi.com/assets/datasheet/pdf.php?pn=SMB10J9.0A" TargetMode="External"/><Relationship Id="rId81" Type="http://schemas.openxmlformats.org/officeDocument/2006/relationships/hyperlink" Target="https://www.taiwansemi.com/assets/datasheet/pdf.php?pn=1.5KE250" TargetMode="External"/><Relationship Id="rId605" Type="http://schemas.openxmlformats.org/officeDocument/2006/relationships/hyperlink" Target="https://www.taiwansemi.com/assets/datasheet/pdf.php?pn=1V5KE160A" TargetMode="External"/><Relationship Id="rId812" Type="http://schemas.openxmlformats.org/officeDocument/2006/relationships/hyperlink" Target="https://www.taiwansemi.com/assets/datasheet/pdf.php?pn=BZW04-11B" TargetMode="External"/><Relationship Id="rId1028" Type="http://schemas.openxmlformats.org/officeDocument/2006/relationships/hyperlink" Target="https://www.taiwansemi.com/assets/datasheet/pdf.php?pn=P4KE250CA" TargetMode="External"/><Relationship Id="rId1235" Type="http://schemas.openxmlformats.org/officeDocument/2006/relationships/hyperlink" Target="https://www.taiwansemi.com/assets/datasheet/pdf.php?pn=P4SMA18CH" TargetMode="External"/><Relationship Id="rId1442" Type="http://schemas.openxmlformats.org/officeDocument/2006/relationships/hyperlink" Target="https://www.taiwansemi.com/assets/datasheet/pdf.php?pn=P6KE13A" TargetMode="External"/><Relationship Id="rId2840" Type="http://schemas.openxmlformats.org/officeDocument/2006/relationships/hyperlink" Target="https://www.taiwansemi.com/assets/datasheet/pdf.php?pn=SMBJ43C" TargetMode="External"/><Relationship Id="rId1302" Type="http://schemas.openxmlformats.org/officeDocument/2006/relationships/hyperlink" Target="https://www.taiwansemi.com/assets/datasheet/pdf.php?pn=P4SMA39A" TargetMode="External"/><Relationship Id="rId2700" Type="http://schemas.openxmlformats.org/officeDocument/2006/relationships/hyperlink" Target="https://www.taiwansemi.com/assets/datasheet/pdf.php?pn=SMBJ13H" TargetMode="External"/><Relationship Id="rId3267" Type="http://schemas.openxmlformats.org/officeDocument/2006/relationships/hyperlink" Target="https://www.taiwansemi.com/assets/datasheet/pdf.php?pn=SMCJ54CH" TargetMode="External"/><Relationship Id="rId188" Type="http://schemas.openxmlformats.org/officeDocument/2006/relationships/hyperlink" Target="https://www.taiwansemi.com/assets/datasheet/pdf.php?pn=1.5SMC10H" TargetMode="External"/><Relationship Id="rId395" Type="http://schemas.openxmlformats.org/officeDocument/2006/relationships/hyperlink" Target="https://www.taiwansemi.com/assets/datasheet/pdf.php?pn=1.5SMC56CH" TargetMode="External"/><Relationship Id="rId2076" Type="http://schemas.openxmlformats.org/officeDocument/2006/relationships/hyperlink" Target="https://www.taiwansemi.com/assets/datasheet/pdf.php?pn=SA9.0CA" TargetMode="External"/><Relationship Id="rId3474" Type="http://schemas.openxmlformats.org/officeDocument/2006/relationships/hyperlink" Target="https://www.taiwansemi.com/assets/datasheet/pdf.php?pn=SMDJ36CAH" TargetMode="External"/><Relationship Id="rId3681" Type="http://schemas.openxmlformats.org/officeDocument/2006/relationships/hyperlink" Target="https://www.taiwansemi.com/assets/datasheet/pdf.php?pn=TLD5S18AH" TargetMode="External"/><Relationship Id="rId2283" Type="http://schemas.openxmlformats.org/officeDocument/2006/relationships/hyperlink" Target="https://www.taiwansemi.com/assets/datasheet/pdf.php?pn=SMAJ16AH" TargetMode="External"/><Relationship Id="rId2490" Type="http://schemas.openxmlformats.org/officeDocument/2006/relationships/hyperlink" Target="https://www.taiwansemi.com/assets/datasheet/pdf.php?pn=SMAJ7.5A" TargetMode="External"/><Relationship Id="rId3127" Type="http://schemas.openxmlformats.org/officeDocument/2006/relationships/hyperlink" Target="https://www.taiwansemi.com/assets/datasheet/pdf.php?pn=SMCJ170A" TargetMode="External"/><Relationship Id="rId3334" Type="http://schemas.openxmlformats.org/officeDocument/2006/relationships/hyperlink" Target="https://www.taiwansemi.com/assets/datasheet/pdf.php?pn=SMCJ70C" TargetMode="External"/><Relationship Id="rId3541" Type="http://schemas.openxmlformats.org/officeDocument/2006/relationships/hyperlink" Target="https://www.taiwansemi.com/assets/datasheet/pdf.php?pn=SMF20A" TargetMode="External"/><Relationship Id="rId255" Type="http://schemas.openxmlformats.org/officeDocument/2006/relationships/hyperlink" Target="https://www.taiwansemi.com/assets/datasheet/pdf.php?pn=1.5SMC160A" TargetMode="External"/><Relationship Id="rId462" Type="http://schemas.openxmlformats.org/officeDocument/2006/relationships/hyperlink" Target="https://www.taiwansemi.com/assets/datasheet/pdf.php?pn=1.5SMC91A" TargetMode="External"/><Relationship Id="rId1092" Type="http://schemas.openxmlformats.org/officeDocument/2006/relationships/hyperlink" Target="https://www.taiwansemi.com/assets/datasheet/pdf.php?pn=P4KE68CA" TargetMode="External"/><Relationship Id="rId2143" Type="http://schemas.openxmlformats.org/officeDocument/2006/relationships/hyperlink" Target="https://www.taiwansemi.com/assets/datasheet/pdf.php?pn=SMA6J12AH" TargetMode="External"/><Relationship Id="rId2350" Type="http://schemas.openxmlformats.org/officeDocument/2006/relationships/hyperlink" Target="https://www.taiwansemi.com/assets/datasheet/pdf.php?pn=SMAJ26CAH" TargetMode="External"/><Relationship Id="rId3401" Type="http://schemas.openxmlformats.org/officeDocument/2006/relationships/hyperlink" Target="https://www.taiwansemi.com/assets/datasheet/pdf.php?pn=SMCJ90CH" TargetMode="External"/><Relationship Id="rId115" Type="http://schemas.openxmlformats.org/officeDocument/2006/relationships/hyperlink" Target="https://www.taiwansemi.com/assets/datasheet/pdf.php?pn=1.5KE400C" TargetMode="External"/><Relationship Id="rId322" Type="http://schemas.openxmlformats.org/officeDocument/2006/relationships/hyperlink" Target="https://www.taiwansemi.com/assets/datasheet/pdf.php?pn=1.5SMC24CAH" TargetMode="External"/><Relationship Id="rId2003" Type="http://schemas.openxmlformats.org/officeDocument/2006/relationships/hyperlink" Target="https://www.taiwansemi.com/assets/datasheet/pdf.php?pn=SA45C" TargetMode="External"/><Relationship Id="rId2210" Type="http://schemas.openxmlformats.org/officeDocument/2006/relationships/hyperlink" Target="https://www.taiwansemi.com/assets/datasheet/pdf.php?pn=SMAJ11A" TargetMode="External"/><Relationship Id="rId1769" Type="http://schemas.openxmlformats.org/officeDocument/2006/relationships/hyperlink" Target="https://www.taiwansemi.com/assets/datasheet/pdf.php?pn=P6SMB33" TargetMode="External"/><Relationship Id="rId1976" Type="http://schemas.openxmlformats.org/officeDocument/2006/relationships/hyperlink" Target="https://www.taiwansemi.com/assets/datasheet/pdf.php?pn=SA26CA" TargetMode="External"/><Relationship Id="rId3191" Type="http://schemas.openxmlformats.org/officeDocument/2006/relationships/hyperlink" Target="https://www.taiwansemi.com/assets/datasheet/pdf.php?pn=SMCJ30AH" TargetMode="External"/><Relationship Id="rId1629" Type="http://schemas.openxmlformats.org/officeDocument/2006/relationships/hyperlink" Target="https://www.taiwansemi.com/assets/datasheet/pdf.php?pn=P6SMB120C" TargetMode="External"/><Relationship Id="rId1836" Type="http://schemas.openxmlformats.org/officeDocument/2006/relationships/hyperlink" Target="https://www.taiwansemi.com/assets/datasheet/pdf.php?pn=P6SMB62C" TargetMode="External"/><Relationship Id="rId1903" Type="http://schemas.openxmlformats.org/officeDocument/2006/relationships/hyperlink" Target="https://www.taiwansemi.com/assets/datasheet/pdf.php?pn=SA10C" TargetMode="External"/><Relationship Id="rId3051" Type="http://schemas.openxmlformats.org/officeDocument/2006/relationships/hyperlink" Target="https://www.taiwansemi.com/assets/datasheet/pdf.php?pn=SMCJ11CH" TargetMode="External"/><Relationship Id="rId789" Type="http://schemas.openxmlformats.org/officeDocument/2006/relationships/hyperlink" Target="https://www.taiwansemi.com/assets/datasheet/pdf.php?pn=5KSMC36CAH" TargetMode="External"/><Relationship Id="rId996" Type="http://schemas.openxmlformats.org/officeDocument/2006/relationships/hyperlink" Target="https://www.taiwansemi.com/assets/datasheet/pdf.php?pn=P4KE170CA" TargetMode="External"/><Relationship Id="rId2677" Type="http://schemas.openxmlformats.org/officeDocument/2006/relationships/hyperlink" Target="https://www.taiwansemi.com/assets/datasheet/pdf.php?pn=SMBJ120H" TargetMode="External"/><Relationship Id="rId2884" Type="http://schemas.openxmlformats.org/officeDocument/2006/relationships/hyperlink" Target="https://www.taiwansemi.com/assets/datasheet/pdf.php?pn=SMBJ54H" TargetMode="External"/><Relationship Id="rId3728" Type="http://schemas.openxmlformats.org/officeDocument/2006/relationships/hyperlink" Target="https://www.taiwansemi.com/assets/datasheet/pdf.php?pn=TLD8S40AH" TargetMode="External"/><Relationship Id="rId649" Type="http://schemas.openxmlformats.org/officeDocument/2006/relationships/hyperlink" Target="https://www.taiwansemi.com/assets/datasheet/pdf.php?pn=1V5KE51A" TargetMode="External"/><Relationship Id="rId856" Type="http://schemas.openxmlformats.org/officeDocument/2006/relationships/hyperlink" Target="https://www.taiwansemi.com/assets/datasheet/pdf.php?pn=BZW04-33B" TargetMode="External"/><Relationship Id="rId1279" Type="http://schemas.openxmlformats.org/officeDocument/2006/relationships/hyperlink" Target="https://www.taiwansemi.com/assets/datasheet/pdf.php?pn=P4SMA30AH" TargetMode="External"/><Relationship Id="rId1486" Type="http://schemas.openxmlformats.org/officeDocument/2006/relationships/hyperlink" Target="https://www.taiwansemi.com/assets/datasheet/pdf.php?pn=P6KE22A" TargetMode="External"/><Relationship Id="rId2537" Type="http://schemas.openxmlformats.org/officeDocument/2006/relationships/hyperlink" Target="https://www.taiwansemi.com/assets/datasheet/pdf.php?pn=SMAJ85" TargetMode="External"/><Relationship Id="rId509" Type="http://schemas.openxmlformats.org/officeDocument/2006/relationships/hyperlink" Target="https://www.taiwansemi.com/assets/datasheet/pdf.php?pn=1KSMB16A" TargetMode="External"/><Relationship Id="rId1139" Type="http://schemas.openxmlformats.org/officeDocument/2006/relationships/hyperlink" Target="https://www.taiwansemi.com/assets/datasheet/pdf.php?pn=P4SMA110CAH" TargetMode="External"/><Relationship Id="rId1346" Type="http://schemas.openxmlformats.org/officeDocument/2006/relationships/hyperlink" Target="https://www.taiwansemi.com/assets/datasheet/pdf.php?pn=P4SMA6.8CAH" TargetMode="External"/><Relationship Id="rId1693" Type="http://schemas.openxmlformats.org/officeDocument/2006/relationships/hyperlink" Target="https://www.taiwansemi.com/assets/datasheet/pdf.php?pn=P6SMB170CA" TargetMode="External"/><Relationship Id="rId2744" Type="http://schemas.openxmlformats.org/officeDocument/2006/relationships/hyperlink" Target="https://www.taiwansemi.com/assets/datasheet/pdf.php?pn=SMBJ170AH" TargetMode="External"/><Relationship Id="rId2951" Type="http://schemas.openxmlformats.org/officeDocument/2006/relationships/hyperlink" Target="https://www.taiwansemi.com/assets/datasheet/pdf.php?pn=SMBJ70CA" TargetMode="External"/><Relationship Id="rId716" Type="http://schemas.openxmlformats.org/officeDocument/2006/relationships/hyperlink" Target="https://www.taiwansemi.com/assets/datasheet/pdf.php?pn=5.0SMDJ48AH" TargetMode="External"/><Relationship Id="rId923" Type="http://schemas.openxmlformats.org/officeDocument/2006/relationships/hyperlink" Target="https://www.taiwansemi.com/assets/datasheet/pdf.php?pn=BZW06-299" TargetMode="External"/><Relationship Id="rId1553" Type="http://schemas.openxmlformats.org/officeDocument/2006/relationships/hyperlink" Target="https://www.taiwansemi.com/assets/datasheet/pdf.php?pn=P6KE62" TargetMode="External"/><Relationship Id="rId1760" Type="http://schemas.openxmlformats.org/officeDocument/2006/relationships/hyperlink" Target="https://www.taiwansemi.com/assets/datasheet/pdf.php?pn=P6SMB27H" TargetMode="External"/><Relationship Id="rId2604" Type="http://schemas.openxmlformats.org/officeDocument/2006/relationships/hyperlink" Target="https://www.taiwansemi.com/assets/datasheet/pdf.php?pn=SMB10J22CAH" TargetMode="External"/><Relationship Id="rId2811" Type="http://schemas.openxmlformats.org/officeDocument/2006/relationships/hyperlink" Target="https://www.taiwansemi.com/assets/datasheet/pdf.php?pn=SMBJ30CH" TargetMode="External"/><Relationship Id="rId52" Type="http://schemas.openxmlformats.org/officeDocument/2006/relationships/hyperlink" Target="https://www.taiwansemi.com/assets/datasheet/pdf.php?pn=1.5KE170CA" TargetMode="External"/><Relationship Id="rId1206" Type="http://schemas.openxmlformats.org/officeDocument/2006/relationships/hyperlink" Target="https://www.taiwansemi.com/assets/datasheet/pdf.php?pn=P4SMA16A" TargetMode="External"/><Relationship Id="rId1413" Type="http://schemas.openxmlformats.org/officeDocument/2006/relationships/hyperlink" Target="https://www.taiwansemi.com/assets/datasheet/pdf.php?pn=P6KE10" TargetMode="External"/><Relationship Id="rId1620" Type="http://schemas.openxmlformats.org/officeDocument/2006/relationships/hyperlink" Target="https://www.taiwansemi.com/assets/datasheet/pdf.php?pn=P6SMB11C" TargetMode="External"/><Relationship Id="rId3378" Type="http://schemas.openxmlformats.org/officeDocument/2006/relationships/hyperlink" Target="https://www.taiwansemi.com/assets/datasheet/pdf.php?pn=SMCJ85C" TargetMode="External"/><Relationship Id="rId3585" Type="http://schemas.openxmlformats.org/officeDocument/2006/relationships/hyperlink" Target="https://www.taiwansemi.com/assets/datasheet/pdf.php?pn=SMF4L22A" TargetMode="External"/><Relationship Id="rId3792" Type="http://schemas.openxmlformats.org/officeDocument/2006/relationships/hyperlink" Target="https://www.taiwansemi.com/assets/datasheet/pdf.php?pn=SMA6F33CAH" TargetMode="External"/><Relationship Id="rId299" Type="http://schemas.openxmlformats.org/officeDocument/2006/relationships/hyperlink" Target="https://www.taiwansemi.com/assets/datasheet/pdf.php?pn=1.5SMC200CAH" TargetMode="External"/><Relationship Id="rId2187" Type="http://schemas.openxmlformats.org/officeDocument/2006/relationships/hyperlink" Target="https://www.taiwansemi.com/assets/datasheet/pdf.php?pn=SMAJ100A" TargetMode="External"/><Relationship Id="rId2394" Type="http://schemas.openxmlformats.org/officeDocument/2006/relationships/hyperlink" Target="https://www.taiwansemi.com/assets/datasheet/pdf.php?pn=SMAJ43A" TargetMode="External"/><Relationship Id="rId3238" Type="http://schemas.openxmlformats.org/officeDocument/2006/relationships/hyperlink" Target="https://www.taiwansemi.com/assets/datasheet/pdf.php?pn=SMCJ48A" TargetMode="External"/><Relationship Id="rId3445" Type="http://schemas.openxmlformats.org/officeDocument/2006/relationships/hyperlink" Target="https://www.taiwansemi.com/assets/datasheet/pdf.php?pn=SMDJ20CA" TargetMode="External"/><Relationship Id="rId3652" Type="http://schemas.openxmlformats.org/officeDocument/2006/relationships/hyperlink" Target="https://www.taiwansemi.com/assets/datasheet/pdf.php?pn=SMF64AH" TargetMode="External"/><Relationship Id="rId159" Type="http://schemas.openxmlformats.org/officeDocument/2006/relationships/hyperlink" Target="https://www.taiwansemi.com/assets/datasheet/pdf.php?pn=1.5KE8.2C" TargetMode="External"/><Relationship Id="rId366" Type="http://schemas.openxmlformats.org/officeDocument/2006/relationships/hyperlink" Target="https://www.taiwansemi.com/assets/datasheet/pdf.php?pn=1.5SMC43A" TargetMode="External"/><Relationship Id="rId573" Type="http://schemas.openxmlformats.org/officeDocument/2006/relationships/hyperlink" Target="https://www.taiwansemi.com/assets/datasheet/pdf.php?pn=1KSMB75A" TargetMode="External"/><Relationship Id="rId780" Type="http://schemas.openxmlformats.org/officeDocument/2006/relationships/hyperlink" Target="https://www.taiwansemi.com/assets/datasheet/pdf.php?pn=5KSMC20CAH" TargetMode="External"/><Relationship Id="rId2047" Type="http://schemas.openxmlformats.org/officeDocument/2006/relationships/hyperlink" Target="https://www.taiwansemi.com/assets/datasheet/pdf.php?pn=SA7.5C" TargetMode="External"/><Relationship Id="rId2254" Type="http://schemas.openxmlformats.org/officeDocument/2006/relationships/hyperlink" Target="https://www.taiwansemi.com/assets/datasheet/pdf.php?pn=SMAJ14CAH" TargetMode="External"/><Relationship Id="rId2461" Type="http://schemas.openxmlformats.org/officeDocument/2006/relationships/hyperlink" Target="https://www.taiwansemi.com/assets/datasheet/pdf.php?pn=SMAJ6.5CA" TargetMode="External"/><Relationship Id="rId3305" Type="http://schemas.openxmlformats.org/officeDocument/2006/relationships/hyperlink" Target="https://www.taiwansemi.com/assets/datasheet/pdf.php?pn=SMCJ64AH" TargetMode="External"/><Relationship Id="rId3512" Type="http://schemas.openxmlformats.org/officeDocument/2006/relationships/hyperlink" Target="https://www.taiwansemi.com/assets/datasheet/pdf.php?pn=SMDJ70AH" TargetMode="External"/><Relationship Id="rId226" Type="http://schemas.openxmlformats.org/officeDocument/2006/relationships/hyperlink" Target="https://www.taiwansemi.com/assets/datasheet/pdf.php?pn=1.5SMC130CA" TargetMode="External"/><Relationship Id="rId433" Type="http://schemas.openxmlformats.org/officeDocument/2006/relationships/hyperlink" Target="https://www.taiwansemi.com/assets/datasheet/pdf.php?pn=1.5SMC75CA" TargetMode="External"/><Relationship Id="rId1063" Type="http://schemas.openxmlformats.org/officeDocument/2006/relationships/hyperlink" Target="https://www.taiwansemi.com/assets/datasheet/pdf.php?pn=P4KE43C" TargetMode="External"/><Relationship Id="rId1270" Type="http://schemas.openxmlformats.org/officeDocument/2006/relationships/hyperlink" Target="https://www.taiwansemi.com/assets/datasheet/pdf.php?pn=P4SMA27A" TargetMode="External"/><Relationship Id="rId2114" Type="http://schemas.openxmlformats.org/officeDocument/2006/relationships/hyperlink" Target="https://www.taiwansemi.com/assets/datasheet/pdf.php?pn=SMA4S43AH" TargetMode="External"/><Relationship Id="rId640" Type="http://schemas.openxmlformats.org/officeDocument/2006/relationships/hyperlink" Target="https://www.taiwansemi.com/assets/datasheet/pdf.php?pn=1V5KE39CA" TargetMode="External"/><Relationship Id="rId2321" Type="http://schemas.openxmlformats.org/officeDocument/2006/relationships/hyperlink" Target="https://www.taiwansemi.com/assets/datasheet/pdf.php?pn=SMAJ20" TargetMode="External"/><Relationship Id="rId500" Type="http://schemas.openxmlformats.org/officeDocument/2006/relationships/hyperlink" Target="https://www.taiwansemi.com/assets/datasheet/pdf.php?pn=1KSMB12CAH" TargetMode="External"/><Relationship Id="rId1130" Type="http://schemas.openxmlformats.org/officeDocument/2006/relationships/hyperlink" Target="https://www.taiwansemi.com/assets/datasheet/pdf.php?pn=P4SMA10CAH" TargetMode="External"/><Relationship Id="rId1947" Type="http://schemas.openxmlformats.org/officeDocument/2006/relationships/hyperlink" Target="https://www.taiwansemi.com/assets/datasheet/pdf.php?pn=SA16C" TargetMode="External"/><Relationship Id="rId3095" Type="http://schemas.openxmlformats.org/officeDocument/2006/relationships/hyperlink" Target="https://www.taiwansemi.com/assets/datasheet/pdf.php?pn=SMCJ150A" TargetMode="External"/><Relationship Id="rId1807" Type="http://schemas.openxmlformats.org/officeDocument/2006/relationships/hyperlink" Target="https://www.taiwansemi.com/assets/datasheet/pdf.php?pn=P6SMB47CH" TargetMode="External"/><Relationship Id="rId3162" Type="http://schemas.openxmlformats.org/officeDocument/2006/relationships/hyperlink" Target="https://www.taiwansemi.com/assets/datasheet/pdf.php?pn=SMCJ22CAH" TargetMode="External"/><Relationship Id="rId290" Type="http://schemas.openxmlformats.org/officeDocument/2006/relationships/hyperlink" Target="https://www.taiwansemi.com/assets/datasheet/pdf.php?pn=1.5SMC18CAH" TargetMode="External"/><Relationship Id="rId3022" Type="http://schemas.openxmlformats.org/officeDocument/2006/relationships/hyperlink" Target="https://www.taiwansemi.com/assets/datasheet/pdf.php?pn=SMCJ100" TargetMode="External"/><Relationship Id="rId150" Type="http://schemas.openxmlformats.org/officeDocument/2006/relationships/hyperlink" Target="https://www.taiwansemi.com/assets/datasheet/pdf.php?pn=1.5KE7.5A" TargetMode="External"/><Relationship Id="rId2788" Type="http://schemas.openxmlformats.org/officeDocument/2006/relationships/hyperlink" Target="https://www.taiwansemi.com/assets/datasheet/pdf.php?pn=SMBJ24H" TargetMode="External"/><Relationship Id="rId2995" Type="http://schemas.openxmlformats.org/officeDocument/2006/relationships/hyperlink" Target="https://www.taiwansemi.com/assets/datasheet/pdf.php?pn=SMBJ85CA" TargetMode="External"/><Relationship Id="rId3839" Type="http://schemas.openxmlformats.org/officeDocument/2006/relationships/hyperlink" Target="https://www.taiwansemi.com/assets/datasheet/pdf.php?pn=SMF4L11CAH" TargetMode="External"/><Relationship Id="rId967" Type="http://schemas.openxmlformats.org/officeDocument/2006/relationships/hyperlink" Target="https://www.taiwansemi.com/assets/datasheet/pdf.php?pn=P4KE12C" TargetMode="External"/><Relationship Id="rId1597" Type="http://schemas.openxmlformats.org/officeDocument/2006/relationships/hyperlink" Target="https://www.taiwansemi.com/assets/datasheet/pdf.php?pn=P6SMB100C" TargetMode="External"/><Relationship Id="rId2648" Type="http://schemas.openxmlformats.org/officeDocument/2006/relationships/hyperlink" Target="https://www.taiwansemi.com/assets/datasheet/pdf.php?pn=SMBJ10C" TargetMode="External"/><Relationship Id="rId2855" Type="http://schemas.openxmlformats.org/officeDocument/2006/relationships/hyperlink" Target="https://www.taiwansemi.com/assets/datasheet/pdf.php?pn=SMBJ48AH" TargetMode="External"/><Relationship Id="rId96" Type="http://schemas.openxmlformats.org/officeDocument/2006/relationships/hyperlink" Target="https://www.taiwansemi.com/assets/datasheet/pdf.php?pn=1.5KE30CA" TargetMode="External"/><Relationship Id="rId827" Type="http://schemas.openxmlformats.org/officeDocument/2006/relationships/hyperlink" Target="https://www.taiwansemi.com/assets/datasheet/pdf.php?pn=BZW04-17" TargetMode="External"/><Relationship Id="rId1457" Type="http://schemas.openxmlformats.org/officeDocument/2006/relationships/hyperlink" Target="https://www.taiwansemi.com/assets/datasheet/pdf.php?pn=P6KE160CA" TargetMode="External"/><Relationship Id="rId1664" Type="http://schemas.openxmlformats.org/officeDocument/2006/relationships/hyperlink" Target="https://www.taiwansemi.com/assets/datasheet/pdf.php?pn=P6SMB150CH" TargetMode="External"/><Relationship Id="rId1871" Type="http://schemas.openxmlformats.org/officeDocument/2006/relationships/hyperlink" Target="https://www.taiwansemi.com/assets/datasheet/pdf.php?pn=P6SMB8.2CH" TargetMode="External"/><Relationship Id="rId2508" Type="http://schemas.openxmlformats.org/officeDocument/2006/relationships/hyperlink" Target="https://www.taiwansemi.com/assets/datasheet/pdf.php?pn=SMAJ75C" TargetMode="External"/><Relationship Id="rId2715" Type="http://schemas.openxmlformats.org/officeDocument/2006/relationships/hyperlink" Target="https://www.taiwansemi.com/assets/datasheet/pdf.php?pn=SMBJ150CAH" TargetMode="External"/><Relationship Id="rId2922" Type="http://schemas.openxmlformats.org/officeDocument/2006/relationships/hyperlink" Target="https://www.taiwansemi.com/assets/datasheet/pdf.php?pn=SMBJ64C" TargetMode="External"/><Relationship Id="rId1317" Type="http://schemas.openxmlformats.org/officeDocument/2006/relationships/hyperlink" Target="https://www.taiwansemi.com/assets/datasheet/pdf.php?pn=P4SMA47" TargetMode="External"/><Relationship Id="rId1524" Type="http://schemas.openxmlformats.org/officeDocument/2006/relationships/hyperlink" Target="https://www.taiwansemi.com/assets/datasheet/pdf.php?pn=P6KE39CA" TargetMode="External"/><Relationship Id="rId1731" Type="http://schemas.openxmlformats.org/officeDocument/2006/relationships/hyperlink" Target="https://www.taiwansemi.com/assets/datasheet/pdf.php?pn=P6SMB220A" TargetMode="External"/><Relationship Id="rId23" Type="http://schemas.openxmlformats.org/officeDocument/2006/relationships/hyperlink" Target="https://www.taiwansemi.com/assets/datasheet/pdf.php?pn=1.5KE12C" TargetMode="External"/><Relationship Id="rId3489" Type="http://schemas.openxmlformats.org/officeDocument/2006/relationships/hyperlink" Target="https://www.taiwansemi.com/assets/datasheet/pdf.php?pn=SMDJ48CA" TargetMode="External"/><Relationship Id="rId3696" Type="http://schemas.openxmlformats.org/officeDocument/2006/relationships/hyperlink" Target="https://www.taiwansemi.com/assets/datasheet/pdf.php?pn=TLD6S14AH" TargetMode="External"/><Relationship Id="rId2298" Type="http://schemas.openxmlformats.org/officeDocument/2006/relationships/hyperlink" Target="https://www.taiwansemi.com/assets/datasheet/pdf.php?pn=SMAJ17A" TargetMode="External"/><Relationship Id="rId3349" Type="http://schemas.openxmlformats.org/officeDocument/2006/relationships/hyperlink" Target="https://www.taiwansemi.com/assets/datasheet/pdf.php?pn=SMCJ78AH" TargetMode="External"/><Relationship Id="rId3556" Type="http://schemas.openxmlformats.org/officeDocument/2006/relationships/hyperlink" Target="https://www.taiwansemi.com/assets/datasheet/pdf.php?pn=SMF36AH" TargetMode="External"/><Relationship Id="rId477" Type="http://schemas.openxmlformats.org/officeDocument/2006/relationships/hyperlink" Target="https://www.taiwansemi.com/assets/datasheet/pdf.php?pn=1K5SMPC27APH" TargetMode="External"/><Relationship Id="rId684" Type="http://schemas.openxmlformats.org/officeDocument/2006/relationships/hyperlink" Target="https://www.taiwansemi.com/assets/datasheet/pdf.php?pn=3KSMC47AH" TargetMode="External"/><Relationship Id="rId2158" Type="http://schemas.openxmlformats.org/officeDocument/2006/relationships/hyperlink" Target="https://www.taiwansemi.com/assets/datasheet/pdf.php?pn=SMA6J24A" TargetMode="External"/><Relationship Id="rId2365" Type="http://schemas.openxmlformats.org/officeDocument/2006/relationships/hyperlink" Target="https://www.taiwansemi.com/assets/datasheet/pdf.php?pn=SMAJ30CA" TargetMode="External"/><Relationship Id="rId3209" Type="http://schemas.openxmlformats.org/officeDocument/2006/relationships/hyperlink" Target="https://www.taiwansemi.com/assets/datasheet/pdf.php?pn=SMCJ36CA" TargetMode="External"/><Relationship Id="rId3763" Type="http://schemas.openxmlformats.org/officeDocument/2006/relationships/hyperlink" Target="https://www.taiwansemi.com/assets/datasheet/pdf.php?pn=LSMC24CAH" TargetMode="External"/><Relationship Id="rId337" Type="http://schemas.openxmlformats.org/officeDocument/2006/relationships/hyperlink" Target="https://www.taiwansemi.com/assets/datasheet/pdf.php?pn=1.5SMC30CA" TargetMode="External"/><Relationship Id="rId891" Type="http://schemas.openxmlformats.org/officeDocument/2006/relationships/hyperlink" Target="https://www.taiwansemi.com/assets/datasheet/pdf.php?pn=BZW04-94" TargetMode="External"/><Relationship Id="rId2018" Type="http://schemas.openxmlformats.org/officeDocument/2006/relationships/hyperlink" Target="https://www.taiwansemi.com/assets/datasheet/pdf.php?pn=SA54A" TargetMode="External"/><Relationship Id="rId2572" Type="http://schemas.openxmlformats.org/officeDocument/2006/relationships/hyperlink" Target="https://www.taiwansemi.com/assets/datasheet/pdf.php?pn=SMB10J12CAH" TargetMode="External"/><Relationship Id="rId3416" Type="http://schemas.openxmlformats.org/officeDocument/2006/relationships/hyperlink" Target="https://www.taiwansemi.com/assets/datasheet/pdf.php?pn=SMDJ12AH" TargetMode="External"/><Relationship Id="rId3623" Type="http://schemas.openxmlformats.org/officeDocument/2006/relationships/hyperlink" Target="https://www.taiwansemi.com/assets/datasheet/pdf.php?pn=SMF4L7.0A" TargetMode="External"/><Relationship Id="rId3830" Type="http://schemas.openxmlformats.org/officeDocument/2006/relationships/hyperlink" Target="https://www.taiwansemi.com/assets/datasheet/pdf.php?pn=SMF4L60CA" TargetMode="External"/><Relationship Id="rId544" Type="http://schemas.openxmlformats.org/officeDocument/2006/relationships/hyperlink" Target="https://www.taiwansemi.com/assets/datasheet/pdf.php?pn=1KSMB36CAH" TargetMode="External"/><Relationship Id="rId751" Type="http://schemas.openxmlformats.org/officeDocument/2006/relationships/hyperlink" Target="https://www.taiwansemi.com/assets/datasheet/pdf.php?pn=5KSMC11AH" TargetMode="External"/><Relationship Id="rId1174" Type="http://schemas.openxmlformats.org/officeDocument/2006/relationships/hyperlink" Target="https://www.taiwansemi.com/assets/datasheet/pdf.php?pn=P4SMA13A" TargetMode="External"/><Relationship Id="rId1381" Type="http://schemas.openxmlformats.org/officeDocument/2006/relationships/hyperlink" Target="https://www.taiwansemi.com/assets/datasheet/pdf.php?pn=P4SMA8.2" TargetMode="External"/><Relationship Id="rId2225" Type="http://schemas.openxmlformats.org/officeDocument/2006/relationships/hyperlink" Target="https://www.taiwansemi.com/assets/datasheet/pdf.php?pn=SMAJ120H" TargetMode="External"/><Relationship Id="rId2432" Type="http://schemas.openxmlformats.org/officeDocument/2006/relationships/hyperlink" Target="https://www.taiwansemi.com/assets/datasheet/pdf.php?pn=SMAJ51H" TargetMode="External"/><Relationship Id="rId404" Type="http://schemas.openxmlformats.org/officeDocument/2006/relationships/hyperlink" Target="https://www.taiwansemi.com/assets/datasheet/pdf.php?pn=1.5SMC6.8H" TargetMode="External"/><Relationship Id="rId611" Type="http://schemas.openxmlformats.org/officeDocument/2006/relationships/hyperlink" Target="https://www.taiwansemi.com/assets/datasheet/pdf.php?pn=1V5KE180A" TargetMode="External"/><Relationship Id="rId1034" Type="http://schemas.openxmlformats.org/officeDocument/2006/relationships/hyperlink" Target="https://www.taiwansemi.com/assets/datasheet/pdf.php?pn=P4KE300" TargetMode="External"/><Relationship Id="rId1241" Type="http://schemas.openxmlformats.org/officeDocument/2006/relationships/hyperlink" Target="https://www.taiwansemi.com/assets/datasheet/pdf.php?pn=P4SMA200C" TargetMode="External"/><Relationship Id="rId1101" Type="http://schemas.openxmlformats.org/officeDocument/2006/relationships/hyperlink" Target="https://www.taiwansemi.com/assets/datasheet/pdf.php?pn=P4KE8.2" TargetMode="External"/><Relationship Id="rId3066" Type="http://schemas.openxmlformats.org/officeDocument/2006/relationships/hyperlink" Target="https://www.taiwansemi.com/assets/datasheet/pdf.php?pn=SMCJ12CAH" TargetMode="External"/><Relationship Id="rId3273" Type="http://schemas.openxmlformats.org/officeDocument/2006/relationships/hyperlink" Target="https://www.taiwansemi.com/assets/datasheet/pdf.php?pn=SMCJ58CA" TargetMode="External"/><Relationship Id="rId3480" Type="http://schemas.openxmlformats.org/officeDocument/2006/relationships/hyperlink" Target="https://www.taiwansemi.com/assets/datasheet/pdf.php?pn=SMDJ43AH" TargetMode="External"/><Relationship Id="rId194" Type="http://schemas.openxmlformats.org/officeDocument/2006/relationships/hyperlink" Target="https://www.taiwansemi.com/assets/datasheet/pdf.php?pn=1.5SMC110CA" TargetMode="External"/><Relationship Id="rId1918" Type="http://schemas.openxmlformats.org/officeDocument/2006/relationships/hyperlink" Target="https://www.taiwansemi.com/assets/datasheet/pdf.php?pn=SA12A" TargetMode="External"/><Relationship Id="rId2082" Type="http://schemas.openxmlformats.org/officeDocument/2006/relationships/hyperlink" Target="https://www.taiwansemi.com/assets/datasheet/pdf.php?pn=SMA4F15AH" TargetMode="External"/><Relationship Id="rId3133" Type="http://schemas.openxmlformats.org/officeDocument/2006/relationships/hyperlink" Target="https://www.taiwansemi.com/assets/datasheet/pdf.php?pn=SMCJ170H" TargetMode="External"/><Relationship Id="rId261" Type="http://schemas.openxmlformats.org/officeDocument/2006/relationships/hyperlink" Target="https://www.taiwansemi.com/assets/datasheet/pdf.php?pn=1.5SMC160H" TargetMode="External"/><Relationship Id="rId3340" Type="http://schemas.openxmlformats.org/officeDocument/2006/relationships/hyperlink" Target="https://www.taiwansemi.com/assets/datasheet/pdf.php?pn=SMCJ75A" TargetMode="External"/><Relationship Id="rId2899" Type="http://schemas.openxmlformats.org/officeDocument/2006/relationships/hyperlink" Target="https://www.taiwansemi.com/assets/datasheet/pdf.php?pn=SMBJ6.0CA" TargetMode="External"/><Relationship Id="rId3200" Type="http://schemas.openxmlformats.org/officeDocument/2006/relationships/hyperlink" Target="https://www.taiwansemi.com/assets/datasheet/pdf.php?pn=SMCJ33C" TargetMode="External"/><Relationship Id="rId121" Type="http://schemas.openxmlformats.org/officeDocument/2006/relationships/hyperlink" Target="https://www.taiwansemi.com/assets/datasheet/pdf.php?pn=1.5KE440" TargetMode="External"/><Relationship Id="rId2759" Type="http://schemas.openxmlformats.org/officeDocument/2006/relationships/hyperlink" Target="https://www.taiwansemi.com/assets/datasheet/pdf.php?pn=SMBJ18AH" TargetMode="External"/><Relationship Id="rId2966" Type="http://schemas.openxmlformats.org/officeDocument/2006/relationships/hyperlink" Target="https://www.taiwansemi.com/assets/datasheet/pdf.php?pn=SMBJ78C" TargetMode="External"/><Relationship Id="rId938" Type="http://schemas.openxmlformats.org/officeDocument/2006/relationships/hyperlink" Target="https://www.taiwansemi.com/assets/datasheet/pdf.php?pn=BZW06-48B" TargetMode="External"/><Relationship Id="rId1568" Type="http://schemas.openxmlformats.org/officeDocument/2006/relationships/hyperlink" Target="https://www.taiwansemi.com/assets/datasheet/pdf.php?pn=P6KE75A" TargetMode="External"/><Relationship Id="rId1775" Type="http://schemas.openxmlformats.org/officeDocument/2006/relationships/hyperlink" Target="https://www.taiwansemi.com/assets/datasheet/pdf.php?pn=P6SMB33CH" TargetMode="External"/><Relationship Id="rId2619" Type="http://schemas.openxmlformats.org/officeDocument/2006/relationships/hyperlink" Target="https://www.taiwansemi.com/assets/datasheet/pdf.php?pn=SMB10J30CA" TargetMode="External"/><Relationship Id="rId2826" Type="http://schemas.openxmlformats.org/officeDocument/2006/relationships/hyperlink" Target="https://www.taiwansemi.com/assets/datasheet/pdf.php?pn=SMBJ36CAH" TargetMode="External"/><Relationship Id="rId67" Type="http://schemas.openxmlformats.org/officeDocument/2006/relationships/hyperlink" Target="https://www.taiwansemi.com/assets/datasheet/pdf.php?pn=1.5KE20C" TargetMode="External"/><Relationship Id="rId1428" Type="http://schemas.openxmlformats.org/officeDocument/2006/relationships/hyperlink" Target="https://www.taiwansemi.com/assets/datasheet/pdf.php?pn=P6KE11CA" TargetMode="External"/><Relationship Id="rId1635" Type="http://schemas.openxmlformats.org/officeDocument/2006/relationships/hyperlink" Target="https://www.taiwansemi.com/assets/datasheet/pdf.php?pn=P6SMB12AH" TargetMode="External"/><Relationship Id="rId1982" Type="http://schemas.openxmlformats.org/officeDocument/2006/relationships/hyperlink" Target="https://www.taiwansemi.com/assets/datasheet/pdf.php?pn=SA30A" TargetMode="External"/><Relationship Id="rId1842" Type="http://schemas.openxmlformats.org/officeDocument/2006/relationships/hyperlink" Target="https://www.taiwansemi.com/assets/datasheet/pdf.php?pn=P6SMB68A" TargetMode="External"/><Relationship Id="rId1702" Type="http://schemas.openxmlformats.org/officeDocument/2006/relationships/hyperlink" Target="https://www.taiwansemi.com/assets/datasheet/pdf.php?pn=P6SMB180CA" TargetMode="External"/><Relationship Id="rId3667" Type="http://schemas.openxmlformats.org/officeDocument/2006/relationships/hyperlink" Target="https://www.taiwansemi.com/assets/datasheet/pdf.php?pn=SMF85A" TargetMode="External"/><Relationship Id="rId588" Type="http://schemas.openxmlformats.org/officeDocument/2006/relationships/hyperlink" Target="https://www.taiwansemi.com/assets/datasheet/pdf.php?pn=1V5KE10CA" TargetMode="External"/><Relationship Id="rId795" Type="http://schemas.openxmlformats.org/officeDocument/2006/relationships/hyperlink" Target="https://www.taiwansemi.com/assets/datasheet/pdf.php?pn=5KSMC54CAH" TargetMode="External"/><Relationship Id="rId2269" Type="http://schemas.openxmlformats.org/officeDocument/2006/relationships/hyperlink" Target="https://www.taiwansemi.com/assets/datasheet/pdf.php?pn=SMAJ15CA" TargetMode="External"/><Relationship Id="rId2476" Type="http://schemas.openxmlformats.org/officeDocument/2006/relationships/hyperlink" Target="https://www.taiwansemi.com/assets/datasheet/pdf.php?pn=SMAJ64C" TargetMode="External"/><Relationship Id="rId2683" Type="http://schemas.openxmlformats.org/officeDocument/2006/relationships/hyperlink" Target="https://www.taiwansemi.com/assets/datasheet/pdf.php?pn=SMBJ12CH" TargetMode="External"/><Relationship Id="rId2890" Type="http://schemas.openxmlformats.org/officeDocument/2006/relationships/hyperlink" Target="https://www.taiwansemi.com/assets/datasheet/pdf.php?pn=SMBJ58CAH" TargetMode="External"/><Relationship Id="rId3527" Type="http://schemas.openxmlformats.org/officeDocument/2006/relationships/hyperlink" Target="https://www.taiwansemi.com/assets/datasheet/pdf.php?pn=SMF12A" TargetMode="External"/><Relationship Id="rId3734" Type="http://schemas.openxmlformats.org/officeDocument/2006/relationships/hyperlink" Target="https://www.taiwansemi.com/assets/datasheet/pdf.php?pn=TLD8S14CAH" TargetMode="External"/><Relationship Id="rId448" Type="http://schemas.openxmlformats.org/officeDocument/2006/relationships/hyperlink" Target="https://www.taiwansemi.com/assets/datasheet/pdf.php?pn=1.5SMC82C" TargetMode="External"/><Relationship Id="rId655" Type="http://schemas.openxmlformats.org/officeDocument/2006/relationships/hyperlink" Target="https://www.taiwansemi.com/assets/datasheet/pdf.php?pn=1V5KE68A" TargetMode="External"/><Relationship Id="rId862" Type="http://schemas.openxmlformats.org/officeDocument/2006/relationships/hyperlink" Target="https://www.taiwansemi.com/assets/datasheet/pdf.php?pn=BZW04-37B" TargetMode="External"/><Relationship Id="rId1078" Type="http://schemas.openxmlformats.org/officeDocument/2006/relationships/hyperlink" Target="https://www.taiwansemi.com/assets/datasheet/pdf.php?pn=P4KE56A" TargetMode="External"/><Relationship Id="rId1285" Type="http://schemas.openxmlformats.org/officeDocument/2006/relationships/hyperlink" Target="https://www.taiwansemi.com/assets/datasheet/pdf.php?pn=P4SMA33" TargetMode="External"/><Relationship Id="rId1492" Type="http://schemas.openxmlformats.org/officeDocument/2006/relationships/hyperlink" Target="https://www.taiwansemi.com/assets/datasheet/pdf.php?pn=P6KE24CA" TargetMode="External"/><Relationship Id="rId2129" Type="http://schemas.openxmlformats.org/officeDocument/2006/relationships/hyperlink" Target="https://www.taiwansemi.com/assets/datasheet/pdf.php?pn=SMA6F33AH" TargetMode="External"/><Relationship Id="rId2336" Type="http://schemas.openxmlformats.org/officeDocument/2006/relationships/hyperlink" Target="https://www.taiwansemi.com/assets/datasheet/pdf.php?pn=SMAJ22H" TargetMode="External"/><Relationship Id="rId2543" Type="http://schemas.openxmlformats.org/officeDocument/2006/relationships/hyperlink" Target="https://www.taiwansemi.com/assets/datasheet/pdf.php?pn=SMAJ85CH" TargetMode="External"/><Relationship Id="rId2750" Type="http://schemas.openxmlformats.org/officeDocument/2006/relationships/hyperlink" Target="https://www.taiwansemi.com/assets/datasheet/pdf.php?pn=SMBJ17A" TargetMode="External"/><Relationship Id="rId3801" Type="http://schemas.openxmlformats.org/officeDocument/2006/relationships/hyperlink" Target="https://www.taiwansemi.com/assets/datasheet/pdf.php?pn=SMF4L7.0CA" TargetMode="External"/><Relationship Id="rId308" Type="http://schemas.openxmlformats.org/officeDocument/2006/relationships/hyperlink" Target="https://www.taiwansemi.com/assets/datasheet/pdf.php?pn=1.5SMC20H" TargetMode="External"/><Relationship Id="rId515" Type="http://schemas.openxmlformats.org/officeDocument/2006/relationships/hyperlink" Target="https://www.taiwansemi.com/assets/datasheet/pdf.php?pn=1KSMB18CA" TargetMode="External"/><Relationship Id="rId722" Type="http://schemas.openxmlformats.org/officeDocument/2006/relationships/hyperlink" Target="https://www.taiwansemi.com/assets/datasheet/pdf.php?pn=5.0SMDJ58AH" TargetMode="External"/><Relationship Id="rId1145" Type="http://schemas.openxmlformats.org/officeDocument/2006/relationships/hyperlink" Target="https://www.taiwansemi.com/assets/datasheet/pdf.php?pn=P4SMA11CA" TargetMode="External"/><Relationship Id="rId1352" Type="http://schemas.openxmlformats.org/officeDocument/2006/relationships/hyperlink" Target="https://www.taiwansemi.com/assets/datasheet/pdf.php?pn=P4SMA62C" TargetMode="External"/><Relationship Id="rId2403" Type="http://schemas.openxmlformats.org/officeDocument/2006/relationships/hyperlink" Target="https://www.taiwansemi.com/assets/datasheet/pdf.php?pn=SMAJ45AH" TargetMode="External"/><Relationship Id="rId1005" Type="http://schemas.openxmlformats.org/officeDocument/2006/relationships/hyperlink" Target="https://www.taiwansemi.com/assets/datasheet/pdf.php?pn=P4KE20" TargetMode="External"/><Relationship Id="rId1212" Type="http://schemas.openxmlformats.org/officeDocument/2006/relationships/hyperlink" Target="https://www.taiwansemi.com/assets/datasheet/pdf.php?pn=P4SMA16H" TargetMode="External"/><Relationship Id="rId2610" Type="http://schemas.openxmlformats.org/officeDocument/2006/relationships/hyperlink" Target="https://www.taiwansemi.com/assets/datasheet/pdf.php?pn=SMB10J26AH" TargetMode="External"/><Relationship Id="rId3177" Type="http://schemas.openxmlformats.org/officeDocument/2006/relationships/hyperlink" Target="https://www.taiwansemi.com/assets/datasheet/pdf.php?pn=SMCJ26CA" TargetMode="External"/><Relationship Id="rId3037" Type="http://schemas.openxmlformats.org/officeDocument/2006/relationships/hyperlink" Target="https://www.taiwansemi.com/assets/datasheet/pdf.php?pn=SMCJ11" TargetMode="External"/><Relationship Id="rId3384" Type="http://schemas.openxmlformats.org/officeDocument/2006/relationships/hyperlink" Target="https://www.taiwansemi.com/assets/datasheet/pdf.php?pn=SMCJ8V0CA" TargetMode="External"/><Relationship Id="rId3591" Type="http://schemas.openxmlformats.org/officeDocument/2006/relationships/hyperlink" Target="https://www.taiwansemi.com/assets/datasheet/pdf.php?pn=SMF4L28A" TargetMode="External"/><Relationship Id="rId2193" Type="http://schemas.openxmlformats.org/officeDocument/2006/relationships/hyperlink" Target="https://www.taiwansemi.com/assets/datasheet/pdf.php?pn=SMAJ100H" TargetMode="External"/><Relationship Id="rId3244" Type="http://schemas.openxmlformats.org/officeDocument/2006/relationships/hyperlink" Target="https://www.taiwansemi.com/assets/datasheet/pdf.php?pn=SMCJ48H" TargetMode="External"/><Relationship Id="rId3451" Type="http://schemas.openxmlformats.org/officeDocument/2006/relationships/hyperlink" Target="https://www.taiwansemi.com/assets/datasheet/pdf.php?pn=SMDJ24A" TargetMode="External"/><Relationship Id="rId165" Type="http://schemas.openxmlformats.org/officeDocument/2006/relationships/hyperlink" Target="https://www.taiwansemi.com/assets/datasheet/pdf.php?pn=1.5KE9.1" TargetMode="External"/><Relationship Id="rId372" Type="http://schemas.openxmlformats.org/officeDocument/2006/relationships/hyperlink" Target="https://www.taiwansemi.com/assets/datasheet/pdf.php?pn=1.5SMC43H" TargetMode="External"/><Relationship Id="rId2053" Type="http://schemas.openxmlformats.org/officeDocument/2006/relationships/hyperlink" Target="https://www.taiwansemi.com/assets/datasheet/pdf.php?pn=SA75" TargetMode="External"/><Relationship Id="rId2260" Type="http://schemas.openxmlformats.org/officeDocument/2006/relationships/hyperlink" Target="https://www.taiwansemi.com/assets/datasheet/pdf.php?pn=SMAJ150AH" TargetMode="External"/><Relationship Id="rId3104" Type="http://schemas.openxmlformats.org/officeDocument/2006/relationships/hyperlink" Target="https://www.taiwansemi.com/assets/datasheet/pdf.php?pn=SMCJ15C" TargetMode="External"/><Relationship Id="rId3311" Type="http://schemas.openxmlformats.org/officeDocument/2006/relationships/hyperlink" Target="https://www.taiwansemi.com/assets/datasheet/pdf.php?pn=SMCJ6V0A" TargetMode="External"/><Relationship Id="rId232" Type="http://schemas.openxmlformats.org/officeDocument/2006/relationships/hyperlink" Target="https://www.taiwansemi.com/assets/datasheet/pdf.php?pn=1.5SMC13C" TargetMode="External"/><Relationship Id="rId2120" Type="http://schemas.openxmlformats.org/officeDocument/2006/relationships/hyperlink" Target="https://www.taiwansemi.com/assets/datasheet/pdf.php?pn=SMA6F15AH" TargetMode="External"/><Relationship Id="rId1679" Type="http://schemas.openxmlformats.org/officeDocument/2006/relationships/hyperlink" Target="https://www.taiwansemi.com/assets/datasheet/pdf.php?pn=P6SMB160CAH" TargetMode="External"/><Relationship Id="rId1886" Type="http://schemas.openxmlformats.org/officeDocument/2006/relationships/hyperlink" Target="https://www.taiwansemi.com/assets/datasheet/pdf.php?pn=P6SMB9.1CAH" TargetMode="External"/><Relationship Id="rId2937" Type="http://schemas.openxmlformats.org/officeDocument/2006/relationships/hyperlink" Target="https://www.taiwansemi.com/assets/datasheet/pdf.php?pn=SMBJ7.0CH" TargetMode="External"/><Relationship Id="rId909" Type="http://schemas.openxmlformats.org/officeDocument/2006/relationships/hyperlink" Target="https://www.taiwansemi.com/assets/datasheet/pdf.php?pn=BZW06-20" TargetMode="External"/><Relationship Id="rId1539" Type="http://schemas.openxmlformats.org/officeDocument/2006/relationships/hyperlink" Target="https://www.taiwansemi.com/assets/datasheet/pdf.php?pn=P6KE47C" TargetMode="External"/><Relationship Id="rId1746" Type="http://schemas.openxmlformats.org/officeDocument/2006/relationships/hyperlink" Target="https://www.taiwansemi.com/assets/datasheet/pdf.php?pn=P6SMB24A" TargetMode="External"/><Relationship Id="rId1953" Type="http://schemas.openxmlformats.org/officeDocument/2006/relationships/hyperlink" Target="https://www.taiwansemi.com/assets/datasheet/pdf.php?pn=SA170CA" TargetMode="External"/><Relationship Id="rId38" Type="http://schemas.openxmlformats.org/officeDocument/2006/relationships/hyperlink" Target="https://www.taiwansemi.com/assets/datasheet/pdf.php?pn=1.5KE15A" TargetMode="External"/><Relationship Id="rId1606" Type="http://schemas.openxmlformats.org/officeDocument/2006/relationships/hyperlink" Target="https://www.taiwansemi.com/assets/datasheet/pdf.php?pn=P6SMB10CAH" TargetMode="External"/><Relationship Id="rId1813" Type="http://schemas.openxmlformats.org/officeDocument/2006/relationships/hyperlink" Target="https://www.taiwansemi.com/assets/datasheet/pdf.php?pn=P6SMB51CA" TargetMode="External"/><Relationship Id="rId3778" Type="http://schemas.openxmlformats.org/officeDocument/2006/relationships/hyperlink" Target="https://www.taiwansemi.com/assets/datasheet/pdf.php?pn=SMA6S43CAH" TargetMode="External"/><Relationship Id="rId699" Type="http://schemas.openxmlformats.org/officeDocument/2006/relationships/hyperlink" Target="https://www.taiwansemi.com/assets/datasheet/pdf.php?pn=5.0SMDJ26A" TargetMode="External"/><Relationship Id="rId2587" Type="http://schemas.openxmlformats.org/officeDocument/2006/relationships/hyperlink" Target="https://www.taiwansemi.com/assets/datasheet/pdf.php?pn=SMB10J16CA" TargetMode="External"/><Relationship Id="rId2794" Type="http://schemas.openxmlformats.org/officeDocument/2006/relationships/hyperlink" Target="https://www.taiwansemi.com/assets/datasheet/pdf.php?pn=SMBJ26CAH" TargetMode="External"/><Relationship Id="rId3638" Type="http://schemas.openxmlformats.org/officeDocument/2006/relationships/hyperlink" Target="https://www.taiwansemi.com/assets/datasheet/pdf.php?pn=SMF5.0AH" TargetMode="External"/><Relationship Id="rId3845" Type="http://schemas.openxmlformats.org/officeDocument/2006/relationships/hyperlink" Target="https://www.taiwansemi.com/assets/datasheet/pdf.php?pn=SMF4L17CAH" TargetMode="External"/><Relationship Id="rId559" Type="http://schemas.openxmlformats.org/officeDocument/2006/relationships/hyperlink" Target="https://www.taiwansemi.com/assets/datasheet/pdf.php?pn=1KSMB51CA" TargetMode="External"/><Relationship Id="rId766" Type="http://schemas.openxmlformats.org/officeDocument/2006/relationships/hyperlink" Target="https://www.taiwansemi.com/assets/datasheet/pdf.php?pn=5KSMC75AH" TargetMode="External"/><Relationship Id="rId1189" Type="http://schemas.openxmlformats.org/officeDocument/2006/relationships/hyperlink" Target="https://www.taiwansemi.com/assets/datasheet/pdf.php?pn=P4SMA150H" TargetMode="External"/><Relationship Id="rId1396" Type="http://schemas.openxmlformats.org/officeDocument/2006/relationships/hyperlink" Target="https://www.taiwansemi.com/assets/datasheet/pdf.php?pn=P4SMA82H" TargetMode="External"/><Relationship Id="rId2447" Type="http://schemas.openxmlformats.org/officeDocument/2006/relationships/hyperlink" Target="https://www.taiwansemi.com/assets/datasheet/pdf.php?pn=SMAJ58CH" TargetMode="External"/><Relationship Id="rId419" Type="http://schemas.openxmlformats.org/officeDocument/2006/relationships/hyperlink" Target="https://www.taiwansemi.com/assets/datasheet/pdf.php?pn=1.5SMC68CH" TargetMode="External"/><Relationship Id="rId626" Type="http://schemas.openxmlformats.org/officeDocument/2006/relationships/hyperlink" Target="https://www.taiwansemi.com/assets/datasheet/pdf.php?pn=1V5KE250CA" TargetMode="External"/><Relationship Id="rId973" Type="http://schemas.openxmlformats.org/officeDocument/2006/relationships/hyperlink" Target="https://www.taiwansemi.com/assets/datasheet/pdf.php?pn=P4KE130CA" TargetMode="External"/><Relationship Id="rId1049" Type="http://schemas.openxmlformats.org/officeDocument/2006/relationships/hyperlink" Target="https://www.taiwansemi.com/assets/datasheet/pdf.php?pn=P4KE36" TargetMode="External"/><Relationship Id="rId1256" Type="http://schemas.openxmlformats.org/officeDocument/2006/relationships/hyperlink" Target="https://www.taiwansemi.com/assets/datasheet/pdf.php?pn=P4SMA22C" TargetMode="External"/><Relationship Id="rId2307" Type="http://schemas.openxmlformats.org/officeDocument/2006/relationships/hyperlink" Target="https://www.taiwansemi.com/assets/datasheet/pdf.php?pn=SMAJ188A" TargetMode="External"/><Relationship Id="rId2654" Type="http://schemas.openxmlformats.org/officeDocument/2006/relationships/hyperlink" Target="https://www.taiwansemi.com/assets/datasheet/pdf.php?pn=SMBJ110" TargetMode="External"/><Relationship Id="rId2861" Type="http://schemas.openxmlformats.org/officeDocument/2006/relationships/hyperlink" Target="https://www.taiwansemi.com/assets/datasheet/pdf.php?pn=SMBJ5.0" TargetMode="External"/><Relationship Id="rId3705" Type="http://schemas.openxmlformats.org/officeDocument/2006/relationships/hyperlink" Target="https://www.taiwansemi.com/assets/datasheet/pdf.php?pn=TLD6S28AH" TargetMode="External"/><Relationship Id="rId833" Type="http://schemas.openxmlformats.org/officeDocument/2006/relationships/hyperlink" Target="https://www.taiwansemi.com/assets/datasheet/pdf.php?pn=BZW04-19" TargetMode="External"/><Relationship Id="rId1116" Type="http://schemas.openxmlformats.org/officeDocument/2006/relationships/hyperlink" Target="https://www.taiwansemi.com/assets/datasheet/pdf.php?pn=P4KE91CA" TargetMode="External"/><Relationship Id="rId1463" Type="http://schemas.openxmlformats.org/officeDocument/2006/relationships/hyperlink" Target="https://www.taiwansemi.com/assets/datasheet/pdf.php?pn=P6KE170C" TargetMode="External"/><Relationship Id="rId1670" Type="http://schemas.openxmlformats.org/officeDocument/2006/relationships/hyperlink" Target="https://www.taiwansemi.com/assets/datasheet/pdf.php?pn=P6SMB15CAH" TargetMode="External"/><Relationship Id="rId2514" Type="http://schemas.openxmlformats.org/officeDocument/2006/relationships/hyperlink" Target="https://www.taiwansemi.com/assets/datasheet/pdf.php?pn=SMAJ78A" TargetMode="External"/><Relationship Id="rId2721" Type="http://schemas.openxmlformats.org/officeDocument/2006/relationships/hyperlink" Target="https://www.taiwansemi.com/assets/datasheet/pdf.php?pn=SMBJ15CA" TargetMode="External"/><Relationship Id="rId900" Type="http://schemas.openxmlformats.org/officeDocument/2006/relationships/hyperlink" Target="https://www.taiwansemi.com/assets/datasheet/pdf.php?pn=BZW06-154" TargetMode="External"/><Relationship Id="rId1323" Type="http://schemas.openxmlformats.org/officeDocument/2006/relationships/hyperlink" Target="https://www.taiwansemi.com/assets/datasheet/pdf.php?pn=P4SMA47CH" TargetMode="External"/><Relationship Id="rId1530" Type="http://schemas.openxmlformats.org/officeDocument/2006/relationships/hyperlink" Target="https://www.taiwansemi.com/assets/datasheet/pdf.php?pn=P6KE43A" TargetMode="External"/><Relationship Id="rId3288" Type="http://schemas.openxmlformats.org/officeDocument/2006/relationships/hyperlink" Target="https://www.taiwansemi.com/assets/datasheet/pdf.php?pn=SMCJ6.5A" TargetMode="External"/><Relationship Id="rId3495" Type="http://schemas.openxmlformats.org/officeDocument/2006/relationships/hyperlink" Target="https://www.taiwansemi.com/assets/datasheet/pdf.php?pn=SMDJ54A" TargetMode="External"/><Relationship Id="rId2097" Type="http://schemas.openxmlformats.org/officeDocument/2006/relationships/hyperlink" Target="https://www.taiwansemi.com/assets/datasheet/pdf.php?pn=SMA4F51AH" TargetMode="External"/><Relationship Id="rId3148" Type="http://schemas.openxmlformats.org/officeDocument/2006/relationships/hyperlink" Target="https://www.taiwansemi.com/assets/datasheet/pdf.php?pn=SMCJ18H" TargetMode="External"/><Relationship Id="rId3355" Type="http://schemas.openxmlformats.org/officeDocument/2006/relationships/hyperlink" Target="https://www.taiwansemi.com/assets/datasheet/pdf.php?pn=SMCJ7V0A" TargetMode="External"/><Relationship Id="rId3562" Type="http://schemas.openxmlformats.org/officeDocument/2006/relationships/hyperlink" Target="https://www.taiwansemi.com/assets/datasheet/pdf.php?pn=SMF45AH" TargetMode="External"/><Relationship Id="rId276" Type="http://schemas.openxmlformats.org/officeDocument/2006/relationships/hyperlink" Target="https://www.taiwansemi.com/assets/datasheet/pdf.php?pn=1.5SMC170H" TargetMode="External"/><Relationship Id="rId483" Type="http://schemas.openxmlformats.org/officeDocument/2006/relationships/hyperlink" Target="https://www.taiwansemi.com/assets/datasheet/pdf.php?pn=1K5SMPC47APH" TargetMode="External"/><Relationship Id="rId690" Type="http://schemas.openxmlformats.org/officeDocument/2006/relationships/hyperlink" Target="https://www.taiwansemi.com/assets/datasheet/pdf.php?pn=5.0SMDJ17AH" TargetMode="External"/><Relationship Id="rId2164" Type="http://schemas.openxmlformats.org/officeDocument/2006/relationships/hyperlink" Target="https://www.taiwansemi.com/assets/datasheet/pdf.php?pn=SMA6J30A" TargetMode="External"/><Relationship Id="rId2371" Type="http://schemas.openxmlformats.org/officeDocument/2006/relationships/hyperlink" Target="https://www.taiwansemi.com/assets/datasheet/pdf.php?pn=SMAJ33AH" TargetMode="External"/><Relationship Id="rId3008" Type="http://schemas.openxmlformats.org/officeDocument/2006/relationships/hyperlink" Target="https://www.taiwansemi.com/assets/datasheet/pdf.php?pn=SMBJ9.0CAH" TargetMode="External"/><Relationship Id="rId3215" Type="http://schemas.openxmlformats.org/officeDocument/2006/relationships/hyperlink" Target="https://www.taiwansemi.com/assets/datasheet/pdf.php?pn=SMCJ40AH" TargetMode="External"/><Relationship Id="rId3422" Type="http://schemas.openxmlformats.org/officeDocument/2006/relationships/hyperlink" Target="https://www.taiwansemi.com/assets/datasheet/pdf.php?pn=SMDJ13CAH" TargetMode="External"/><Relationship Id="rId136" Type="http://schemas.openxmlformats.org/officeDocument/2006/relationships/hyperlink" Target="https://www.taiwansemi.com/assets/datasheet/pdf.php?pn=1.5KE56CA" TargetMode="External"/><Relationship Id="rId343" Type="http://schemas.openxmlformats.org/officeDocument/2006/relationships/hyperlink" Target="https://www.taiwansemi.com/assets/datasheet/pdf.php?pn=1.5SMC33AH" TargetMode="External"/><Relationship Id="rId550" Type="http://schemas.openxmlformats.org/officeDocument/2006/relationships/hyperlink" Target="https://www.taiwansemi.com/assets/datasheet/pdf.php?pn=1KSMB43AH" TargetMode="External"/><Relationship Id="rId1180" Type="http://schemas.openxmlformats.org/officeDocument/2006/relationships/hyperlink" Target="https://www.taiwansemi.com/assets/datasheet/pdf.php?pn=P4SMA13H" TargetMode="External"/><Relationship Id="rId2024" Type="http://schemas.openxmlformats.org/officeDocument/2006/relationships/hyperlink" Target="https://www.taiwansemi.com/assets/datasheet/pdf.php?pn=SA58CA" TargetMode="External"/><Relationship Id="rId2231" Type="http://schemas.openxmlformats.org/officeDocument/2006/relationships/hyperlink" Target="https://www.taiwansemi.com/assets/datasheet/pdf.php?pn=SMAJ12CH" TargetMode="External"/><Relationship Id="rId203" Type="http://schemas.openxmlformats.org/officeDocument/2006/relationships/hyperlink" Target="https://www.taiwansemi.com/assets/datasheet/pdf.php?pn=1.5SMC11CH" TargetMode="External"/><Relationship Id="rId1040" Type="http://schemas.openxmlformats.org/officeDocument/2006/relationships/hyperlink" Target="https://www.taiwansemi.com/assets/datasheet/pdf.php?pn=P4KE30CA" TargetMode="External"/><Relationship Id="rId410" Type="http://schemas.openxmlformats.org/officeDocument/2006/relationships/hyperlink" Target="https://www.taiwansemi.com/assets/datasheet/pdf.php?pn=1.5SMC62CAH" TargetMode="External"/><Relationship Id="rId1997" Type="http://schemas.openxmlformats.org/officeDocument/2006/relationships/hyperlink" Target="https://www.taiwansemi.com/assets/datasheet/pdf.php?pn=SA43" TargetMode="External"/><Relationship Id="rId1857" Type="http://schemas.openxmlformats.org/officeDocument/2006/relationships/hyperlink" Target="https://www.taiwansemi.com/assets/datasheet/pdf.php?pn=P6SMB75" TargetMode="External"/><Relationship Id="rId2908" Type="http://schemas.openxmlformats.org/officeDocument/2006/relationships/hyperlink" Target="https://www.taiwansemi.com/assets/datasheet/pdf.php?pn=SMBJ6.5CAH" TargetMode="External"/><Relationship Id="rId1717" Type="http://schemas.openxmlformats.org/officeDocument/2006/relationships/hyperlink" Target="https://www.taiwansemi.com/assets/datasheet/pdf.php?pn=P6SMB200C" TargetMode="External"/><Relationship Id="rId1924" Type="http://schemas.openxmlformats.org/officeDocument/2006/relationships/hyperlink" Target="https://www.taiwansemi.com/assets/datasheet/pdf.php?pn=SA130C" TargetMode="External"/><Relationship Id="rId3072" Type="http://schemas.openxmlformats.org/officeDocument/2006/relationships/hyperlink" Target="https://www.taiwansemi.com/assets/datasheet/pdf.php?pn=SMCJ130AH" TargetMode="External"/><Relationship Id="rId2698" Type="http://schemas.openxmlformats.org/officeDocument/2006/relationships/hyperlink" Target="https://www.taiwansemi.com/assets/datasheet/pdf.php?pn=SMBJ13CAH" TargetMode="External"/><Relationship Id="rId3749" Type="http://schemas.openxmlformats.org/officeDocument/2006/relationships/hyperlink" Target="https://www.taiwansemi.com/assets/datasheet/pdf.php?pn=LTD7S24CAH" TargetMode="External"/><Relationship Id="rId877" Type="http://schemas.openxmlformats.org/officeDocument/2006/relationships/hyperlink" Target="https://www.taiwansemi.com/assets/datasheet/pdf.php?pn=BZW04-6V4" TargetMode="External"/><Relationship Id="rId2558" Type="http://schemas.openxmlformats.org/officeDocument/2006/relationships/hyperlink" Target="https://www.taiwansemi.com/assets/datasheet/pdf.php?pn=SMAJ90CAH" TargetMode="External"/><Relationship Id="rId2765" Type="http://schemas.openxmlformats.org/officeDocument/2006/relationships/hyperlink" Target="https://www.taiwansemi.com/assets/datasheet/pdf.php?pn=SMBJ20" TargetMode="External"/><Relationship Id="rId2972" Type="http://schemas.openxmlformats.org/officeDocument/2006/relationships/hyperlink" Target="https://www.taiwansemi.com/assets/datasheet/pdf.php?pn=SMBJ7V0CA" TargetMode="External"/><Relationship Id="rId3609" Type="http://schemas.openxmlformats.org/officeDocument/2006/relationships/hyperlink" Target="https://www.taiwansemi.com/assets/datasheet/pdf.php?pn=SMF4L51A" TargetMode="External"/><Relationship Id="rId3816" Type="http://schemas.openxmlformats.org/officeDocument/2006/relationships/hyperlink" Target="https://www.taiwansemi.com/assets/datasheet/pdf.php?pn=SMF4L22CA" TargetMode="External"/><Relationship Id="rId737" Type="http://schemas.openxmlformats.org/officeDocument/2006/relationships/hyperlink" Target="https://www.taiwansemi.com/assets/datasheet/pdf.php?pn=5KSMC10AH" TargetMode="External"/><Relationship Id="rId944" Type="http://schemas.openxmlformats.org/officeDocument/2006/relationships/hyperlink" Target="https://www.taiwansemi.com/assets/datasheet/pdf.php?pn=BZW06-85B" TargetMode="External"/><Relationship Id="rId1367" Type="http://schemas.openxmlformats.org/officeDocument/2006/relationships/hyperlink" Target="https://www.taiwansemi.com/assets/datasheet/pdf.php?pn=P4SMA7.5AH" TargetMode="External"/><Relationship Id="rId1574" Type="http://schemas.openxmlformats.org/officeDocument/2006/relationships/hyperlink" Target="https://www.taiwansemi.com/assets/datasheet/pdf.php?pn=P6KE8.2A" TargetMode="External"/><Relationship Id="rId1781" Type="http://schemas.openxmlformats.org/officeDocument/2006/relationships/hyperlink" Target="https://www.taiwansemi.com/assets/datasheet/pdf.php?pn=P6SMB36CA" TargetMode="External"/><Relationship Id="rId2418" Type="http://schemas.openxmlformats.org/officeDocument/2006/relationships/hyperlink" Target="https://www.taiwansemi.com/assets/datasheet/pdf.php?pn=SMAJ5.0A" TargetMode="External"/><Relationship Id="rId2625" Type="http://schemas.openxmlformats.org/officeDocument/2006/relationships/hyperlink" Target="https://www.taiwansemi.com/assets/datasheet/pdf.php?pn=SMB10J36A" TargetMode="External"/><Relationship Id="rId2832" Type="http://schemas.openxmlformats.org/officeDocument/2006/relationships/hyperlink" Target="https://www.taiwansemi.com/assets/datasheet/pdf.php?pn=SMBJ40C" TargetMode="External"/><Relationship Id="rId73" Type="http://schemas.openxmlformats.org/officeDocument/2006/relationships/hyperlink" Target="https://www.taiwansemi.com/assets/datasheet/pdf.php?pn=1.5KE220CA" TargetMode="External"/><Relationship Id="rId804" Type="http://schemas.openxmlformats.org/officeDocument/2006/relationships/hyperlink" Target="https://www.taiwansemi.com/assets/datasheet/pdf.php?pn=5KSMC100CAH" TargetMode="External"/><Relationship Id="rId1227" Type="http://schemas.openxmlformats.org/officeDocument/2006/relationships/hyperlink" Target="https://www.taiwansemi.com/assets/datasheet/pdf.php?pn=P4SMA180CAH" TargetMode="External"/><Relationship Id="rId1434" Type="http://schemas.openxmlformats.org/officeDocument/2006/relationships/hyperlink" Target="https://www.taiwansemi.com/assets/datasheet/pdf.php?pn=P6KE12A" TargetMode="External"/><Relationship Id="rId1641" Type="http://schemas.openxmlformats.org/officeDocument/2006/relationships/hyperlink" Target="https://www.taiwansemi.com/assets/datasheet/pdf.php?pn=P6SMB13" TargetMode="External"/><Relationship Id="rId1501" Type="http://schemas.openxmlformats.org/officeDocument/2006/relationships/hyperlink" Target="https://www.taiwansemi.com/assets/datasheet/pdf.php?pn=P6KE30" TargetMode="External"/><Relationship Id="rId3399" Type="http://schemas.openxmlformats.org/officeDocument/2006/relationships/hyperlink" Target="https://www.taiwansemi.com/assets/datasheet/pdf.php?pn=SMCJ90CA" TargetMode="External"/><Relationship Id="rId3259" Type="http://schemas.openxmlformats.org/officeDocument/2006/relationships/hyperlink" Target="https://www.taiwansemi.com/assets/datasheet/pdf.php?pn=SMCJ51CH" TargetMode="External"/><Relationship Id="rId3466" Type="http://schemas.openxmlformats.org/officeDocument/2006/relationships/hyperlink" Target="https://www.taiwansemi.com/assets/datasheet/pdf.php?pn=SMDJ30CAH" TargetMode="External"/><Relationship Id="rId387" Type="http://schemas.openxmlformats.org/officeDocument/2006/relationships/hyperlink" Target="https://www.taiwansemi.com/assets/datasheet/pdf.php?pn=1.5SMC51CH" TargetMode="External"/><Relationship Id="rId594" Type="http://schemas.openxmlformats.org/officeDocument/2006/relationships/hyperlink" Target="https://www.taiwansemi.com/assets/datasheet/pdf.php?pn=1V5KE120CA" TargetMode="External"/><Relationship Id="rId2068" Type="http://schemas.openxmlformats.org/officeDocument/2006/relationships/hyperlink" Target="https://www.taiwansemi.com/assets/datasheet/pdf.php?pn=SA8.5CA" TargetMode="External"/><Relationship Id="rId2275" Type="http://schemas.openxmlformats.org/officeDocument/2006/relationships/hyperlink" Target="https://www.taiwansemi.com/assets/datasheet/pdf.php?pn=SMAJ160A" TargetMode="External"/><Relationship Id="rId3119" Type="http://schemas.openxmlformats.org/officeDocument/2006/relationships/hyperlink" Target="https://www.taiwansemi.com/assets/datasheet/pdf.php?pn=SMCJ16AH" TargetMode="External"/><Relationship Id="rId3326" Type="http://schemas.openxmlformats.org/officeDocument/2006/relationships/hyperlink" Target="https://www.taiwansemi.com/assets/datasheet/pdf.php?pn=SMCJ7.5C" TargetMode="External"/><Relationship Id="rId3673" Type="http://schemas.openxmlformats.org/officeDocument/2006/relationships/hyperlink" Target="https://www.taiwansemi.com/assets/datasheet/pdf.php?pn=TLD5S10AH" TargetMode="External"/><Relationship Id="rId247" Type="http://schemas.openxmlformats.org/officeDocument/2006/relationships/hyperlink" Target="https://www.taiwansemi.com/assets/datasheet/pdf.php?pn=1.5SMC15AH" TargetMode="External"/><Relationship Id="rId1084" Type="http://schemas.openxmlformats.org/officeDocument/2006/relationships/hyperlink" Target="https://www.taiwansemi.com/assets/datasheet/pdf.php?pn=P4KE6.8CA" TargetMode="External"/><Relationship Id="rId2482" Type="http://schemas.openxmlformats.org/officeDocument/2006/relationships/hyperlink" Target="https://www.taiwansemi.com/assets/datasheet/pdf.php?pn=SMAJ7.0A" TargetMode="External"/><Relationship Id="rId3533" Type="http://schemas.openxmlformats.org/officeDocument/2006/relationships/hyperlink" Target="https://www.taiwansemi.com/assets/datasheet/pdf.php?pn=SMF15A" TargetMode="External"/><Relationship Id="rId3740" Type="http://schemas.openxmlformats.org/officeDocument/2006/relationships/hyperlink" Target="https://www.taiwansemi.com/assets/datasheet/pdf.php?pn=TLD8S22CAH" TargetMode="External"/><Relationship Id="rId107" Type="http://schemas.openxmlformats.org/officeDocument/2006/relationships/hyperlink" Target="https://www.taiwansemi.com/assets/datasheet/pdf.php?pn=1.5KE36C" TargetMode="External"/><Relationship Id="rId454" Type="http://schemas.openxmlformats.org/officeDocument/2006/relationships/hyperlink" Target="https://www.taiwansemi.com/assets/datasheet/pdf.php?pn=1.5SMC9.1A" TargetMode="External"/><Relationship Id="rId661" Type="http://schemas.openxmlformats.org/officeDocument/2006/relationships/hyperlink" Target="https://www.taiwansemi.com/assets/datasheet/pdf.php?pn=1V5KE7V5A" TargetMode="External"/><Relationship Id="rId1291" Type="http://schemas.openxmlformats.org/officeDocument/2006/relationships/hyperlink" Target="https://www.taiwansemi.com/assets/datasheet/pdf.php?pn=P4SMA33CH" TargetMode="External"/><Relationship Id="rId2135" Type="http://schemas.openxmlformats.org/officeDocument/2006/relationships/hyperlink" Target="https://www.taiwansemi.com/assets/datasheet/pdf.php?pn=SMA6F51AH" TargetMode="External"/><Relationship Id="rId2342" Type="http://schemas.openxmlformats.org/officeDocument/2006/relationships/hyperlink" Target="https://www.taiwansemi.com/assets/datasheet/pdf.php?pn=SMAJ24CAH" TargetMode="External"/><Relationship Id="rId3600" Type="http://schemas.openxmlformats.org/officeDocument/2006/relationships/hyperlink" Target="https://www.taiwansemi.com/assets/datasheet/pdf.php?pn=SMF4L40AH" TargetMode="External"/><Relationship Id="rId314" Type="http://schemas.openxmlformats.org/officeDocument/2006/relationships/hyperlink" Target="https://www.taiwansemi.com/assets/datasheet/pdf.php?pn=1.5SMC22CAH" TargetMode="External"/><Relationship Id="rId521" Type="http://schemas.openxmlformats.org/officeDocument/2006/relationships/hyperlink" Target="https://www.taiwansemi.com/assets/datasheet/pdf.php?pn=1KSMB22A" TargetMode="External"/><Relationship Id="rId1151" Type="http://schemas.openxmlformats.org/officeDocument/2006/relationships/hyperlink" Target="https://www.taiwansemi.com/assets/datasheet/pdf.php?pn=P4SMA120A" TargetMode="External"/><Relationship Id="rId2202" Type="http://schemas.openxmlformats.org/officeDocument/2006/relationships/hyperlink" Target="https://www.taiwansemi.com/assets/datasheet/pdf.php?pn=SMAJ110" TargetMode="External"/><Relationship Id="rId1011" Type="http://schemas.openxmlformats.org/officeDocument/2006/relationships/hyperlink" Target="https://www.taiwansemi.com/assets/datasheet/pdf.php?pn=P4KE20C" TargetMode="External"/><Relationship Id="rId1968" Type="http://schemas.openxmlformats.org/officeDocument/2006/relationships/hyperlink" Target="https://www.taiwansemi.com/assets/datasheet/pdf.php?pn=SA22CA" TargetMode="External"/><Relationship Id="rId1316" Type="http://schemas.openxmlformats.org/officeDocument/2006/relationships/hyperlink" Target="https://www.taiwansemi.com/assets/datasheet/pdf.php?pn=P4SMA43H" TargetMode="External"/><Relationship Id="rId1523" Type="http://schemas.openxmlformats.org/officeDocument/2006/relationships/hyperlink" Target="https://www.taiwansemi.com/assets/datasheet/pdf.php?pn=P6KE39C" TargetMode="External"/><Relationship Id="rId1730" Type="http://schemas.openxmlformats.org/officeDocument/2006/relationships/hyperlink" Target="https://www.taiwansemi.com/assets/datasheet/pdf.php?pn=P6SMB220" TargetMode="External"/><Relationship Id="rId3183" Type="http://schemas.openxmlformats.org/officeDocument/2006/relationships/hyperlink" Target="https://www.taiwansemi.com/assets/datasheet/pdf.php?pn=SMCJ28AH" TargetMode="External"/><Relationship Id="rId3390" Type="http://schemas.openxmlformats.org/officeDocument/2006/relationships/hyperlink" Target="https://www.taiwansemi.com/assets/datasheet/pdf.php?pn=SMCJ9.0C" TargetMode="External"/><Relationship Id="rId22" Type="http://schemas.openxmlformats.org/officeDocument/2006/relationships/hyperlink" Target="https://www.taiwansemi.com/assets/datasheet/pdf.php?pn=1.5KE12A" TargetMode="External"/><Relationship Id="rId1828" Type="http://schemas.openxmlformats.org/officeDocument/2006/relationships/hyperlink" Target="https://www.taiwansemi.com/assets/datasheet/pdf.php?pn=P6SMB6.8C" TargetMode="External"/><Relationship Id="rId3043" Type="http://schemas.openxmlformats.org/officeDocument/2006/relationships/hyperlink" Target="https://www.taiwansemi.com/assets/datasheet/pdf.php?pn=SMCJ110CAH" TargetMode="External"/><Relationship Id="rId3250" Type="http://schemas.openxmlformats.org/officeDocument/2006/relationships/hyperlink" Target="https://www.taiwansemi.com/assets/datasheet/pdf.php?pn=SMCJ5.0CAH" TargetMode="External"/><Relationship Id="rId3488" Type="http://schemas.openxmlformats.org/officeDocument/2006/relationships/hyperlink" Target="https://www.taiwansemi.com/assets/datasheet/pdf.php?pn=SMDJ48AH" TargetMode="External"/><Relationship Id="rId3695" Type="http://schemas.openxmlformats.org/officeDocument/2006/relationships/hyperlink" Target="https://www.taiwansemi.com/assets/datasheet/pdf.php?pn=TLD6S13AH" TargetMode="External"/><Relationship Id="rId171" Type="http://schemas.openxmlformats.org/officeDocument/2006/relationships/hyperlink" Target="https://www.taiwansemi.com/assets/datasheet/pdf.php?pn=1.5KE91C" TargetMode="External"/><Relationship Id="rId2297" Type="http://schemas.openxmlformats.org/officeDocument/2006/relationships/hyperlink" Target="https://www.taiwansemi.com/assets/datasheet/pdf.php?pn=SMAJ170H" TargetMode="External"/><Relationship Id="rId3348" Type="http://schemas.openxmlformats.org/officeDocument/2006/relationships/hyperlink" Target="https://www.taiwansemi.com/assets/datasheet/pdf.php?pn=SMCJ78A" TargetMode="External"/><Relationship Id="rId3555" Type="http://schemas.openxmlformats.org/officeDocument/2006/relationships/hyperlink" Target="https://www.taiwansemi.com/assets/datasheet/pdf.php?pn=SMF36A" TargetMode="External"/><Relationship Id="rId3762" Type="http://schemas.openxmlformats.org/officeDocument/2006/relationships/hyperlink" Target="https://www.taiwansemi.com/assets/datasheet/pdf.php?pn=LSMB24CAH" TargetMode="External"/><Relationship Id="rId269" Type="http://schemas.openxmlformats.org/officeDocument/2006/relationships/hyperlink" Target="https://www.taiwansemi.com/assets/datasheet/pdf.php?pn=1.5SMC170" TargetMode="External"/><Relationship Id="rId476" Type="http://schemas.openxmlformats.org/officeDocument/2006/relationships/hyperlink" Target="https://www.taiwansemi.com/assets/datasheet/pdf.php?pn=1K5SMPC24APH" TargetMode="External"/><Relationship Id="rId683" Type="http://schemas.openxmlformats.org/officeDocument/2006/relationships/hyperlink" Target="https://www.taiwansemi.com/assets/datasheet/pdf.php?pn=3KSMC42AH" TargetMode="External"/><Relationship Id="rId890" Type="http://schemas.openxmlformats.org/officeDocument/2006/relationships/hyperlink" Target="https://www.taiwansemi.com/assets/datasheet/pdf.php?pn=BZW04-8V5B" TargetMode="External"/><Relationship Id="rId2157" Type="http://schemas.openxmlformats.org/officeDocument/2006/relationships/hyperlink" Target="https://www.taiwansemi.com/assets/datasheet/pdf.php?pn=SMA6J22AH" TargetMode="External"/><Relationship Id="rId2364" Type="http://schemas.openxmlformats.org/officeDocument/2006/relationships/hyperlink" Target="https://www.taiwansemi.com/assets/datasheet/pdf.php?pn=SMAJ30C" TargetMode="External"/><Relationship Id="rId2571" Type="http://schemas.openxmlformats.org/officeDocument/2006/relationships/hyperlink" Target="https://www.taiwansemi.com/assets/datasheet/pdf.php?pn=SMB10J12CA" TargetMode="External"/><Relationship Id="rId3110" Type="http://schemas.openxmlformats.org/officeDocument/2006/relationships/hyperlink" Target="https://www.taiwansemi.com/assets/datasheet/pdf.php?pn=SMCJ160" TargetMode="External"/><Relationship Id="rId3208" Type="http://schemas.openxmlformats.org/officeDocument/2006/relationships/hyperlink" Target="https://www.taiwansemi.com/assets/datasheet/pdf.php?pn=SMCJ36C" TargetMode="External"/><Relationship Id="rId3415" Type="http://schemas.openxmlformats.org/officeDocument/2006/relationships/hyperlink" Target="https://www.taiwansemi.com/assets/datasheet/pdf.php?pn=SMDJ12A" TargetMode="External"/><Relationship Id="rId129" Type="http://schemas.openxmlformats.org/officeDocument/2006/relationships/hyperlink" Target="https://www.taiwansemi.com/assets/datasheet/pdf.php?pn=1.5KE51" TargetMode="External"/><Relationship Id="rId336" Type="http://schemas.openxmlformats.org/officeDocument/2006/relationships/hyperlink" Target="https://www.taiwansemi.com/assets/datasheet/pdf.php?pn=1.5SMC30C" TargetMode="External"/><Relationship Id="rId543" Type="http://schemas.openxmlformats.org/officeDocument/2006/relationships/hyperlink" Target="https://www.taiwansemi.com/assets/datasheet/pdf.php?pn=1KSMB36CA" TargetMode="External"/><Relationship Id="rId988" Type="http://schemas.openxmlformats.org/officeDocument/2006/relationships/hyperlink" Target="https://www.taiwansemi.com/assets/datasheet/pdf.php?pn=P4KE160C" TargetMode="External"/><Relationship Id="rId1173" Type="http://schemas.openxmlformats.org/officeDocument/2006/relationships/hyperlink" Target="https://www.taiwansemi.com/assets/datasheet/pdf.php?pn=P4SMA130H" TargetMode="External"/><Relationship Id="rId1380" Type="http://schemas.openxmlformats.org/officeDocument/2006/relationships/hyperlink" Target="https://www.taiwansemi.com/assets/datasheet/pdf.php?pn=P4SMA75H" TargetMode="External"/><Relationship Id="rId2017" Type="http://schemas.openxmlformats.org/officeDocument/2006/relationships/hyperlink" Target="https://www.taiwansemi.com/assets/datasheet/pdf.php?pn=SA54" TargetMode="External"/><Relationship Id="rId2224" Type="http://schemas.openxmlformats.org/officeDocument/2006/relationships/hyperlink" Target="https://www.taiwansemi.com/assets/datasheet/pdf.php?pn=SMAJ120CH" TargetMode="External"/><Relationship Id="rId2669" Type="http://schemas.openxmlformats.org/officeDocument/2006/relationships/hyperlink" Target="https://www.taiwansemi.com/assets/datasheet/pdf.php?pn=SMBJ12" TargetMode="External"/><Relationship Id="rId2876" Type="http://schemas.openxmlformats.org/officeDocument/2006/relationships/hyperlink" Target="https://www.taiwansemi.com/assets/datasheet/pdf.php?pn=SMBJ51H" TargetMode="External"/><Relationship Id="rId3622" Type="http://schemas.openxmlformats.org/officeDocument/2006/relationships/hyperlink" Target="https://www.taiwansemi.com/assets/datasheet/pdf.php?pn=SMF4L64AH" TargetMode="External"/><Relationship Id="rId403" Type="http://schemas.openxmlformats.org/officeDocument/2006/relationships/hyperlink" Target="https://www.taiwansemi.com/assets/datasheet/pdf.php?pn=1.5SMC6.8CH" TargetMode="External"/><Relationship Id="rId750" Type="http://schemas.openxmlformats.org/officeDocument/2006/relationships/hyperlink" Target="https://www.taiwansemi.com/assets/datasheet/pdf.php?pn=5KSMC40AH" TargetMode="External"/><Relationship Id="rId848" Type="http://schemas.openxmlformats.org/officeDocument/2006/relationships/hyperlink" Target="https://www.taiwansemi.com/assets/datasheet/pdf.php?pn=BZW04-273B" TargetMode="External"/><Relationship Id="rId1033" Type="http://schemas.openxmlformats.org/officeDocument/2006/relationships/hyperlink" Target="https://www.taiwansemi.com/assets/datasheet/pdf.php?pn=P4KE30" TargetMode="External"/><Relationship Id="rId1478" Type="http://schemas.openxmlformats.org/officeDocument/2006/relationships/hyperlink" Target="https://www.taiwansemi.com/assets/datasheet/pdf.php?pn=P6KE20A" TargetMode="External"/><Relationship Id="rId1685" Type="http://schemas.openxmlformats.org/officeDocument/2006/relationships/hyperlink" Target="https://www.taiwansemi.com/assets/datasheet/pdf.php?pn=P6SMB16CA" TargetMode="External"/><Relationship Id="rId1892" Type="http://schemas.openxmlformats.org/officeDocument/2006/relationships/hyperlink" Target="https://www.taiwansemi.com/assets/datasheet/pdf.php?pn=P6SMB91C" TargetMode="External"/><Relationship Id="rId2431" Type="http://schemas.openxmlformats.org/officeDocument/2006/relationships/hyperlink" Target="https://www.taiwansemi.com/assets/datasheet/pdf.php?pn=SMAJ51CH" TargetMode="External"/><Relationship Id="rId2529" Type="http://schemas.openxmlformats.org/officeDocument/2006/relationships/hyperlink" Target="https://www.taiwansemi.com/assets/datasheet/pdf.php?pn=SMAJ8.5" TargetMode="External"/><Relationship Id="rId2736" Type="http://schemas.openxmlformats.org/officeDocument/2006/relationships/hyperlink" Target="https://www.taiwansemi.com/assets/datasheet/pdf.php?pn=SMBJ16C" TargetMode="External"/><Relationship Id="rId610" Type="http://schemas.openxmlformats.org/officeDocument/2006/relationships/hyperlink" Target="https://www.taiwansemi.com/assets/datasheet/pdf.php?pn=1V5KE170CA" TargetMode="External"/><Relationship Id="rId708" Type="http://schemas.openxmlformats.org/officeDocument/2006/relationships/hyperlink" Target="https://www.taiwansemi.com/assets/datasheet/pdf.php?pn=5.0SMDJ36AH" TargetMode="External"/><Relationship Id="rId915" Type="http://schemas.openxmlformats.org/officeDocument/2006/relationships/hyperlink" Target="https://www.taiwansemi.com/assets/datasheet/pdf.php?pn=BZW06-256" TargetMode="External"/><Relationship Id="rId1240" Type="http://schemas.openxmlformats.org/officeDocument/2006/relationships/hyperlink" Target="https://www.taiwansemi.com/assets/datasheet/pdf.php?pn=P4SMA200AH" TargetMode="External"/><Relationship Id="rId1338" Type="http://schemas.openxmlformats.org/officeDocument/2006/relationships/hyperlink" Target="https://www.taiwansemi.com/assets/datasheet/pdf.php?pn=P4SMA56CAH" TargetMode="External"/><Relationship Id="rId1545" Type="http://schemas.openxmlformats.org/officeDocument/2006/relationships/hyperlink" Target="https://www.taiwansemi.com/assets/datasheet/pdf.php?pn=P6KE56" TargetMode="External"/><Relationship Id="rId2943" Type="http://schemas.openxmlformats.org/officeDocument/2006/relationships/hyperlink" Target="https://www.taiwansemi.com/assets/datasheet/pdf.php?pn=SMBJ7.5CA" TargetMode="External"/><Relationship Id="rId1100" Type="http://schemas.openxmlformats.org/officeDocument/2006/relationships/hyperlink" Target="https://www.taiwansemi.com/assets/datasheet/pdf.php?pn=P4KE75CA" TargetMode="External"/><Relationship Id="rId1405" Type="http://schemas.openxmlformats.org/officeDocument/2006/relationships/hyperlink" Target="https://www.taiwansemi.com/assets/datasheet/pdf.php?pn=P4SMA91" TargetMode="External"/><Relationship Id="rId1752" Type="http://schemas.openxmlformats.org/officeDocument/2006/relationships/hyperlink" Target="https://www.taiwansemi.com/assets/datasheet/pdf.php?pn=P6SMB24H" TargetMode="External"/><Relationship Id="rId2803" Type="http://schemas.openxmlformats.org/officeDocument/2006/relationships/hyperlink" Target="https://www.taiwansemi.com/assets/datasheet/pdf.php?pn=SMBJ28CH" TargetMode="External"/><Relationship Id="rId44" Type="http://schemas.openxmlformats.org/officeDocument/2006/relationships/hyperlink" Target="https://www.taiwansemi.com/assets/datasheet/pdf.php?pn=1.5KE160C" TargetMode="External"/><Relationship Id="rId1612" Type="http://schemas.openxmlformats.org/officeDocument/2006/relationships/hyperlink" Target="https://www.taiwansemi.com/assets/datasheet/pdf.php?pn=P6SMB110AH" TargetMode="External"/><Relationship Id="rId1917" Type="http://schemas.openxmlformats.org/officeDocument/2006/relationships/hyperlink" Target="https://www.taiwansemi.com/assets/datasheet/pdf.php?pn=SA120CA" TargetMode="External"/><Relationship Id="rId3065" Type="http://schemas.openxmlformats.org/officeDocument/2006/relationships/hyperlink" Target="https://www.taiwansemi.com/assets/datasheet/pdf.php?pn=SMCJ12CA" TargetMode="External"/><Relationship Id="rId3272" Type="http://schemas.openxmlformats.org/officeDocument/2006/relationships/hyperlink" Target="https://www.taiwansemi.com/assets/datasheet/pdf.php?pn=SMCJ58C" TargetMode="External"/><Relationship Id="rId193" Type="http://schemas.openxmlformats.org/officeDocument/2006/relationships/hyperlink" Target="https://www.taiwansemi.com/assets/datasheet/pdf.php?pn=1.5SMC110C" TargetMode="External"/><Relationship Id="rId498" Type="http://schemas.openxmlformats.org/officeDocument/2006/relationships/hyperlink" Target="https://www.taiwansemi.com/assets/datasheet/pdf.php?pn=1KSMB12AH" TargetMode="External"/><Relationship Id="rId2081" Type="http://schemas.openxmlformats.org/officeDocument/2006/relationships/hyperlink" Target="https://www.taiwansemi.com/assets/datasheet/pdf.php?pn=SMA4F12AH" TargetMode="External"/><Relationship Id="rId2179" Type="http://schemas.openxmlformats.org/officeDocument/2006/relationships/hyperlink" Target="https://www.taiwansemi.com/assets/datasheet/pdf.php?pn=SMA6S40AH" TargetMode="External"/><Relationship Id="rId3132" Type="http://schemas.openxmlformats.org/officeDocument/2006/relationships/hyperlink" Target="https://www.taiwansemi.com/assets/datasheet/pdf.php?pn=SMCJ170CH" TargetMode="External"/><Relationship Id="rId3577" Type="http://schemas.openxmlformats.org/officeDocument/2006/relationships/hyperlink" Target="https://www.taiwansemi.com/assets/datasheet/pdf.php?pn=SMF4L16A" TargetMode="External"/><Relationship Id="rId3784" Type="http://schemas.openxmlformats.org/officeDocument/2006/relationships/hyperlink" Target="https://www.taiwansemi.com/assets/datasheet/pdf.php?pn=SMA6F18CAH" TargetMode="External"/><Relationship Id="rId260" Type="http://schemas.openxmlformats.org/officeDocument/2006/relationships/hyperlink" Target="https://www.taiwansemi.com/assets/datasheet/pdf.php?pn=1.5SMC160CH" TargetMode="External"/><Relationship Id="rId2386" Type="http://schemas.openxmlformats.org/officeDocument/2006/relationships/hyperlink" Target="https://www.taiwansemi.com/assets/datasheet/pdf.php?pn=SMAJ40A" TargetMode="External"/><Relationship Id="rId2593" Type="http://schemas.openxmlformats.org/officeDocument/2006/relationships/hyperlink" Target="https://www.taiwansemi.com/assets/datasheet/pdf.php?pn=SMB10J18A" TargetMode="External"/><Relationship Id="rId3437" Type="http://schemas.openxmlformats.org/officeDocument/2006/relationships/hyperlink" Target="https://www.taiwansemi.com/assets/datasheet/pdf.php?pn=SMDJ17CA" TargetMode="External"/><Relationship Id="rId3644" Type="http://schemas.openxmlformats.org/officeDocument/2006/relationships/hyperlink" Target="https://www.taiwansemi.com/assets/datasheet/pdf.php?pn=SMF58AH" TargetMode="External"/><Relationship Id="rId3851" Type="http://schemas.openxmlformats.org/officeDocument/2006/relationships/hyperlink" Target="https://www.taiwansemi.com/assets/datasheet/pdf.php?pn=SMF4L28CAH" TargetMode="External"/><Relationship Id="rId120" Type="http://schemas.openxmlformats.org/officeDocument/2006/relationships/hyperlink" Target="https://www.taiwansemi.com/assets/datasheet/pdf.php?pn=1.5KE43CA" TargetMode="External"/><Relationship Id="rId358" Type="http://schemas.openxmlformats.org/officeDocument/2006/relationships/hyperlink" Target="https://www.taiwansemi.com/assets/datasheet/pdf.php?pn=1.5SMC39A" TargetMode="External"/><Relationship Id="rId565" Type="http://schemas.openxmlformats.org/officeDocument/2006/relationships/hyperlink" Target="https://www.taiwansemi.com/assets/datasheet/pdf.php?pn=1KSMB62A" TargetMode="External"/><Relationship Id="rId772" Type="http://schemas.openxmlformats.org/officeDocument/2006/relationships/hyperlink" Target="https://www.taiwansemi.com/assets/datasheet/pdf.php?pn=5KSMC11CAH" TargetMode="External"/><Relationship Id="rId1195" Type="http://schemas.openxmlformats.org/officeDocument/2006/relationships/hyperlink" Target="https://www.taiwansemi.com/assets/datasheet/pdf.php?pn=P4SMA15CH" TargetMode="External"/><Relationship Id="rId2039" Type="http://schemas.openxmlformats.org/officeDocument/2006/relationships/hyperlink" Target="https://www.taiwansemi.com/assets/datasheet/pdf.php?pn=SA64C" TargetMode="External"/><Relationship Id="rId2246" Type="http://schemas.openxmlformats.org/officeDocument/2006/relationships/hyperlink" Target="https://www.taiwansemi.com/assets/datasheet/pdf.php?pn=SMAJ13CAH" TargetMode="External"/><Relationship Id="rId2453" Type="http://schemas.openxmlformats.org/officeDocument/2006/relationships/hyperlink" Target="https://www.taiwansemi.com/assets/datasheet/pdf.php?pn=SMAJ6.0CA" TargetMode="External"/><Relationship Id="rId2660" Type="http://schemas.openxmlformats.org/officeDocument/2006/relationships/hyperlink" Target="https://www.taiwansemi.com/assets/datasheet/pdf.php?pn=SMBJ110CH" TargetMode="External"/><Relationship Id="rId2898" Type="http://schemas.openxmlformats.org/officeDocument/2006/relationships/hyperlink" Target="https://www.taiwansemi.com/assets/datasheet/pdf.php?pn=SMBJ6.0C" TargetMode="External"/><Relationship Id="rId3504" Type="http://schemas.openxmlformats.org/officeDocument/2006/relationships/hyperlink" Target="https://www.taiwansemi.com/assets/datasheet/pdf.php?pn=SMDJ60AH" TargetMode="External"/><Relationship Id="rId3711" Type="http://schemas.openxmlformats.org/officeDocument/2006/relationships/hyperlink" Target="https://www.taiwansemi.com/assets/datasheet/pdf.php?pn=TLD8S10AH" TargetMode="External"/><Relationship Id="rId218" Type="http://schemas.openxmlformats.org/officeDocument/2006/relationships/hyperlink" Target="https://www.taiwansemi.com/assets/datasheet/pdf.php?pn=1.5SMC12CAH" TargetMode="External"/><Relationship Id="rId425" Type="http://schemas.openxmlformats.org/officeDocument/2006/relationships/hyperlink" Target="https://www.taiwansemi.com/assets/datasheet/pdf.php?pn=1.5SMC7.5CA" TargetMode="External"/><Relationship Id="rId632" Type="http://schemas.openxmlformats.org/officeDocument/2006/relationships/hyperlink" Target="https://www.taiwansemi.com/assets/datasheet/pdf.php?pn=1V5KE30CA" TargetMode="External"/><Relationship Id="rId1055" Type="http://schemas.openxmlformats.org/officeDocument/2006/relationships/hyperlink" Target="https://www.taiwansemi.com/assets/datasheet/pdf.php?pn=P4KE39C" TargetMode="External"/><Relationship Id="rId1262" Type="http://schemas.openxmlformats.org/officeDocument/2006/relationships/hyperlink" Target="https://www.taiwansemi.com/assets/datasheet/pdf.php?pn=P4SMA24A" TargetMode="External"/><Relationship Id="rId2106" Type="http://schemas.openxmlformats.org/officeDocument/2006/relationships/hyperlink" Target="https://www.taiwansemi.com/assets/datasheet/pdf.php?pn=SMA4S24AH" TargetMode="External"/><Relationship Id="rId2313" Type="http://schemas.openxmlformats.org/officeDocument/2006/relationships/hyperlink" Target="https://www.taiwansemi.com/assets/datasheet/pdf.php?pn=SMAJ188H" TargetMode="External"/><Relationship Id="rId2520" Type="http://schemas.openxmlformats.org/officeDocument/2006/relationships/hyperlink" Target="https://www.taiwansemi.com/assets/datasheet/pdf.php?pn=SMAJ78H" TargetMode="External"/><Relationship Id="rId2758" Type="http://schemas.openxmlformats.org/officeDocument/2006/relationships/hyperlink" Target="https://www.taiwansemi.com/assets/datasheet/pdf.php?pn=SMBJ18A" TargetMode="External"/><Relationship Id="rId2965" Type="http://schemas.openxmlformats.org/officeDocument/2006/relationships/hyperlink" Target="https://www.taiwansemi.com/assets/datasheet/pdf.php?pn=SMBJ78AH" TargetMode="External"/><Relationship Id="rId3809" Type="http://schemas.openxmlformats.org/officeDocument/2006/relationships/hyperlink" Target="https://www.taiwansemi.com/assets/datasheet/pdf.php?pn=SMF4L13CA" TargetMode="External"/><Relationship Id="rId937" Type="http://schemas.openxmlformats.org/officeDocument/2006/relationships/hyperlink" Target="https://www.taiwansemi.com/assets/datasheet/pdf.php?pn=BZW06-48" TargetMode="External"/><Relationship Id="rId1122" Type="http://schemas.openxmlformats.org/officeDocument/2006/relationships/hyperlink" Target="https://www.taiwansemi.com/assets/datasheet/pdf.php?pn=P4SMA100CA" TargetMode="External"/><Relationship Id="rId1567" Type="http://schemas.openxmlformats.org/officeDocument/2006/relationships/hyperlink" Target="https://www.taiwansemi.com/assets/datasheet/pdf.php?pn=P6KE75" TargetMode="External"/><Relationship Id="rId1774" Type="http://schemas.openxmlformats.org/officeDocument/2006/relationships/hyperlink" Target="https://www.taiwansemi.com/assets/datasheet/pdf.php?pn=P6SMB33CAH" TargetMode="External"/><Relationship Id="rId1981" Type="http://schemas.openxmlformats.org/officeDocument/2006/relationships/hyperlink" Target="https://www.taiwansemi.com/assets/datasheet/pdf.php?pn=SA30" TargetMode="External"/><Relationship Id="rId2618" Type="http://schemas.openxmlformats.org/officeDocument/2006/relationships/hyperlink" Target="https://www.taiwansemi.com/assets/datasheet/pdf.php?pn=SMB10J30AH" TargetMode="External"/><Relationship Id="rId2825" Type="http://schemas.openxmlformats.org/officeDocument/2006/relationships/hyperlink" Target="https://www.taiwansemi.com/assets/datasheet/pdf.php?pn=SMBJ36CA" TargetMode="External"/><Relationship Id="rId66" Type="http://schemas.openxmlformats.org/officeDocument/2006/relationships/hyperlink" Target="https://www.taiwansemi.com/assets/datasheet/pdf.php?pn=1.5KE20A" TargetMode="External"/><Relationship Id="rId1427" Type="http://schemas.openxmlformats.org/officeDocument/2006/relationships/hyperlink" Target="https://www.taiwansemi.com/assets/datasheet/pdf.php?pn=P6KE11C" TargetMode="External"/><Relationship Id="rId1634" Type="http://schemas.openxmlformats.org/officeDocument/2006/relationships/hyperlink" Target="https://www.taiwansemi.com/assets/datasheet/pdf.php?pn=P6SMB12A" TargetMode="External"/><Relationship Id="rId1841" Type="http://schemas.openxmlformats.org/officeDocument/2006/relationships/hyperlink" Target="https://www.taiwansemi.com/assets/datasheet/pdf.php?pn=P6SMB68" TargetMode="External"/><Relationship Id="rId3087" Type="http://schemas.openxmlformats.org/officeDocument/2006/relationships/hyperlink" Target="https://www.taiwansemi.com/assets/datasheet/pdf.php?pn=SMCJ14AH" TargetMode="External"/><Relationship Id="rId3294" Type="http://schemas.openxmlformats.org/officeDocument/2006/relationships/hyperlink" Target="https://www.taiwansemi.com/assets/datasheet/pdf.php?pn=SMCJ6.5H" TargetMode="External"/><Relationship Id="rId1939" Type="http://schemas.openxmlformats.org/officeDocument/2006/relationships/hyperlink" Target="https://www.taiwansemi.com/assets/datasheet/pdf.php?pn=SA15C" TargetMode="External"/><Relationship Id="rId3599" Type="http://schemas.openxmlformats.org/officeDocument/2006/relationships/hyperlink" Target="https://www.taiwansemi.com/assets/datasheet/pdf.php?pn=SMF4L40A" TargetMode="External"/><Relationship Id="rId1701" Type="http://schemas.openxmlformats.org/officeDocument/2006/relationships/hyperlink" Target="https://www.taiwansemi.com/assets/datasheet/pdf.php?pn=P6SMB180C" TargetMode="External"/><Relationship Id="rId3154" Type="http://schemas.openxmlformats.org/officeDocument/2006/relationships/hyperlink" Target="https://www.taiwansemi.com/assets/datasheet/pdf.php?pn=SMCJ20CAH" TargetMode="External"/><Relationship Id="rId3361" Type="http://schemas.openxmlformats.org/officeDocument/2006/relationships/hyperlink" Target="https://www.taiwansemi.com/assets/datasheet/pdf.php?pn=SMCJ8.0AH" TargetMode="External"/><Relationship Id="rId3459" Type="http://schemas.openxmlformats.org/officeDocument/2006/relationships/hyperlink" Target="https://www.taiwansemi.com/assets/datasheet/pdf.php?pn=SMDJ28A" TargetMode="External"/><Relationship Id="rId3666" Type="http://schemas.openxmlformats.org/officeDocument/2006/relationships/hyperlink" Target="https://www.taiwansemi.com/assets/datasheet/pdf.php?pn=SMF8.5AH" TargetMode="External"/><Relationship Id="rId282" Type="http://schemas.openxmlformats.org/officeDocument/2006/relationships/hyperlink" Target="https://www.taiwansemi.com/assets/datasheet/pdf.php?pn=1.5SMC180CA" TargetMode="External"/><Relationship Id="rId587" Type="http://schemas.openxmlformats.org/officeDocument/2006/relationships/hyperlink" Target="https://www.taiwansemi.com/assets/datasheet/pdf.php?pn=1V5KE10A" TargetMode="External"/><Relationship Id="rId2170" Type="http://schemas.openxmlformats.org/officeDocument/2006/relationships/hyperlink" Target="https://www.taiwansemi.com/assets/datasheet/pdf.php?pn=SMA6S21AH" TargetMode="External"/><Relationship Id="rId2268" Type="http://schemas.openxmlformats.org/officeDocument/2006/relationships/hyperlink" Target="https://www.taiwansemi.com/assets/datasheet/pdf.php?pn=SMAJ15C" TargetMode="External"/><Relationship Id="rId3014" Type="http://schemas.openxmlformats.org/officeDocument/2006/relationships/hyperlink" Target="https://www.taiwansemi.com/assets/datasheet/pdf.php?pn=SMBJ90C" TargetMode="External"/><Relationship Id="rId3221" Type="http://schemas.openxmlformats.org/officeDocument/2006/relationships/hyperlink" Target="https://www.taiwansemi.com/assets/datasheet/pdf.php?pn=SMCJ43" TargetMode="External"/><Relationship Id="rId3319" Type="http://schemas.openxmlformats.org/officeDocument/2006/relationships/hyperlink" Target="https://www.taiwansemi.com/assets/datasheet/pdf.php?pn=SMCJ7.0CA" TargetMode="External"/><Relationship Id="rId8" Type="http://schemas.openxmlformats.org/officeDocument/2006/relationships/hyperlink" Target="https://www.taiwansemi.com/assets/datasheet/pdf.php?pn=1.5KE10CA" TargetMode="External"/><Relationship Id="rId142" Type="http://schemas.openxmlformats.org/officeDocument/2006/relationships/hyperlink" Target="https://www.taiwansemi.com/assets/datasheet/pdf.php?pn=1.5KE62A" TargetMode="External"/><Relationship Id="rId447" Type="http://schemas.openxmlformats.org/officeDocument/2006/relationships/hyperlink" Target="https://www.taiwansemi.com/assets/datasheet/pdf.php?pn=1.5SMC82AH" TargetMode="External"/><Relationship Id="rId794" Type="http://schemas.openxmlformats.org/officeDocument/2006/relationships/hyperlink" Target="https://www.taiwansemi.com/assets/datasheet/pdf.php?pn=5KSMC51CAH" TargetMode="External"/><Relationship Id="rId1077" Type="http://schemas.openxmlformats.org/officeDocument/2006/relationships/hyperlink" Target="https://www.taiwansemi.com/assets/datasheet/pdf.php?pn=P4KE56" TargetMode="External"/><Relationship Id="rId2030" Type="http://schemas.openxmlformats.org/officeDocument/2006/relationships/hyperlink" Target="https://www.taiwansemi.com/assets/datasheet/pdf.php?pn=SA6.5A" TargetMode="External"/><Relationship Id="rId2128" Type="http://schemas.openxmlformats.org/officeDocument/2006/relationships/hyperlink" Target="https://www.taiwansemi.com/assets/datasheet/pdf.php?pn=SMA6F30AH" TargetMode="External"/><Relationship Id="rId2475" Type="http://schemas.openxmlformats.org/officeDocument/2006/relationships/hyperlink" Target="https://www.taiwansemi.com/assets/datasheet/pdf.php?pn=SMAJ64AH" TargetMode="External"/><Relationship Id="rId2682" Type="http://schemas.openxmlformats.org/officeDocument/2006/relationships/hyperlink" Target="https://www.taiwansemi.com/assets/datasheet/pdf.php?pn=SMBJ12CAH" TargetMode="External"/><Relationship Id="rId2987" Type="http://schemas.openxmlformats.org/officeDocument/2006/relationships/hyperlink" Target="https://www.taiwansemi.com/assets/datasheet/pdf.php?pn=SMBJ8.5CA" TargetMode="External"/><Relationship Id="rId3526" Type="http://schemas.openxmlformats.org/officeDocument/2006/relationships/hyperlink" Target="https://www.taiwansemi.com/assets/datasheet/pdf.php?pn=SMF11AH" TargetMode="External"/><Relationship Id="rId3733" Type="http://schemas.openxmlformats.org/officeDocument/2006/relationships/hyperlink" Target="https://www.taiwansemi.com/assets/datasheet/pdf.php?pn=TLD8S13CAH" TargetMode="External"/><Relationship Id="rId654" Type="http://schemas.openxmlformats.org/officeDocument/2006/relationships/hyperlink" Target="https://www.taiwansemi.com/assets/datasheet/pdf.php?pn=1V5KE62CA" TargetMode="External"/><Relationship Id="rId861" Type="http://schemas.openxmlformats.org/officeDocument/2006/relationships/hyperlink" Target="https://www.taiwansemi.com/assets/datasheet/pdf.php?pn=BZW04-376B" TargetMode="External"/><Relationship Id="rId959" Type="http://schemas.openxmlformats.org/officeDocument/2006/relationships/hyperlink" Target="https://www.taiwansemi.com/assets/datasheet/pdf.php?pn=P4KE11C" TargetMode="External"/><Relationship Id="rId1284" Type="http://schemas.openxmlformats.org/officeDocument/2006/relationships/hyperlink" Target="https://www.taiwansemi.com/assets/datasheet/pdf.php?pn=P4SMA30H" TargetMode="External"/><Relationship Id="rId1491" Type="http://schemas.openxmlformats.org/officeDocument/2006/relationships/hyperlink" Target="https://www.taiwansemi.com/assets/datasheet/pdf.php?pn=P6KE24C" TargetMode="External"/><Relationship Id="rId1589" Type="http://schemas.openxmlformats.org/officeDocument/2006/relationships/hyperlink" Target="https://www.taiwansemi.com/assets/datasheet/pdf.php?pn=P6KE91C" TargetMode="External"/><Relationship Id="rId2335" Type="http://schemas.openxmlformats.org/officeDocument/2006/relationships/hyperlink" Target="https://www.taiwansemi.com/assets/datasheet/pdf.php?pn=SMAJ22CH" TargetMode="External"/><Relationship Id="rId2542" Type="http://schemas.openxmlformats.org/officeDocument/2006/relationships/hyperlink" Target="https://www.taiwansemi.com/assets/datasheet/pdf.php?pn=SMAJ85CAH" TargetMode="External"/><Relationship Id="rId3800" Type="http://schemas.openxmlformats.org/officeDocument/2006/relationships/hyperlink" Target="https://www.taiwansemi.com/assets/datasheet/pdf.php?pn=SMF4L6.5CA" TargetMode="External"/><Relationship Id="rId307" Type="http://schemas.openxmlformats.org/officeDocument/2006/relationships/hyperlink" Target="https://www.taiwansemi.com/assets/datasheet/pdf.php?pn=1.5SMC20CH" TargetMode="External"/><Relationship Id="rId514" Type="http://schemas.openxmlformats.org/officeDocument/2006/relationships/hyperlink" Target="https://www.taiwansemi.com/assets/datasheet/pdf.php?pn=1KSMB18AH" TargetMode="External"/><Relationship Id="rId721" Type="http://schemas.openxmlformats.org/officeDocument/2006/relationships/hyperlink" Target="https://www.taiwansemi.com/assets/datasheet/pdf.php?pn=5.0SMDJ58A" TargetMode="External"/><Relationship Id="rId1144" Type="http://schemas.openxmlformats.org/officeDocument/2006/relationships/hyperlink" Target="https://www.taiwansemi.com/assets/datasheet/pdf.php?pn=P4SMA11C" TargetMode="External"/><Relationship Id="rId1351" Type="http://schemas.openxmlformats.org/officeDocument/2006/relationships/hyperlink" Target="https://www.taiwansemi.com/assets/datasheet/pdf.php?pn=P4SMA62AH" TargetMode="External"/><Relationship Id="rId1449" Type="http://schemas.openxmlformats.org/officeDocument/2006/relationships/hyperlink" Target="https://www.taiwansemi.com/assets/datasheet/pdf.php?pn=P6KE150CA" TargetMode="External"/><Relationship Id="rId1796" Type="http://schemas.openxmlformats.org/officeDocument/2006/relationships/hyperlink" Target="https://www.taiwansemi.com/assets/datasheet/pdf.php?pn=P6SMB43C" TargetMode="External"/><Relationship Id="rId2402" Type="http://schemas.openxmlformats.org/officeDocument/2006/relationships/hyperlink" Target="https://www.taiwansemi.com/assets/datasheet/pdf.php?pn=SMAJ45A" TargetMode="External"/><Relationship Id="rId2847" Type="http://schemas.openxmlformats.org/officeDocument/2006/relationships/hyperlink" Target="https://www.taiwansemi.com/assets/datasheet/pdf.php?pn=SMBJ45AH" TargetMode="External"/><Relationship Id="rId88" Type="http://schemas.openxmlformats.org/officeDocument/2006/relationships/hyperlink" Target="https://www.taiwansemi.com/assets/datasheet/pdf.php?pn=1.5KE27CA" TargetMode="External"/><Relationship Id="rId819" Type="http://schemas.openxmlformats.org/officeDocument/2006/relationships/hyperlink" Target="https://www.taiwansemi.com/assets/datasheet/pdf.php?pn=BZW04-14" TargetMode="External"/><Relationship Id="rId1004" Type="http://schemas.openxmlformats.org/officeDocument/2006/relationships/hyperlink" Target="https://www.taiwansemi.com/assets/datasheet/pdf.php?pn=P4KE18CA" TargetMode="External"/><Relationship Id="rId1211" Type="http://schemas.openxmlformats.org/officeDocument/2006/relationships/hyperlink" Target="https://www.taiwansemi.com/assets/datasheet/pdf.php?pn=P4SMA16CH" TargetMode="External"/><Relationship Id="rId1656" Type="http://schemas.openxmlformats.org/officeDocument/2006/relationships/hyperlink" Target="https://www.taiwansemi.com/assets/datasheet/pdf.php?pn=P6SMB13H" TargetMode="External"/><Relationship Id="rId1863" Type="http://schemas.openxmlformats.org/officeDocument/2006/relationships/hyperlink" Target="https://www.taiwansemi.com/assets/datasheet/pdf.php?pn=P6SMB75CH" TargetMode="External"/><Relationship Id="rId2707" Type="http://schemas.openxmlformats.org/officeDocument/2006/relationships/hyperlink" Target="https://www.taiwansemi.com/assets/datasheet/pdf.php?pn=SMBJ14CH" TargetMode="External"/><Relationship Id="rId2914" Type="http://schemas.openxmlformats.org/officeDocument/2006/relationships/hyperlink" Target="https://www.taiwansemi.com/assets/datasheet/pdf.php?pn=SMBJ60C" TargetMode="External"/><Relationship Id="rId1309" Type="http://schemas.openxmlformats.org/officeDocument/2006/relationships/hyperlink" Target="https://www.taiwansemi.com/assets/datasheet/pdf.php?pn=P4SMA43" TargetMode="External"/><Relationship Id="rId1516" Type="http://schemas.openxmlformats.org/officeDocument/2006/relationships/hyperlink" Target="https://www.taiwansemi.com/assets/datasheet/pdf.php?pn=P6KE350CA" TargetMode="External"/><Relationship Id="rId1723" Type="http://schemas.openxmlformats.org/officeDocument/2006/relationships/hyperlink" Target="https://www.taiwansemi.com/assets/datasheet/pdf.php?pn=P6SMB20AH" TargetMode="External"/><Relationship Id="rId1930" Type="http://schemas.openxmlformats.org/officeDocument/2006/relationships/hyperlink" Target="https://www.taiwansemi.com/assets/datasheet/pdf.php?pn=SA14A" TargetMode="External"/><Relationship Id="rId3176" Type="http://schemas.openxmlformats.org/officeDocument/2006/relationships/hyperlink" Target="https://www.taiwansemi.com/assets/datasheet/pdf.php?pn=SMCJ26C" TargetMode="External"/><Relationship Id="rId3383" Type="http://schemas.openxmlformats.org/officeDocument/2006/relationships/hyperlink" Target="https://www.taiwansemi.com/assets/datasheet/pdf.php?pn=SMCJ8V0A" TargetMode="External"/><Relationship Id="rId3590" Type="http://schemas.openxmlformats.org/officeDocument/2006/relationships/hyperlink" Target="https://www.taiwansemi.com/assets/datasheet/pdf.php?pn=SMF4L26AH" TargetMode="External"/><Relationship Id="rId15" Type="http://schemas.openxmlformats.org/officeDocument/2006/relationships/hyperlink" Target="https://www.taiwansemi.com/assets/datasheet/pdf.php?pn=1.5KE11C" TargetMode="External"/><Relationship Id="rId2192" Type="http://schemas.openxmlformats.org/officeDocument/2006/relationships/hyperlink" Target="https://www.taiwansemi.com/assets/datasheet/pdf.php?pn=SMAJ100CH" TargetMode="External"/><Relationship Id="rId3036" Type="http://schemas.openxmlformats.org/officeDocument/2006/relationships/hyperlink" Target="https://www.taiwansemi.com/assets/datasheet/pdf.php?pn=SMCJ10H" TargetMode="External"/><Relationship Id="rId3243" Type="http://schemas.openxmlformats.org/officeDocument/2006/relationships/hyperlink" Target="https://www.taiwansemi.com/assets/datasheet/pdf.php?pn=SMCJ48CH" TargetMode="External"/><Relationship Id="rId3688" Type="http://schemas.openxmlformats.org/officeDocument/2006/relationships/hyperlink" Target="https://www.taiwansemi.com/assets/datasheet/pdf.php?pn=TLD5S33AH" TargetMode="External"/><Relationship Id="rId164" Type="http://schemas.openxmlformats.org/officeDocument/2006/relationships/hyperlink" Target="https://www.taiwansemi.com/assets/datasheet/pdf.php?pn=1.5KE82CA" TargetMode="External"/><Relationship Id="rId371" Type="http://schemas.openxmlformats.org/officeDocument/2006/relationships/hyperlink" Target="https://www.taiwansemi.com/assets/datasheet/pdf.php?pn=1.5SMC43CH" TargetMode="External"/><Relationship Id="rId2052" Type="http://schemas.openxmlformats.org/officeDocument/2006/relationships/hyperlink" Target="https://www.taiwansemi.com/assets/datasheet/pdf.php?pn=SA70CA" TargetMode="External"/><Relationship Id="rId2497" Type="http://schemas.openxmlformats.org/officeDocument/2006/relationships/hyperlink" Target="https://www.taiwansemi.com/assets/datasheet/pdf.php?pn=SMAJ70" TargetMode="External"/><Relationship Id="rId3450" Type="http://schemas.openxmlformats.org/officeDocument/2006/relationships/hyperlink" Target="https://www.taiwansemi.com/assets/datasheet/pdf.php?pn=SMDJ22CAH" TargetMode="External"/><Relationship Id="rId3548" Type="http://schemas.openxmlformats.org/officeDocument/2006/relationships/hyperlink" Target="https://www.taiwansemi.com/assets/datasheet/pdf.php?pn=SMF26AH" TargetMode="External"/><Relationship Id="rId3755" Type="http://schemas.openxmlformats.org/officeDocument/2006/relationships/hyperlink" Target="https://www.taiwansemi.com/assets/datasheet/pdf.php?pn=TLD39AH" TargetMode="External"/><Relationship Id="rId469" Type="http://schemas.openxmlformats.org/officeDocument/2006/relationships/hyperlink" Target="https://www.taiwansemi.com/assets/datasheet/pdf.php?pn=1K5SMPC12APH" TargetMode="External"/><Relationship Id="rId676" Type="http://schemas.openxmlformats.org/officeDocument/2006/relationships/hyperlink" Target="https://www.taiwansemi.com/assets/datasheet/pdf.php?pn=3KSMC23AH" TargetMode="External"/><Relationship Id="rId883" Type="http://schemas.openxmlformats.org/officeDocument/2006/relationships/hyperlink" Target="https://www.taiwansemi.com/assets/datasheet/pdf.php?pn=BZW04-7V0" TargetMode="External"/><Relationship Id="rId1099" Type="http://schemas.openxmlformats.org/officeDocument/2006/relationships/hyperlink" Target="https://www.taiwansemi.com/assets/datasheet/pdf.php?pn=P4KE75C" TargetMode="External"/><Relationship Id="rId2357" Type="http://schemas.openxmlformats.org/officeDocument/2006/relationships/hyperlink" Target="https://www.taiwansemi.com/assets/datasheet/pdf.php?pn=SMAJ28CA" TargetMode="External"/><Relationship Id="rId2564" Type="http://schemas.openxmlformats.org/officeDocument/2006/relationships/hyperlink" Target="https://www.taiwansemi.com/assets/datasheet/pdf.php?pn=SMB10J10CAH" TargetMode="External"/><Relationship Id="rId3103" Type="http://schemas.openxmlformats.org/officeDocument/2006/relationships/hyperlink" Target="https://www.taiwansemi.com/assets/datasheet/pdf.php?pn=SMCJ15AH" TargetMode="External"/><Relationship Id="rId3310" Type="http://schemas.openxmlformats.org/officeDocument/2006/relationships/hyperlink" Target="https://www.taiwansemi.com/assets/datasheet/pdf.php?pn=SMCJ64H" TargetMode="External"/><Relationship Id="rId3408" Type="http://schemas.openxmlformats.org/officeDocument/2006/relationships/hyperlink" Target="https://www.taiwansemi.com/assets/datasheet/pdf.php?pn=SMDJ10AH" TargetMode="External"/><Relationship Id="rId3615" Type="http://schemas.openxmlformats.org/officeDocument/2006/relationships/hyperlink" Target="https://www.taiwansemi.com/assets/datasheet/pdf.php?pn=SMF4L6.0A" TargetMode="External"/><Relationship Id="rId231" Type="http://schemas.openxmlformats.org/officeDocument/2006/relationships/hyperlink" Target="https://www.taiwansemi.com/assets/datasheet/pdf.php?pn=1.5SMC13AH" TargetMode="External"/><Relationship Id="rId329" Type="http://schemas.openxmlformats.org/officeDocument/2006/relationships/hyperlink" Target="https://www.taiwansemi.com/assets/datasheet/pdf.php?pn=1.5SMC27CA" TargetMode="External"/><Relationship Id="rId536" Type="http://schemas.openxmlformats.org/officeDocument/2006/relationships/hyperlink" Target="https://www.taiwansemi.com/assets/datasheet/pdf.php?pn=1KSMB30CAH" TargetMode="External"/><Relationship Id="rId1166" Type="http://schemas.openxmlformats.org/officeDocument/2006/relationships/hyperlink" Target="https://www.taiwansemi.com/assets/datasheet/pdf.php?pn=P4SMA130" TargetMode="External"/><Relationship Id="rId1373" Type="http://schemas.openxmlformats.org/officeDocument/2006/relationships/hyperlink" Target="https://www.taiwansemi.com/assets/datasheet/pdf.php?pn=P4SMA75" TargetMode="External"/><Relationship Id="rId2217" Type="http://schemas.openxmlformats.org/officeDocument/2006/relationships/hyperlink" Target="https://www.taiwansemi.com/assets/datasheet/pdf.php?pn=SMAJ12" TargetMode="External"/><Relationship Id="rId2771" Type="http://schemas.openxmlformats.org/officeDocument/2006/relationships/hyperlink" Target="https://www.taiwansemi.com/assets/datasheet/pdf.php?pn=SMBJ20CH" TargetMode="External"/><Relationship Id="rId2869" Type="http://schemas.openxmlformats.org/officeDocument/2006/relationships/hyperlink" Target="https://www.taiwansemi.com/assets/datasheet/pdf.php?pn=SMBJ51" TargetMode="External"/><Relationship Id="rId3822" Type="http://schemas.openxmlformats.org/officeDocument/2006/relationships/hyperlink" Target="https://www.taiwansemi.com/assets/datasheet/pdf.php?pn=SMF4L36CA" TargetMode="External"/><Relationship Id="rId743" Type="http://schemas.openxmlformats.org/officeDocument/2006/relationships/hyperlink" Target="https://www.taiwansemi.com/assets/datasheet/pdf.php?pn=5KSMC22AH" TargetMode="External"/><Relationship Id="rId950" Type="http://schemas.openxmlformats.org/officeDocument/2006/relationships/hyperlink" Target="https://www.taiwansemi.com/assets/datasheet/pdf.php?pn=P4KE10A" TargetMode="External"/><Relationship Id="rId1026" Type="http://schemas.openxmlformats.org/officeDocument/2006/relationships/hyperlink" Target="https://www.taiwansemi.com/assets/datasheet/pdf.php?pn=P4KE250A" TargetMode="External"/><Relationship Id="rId1580" Type="http://schemas.openxmlformats.org/officeDocument/2006/relationships/hyperlink" Target="https://www.taiwansemi.com/assets/datasheet/pdf.php?pn=P6KE82CA" TargetMode="External"/><Relationship Id="rId1678" Type="http://schemas.openxmlformats.org/officeDocument/2006/relationships/hyperlink" Target="https://www.taiwansemi.com/assets/datasheet/pdf.php?pn=P6SMB160CA" TargetMode="External"/><Relationship Id="rId1885" Type="http://schemas.openxmlformats.org/officeDocument/2006/relationships/hyperlink" Target="https://www.taiwansemi.com/assets/datasheet/pdf.php?pn=P6SMB9.1CA" TargetMode="External"/><Relationship Id="rId2424" Type="http://schemas.openxmlformats.org/officeDocument/2006/relationships/hyperlink" Target="https://www.taiwansemi.com/assets/datasheet/pdf.php?pn=SMAJ5.0H" TargetMode="External"/><Relationship Id="rId2631" Type="http://schemas.openxmlformats.org/officeDocument/2006/relationships/hyperlink" Target="https://www.taiwansemi.com/assets/datasheet/pdf.php?pn=SMB10J40CA" TargetMode="External"/><Relationship Id="rId2729" Type="http://schemas.openxmlformats.org/officeDocument/2006/relationships/hyperlink" Target="https://www.taiwansemi.com/assets/datasheet/pdf.php?pn=SMBJ160C" TargetMode="External"/><Relationship Id="rId2936" Type="http://schemas.openxmlformats.org/officeDocument/2006/relationships/hyperlink" Target="https://www.taiwansemi.com/assets/datasheet/pdf.php?pn=SMBJ7.0CAH" TargetMode="External"/><Relationship Id="rId603" Type="http://schemas.openxmlformats.org/officeDocument/2006/relationships/hyperlink" Target="https://www.taiwansemi.com/assets/datasheet/pdf.php?pn=1V5KE15A" TargetMode="External"/><Relationship Id="rId810" Type="http://schemas.openxmlformats.org/officeDocument/2006/relationships/hyperlink" Target="https://www.taiwansemi.com/assets/datasheet/pdf.php?pn=BZW04-110" TargetMode="External"/><Relationship Id="rId908" Type="http://schemas.openxmlformats.org/officeDocument/2006/relationships/hyperlink" Target="https://www.taiwansemi.com/assets/datasheet/pdf.php?pn=BZW06-19B" TargetMode="External"/><Relationship Id="rId1233" Type="http://schemas.openxmlformats.org/officeDocument/2006/relationships/hyperlink" Target="https://www.taiwansemi.com/assets/datasheet/pdf.php?pn=P4SMA18CA" TargetMode="External"/><Relationship Id="rId1440" Type="http://schemas.openxmlformats.org/officeDocument/2006/relationships/hyperlink" Target="https://www.taiwansemi.com/assets/datasheet/pdf.php?pn=P6KE130C" TargetMode="External"/><Relationship Id="rId1538" Type="http://schemas.openxmlformats.org/officeDocument/2006/relationships/hyperlink" Target="https://www.taiwansemi.com/assets/datasheet/pdf.php?pn=P6KE47A" TargetMode="External"/><Relationship Id="rId1300" Type="http://schemas.openxmlformats.org/officeDocument/2006/relationships/hyperlink" Target="https://www.taiwansemi.com/assets/datasheet/pdf.php?pn=P4SMA36H" TargetMode="External"/><Relationship Id="rId1745" Type="http://schemas.openxmlformats.org/officeDocument/2006/relationships/hyperlink" Target="https://www.taiwansemi.com/assets/datasheet/pdf.php?pn=P6SMB24" TargetMode="External"/><Relationship Id="rId1952" Type="http://schemas.openxmlformats.org/officeDocument/2006/relationships/hyperlink" Target="https://www.taiwansemi.com/assets/datasheet/pdf.php?pn=SA170C" TargetMode="External"/><Relationship Id="rId3198" Type="http://schemas.openxmlformats.org/officeDocument/2006/relationships/hyperlink" Target="https://www.taiwansemi.com/assets/datasheet/pdf.php?pn=SMCJ33A" TargetMode="External"/><Relationship Id="rId37" Type="http://schemas.openxmlformats.org/officeDocument/2006/relationships/hyperlink" Target="https://www.taiwansemi.com/assets/datasheet/pdf.php?pn=1.5KE150CA" TargetMode="External"/><Relationship Id="rId1605" Type="http://schemas.openxmlformats.org/officeDocument/2006/relationships/hyperlink" Target="https://www.taiwansemi.com/assets/datasheet/pdf.php?pn=P6SMB10CA" TargetMode="External"/><Relationship Id="rId1812" Type="http://schemas.openxmlformats.org/officeDocument/2006/relationships/hyperlink" Target="https://www.taiwansemi.com/assets/datasheet/pdf.php?pn=P6SMB51C" TargetMode="External"/><Relationship Id="rId3058" Type="http://schemas.openxmlformats.org/officeDocument/2006/relationships/hyperlink" Target="https://www.taiwansemi.com/assets/datasheet/pdf.php?pn=SMCJ120CA" TargetMode="External"/><Relationship Id="rId3265" Type="http://schemas.openxmlformats.org/officeDocument/2006/relationships/hyperlink" Target="https://www.taiwansemi.com/assets/datasheet/pdf.php?pn=SMCJ54CA" TargetMode="External"/><Relationship Id="rId3472" Type="http://schemas.openxmlformats.org/officeDocument/2006/relationships/hyperlink" Target="https://www.taiwansemi.com/assets/datasheet/pdf.php?pn=SMDJ36AH" TargetMode="External"/><Relationship Id="rId186" Type="http://schemas.openxmlformats.org/officeDocument/2006/relationships/hyperlink" Target="https://www.taiwansemi.com/assets/datasheet/pdf.php?pn=1.5SMC10CAH" TargetMode="External"/><Relationship Id="rId393" Type="http://schemas.openxmlformats.org/officeDocument/2006/relationships/hyperlink" Target="https://www.taiwansemi.com/assets/datasheet/pdf.php?pn=1.5SMC56CA" TargetMode="External"/><Relationship Id="rId2074" Type="http://schemas.openxmlformats.org/officeDocument/2006/relationships/hyperlink" Target="https://www.taiwansemi.com/assets/datasheet/pdf.php?pn=SA9.0A" TargetMode="External"/><Relationship Id="rId2281" Type="http://schemas.openxmlformats.org/officeDocument/2006/relationships/hyperlink" Target="https://www.taiwansemi.com/assets/datasheet/pdf.php?pn=SMAJ160H" TargetMode="External"/><Relationship Id="rId3125" Type="http://schemas.openxmlformats.org/officeDocument/2006/relationships/hyperlink" Target="https://www.taiwansemi.com/assets/datasheet/pdf.php?pn=SMCJ17" TargetMode="External"/><Relationship Id="rId3332" Type="http://schemas.openxmlformats.org/officeDocument/2006/relationships/hyperlink" Target="https://www.taiwansemi.com/assets/datasheet/pdf.php?pn=SMCJ70A" TargetMode="External"/><Relationship Id="rId3777" Type="http://schemas.openxmlformats.org/officeDocument/2006/relationships/hyperlink" Target="https://www.taiwansemi.com/assets/datasheet/pdf.php?pn=SMA6S40CAH" TargetMode="External"/><Relationship Id="rId253" Type="http://schemas.openxmlformats.org/officeDocument/2006/relationships/hyperlink" Target="https://www.taiwansemi.com/assets/datasheet/pdf.php?pn=1.5SMC16" TargetMode="External"/><Relationship Id="rId460" Type="http://schemas.openxmlformats.org/officeDocument/2006/relationships/hyperlink" Target="https://www.taiwansemi.com/assets/datasheet/pdf.php?pn=1.5SMC9.1H" TargetMode="External"/><Relationship Id="rId698" Type="http://schemas.openxmlformats.org/officeDocument/2006/relationships/hyperlink" Target="https://www.taiwansemi.com/assets/datasheet/pdf.php?pn=5.0SMDJ24AH" TargetMode="External"/><Relationship Id="rId1090" Type="http://schemas.openxmlformats.org/officeDocument/2006/relationships/hyperlink" Target="https://www.taiwansemi.com/assets/datasheet/pdf.php?pn=P4KE68A" TargetMode="External"/><Relationship Id="rId2141" Type="http://schemas.openxmlformats.org/officeDocument/2006/relationships/hyperlink" Target="https://www.taiwansemi.com/assets/datasheet/pdf.php?pn=SMA6J11AH" TargetMode="External"/><Relationship Id="rId2379" Type="http://schemas.openxmlformats.org/officeDocument/2006/relationships/hyperlink" Target="https://www.taiwansemi.com/assets/datasheet/pdf.php?pn=SMAJ36AH" TargetMode="External"/><Relationship Id="rId2586" Type="http://schemas.openxmlformats.org/officeDocument/2006/relationships/hyperlink" Target="https://www.taiwansemi.com/assets/datasheet/pdf.php?pn=SMB10J16AH" TargetMode="External"/><Relationship Id="rId2793" Type="http://schemas.openxmlformats.org/officeDocument/2006/relationships/hyperlink" Target="https://www.taiwansemi.com/assets/datasheet/pdf.php?pn=SMBJ26CA" TargetMode="External"/><Relationship Id="rId3637" Type="http://schemas.openxmlformats.org/officeDocument/2006/relationships/hyperlink" Target="https://www.taiwansemi.com/assets/datasheet/pdf.php?pn=SMF5.0A" TargetMode="External"/><Relationship Id="rId3844" Type="http://schemas.openxmlformats.org/officeDocument/2006/relationships/hyperlink" Target="https://www.taiwansemi.com/assets/datasheet/pdf.php?pn=SMF4L16CAH" TargetMode="External"/><Relationship Id="rId113" Type="http://schemas.openxmlformats.org/officeDocument/2006/relationships/hyperlink" Target="https://www.taiwansemi.com/assets/datasheet/pdf.php?pn=1.5KE400" TargetMode="External"/><Relationship Id="rId320" Type="http://schemas.openxmlformats.org/officeDocument/2006/relationships/hyperlink" Target="https://www.taiwansemi.com/assets/datasheet/pdf.php?pn=1.5SMC24C" TargetMode="External"/><Relationship Id="rId558" Type="http://schemas.openxmlformats.org/officeDocument/2006/relationships/hyperlink" Target="https://www.taiwansemi.com/assets/datasheet/pdf.php?pn=1KSMB51AH" TargetMode="External"/><Relationship Id="rId765" Type="http://schemas.openxmlformats.org/officeDocument/2006/relationships/hyperlink" Target="https://www.taiwansemi.com/assets/datasheet/pdf.php?pn=5KSMC70AH" TargetMode="External"/><Relationship Id="rId972" Type="http://schemas.openxmlformats.org/officeDocument/2006/relationships/hyperlink" Target="https://www.taiwansemi.com/assets/datasheet/pdf.php?pn=P4KE130C" TargetMode="External"/><Relationship Id="rId1188" Type="http://schemas.openxmlformats.org/officeDocument/2006/relationships/hyperlink" Target="https://www.taiwansemi.com/assets/datasheet/pdf.php?pn=P4SMA150CH" TargetMode="External"/><Relationship Id="rId1395" Type="http://schemas.openxmlformats.org/officeDocument/2006/relationships/hyperlink" Target="https://www.taiwansemi.com/assets/datasheet/pdf.php?pn=P4SMA82CH" TargetMode="External"/><Relationship Id="rId2001" Type="http://schemas.openxmlformats.org/officeDocument/2006/relationships/hyperlink" Target="https://www.taiwansemi.com/assets/datasheet/pdf.php?pn=SA45" TargetMode="External"/><Relationship Id="rId2239" Type="http://schemas.openxmlformats.org/officeDocument/2006/relationships/hyperlink" Target="https://www.taiwansemi.com/assets/datasheet/pdf.php?pn=SMAJ130CAH" TargetMode="External"/><Relationship Id="rId2446" Type="http://schemas.openxmlformats.org/officeDocument/2006/relationships/hyperlink" Target="https://www.taiwansemi.com/assets/datasheet/pdf.php?pn=SMAJ58CAH" TargetMode="External"/><Relationship Id="rId2653" Type="http://schemas.openxmlformats.org/officeDocument/2006/relationships/hyperlink" Target="https://www.taiwansemi.com/assets/datasheet/pdf.php?pn=SMBJ11" TargetMode="External"/><Relationship Id="rId2860" Type="http://schemas.openxmlformats.org/officeDocument/2006/relationships/hyperlink" Target="https://www.taiwansemi.com/assets/datasheet/pdf.php?pn=SMBJ48H" TargetMode="External"/><Relationship Id="rId3704" Type="http://schemas.openxmlformats.org/officeDocument/2006/relationships/hyperlink" Target="https://www.taiwansemi.com/assets/datasheet/pdf.php?pn=TLD6S26AH" TargetMode="External"/><Relationship Id="rId418" Type="http://schemas.openxmlformats.org/officeDocument/2006/relationships/hyperlink" Target="https://www.taiwansemi.com/assets/datasheet/pdf.php?pn=1.5SMC68CAH" TargetMode="External"/><Relationship Id="rId625" Type="http://schemas.openxmlformats.org/officeDocument/2006/relationships/hyperlink" Target="https://www.taiwansemi.com/assets/datasheet/pdf.php?pn=1V5KE250A" TargetMode="External"/><Relationship Id="rId832" Type="http://schemas.openxmlformats.org/officeDocument/2006/relationships/hyperlink" Target="https://www.taiwansemi.com/assets/datasheet/pdf.php?pn=BZW04-188B" TargetMode="External"/><Relationship Id="rId1048" Type="http://schemas.openxmlformats.org/officeDocument/2006/relationships/hyperlink" Target="https://www.taiwansemi.com/assets/datasheet/pdf.php?pn=P4KE350CA" TargetMode="External"/><Relationship Id="rId1255" Type="http://schemas.openxmlformats.org/officeDocument/2006/relationships/hyperlink" Target="https://www.taiwansemi.com/assets/datasheet/pdf.php?pn=P4SMA22AH" TargetMode="External"/><Relationship Id="rId1462" Type="http://schemas.openxmlformats.org/officeDocument/2006/relationships/hyperlink" Target="https://www.taiwansemi.com/assets/datasheet/pdf.php?pn=P6KE170A" TargetMode="External"/><Relationship Id="rId2306" Type="http://schemas.openxmlformats.org/officeDocument/2006/relationships/hyperlink" Target="https://www.taiwansemi.com/assets/datasheet/pdf.php?pn=SMAJ188" TargetMode="External"/><Relationship Id="rId2513" Type="http://schemas.openxmlformats.org/officeDocument/2006/relationships/hyperlink" Target="https://www.taiwansemi.com/assets/datasheet/pdf.php?pn=SMAJ78" TargetMode="External"/><Relationship Id="rId2958" Type="http://schemas.openxmlformats.org/officeDocument/2006/relationships/hyperlink" Target="https://www.taiwansemi.com/assets/datasheet/pdf.php?pn=SMBJ75C" TargetMode="External"/><Relationship Id="rId1115" Type="http://schemas.openxmlformats.org/officeDocument/2006/relationships/hyperlink" Target="https://www.taiwansemi.com/assets/datasheet/pdf.php?pn=P4KE91C" TargetMode="External"/><Relationship Id="rId1322" Type="http://schemas.openxmlformats.org/officeDocument/2006/relationships/hyperlink" Target="https://www.taiwansemi.com/assets/datasheet/pdf.php?pn=P4SMA47CAH" TargetMode="External"/><Relationship Id="rId1767" Type="http://schemas.openxmlformats.org/officeDocument/2006/relationships/hyperlink" Target="https://www.taiwansemi.com/assets/datasheet/pdf.php?pn=P6SMB30CH" TargetMode="External"/><Relationship Id="rId1974" Type="http://schemas.openxmlformats.org/officeDocument/2006/relationships/hyperlink" Target="https://www.taiwansemi.com/assets/datasheet/pdf.php?pn=SA26A" TargetMode="External"/><Relationship Id="rId2720" Type="http://schemas.openxmlformats.org/officeDocument/2006/relationships/hyperlink" Target="https://www.taiwansemi.com/assets/datasheet/pdf.php?pn=SMBJ15C" TargetMode="External"/><Relationship Id="rId2818" Type="http://schemas.openxmlformats.org/officeDocument/2006/relationships/hyperlink" Target="https://www.taiwansemi.com/assets/datasheet/pdf.php?pn=SMBJ33CAH" TargetMode="External"/><Relationship Id="rId59" Type="http://schemas.openxmlformats.org/officeDocument/2006/relationships/hyperlink" Target="https://www.taiwansemi.com/assets/datasheet/pdf.php?pn=1.5KE18C" TargetMode="External"/><Relationship Id="rId1627" Type="http://schemas.openxmlformats.org/officeDocument/2006/relationships/hyperlink" Target="https://www.taiwansemi.com/assets/datasheet/pdf.php?pn=P6SMB120A" TargetMode="External"/><Relationship Id="rId1834" Type="http://schemas.openxmlformats.org/officeDocument/2006/relationships/hyperlink" Target="https://www.taiwansemi.com/assets/datasheet/pdf.php?pn=P6SMB62A" TargetMode="External"/><Relationship Id="rId3287" Type="http://schemas.openxmlformats.org/officeDocument/2006/relationships/hyperlink" Target="https://www.taiwansemi.com/assets/datasheet/pdf.php?pn=SMCJ6.5" TargetMode="External"/><Relationship Id="rId2096" Type="http://schemas.openxmlformats.org/officeDocument/2006/relationships/hyperlink" Target="https://www.taiwansemi.com/assets/datasheet/pdf.php?pn=SMA4F47AH" TargetMode="External"/><Relationship Id="rId3494" Type="http://schemas.openxmlformats.org/officeDocument/2006/relationships/hyperlink" Target="https://www.taiwansemi.com/assets/datasheet/pdf.php?pn=SMDJ51CAH" TargetMode="External"/><Relationship Id="rId3799" Type="http://schemas.openxmlformats.org/officeDocument/2006/relationships/hyperlink" Target="https://www.taiwansemi.com/assets/datasheet/pdf.php?pn=SMA6F56CAH" TargetMode="External"/><Relationship Id="rId1901" Type="http://schemas.openxmlformats.org/officeDocument/2006/relationships/hyperlink" Target="https://www.taiwansemi.com/assets/datasheet/pdf.php?pn=SA100CA" TargetMode="External"/><Relationship Id="rId3147" Type="http://schemas.openxmlformats.org/officeDocument/2006/relationships/hyperlink" Target="https://www.taiwansemi.com/assets/datasheet/pdf.php?pn=SMCJ18CH" TargetMode="External"/><Relationship Id="rId3354" Type="http://schemas.openxmlformats.org/officeDocument/2006/relationships/hyperlink" Target="https://www.taiwansemi.com/assets/datasheet/pdf.php?pn=SMCJ78H" TargetMode="External"/><Relationship Id="rId3561" Type="http://schemas.openxmlformats.org/officeDocument/2006/relationships/hyperlink" Target="https://www.taiwansemi.com/assets/datasheet/pdf.php?pn=SMF45A" TargetMode="External"/><Relationship Id="rId3659" Type="http://schemas.openxmlformats.org/officeDocument/2006/relationships/hyperlink" Target="https://www.taiwansemi.com/assets/datasheet/pdf.php?pn=SMF75A" TargetMode="External"/><Relationship Id="rId275" Type="http://schemas.openxmlformats.org/officeDocument/2006/relationships/hyperlink" Target="https://www.taiwansemi.com/assets/datasheet/pdf.php?pn=1.5SMC170CH" TargetMode="External"/><Relationship Id="rId482" Type="http://schemas.openxmlformats.org/officeDocument/2006/relationships/hyperlink" Target="https://www.taiwansemi.com/assets/datasheet/pdf.php?pn=1K5SMPC43APH" TargetMode="External"/><Relationship Id="rId2163" Type="http://schemas.openxmlformats.org/officeDocument/2006/relationships/hyperlink" Target="https://www.taiwansemi.com/assets/datasheet/pdf.php?pn=SMA6J28AH" TargetMode="External"/><Relationship Id="rId2370" Type="http://schemas.openxmlformats.org/officeDocument/2006/relationships/hyperlink" Target="https://www.taiwansemi.com/assets/datasheet/pdf.php?pn=SMAJ33A" TargetMode="External"/><Relationship Id="rId3007" Type="http://schemas.openxmlformats.org/officeDocument/2006/relationships/hyperlink" Target="https://www.taiwansemi.com/assets/datasheet/pdf.php?pn=SMBJ9.0CA" TargetMode="External"/><Relationship Id="rId3214" Type="http://schemas.openxmlformats.org/officeDocument/2006/relationships/hyperlink" Target="https://www.taiwansemi.com/assets/datasheet/pdf.php?pn=SMCJ40A" TargetMode="External"/><Relationship Id="rId3421" Type="http://schemas.openxmlformats.org/officeDocument/2006/relationships/hyperlink" Target="https://www.taiwansemi.com/assets/datasheet/pdf.php?pn=SMDJ13CA" TargetMode="External"/><Relationship Id="rId135" Type="http://schemas.openxmlformats.org/officeDocument/2006/relationships/hyperlink" Target="https://www.taiwansemi.com/assets/datasheet/pdf.php?pn=1.5KE56C" TargetMode="External"/><Relationship Id="rId342" Type="http://schemas.openxmlformats.org/officeDocument/2006/relationships/hyperlink" Target="https://www.taiwansemi.com/assets/datasheet/pdf.php?pn=1.5SMC33A" TargetMode="External"/><Relationship Id="rId787" Type="http://schemas.openxmlformats.org/officeDocument/2006/relationships/hyperlink" Target="https://www.taiwansemi.com/assets/datasheet/pdf.php?pn=5KSMC31CAH" TargetMode="External"/><Relationship Id="rId994" Type="http://schemas.openxmlformats.org/officeDocument/2006/relationships/hyperlink" Target="https://www.taiwansemi.com/assets/datasheet/pdf.php?pn=P4KE170A" TargetMode="External"/><Relationship Id="rId2023" Type="http://schemas.openxmlformats.org/officeDocument/2006/relationships/hyperlink" Target="https://www.taiwansemi.com/assets/datasheet/pdf.php?pn=SA58C" TargetMode="External"/><Relationship Id="rId2230" Type="http://schemas.openxmlformats.org/officeDocument/2006/relationships/hyperlink" Target="https://www.taiwansemi.com/assets/datasheet/pdf.php?pn=SMAJ12CAH" TargetMode="External"/><Relationship Id="rId2468" Type="http://schemas.openxmlformats.org/officeDocument/2006/relationships/hyperlink" Target="https://www.taiwansemi.com/assets/datasheet/pdf.php?pn=SMAJ60C" TargetMode="External"/><Relationship Id="rId2675" Type="http://schemas.openxmlformats.org/officeDocument/2006/relationships/hyperlink" Target="https://www.taiwansemi.com/assets/datasheet/pdf.php?pn=SMBJ120CAH" TargetMode="External"/><Relationship Id="rId2882" Type="http://schemas.openxmlformats.org/officeDocument/2006/relationships/hyperlink" Target="https://www.taiwansemi.com/assets/datasheet/pdf.php?pn=SMBJ54CAH" TargetMode="External"/><Relationship Id="rId3519" Type="http://schemas.openxmlformats.org/officeDocument/2006/relationships/hyperlink" Target="https://www.taiwansemi.com/assets/datasheet/pdf.php?pn=SMDJ90A" TargetMode="External"/><Relationship Id="rId3726" Type="http://schemas.openxmlformats.org/officeDocument/2006/relationships/hyperlink" Target="https://www.taiwansemi.com/assets/datasheet/pdf.php?pn=TLD8S33AH" TargetMode="External"/><Relationship Id="rId202" Type="http://schemas.openxmlformats.org/officeDocument/2006/relationships/hyperlink" Target="https://www.taiwansemi.com/assets/datasheet/pdf.php?pn=1.5SMC11CAH" TargetMode="External"/><Relationship Id="rId647" Type="http://schemas.openxmlformats.org/officeDocument/2006/relationships/hyperlink" Target="https://www.taiwansemi.com/assets/datasheet/pdf.php?pn=1V5KE47A" TargetMode="External"/><Relationship Id="rId854" Type="http://schemas.openxmlformats.org/officeDocument/2006/relationships/hyperlink" Target="https://www.taiwansemi.com/assets/datasheet/pdf.php?pn=BZW04-31B" TargetMode="External"/><Relationship Id="rId1277" Type="http://schemas.openxmlformats.org/officeDocument/2006/relationships/hyperlink" Target="https://www.taiwansemi.com/assets/datasheet/pdf.php?pn=P4SMA30" TargetMode="External"/><Relationship Id="rId1484" Type="http://schemas.openxmlformats.org/officeDocument/2006/relationships/hyperlink" Target="https://www.taiwansemi.com/assets/datasheet/pdf.php?pn=P6KE220C" TargetMode="External"/><Relationship Id="rId1691" Type="http://schemas.openxmlformats.org/officeDocument/2006/relationships/hyperlink" Target="https://www.taiwansemi.com/assets/datasheet/pdf.php?pn=P6SMB170AH" TargetMode="External"/><Relationship Id="rId2328" Type="http://schemas.openxmlformats.org/officeDocument/2006/relationships/hyperlink" Target="https://www.taiwansemi.com/assets/datasheet/pdf.php?pn=SMAJ20H" TargetMode="External"/><Relationship Id="rId2535" Type="http://schemas.openxmlformats.org/officeDocument/2006/relationships/hyperlink" Target="https://www.taiwansemi.com/assets/datasheet/pdf.php?pn=SMAJ8.5CH" TargetMode="External"/><Relationship Id="rId2742" Type="http://schemas.openxmlformats.org/officeDocument/2006/relationships/hyperlink" Target="https://www.taiwansemi.com/assets/datasheet/pdf.php?pn=SMBJ170" TargetMode="External"/><Relationship Id="rId507" Type="http://schemas.openxmlformats.org/officeDocument/2006/relationships/hyperlink" Target="https://www.taiwansemi.com/assets/datasheet/pdf.php?pn=1KSMB15CA" TargetMode="External"/><Relationship Id="rId714" Type="http://schemas.openxmlformats.org/officeDocument/2006/relationships/hyperlink" Target="https://www.taiwansemi.com/assets/datasheet/pdf.php?pn=5.0SMDJ45AH" TargetMode="External"/><Relationship Id="rId921" Type="http://schemas.openxmlformats.org/officeDocument/2006/relationships/hyperlink" Target="https://www.taiwansemi.com/assets/datasheet/pdf.php?pn=BZW06-28" TargetMode="External"/><Relationship Id="rId1137" Type="http://schemas.openxmlformats.org/officeDocument/2006/relationships/hyperlink" Target="https://www.taiwansemi.com/assets/datasheet/pdf.php?pn=P4SMA110C" TargetMode="External"/><Relationship Id="rId1344" Type="http://schemas.openxmlformats.org/officeDocument/2006/relationships/hyperlink" Target="https://www.taiwansemi.com/assets/datasheet/pdf.php?pn=P4SMA6.8C" TargetMode="External"/><Relationship Id="rId1551" Type="http://schemas.openxmlformats.org/officeDocument/2006/relationships/hyperlink" Target="https://www.taiwansemi.com/assets/datasheet/pdf.php?pn=P6KE6.8C" TargetMode="External"/><Relationship Id="rId1789" Type="http://schemas.openxmlformats.org/officeDocument/2006/relationships/hyperlink" Target="https://www.taiwansemi.com/assets/datasheet/pdf.php?pn=P6SMB39CA" TargetMode="External"/><Relationship Id="rId1996" Type="http://schemas.openxmlformats.org/officeDocument/2006/relationships/hyperlink" Target="https://www.taiwansemi.com/assets/datasheet/pdf.php?pn=SA40CA" TargetMode="External"/><Relationship Id="rId2602" Type="http://schemas.openxmlformats.org/officeDocument/2006/relationships/hyperlink" Target="https://www.taiwansemi.com/assets/datasheet/pdf.php?pn=SMB10J22AH" TargetMode="External"/><Relationship Id="rId50" Type="http://schemas.openxmlformats.org/officeDocument/2006/relationships/hyperlink" Target="https://www.taiwansemi.com/assets/datasheet/pdf.php?pn=1.5KE170A" TargetMode="External"/><Relationship Id="rId1204" Type="http://schemas.openxmlformats.org/officeDocument/2006/relationships/hyperlink" Target="https://www.taiwansemi.com/assets/datasheet/pdf.php?pn=P4SMA160CH" TargetMode="External"/><Relationship Id="rId1411" Type="http://schemas.openxmlformats.org/officeDocument/2006/relationships/hyperlink" Target="https://www.taiwansemi.com/assets/datasheet/pdf.php?pn=P4SMA91CH" TargetMode="External"/><Relationship Id="rId1649" Type="http://schemas.openxmlformats.org/officeDocument/2006/relationships/hyperlink" Target="https://www.taiwansemi.com/assets/datasheet/pdf.php?pn=P6SMB130H" TargetMode="External"/><Relationship Id="rId1856" Type="http://schemas.openxmlformats.org/officeDocument/2006/relationships/hyperlink" Target="https://www.taiwansemi.com/assets/datasheet/pdf.php?pn=P6SMB7.5H" TargetMode="External"/><Relationship Id="rId2907" Type="http://schemas.openxmlformats.org/officeDocument/2006/relationships/hyperlink" Target="https://www.taiwansemi.com/assets/datasheet/pdf.php?pn=SMBJ6.5CA" TargetMode="External"/><Relationship Id="rId3071" Type="http://schemas.openxmlformats.org/officeDocument/2006/relationships/hyperlink" Target="https://www.taiwansemi.com/assets/datasheet/pdf.php?pn=SMCJ130A" TargetMode="External"/><Relationship Id="rId1509" Type="http://schemas.openxmlformats.org/officeDocument/2006/relationships/hyperlink" Target="https://www.taiwansemi.com/assets/datasheet/pdf.php?pn=P6KE33" TargetMode="External"/><Relationship Id="rId1716" Type="http://schemas.openxmlformats.org/officeDocument/2006/relationships/hyperlink" Target="https://www.taiwansemi.com/assets/datasheet/pdf.php?pn=P6SMB200AH" TargetMode="External"/><Relationship Id="rId1923" Type="http://schemas.openxmlformats.org/officeDocument/2006/relationships/hyperlink" Target="https://www.taiwansemi.com/assets/datasheet/pdf.php?pn=SA130A" TargetMode="External"/><Relationship Id="rId3169" Type="http://schemas.openxmlformats.org/officeDocument/2006/relationships/hyperlink" Target="https://www.taiwansemi.com/assets/datasheet/pdf.php?pn=SMCJ24CA" TargetMode="External"/><Relationship Id="rId3376" Type="http://schemas.openxmlformats.org/officeDocument/2006/relationships/hyperlink" Target="https://www.taiwansemi.com/assets/datasheet/pdf.php?pn=SMCJ85A" TargetMode="External"/><Relationship Id="rId3583" Type="http://schemas.openxmlformats.org/officeDocument/2006/relationships/hyperlink" Target="https://www.taiwansemi.com/assets/datasheet/pdf.php?pn=SMF4L20A" TargetMode="External"/><Relationship Id="rId297" Type="http://schemas.openxmlformats.org/officeDocument/2006/relationships/hyperlink" Target="https://www.taiwansemi.com/assets/datasheet/pdf.php?pn=1.5SMC200C" TargetMode="External"/><Relationship Id="rId2185" Type="http://schemas.openxmlformats.org/officeDocument/2006/relationships/hyperlink" Target="https://www.taiwansemi.com/assets/datasheet/pdf.php?pn=SMAJ10" TargetMode="External"/><Relationship Id="rId2392" Type="http://schemas.openxmlformats.org/officeDocument/2006/relationships/hyperlink" Target="https://www.taiwansemi.com/assets/datasheet/pdf.php?pn=SMAJ40H" TargetMode="External"/><Relationship Id="rId3029" Type="http://schemas.openxmlformats.org/officeDocument/2006/relationships/hyperlink" Target="https://www.taiwansemi.com/assets/datasheet/pdf.php?pn=SMCJ100H" TargetMode="External"/><Relationship Id="rId3236" Type="http://schemas.openxmlformats.org/officeDocument/2006/relationships/hyperlink" Target="https://www.taiwansemi.com/assets/datasheet/pdf.php?pn=SMCJ45H" TargetMode="External"/><Relationship Id="rId3790" Type="http://schemas.openxmlformats.org/officeDocument/2006/relationships/hyperlink" Target="https://www.taiwansemi.com/assets/datasheet/pdf.php?pn=SMA6F26CAH" TargetMode="External"/><Relationship Id="rId157" Type="http://schemas.openxmlformats.org/officeDocument/2006/relationships/hyperlink" Target="https://www.taiwansemi.com/assets/datasheet/pdf.php?pn=1.5KE8.2" TargetMode="External"/><Relationship Id="rId364" Type="http://schemas.openxmlformats.org/officeDocument/2006/relationships/hyperlink" Target="https://www.taiwansemi.com/assets/datasheet/pdf.php?pn=1.5SMC39H" TargetMode="External"/><Relationship Id="rId2045" Type="http://schemas.openxmlformats.org/officeDocument/2006/relationships/hyperlink" Target="https://www.taiwansemi.com/assets/datasheet/pdf.php?pn=SA7.5" TargetMode="External"/><Relationship Id="rId2697" Type="http://schemas.openxmlformats.org/officeDocument/2006/relationships/hyperlink" Target="https://www.taiwansemi.com/assets/datasheet/pdf.php?pn=SMBJ13CA" TargetMode="External"/><Relationship Id="rId3443" Type="http://schemas.openxmlformats.org/officeDocument/2006/relationships/hyperlink" Target="https://www.taiwansemi.com/assets/datasheet/pdf.php?pn=SMDJ20A" TargetMode="External"/><Relationship Id="rId3650" Type="http://schemas.openxmlformats.org/officeDocument/2006/relationships/hyperlink" Target="https://www.taiwansemi.com/assets/datasheet/pdf.php?pn=SMF60AH" TargetMode="External"/><Relationship Id="rId3748" Type="http://schemas.openxmlformats.org/officeDocument/2006/relationships/hyperlink" Target="https://www.taiwansemi.com/assets/datasheet/pdf.php?pn=TLD8S43CAH" TargetMode="External"/><Relationship Id="rId571" Type="http://schemas.openxmlformats.org/officeDocument/2006/relationships/hyperlink" Target="https://www.taiwansemi.com/assets/datasheet/pdf.php?pn=1KSMB68CA" TargetMode="External"/><Relationship Id="rId669" Type="http://schemas.openxmlformats.org/officeDocument/2006/relationships/hyperlink" Target="https://www.taiwansemi.com/assets/datasheet/pdf.php?pn=1V5KE9V1A" TargetMode="External"/><Relationship Id="rId876" Type="http://schemas.openxmlformats.org/officeDocument/2006/relationships/hyperlink" Target="https://www.taiwansemi.com/assets/datasheet/pdf.php?pn=BZW04-64B" TargetMode="External"/><Relationship Id="rId1299" Type="http://schemas.openxmlformats.org/officeDocument/2006/relationships/hyperlink" Target="https://www.taiwansemi.com/assets/datasheet/pdf.php?pn=P4SMA36CH" TargetMode="External"/><Relationship Id="rId2252" Type="http://schemas.openxmlformats.org/officeDocument/2006/relationships/hyperlink" Target="https://www.taiwansemi.com/assets/datasheet/pdf.php?pn=SMAJ14C" TargetMode="External"/><Relationship Id="rId2557" Type="http://schemas.openxmlformats.org/officeDocument/2006/relationships/hyperlink" Target="https://www.taiwansemi.com/assets/datasheet/pdf.php?pn=SMAJ90CA" TargetMode="External"/><Relationship Id="rId3303" Type="http://schemas.openxmlformats.org/officeDocument/2006/relationships/hyperlink" Target="https://www.taiwansemi.com/assets/datasheet/pdf.php?pn=SMCJ64" TargetMode="External"/><Relationship Id="rId3510" Type="http://schemas.openxmlformats.org/officeDocument/2006/relationships/hyperlink" Target="https://www.taiwansemi.com/assets/datasheet/pdf.php?pn=SMDJ64CAH" TargetMode="External"/><Relationship Id="rId3608" Type="http://schemas.openxmlformats.org/officeDocument/2006/relationships/hyperlink" Target="https://www.taiwansemi.com/assets/datasheet/pdf.php?pn=SMF4L5.0AH" TargetMode="External"/><Relationship Id="rId224" Type="http://schemas.openxmlformats.org/officeDocument/2006/relationships/hyperlink" Target="https://www.taiwansemi.com/assets/datasheet/pdf.php?pn=1.5SMC130AH" TargetMode="External"/><Relationship Id="rId431" Type="http://schemas.openxmlformats.org/officeDocument/2006/relationships/hyperlink" Target="https://www.taiwansemi.com/assets/datasheet/pdf.php?pn=1.5SMC75AH" TargetMode="External"/><Relationship Id="rId529" Type="http://schemas.openxmlformats.org/officeDocument/2006/relationships/hyperlink" Target="https://www.taiwansemi.com/assets/datasheet/pdf.php?pn=1KSMB27A" TargetMode="External"/><Relationship Id="rId736" Type="http://schemas.openxmlformats.org/officeDocument/2006/relationships/hyperlink" Target="https://www.taiwansemi.com/assets/datasheet/pdf.php?pn=5.0SMDJ90AH" TargetMode="External"/><Relationship Id="rId1061" Type="http://schemas.openxmlformats.org/officeDocument/2006/relationships/hyperlink" Target="https://www.taiwansemi.com/assets/datasheet/pdf.php?pn=P4KE43" TargetMode="External"/><Relationship Id="rId1159" Type="http://schemas.openxmlformats.org/officeDocument/2006/relationships/hyperlink" Target="https://www.taiwansemi.com/assets/datasheet/pdf.php?pn=P4SMA12AH" TargetMode="External"/><Relationship Id="rId1366" Type="http://schemas.openxmlformats.org/officeDocument/2006/relationships/hyperlink" Target="https://www.taiwansemi.com/assets/datasheet/pdf.php?pn=P4SMA7.5A" TargetMode="External"/><Relationship Id="rId2112" Type="http://schemas.openxmlformats.org/officeDocument/2006/relationships/hyperlink" Target="https://www.taiwansemi.com/assets/datasheet/pdf.php?pn=SMA4S39AH" TargetMode="External"/><Relationship Id="rId2417" Type="http://schemas.openxmlformats.org/officeDocument/2006/relationships/hyperlink" Target="https://www.taiwansemi.com/assets/datasheet/pdf.php?pn=SMAJ5.0" TargetMode="External"/><Relationship Id="rId2764" Type="http://schemas.openxmlformats.org/officeDocument/2006/relationships/hyperlink" Target="https://www.taiwansemi.com/assets/datasheet/pdf.php?pn=SMBJ18H" TargetMode="External"/><Relationship Id="rId2971" Type="http://schemas.openxmlformats.org/officeDocument/2006/relationships/hyperlink" Target="https://www.taiwansemi.com/assets/datasheet/pdf.php?pn=SMBJ7V0A" TargetMode="External"/><Relationship Id="rId3815" Type="http://schemas.openxmlformats.org/officeDocument/2006/relationships/hyperlink" Target="https://www.taiwansemi.com/assets/datasheet/pdf.php?pn=SMF4L20CA" TargetMode="External"/><Relationship Id="rId943" Type="http://schemas.openxmlformats.org/officeDocument/2006/relationships/hyperlink" Target="https://www.taiwansemi.com/assets/datasheet/pdf.php?pn=BZW06-85" TargetMode="External"/><Relationship Id="rId1019" Type="http://schemas.openxmlformats.org/officeDocument/2006/relationships/hyperlink" Target="https://www.taiwansemi.com/assets/datasheet/pdf.php?pn=P4KE22C" TargetMode="External"/><Relationship Id="rId1573" Type="http://schemas.openxmlformats.org/officeDocument/2006/relationships/hyperlink" Target="https://www.taiwansemi.com/assets/datasheet/pdf.php?pn=P6KE8.2" TargetMode="External"/><Relationship Id="rId1780" Type="http://schemas.openxmlformats.org/officeDocument/2006/relationships/hyperlink" Target="https://www.taiwansemi.com/assets/datasheet/pdf.php?pn=P6SMB36C" TargetMode="External"/><Relationship Id="rId1878" Type="http://schemas.openxmlformats.org/officeDocument/2006/relationships/hyperlink" Target="https://www.taiwansemi.com/assets/datasheet/pdf.php?pn=P6SMB82CAH" TargetMode="External"/><Relationship Id="rId2624" Type="http://schemas.openxmlformats.org/officeDocument/2006/relationships/hyperlink" Target="https://www.taiwansemi.com/assets/datasheet/pdf.php?pn=SMB10J33CAH" TargetMode="External"/><Relationship Id="rId2831" Type="http://schemas.openxmlformats.org/officeDocument/2006/relationships/hyperlink" Target="https://www.taiwansemi.com/assets/datasheet/pdf.php?pn=SMBJ40AH" TargetMode="External"/><Relationship Id="rId2929" Type="http://schemas.openxmlformats.org/officeDocument/2006/relationships/hyperlink" Target="https://www.taiwansemi.com/assets/datasheet/pdf.php?pn=SMBJ6V5A" TargetMode="External"/><Relationship Id="rId72" Type="http://schemas.openxmlformats.org/officeDocument/2006/relationships/hyperlink" Target="https://www.taiwansemi.com/assets/datasheet/pdf.php?pn=1.5KE220C" TargetMode="External"/><Relationship Id="rId803" Type="http://schemas.openxmlformats.org/officeDocument/2006/relationships/hyperlink" Target="https://www.taiwansemi.com/assets/datasheet/pdf.php?pn=5KSMC90CAH" TargetMode="External"/><Relationship Id="rId1226" Type="http://schemas.openxmlformats.org/officeDocument/2006/relationships/hyperlink" Target="https://www.taiwansemi.com/assets/datasheet/pdf.php?pn=P4SMA180CA" TargetMode="External"/><Relationship Id="rId1433" Type="http://schemas.openxmlformats.org/officeDocument/2006/relationships/hyperlink" Target="https://www.taiwansemi.com/assets/datasheet/pdf.php?pn=P6KE120CA" TargetMode="External"/><Relationship Id="rId1640" Type="http://schemas.openxmlformats.org/officeDocument/2006/relationships/hyperlink" Target="https://www.taiwansemi.com/assets/datasheet/pdf.php?pn=P6SMB12H" TargetMode="External"/><Relationship Id="rId1738" Type="http://schemas.openxmlformats.org/officeDocument/2006/relationships/hyperlink" Target="https://www.taiwansemi.com/assets/datasheet/pdf.php?pn=P6SMB22A" TargetMode="External"/><Relationship Id="rId3093" Type="http://schemas.openxmlformats.org/officeDocument/2006/relationships/hyperlink" Target="https://www.taiwansemi.com/assets/datasheet/pdf.php?pn=SMCJ15" TargetMode="External"/><Relationship Id="rId1500" Type="http://schemas.openxmlformats.org/officeDocument/2006/relationships/hyperlink" Target="https://www.taiwansemi.com/assets/datasheet/pdf.php?pn=P6KE27CA" TargetMode="External"/><Relationship Id="rId1945" Type="http://schemas.openxmlformats.org/officeDocument/2006/relationships/hyperlink" Target="https://www.taiwansemi.com/assets/datasheet/pdf.php?pn=SA160CA" TargetMode="External"/><Relationship Id="rId3160" Type="http://schemas.openxmlformats.org/officeDocument/2006/relationships/hyperlink" Target="https://www.taiwansemi.com/assets/datasheet/pdf.php?pn=SMCJ22C" TargetMode="External"/><Relationship Id="rId3398" Type="http://schemas.openxmlformats.org/officeDocument/2006/relationships/hyperlink" Target="https://www.taiwansemi.com/assets/datasheet/pdf.php?pn=SMCJ90C" TargetMode="External"/><Relationship Id="rId1805" Type="http://schemas.openxmlformats.org/officeDocument/2006/relationships/hyperlink" Target="https://www.taiwansemi.com/assets/datasheet/pdf.php?pn=P6SMB47CA" TargetMode="External"/><Relationship Id="rId3020" Type="http://schemas.openxmlformats.org/officeDocument/2006/relationships/hyperlink" Target="https://www.taiwansemi.com/assets/datasheet/pdf.php?pn=SMBJ9V0CA" TargetMode="External"/><Relationship Id="rId3258" Type="http://schemas.openxmlformats.org/officeDocument/2006/relationships/hyperlink" Target="https://www.taiwansemi.com/assets/datasheet/pdf.php?pn=SMCJ51CAH" TargetMode="External"/><Relationship Id="rId3465" Type="http://schemas.openxmlformats.org/officeDocument/2006/relationships/hyperlink" Target="https://www.taiwansemi.com/assets/datasheet/pdf.php?pn=SMDJ30CA" TargetMode="External"/><Relationship Id="rId3672" Type="http://schemas.openxmlformats.org/officeDocument/2006/relationships/hyperlink" Target="https://www.taiwansemi.com/assets/datasheet/pdf.php?pn=SMF90AH" TargetMode="External"/><Relationship Id="rId179" Type="http://schemas.openxmlformats.org/officeDocument/2006/relationships/hyperlink" Target="https://www.taiwansemi.com/assets/datasheet/pdf.php?pn=1.5SMC100CAH" TargetMode="External"/><Relationship Id="rId386" Type="http://schemas.openxmlformats.org/officeDocument/2006/relationships/hyperlink" Target="https://www.taiwansemi.com/assets/datasheet/pdf.php?pn=1.5SMC51CAH" TargetMode="External"/><Relationship Id="rId593" Type="http://schemas.openxmlformats.org/officeDocument/2006/relationships/hyperlink" Target="https://www.taiwansemi.com/assets/datasheet/pdf.php?pn=1V5KE120A" TargetMode="External"/><Relationship Id="rId2067" Type="http://schemas.openxmlformats.org/officeDocument/2006/relationships/hyperlink" Target="https://www.taiwansemi.com/assets/datasheet/pdf.php?pn=SA8.5C" TargetMode="External"/><Relationship Id="rId2274" Type="http://schemas.openxmlformats.org/officeDocument/2006/relationships/hyperlink" Target="https://www.taiwansemi.com/assets/datasheet/pdf.php?pn=SMAJ160" TargetMode="External"/><Relationship Id="rId2481" Type="http://schemas.openxmlformats.org/officeDocument/2006/relationships/hyperlink" Target="https://www.taiwansemi.com/assets/datasheet/pdf.php?pn=SMAJ7.0" TargetMode="External"/><Relationship Id="rId3118" Type="http://schemas.openxmlformats.org/officeDocument/2006/relationships/hyperlink" Target="https://www.taiwansemi.com/assets/datasheet/pdf.php?pn=SMCJ16A" TargetMode="External"/><Relationship Id="rId3325" Type="http://schemas.openxmlformats.org/officeDocument/2006/relationships/hyperlink" Target="https://www.taiwansemi.com/assets/datasheet/pdf.php?pn=SMCJ7.5AH" TargetMode="External"/><Relationship Id="rId3532" Type="http://schemas.openxmlformats.org/officeDocument/2006/relationships/hyperlink" Target="https://www.taiwansemi.com/assets/datasheet/pdf.php?pn=SMF14AH" TargetMode="External"/><Relationship Id="rId246" Type="http://schemas.openxmlformats.org/officeDocument/2006/relationships/hyperlink" Target="https://www.taiwansemi.com/assets/datasheet/pdf.php?pn=1.5SMC15A" TargetMode="External"/><Relationship Id="rId453" Type="http://schemas.openxmlformats.org/officeDocument/2006/relationships/hyperlink" Target="https://www.taiwansemi.com/assets/datasheet/pdf.php?pn=1.5SMC9.1" TargetMode="External"/><Relationship Id="rId660" Type="http://schemas.openxmlformats.org/officeDocument/2006/relationships/hyperlink" Target="https://www.taiwansemi.com/assets/datasheet/pdf.php?pn=1V5KE75CA" TargetMode="External"/><Relationship Id="rId898" Type="http://schemas.openxmlformats.org/officeDocument/2006/relationships/hyperlink" Target="https://www.taiwansemi.com/assets/datasheet/pdf.php?pn=BZW06-13B" TargetMode="External"/><Relationship Id="rId1083" Type="http://schemas.openxmlformats.org/officeDocument/2006/relationships/hyperlink" Target="https://www.taiwansemi.com/assets/datasheet/pdf.php?pn=P4KE6.8C" TargetMode="External"/><Relationship Id="rId1290" Type="http://schemas.openxmlformats.org/officeDocument/2006/relationships/hyperlink" Target="https://www.taiwansemi.com/assets/datasheet/pdf.php?pn=P4SMA33CAH" TargetMode="External"/><Relationship Id="rId2134" Type="http://schemas.openxmlformats.org/officeDocument/2006/relationships/hyperlink" Target="https://www.taiwansemi.com/assets/datasheet/pdf.php?pn=SMA6F47AH" TargetMode="External"/><Relationship Id="rId2341" Type="http://schemas.openxmlformats.org/officeDocument/2006/relationships/hyperlink" Target="https://www.taiwansemi.com/assets/datasheet/pdf.php?pn=SMAJ24CA" TargetMode="External"/><Relationship Id="rId2579" Type="http://schemas.openxmlformats.org/officeDocument/2006/relationships/hyperlink" Target="https://www.taiwansemi.com/assets/datasheet/pdf.php?pn=SMB10J14CA" TargetMode="External"/><Relationship Id="rId2786" Type="http://schemas.openxmlformats.org/officeDocument/2006/relationships/hyperlink" Target="https://www.taiwansemi.com/assets/datasheet/pdf.php?pn=SMBJ24CAH" TargetMode="External"/><Relationship Id="rId2993" Type="http://schemas.openxmlformats.org/officeDocument/2006/relationships/hyperlink" Target="https://www.taiwansemi.com/assets/datasheet/pdf.php?pn=SMBJ85AH" TargetMode="External"/><Relationship Id="rId3837" Type="http://schemas.openxmlformats.org/officeDocument/2006/relationships/hyperlink" Target="https://www.taiwansemi.com/assets/datasheet/pdf.php?pn=SMF4L9.0CAH" TargetMode="External"/><Relationship Id="rId106" Type="http://schemas.openxmlformats.org/officeDocument/2006/relationships/hyperlink" Target="https://www.taiwansemi.com/assets/datasheet/pdf.php?pn=1.5KE36A" TargetMode="External"/><Relationship Id="rId313" Type="http://schemas.openxmlformats.org/officeDocument/2006/relationships/hyperlink" Target="https://www.taiwansemi.com/assets/datasheet/pdf.php?pn=1.5SMC22CA" TargetMode="External"/><Relationship Id="rId758" Type="http://schemas.openxmlformats.org/officeDocument/2006/relationships/hyperlink" Target="https://www.taiwansemi.com/assets/datasheet/pdf.php?pn=5KSMC45AH" TargetMode="External"/><Relationship Id="rId965" Type="http://schemas.openxmlformats.org/officeDocument/2006/relationships/hyperlink" Target="https://www.taiwansemi.com/assets/datasheet/pdf.php?pn=P4KE120CA" TargetMode="External"/><Relationship Id="rId1150" Type="http://schemas.openxmlformats.org/officeDocument/2006/relationships/hyperlink" Target="https://www.taiwansemi.com/assets/datasheet/pdf.php?pn=P4SMA120" TargetMode="External"/><Relationship Id="rId1388" Type="http://schemas.openxmlformats.org/officeDocument/2006/relationships/hyperlink" Target="https://www.taiwansemi.com/assets/datasheet/pdf.php?pn=P4SMA8.2H" TargetMode="External"/><Relationship Id="rId1595" Type="http://schemas.openxmlformats.org/officeDocument/2006/relationships/hyperlink" Target="https://www.taiwansemi.com/assets/datasheet/pdf.php?pn=P6SMB100A" TargetMode="External"/><Relationship Id="rId2439" Type="http://schemas.openxmlformats.org/officeDocument/2006/relationships/hyperlink" Target="https://www.taiwansemi.com/assets/datasheet/pdf.php?pn=SMAJ54CH" TargetMode="External"/><Relationship Id="rId2646" Type="http://schemas.openxmlformats.org/officeDocument/2006/relationships/hyperlink" Target="https://www.taiwansemi.com/assets/datasheet/pdf.php?pn=SMBJ10A" TargetMode="External"/><Relationship Id="rId2853" Type="http://schemas.openxmlformats.org/officeDocument/2006/relationships/hyperlink" Target="https://www.taiwansemi.com/assets/datasheet/pdf.php?pn=SMBJ48" TargetMode="External"/><Relationship Id="rId94" Type="http://schemas.openxmlformats.org/officeDocument/2006/relationships/hyperlink" Target="https://www.taiwansemi.com/assets/datasheet/pdf.php?pn=1.5KE30A" TargetMode="External"/><Relationship Id="rId520" Type="http://schemas.openxmlformats.org/officeDocument/2006/relationships/hyperlink" Target="https://www.taiwansemi.com/assets/datasheet/pdf.php?pn=1KSMB20CAH" TargetMode="External"/><Relationship Id="rId618" Type="http://schemas.openxmlformats.org/officeDocument/2006/relationships/hyperlink" Target="https://www.taiwansemi.com/assets/datasheet/pdf.php?pn=1V5KE20CA" TargetMode="External"/><Relationship Id="rId825" Type="http://schemas.openxmlformats.org/officeDocument/2006/relationships/hyperlink" Target="https://www.taiwansemi.com/assets/datasheet/pdf.php?pn=BZW04-154B" TargetMode="External"/><Relationship Id="rId1248" Type="http://schemas.openxmlformats.org/officeDocument/2006/relationships/hyperlink" Target="https://www.taiwansemi.com/assets/datasheet/pdf.php?pn=P4SMA20C" TargetMode="External"/><Relationship Id="rId1455" Type="http://schemas.openxmlformats.org/officeDocument/2006/relationships/hyperlink" Target="https://www.taiwansemi.com/assets/datasheet/pdf.php?pn=P6KE160A" TargetMode="External"/><Relationship Id="rId1662" Type="http://schemas.openxmlformats.org/officeDocument/2006/relationships/hyperlink" Target="https://www.taiwansemi.com/assets/datasheet/pdf.php?pn=P6SMB150CA" TargetMode="External"/><Relationship Id="rId2201" Type="http://schemas.openxmlformats.org/officeDocument/2006/relationships/hyperlink" Target="https://www.taiwansemi.com/assets/datasheet/pdf.php?pn=SMAJ11" TargetMode="External"/><Relationship Id="rId2506" Type="http://schemas.openxmlformats.org/officeDocument/2006/relationships/hyperlink" Target="https://www.taiwansemi.com/assets/datasheet/pdf.php?pn=SMAJ75A" TargetMode="External"/><Relationship Id="rId1010" Type="http://schemas.openxmlformats.org/officeDocument/2006/relationships/hyperlink" Target="https://www.taiwansemi.com/assets/datasheet/pdf.php?pn=P4KE20A" TargetMode="External"/><Relationship Id="rId1108" Type="http://schemas.openxmlformats.org/officeDocument/2006/relationships/hyperlink" Target="https://www.taiwansemi.com/assets/datasheet/pdf.php?pn=P4KE82CA" TargetMode="External"/><Relationship Id="rId1315" Type="http://schemas.openxmlformats.org/officeDocument/2006/relationships/hyperlink" Target="https://www.taiwansemi.com/assets/datasheet/pdf.php?pn=P4SMA43CH" TargetMode="External"/><Relationship Id="rId1967" Type="http://schemas.openxmlformats.org/officeDocument/2006/relationships/hyperlink" Target="https://www.taiwansemi.com/assets/datasheet/pdf.php?pn=SA22C" TargetMode="External"/><Relationship Id="rId2713" Type="http://schemas.openxmlformats.org/officeDocument/2006/relationships/hyperlink" Target="https://www.taiwansemi.com/assets/datasheet/pdf.php?pn=SMBJ150C" TargetMode="External"/><Relationship Id="rId2920" Type="http://schemas.openxmlformats.org/officeDocument/2006/relationships/hyperlink" Target="https://www.taiwansemi.com/assets/datasheet/pdf.php?pn=SMBJ64A" TargetMode="External"/><Relationship Id="rId1522" Type="http://schemas.openxmlformats.org/officeDocument/2006/relationships/hyperlink" Target="https://www.taiwansemi.com/assets/datasheet/pdf.php?pn=P6KE39A" TargetMode="External"/><Relationship Id="rId21" Type="http://schemas.openxmlformats.org/officeDocument/2006/relationships/hyperlink" Target="https://www.taiwansemi.com/assets/datasheet/pdf.php?pn=1.5KE120CA" TargetMode="External"/><Relationship Id="rId2089" Type="http://schemas.openxmlformats.org/officeDocument/2006/relationships/hyperlink" Target="https://www.taiwansemi.com/assets/datasheet/pdf.php?pn=SMA4F26AH" TargetMode="External"/><Relationship Id="rId3487" Type="http://schemas.openxmlformats.org/officeDocument/2006/relationships/hyperlink" Target="https://www.taiwansemi.com/assets/datasheet/pdf.php?pn=SMDJ48A" TargetMode="External"/><Relationship Id="rId3694" Type="http://schemas.openxmlformats.org/officeDocument/2006/relationships/hyperlink" Target="https://www.taiwansemi.com/assets/datasheet/pdf.php?pn=TLD6S12AH" TargetMode="External"/><Relationship Id="rId2296" Type="http://schemas.openxmlformats.org/officeDocument/2006/relationships/hyperlink" Target="https://www.taiwansemi.com/assets/datasheet/pdf.php?pn=SMAJ170CH" TargetMode="External"/><Relationship Id="rId3347" Type="http://schemas.openxmlformats.org/officeDocument/2006/relationships/hyperlink" Target="https://www.taiwansemi.com/assets/datasheet/pdf.php?pn=SMCJ78" TargetMode="External"/><Relationship Id="rId3554" Type="http://schemas.openxmlformats.org/officeDocument/2006/relationships/hyperlink" Target="https://www.taiwansemi.com/assets/datasheet/pdf.php?pn=SMF33AH" TargetMode="External"/><Relationship Id="rId3761" Type="http://schemas.openxmlformats.org/officeDocument/2006/relationships/hyperlink" Target="https://www.taiwansemi.com/assets/datasheet/pdf.php?pn=TLD82AH" TargetMode="External"/><Relationship Id="rId268" Type="http://schemas.openxmlformats.org/officeDocument/2006/relationships/hyperlink" Target="https://www.taiwansemi.com/assets/datasheet/pdf.php?pn=1.5SMC16H" TargetMode="External"/><Relationship Id="rId475" Type="http://schemas.openxmlformats.org/officeDocument/2006/relationships/hyperlink" Target="https://www.taiwansemi.com/assets/datasheet/pdf.php?pn=1K5SMPC22APH" TargetMode="External"/><Relationship Id="rId682" Type="http://schemas.openxmlformats.org/officeDocument/2006/relationships/hyperlink" Target="https://www.taiwansemi.com/assets/datasheet/pdf.php?pn=3KSMC39AH" TargetMode="External"/><Relationship Id="rId2156" Type="http://schemas.openxmlformats.org/officeDocument/2006/relationships/hyperlink" Target="https://www.taiwansemi.com/assets/datasheet/pdf.php?pn=SMA6J22A" TargetMode="External"/><Relationship Id="rId2363" Type="http://schemas.openxmlformats.org/officeDocument/2006/relationships/hyperlink" Target="https://www.taiwansemi.com/assets/datasheet/pdf.php?pn=SMAJ30AH" TargetMode="External"/><Relationship Id="rId2570" Type="http://schemas.openxmlformats.org/officeDocument/2006/relationships/hyperlink" Target="https://www.taiwansemi.com/assets/datasheet/pdf.php?pn=SMB10J12AH" TargetMode="External"/><Relationship Id="rId3207" Type="http://schemas.openxmlformats.org/officeDocument/2006/relationships/hyperlink" Target="https://www.taiwansemi.com/assets/datasheet/pdf.php?pn=SMCJ36AH" TargetMode="External"/><Relationship Id="rId3414" Type="http://schemas.openxmlformats.org/officeDocument/2006/relationships/hyperlink" Target="https://www.taiwansemi.com/assets/datasheet/pdf.php?pn=SMDJ11CAH" TargetMode="External"/><Relationship Id="rId3621" Type="http://schemas.openxmlformats.org/officeDocument/2006/relationships/hyperlink" Target="https://www.taiwansemi.com/assets/datasheet/pdf.php?pn=SMF4L64A" TargetMode="External"/><Relationship Id="rId128" Type="http://schemas.openxmlformats.org/officeDocument/2006/relationships/hyperlink" Target="https://www.taiwansemi.com/assets/datasheet/pdf.php?pn=1.5KE47CA" TargetMode="External"/><Relationship Id="rId335" Type="http://schemas.openxmlformats.org/officeDocument/2006/relationships/hyperlink" Target="https://www.taiwansemi.com/assets/datasheet/pdf.php?pn=1.5SMC30AH" TargetMode="External"/><Relationship Id="rId542" Type="http://schemas.openxmlformats.org/officeDocument/2006/relationships/hyperlink" Target="https://www.taiwansemi.com/assets/datasheet/pdf.php?pn=1KSMB36AH" TargetMode="External"/><Relationship Id="rId1172" Type="http://schemas.openxmlformats.org/officeDocument/2006/relationships/hyperlink" Target="https://www.taiwansemi.com/assets/datasheet/pdf.php?pn=P4SMA130CH" TargetMode="External"/><Relationship Id="rId2016" Type="http://schemas.openxmlformats.org/officeDocument/2006/relationships/hyperlink" Target="https://www.taiwansemi.com/assets/datasheet/pdf.php?pn=SA51CA" TargetMode="External"/><Relationship Id="rId2223" Type="http://schemas.openxmlformats.org/officeDocument/2006/relationships/hyperlink" Target="https://www.taiwansemi.com/assets/datasheet/pdf.php?pn=SMAJ120CAH" TargetMode="External"/><Relationship Id="rId2430" Type="http://schemas.openxmlformats.org/officeDocument/2006/relationships/hyperlink" Target="https://www.taiwansemi.com/assets/datasheet/pdf.php?pn=SMAJ51CAH" TargetMode="External"/><Relationship Id="rId402" Type="http://schemas.openxmlformats.org/officeDocument/2006/relationships/hyperlink" Target="https://www.taiwansemi.com/assets/datasheet/pdf.php?pn=1.5SMC6.8CAH" TargetMode="External"/><Relationship Id="rId1032" Type="http://schemas.openxmlformats.org/officeDocument/2006/relationships/hyperlink" Target="https://www.taiwansemi.com/assets/datasheet/pdf.php?pn=P4KE27CA" TargetMode="External"/><Relationship Id="rId1989" Type="http://schemas.openxmlformats.org/officeDocument/2006/relationships/hyperlink" Target="https://www.taiwansemi.com/assets/datasheet/pdf.php?pn=SA36" TargetMode="External"/><Relationship Id="rId1849" Type="http://schemas.openxmlformats.org/officeDocument/2006/relationships/hyperlink" Target="https://www.taiwansemi.com/assets/datasheet/pdf.php?pn=P6SMB7.5" TargetMode="External"/><Relationship Id="rId3064" Type="http://schemas.openxmlformats.org/officeDocument/2006/relationships/hyperlink" Target="https://www.taiwansemi.com/assets/datasheet/pdf.php?pn=SMCJ12C" TargetMode="External"/><Relationship Id="rId192" Type="http://schemas.openxmlformats.org/officeDocument/2006/relationships/hyperlink" Target="https://www.taiwansemi.com/assets/datasheet/pdf.php?pn=1.5SMC110AH" TargetMode="External"/><Relationship Id="rId1709" Type="http://schemas.openxmlformats.org/officeDocument/2006/relationships/hyperlink" Target="https://www.taiwansemi.com/assets/datasheet/pdf.php?pn=P6SMB18CA" TargetMode="External"/><Relationship Id="rId1916" Type="http://schemas.openxmlformats.org/officeDocument/2006/relationships/hyperlink" Target="https://www.taiwansemi.com/assets/datasheet/pdf.php?pn=SA120C" TargetMode="External"/><Relationship Id="rId3271" Type="http://schemas.openxmlformats.org/officeDocument/2006/relationships/hyperlink" Target="https://www.taiwansemi.com/assets/datasheet/pdf.php?pn=SMCJ58AH" TargetMode="External"/><Relationship Id="rId2080" Type="http://schemas.openxmlformats.org/officeDocument/2006/relationships/hyperlink" Target="https://www.taiwansemi.com/assets/datasheet/pdf.php?pn=SA90CA" TargetMode="External"/><Relationship Id="rId3131" Type="http://schemas.openxmlformats.org/officeDocument/2006/relationships/hyperlink" Target="https://www.taiwansemi.com/assets/datasheet/pdf.php?pn=SMCJ170CAH" TargetMode="External"/><Relationship Id="rId2897" Type="http://schemas.openxmlformats.org/officeDocument/2006/relationships/hyperlink" Target="https://www.taiwansemi.com/assets/datasheet/pdf.php?pn=SMBJ6.0AH" TargetMode="External"/><Relationship Id="rId869" Type="http://schemas.openxmlformats.org/officeDocument/2006/relationships/hyperlink" Target="https://www.taiwansemi.com/assets/datasheet/pdf.php?pn=BZW04-53" TargetMode="External"/><Relationship Id="rId1499" Type="http://schemas.openxmlformats.org/officeDocument/2006/relationships/hyperlink" Target="https://www.taiwansemi.com/assets/datasheet/pdf.php?pn=P6KE27C" TargetMode="External"/><Relationship Id="rId729" Type="http://schemas.openxmlformats.org/officeDocument/2006/relationships/hyperlink" Target="https://www.taiwansemi.com/assets/datasheet/pdf.php?pn=5.0SMDJ75A" TargetMode="External"/><Relationship Id="rId1359" Type="http://schemas.openxmlformats.org/officeDocument/2006/relationships/hyperlink" Target="https://www.taiwansemi.com/assets/datasheet/pdf.php?pn=P4SMA68AH" TargetMode="External"/><Relationship Id="rId2757" Type="http://schemas.openxmlformats.org/officeDocument/2006/relationships/hyperlink" Target="https://www.taiwansemi.com/assets/datasheet/pdf.php?pn=SMBJ18" TargetMode="External"/><Relationship Id="rId2964" Type="http://schemas.openxmlformats.org/officeDocument/2006/relationships/hyperlink" Target="https://www.taiwansemi.com/assets/datasheet/pdf.php?pn=SMBJ78A" TargetMode="External"/><Relationship Id="rId3808" Type="http://schemas.openxmlformats.org/officeDocument/2006/relationships/hyperlink" Target="https://www.taiwansemi.com/assets/datasheet/pdf.php?pn=SMF4L12CA" TargetMode="External"/><Relationship Id="rId936" Type="http://schemas.openxmlformats.org/officeDocument/2006/relationships/hyperlink" Target="https://www.taiwansemi.com/assets/datasheet/pdf.php?pn=BZW06-40B" TargetMode="External"/><Relationship Id="rId1219" Type="http://schemas.openxmlformats.org/officeDocument/2006/relationships/hyperlink" Target="https://www.taiwansemi.com/assets/datasheet/pdf.php?pn=P4SMA170CH" TargetMode="External"/><Relationship Id="rId1566" Type="http://schemas.openxmlformats.org/officeDocument/2006/relationships/hyperlink" Target="https://www.taiwansemi.com/assets/datasheet/pdf.php?pn=P6KE7.5CA" TargetMode="External"/><Relationship Id="rId1773" Type="http://schemas.openxmlformats.org/officeDocument/2006/relationships/hyperlink" Target="https://www.taiwansemi.com/assets/datasheet/pdf.php?pn=P6SMB33CA" TargetMode="External"/><Relationship Id="rId1980" Type="http://schemas.openxmlformats.org/officeDocument/2006/relationships/hyperlink" Target="https://www.taiwansemi.com/assets/datasheet/pdf.php?pn=SA28CA" TargetMode="External"/><Relationship Id="rId2617" Type="http://schemas.openxmlformats.org/officeDocument/2006/relationships/hyperlink" Target="https://www.taiwansemi.com/assets/datasheet/pdf.php?pn=SMB10J30A" TargetMode="External"/><Relationship Id="rId2824" Type="http://schemas.openxmlformats.org/officeDocument/2006/relationships/hyperlink" Target="https://www.taiwansemi.com/assets/datasheet/pdf.php?pn=SMBJ36C" TargetMode="External"/><Relationship Id="rId65" Type="http://schemas.openxmlformats.org/officeDocument/2006/relationships/hyperlink" Target="https://www.taiwansemi.com/assets/datasheet/pdf.php?pn=1.5KE200CA" TargetMode="External"/><Relationship Id="rId1426" Type="http://schemas.openxmlformats.org/officeDocument/2006/relationships/hyperlink" Target="https://www.taiwansemi.com/assets/datasheet/pdf.php?pn=P6KE11A" TargetMode="External"/><Relationship Id="rId1633" Type="http://schemas.openxmlformats.org/officeDocument/2006/relationships/hyperlink" Target="https://www.taiwansemi.com/assets/datasheet/pdf.php?pn=P6SMB120H" TargetMode="External"/><Relationship Id="rId1840" Type="http://schemas.openxmlformats.org/officeDocument/2006/relationships/hyperlink" Target="https://www.taiwansemi.com/assets/datasheet/pdf.php?pn=P6SMB62H" TargetMode="External"/><Relationship Id="rId1700" Type="http://schemas.openxmlformats.org/officeDocument/2006/relationships/hyperlink" Target="https://www.taiwansemi.com/assets/datasheet/pdf.php?pn=P6SMB180AH" TargetMode="External"/><Relationship Id="rId3598" Type="http://schemas.openxmlformats.org/officeDocument/2006/relationships/hyperlink" Target="https://www.taiwansemi.com/assets/datasheet/pdf.php?pn=SMF4L36AH" TargetMode="External"/><Relationship Id="rId3458" Type="http://schemas.openxmlformats.org/officeDocument/2006/relationships/hyperlink" Target="https://www.taiwansemi.com/assets/datasheet/pdf.php?pn=SMDJ26CAH" TargetMode="External"/><Relationship Id="rId3665" Type="http://schemas.openxmlformats.org/officeDocument/2006/relationships/hyperlink" Target="https://www.taiwansemi.com/assets/datasheet/pdf.php?pn=SMF8.5A" TargetMode="External"/><Relationship Id="rId379" Type="http://schemas.openxmlformats.org/officeDocument/2006/relationships/hyperlink" Target="https://www.taiwansemi.com/assets/datasheet/pdf.php?pn=1.5SMC47CH" TargetMode="External"/><Relationship Id="rId586" Type="http://schemas.openxmlformats.org/officeDocument/2006/relationships/hyperlink" Target="https://www.taiwansemi.com/assets/datasheet/pdf.php?pn=1V5KE100CA" TargetMode="External"/><Relationship Id="rId793" Type="http://schemas.openxmlformats.org/officeDocument/2006/relationships/hyperlink" Target="https://www.taiwansemi.com/assets/datasheet/pdf.php?pn=5KSMC48CAH" TargetMode="External"/><Relationship Id="rId2267" Type="http://schemas.openxmlformats.org/officeDocument/2006/relationships/hyperlink" Target="https://www.taiwansemi.com/assets/datasheet/pdf.php?pn=SMAJ15AH" TargetMode="External"/><Relationship Id="rId2474" Type="http://schemas.openxmlformats.org/officeDocument/2006/relationships/hyperlink" Target="https://www.taiwansemi.com/assets/datasheet/pdf.php?pn=SMAJ64A" TargetMode="External"/><Relationship Id="rId2681" Type="http://schemas.openxmlformats.org/officeDocument/2006/relationships/hyperlink" Target="https://www.taiwansemi.com/assets/datasheet/pdf.php?pn=SMBJ12CA" TargetMode="External"/><Relationship Id="rId3318" Type="http://schemas.openxmlformats.org/officeDocument/2006/relationships/hyperlink" Target="https://www.taiwansemi.com/assets/datasheet/pdf.php?pn=SMCJ7.0C" TargetMode="External"/><Relationship Id="rId3525" Type="http://schemas.openxmlformats.org/officeDocument/2006/relationships/hyperlink" Target="https://www.taiwansemi.com/assets/datasheet/pdf.php?pn=SMF11A" TargetMode="External"/><Relationship Id="rId239" Type="http://schemas.openxmlformats.org/officeDocument/2006/relationships/hyperlink" Target="https://www.taiwansemi.com/assets/datasheet/pdf.php?pn=1.5SMC150A" TargetMode="External"/><Relationship Id="rId446" Type="http://schemas.openxmlformats.org/officeDocument/2006/relationships/hyperlink" Target="https://www.taiwansemi.com/assets/datasheet/pdf.php?pn=1.5SMC82A" TargetMode="External"/><Relationship Id="rId653" Type="http://schemas.openxmlformats.org/officeDocument/2006/relationships/hyperlink" Target="https://www.taiwansemi.com/assets/datasheet/pdf.php?pn=1V5KE62A" TargetMode="External"/><Relationship Id="rId1076" Type="http://schemas.openxmlformats.org/officeDocument/2006/relationships/hyperlink" Target="https://www.taiwansemi.com/assets/datasheet/pdf.php?pn=P4KE51CA" TargetMode="External"/><Relationship Id="rId1283" Type="http://schemas.openxmlformats.org/officeDocument/2006/relationships/hyperlink" Target="https://www.taiwansemi.com/assets/datasheet/pdf.php?pn=P4SMA30CH" TargetMode="External"/><Relationship Id="rId1490" Type="http://schemas.openxmlformats.org/officeDocument/2006/relationships/hyperlink" Target="https://www.taiwansemi.com/assets/datasheet/pdf.php?pn=P6KE24A" TargetMode="External"/><Relationship Id="rId2127" Type="http://schemas.openxmlformats.org/officeDocument/2006/relationships/hyperlink" Target="https://www.taiwansemi.com/assets/datasheet/pdf.php?pn=SMA6F26AH" TargetMode="External"/><Relationship Id="rId2334" Type="http://schemas.openxmlformats.org/officeDocument/2006/relationships/hyperlink" Target="https://www.taiwansemi.com/assets/datasheet/pdf.php?pn=SMAJ22CAH" TargetMode="External"/><Relationship Id="rId3732" Type="http://schemas.openxmlformats.org/officeDocument/2006/relationships/hyperlink" Target="https://www.taiwansemi.com/assets/datasheet/pdf.php?pn=TLD8S12CAH" TargetMode="External"/><Relationship Id="rId306" Type="http://schemas.openxmlformats.org/officeDocument/2006/relationships/hyperlink" Target="https://www.taiwansemi.com/assets/datasheet/pdf.php?pn=1.5SMC20CAH" TargetMode="External"/><Relationship Id="rId860" Type="http://schemas.openxmlformats.org/officeDocument/2006/relationships/hyperlink" Target="https://www.taiwansemi.com/assets/datasheet/pdf.php?pn=BZW04-376" TargetMode="External"/><Relationship Id="rId1143" Type="http://schemas.openxmlformats.org/officeDocument/2006/relationships/hyperlink" Target="https://www.taiwansemi.com/assets/datasheet/pdf.php?pn=P4SMA11AH" TargetMode="External"/><Relationship Id="rId2541" Type="http://schemas.openxmlformats.org/officeDocument/2006/relationships/hyperlink" Target="https://www.taiwansemi.com/assets/datasheet/pdf.php?pn=SMAJ85CA" TargetMode="External"/><Relationship Id="rId513" Type="http://schemas.openxmlformats.org/officeDocument/2006/relationships/hyperlink" Target="https://www.taiwansemi.com/assets/datasheet/pdf.php?pn=1KSMB18A" TargetMode="External"/><Relationship Id="rId720" Type="http://schemas.openxmlformats.org/officeDocument/2006/relationships/hyperlink" Target="https://www.taiwansemi.com/assets/datasheet/pdf.php?pn=5.0SMDJ54AH" TargetMode="External"/><Relationship Id="rId1350" Type="http://schemas.openxmlformats.org/officeDocument/2006/relationships/hyperlink" Target="https://www.taiwansemi.com/assets/datasheet/pdf.php?pn=P4SMA62A" TargetMode="External"/><Relationship Id="rId2401" Type="http://schemas.openxmlformats.org/officeDocument/2006/relationships/hyperlink" Target="https://www.taiwansemi.com/assets/datasheet/pdf.php?pn=SMAJ45" TargetMode="External"/><Relationship Id="rId1003" Type="http://schemas.openxmlformats.org/officeDocument/2006/relationships/hyperlink" Target="https://www.taiwansemi.com/assets/datasheet/pdf.php?pn=P4KE18C" TargetMode="External"/><Relationship Id="rId1210" Type="http://schemas.openxmlformats.org/officeDocument/2006/relationships/hyperlink" Target="https://www.taiwansemi.com/assets/datasheet/pdf.php?pn=P4SMA16CAH" TargetMode="External"/><Relationship Id="rId3175" Type="http://schemas.openxmlformats.org/officeDocument/2006/relationships/hyperlink" Target="https://www.taiwansemi.com/assets/datasheet/pdf.php?pn=SMCJ26AH" TargetMode="External"/><Relationship Id="rId3382" Type="http://schemas.openxmlformats.org/officeDocument/2006/relationships/hyperlink" Target="https://www.taiwansemi.com/assets/datasheet/pdf.php?pn=SMCJ85H" TargetMode="External"/><Relationship Id="rId2191" Type="http://schemas.openxmlformats.org/officeDocument/2006/relationships/hyperlink" Target="https://www.taiwansemi.com/assets/datasheet/pdf.php?pn=SMAJ100CAH" TargetMode="External"/><Relationship Id="rId3035" Type="http://schemas.openxmlformats.org/officeDocument/2006/relationships/hyperlink" Target="https://www.taiwansemi.com/assets/datasheet/pdf.php?pn=SMCJ10CH" TargetMode="External"/><Relationship Id="rId3242" Type="http://schemas.openxmlformats.org/officeDocument/2006/relationships/hyperlink" Target="https://www.taiwansemi.com/assets/datasheet/pdf.php?pn=SMCJ48CAH" TargetMode="External"/><Relationship Id="rId163" Type="http://schemas.openxmlformats.org/officeDocument/2006/relationships/hyperlink" Target="https://www.taiwansemi.com/assets/datasheet/pdf.php?pn=1.5KE82C" TargetMode="External"/><Relationship Id="rId370" Type="http://schemas.openxmlformats.org/officeDocument/2006/relationships/hyperlink" Target="https://www.taiwansemi.com/assets/datasheet/pdf.php?pn=1.5SMC43CAH" TargetMode="External"/><Relationship Id="rId2051" Type="http://schemas.openxmlformats.org/officeDocument/2006/relationships/hyperlink" Target="https://www.taiwansemi.com/assets/datasheet/pdf.php?pn=SA70C" TargetMode="External"/><Relationship Id="rId3102" Type="http://schemas.openxmlformats.org/officeDocument/2006/relationships/hyperlink" Target="https://www.taiwansemi.com/assets/datasheet/pdf.php?pn=SMCJ15A" TargetMode="External"/><Relationship Id="rId230" Type="http://schemas.openxmlformats.org/officeDocument/2006/relationships/hyperlink" Target="https://www.taiwansemi.com/assets/datasheet/pdf.php?pn=1.5SMC13A" TargetMode="External"/><Relationship Id="rId2868" Type="http://schemas.openxmlformats.org/officeDocument/2006/relationships/hyperlink" Target="https://www.taiwansemi.com/assets/datasheet/pdf.php?pn=SMBJ5.0H" TargetMode="External"/><Relationship Id="rId1677" Type="http://schemas.openxmlformats.org/officeDocument/2006/relationships/hyperlink" Target="https://www.taiwansemi.com/assets/datasheet/pdf.php?pn=P6SMB160C" TargetMode="External"/><Relationship Id="rId1884" Type="http://schemas.openxmlformats.org/officeDocument/2006/relationships/hyperlink" Target="https://www.taiwansemi.com/assets/datasheet/pdf.php?pn=P6SMB9.1C" TargetMode="External"/><Relationship Id="rId2728" Type="http://schemas.openxmlformats.org/officeDocument/2006/relationships/hyperlink" Target="https://www.taiwansemi.com/assets/datasheet/pdf.php?pn=SMBJ160AH" TargetMode="External"/><Relationship Id="rId2935" Type="http://schemas.openxmlformats.org/officeDocument/2006/relationships/hyperlink" Target="https://www.taiwansemi.com/assets/datasheet/pdf.php?pn=SMBJ7.0CA" TargetMode="External"/><Relationship Id="rId907" Type="http://schemas.openxmlformats.org/officeDocument/2006/relationships/hyperlink" Target="https://www.taiwansemi.com/assets/datasheet/pdf.php?pn=BZW06-19" TargetMode="External"/><Relationship Id="rId1537" Type="http://schemas.openxmlformats.org/officeDocument/2006/relationships/hyperlink" Target="https://www.taiwansemi.com/assets/datasheet/pdf.php?pn=P6KE47" TargetMode="External"/><Relationship Id="rId1744" Type="http://schemas.openxmlformats.org/officeDocument/2006/relationships/hyperlink" Target="https://www.taiwansemi.com/assets/datasheet/pdf.php?pn=P6SMB22H" TargetMode="External"/><Relationship Id="rId1951" Type="http://schemas.openxmlformats.org/officeDocument/2006/relationships/hyperlink" Target="https://www.taiwansemi.com/assets/datasheet/pdf.php?pn=SA170A" TargetMode="External"/><Relationship Id="rId36" Type="http://schemas.openxmlformats.org/officeDocument/2006/relationships/hyperlink" Target="https://www.taiwansemi.com/assets/datasheet/pdf.php?pn=1.5KE150C" TargetMode="External"/><Relationship Id="rId1604" Type="http://schemas.openxmlformats.org/officeDocument/2006/relationships/hyperlink" Target="https://www.taiwansemi.com/assets/datasheet/pdf.php?pn=P6SMB10C" TargetMode="External"/><Relationship Id="rId1811" Type="http://schemas.openxmlformats.org/officeDocument/2006/relationships/hyperlink" Target="https://www.taiwansemi.com/assets/datasheet/pdf.php?pn=P6SMB51AH" TargetMode="External"/><Relationship Id="rId3569" Type="http://schemas.openxmlformats.org/officeDocument/2006/relationships/hyperlink" Target="https://www.taiwansemi.com/assets/datasheet/pdf.php?pn=SMF4L12A" TargetMode="External"/><Relationship Id="rId697" Type="http://schemas.openxmlformats.org/officeDocument/2006/relationships/hyperlink" Target="https://www.taiwansemi.com/assets/datasheet/pdf.php?pn=5.0SMDJ24A" TargetMode="External"/><Relationship Id="rId2378" Type="http://schemas.openxmlformats.org/officeDocument/2006/relationships/hyperlink" Target="https://www.taiwansemi.com/assets/datasheet/pdf.php?pn=SMAJ36A" TargetMode="External"/><Relationship Id="rId3429" Type="http://schemas.openxmlformats.org/officeDocument/2006/relationships/hyperlink" Target="https://www.taiwansemi.com/assets/datasheet/pdf.php?pn=SMDJ15CA" TargetMode="External"/><Relationship Id="rId3776" Type="http://schemas.openxmlformats.org/officeDocument/2006/relationships/hyperlink" Target="https://www.taiwansemi.com/assets/datasheet/pdf.php?pn=SMA6S39CAH" TargetMode="External"/><Relationship Id="rId1187" Type="http://schemas.openxmlformats.org/officeDocument/2006/relationships/hyperlink" Target="https://www.taiwansemi.com/assets/datasheet/pdf.php?pn=P4SMA150CAH" TargetMode="External"/><Relationship Id="rId2585" Type="http://schemas.openxmlformats.org/officeDocument/2006/relationships/hyperlink" Target="https://www.taiwansemi.com/assets/datasheet/pdf.php?pn=SMB10J16A" TargetMode="External"/><Relationship Id="rId2792" Type="http://schemas.openxmlformats.org/officeDocument/2006/relationships/hyperlink" Target="https://www.taiwansemi.com/assets/datasheet/pdf.php?pn=SMBJ26C" TargetMode="External"/><Relationship Id="rId3636" Type="http://schemas.openxmlformats.org/officeDocument/2006/relationships/hyperlink" Target="https://www.taiwansemi.com/assets/datasheet/pdf.php?pn=SMF4L9.0AH" TargetMode="External"/><Relationship Id="rId3843" Type="http://schemas.openxmlformats.org/officeDocument/2006/relationships/hyperlink" Target="https://www.taiwansemi.com/assets/datasheet/pdf.php?pn=SMF4L15CAH" TargetMode="External"/><Relationship Id="rId557" Type="http://schemas.openxmlformats.org/officeDocument/2006/relationships/hyperlink" Target="https://www.taiwansemi.com/assets/datasheet/pdf.php?pn=1KSMB51A" TargetMode="External"/><Relationship Id="rId764" Type="http://schemas.openxmlformats.org/officeDocument/2006/relationships/hyperlink" Target="https://www.taiwansemi.com/assets/datasheet/pdf.php?pn=5KSMC64AH" TargetMode="External"/><Relationship Id="rId971" Type="http://schemas.openxmlformats.org/officeDocument/2006/relationships/hyperlink" Target="https://www.taiwansemi.com/assets/datasheet/pdf.php?pn=P4KE130A" TargetMode="External"/><Relationship Id="rId1394" Type="http://schemas.openxmlformats.org/officeDocument/2006/relationships/hyperlink" Target="https://www.taiwansemi.com/assets/datasheet/pdf.php?pn=P4SMA82CAH" TargetMode="External"/><Relationship Id="rId2238" Type="http://schemas.openxmlformats.org/officeDocument/2006/relationships/hyperlink" Target="https://www.taiwansemi.com/assets/datasheet/pdf.php?pn=SMAJ130CA" TargetMode="External"/><Relationship Id="rId2445" Type="http://schemas.openxmlformats.org/officeDocument/2006/relationships/hyperlink" Target="https://www.taiwansemi.com/assets/datasheet/pdf.php?pn=SMAJ58CA" TargetMode="External"/><Relationship Id="rId2652" Type="http://schemas.openxmlformats.org/officeDocument/2006/relationships/hyperlink" Target="https://www.taiwansemi.com/assets/datasheet/pdf.php?pn=SMBJ10H" TargetMode="External"/><Relationship Id="rId3703" Type="http://schemas.openxmlformats.org/officeDocument/2006/relationships/hyperlink" Target="https://www.taiwansemi.com/assets/datasheet/pdf.php?pn=TLD6S24AH" TargetMode="External"/><Relationship Id="rId417" Type="http://schemas.openxmlformats.org/officeDocument/2006/relationships/hyperlink" Target="https://www.taiwansemi.com/assets/datasheet/pdf.php?pn=1.5SMC68CA" TargetMode="External"/><Relationship Id="rId624" Type="http://schemas.openxmlformats.org/officeDocument/2006/relationships/hyperlink" Target="https://www.taiwansemi.com/assets/datasheet/pdf.php?pn=1V5KE24CA" TargetMode="External"/><Relationship Id="rId831" Type="http://schemas.openxmlformats.org/officeDocument/2006/relationships/hyperlink" Target="https://www.taiwansemi.com/assets/datasheet/pdf.php?pn=BZW04-188" TargetMode="External"/><Relationship Id="rId1047" Type="http://schemas.openxmlformats.org/officeDocument/2006/relationships/hyperlink" Target="https://www.taiwansemi.com/assets/datasheet/pdf.php?pn=P4KE350C" TargetMode="External"/><Relationship Id="rId1254" Type="http://schemas.openxmlformats.org/officeDocument/2006/relationships/hyperlink" Target="https://www.taiwansemi.com/assets/datasheet/pdf.php?pn=P4SMA22A" TargetMode="External"/><Relationship Id="rId1461" Type="http://schemas.openxmlformats.org/officeDocument/2006/relationships/hyperlink" Target="https://www.taiwansemi.com/assets/datasheet/pdf.php?pn=P6KE170" TargetMode="External"/><Relationship Id="rId2305" Type="http://schemas.openxmlformats.org/officeDocument/2006/relationships/hyperlink" Target="https://www.taiwansemi.com/assets/datasheet/pdf.php?pn=SMAJ18" TargetMode="External"/><Relationship Id="rId2512" Type="http://schemas.openxmlformats.org/officeDocument/2006/relationships/hyperlink" Target="https://www.taiwansemi.com/assets/datasheet/pdf.php?pn=SMAJ75H" TargetMode="External"/><Relationship Id="rId1114" Type="http://schemas.openxmlformats.org/officeDocument/2006/relationships/hyperlink" Target="https://www.taiwansemi.com/assets/datasheet/pdf.php?pn=P4KE91A" TargetMode="External"/><Relationship Id="rId1321" Type="http://schemas.openxmlformats.org/officeDocument/2006/relationships/hyperlink" Target="https://www.taiwansemi.com/assets/datasheet/pdf.php?pn=P4SMA47CA" TargetMode="External"/><Relationship Id="rId3079" Type="http://schemas.openxmlformats.org/officeDocument/2006/relationships/hyperlink" Target="https://www.taiwansemi.com/assets/datasheet/pdf.php?pn=SMCJ13AH" TargetMode="External"/><Relationship Id="rId3286" Type="http://schemas.openxmlformats.org/officeDocument/2006/relationships/hyperlink" Target="https://www.taiwansemi.com/assets/datasheet/pdf.php?pn=SMCJ6.0H" TargetMode="External"/><Relationship Id="rId3493" Type="http://schemas.openxmlformats.org/officeDocument/2006/relationships/hyperlink" Target="https://www.taiwansemi.com/assets/datasheet/pdf.php?pn=SMDJ51CA" TargetMode="External"/><Relationship Id="rId2095" Type="http://schemas.openxmlformats.org/officeDocument/2006/relationships/hyperlink" Target="https://www.taiwansemi.com/assets/datasheet/pdf.php?pn=SMA4F43AH" TargetMode="External"/><Relationship Id="rId3146" Type="http://schemas.openxmlformats.org/officeDocument/2006/relationships/hyperlink" Target="https://www.taiwansemi.com/assets/datasheet/pdf.php?pn=SMCJ18CAH" TargetMode="External"/><Relationship Id="rId3353" Type="http://schemas.openxmlformats.org/officeDocument/2006/relationships/hyperlink" Target="https://www.taiwansemi.com/assets/datasheet/pdf.php?pn=SMCJ78CH" TargetMode="External"/><Relationship Id="rId274" Type="http://schemas.openxmlformats.org/officeDocument/2006/relationships/hyperlink" Target="https://www.taiwansemi.com/assets/datasheet/pdf.php?pn=1.5SMC170CAH" TargetMode="External"/><Relationship Id="rId481" Type="http://schemas.openxmlformats.org/officeDocument/2006/relationships/hyperlink" Target="https://www.taiwansemi.com/assets/datasheet/pdf.php?pn=1K5SMPC39APH" TargetMode="External"/><Relationship Id="rId2162" Type="http://schemas.openxmlformats.org/officeDocument/2006/relationships/hyperlink" Target="https://www.taiwansemi.com/assets/datasheet/pdf.php?pn=SMA6J28A" TargetMode="External"/><Relationship Id="rId3006" Type="http://schemas.openxmlformats.org/officeDocument/2006/relationships/hyperlink" Target="https://www.taiwansemi.com/assets/datasheet/pdf.php?pn=SMBJ9.0C" TargetMode="External"/><Relationship Id="rId3560" Type="http://schemas.openxmlformats.org/officeDocument/2006/relationships/hyperlink" Target="https://www.taiwansemi.com/assets/datasheet/pdf.php?pn=SMF43AH" TargetMode="External"/><Relationship Id="rId134" Type="http://schemas.openxmlformats.org/officeDocument/2006/relationships/hyperlink" Target="https://www.taiwansemi.com/assets/datasheet/pdf.php?pn=1.5KE56A" TargetMode="External"/><Relationship Id="rId3213" Type="http://schemas.openxmlformats.org/officeDocument/2006/relationships/hyperlink" Target="https://www.taiwansemi.com/assets/datasheet/pdf.php?pn=SMCJ40" TargetMode="External"/><Relationship Id="rId3420" Type="http://schemas.openxmlformats.org/officeDocument/2006/relationships/hyperlink" Target="https://www.taiwansemi.com/assets/datasheet/pdf.php?pn=SMDJ13AH" TargetMode="External"/><Relationship Id="rId341" Type="http://schemas.openxmlformats.org/officeDocument/2006/relationships/hyperlink" Target="https://www.taiwansemi.com/assets/datasheet/pdf.php?pn=1.5SMC33" TargetMode="External"/><Relationship Id="rId2022" Type="http://schemas.openxmlformats.org/officeDocument/2006/relationships/hyperlink" Target="https://www.taiwansemi.com/assets/datasheet/pdf.php?pn=SA58A" TargetMode="External"/><Relationship Id="rId2979" Type="http://schemas.openxmlformats.org/officeDocument/2006/relationships/hyperlink" Target="https://www.taiwansemi.com/assets/datasheet/pdf.php?pn=SMBJ8.0CA" TargetMode="External"/><Relationship Id="rId201" Type="http://schemas.openxmlformats.org/officeDocument/2006/relationships/hyperlink" Target="https://www.taiwansemi.com/assets/datasheet/pdf.php?pn=1.5SMC11CA" TargetMode="External"/><Relationship Id="rId1788" Type="http://schemas.openxmlformats.org/officeDocument/2006/relationships/hyperlink" Target="https://www.taiwansemi.com/assets/datasheet/pdf.php?pn=P6SMB39C" TargetMode="External"/><Relationship Id="rId1995" Type="http://schemas.openxmlformats.org/officeDocument/2006/relationships/hyperlink" Target="https://www.taiwansemi.com/assets/datasheet/pdf.php?pn=SA40C" TargetMode="External"/><Relationship Id="rId2839" Type="http://schemas.openxmlformats.org/officeDocument/2006/relationships/hyperlink" Target="https://www.taiwansemi.com/assets/datasheet/pdf.php?pn=SMBJ43AH" TargetMode="External"/><Relationship Id="rId1648" Type="http://schemas.openxmlformats.org/officeDocument/2006/relationships/hyperlink" Target="https://www.taiwansemi.com/assets/datasheet/pdf.php?pn=P6SMB130CH" TargetMode="External"/><Relationship Id="rId1508" Type="http://schemas.openxmlformats.org/officeDocument/2006/relationships/hyperlink" Target="https://www.taiwansemi.com/assets/datasheet/pdf.php?pn=P6KE30CA" TargetMode="External"/><Relationship Id="rId1855" Type="http://schemas.openxmlformats.org/officeDocument/2006/relationships/hyperlink" Target="https://www.taiwansemi.com/assets/datasheet/pdf.php?pn=P6SMB7.5CH" TargetMode="External"/><Relationship Id="rId2906" Type="http://schemas.openxmlformats.org/officeDocument/2006/relationships/hyperlink" Target="https://www.taiwansemi.com/assets/datasheet/pdf.php?pn=SMBJ6.5C" TargetMode="External"/><Relationship Id="rId3070" Type="http://schemas.openxmlformats.org/officeDocument/2006/relationships/hyperlink" Target="https://www.taiwansemi.com/assets/datasheet/pdf.php?pn=SMCJ130" TargetMode="External"/><Relationship Id="rId1715" Type="http://schemas.openxmlformats.org/officeDocument/2006/relationships/hyperlink" Target="https://www.taiwansemi.com/assets/datasheet/pdf.php?pn=P6SMB200A" TargetMode="External"/><Relationship Id="rId1922" Type="http://schemas.openxmlformats.org/officeDocument/2006/relationships/hyperlink" Target="https://www.taiwansemi.com/assets/datasheet/pdf.php?pn=SA130" TargetMode="External"/><Relationship Id="rId2489" Type="http://schemas.openxmlformats.org/officeDocument/2006/relationships/hyperlink" Target="https://www.taiwansemi.com/assets/datasheet/pdf.php?pn=SMAJ7.5" TargetMode="External"/><Relationship Id="rId2696" Type="http://schemas.openxmlformats.org/officeDocument/2006/relationships/hyperlink" Target="https://www.taiwansemi.com/assets/datasheet/pdf.php?pn=SMBJ13C" TargetMode="External"/><Relationship Id="rId3747" Type="http://schemas.openxmlformats.org/officeDocument/2006/relationships/hyperlink" Target="https://www.taiwansemi.com/assets/datasheet/pdf.php?pn=TLD8S40CAH" TargetMode="External"/><Relationship Id="rId668" Type="http://schemas.openxmlformats.org/officeDocument/2006/relationships/hyperlink" Target="https://www.taiwansemi.com/assets/datasheet/pdf.php?pn=1V5KE91CA" TargetMode="External"/><Relationship Id="rId875" Type="http://schemas.openxmlformats.org/officeDocument/2006/relationships/hyperlink" Target="https://www.taiwansemi.com/assets/datasheet/pdf.php?pn=BZW04-64" TargetMode="External"/><Relationship Id="rId1298" Type="http://schemas.openxmlformats.org/officeDocument/2006/relationships/hyperlink" Target="https://www.taiwansemi.com/assets/datasheet/pdf.php?pn=P4SMA36CAH" TargetMode="External"/><Relationship Id="rId2349" Type="http://schemas.openxmlformats.org/officeDocument/2006/relationships/hyperlink" Target="https://www.taiwansemi.com/assets/datasheet/pdf.php?pn=SMAJ26CA" TargetMode="External"/><Relationship Id="rId2556" Type="http://schemas.openxmlformats.org/officeDocument/2006/relationships/hyperlink" Target="https://www.taiwansemi.com/assets/datasheet/pdf.php?pn=SMAJ90C" TargetMode="External"/><Relationship Id="rId2763" Type="http://schemas.openxmlformats.org/officeDocument/2006/relationships/hyperlink" Target="https://www.taiwansemi.com/assets/datasheet/pdf.php?pn=SMBJ18CH" TargetMode="External"/><Relationship Id="rId2970" Type="http://schemas.openxmlformats.org/officeDocument/2006/relationships/hyperlink" Target="https://www.taiwansemi.com/assets/datasheet/pdf.php?pn=SMBJ78H" TargetMode="External"/><Relationship Id="rId3607" Type="http://schemas.openxmlformats.org/officeDocument/2006/relationships/hyperlink" Target="https://www.taiwansemi.com/assets/datasheet/pdf.php?pn=SMF4L5.0A" TargetMode="External"/><Relationship Id="rId3814" Type="http://schemas.openxmlformats.org/officeDocument/2006/relationships/hyperlink" Target="https://www.taiwansemi.com/assets/datasheet/pdf.php?pn=SMF4L18CA" TargetMode="External"/><Relationship Id="rId528" Type="http://schemas.openxmlformats.org/officeDocument/2006/relationships/hyperlink" Target="https://www.taiwansemi.com/assets/datasheet/pdf.php?pn=1KSMB24CAH" TargetMode="External"/><Relationship Id="rId735" Type="http://schemas.openxmlformats.org/officeDocument/2006/relationships/hyperlink" Target="https://www.taiwansemi.com/assets/datasheet/pdf.php?pn=5.0SMDJ90A" TargetMode="External"/><Relationship Id="rId942" Type="http://schemas.openxmlformats.org/officeDocument/2006/relationships/hyperlink" Target="https://www.taiwansemi.com/assets/datasheet/pdf.php?pn=BZW06-70B" TargetMode="External"/><Relationship Id="rId1158" Type="http://schemas.openxmlformats.org/officeDocument/2006/relationships/hyperlink" Target="https://www.taiwansemi.com/assets/datasheet/pdf.php?pn=P4SMA12A" TargetMode="External"/><Relationship Id="rId1365" Type="http://schemas.openxmlformats.org/officeDocument/2006/relationships/hyperlink" Target="https://www.taiwansemi.com/assets/datasheet/pdf.php?pn=P4SMA7.5" TargetMode="External"/><Relationship Id="rId1572" Type="http://schemas.openxmlformats.org/officeDocument/2006/relationships/hyperlink" Target="https://www.taiwansemi.com/assets/datasheet/pdf.php?pn=P6KE7V5CA" TargetMode="External"/><Relationship Id="rId2209" Type="http://schemas.openxmlformats.org/officeDocument/2006/relationships/hyperlink" Target="https://www.taiwansemi.com/assets/datasheet/pdf.php?pn=SMAJ110H" TargetMode="External"/><Relationship Id="rId2416" Type="http://schemas.openxmlformats.org/officeDocument/2006/relationships/hyperlink" Target="https://www.taiwansemi.com/assets/datasheet/pdf.php?pn=SMAJ48H" TargetMode="External"/><Relationship Id="rId2623" Type="http://schemas.openxmlformats.org/officeDocument/2006/relationships/hyperlink" Target="https://www.taiwansemi.com/assets/datasheet/pdf.php?pn=SMB10J33CA" TargetMode="External"/><Relationship Id="rId1018" Type="http://schemas.openxmlformats.org/officeDocument/2006/relationships/hyperlink" Target="https://www.taiwansemi.com/assets/datasheet/pdf.php?pn=P4KE22A" TargetMode="External"/><Relationship Id="rId1225" Type="http://schemas.openxmlformats.org/officeDocument/2006/relationships/hyperlink" Target="https://www.taiwansemi.com/assets/datasheet/pdf.php?pn=P4SMA180C" TargetMode="External"/><Relationship Id="rId1432" Type="http://schemas.openxmlformats.org/officeDocument/2006/relationships/hyperlink" Target="https://www.taiwansemi.com/assets/datasheet/pdf.php?pn=P6KE120C" TargetMode="External"/><Relationship Id="rId2830" Type="http://schemas.openxmlformats.org/officeDocument/2006/relationships/hyperlink" Target="https://www.taiwansemi.com/assets/datasheet/pdf.php?pn=SMBJ40A" TargetMode="External"/><Relationship Id="rId71" Type="http://schemas.openxmlformats.org/officeDocument/2006/relationships/hyperlink" Target="https://www.taiwansemi.com/assets/datasheet/pdf.php?pn=1.5KE220A" TargetMode="External"/><Relationship Id="rId802" Type="http://schemas.openxmlformats.org/officeDocument/2006/relationships/hyperlink" Target="https://www.taiwansemi.com/assets/datasheet/pdf.php?pn=5KSMC85CAH" TargetMode="External"/><Relationship Id="rId3397" Type="http://schemas.openxmlformats.org/officeDocument/2006/relationships/hyperlink" Target="https://www.taiwansemi.com/assets/datasheet/pdf.php?pn=SMCJ90AH" TargetMode="External"/><Relationship Id="rId178" Type="http://schemas.openxmlformats.org/officeDocument/2006/relationships/hyperlink" Target="https://www.taiwansemi.com/assets/datasheet/pdf.php?pn=1.5SMC100CA" TargetMode="External"/><Relationship Id="rId3257" Type="http://schemas.openxmlformats.org/officeDocument/2006/relationships/hyperlink" Target="https://www.taiwansemi.com/assets/datasheet/pdf.php?pn=SMCJ51CA" TargetMode="External"/><Relationship Id="rId3464" Type="http://schemas.openxmlformats.org/officeDocument/2006/relationships/hyperlink" Target="https://www.taiwansemi.com/assets/datasheet/pdf.php?pn=SMDJ30AH" TargetMode="External"/><Relationship Id="rId3671" Type="http://schemas.openxmlformats.org/officeDocument/2006/relationships/hyperlink" Target="https://www.taiwansemi.com/assets/datasheet/pdf.php?pn=SMF90A" TargetMode="External"/><Relationship Id="rId385" Type="http://schemas.openxmlformats.org/officeDocument/2006/relationships/hyperlink" Target="https://www.taiwansemi.com/assets/datasheet/pdf.php?pn=1.5SMC51CA" TargetMode="External"/><Relationship Id="rId592" Type="http://schemas.openxmlformats.org/officeDocument/2006/relationships/hyperlink" Target="https://www.taiwansemi.com/assets/datasheet/pdf.php?pn=1V5KE11CA" TargetMode="External"/><Relationship Id="rId2066" Type="http://schemas.openxmlformats.org/officeDocument/2006/relationships/hyperlink" Target="https://www.taiwansemi.com/assets/datasheet/pdf.php?pn=SA8.5A" TargetMode="External"/><Relationship Id="rId2273" Type="http://schemas.openxmlformats.org/officeDocument/2006/relationships/hyperlink" Target="https://www.taiwansemi.com/assets/datasheet/pdf.php?pn=SMAJ16" TargetMode="External"/><Relationship Id="rId2480" Type="http://schemas.openxmlformats.org/officeDocument/2006/relationships/hyperlink" Target="https://www.taiwansemi.com/assets/datasheet/pdf.php?pn=SMAJ64H" TargetMode="External"/><Relationship Id="rId3117" Type="http://schemas.openxmlformats.org/officeDocument/2006/relationships/hyperlink" Target="https://www.taiwansemi.com/assets/datasheet/pdf.php?pn=SMCJ160H" TargetMode="External"/><Relationship Id="rId3324" Type="http://schemas.openxmlformats.org/officeDocument/2006/relationships/hyperlink" Target="https://www.taiwansemi.com/assets/datasheet/pdf.php?pn=SMCJ7.5A" TargetMode="External"/><Relationship Id="rId3531" Type="http://schemas.openxmlformats.org/officeDocument/2006/relationships/hyperlink" Target="https://www.taiwansemi.com/assets/datasheet/pdf.php?pn=SMF14A" TargetMode="External"/><Relationship Id="rId245" Type="http://schemas.openxmlformats.org/officeDocument/2006/relationships/hyperlink" Target="https://www.taiwansemi.com/assets/datasheet/pdf.php?pn=1.5SMC150H" TargetMode="External"/><Relationship Id="rId452" Type="http://schemas.openxmlformats.org/officeDocument/2006/relationships/hyperlink" Target="https://www.taiwansemi.com/assets/datasheet/pdf.php?pn=1.5SMC82H" TargetMode="External"/><Relationship Id="rId1082" Type="http://schemas.openxmlformats.org/officeDocument/2006/relationships/hyperlink" Target="https://www.taiwansemi.com/assets/datasheet/pdf.php?pn=P4KE6.8A" TargetMode="External"/><Relationship Id="rId2133" Type="http://schemas.openxmlformats.org/officeDocument/2006/relationships/hyperlink" Target="https://www.taiwansemi.com/assets/datasheet/pdf.php?pn=SMA6F43AH" TargetMode="External"/><Relationship Id="rId2340" Type="http://schemas.openxmlformats.org/officeDocument/2006/relationships/hyperlink" Target="https://www.taiwansemi.com/assets/datasheet/pdf.php?pn=SMAJ24C" TargetMode="External"/><Relationship Id="rId105" Type="http://schemas.openxmlformats.org/officeDocument/2006/relationships/hyperlink" Target="https://www.taiwansemi.com/assets/datasheet/pdf.php?pn=1.5KE36" TargetMode="External"/><Relationship Id="rId312" Type="http://schemas.openxmlformats.org/officeDocument/2006/relationships/hyperlink" Target="https://www.taiwansemi.com/assets/datasheet/pdf.php?pn=1.5SMC22C" TargetMode="External"/><Relationship Id="rId2200" Type="http://schemas.openxmlformats.org/officeDocument/2006/relationships/hyperlink" Target="https://www.taiwansemi.com/assets/datasheet/pdf.php?pn=SMAJ10H" TargetMode="External"/><Relationship Id="rId1899" Type="http://schemas.openxmlformats.org/officeDocument/2006/relationships/hyperlink" Target="https://www.taiwansemi.com/assets/datasheet/pdf.php?pn=SA100A" TargetMode="External"/><Relationship Id="rId1759" Type="http://schemas.openxmlformats.org/officeDocument/2006/relationships/hyperlink" Target="https://www.taiwansemi.com/assets/datasheet/pdf.php?pn=P6SMB27CH" TargetMode="External"/><Relationship Id="rId1966" Type="http://schemas.openxmlformats.org/officeDocument/2006/relationships/hyperlink" Target="https://www.taiwansemi.com/assets/datasheet/pdf.php?pn=SA22A" TargetMode="External"/><Relationship Id="rId3181" Type="http://schemas.openxmlformats.org/officeDocument/2006/relationships/hyperlink" Target="https://www.taiwansemi.com/assets/datasheet/pdf.php?pn=SMCJ28" TargetMode="External"/><Relationship Id="rId1619" Type="http://schemas.openxmlformats.org/officeDocument/2006/relationships/hyperlink" Target="https://www.taiwansemi.com/assets/datasheet/pdf.php?pn=P6SMB11AH" TargetMode="External"/><Relationship Id="rId1826" Type="http://schemas.openxmlformats.org/officeDocument/2006/relationships/hyperlink" Target="https://www.taiwansemi.com/assets/datasheet/pdf.php?pn=P6SMB6.8A" TargetMode="External"/><Relationship Id="rId3041" Type="http://schemas.openxmlformats.org/officeDocument/2006/relationships/hyperlink" Target="https://www.taiwansemi.com/assets/datasheet/pdf.php?pn=SMCJ110C" TargetMode="External"/><Relationship Id="rId3858" Type="http://schemas.openxmlformats.org/officeDocument/2006/relationships/hyperlink" Target="https://www.taiwansemi.com/assets/datasheet/pdf.php?pn=SMF4L48CAH" TargetMode="External"/><Relationship Id="rId779" Type="http://schemas.openxmlformats.org/officeDocument/2006/relationships/hyperlink" Target="https://www.taiwansemi.com/assets/datasheet/pdf.php?pn=5KSMC18CAH" TargetMode="External"/><Relationship Id="rId986" Type="http://schemas.openxmlformats.org/officeDocument/2006/relationships/hyperlink" Target="https://www.taiwansemi.com/assets/datasheet/pdf.php?pn=P4KE160" TargetMode="External"/><Relationship Id="rId2667" Type="http://schemas.openxmlformats.org/officeDocument/2006/relationships/hyperlink" Target="https://www.taiwansemi.com/assets/datasheet/pdf.php?pn=SMBJ11CH" TargetMode="External"/><Relationship Id="rId3718" Type="http://schemas.openxmlformats.org/officeDocument/2006/relationships/hyperlink" Target="https://www.taiwansemi.com/assets/datasheet/pdf.php?pn=TLD8S17AH" TargetMode="External"/><Relationship Id="rId639" Type="http://schemas.openxmlformats.org/officeDocument/2006/relationships/hyperlink" Target="https://www.taiwansemi.com/assets/datasheet/pdf.php?pn=1V5KE39A" TargetMode="External"/><Relationship Id="rId1269" Type="http://schemas.openxmlformats.org/officeDocument/2006/relationships/hyperlink" Target="https://www.taiwansemi.com/assets/datasheet/pdf.php?pn=P4SMA27" TargetMode="External"/><Relationship Id="rId1476" Type="http://schemas.openxmlformats.org/officeDocument/2006/relationships/hyperlink" Target="https://www.taiwansemi.com/assets/datasheet/pdf.php?pn=P6KE200C" TargetMode="External"/><Relationship Id="rId2874" Type="http://schemas.openxmlformats.org/officeDocument/2006/relationships/hyperlink" Target="https://www.taiwansemi.com/assets/datasheet/pdf.php?pn=SMBJ51CAH" TargetMode="External"/><Relationship Id="rId846" Type="http://schemas.openxmlformats.org/officeDocument/2006/relationships/hyperlink" Target="https://www.taiwansemi.com/assets/datasheet/pdf.php?pn=BZW04-26B" TargetMode="External"/><Relationship Id="rId1129" Type="http://schemas.openxmlformats.org/officeDocument/2006/relationships/hyperlink" Target="https://www.taiwansemi.com/assets/datasheet/pdf.php?pn=P4SMA10CA" TargetMode="External"/><Relationship Id="rId1683" Type="http://schemas.openxmlformats.org/officeDocument/2006/relationships/hyperlink" Target="https://www.taiwansemi.com/assets/datasheet/pdf.php?pn=P6SMB16AH" TargetMode="External"/><Relationship Id="rId1890" Type="http://schemas.openxmlformats.org/officeDocument/2006/relationships/hyperlink" Target="https://www.taiwansemi.com/assets/datasheet/pdf.php?pn=P6SMB91A" TargetMode="External"/><Relationship Id="rId2527" Type="http://schemas.openxmlformats.org/officeDocument/2006/relationships/hyperlink" Target="https://www.taiwansemi.com/assets/datasheet/pdf.php?pn=SMAJ8.0CH" TargetMode="External"/><Relationship Id="rId2734" Type="http://schemas.openxmlformats.org/officeDocument/2006/relationships/hyperlink" Target="https://www.taiwansemi.com/assets/datasheet/pdf.php?pn=SMBJ16A" TargetMode="External"/><Relationship Id="rId2941" Type="http://schemas.openxmlformats.org/officeDocument/2006/relationships/hyperlink" Target="https://www.taiwansemi.com/assets/datasheet/pdf.php?pn=SMBJ7.5AH" TargetMode="External"/><Relationship Id="rId706" Type="http://schemas.openxmlformats.org/officeDocument/2006/relationships/hyperlink" Target="https://www.taiwansemi.com/assets/datasheet/pdf.php?pn=5.0SMDJ33AH" TargetMode="External"/><Relationship Id="rId913" Type="http://schemas.openxmlformats.org/officeDocument/2006/relationships/hyperlink" Target="https://www.taiwansemi.com/assets/datasheet/pdf.php?pn=BZW06-23" TargetMode="External"/><Relationship Id="rId1336" Type="http://schemas.openxmlformats.org/officeDocument/2006/relationships/hyperlink" Target="https://www.taiwansemi.com/assets/datasheet/pdf.php?pn=P4SMA56C" TargetMode="External"/><Relationship Id="rId1543" Type="http://schemas.openxmlformats.org/officeDocument/2006/relationships/hyperlink" Target="https://www.taiwansemi.com/assets/datasheet/pdf.php?pn=P6KE51C" TargetMode="External"/><Relationship Id="rId1750" Type="http://schemas.openxmlformats.org/officeDocument/2006/relationships/hyperlink" Target="https://www.taiwansemi.com/assets/datasheet/pdf.php?pn=P6SMB24CAH" TargetMode="External"/><Relationship Id="rId2801" Type="http://schemas.openxmlformats.org/officeDocument/2006/relationships/hyperlink" Target="https://www.taiwansemi.com/assets/datasheet/pdf.php?pn=SMBJ28CA" TargetMode="External"/><Relationship Id="rId42" Type="http://schemas.openxmlformats.org/officeDocument/2006/relationships/hyperlink" Target="https://www.taiwansemi.com/assets/datasheet/pdf.php?pn=1.5KE160" TargetMode="External"/><Relationship Id="rId1403" Type="http://schemas.openxmlformats.org/officeDocument/2006/relationships/hyperlink" Target="https://www.taiwansemi.com/assets/datasheet/pdf.php?pn=P4SMA9.1CH" TargetMode="External"/><Relationship Id="rId1610" Type="http://schemas.openxmlformats.org/officeDocument/2006/relationships/hyperlink" Target="https://www.taiwansemi.com/assets/datasheet/pdf.php?pn=P6SMB110" TargetMode="External"/><Relationship Id="rId3368" Type="http://schemas.openxmlformats.org/officeDocument/2006/relationships/hyperlink" Target="https://www.taiwansemi.com/assets/datasheet/pdf.php?pn=SMCJ8.5A" TargetMode="External"/><Relationship Id="rId3575" Type="http://schemas.openxmlformats.org/officeDocument/2006/relationships/hyperlink" Target="https://www.taiwansemi.com/assets/datasheet/pdf.php?pn=SMF4L15A" TargetMode="External"/><Relationship Id="rId3782" Type="http://schemas.openxmlformats.org/officeDocument/2006/relationships/hyperlink" Target="https://www.taiwansemi.com/assets/datasheet/pdf.php?pn=SMA6F12CAH" TargetMode="External"/><Relationship Id="rId289" Type="http://schemas.openxmlformats.org/officeDocument/2006/relationships/hyperlink" Target="https://www.taiwansemi.com/assets/datasheet/pdf.php?pn=1.5SMC18CA" TargetMode="External"/><Relationship Id="rId496" Type="http://schemas.openxmlformats.org/officeDocument/2006/relationships/hyperlink" Target="https://www.taiwansemi.com/assets/datasheet/pdf.php?pn=1KSMB11CAH" TargetMode="External"/><Relationship Id="rId2177" Type="http://schemas.openxmlformats.org/officeDocument/2006/relationships/hyperlink" Target="https://www.taiwansemi.com/assets/datasheet/pdf.php?pn=SMA6S36AH" TargetMode="External"/><Relationship Id="rId2384" Type="http://schemas.openxmlformats.org/officeDocument/2006/relationships/hyperlink" Target="https://www.taiwansemi.com/assets/datasheet/pdf.php?pn=SMAJ36H" TargetMode="External"/><Relationship Id="rId2591" Type="http://schemas.openxmlformats.org/officeDocument/2006/relationships/hyperlink" Target="https://www.taiwansemi.com/assets/datasheet/pdf.php?pn=SMB10J17CA" TargetMode="External"/><Relationship Id="rId3228" Type="http://schemas.openxmlformats.org/officeDocument/2006/relationships/hyperlink" Target="https://www.taiwansemi.com/assets/datasheet/pdf.php?pn=SMCJ43H" TargetMode="External"/><Relationship Id="rId3435" Type="http://schemas.openxmlformats.org/officeDocument/2006/relationships/hyperlink" Target="https://www.taiwansemi.com/assets/datasheet/pdf.php?pn=SMDJ17A" TargetMode="External"/><Relationship Id="rId3642" Type="http://schemas.openxmlformats.org/officeDocument/2006/relationships/hyperlink" Target="https://www.taiwansemi.com/assets/datasheet/pdf.php?pn=SMF54AH" TargetMode="External"/><Relationship Id="rId149" Type="http://schemas.openxmlformats.org/officeDocument/2006/relationships/hyperlink" Target="https://www.taiwansemi.com/assets/datasheet/pdf.php?pn=1.5KE7.5" TargetMode="External"/><Relationship Id="rId356" Type="http://schemas.openxmlformats.org/officeDocument/2006/relationships/hyperlink" Target="https://www.taiwansemi.com/assets/datasheet/pdf.php?pn=1.5SMC36H" TargetMode="External"/><Relationship Id="rId563" Type="http://schemas.openxmlformats.org/officeDocument/2006/relationships/hyperlink" Target="https://www.taiwansemi.com/assets/datasheet/pdf.php?pn=1KSMB56CA" TargetMode="External"/><Relationship Id="rId770" Type="http://schemas.openxmlformats.org/officeDocument/2006/relationships/hyperlink" Target="https://www.taiwansemi.com/assets/datasheet/pdf.php?pn=5KSMC100AH" TargetMode="External"/><Relationship Id="rId1193" Type="http://schemas.openxmlformats.org/officeDocument/2006/relationships/hyperlink" Target="https://www.taiwansemi.com/assets/datasheet/pdf.php?pn=P4SMA15CA" TargetMode="External"/><Relationship Id="rId2037" Type="http://schemas.openxmlformats.org/officeDocument/2006/relationships/hyperlink" Target="https://www.taiwansemi.com/assets/datasheet/pdf.php?pn=SA64" TargetMode="External"/><Relationship Id="rId2244" Type="http://schemas.openxmlformats.org/officeDocument/2006/relationships/hyperlink" Target="https://www.taiwansemi.com/assets/datasheet/pdf.php?pn=SMAJ13C" TargetMode="External"/><Relationship Id="rId2451" Type="http://schemas.openxmlformats.org/officeDocument/2006/relationships/hyperlink" Target="https://www.taiwansemi.com/assets/datasheet/pdf.php?pn=SMAJ6.0AH" TargetMode="External"/><Relationship Id="rId216" Type="http://schemas.openxmlformats.org/officeDocument/2006/relationships/hyperlink" Target="https://www.taiwansemi.com/assets/datasheet/pdf.php?pn=1.5SMC12C" TargetMode="External"/><Relationship Id="rId423" Type="http://schemas.openxmlformats.org/officeDocument/2006/relationships/hyperlink" Target="https://www.taiwansemi.com/assets/datasheet/pdf.php?pn=1.5SMC7.5AH" TargetMode="External"/><Relationship Id="rId1053" Type="http://schemas.openxmlformats.org/officeDocument/2006/relationships/hyperlink" Target="https://www.taiwansemi.com/assets/datasheet/pdf.php?pn=P4KE39" TargetMode="External"/><Relationship Id="rId1260" Type="http://schemas.openxmlformats.org/officeDocument/2006/relationships/hyperlink" Target="https://www.taiwansemi.com/assets/datasheet/pdf.php?pn=P4SMA22H" TargetMode="External"/><Relationship Id="rId2104" Type="http://schemas.openxmlformats.org/officeDocument/2006/relationships/hyperlink" Target="https://www.taiwansemi.com/assets/datasheet/pdf.php?pn=SMA4S21AH" TargetMode="External"/><Relationship Id="rId3502" Type="http://schemas.openxmlformats.org/officeDocument/2006/relationships/hyperlink" Target="https://www.taiwansemi.com/assets/datasheet/pdf.php?pn=SMDJ58CAH" TargetMode="External"/><Relationship Id="rId630" Type="http://schemas.openxmlformats.org/officeDocument/2006/relationships/hyperlink" Target="https://www.taiwansemi.com/assets/datasheet/pdf.php?pn=1V5KE300CA" TargetMode="External"/><Relationship Id="rId2311" Type="http://schemas.openxmlformats.org/officeDocument/2006/relationships/hyperlink" Target="https://www.taiwansemi.com/assets/datasheet/pdf.php?pn=SMAJ188CAH" TargetMode="External"/><Relationship Id="rId1120" Type="http://schemas.openxmlformats.org/officeDocument/2006/relationships/hyperlink" Target="https://www.taiwansemi.com/assets/datasheet/pdf.php?pn=P4SMA100AH" TargetMode="External"/><Relationship Id="rId1937" Type="http://schemas.openxmlformats.org/officeDocument/2006/relationships/hyperlink" Target="https://www.taiwansemi.com/assets/datasheet/pdf.php?pn=SA150CA" TargetMode="External"/><Relationship Id="rId3085" Type="http://schemas.openxmlformats.org/officeDocument/2006/relationships/hyperlink" Target="https://www.taiwansemi.com/assets/datasheet/pdf.php?pn=SMCJ14" TargetMode="External"/><Relationship Id="rId3292" Type="http://schemas.openxmlformats.org/officeDocument/2006/relationships/hyperlink" Target="https://www.taiwansemi.com/assets/datasheet/pdf.php?pn=SMCJ6.5CAH" TargetMode="External"/><Relationship Id="rId3152" Type="http://schemas.openxmlformats.org/officeDocument/2006/relationships/hyperlink" Target="https://www.taiwansemi.com/assets/datasheet/pdf.php?pn=SMCJ20C" TargetMode="External"/><Relationship Id="rId280" Type="http://schemas.openxmlformats.org/officeDocument/2006/relationships/hyperlink" Target="https://www.taiwansemi.com/assets/datasheet/pdf.php?pn=1.5SMC180AH" TargetMode="External"/><Relationship Id="rId3012" Type="http://schemas.openxmlformats.org/officeDocument/2006/relationships/hyperlink" Target="https://www.taiwansemi.com/assets/datasheet/pdf.php?pn=SMBJ90A" TargetMode="External"/><Relationship Id="rId140" Type="http://schemas.openxmlformats.org/officeDocument/2006/relationships/hyperlink" Target="https://www.taiwansemi.com/assets/datasheet/pdf.php?pn=1.5KE6.8CA" TargetMode="External"/><Relationship Id="rId6" Type="http://schemas.openxmlformats.org/officeDocument/2006/relationships/hyperlink" Target="https://www.taiwansemi.com/assets/datasheet/pdf.php?pn=1.5KE10A" TargetMode="External"/><Relationship Id="rId2778" Type="http://schemas.openxmlformats.org/officeDocument/2006/relationships/hyperlink" Target="https://www.taiwansemi.com/assets/datasheet/pdf.php?pn=SMBJ22CAH" TargetMode="External"/><Relationship Id="rId2985" Type="http://schemas.openxmlformats.org/officeDocument/2006/relationships/hyperlink" Target="https://www.taiwansemi.com/assets/datasheet/pdf.php?pn=SMBJ8.5AH" TargetMode="External"/><Relationship Id="rId3829" Type="http://schemas.openxmlformats.org/officeDocument/2006/relationships/hyperlink" Target="https://www.taiwansemi.com/assets/datasheet/pdf.php?pn=SMF4L58CA" TargetMode="External"/><Relationship Id="rId957" Type="http://schemas.openxmlformats.org/officeDocument/2006/relationships/hyperlink" Target="https://www.taiwansemi.com/assets/datasheet/pdf.php?pn=P4KE110CA" TargetMode="External"/><Relationship Id="rId1587" Type="http://schemas.openxmlformats.org/officeDocument/2006/relationships/hyperlink" Target="https://www.taiwansemi.com/assets/datasheet/pdf.php?pn=P6KE91" TargetMode="External"/><Relationship Id="rId1794" Type="http://schemas.openxmlformats.org/officeDocument/2006/relationships/hyperlink" Target="https://www.taiwansemi.com/assets/datasheet/pdf.php?pn=P6SMB43A" TargetMode="External"/><Relationship Id="rId2638" Type="http://schemas.openxmlformats.org/officeDocument/2006/relationships/hyperlink" Target="https://www.taiwansemi.com/assets/datasheet/pdf.php?pn=SMBJ100" TargetMode="External"/><Relationship Id="rId2845" Type="http://schemas.openxmlformats.org/officeDocument/2006/relationships/hyperlink" Target="https://www.taiwansemi.com/assets/datasheet/pdf.php?pn=SMBJ45" TargetMode="External"/><Relationship Id="rId86" Type="http://schemas.openxmlformats.org/officeDocument/2006/relationships/hyperlink" Target="https://www.taiwansemi.com/assets/datasheet/pdf.php?pn=1.5KE27A" TargetMode="External"/><Relationship Id="rId817" Type="http://schemas.openxmlformats.org/officeDocument/2006/relationships/hyperlink" Target="https://www.taiwansemi.com/assets/datasheet/pdf.php?pn=BZW04-136B" TargetMode="External"/><Relationship Id="rId1447" Type="http://schemas.openxmlformats.org/officeDocument/2006/relationships/hyperlink" Target="https://www.taiwansemi.com/assets/datasheet/pdf.php?pn=P6KE150A" TargetMode="External"/><Relationship Id="rId1654" Type="http://schemas.openxmlformats.org/officeDocument/2006/relationships/hyperlink" Target="https://www.taiwansemi.com/assets/datasheet/pdf.php?pn=P6SMB13CAH" TargetMode="External"/><Relationship Id="rId1861" Type="http://schemas.openxmlformats.org/officeDocument/2006/relationships/hyperlink" Target="https://www.taiwansemi.com/assets/datasheet/pdf.php?pn=P6SMB75CA" TargetMode="External"/><Relationship Id="rId2705" Type="http://schemas.openxmlformats.org/officeDocument/2006/relationships/hyperlink" Target="https://www.taiwansemi.com/assets/datasheet/pdf.php?pn=SMBJ14CA" TargetMode="External"/><Relationship Id="rId2912" Type="http://schemas.openxmlformats.org/officeDocument/2006/relationships/hyperlink" Target="https://www.taiwansemi.com/assets/datasheet/pdf.php?pn=SMBJ60A" TargetMode="External"/><Relationship Id="rId1307" Type="http://schemas.openxmlformats.org/officeDocument/2006/relationships/hyperlink" Target="https://www.taiwansemi.com/assets/datasheet/pdf.php?pn=P4SMA39CH" TargetMode="External"/><Relationship Id="rId1514" Type="http://schemas.openxmlformats.org/officeDocument/2006/relationships/hyperlink" Target="https://www.taiwansemi.com/assets/datasheet/pdf.php?pn=P6KE350A" TargetMode="External"/><Relationship Id="rId1721" Type="http://schemas.openxmlformats.org/officeDocument/2006/relationships/hyperlink" Target="https://www.taiwansemi.com/assets/datasheet/pdf.php?pn=P6SMB200H" TargetMode="External"/><Relationship Id="rId13" Type="http://schemas.openxmlformats.org/officeDocument/2006/relationships/hyperlink" Target="https://www.taiwansemi.com/assets/datasheet/pdf.php?pn=1.5KE110CA" TargetMode="External"/><Relationship Id="rId3479" Type="http://schemas.openxmlformats.org/officeDocument/2006/relationships/hyperlink" Target="https://www.taiwansemi.com/assets/datasheet/pdf.php?pn=SMDJ43A" TargetMode="External"/><Relationship Id="rId3686" Type="http://schemas.openxmlformats.org/officeDocument/2006/relationships/hyperlink" Target="https://www.taiwansemi.com/assets/datasheet/pdf.php?pn=TLD5S28AH" TargetMode="External"/><Relationship Id="rId2288" Type="http://schemas.openxmlformats.org/officeDocument/2006/relationships/hyperlink" Target="https://www.taiwansemi.com/assets/datasheet/pdf.php?pn=SMAJ16H" TargetMode="External"/><Relationship Id="rId2495" Type="http://schemas.openxmlformats.org/officeDocument/2006/relationships/hyperlink" Target="https://www.taiwansemi.com/assets/datasheet/pdf.php?pn=SMAJ7.5CH" TargetMode="External"/><Relationship Id="rId3339" Type="http://schemas.openxmlformats.org/officeDocument/2006/relationships/hyperlink" Target="https://www.taiwansemi.com/assets/datasheet/pdf.php?pn=SMCJ75" TargetMode="External"/><Relationship Id="rId467" Type="http://schemas.openxmlformats.org/officeDocument/2006/relationships/hyperlink" Target="https://www.taiwansemi.com/assets/datasheet/pdf.php?pn=1.5SMC91CH" TargetMode="External"/><Relationship Id="rId1097" Type="http://schemas.openxmlformats.org/officeDocument/2006/relationships/hyperlink" Target="https://www.taiwansemi.com/assets/datasheet/pdf.php?pn=P4KE75" TargetMode="External"/><Relationship Id="rId2148" Type="http://schemas.openxmlformats.org/officeDocument/2006/relationships/hyperlink" Target="https://www.taiwansemi.com/assets/datasheet/pdf.php?pn=SMA6J16A" TargetMode="External"/><Relationship Id="rId3546" Type="http://schemas.openxmlformats.org/officeDocument/2006/relationships/hyperlink" Target="https://www.taiwansemi.com/assets/datasheet/pdf.php?pn=SMF24AH" TargetMode="External"/><Relationship Id="rId3753" Type="http://schemas.openxmlformats.org/officeDocument/2006/relationships/hyperlink" Target="https://www.taiwansemi.com/assets/datasheet/pdf.php?pn=TLD33AH" TargetMode="External"/><Relationship Id="rId674" Type="http://schemas.openxmlformats.org/officeDocument/2006/relationships/hyperlink" Target="https://www.taiwansemi.com/assets/datasheet/pdf.php?pn=3KSMC19AH" TargetMode="External"/><Relationship Id="rId881" Type="http://schemas.openxmlformats.org/officeDocument/2006/relationships/hyperlink" Target="https://www.taiwansemi.com/assets/datasheet/pdf.php?pn=BZW04-78" TargetMode="External"/><Relationship Id="rId2355" Type="http://schemas.openxmlformats.org/officeDocument/2006/relationships/hyperlink" Target="https://www.taiwansemi.com/assets/datasheet/pdf.php?pn=SMAJ28AH" TargetMode="External"/><Relationship Id="rId2562" Type="http://schemas.openxmlformats.org/officeDocument/2006/relationships/hyperlink" Target="https://www.taiwansemi.com/assets/datasheet/pdf.php?pn=SMB10J10AH" TargetMode="External"/><Relationship Id="rId3406" Type="http://schemas.openxmlformats.org/officeDocument/2006/relationships/hyperlink" Target="https://www.taiwansemi.com/assets/datasheet/pdf.php?pn=SMDJ100AH" TargetMode="External"/><Relationship Id="rId3613" Type="http://schemas.openxmlformats.org/officeDocument/2006/relationships/hyperlink" Target="https://www.taiwansemi.com/assets/datasheet/pdf.php?pn=SMF4L58A" TargetMode="External"/><Relationship Id="rId3820" Type="http://schemas.openxmlformats.org/officeDocument/2006/relationships/hyperlink" Target="https://www.taiwansemi.com/assets/datasheet/pdf.php?pn=SMF4L30CA" TargetMode="External"/><Relationship Id="rId327" Type="http://schemas.openxmlformats.org/officeDocument/2006/relationships/hyperlink" Target="https://www.taiwansemi.com/assets/datasheet/pdf.php?pn=1.5SMC27AH" TargetMode="External"/><Relationship Id="rId534" Type="http://schemas.openxmlformats.org/officeDocument/2006/relationships/hyperlink" Target="https://www.taiwansemi.com/assets/datasheet/pdf.php?pn=1KSMB30AH" TargetMode="External"/><Relationship Id="rId741" Type="http://schemas.openxmlformats.org/officeDocument/2006/relationships/hyperlink" Target="https://www.taiwansemi.com/assets/datasheet/pdf.php?pn=5KSMC18AH" TargetMode="External"/><Relationship Id="rId1164" Type="http://schemas.openxmlformats.org/officeDocument/2006/relationships/hyperlink" Target="https://www.taiwansemi.com/assets/datasheet/pdf.php?pn=P4SMA12H" TargetMode="External"/><Relationship Id="rId1371" Type="http://schemas.openxmlformats.org/officeDocument/2006/relationships/hyperlink" Target="https://www.taiwansemi.com/assets/datasheet/pdf.php?pn=P4SMA7.5CH" TargetMode="External"/><Relationship Id="rId2008" Type="http://schemas.openxmlformats.org/officeDocument/2006/relationships/hyperlink" Target="https://www.taiwansemi.com/assets/datasheet/pdf.php?pn=SA48CA" TargetMode="External"/><Relationship Id="rId2215" Type="http://schemas.openxmlformats.org/officeDocument/2006/relationships/hyperlink" Target="https://www.taiwansemi.com/assets/datasheet/pdf.php?pn=SMAJ11CH" TargetMode="External"/><Relationship Id="rId2422" Type="http://schemas.openxmlformats.org/officeDocument/2006/relationships/hyperlink" Target="https://www.taiwansemi.com/assets/datasheet/pdf.php?pn=SMAJ5.0CAH" TargetMode="External"/><Relationship Id="rId601" Type="http://schemas.openxmlformats.org/officeDocument/2006/relationships/hyperlink" Target="https://www.taiwansemi.com/assets/datasheet/pdf.php?pn=1V5KE150A" TargetMode="External"/><Relationship Id="rId1024" Type="http://schemas.openxmlformats.org/officeDocument/2006/relationships/hyperlink" Target="https://www.taiwansemi.com/assets/datasheet/pdf.php?pn=P4KE24CA" TargetMode="External"/><Relationship Id="rId1231" Type="http://schemas.openxmlformats.org/officeDocument/2006/relationships/hyperlink" Target="https://www.taiwansemi.com/assets/datasheet/pdf.php?pn=P4SMA18AH" TargetMode="External"/><Relationship Id="rId3196" Type="http://schemas.openxmlformats.org/officeDocument/2006/relationships/hyperlink" Target="https://www.taiwansemi.com/assets/datasheet/pdf.php?pn=SMCJ30H" TargetMode="External"/><Relationship Id="rId3056" Type="http://schemas.openxmlformats.org/officeDocument/2006/relationships/hyperlink" Target="https://www.taiwansemi.com/assets/datasheet/pdf.php?pn=SMCJ120AH" TargetMode="External"/><Relationship Id="rId3263" Type="http://schemas.openxmlformats.org/officeDocument/2006/relationships/hyperlink" Target="https://www.taiwansemi.com/assets/datasheet/pdf.php?pn=SMCJ54AH" TargetMode="External"/><Relationship Id="rId3470" Type="http://schemas.openxmlformats.org/officeDocument/2006/relationships/hyperlink" Target="https://www.taiwansemi.com/assets/datasheet/pdf.php?pn=SMDJ33CAH" TargetMode="External"/><Relationship Id="rId184" Type="http://schemas.openxmlformats.org/officeDocument/2006/relationships/hyperlink" Target="https://www.taiwansemi.com/assets/datasheet/pdf.php?pn=1.5SMC10C" TargetMode="External"/><Relationship Id="rId391" Type="http://schemas.openxmlformats.org/officeDocument/2006/relationships/hyperlink" Target="https://www.taiwansemi.com/assets/datasheet/pdf.php?pn=1.5SMC56AH" TargetMode="External"/><Relationship Id="rId1908" Type="http://schemas.openxmlformats.org/officeDocument/2006/relationships/hyperlink" Target="https://www.taiwansemi.com/assets/datasheet/pdf.php?pn=SA110C" TargetMode="External"/><Relationship Id="rId2072" Type="http://schemas.openxmlformats.org/officeDocument/2006/relationships/hyperlink" Target="https://www.taiwansemi.com/assets/datasheet/pdf.php?pn=SA85CA" TargetMode="External"/><Relationship Id="rId3123" Type="http://schemas.openxmlformats.org/officeDocument/2006/relationships/hyperlink" Target="https://www.taiwansemi.com/assets/datasheet/pdf.php?pn=SMCJ16CH" TargetMode="External"/><Relationship Id="rId251" Type="http://schemas.openxmlformats.org/officeDocument/2006/relationships/hyperlink" Target="https://www.taiwansemi.com/assets/datasheet/pdf.php?pn=1.5SMC15CH" TargetMode="External"/><Relationship Id="rId3330" Type="http://schemas.openxmlformats.org/officeDocument/2006/relationships/hyperlink" Target="https://www.taiwansemi.com/assets/datasheet/pdf.php?pn=SMCJ7.5H" TargetMode="External"/><Relationship Id="rId2889" Type="http://schemas.openxmlformats.org/officeDocument/2006/relationships/hyperlink" Target="https://www.taiwansemi.com/assets/datasheet/pdf.php?pn=SMBJ58CA" TargetMode="External"/><Relationship Id="rId111" Type="http://schemas.openxmlformats.org/officeDocument/2006/relationships/hyperlink" Target="https://www.taiwansemi.com/assets/datasheet/pdf.php?pn=1.5KE39C" TargetMode="External"/><Relationship Id="rId1698" Type="http://schemas.openxmlformats.org/officeDocument/2006/relationships/hyperlink" Target="https://www.taiwansemi.com/assets/datasheet/pdf.php?pn=P6SMB180" TargetMode="External"/><Relationship Id="rId2749" Type="http://schemas.openxmlformats.org/officeDocument/2006/relationships/hyperlink" Target="https://www.taiwansemi.com/assets/datasheet/pdf.php?pn=SMBJ170H" TargetMode="External"/><Relationship Id="rId2956" Type="http://schemas.openxmlformats.org/officeDocument/2006/relationships/hyperlink" Target="https://www.taiwansemi.com/assets/datasheet/pdf.php?pn=SMBJ75A" TargetMode="External"/><Relationship Id="rId928" Type="http://schemas.openxmlformats.org/officeDocument/2006/relationships/hyperlink" Target="https://www.taiwansemi.com/assets/datasheet/pdf.php?pn=BZW06-33B" TargetMode="External"/><Relationship Id="rId1558" Type="http://schemas.openxmlformats.org/officeDocument/2006/relationships/hyperlink" Target="https://www.taiwansemi.com/assets/datasheet/pdf.php?pn=P6KE68A" TargetMode="External"/><Relationship Id="rId1765" Type="http://schemas.openxmlformats.org/officeDocument/2006/relationships/hyperlink" Target="https://www.taiwansemi.com/assets/datasheet/pdf.php?pn=P6SMB30CA" TargetMode="External"/><Relationship Id="rId2609" Type="http://schemas.openxmlformats.org/officeDocument/2006/relationships/hyperlink" Target="https://www.taiwansemi.com/assets/datasheet/pdf.php?pn=SMB10J26A" TargetMode="External"/><Relationship Id="rId57" Type="http://schemas.openxmlformats.org/officeDocument/2006/relationships/hyperlink" Target="https://www.taiwansemi.com/assets/datasheet/pdf.php?pn=1.5KE180CA" TargetMode="External"/><Relationship Id="rId1418" Type="http://schemas.openxmlformats.org/officeDocument/2006/relationships/hyperlink" Target="https://www.taiwansemi.com/assets/datasheet/pdf.php?pn=P6KE10A" TargetMode="External"/><Relationship Id="rId1972" Type="http://schemas.openxmlformats.org/officeDocument/2006/relationships/hyperlink" Target="https://www.taiwansemi.com/assets/datasheet/pdf.php?pn=SA24CA" TargetMode="External"/><Relationship Id="rId2816" Type="http://schemas.openxmlformats.org/officeDocument/2006/relationships/hyperlink" Target="https://www.taiwansemi.com/assets/datasheet/pdf.php?pn=SMBJ33C" TargetMode="External"/><Relationship Id="rId1625" Type="http://schemas.openxmlformats.org/officeDocument/2006/relationships/hyperlink" Target="https://www.taiwansemi.com/assets/datasheet/pdf.php?pn=P6SMB12" TargetMode="External"/><Relationship Id="rId1832" Type="http://schemas.openxmlformats.org/officeDocument/2006/relationships/hyperlink" Target="https://www.taiwansemi.com/assets/datasheet/pdf.php?pn=P6SMB6.8H" TargetMode="External"/><Relationship Id="rId3797" Type="http://schemas.openxmlformats.org/officeDocument/2006/relationships/hyperlink" Target="https://www.taiwansemi.com/assets/datasheet/pdf.php?pn=SMA6F47CAH" TargetMode="External"/><Relationship Id="rId2399" Type="http://schemas.openxmlformats.org/officeDocument/2006/relationships/hyperlink" Target="https://www.taiwansemi.com/assets/datasheet/pdf.php?pn=SMAJ43CH" TargetMode="External"/><Relationship Id="rId3657" Type="http://schemas.openxmlformats.org/officeDocument/2006/relationships/hyperlink" Target="https://www.taiwansemi.com/assets/datasheet/pdf.php?pn=SMF70A" TargetMode="External"/><Relationship Id="rId578" Type="http://schemas.openxmlformats.org/officeDocument/2006/relationships/hyperlink" Target="https://www.taiwansemi.com/assets/datasheet/pdf.php?pn=1KSMB82AH" TargetMode="External"/><Relationship Id="rId785" Type="http://schemas.openxmlformats.org/officeDocument/2006/relationships/hyperlink" Target="https://www.taiwansemi.com/assets/datasheet/pdf.php?pn=5KSMC28CAH" TargetMode="External"/><Relationship Id="rId992" Type="http://schemas.openxmlformats.org/officeDocument/2006/relationships/hyperlink" Target="https://www.taiwansemi.com/assets/datasheet/pdf.php?pn=P4KE16CA" TargetMode="External"/><Relationship Id="rId2259" Type="http://schemas.openxmlformats.org/officeDocument/2006/relationships/hyperlink" Target="https://www.taiwansemi.com/assets/datasheet/pdf.php?pn=SMAJ150A" TargetMode="External"/><Relationship Id="rId2466" Type="http://schemas.openxmlformats.org/officeDocument/2006/relationships/hyperlink" Target="https://www.taiwansemi.com/assets/datasheet/pdf.php?pn=SMAJ60A" TargetMode="External"/><Relationship Id="rId2673" Type="http://schemas.openxmlformats.org/officeDocument/2006/relationships/hyperlink" Target="https://www.taiwansemi.com/assets/datasheet/pdf.php?pn=SMBJ120C" TargetMode="External"/><Relationship Id="rId2880" Type="http://schemas.openxmlformats.org/officeDocument/2006/relationships/hyperlink" Target="https://www.taiwansemi.com/assets/datasheet/pdf.php?pn=SMBJ54C" TargetMode="External"/><Relationship Id="rId3517" Type="http://schemas.openxmlformats.org/officeDocument/2006/relationships/hyperlink" Target="https://www.taiwansemi.com/assets/datasheet/pdf.php?pn=SMDJ85A" TargetMode="External"/><Relationship Id="rId3724" Type="http://schemas.openxmlformats.org/officeDocument/2006/relationships/hyperlink" Target="https://www.taiwansemi.com/assets/datasheet/pdf.php?pn=TLD8S28AH" TargetMode="External"/><Relationship Id="rId438" Type="http://schemas.openxmlformats.org/officeDocument/2006/relationships/hyperlink" Target="https://www.taiwansemi.com/assets/datasheet/pdf.php?pn=1.5SMC8.2A" TargetMode="External"/><Relationship Id="rId645" Type="http://schemas.openxmlformats.org/officeDocument/2006/relationships/hyperlink" Target="https://www.taiwansemi.com/assets/datasheet/pdf.php?pn=1V5KE440A" TargetMode="External"/><Relationship Id="rId852" Type="http://schemas.openxmlformats.org/officeDocument/2006/relationships/hyperlink" Target="https://www.taiwansemi.com/assets/datasheet/pdf.php?pn=BZW04-299B" TargetMode="External"/><Relationship Id="rId1068" Type="http://schemas.openxmlformats.org/officeDocument/2006/relationships/hyperlink" Target="https://www.taiwansemi.com/assets/datasheet/pdf.php?pn=P4KE440CA" TargetMode="External"/><Relationship Id="rId1275" Type="http://schemas.openxmlformats.org/officeDocument/2006/relationships/hyperlink" Target="https://www.taiwansemi.com/assets/datasheet/pdf.php?pn=P4SMA27CH" TargetMode="External"/><Relationship Id="rId1482" Type="http://schemas.openxmlformats.org/officeDocument/2006/relationships/hyperlink" Target="https://www.taiwansemi.com/assets/datasheet/pdf.php?pn=P6KE220" TargetMode="External"/><Relationship Id="rId2119" Type="http://schemas.openxmlformats.org/officeDocument/2006/relationships/hyperlink" Target="https://www.taiwansemi.com/assets/datasheet/pdf.php?pn=SMA6F12AH" TargetMode="External"/><Relationship Id="rId2326" Type="http://schemas.openxmlformats.org/officeDocument/2006/relationships/hyperlink" Target="https://www.taiwansemi.com/assets/datasheet/pdf.php?pn=SMAJ20CAH" TargetMode="External"/><Relationship Id="rId2533" Type="http://schemas.openxmlformats.org/officeDocument/2006/relationships/hyperlink" Target="https://www.taiwansemi.com/assets/datasheet/pdf.php?pn=SMAJ8.5CA" TargetMode="External"/><Relationship Id="rId2740" Type="http://schemas.openxmlformats.org/officeDocument/2006/relationships/hyperlink" Target="https://www.taiwansemi.com/assets/datasheet/pdf.php?pn=SMBJ16H" TargetMode="External"/><Relationship Id="rId505" Type="http://schemas.openxmlformats.org/officeDocument/2006/relationships/hyperlink" Target="https://www.taiwansemi.com/assets/datasheet/pdf.php?pn=1KSMB15A" TargetMode="External"/><Relationship Id="rId712" Type="http://schemas.openxmlformats.org/officeDocument/2006/relationships/hyperlink" Target="https://www.taiwansemi.com/assets/datasheet/pdf.php?pn=5.0SMDJ43AH" TargetMode="External"/><Relationship Id="rId1135" Type="http://schemas.openxmlformats.org/officeDocument/2006/relationships/hyperlink" Target="https://www.taiwansemi.com/assets/datasheet/pdf.php?pn=P4SMA110A" TargetMode="External"/><Relationship Id="rId1342" Type="http://schemas.openxmlformats.org/officeDocument/2006/relationships/hyperlink" Target="https://www.taiwansemi.com/assets/datasheet/pdf.php?pn=P4SMA6.8A" TargetMode="External"/><Relationship Id="rId1202" Type="http://schemas.openxmlformats.org/officeDocument/2006/relationships/hyperlink" Target="https://www.taiwansemi.com/assets/datasheet/pdf.php?pn=P4SMA160CA" TargetMode="External"/><Relationship Id="rId2600" Type="http://schemas.openxmlformats.org/officeDocument/2006/relationships/hyperlink" Target="https://www.taiwansemi.com/assets/datasheet/pdf.php?pn=SMB10J20CAH" TargetMode="External"/><Relationship Id="rId3167" Type="http://schemas.openxmlformats.org/officeDocument/2006/relationships/hyperlink" Target="https://www.taiwansemi.com/assets/datasheet/pdf.php?pn=SMCJ24AH" TargetMode="External"/><Relationship Id="rId295" Type="http://schemas.openxmlformats.org/officeDocument/2006/relationships/hyperlink" Target="https://www.taiwansemi.com/assets/datasheet/pdf.php?pn=1.5SMC200A" TargetMode="External"/><Relationship Id="rId3374" Type="http://schemas.openxmlformats.org/officeDocument/2006/relationships/hyperlink" Target="https://www.taiwansemi.com/assets/datasheet/pdf.php?pn=SMCJ8.5H" TargetMode="External"/><Relationship Id="rId3581" Type="http://schemas.openxmlformats.org/officeDocument/2006/relationships/hyperlink" Target="https://www.taiwansemi.com/assets/datasheet/pdf.php?pn=SMF4L18A" TargetMode="External"/><Relationship Id="rId2183" Type="http://schemas.openxmlformats.org/officeDocument/2006/relationships/hyperlink" Target="https://www.taiwansemi.com/assets/datasheet/pdf.php?pn=SMA6S56AH" TargetMode="External"/><Relationship Id="rId2390" Type="http://schemas.openxmlformats.org/officeDocument/2006/relationships/hyperlink" Target="https://www.taiwansemi.com/assets/datasheet/pdf.php?pn=SMAJ40CAH" TargetMode="External"/><Relationship Id="rId3027" Type="http://schemas.openxmlformats.org/officeDocument/2006/relationships/hyperlink" Target="https://www.taiwansemi.com/assets/datasheet/pdf.php?pn=SMCJ100CAH" TargetMode="External"/><Relationship Id="rId3234" Type="http://schemas.openxmlformats.org/officeDocument/2006/relationships/hyperlink" Target="https://www.taiwansemi.com/assets/datasheet/pdf.php?pn=SMCJ45CAH" TargetMode="External"/><Relationship Id="rId3441" Type="http://schemas.openxmlformats.org/officeDocument/2006/relationships/hyperlink" Target="https://www.taiwansemi.com/assets/datasheet/pdf.php?pn=SMDJ18CA" TargetMode="External"/><Relationship Id="rId155" Type="http://schemas.openxmlformats.org/officeDocument/2006/relationships/hyperlink" Target="https://www.taiwansemi.com/assets/datasheet/pdf.php?pn=1.5KE75C" TargetMode="External"/><Relationship Id="rId362" Type="http://schemas.openxmlformats.org/officeDocument/2006/relationships/hyperlink" Target="https://www.taiwansemi.com/assets/datasheet/pdf.php?pn=1.5SMC39CAH" TargetMode="External"/><Relationship Id="rId2043" Type="http://schemas.openxmlformats.org/officeDocument/2006/relationships/hyperlink" Target="https://www.taiwansemi.com/assets/datasheet/pdf.php?pn=SA7.0C" TargetMode="External"/><Relationship Id="rId2250" Type="http://schemas.openxmlformats.org/officeDocument/2006/relationships/hyperlink" Target="https://www.taiwansemi.com/assets/datasheet/pdf.php?pn=SMAJ14A" TargetMode="External"/><Relationship Id="rId3301" Type="http://schemas.openxmlformats.org/officeDocument/2006/relationships/hyperlink" Target="https://www.taiwansemi.com/assets/datasheet/pdf.php?pn=SMCJ60CH" TargetMode="External"/><Relationship Id="rId222" Type="http://schemas.openxmlformats.org/officeDocument/2006/relationships/hyperlink" Target="https://www.taiwansemi.com/assets/datasheet/pdf.php?pn=1.5SMC130" TargetMode="External"/><Relationship Id="rId2110" Type="http://schemas.openxmlformats.org/officeDocument/2006/relationships/hyperlink" Target="https://www.taiwansemi.com/assets/datasheet/pdf.php?pn=SMA4S33AH" TargetMode="External"/><Relationship Id="rId1669" Type="http://schemas.openxmlformats.org/officeDocument/2006/relationships/hyperlink" Target="https://www.taiwansemi.com/assets/datasheet/pdf.php?pn=P6SMB15CA" TargetMode="External"/><Relationship Id="rId1876" Type="http://schemas.openxmlformats.org/officeDocument/2006/relationships/hyperlink" Target="https://www.taiwansemi.com/assets/datasheet/pdf.php?pn=P6SMB82C" TargetMode="External"/><Relationship Id="rId2927" Type="http://schemas.openxmlformats.org/officeDocument/2006/relationships/hyperlink" Target="https://www.taiwansemi.com/assets/datasheet/pdf.php?pn=SMBJ6V0A" TargetMode="External"/><Relationship Id="rId3091" Type="http://schemas.openxmlformats.org/officeDocument/2006/relationships/hyperlink" Target="https://www.taiwansemi.com/assets/datasheet/pdf.php?pn=SMCJ14CH" TargetMode="External"/><Relationship Id="rId1529" Type="http://schemas.openxmlformats.org/officeDocument/2006/relationships/hyperlink" Target="https://www.taiwansemi.com/assets/datasheet/pdf.php?pn=P6KE43" TargetMode="External"/><Relationship Id="rId1736" Type="http://schemas.openxmlformats.org/officeDocument/2006/relationships/hyperlink" Target="https://www.taiwansemi.com/assets/datasheet/pdf.php?pn=P6SMB220CH" TargetMode="External"/><Relationship Id="rId1943" Type="http://schemas.openxmlformats.org/officeDocument/2006/relationships/hyperlink" Target="https://www.taiwansemi.com/assets/datasheet/pdf.php?pn=SA160A" TargetMode="External"/><Relationship Id="rId28" Type="http://schemas.openxmlformats.org/officeDocument/2006/relationships/hyperlink" Target="https://www.taiwansemi.com/assets/datasheet/pdf.php?pn=1.5KE130C" TargetMode="External"/><Relationship Id="rId1803" Type="http://schemas.openxmlformats.org/officeDocument/2006/relationships/hyperlink" Target="https://www.taiwansemi.com/assets/datasheet/pdf.php?pn=P6SMB47AH" TargetMode="External"/><Relationship Id="rId3768" Type="http://schemas.openxmlformats.org/officeDocument/2006/relationships/hyperlink" Target="https://www.taiwansemi.com/assets/datasheet/pdf.php?pn=SMA6S21CAH" TargetMode="External"/><Relationship Id="rId689" Type="http://schemas.openxmlformats.org/officeDocument/2006/relationships/hyperlink" Target="https://www.taiwansemi.com/assets/datasheet/pdf.php?pn=5.0SMDJ17A" TargetMode="External"/><Relationship Id="rId896" Type="http://schemas.openxmlformats.org/officeDocument/2006/relationships/hyperlink" Target="https://www.taiwansemi.com/assets/datasheet/pdf.php?pn=BZW06-128B" TargetMode="External"/><Relationship Id="rId2577" Type="http://schemas.openxmlformats.org/officeDocument/2006/relationships/hyperlink" Target="https://www.taiwansemi.com/assets/datasheet/pdf.php?pn=SMB10J14A" TargetMode="External"/><Relationship Id="rId2784" Type="http://schemas.openxmlformats.org/officeDocument/2006/relationships/hyperlink" Target="https://www.taiwansemi.com/assets/datasheet/pdf.php?pn=SMBJ24C" TargetMode="External"/><Relationship Id="rId3628" Type="http://schemas.openxmlformats.org/officeDocument/2006/relationships/hyperlink" Target="https://www.taiwansemi.com/assets/datasheet/pdf.php?pn=SMF4L70AH" TargetMode="External"/><Relationship Id="rId549" Type="http://schemas.openxmlformats.org/officeDocument/2006/relationships/hyperlink" Target="https://www.taiwansemi.com/assets/datasheet/pdf.php?pn=1KSMB43A" TargetMode="External"/><Relationship Id="rId756" Type="http://schemas.openxmlformats.org/officeDocument/2006/relationships/hyperlink" Target="https://www.taiwansemi.com/assets/datasheet/pdf.php?pn=5KSMC31AH" TargetMode="External"/><Relationship Id="rId1179" Type="http://schemas.openxmlformats.org/officeDocument/2006/relationships/hyperlink" Target="https://www.taiwansemi.com/assets/datasheet/pdf.php?pn=P4SMA13CH" TargetMode="External"/><Relationship Id="rId1386" Type="http://schemas.openxmlformats.org/officeDocument/2006/relationships/hyperlink" Target="https://www.taiwansemi.com/assets/datasheet/pdf.php?pn=P4SMA8.2CAH" TargetMode="External"/><Relationship Id="rId1593" Type="http://schemas.openxmlformats.org/officeDocument/2006/relationships/hyperlink" Target="https://www.taiwansemi.com/assets/datasheet/pdf.php?pn=P6SMB10" TargetMode="External"/><Relationship Id="rId2437" Type="http://schemas.openxmlformats.org/officeDocument/2006/relationships/hyperlink" Target="https://www.taiwansemi.com/assets/datasheet/pdf.php?pn=SMAJ54CA" TargetMode="External"/><Relationship Id="rId2991" Type="http://schemas.openxmlformats.org/officeDocument/2006/relationships/hyperlink" Target="https://www.taiwansemi.com/assets/datasheet/pdf.php?pn=SMBJ85" TargetMode="External"/><Relationship Id="rId3835" Type="http://schemas.openxmlformats.org/officeDocument/2006/relationships/hyperlink" Target="https://www.taiwansemi.com/assets/datasheet/pdf.php?pn=SMF4L8.0CAH" TargetMode="External"/><Relationship Id="rId409" Type="http://schemas.openxmlformats.org/officeDocument/2006/relationships/hyperlink" Target="https://www.taiwansemi.com/assets/datasheet/pdf.php?pn=1.5SMC62CA" TargetMode="External"/><Relationship Id="rId963" Type="http://schemas.openxmlformats.org/officeDocument/2006/relationships/hyperlink" Target="https://www.taiwansemi.com/assets/datasheet/pdf.php?pn=P4KE120A" TargetMode="External"/><Relationship Id="rId1039" Type="http://schemas.openxmlformats.org/officeDocument/2006/relationships/hyperlink" Target="https://www.taiwansemi.com/assets/datasheet/pdf.php?pn=P4KE30C" TargetMode="External"/><Relationship Id="rId1246" Type="http://schemas.openxmlformats.org/officeDocument/2006/relationships/hyperlink" Target="https://www.taiwansemi.com/assets/datasheet/pdf.php?pn=P4SMA20A" TargetMode="External"/><Relationship Id="rId2644" Type="http://schemas.openxmlformats.org/officeDocument/2006/relationships/hyperlink" Target="https://www.taiwansemi.com/assets/datasheet/pdf.php?pn=SMBJ100CH" TargetMode="External"/><Relationship Id="rId2851" Type="http://schemas.openxmlformats.org/officeDocument/2006/relationships/hyperlink" Target="https://www.taiwansemi.com/assets/datasheet/pdf.php?pn=SMBJ45CH" TargetMode="External"/><Relationship Id="rId92" Type="http://schemas.openxmlformats.org/officeDocument/2006/relationships/hyperlink" Target="https://www.taiwansemi.com/assets/datasheet/pdf.php?pn=1.5KE300C" TargetMode="External"/><Relationship Id="rId616" Type="http://schemas.openxmlformats.org/officeDocument/2006/relationships/hyperlink" Target="https://www.taiwansemi.com/assets/datasheet/pdf.php?pn=1V5KE200CA" TargetMode="External"/><Relationship Id="rId823" Type="http://schemas.openxmlformats.org/officeDocument/2006/relationships/hyperlink" Target="https://www.taiwansemi.com/assets/datasheet/pdf.php?pn=BZW04-15" TargetMode="External"/><Relationship Id="rId1453" Type="http://schemas.openxmlformats.org/officeDocument/2006/relationships/hyperlink" Target="https://www.taiwansemi.com/assets/datasheet/pdf.php?pn=P6KE16" TargetMode="External"/><Relationship Id="rId1660" Type="http://schemas.openxmlformats.org/officeDocument/2006/relationships/hyperlink" Target="https://www.taiwansemi.com/assets/datasheet/pdf.php?pn=P6SMB150AH" TargetMode="External"/><Relationship Id="rId2504" Type="http://schemas.openxmlformats.org/officeDocument/2006/relationships/hyperlink" Target="https://www.taiwansemi.com/assets/datasheet/pdf.php?pn=SMAJ70H" TargetMode="External"/><Relationship Id="rId2711" Type="http://schemas.openxmlformats.org/officeDocument/2006/relationships/hyperlink" Target="https://www.taiwansemi.com/assets/datasheet/pdf.php?pn=SMBJ150A" TargetMode="External"/><Relationship Id="rId1106" Type="http://schemas.openxmlformats.org/officeDocument/2006/relationships/hyperlink" Target="https://www.taiwansemi.com/assets/datasheet/pdf.php?pn=P4KE82A" TargetMode="External"/><Relationship Id="rId1313" Type="http://schemas.openxmlformats.org/officeDocument/2006/relationships/hyperlink" Target="https://www.taiwansemi.com/assets/datasheet/pdf.php?pn=P4SMA43CA" TargetMode="External"/><Relationship Id="rId1520" Type="http://schemas.openxmlformats.org/officeDocument/2006/relationships/hyperlink" Target="https://www.taiwansemi.com/assets/datasheet/pdf.php?pn=P6KE36CA" TargetMode="External"/><Relationship Id="rId3278" Type="http://schemas.openxmlformats.org/officeDocument/2006/relationships/hyperlink" Target="https://www.taiwansemi.com/assets/datasheet/pdf.php?pn=SMCJ5V0CA" TargetMode="External"/><Relationship Id="rId3485" Type="http://schemas.openxmlformats.org/officeDocument/2006/relationships/hyperlink" Target="https://www.taiwansemi.com/assets/datasheet/pdf.php?pn=SMDJ45CA" TargetMode="External"/><Relationship Id="rId3692" Type="http://schemas.openxmlformats.org/officeDocument/2006/relationships/hyperlink" Target="https://www.taiwansemi.com/assets/datasheet/pdf.php?pn=TLD6S10AH" TargetMode="External"/><Relationship Id="rId199" Type="http://schemas.openxmlformats.org/officeDocument/2006/relationships/hyperlink" Target="https://www.taiwansemi.com/assets/datasheet/pdf.php?pn=1.5SMC11AH" TargetMode="External"/><Relationship Id="rId2087" Type="http://schemas.openxmlformats.org/officeDocument/2006/relationships/hyperlink" Target="https://www.taiwansemi.com/assets/datasheet/pdf.php?pn=SMA4F24AH" TargetMode="External"/><Relationship Id="rId2294" Type="http://schemas.openxmlformats.org/officeDocument/2006/relationships/hyperlink" Target="https://www.taiwansemi.com/assets/datasheet/pdf.php?pn=SMAJ170CA" TargetMode="External"/><Relationship Id="rId3138" Type="http://schemas.openxmlformats.org/officeDocument/2006/relationships/hyperlink" Target="https://www.taiwansemi.com/assets/datasheet/pdf.php?pn=SMCJ17CAH" TargetMode="External"/><Relationship Id="rId3345" Type="http://schemas.openxmlformats.org/officeDocument/2006/relationships/hyperlink" Target="https://www.taiwansemi.com/assets/datasheet/pdf.php?pn=SMCJ75CH" TargetMode="External"/><Relationship Id="rId3552" Type="http://schemas.openxmlformats.org/officeDocument/2006/relationships/hyperlink" Target="https://www.taiwansemi.com/assets/datasheet/pdf.php?pn=SMF30AH" TargetMode="External"/><Relationship Id="rId266" Type="http://schemas.openxmlformats.org/officeDocument/2006/relationships/hyperlink" Target="https://www.taiwansemi.com/assets/datasheet/pdf.php?pn=1.5SMC16CAH" TargetMode="External"/><Relationship Id="rId473" Type="http://schemas.openxmlformats.org/officeDocument/2006/relationships/hyperlink" Target="https://www.taiwansemi.com/assets/datasheet/pdf.php?pn=1K5SMPC18APH" TargetMode="External"/><Relationship Id="rId680" Type="http://schemas.openxmlformats.org/officeDocument/2006/relationships/hyperlink" Target="https://www.taiwansemi.com/assets/datasheet/pdf.php?pn=3KSMC33AH" TargetMode="External"/><Relationship Id="rId2154" Type="http://schemas.openxmlformats.org/officeDocument/2006/relationships/hyperlink" Target="https://www.taiwansemi.com/assets/datasheet/pdf.php?pn=SMA6J20A" TargetMode="External"/><Relationship Id="rId2361" Type="http://schemas.openxmlformats.org/officeDocument/2006/relationships/hyperlink" Target="https://www.taiwansemi.com/assets/datasheet/pdf.php?pn=SMAJ30" TargetMode="External"/><Relationship Id="rId3205" Type="http://schemas.openxmlformats.org/officeDocument/2006/relationships/hyperlink" Target="https://www.taiwansemi.com/assets/datasheet/pdf.php?pn=SMCJ36" TargetMode="External"/><Relationship Id="rId3412" Type="http://schemas.openxmlformats.org/officeDocument/2006/relationships/hyperlink" Target="https://www.taiwansemi.com/assets/datasheet/pdf.php?pn=SMDJ11AH" TargetMode="External"/><Relationship Id="rId126" Type="http://schemas.openxmlformats.org/officeDocument/2006/relationships/hyperlink" Target="https://www.taiwansemi.com/assets/datasheet/pdf.php?pn=1.5KE47A" TargetMode="External"/><Relationship Id="rId333" Type="http://schemas.openxmlformats.org/officeDocument/2006/relationships/hyperlink" Target="https://www.taiwansemi.com/assets/datasheet/pdf.php?pn=1.5SMC30" TargetMode="External"/><Relationship Id="rId540" Type="http://schemas.openxmlformats.org/officeDocument/2006/relationships/hyperlink" Target="https://www.taiwansemi.com/assets/datasheet/pdf.php?pn=1KSMB33CAH" TargetMode="External"/><Relationship Id="rId1170" Type="http://schemas.openxmlformats.org/officeDocument/2006/relationships/hyperlink" Target="https://www.taiwansemi.com/assets/datasheet/pdf.php?pn=P4SMA130CA" TargetMode="External"/><Relationship Id="rId2014" Type="http://schemas.openxmlformats.org/officeDocument/2006/relationships/hyperlink" Target="https://www.taiwansemi.com/assets/datasheet/pdf.php?pn=SA51A" TargetMode="External"/><Relationship Id="rId2221" Type="http://schemas.openxmlformats.org/officeDocument/2006/relationships/hyperlink" Target="https://www.taiwansemi.com/assets/datasheet/pdf.php?pn=SMAJ120C" TargetMode="External"/><Relationship Id="rId1030" Type="http://schemas.openxmlformats.org/officeDocument/2006/relationships/hyperlink" Target="https://www.taiwansemi.com/assets/datasheet/pdf.php?pn=P4KE27A" TargetMode="External"/><Relationship Id="rId400" Type="http://schemas.openxmlformats.org/officeDocument/2006/relationships/hyperlink" Target="https://www.taiwansemi.com/assets/datasheet/pdf.php?pn=1.5SMC6.8C" TargetMode="External"/><Relationship Id="rId1987" Type="http://schemas.openxmlformats.org/officeDocument/2006/relationships/hyperlink" Target="https://www.taiwansemi.com/assets/datasheet/pdf.php?pn=SA33C" TargetMode="External"/><Relationship Id="rId1847" Type="http://schemas.openxmlformats.org/officeDocument/2006/relationships/hyperlink" Target="https://www.taiwansemi.com/assets/datasheet/pdf.php?pn=P6SMB68CH" TargetMode="External"/><Relationship Id="rId1707" Type="http://schemas.openxmlformats.org/officeDocument/2006/relationships/hyperlink" Target="https://www.taiwansemi.com/assets/datasheet/pdf.php?pn=P6SMB18AH" TargetMode="External"/><Relationship Id="rId3062" Type="http://schemas.openxmlformats.org/officeDocument/2006/relationships/hyperlink" Target="https://www.taiwansemi.com/assets/datasheet/pdf.php?pn=SMCJ12A" TargetMode="External"/><Relationship Id="rId190" Type="http://schemas.openxmlformats.org/officeDocument/2006/relationships/hyperlink" Target="https://www.taiwansemi.com/assets/datasheet/pdf.php?pn=1.5SMC110" TargetMode="External"/><Relationship Id="rId1914" Type="http://schemas.openxmlformats.org/officeDocument/2006/relationships/hyperlink" Target="https://www.taiwansemi.com/assets/datasheet/pdf.php?pn=SA120" TargetMode="External"/><Relationship Id="rId2688" Type="http://schemas.openxmlformats.org/officeDocument/2006/relationships/hyperlink" Target="https://www.taiwansemi.com/assets/datasheet/pdf.php?pn=SMBJ130AH" TargetMode="External"/><Relationship Id="rId2895" Type="http://schemas.openxmlformats.org/officeDocument/2006/relationships/hyperlink" Target="https://www.taiwansemi.com/assets/datasheet/pdf.php?pn=SMBJ6.0" TargetMode="External"/><Relationship Id="rId3739" Type="http://schemas.openxmlformats.org/officeDocument/2006/relationships/hyperlink" Target="https://www.taiwansemi.com/assets/datasheet/pdf.php?pn=TLD8S20CAH" TargetMode="External"/><Relationship Id="rId867" Type="http://schemas.openxmlformats.org/officeDocument/2006/relationships/hyperlink" Target="https://www.taiwansemi.com/assets/datasheet/pdf.php?pn=BZW04-48" TargetMode="External"/><Relationship Id="rId1497" Type="http://schemas.openxmlformats.org/officeDocument/2006/relationships/hyperlink" Target="https://www.taiwansemi.com/assets/datasheet/pdf.php?pn=P6KE27" TargetMode="External"/><Relationship Id="rId2548" Type="http://schemas.openxmlformats.org/officeDocument/2006/relationships/hyperlink" Target="https://www.taiwansemi.com/assets/datasheet/pdf.php?pn=SMAJ9.0C" TargetMode="External"/><Relationship Id="rId2755" Type="http://schemas.openxmlformats.org/officeDocument/2006/relationships/hyperlink" Target="https://www.taiwansemi.com/assets/datasheet/pdf.php?pn=SMBJ17CH" TargetMode="External"/><Relationship Id="rId2962" Type="http://schemas.openxmlformats.org/officeDocument/2006/relationships/hyperlink" Target="https://www.taiwansemi.com/assets/datasheet/pdf.php?pn=SMBJ75H" TargetMode="External"/><Relationship Id="rId3806" Type="http://schemas.openxmlformats.org/officeDocument/2006/relationships/hyperlink" Target="https://www.taiwansemi.com/assets/datasheet/pdf.php?pn=SMF4L10CA" TargetMode="External"/><Relationship Id="rId727" Type="http://schemas.openxmlformats.org/officeDocument/2006/relationships/hyperlink" Target="https://www.taiwansemi.com/assets/datasheet/pdf.php?pn=5.0SMDJ70A" TargetMode="External"/><Relationship Id="rId934" Type="http://schemas.openxmlformats.org/officeDocument/2006/relationships/hyperlink" Target="https://www.taiwansemi.com/assets/datasheet/pdf.php?pn=BZW06-37B" TargetMode="External"/><Relationship Id="rId1357" Type="http://schemas.openxmlformats.org/officeDocument/2006/relationships/hyperlink" Target="https://www.taiwansemi.com/assets/datasheet/pdf.php?pn=P4SMA68" TargetMode="External"/><Relationship Id="rId1564" Type="http://schemas.openxmlformats.org/officeDocument/2006/relationships/hyperlink" Target="https://www.taiwansemi.com/assets/datasheet/pdf.php?pn=P6KE7.5A" TargetMode="External"/><Relationship Id="rId1771" Type="http://schemas.openxmlformats.org/officeDocument/2006/relationships/hyperlink" Target="https://www.taiwansemi.com/assets/datasheet/pdf.php?pn=P6SMB33AH" TargetMode="External"/><Relationship Id="rId2408" Type="http://schemas.openxmlformats.org/officeDocument/2006/relationships/hyperlink" Target="https://www.taiwansemi.com/assets/datasheet/pdf.php?pn=SMAJ45H" TargetMode="External"/><Relationship Id="rId2615" Type="http://schemas.openxmlformats.org/officeDocument/2006/relationships/hyperlink" Target="https://www.taiwansemi.com/assets/datasheet/pdf.php?pn=SMB10J28CA" TargetMode="External"/><Relationship Id="rId2822" Type="http://schemas.openxmlformats.org/officeDocument/2006/relationships/hyperlink" Target="https://www.taiwansemi.com/assets/datasheet/pdf.php?pn=SMBJ36A" TargetMode="External"/><Relationship Id="rId63" Type="http://schemas.openxmlformats.org/officeDocument/2006/relationships/hyperlink" Target="https://www.taiwansemi.com/assets/datasheet/pdf.php?pn=1.5KE200A" TargetMode="External"/><Relationship Id="rId1217" Type="http://schemas.openxmlformats.org/officeDocument/2006/relationships/hyperlink" Target="https://www.taiwansemi.com/assets/datasheet/pdf.php?pn=P4SMA170CA" TargetMode="External"/><Relationship Id="rId1424" Type="http://schemas.openxmlformats.org/officeDocument/2006/relationships/hyperlink" Target="https://www.taiwansemi.com/assets/datasheet/pdf.php?pn=P6KE110C" TargetMode="External"/><Relationship Id="rId1631" Type="http://schemas.openxmlformats.org/officeDocument/2006/relationships/hyperlink" Target="https://www.taiwansemi.com/assets/datasheet/pdf.php?pn=P6SMB120CAH" TargetMode="External"/><Relationship Id="rId3389" Type="http://schemas.openxmlformats.org/officeDocument/2006/relationships/hyperlink" Target="https://www.taiwansemi.com/assets/datasheet/pdf.php?pn=SMCJ9.0AH" TargetMode="External"/><Relationship Id="rId3596" Type="http://schemas.openxmlformats.org/officeDocument/2006/relationships/hyperlink" Target="https://www.taiwansemi.com/assets/datasheet/pdf.php?pn=SMF4L33AH" TargetMode="External"/><Relationship Id="rId2198" Type="http://schemas.openxmlformats.org/officeDocument/2006/relationships/hyperlink" Target="https://www.taiwansemi.com/assets/datasheet/pdf.php?pn=SMAJ10CAH" TargetMode="External"/><Relationship Id="rId3249" Type="http://schemas.openxmlformats.org/officeDocument/2006/relationships/hyperlink" Target="https://www.taiwansemi.com/assets/datasheet/pdf.php?pn=SMCJ5.0CA" TargetMode="External"/><Relationship Id="rId3456" Type="http://schemas.openxmlformats.org/officeDocument/2006/relationships/hyperlink" Target="https://www.taiwansemi.com/assets/datasheet/pdf.php?pn=SMDJ26AH" TargetMode="External"/><Relationship Id="rId377" Type="http://schemas.openxmlformats.org/officeDocument/2006/relationships/hyperlink" Target="https://www.taiwansemi.com/assets/datasheet/pdf.php?pn=1.5SMC47CA" TargetMode="External"/><Relationship Id="rId584" Type="http://schemas.openxmlformats.org/officeDocument/2006/relationships/hyperlink" Target="https://www.taiwansemi.com/assets/datasheet/pdf.php?pn=1KSMB91CAH" TargetMode="External"/><Relationship Id="rId2058" Type="http://schemas.openxmlformats.org/officeDocument/2006/relationships/hyperlink" Target="https://www.taiwansemi.com/assets/datasheet/pdf.php?pn=SA78A" TargetMode="External"/><Relationship Id="rId2265" Type="http://schemas.openxmlformats.org/officeDocument/2006/relationships/hyperlink" Target="https://www.taiwansemi.com/assets/datasheet/pdf.php?pn=SMAJ150H" TargetMode="External"/><Relationship Id="rId3109" Type="http://schemas.openxmlformats.org/officeDocument/2006/relationships/hyperlink" Target="https://www.taiwansemi.com/assets/datasheet/pdf.php?pn=SMCJ16" TargetMode="External"/><Relationship Id="rId3663" Type="http://schemas.openxmlformats.org/officeDocument/2006/relationships/hyperlink" Target="https://www.taiwansemi.com/assets/datasheet/pdf.php?pn=SMF8.0A" TargetMode="External"/><Relationship Id="rId237" Type="http://schemas.openxmlformats.org/officeDocument/2006/relationships/hyperlink" Target="https://www.taiwansemi.com/assets/datasheet/pdf.php?pn=1.5SMC15" TargetMode="External"/><Relationship Id="rId791" Type="http://schemas.openxmlformats.org/officeDocument/2006/relationships/hyperlink" Target="https://www.taiwansemi.com/assets/datasheet/pdf.php?pn=5KSMC43CAH" TargetMode="External"/><Relationship Id="rId1074" Type="http://schemas.openxmlformats.org/officeDocument/2006/relationships/hyperlink" Target="https://www.taiwansemi.com/assets/datasheet/pdf.php?pn=P4KE51A" TargetMode="External"/><Relationship Id="rId2472" Type="http://schemas.openxmlformats.org/officeDocument/2006/relationships/hyperlink" Target="https://www.taiwansemi.com/assets/datasheet/pdf.php?pn=SMAJ60H" TargetMode="External"/><Relationship Id="rId3316" Type="http://schemas.openxmlformats.org/officeDocument/2006/relationships/hyperlink" Target="https://www.taiwansemi.com/assets/datasheet/pdf.php?pn=SMCJ7.0A" TargetMode="External"/><Relationship Id="rId3523" Type="http://schemas.openxmlformats.org/officeDocument/2006/relationships/hyperlink" Target="https://www.taiwansemi.com/assets/datasheet/pdf.php?pn=SMF10A" TargetMode="External"/><Relationship Id="rId3730" Type="http://schemas.openxmlformats.org/officeDocument/2006/relationships/hyperlink" Target="https://www.taiwansemi.com/assets/datasheet/pdf.php?pn=TLD8S10CAH" TargetMode="External"/><Relationship Id="rId444" Type="http://schemas.openxmlformats.org/officeDocument/2006/relationships/hyperlink" Target="https://www.taiwansemi.com/assets/datasheet/pdf.php?pn=1.5SMC8.2H" TargetMode="External"/><Relationship Id="rId651" Type="http://schemas.openxmlformats.org/officeDocument/2006/relationships/hyperlink" Target="https://www.taiwansemi.com/assets/datasheet/pdf.php?pn=1V5KE56A" TargetMode="External"/><Relationship Id="rId1281" Type="http://schemas.openxmlformats.org/officeDocument/2006/relationships/hyperlink" Target="https://www.taiwansemi.com/assets/datasheet/pdf.php?pn=P4SMA30CA" TargetMode="External"/><Relationship Id="rId2125" Type="http://schemas.openxmlformats.org/officeDocument/2006/relationships/hyperlink" Target="https://www.taiwansemi.com/assets/datasheet/pdf.php?pn=SMA6F24AH" TargetMode="External"/><Relationship Id="rId2332" Type="http://schemas.openxmlformats.org/officeDocument/2006/relationships/hyperlink" Target="https://www.taiwansemi.com/assets/datasheet/pdf.php?pn=SMAJ22C" TargetMode="External"/><Relationship Id="rId304" Type="http://schemas.openxmlformats.org/officeDocument/2006/relationships/hyperlink" Target="https://www.taiwansemi.com/assets/datasheet/pdf.php?pn=1.5SMC20C" TargetMode="External"/><Relationship Id="rId511" Type="http://schemas.openxmlformats.org/officeDocument/2006/relationships/hyperlink" Target="https://www.taiwansemi.com/assets/datasheet/pdf.php?pn=1KSMB16CA" TargetMode="External"/><Relationship Id="rId1141" Type="http://schemas.openxmlformats.org/officeDocument/2006/relationships/hyperlink" Target="https://www.taiwansemi.com/assets/datasheet/pdf.php?pn=P4SMA110H" TargetMode="External"/><Relationship Id="rId1001" Type="http://schemas.openxmlformats.org/officeDocument/2006/relationships/hyperlink" Target="https://www.taiwansemi.com/assets/datasheet/pdf.php?pn=P4KE180CA" TargetMode="External"/><Relationship Id="rId1958" Type="http://schemas.openxmlformats.org/officeDocument/2006/relationships/hyperlink" Target="https://www.taiwansemi.com/assets/datasheet/pdf.php?pn=SA18A" TargetMode="External"/><Relationship Id="rId3173" Type="http://schemas.openxmlformats.org/officeDocument/2006/relationships/hyperlink" Target="https://www.taiwansemi.com/assets/datasheet/pdf.php?pn=SMCJ26" TargetMode="External"/><Relationship Id="rId3380" Type="http://schemas.openxmlformats.org/officeDocument/2006/relationships/hyperlink" Target="https://www.taiwansemi.com/assets/datasheet/pdf.php?pn=SMCJ85CAH" TargetMode="External"/><Relationship Id="rId1818" Type="http://schemas.openxmlformats.org/officeDocument/2006/relationships/hyperlink" Target="https://www.taiwansemi.com/assets/datasheet/pdf.php?pn=P6SMB56A" TargetMode="External"/><Relationship Id="rId3033" Type="http://schemas.openxmlformats.org/officeDocument/2006/relationships/hyperlink" Target="https://www.taiwansemi.com/assets/datasheet/pdf.php?pn=SMCJ10CA" TargetMode="External"/><Relationship Id="rId3240" Type="http://schemas.openxmlformats.org/officeDocument/2006/relationships/hyperlink" Target="https://www.taiwansemi.com/assets/datasheet/pdf.php?pn=SMCJ48C" TargetMode="External"/><Relationship Id="rId161" Type="http://schemas.openxmlformats.org/officeDocument/2006/relationships/hyperlink" Target="https://www.taiwansemi.com/assets/datasheet/pdf.php?pn=1.5KE82" TargetMode="External"/><Relationship Id="rId2799" Type="http://schemas.openxmlformats.org/officeDocument/2006/relationships/hyperlink" Target="https://www.taiwansemi.com/assets/datasheet/pdf.php?pn=SMBJ28AH" TargetMode="External"/><Relationship Id="rId3100" Type="http://schemas.openxmlformats.org/officeDocument/2006/relationships/hyperlink" Target="https://www.taiwansemi.com/assets/datasheet/pdf.php?pn=SMCJ150CH" TargetMode="External"/><Relationship Id="rId978" Type="http://schemas.openxmlformats.org/officeDocument/2006/relationships/hyperlink" Target="https://www.taiwansemi.com/assets/datasheet/pdf.php?pn=P4KE150" TargetMode="External"/><Relationship Id="rId2659" Type="http://schemas.openxmlformats.org/officeDocument/2006/relationships/hyperlink" Target="https://www.taiwansemi.com/assets/datasheet/pdf.php?pn=SMBJ110CAH" TargetMode="External"/><Relationship Id="rId2866" Type="http://schemas.openxmlformats.org/officeDocument/2006/relationships/hyperlink" Target="https://www.taiwansemi.com/assets/datasheet/pdf.php?pn=SMBJ5.0CAH" TargetMode="External"/><Relationship Id="rId838" Type="http://schemas.openxmlformats.org/officeDocument/2006/relationships/hyperlink" Target="https://www.taiwansemi.com/assets/datasheet/pdf.php?pn=BZW04-213B" TargetMode="External"/><Relationship Id="rId1468" Type="http://schemas.openxmlformats.org/officeDocument/2006/relationships/hyperlink" Target="https://www.taiwansemi.com/assets/datasheet/pdf.php?pn=P6KE180C" TargetMode="External"/><Relationship Id="rId1675" Type="http://schemas.openxmlformats.org/officeDocument/2006/relationships/hyperlink" Target="https://www.taiwansemi.com/assets/datasheet/pdf.php?pn=P6SMB160A" TargetMode="External"/><Relationship Id="rId1882" Type="http://schemas.openxmlformats.org/officeDocument/2006/relationships/hyperlink" Target="https://www.taiwansemi.com/assets/datasheet/pdf.php?pn=P6SMB9.1A" TargetMode="External"/><Relationship Id="rId2519" Type="http://schemas.openxmlformats.org/officeDocument/2006/relationships/hyperlink" Target="https://www.taiwansemi.com/assets/datasheet/pdf.php?pn=SMAJ78CH" TargetMode="External"/><Relationship Id="rId2726" Type="http://schemas.openxmlformats.org/officeDocument/2006/relationships/hyperlink" Target="https://www.taiwansemi.com/assets/datasheet/pdf.php?pn=SMBJ160" TargetMode="External"/><Relationship Id="rId1328" Type="http://schemas.openxmlformats.org/officeDocument/2006/relationships/hyperlink" Target="https://www.taiwansemi.com/assets/datasheet/pdf.php?pn=P4SMA51C" TargetMode="External"/><Relationship Id="rId1535" Type="http://schemas.openxmlformats.org/officeDocument/2006/relationships/hyperlink" Target="https://www.taiwansemi.com/assets/datasheet/pdf.php?pn=P6KE440C" TargetMode="External"/><Relationship Id="rId2933" Type="http://schemas.openxmlformats.org/officeDocument/2006/relationships/hyperlink" Target="https://www.taiwansemi.com/assets/datasheet/pdf.php?pn=SMBJ7.0AH" TargetMode="External"/><Relationship Id="rId905" Type="http://schemas.openxmlformats.org/officeDocument/2006/relationships/hyperlink" Target="https://www.taiwansemi.com/assets/datasheet/pdf.php?pn=BZW06-188" TargetMode="External"/><Relationship Id="rId1742" Type="http://schemas.openxmlformats.org/officeDocument/2006/relationships/hyperlink" Target="https://www.taiwansemi.com/assets/datasheet/pdf.php?pn=P6SMB22CAH" TargetMode="External"/><Relationship Id="rId34" Type="http://schemas.openxmlformats.org/officeDocument/2006/relationships/hyperlink" Target="https://www.taiwansemi.com/assets/datasheet/pdf.php?pn=1.5KE150" TargetMode="External"/><Relationship Id="rId1602" Type="http://schemas.openxmlformats.org/officeDocument/2006/relationships/hyperlink" Target="https://www.taiwansemi.com/assets/datasheet/pdf.php?pn=P6SMB10A" TargetMode="External"/><Relationship Id="rId3567" Type="http://schemas.openxmlformats.org/officeDocument/2006/relationships/hyperlink" Target="https://www.taiwansemi.com/assets/datasheet/pdf.php?pn=SMF4L11A" TargetMode="External"/><Relationship Id="rId3774" Type="http://schemas.openxmlformats.org/officeDocument/2006/relationships/hyperlink" Target="https://www.taiwansemi.com/assets/datasheet/pdf.php?pn=SMA6S33CAH" TargetMode="External"/><Relationship Id="rId488" Type="http://schemas.openxmlformats.org/officeDocument/2006/relationships/hyperlink" Target="https://www.taiwansemi.com/assets/datasheet/pdf.php?pn=1KSMB100CAH" TargetMode="External"/><Relationship Id="rId695" Type="http://schemas.openxmlformats.org/officeDocument/2006/relationships/hyperlink" Target="https://www.taiwansemi.com/assets/datasheet/pdf.php?pn=5.0SMDJ22A" TargetMode="External"/><Relationship Id="rId2169" Type="http://schemas.openxmlformats.org/officeDocument/2006/relationships/hyperlink" Target="https://www.taiwansemi.com/assets/datasheet/pdf.php?pn=SMA6S20AH" TargetMode="External"/><Relationship Id="rId2376" Type="http://schemas.openxmlformats.org/officeDocument/2006/relationships/hyperlink" Target="https://www.taiwansemi.com/assets/datasheet/pdf.php?pn=SMAJ33H" TargetMode="External"/><Relationship Id="rId2583" Type="http://schemas.openxmlformats.org/officeDocument/2006/relationships/hyperlink" Target="https://www.taiwansemi.com/assets/datasheet/pdf.php?pn=SMB10J15CA" TargetMode="External"/><Relationship Id="rId2790" Type="http://schemas.openxmlformats.org/officeDocument/2006/relationships/hyperlink" Target="https://www.taiwansemi.com/assets/datasheet/pdf.php?pn=SMBJ26A" TargetMode="External"/><Relationship Id="rId3427" Type="http://schemas.openxmlformats.org/officeDocument/2006/relationships/hyperlink" Target="https://www.taiwansemi.com/assets/datasheet/pdf.php?pn=SMDJ15A" TargetMode="External"/><Relationship Id="rId3634" Type="http://schemas.openxmlformats.org/officeDocument/2006/relationships/hyperlink" Target="https://www.taiwansemi.com/assets/datasheet/pdf.php?pn=SMF4L8.5AH" TargetMode="External"/><Relationship Id="rId3841" Type="http://schemas.openxmlformats.org/officeDocument/2006/relationships/hyperlink" Target="https://www.taiwansemi.com/assets/datasheet/pdf.php?pn=SMF4L13CAH" TargetMode="External"/><Relationship Id="rId348" Type="http://schemas.openxmlformats.org/officeDocument/2006/relationships/hyperlink" Target="https://www.taiwansemi.com/assets/datasheet/pdf.php?pn=1.5SMC33H" TargetMode="External"/><Relationship Id="rId555" Type="http://schemas.openxmlformats.org/officeDocument/2006/relationships/hyperlink" Target="https://www.taiwansemi.com/assets/datasheet/pdf.php?pn=1KSMB47CA" TargetMode="External"/><Relationship Id="rId762" Type="http://schemas.openxmlformats.org/officeDocument/2006/relationships/hyperlink" Target="https://www.taiwansemi.com/assets/datasheet/pdf.php?pn=5KSMC58AH" TargetMode="External"/><Relationship Id="rId1185" Type="http://schemas.openxmlformats.org/officeDocument/2006/relationships/hyperlink" Target="https://www.taiwansemi.com/assets/datasheet/pdf.php?pn=P4SMA150C" TargetMode="External"/><Relationship Id="rId1392" Type="http://schemas.openxmlformats.org/officeDocument/2006/relationships/hyperlink" Target="https://www.taiwansemi.com/assets/datasheet/pdf.php?pn=P4SMA82C" TargetMode="External"/><Relationship Id="rId2029" Type="http://schemas.openxmlformats.org/officeDocument/2006/relationships/hyperlink" Target="https://www.taiwansemi.com/assets/datasheet/pdf.php?pn=SA6.5" TargetMode="External"/><Relationship Id="rId2236" Type="http://schemas.openxmlformats.org/officeDocument/2006/relationships/hyperlink" Target="https://www.taiwansemi.com/assets/datasheet/pdf.php?pn=SMAJ130AH" TargetMode="External"/><Relationship Id="rId2443" Type="http://schemas.openxmlformats.org/officeDocument/2006/relationships/hyperlink" Target="https://www.taiwansemi.com/assets/datasheet/pdf.php?pn=SMAJ58AH" TargetMode="External"/><Relationship Id="rId2650" Type="http://schemas.openxmlformats.org/officeDocument/2006/relationships/hyperlink" Target="https://www.taiwansemi.com/assets/datasheet/pdf.php?pn=SMBJ10CAH" TargetMode="External"/><Relationship Id="rId3701" Type="http://schemas.openxmlformats.org/officeDocument/2006/relationships/hyperlink" Target="https://www.taiwansemi.com/assets/datasheet/pdf.php?pn=TLD6S20AH" TargetMode="External"/><Relationship Id="rId208" Type="http://schemas.openxmlformats.org/officeDocument/2006/relationships/hyperlink" Target="https://www.taiwansemi.com/assets/datasheet/pdf.php?pn=1.5SMC120AH" TargetMode="External"/><Relationship Id="rId415" Type="http://schemas.openxmlformats.org/officeDocument/2006/relationships/hyperlink" Target="https://www.taiwansemi.com/assets/datasheet/pdf.php?pn=1.5SMC68AH" TargetMode="External"/><Relationship Id="rId622" Type="http://schemas.openxmlformats.org/officeDocument/2006/relationships/hyperlink" Target="https://www.taiwansemi.com/assets/datasheet/pdf.php?pn=1V5KE22CA" TargetMode="External"/><Relationship Id="rId1045" Type="http://schemas.openxmlformats.org/officeDocument/2006/relationships/hyperlink" Target="https://www.taiwansemi.com/assets/datasheet/pdf.php?pn=P4KE350" TargetMode="External"/><Relationship Id="rId1252" Type="http://schemas.openxmlformats.org/officeDocument/2006/relationships/hyperlink" Target="https://www.taiwansemi.com/assets/datasheet/pdf.php?pn=P4SMA20H" TargetMode="External"/><Relationship Id="rId2303" Type="http://schemas.openxmlformats.org/officeDocument/2006/relationships/hyperlink" Target="https://www.taiwansemi.com/assets/datasheet/pdf.php?pn=SMAJ17CH" TargetMode="External"/><Relationship Id="rId2510" Type="http://schemas.openxmlformats.org/officeDocument/2006/relationships/hyperlink" Target="https://www.taiwansemi.com/assets/datasheet/pdf.php?pn=SMAJ75CAH" TargetMode="External"/><Relationship Id="rId1112" Type="http://schemas.openxmlformats.org/officeDocument/2006/relationships/hyperlink" Target="https://www.taiwansemi.com/assets/datasheet/pdf.php?pn=P4KE9.1CA" TargetMode="External"/><Relationship Id="rId3077" Type="http://schemas.openxmlformats.org/officeDocument/2006/relationships/hyperlink" Target="https://www.taiwansemi.com/assets/datasheet/pdf.php?pn=SMCJ130H" TargetMode="External"/><Relationship Id="rId3284" Type="http://schemas.openxmlformats.org/officeDocument/2006/relationships/hyperlink" Target="https://www.taiwansemi.com/assets/datasheet/pdf.php?pn=SMCJ6.0CAH" TargetMode="External"/><Relationship Id="rId1929" Type="http://schemas.openxmlformats.org/officeDocument/2006/relationships/hyperlink" Target="https://www.taiwansemi.com/assets/datasheet/pdf.php?pn=SA14" TargetMode="External"/><Relationship Id="rId2093" Type="http://schemas.openxmlformats.org/officeDocument/2006/relationships/hyperlink" Target="https://www.taiwansemi.com/assets/datasheet/pdf.php?pn=SMA4F39AH" TargetMode="External"/><Relationship Id="rId3491" Type="http://schemas.openxmlformats.org/officeDocument/2006/relationships/hyperlink" Target="https://www.taiwansemi.com/assets/datasheet/pdf.php?pn=SMDJ51A" TargetMode="External"/><Relationship Id="rId3144" Type="http://schemas.openxmlformats.org/officeDocument/2006/relationships/hyperlink" Target="https://www.taiwansemi.com/assets/datasheet/pdf.php?pn=SMCJ18C" TargetMode="External"/><Relationship Id="rId3351" Type="http://schemas.openxmlformats.org/officeDocument/2006/relationships/hyperlink" Target="https://www.taiwansemi.com/assets/datasheet/pdf.php?pn=SMCJ78CA" TargetMode="External"/><Relationship Id="rId272" Type="http://schemas.openxmlformats.org/officeDocument/2006/relationships/hyperlink" Target="https://www.taiwansemi.com/assets/datasheet/pdf.php?pn=1.5SMC170C" TargetMode="External"/><Relationship Id="rId2160" Type="http://schemas.openxmlformats.org/officeDocument/2006/relationships/hyperlink" Target="https://www.taiwansemi.com/assets/datasheet/pdf.php?pn=SMA6J26A" TargetMode="External"/><Relationship Id="rId3004" Type="http://schemas.openxmlformats.org/officeDocument/2006/relationships/hyperlink" Target="https://www.taiwansemi.com/assets/datasheet/pdf.php?pn=SMBJ9.0A" TargetMode="External"/><Relationship Id="rId3211" Type="http://schemas.openxmlformats.org/officeDocument/2006/relationships/hyperlink" Target="https://www.taiwansemi.com/assets/datasheet/pdf.php?pn=SMCJ36CH" TargetMode="External"/><Relationship Id="rId132" Type="http://schemas.openxmlformats.org/officeDocument/2006/relationships/hyperlink" Target="https://www.taiwansemi.com/assets/datasheet/pdf.php?pn=1.5KE51CA" TargetMode="External"/><Relationship Id="rId2020" Type="http://schemas.openxmlformats.org/officeDocument/2006/relationships/hyperlink" Target="https://www.taiwansemi.com/assets/datasheet/pdf.php?pn=SA54CA" TargetMode="External"/><Relationship Id="rId1579" Type="http://schemas.openxmlformats.org/officeDocument/2006/relationships/hyperlink" Target="https://www.taiwansemi.com/assets/datasheet/pdf.php?pn=P6KE82C" TargetMode="External"/><Relationship Id="rId2977" Type="http://schemas.openxmlformats.org/officeDocument/2006/relationships/hyperlink" Target="https://www.taiwansemi.com/assets/datasheet/pdf.php?pn=SMBJ8.0AH" TargetMode="External"/><Relationship Id="rId949" Type="http://schemas.openxmlformats.org/officeDocument/2006/relationships/hyperlink" Target="https://www.taiwansemi.com/assets/datasheet/pdf.php?pn=P4KE100CA" TargetMode="External"/><Relationship Id="rId1786" Type="http://schemas.openxmlformats.org/officeDocument/2006/relationships/hyperlink" Target="https://www.taiwansemi.com/assets/datasheet/pdf.php?pn=P6SMB39A" TargetMode="External"/><Relationship Id="rId1993" Type="http://schemas.openxmlformats.org/officeDocument/2006/relationships/hyperlink" Target="https://www.taiwansemi.com/assets/datasheet/pdf.php?pn=SA40" TargetMode="External"/><Relationship Id="rId2837" Type="http://schemas.openxmlformats.org/officeDocument/2006/relationships/hyperlink" Target="https://www.taiwansemi.com/assets/datasheet/pdf.php?pn=SMBJ43" TargetMode="External"/><Relationship Id="rId78" Type="http://schemas.openxmlformats.org/officeDocument/2006/relationships/hyperlink" Target="https://www.taiwansemi.com/assets/datasheet/pdf.php?pn=1.5KE24A" TargetMode="External"/><Relationship Id="rId809" Type="http://schemas.openxmlformats.org/officeDocument/2006/relationships/hyperlink" Target="https://www.taiwansemi.com/assets/datasheet/pdf.php?pn=BZW04-11" TargetMode="External"/><Relationship Id="rId1439" Type="http://schemas.openxmlformats.org/officeDocument/2006/relationships/hyperlink" Target="https://www.taiwansemi.com/assets/datasheet/pdf.php?pn=P6KE130A" TargetMode="External"/><Relationship Id="rId1646" Type="http://schemas.openxmlformats.org/officeDocument/2006/relationships/hyperlink" Target="https://www.taiwansemi.com/assets/datasheet/pdf.php?pn=P6SMB130CA" TargetMode="External"/><Relationship Id="rId1853" Type="http://schemas.openxmlformats.org/officeDocument/2006/relationships/hyperlink" Target="https://www.taiwansemi.com/assets/datasheet/pdf.php?pn=P6SMB7.5CA" TargetMode="External"/><Relationship Id="rId2904" Type="http://schemas.openxmlformats.org/officeDocument/2006/relationships/hyperlink" Target="https://www.taiwansemi.com/assets/datasheet/pdf.php?pn=SMBJ6.5A" TargetMode="External"/><Relationship Id="rId1506" Type="http://schemas.openxmlformats.org/officeDocument/2006/relationships/hyperlink" Target="https://www.taiwansemi.com/assets/datasheet/pdf.php?pn=P6KE30A" TargetMode="External"/><Relationship Id="rId1713" Type="http://schemas.openxmlformats.org/officeDocument/2006/relationships/hyperlink" Target="https://www.taiwansemi.com/assets/datasheet/pdf.php?pn=P6SMB20" TargetMode="External"/><Relationship Id="rId1920" Type="http://schemas.openxmlformats.org/officeDocument/2006/relationships/hyperlink" Target="https://www.taiwansemi.com/assets/datasheet/pdf.php?pn=SA12CA" TargetMode="External"/><Relationship Id="rId3678" Type="http://schemas.openxmlformats.org/officeDocument/2006/relationships/hyperlink" Target="https://www.taiwansemi.com/assets/datasheet/pdf.php?pn=TLD5S15AH" TargetMode="External"/><Relationship Id="rId599" Type="http://schemas.openxmlformats.org/officeDocument/2006/relationships/hyperlink" Target="https://www.taiwansemi.com/assets/datasheet/pdf.php?pn=1V5KE13A" TargetMode="External"/><Relationship Id="rId2487" Type="http://schemas.openxmlformats.org/officeDocument/2006/relationships/hyperlink" Target="https://www.taiwansemi.com/assets/datasheet/pdf.php?pn=SMAJ7.0CH" TargetMode="External"/><Relationship Id="rId2694" Type="http://schemas.openxmlformats.org/officeDocument/2006/relationships/hyperlink" Target="https://www.taiwansemi.com/assets/datasheet/pdf.php?pn=SMBJ13A" TargetMode="External"/><Relationship Id="rId3538" Type="http://schemas.openxmlformats.org/officeDocument/2006/relationships/hyperlink" Target="https://www.taiwansemi.com/assets/datasheet/pdf.php?pn=SMF17AH" TargetMode="External"/><Relationship Id="rId3745" Type="http://schemas.openxmlformats.org/officeDocument/2006/relationships/hyperlink" Target="https://www.taiwansemi.com/assets/datasheet/pdf.php?pn=TLD8S33CAH" TargetMode="External"/><Relationship Id="rId459" Type="http://schemas.openxmlformats.org/officeDocument/2006/relationships/hyperlink" Target="https://www.taiwansemi.com/assets/datasheet/pdf.php?pn=1.5SMC9.1CH" TargetMode="External"/><Relationship Id="rId666" Type="http://schemas.openxmlformats.org/officeDocument/2006/relationships/hyperlink" Target="https://www.taiwansemi.com/assets/datasheet/pdf.php?pn=1V5KE8V2CA" TargetMode="External"/><Relationship Id="rId873" Type="http://schemas.openxmlformats.org/officeDocument/2006/relationships/hyperlink" Target="https://www.taiwansemi.com/assets/datasheet/pdf.php?pn=BZW04-5V8" TargetMode="External"/><Relationship Id="rId1089" Type="http://schemas.openxmlformats.org/officeDocument/2006/relationships/hyperlink" Target="https://www.taiwansemi.com/assets/datasheet/pdf.php?pn=P4KE68" TargetMode="External"/><Relationship Id="rId1296" Type="http://schemas.openxmlformats.org/officeDocument/2006/relationships/hyperlink" Target="https://www.taiwansemi.com/assets/datasheet/pdf.php?pn=P4SMA36C" TargetMode="External"/><Relationship Id="rId2347" Type="http://schemas.openxmlformats.org/officeDocument/2006/relationships/hyperlink" Target="https://www.taiwansemi.com/assets/datasheet/pdf.php?pn=SMAJ26AH" TargetMode="External"/><Relationship Id="rId2554" Type="http://schemas.openxmlformats.org/officeDocument/2006/relationships/hyperlink" Target="https://www.taiwansemi.com/assets/datasheet/pdf.php?pn=SMAJ90A" TargetMode="External"/><Relationship Id="rId319" Type="http://schemas.openxmlformats.org/officeDocument/2006/relationships/hyperlink" Target="https://www.taiwansemi.com/assets/datasheet/pdf.php?pn=1.5SMC24AH" TargetMode="External"/><Relationship Id="rId526" Type="http://schemas.openxmlformats.org/officeDocument/2006/relationships/hyperlink" Target="https://www.taiwansemi.com/assets/datasheet/pdf.php?pn=1KSMB24AH" TargetMode="External"/><Relationship Id="rId1156" Type="http://schemas.openxmlformats.org/officeDocument/2006/relationships/hyperlink" Target="https://www.taiwansemi.com/assets/datasheet/pdf.php?pn=P4SMA120CH" TargetMode="External"/><Relationship Id="rId1363" Type="http://schemas.openxmlformats.org/officeDocument/2006/relationships/hyperlink" Target="https://www.taiwansemi.com/assets/datasheet/pdf.php?pn=P4SMA68CH" TargetMode="External"/><Relationship Id="rId2207" Type="http://schemas.openxmlformats.org/officeDocument/2006/relationships/hyperlink" Target="https://www.taiwansemi.com/assets/datasheet/pdf.php?pn=SMAJ110CAH" TargetMode="External"/><Relationship Id="rId2761" Type="http://schemas.openxmlformats.org/officeDocument/2006/relationships/hyperlink" Target="https://www.taiwansemi.com/assets/datasheet/pdf.php?pn=SMBJ18CA" TargetMode="External"/><Relationship Id="rId3605" Type="http://schemas.openxmlformats.org/officeDocument/2006/relationships/hyperlink" Target="https://www.taiwansemi.com/assets/datasheet/pdf.php?pn=SMF4L48A" TargetMode="External"/><Relationship Id="rId3812" Type="http://schemas.openxmlformats.org/officeDocument/2006/relationships/hyperlink" Target="https://www.taiwansemi.com/assets/datasheet/pdf.php?pn=SMF4L16CA" TargetMode="External"/><Relationship Id="rId733" Type="http://schemas.openxmlformats.org/officeDocument/2006/relationships/hyperlink" Target="https://www.taiwansemi.com/assets/datasheet/pdf.php?pn=5.0SMDJ85A" TargetMode="External"/><Relationship Id="rId940" Type="http://schemas.openxmlformats.org/officeDocument/2006/relationships/hyperlink" Target="https://www.taiwansemi.com/assets/datasheet/pdf.php?pn=BZW06-58B" TargetMode="External"/><Relationship Id="rId1016" Type="http://schemas.openxmlformats.org/officeDocument/2006/relationships/hyperlink" Target="https://www.taiwansemi.com/assets/datasheet/pdf.php?pn=P4KE220C" TargetMode="External"/><Relationship Id="rId1570" Type="http://schemas.openxmlformats.org/officeDocument/2006/relationships/hyperlink" Target="https://www.taiwansemi.com/assets/datasheet/pdf.php?pn=P6KE75CA" TargetMode="External"/><Relationship Id="rId2414" Type="http://schemas.openxmlformats.org/officeDocument/2006/relationships/hyperlink" Target="https://www.taiwansemi.com/assets/datasheet/pdf.php?pn=SMAJ48CAH" TargetMode="External"/><Relationship Id="rId2621" Type="http://schemas.openxmlformats.org/officeDocument/2006/relationships/hyperlink" Target="https://www.taiwansemi.com/assets/datasheet/pdf.php?pn=SMB10J33A" TargetMode="External"/><Relationship Id="rId800" Type="http://schemas.openxmlformats.org/officeDocument/2006/relationships/hyperlink" Target="https://www.taiwansemi.com/assets/datasheet/pdf.php?pn=5KSMC75CAH" TargetMode="External"/><Relationship Id="rId1223" Type="http://schemas.openxmlformats.org/officeDocument/2006/relationships/hyperlink" Target="https://www.taiwansemi.com/assets/datasheet/pdf.php?pn=P4SMA180A" TargetMode="External"/><Relationship Id="rId1430" Type="http://schemas.openxmlformats.org/officeDocument/2006/relationships/hyperlink" Target="https://www.taiwansemi.com/assets/datasheet/pdf.php?pn=P6KE120" TargetMode="External"/><Relationship Id="rId3188" Type="http://schemas.openxmlformats.org/officeDocument/2006/relationships/hyperlink" Target="https://www.taiwansemi.com/assets/datasheet/pdf.php?pn=SMCJ28H" TargetMode="External"/><Relationship Id="rId3395" Type="http://schemas.openxmlformats.org/officeDocument/2006/relationships/hyperlink" Target="https://www.taiwansemi.com/assets/datasheet/pdf.php?pn=SMCJ90" TargetMode="External"/><Relationship Id="rId3048" Type="http://schemas.openxmlformats.org/officeDocument/2006/relationships/hyperlink" Target="https://www.taiwansemi.com/assets/datasheet/pdf.php?pn=SMCJ11C" TargetMode="External"/><Relationship Id="rId3255" Type="http://schemas.openxmlformats.org/officeDocument/2006/relationships/hyperlink" Target="https://www.taiwansemi.com/assets/datasheet/pdf.php?pn=SMCJ51AH" TargetMode="External"/><Relationship Id="rId3462" Type="http://schemas.openxmlformats.org/officeDocument/2006/relationships/hyperlink" Target="https://www.taiwansemi.com/assets/datasheet/pdf.php?pn=SMDJ28CAH" TargetMode="External"/><Relationship Id="rId176" Type="http://schemas.openxmlformats.org/officeDocument/2006/relationships/hyperlink" Target="https://www.taiwansemi.com/assets/datasheet/pdf.php?pn=1.5SMC100AH" TargetMode="External"/><Relationship Id="rId383" Type="http://schemas.openxmlformats.org/officeDocument/2006/relationships/hyperlink" Target="https://www.taiwansemi.com/assets/datasheet/pdf.php?pn=1.5SMC51AH" TargetMode="External"/><Relationship Id="rId590" Type="http://schemas.openxmlformats.org/officeDocument/2006/relationships/hyperlink" Target="https://www.taiwansemi.com/assets/datasheet/pdf.php?pn=1V5KE110CA" TargetMode="External"/><Relationship Id="rId2064" Type="http://schemas.openxmlformats.org/officeDocument/2006/relationships/hyperlink" Target="https://www.taiwansemi.com/assets/datasheet/pdf.php?pn=SA8.0CA" TargetMode="External"/><Relationship Id="rId2271" Type="http://schemas.openxmlformats.org/officeDocument/2006/relationships/hyperlink" Target="https://www.taiwansemi.com/assets/datasheet/pdf.php?pn=SMAJ15CH" TargetMode="External"/><Relationship Id="rId3115" Type="http://schemas.openxmlformats.org/officeDocument/2006/relationships/hyperlink" Target="https://www.taiwansemi.com/assets/datasheet/pdf.php?pn=SMCJ160CAH" TargetMode="External"/><Relationship Id="rId3322" Type="http://schemas.openxmlformats.org/officeDocument/2006/relationships/hyperlink" Target="https://www.taiwansemi.com/assets/datasheet/pdf.php?pn=SMCJ7.0H" TargetMode="External"/><Relationship Id="rId243" Type="http://schemas.openxmlformats.org/officeDocument/2006/relationships/hyperlink" Target="https://www.taiwansemi.com/assets/datasheet/pdf.php?pn=1.5SMC150CAH" TargetMode="External"/><Relationship Id="rId450" Type="http://schemas.openxmlformats.org/officeDocument/2006/relationships/hyperlink" Target="https://www.taiwansemi.com/assets/datasheet/pdf.php?pn=1.5SMC82CAH" TargetMode="External"/><Relationship Id="rId1080" Type="http://schemas.openxmlformats.org/officeDocument/2006/relationships/hyperlink" Target="https://www.taiwansemi.com/assets/datasheet/pdf.php?pn=P4KE56CA" TargetMode="External"/><Relationship Id="rId2131" Type="http://schemas.openxmlformats.org/officeDocument/2006/relationships/hyperlink" Target="https://www.taiwansemi.com/assets/datasheet/pdf.php?pn=SMA6F39AH" TargetMode="External"/><Relationship Id="rId103" Type="http://schemas.openxmlformats.org/officeDocument/2006/relationships/hyperlink" Target="https://www.taiwansemi.com/assets/datasheet/pdf.php?pn=1.5KE350C" TargetMode="External"/><Relationship Id="rId310" Type="http://schemas.openxmlformats.org/officeDocument/2006/relationships/hyperlink" Target="https://www.taiwansemi.com/assets/datasheet/pdf.php?pn=1.5SMC22A" TargetMode="External"/><Relationship Id="rId1897" Type="http://schemas.openxmlformats.org/officeDocument/2006/relationships/hyperlink" Target="https://www.taiwansemi.com/assets/datasheet/pdf.php?pn=SA10" TargetMode="External"/><Relationship Id="rId2948" Type="http://schemas.openxmlformats.org/officeDocument/2006/relationships/hyperlink" Target="https://www.taiwansemi.com/assets/datasheet/pdf.php?pn=SMBJ70A" TargetMode="External"/><Relationship Id="rId1757" Type="http://schemas.openxmlformats.org/officeDocument/2006/relationships/hyperlink" Target="https://www.taiwansemi.com/assets/datasheet/pdf.php?pn=P6SMB27CA" TargetMode="External"/><Relationship Id="rId1964" Type="http://schemas.openxmlformats.org/officeDocument/2006/relationships/hyperlink" Target="https://www.taiwansemi.com/assets/datasheet/pdf.php?pn=SA20CA" TargetMode="External"/><Relationship Id="rId2808" Type="http://schemas.openxmlformats.org/officeDocument/2006/relationships/hyperlink" Target="https://www.taiwansemi.com/assets/datasheet/pdf.php?pn=SMBJ30C" TargetMode="External"/><Relationship Id="rId49" Type="http://schemas.openxmlformats.org/officeDocument/2006/relationships/hyperlink" Target="https://www.taiwansemi.com/assets/datasheet/pdf.php?pn=1.5KE170" TargetMode="External"/><Relationship Id="rId1617" Type="http://schemas.openxmlformats.org/officeDocument/2006/relationships/hyperlink" Target="https://www.taiwansemi.com/assets/datasheet/pdf.php?pn=P6SMB110H" TargetMode="External"/><Relationship Id="rId1824" Type="http://schemas.openxmlformats.org/officeDocument/2006/relationships/hyperlink" Target="https://www.taiwansemi.com/assets/datasheet/pdf.php?pn=P6SMB56H" TargetMode="External"/><Relationship Id="rId3789" Type="http://schemas.openxmlformats.org/officeDocument/2006/relationships/hyperlink" Target="https://www.taiwansemi.com/assets/datasheet/pdf.php?pn=SMA6F25CAH" TargetMode="External"/><Relationship Id="rId2598" Type="http://schemas.openxmlformats.org/officeDocument/2006/relationships/hyperlink" Target="https://www.taiwansemi.com/assets/datasheet/pdf.php?pn=SMB10J20AH" TargetMode="External"/><Relationship Id="rId3649" Type="http://schemas.openxmlformats.org/officeDocument/2006/relationships/hyperlink" Target="https://www.taiwansemi.com/assets/datasheet/pdf.php?pn=SMF60A" TargetMode="External"/><Relationship Id="rId3856" Type="http://schemas.openxmlformats.org/officeDocument/2006/relationships/hyperlink" Target="https://www.taiwansemi.com/assets/datasheet/pdf.php?pn=SMF4L43CAH" TargetMode="External"/><Relationship Id="rId777" Type="http://schemas.openxmlformats.org/officeDocument/2006/relationships/hyperlink" Target="https://www.taiwansemi.com/assets/datasheet/pdf.php?pn=5KSMC16CAH" TargetMode="External"/><Relationship Id="rId984" Type="http://schemas.openxmlformats.org/officeDocument/2006/relationships/hyperlink" Target="https://www.taiwansemi.com/assets/datasheet/pdf.php?pn=P4KE15CA" TargetMode="External"/><Relationship Id="rId2458" Type="http://schemas.openxmlformats.org/officeDocument/2006/relationships/hyperlink" Target="https://www.taiwansemi.com/assets/datasheet/pdf.php?pn=SMAJ6.5A" TargetMode="External"/><Relationship Id="rId2665" Type="http://schemas.openxmlformats.org/officeDocument/2006/relationships/hyperlink" Target="https://www.taiwansemi.com/assets/datasheet/pdf.php?pn=SMBJ11CA" TargetMode="External"/><Relationship Id="rId2872" Type="http://schemas.openxmlformats.org/officeDocument/2006/relationships/hyperlink" Target="https://www.taiwansemi.com/assets/datasheet/pdf.php?pn=SMBJ51C" TargetMode="External"/><Relationship Id="rId3509" Type="http://schemas.openxmlformats.org/officeDocument/2006/relationships/hyperlink" Target="https://www.taiwansemi.com/assets/datasheet/pdf.php?pn=SMDJ64CA" TargetMode="External"/><Relationship Id="rId3716" Type="http://schemas.openxmlformats.org/officeDocument/2006/relationships/hyperlink" Target="https://www.taiwansemi.com/assets/datasheet/pdf.php?pn=TLD8S15AH" TargetMode="External"/><Relationship Id="rId637" Type="http://schemas.openxmlformats.org/officeDocument/2006/relationships/hyperlink" Target="https://www.taiwansemi.com/assets/datasheet/pdf.php?pn=1V5KE36A" TargetMode="External"/><Relationship Id="rId844" Type="http://schemas.openxmlformats.org/officeDocument/2006/relationships/hyperlink" Target="https://www.taiwansemi.com/assets/datasheet/pdf.php?pn=BZW04-256B" TargetMode="External"/><Relationship Id="rId1267" Type="http://schemas.openxmlformats.org/officeDocument/2006/relationships/hyperlink" Target="https://www.taiwansemi.com/assets/datasheet/pdf.php?pn=P4SMA24CH" TargetMode="External"/><Relationship Id="rId1474" Type="http://schemas.openxmlformats.org/officeDocument/2006/relationships/hyperlink" Target="https://www.taiwansemi.com/assets/datasheet/pdf.php?pn=P6KE200" TargetMode="External"/><Relationship Id="rId1681" Type="http://schemas.openxmlformats.org/officeDocument/2006/relationships/hyperlink" Target="https://www.taiwansemi.com/assets/datasheet/pdf.php?pn=P6SMB160H" TargetMode="External"/><Relationship Id="rId2318" Type="http://schemas.openxmlformats.org/officeDocument/2006/relationships/hyperlink" Target="https://www.taiwansemi.com/assets/datasheet/pdf.php?pn=SMAJ18CAH" TargetMode="External"/><Relationship Id="rId2525" Type="http://schemas.openxmlformats.org/officeDocument/2006/relationships/hyperlink" Target="https://www.taiwansemi.com/assets/datasheet/pdf.php?pn=SMAJ8.0CA" TargetMode="External"/><Relationship Id="rId2732" Type="http://schemas.openxmlformats.org/officeDocument/2006/relationships/hyperlink" Target="https://www.taiwansemi.com/assets/datasheet/pdf.php?pn=SMBJ160CH" TargetMode="External"/><Relationship Id="rId704" Type="http://schemas.openxmlformats.org/officeDocument/2006/relationships/hyperlink" Target="https://www.taiwansemi.com/assets/datasheet/pdf.php?pn=5.0SMDJ30AH" TargetMode="External"/><Relationship Id="rId911" Type="http://schemas.openxmlformats.org/officeDocument/2006/relationships/hyperlink" Target="https://www.taiwansemi.com/assets/datasheet/pdf.php?pn=BZW06-213" TargetMode="External"/><Relationship Id="rId1127" Type="http://schemas.openxmlformats.org/officeDocument/2006/relationships/hyperlink" Target="https://www.taiwansemi.com/assets/datasheet/pdf.php?pn=P4SMA10AH" TargetMode="External"/><Relationship Id="rId1334" Type="http://schemas.openxmlformats.org/officeDocument/2006/relationships/hyperlink" Target="https://www.taiwansemi.com/assets/datasheet/pdf.php?pn=P4SMA56A" TargetMode="External"/><Relationship Id="rId1541" Type="http://schemas.openxmlformats.org/officeDocument/2006/relationships/hyperlink" Target="https://www.taiwansemi.com/assets/datasheet/pdf.php?pn=P6KE51" TargetMode="External"/><Relationship Id="rId40" Type="http://schemas.openxmlformats.org/officeDocument/2006/relationships/hyperlink" Target="https://www.taiwansemi.com/assets/datasheet/pdf.php?pn=1.5KE15CA" TargetMode="External"/><Relationship Id="rId1401" Type="http://schemas.openxmlformats.org/officeDocument/2006/relationships/hyperlink" Target="https://www.taiwansemi.com/assets/datasheet/pdf.php?pn=P4SMA9.1CA" TargetMode="External"/><Relationship Id="rId3299" Type="http://schemas.openxmlformats.org/officeDocument/2006/relationships/hyperlink" Target="https://www.taiwansemi.com/assets/datasheet/pdf.php?pn=SMCJ60CA" TargetMode="External"/><Relationship Id="rId3159" Type="http://schemas.openxmlformats.org/officeDocument/2006/relationships/hyperlink" Target="https://www.taiwansemi.com/assets/datasheet/pdf.php?pn=SMCJ22AH" TargetMode="External"/><Relationship Id="rId3366" Type="http://schemas.openxmlformats.org/officeDocument/2006/relationships/hyperlink" Target="https://www.taiwansemi.com/assets/datasheet/pdf.php?pn=SMCJ8.0H" TargetMode="External"/><Relationship Id="rId3573" Type="http://schemas.openxmlformats.org/officeDocument/2006/relationships/hyperlink" Target="https://www.taiwansemi.com/assets/datasheet/pdf.php?pn=SMF4L14A" TargetMode="External"/><Relationship Id="rId287" Type="http://schemas.openxmlformats.org/officeDocument/2006/relationships/hyperlink" Target="https://www.taiwansemi.com/assets/datasheet/pdf.php?pn=1.5SMC18AH" TargetMode="External"/><Relationship Id="rId494" Type="http://schemas.openxmlformats.org/officeDocument/2006/relationships/hyperlink" Target="https://www.taiwansemi.com/assets/datasheet/pdf.php?pn=1KSMB11AH" TargetMode="External"/><Relationship Id="rId2175" Type="http://schemas.openxmlformats.org/officeDocument/2006/relationships/hyperlink" Target="https://www.taiwansemi.com/assets/datasheet/pdf.php?pn=SMA6S30AH" TargetMode="External"/><Relationship Id="rId2382" Type="http://schemas.openxmlformats.org/officeDocument/2006/relationships/hyperlink" Target="https://www.taiwansemi.com/assets/datasheet/pdf.php?pn=SMAJ36CAH" TargetMode="External"/><Relationship Id="rId3019" Type="http://schemas.openxmlformats.org/officeDocument/2006/relationships/hyperlink" Target="https://www.taiwansemi.com/assets/datasheet/pdf.php?pn=SMBJ9V0A" TargetMode="External"/><Relationship Id="rId3226" Type="http://schemas.openxmlformats.org/officeDocument/2006/relationships/hyperlink" Target="https://www.taiwansemi.com/assets/datasheet/pdf.php?pn=SMCJ43CAH" TargetMode="External"/><Relationship Id="rId3780" Type="http://schemas.openxmlformats.org/officeDocument/2006/relationships/hyperlink" Target="https://www.taiwansemi.com/assets/datasheet/pdf.php?pn=SMA6S51CAH" TargetMode="External"/><Relationship Id="rId147" Type="http://schemas.openxmlformats.org/officeDocument/2006/relationships/hyperlink" Target="https://www.taiwansemi.com/assets/datasheet/pdf.php?pn=1.5KE68C" TargetMode="External"/><Relationship Id="rId354" Type="http://schemas.openxmlformats.org/officeDocument/2006/relationships/hyperlink" Target="https://www.taiwansemi.com/assets/datasheet/pdf.php?pn=1.5SMC36CAH" TargetMode="External"/><Relationship Id="rId1191" Type="http://schemas.openxmlformats.org/officeDocument/2006/relationships/hyperlink" Target="https://www.taiwansemi.com/assets/datasheet/pdf.php?pn=P4SMA15AH" TargetMode="External"/><Relationship Id="rId2035" Type="http://schemas.openxmlformats.org/officeDocument/2006/relationships/hyperlink" Target="https://www.taiwansemi.com/assets/datasheet/pdf.php?pn=SA60C" TargetMode="External"/><Relationship Id="rId3433" Type="http://schemas.openxmlformats.org/officeDocument/2006/relationships/hyperlink" Target="https://www.taiwansemi.com/assets/datasheet/pdf.php?pn=SMDJ16CA" TargetMode="External"/><Relationship Id="rId3640" Type="http://schemas.openxmlformats.org/officeDocument/2006/relationships/hyperlink" Target="https://www.taiwansemi.com/assets/datasheet/pdf.php?pn=SMF51AH" TargetMode="External"/><Relationship Id="rId561" Type="http://schemas.openxmlformats.org/officeDocument/2006/relationships/hyperlink" Target="https://www.taiwansemi.com/assets/datasheet/pdf.php?pn=1KSMB56A" TargetMode="External"/><Relationship Id="rId2242" Type="http://schemas.openxmlformats.org/officeDocument/2006/relationships/hyperlink" Target="https://www.taiwansemi.com/assets/datasheet/pdf.php?pn=SMAJ13A" TargetMode="External"/><Relationship Id="rId3500" Type="http://schemas.openxmlformats.org/officeDocument/2006/relationships/hyperlink" Target="https://www.taiwansemi.com/assets/datasheet/pdf.php?pn=SMDJ58AH" TargetMode="External"/><Relationship Id="rId214" Type="http://schemas.openxmlformats.org/officeDocument/2006/relationships/hyperlink" Target="https://www.taiwansemi.com/assets/datasheet/pdf.php?pn=1.5SMC12A" TargetMode="External"/><Relationship Id="rId421" Type="http://schemas.openxmlformats.org/officeDocument/2006/relationships/hyperlink" Target="https://www.taiwansemi.com/assets/datasheet/pdf.php?pn=1.5SMC7.5" TargetMode="External"/><Relationship Id="rId1051" Type="http://schemas.openxmlformats.org/officeDocument/2006/relationships/hyperlink" Target="https://www.taiwansemi.com/assets/datasheet/pdf.php?pn=P4KE36C" TargetMode="External"/><Relationship Id="rId2102" Type="http://schemas.openxmlformats.org/officeDocument/2006/relationships/hyperlink" Target="https://www.taiwansemi.com/assets/datasheet/pdf.php?pn=SMA4S18AH" TargetMode="External"/><Relationship Id="rId1868" Type="http://schemas.openxmlformats.org/officeDocument/2006/relationships/hyperlink" Target="https://www.taiwansemi.com/assets/datasheet/pdf.php?pn=P6SMB8.2C" TargetMode="External"/><Relationship Id="rId2919" Type="http://schemas.openxmlformats.org/officeDocument/2006/relationships/hyperlink" Target="https://www.taiwansemi.com/assets/datasheet/pdf.php?pn=SMBJ64" TargetMode="External"/><Relationship Id="rId3083" Type="http://schemas.openxmlformats.org/officeDocument/2006/relationships/hyperlink" Target="https://www.taiwansemi.com/assets/datasheet/pdf.php?pn=SMCJ13CH" TargetMode="External"/><Relationship Id="rId3290" Type="http://schemas.openxmlformats.org/officeDocument/2006/relationships/hyperlink" Target="https://www.taiwansemi.com/assets/datasheet/pdf.php?pn=SMCJ6.5C" TargetMode="External"/><Relationship Id="rId1728" Type="http://schemas.openxmlformats.org/officeDocument/2006/relationships/hyperlink" Target="https://www.taiwansemi.com/assets/datasheet/pdf.php?pn=P6SMB20H" TargetMode="External"/><Relationship Id="rId1935" Type="http://schemas.openxmlformats.org/officeDocument/2006/relationships/hyperlink" Target="https://www.taiwansemi.com/assets/datasheet/pdf.php?pn=SA150A" TargetMode="External"/><Relationship Id="rId3150" Type="http://schemas.openxmlformats.org/officeDocument/2006/relationships/hyperlink" Target="https://www.taiwansemi.com/assets/datasheet/pdf.php?pn=SMCJ20A" TargetMode="External"/><Relationship Id="rId3010" Type="http://schemas.openxmlformats.org/officeDocument/2006/relationships/hyperlink" Target="https://www.taiwansemi.com/assets/datasheet/pdf.php?pn=SMBJ9.0H" TargetMode="External"/><Relationship Id="rId4" Type="http://schemas.openxmlformats.org/officeDocument/2006/relationships/hyperlink" Target="https://www.taiwansemi.com/assets/datasheet/pdf.php?pn=1.5KE100C" TargetMode="External"/><Relationship Id="rId888" Type="http://schemas.openxmlformats.org/officeDocument/2006/relationships/hyperlink" Target="https://www.taiwansemi.com/assets/datasheet/pdf.php?pn=BZW04-85B" TargetMode="External"/><Relationship Id="rId2569" Type="http://schemas.openxmlformats.org/officeDocument/2006/relationships/hyperlink" Target="https://www.taiwansemi.com/assets/datasheet/pdf.php?pn=SMB10J12A" TargetMode="External"/><Relationship Id="rId2776" Type="http://schemas.openxmlformats.org/officeDocument/2006/relationships/hyperlink" Target="https://www.taiwansemi.com/assets/datasheet/pdf.php?pn=SMBJ22C" TargetMode="External"/><Relationship Id="rId2983" Type="http://schemas.openxmlformats.org/officeDocument/2006/relationships/hyperlink" Target="https://www.taiwansemi.com/assets/datasheet/pdf.php?pn=SMBJ8.5" TargetMode="External"/><Relationship Id="rId3827" Type="http://schemas.openxmlformats.org/officeDocument/2006/relationships/hyperlink" Target="https://www.taiwansemi.com/assets/datasheet/pdf.php?pn=SMF4L51CA" TargetMode="External"/><Relationship Id="rId748" Type="http://schemas.openxmlformats.org/officeDocument/2006/relationships/hyperlink" Target="https://www.taiwansemi.com/assets/datasheet/pdf.php?pn=5KSMC33AH" TargetMode="External"/><Relationship Id="rId955" Type="http://schemas.openxmlformats.org/officeDocument/2006/relationships/hyperlink" Target="https://www.taiwansemi.com/assets/datasheet/pdf.php?pn=P4KE110A" TargetMode="External"/><Relationship Id="rId1378" Type="http://schemas.openxmlformats.org/officeDocument/2006/relationships/hyperlink" Target="https://www.taiwansemi.com/assets/datasheet/pdf.php?pn=P4SMA75CAH" TargetMode="External"/><Relationship Id="rId1585" Type="http://schemas.openxmlformats.org/officeDocument/2006/relationships/hyperlink" Target="https://www.taiwansemi.com/assets/datasheet/pdf.php?pn=P6KE9.1C" TargetMode="External"/><Relationship Id="rId1792" Type="http://schemas.openxmlformats.org/officeDocument/2006/relationships/hyperlink" Target="https://www.taiwansemi.com/assets/datasheet/pdf.php?pn=P6SMB39H" TargetMode="External"/><Relationship Id="rId2429" Type="http://schemas.openxmlformats.org/officeDocument/2006/relationships/hyperlink" Target="https://www.taiwansemi.com/assets/datasheet/pdf.php?pn=SMAJ51CA" TargetMode="External"/><Relationship Id="rId2636" Type="http://schemas.openxmlformats.org/officeDocument/2006/relationships/hyperlink" Target="https://www.taiwansemi.com/assets/datasheet/pdf.php?pn=SMB10J9.0CAH" TargetMode="External"/><Relationship Id="rId2843" Type="http://schemas.openxmlformats.org/officeDocument/2006/relationships/hyperlink" Target="https://www.taiwansemi.com/assets/datasheet/pdf.php?pn=SMBJ43CH" TargetMode="External"/><Relationship Id="rId84" Type="http://schemas.openxmlformats.org/officeDocument/2006/relationships/hyperlink" Target="https://www.taiwansemi.com/assets/datasheet/pdf.php?pn=1.5KE250CA" TargetMode="External"/><Relationship Id="rId608" Type="http://schemas.openxmlformats.org/officeDocument/2006/relationships/hyperlink" Target="https://www.taiwansemi.com/assets/datasheet/pdf.php?pn=1V5KE16CA" TargetMode="External"/><Relationship Id="rId815" Type="http://schemas.openxmlformats.org/officeDocument/2006/relationships/hyperlink" Target="https://www.taiwansemi.com/assets/datasheet/pdf.php?pn=BZW04-13" TargetMode="External"/><Relationship Id="rId1238" Type="http://schemas.openxmlformats.org/officeDocument/2006/relationships/hyperlink" Target="https://www.taiwansemi.com/assets/datasheet/pdf.php?pn=P4SMA200" TargetMode="External"/><Relationship Id="rId1445" Type="http://schemas.openxmlformats.org/officeDocument/2006/relationships/hyperlink" Target="https://www.taiwansemi.com/assets/datasheet/pdf.php?pn=P6KE15" TargetMode="External"/><Relationship Id="rId1652" Type="http://schemas.openxmlformats.org/officeDocument/2006/relationships/hyperlink" Target="https://www.taiwansemi.com/assets/datasheet/pdf.php?pn=P6SMB13C" TargetMode="External"/><Relationship Id="rId1305" Type="http://schemas.openxmlformats.org/officeDocument/2006/relationships/hyperlink" Target="https://www.taiwansemi.com/assets/datasheet/pdf.php?pn=P4SMA39CA" TargetMode="External"/><Relationship Id="rId2703" Type="http://schemas.openxmlformats.org/officeDocument/2006/relationships/hyperlink" Target="https://www.taiwansemi.com/assets/datasheet/pdf.php?pn=SMBJ14AH" TargetMode="External"/><Relationship Id="rId2910" Type="http://schemas.openxmlformats.org/officeDocument/2006/relationships/hyperlink" Target="https://www.taiwansemi.com/assets/datasheet/pdf.php?pn=SMBJ6.5H" TargetMode="External"/><Relationship Id="rId1512" Type="http://schemas.openxmlformats.org/officeDocument/2006/relationships/hyperlink" Target="https://www.taiwansemi.com/assets/datasheet/pdf.php?pn=P6KE33CA" TargetMode="External"/><Relationship Id="rId11" Type="http://schemas.openxmlformats.org/officeDocument/2006/relationships/hyperlink" Target="https://www.taiwansemi.com/assets/datasheet/pdf.php?pn=1.5KE110A" TargetMode="External"/><Relationship Id="rId398" Type="http://schemas.openxmlformats.org/officeDocument/2006/relationships/hyperlink" Target="https://www.taiwansemi.com/assets/datasheet/pdf.php?pn=1.5SMC6.8A" TargetMode="External"/><Relationship Id="rId2079" Type="http://schemas.openxmlformats.org/officeDocument/2006/relationships/hyperlink" Target="https://www.taiwansemi.com/assets/datasheet/pdf.php?pn=SA90C" TargetMode="External"/><Relationship Id="rId3477" Type="http://schemas.openxmlformats.org/officeDocument/2006/relationships/hyperlink" Target="https://www.taiwansemi.com/assets/datasheet/pdf.php?pn=SMDJ40CA" TargetMode="External"/><Relationship Id="rId3684" Type="http://schemas.openxmlformats.org/officeDocument/2006/relationships/hyperlink" Target="https://www.taiwansemi.com/assets/datasheet/pdf.php?pn=TLD5S24AH" TargetMode="External"/><Relationship Id="rId2286" Type="http://schemas.openxmlformats.org/officeDocument/2006/relationships/hyperlink" Target="https://www.taiwansemi.com/assets/datasheet/pdf.php?pn=SMAJ16CAH" TargetMode="External"/><Relationship Id="rId2493" Type="http://schemas.openxmlformats.org/officeDocument/2006/relationships/hyperlink" Target="https://www.taiwansemi.com/assets/datasheet/pdf.php?pn=SMAJ7.5CA" TargetMode="External"/><Relationship Id="rId3337" Type="http://schemas.openxmlformats.org/officeDocument/2006/relationships/hyperlink" Target="https://www.taiwansemi.com/assets/datasheet/pdf.php?pn=SMCJ70CH" TargetMode="External"/><Relationship Id="rId3544" Type="http://schemas.openxmlformats.org/officeDocument/2006/relationships/hyperlink" Target="https://www.taiwansemi.com/assets/datasheet/pdf.php?pn=SMF22AH" TargetMode="External"/><Relationship Id="rId3751" Type="http://schemas.openxmlformats.org/officeDocument/2006/relationships/hyperlink" Target="https://www.taiwansemi.com/assets/datasheet/pdf.php?pn=TLD28AH" TargetMode="External"/><Relationship Id="rId258" Type="http://schemas.openxmlformats.org/officeDocument/2006/relationships/hyperlink" Target="https://www.taiwansemi.com/assets/datasheet/pdf.php?pn=1.5SMC160CA" TargetMode="External"/><Relationship Id="rId465" Type="http://schemas.openxmlformats.org/officeDocument/2006/relationships/hyperlink" Target="https://www.taiwansemi.com/assets/datasheet/pdf.php?pn=1.5SMC91CA" TargetMode="External"/><Relationship Id="rId672" Type="http://schemas.openxmlformats.org/officeDocument/2006/relationships/hyperlink" Target="https://www.taiwansemi.com/assets/datasheet/pdf.php?pn=3KSMC15AH" TargetMode="External"/><Relationship Id="rId1095" Type="http://schemas.openxmlformats.org/officeDocument/2006/relationships/hyperlink" Target="https://www.taiwansemi.com/assets/datasheet/pdf.php?pn=P4KE7.5C" TargetMode="External"/><Relationship Id="rId2146" Type="http://schemas.openxmlformats.org/officeDocument/2006/relationships/hyperlink" Target="https://www.taiwansemi.com/assets/datasheet/pdf.php?pn=SMA6J15A" TargetMode="External"/><Relationship Id="rId2353" Type="http://schemas.openxmlformats.org/officeDocument/2006/relationships/hyperlink" Target="https://www.taiwansemi.com/assets/datasheet/pdf.php?pn=SMAJ28" TargetMode="External"/><Relationship Id="rId2560" Type="http://schemas.openxmlformats.org/officeDocument/2006/relationships/hyperlink" Target="https://www.taiwansemi.com/assets/datasheet/pdf.php?pn=SMAJ90H" TargetMode="External"/><Relationship Id="rId3404" Type="http://schemas.openxmlformats.org/officeDocument/2006/relationships/hyperlink" Target="https://www.taiwansemi.com/assets/datasheet/pdf.php?pn=SMCJ9V0CA" TargetMode="External"/><Relationship Id="rId3611" Type="http://schemas.openxmlformats.org/officeDocument/2006/relationships/hyperlink" Target="https://www.taiwansemi.com/assets/datasheet/pdf.php?pn=SMF4L54A" TargetMode="External"/><Relationship Id="rId118" Type="http://schemas.openxmlformats.org/officeDocument/2006/relationships/hyperlink" Target="https://www.taiwansemi.com/assets/datasheet/pdf.php?pn=1.5KE43A" TargetMode="External"/><Relationship Id="rId325" Type="http://schemas.openxmlformats.org/officeDocument/2006/relationships/hyperlink" Target="https://www.taiwansemi.com/assets/datasheet/pdf.php?pn=1.5SMC27" TargetMode="External"/><Relationship Id="rId532" Type="http://schemas.openxmlformats.org/officeDocument/2006/relationships/hyperlink" Target="https://www.taiwansemi.com/assets/datasheet/pdf.php?pn=1KSMB27CAH" TargetMode="External"/><Relationship Id="rId1162" Type="http://schemas.openxmlformats.org/officeDocument/2006/relationships/hyperlink" Target="https://www.taiwansemi.com/assets/datasheet/pdf.php?pn=P4SMA12CAH" TargetMode="External"/><Relationship Id="rId2006" Type="http://schemas.openxmlformats.org/officeDocument/2006/relationships/hyperlink" Target="https://www.taiwansemi.com/assets/datasheet/pdf.php?pn=SA48A" TargetMode="External"/><Relationship Id="rId2213" Type="http://schemas.openxmlformats.org/officeDocument/2006/relationships/hyperlink" Target="https://www.taiwansemi.com/assets/datasheet/pdf.php?pn=SMAJ11CA" TargetMode="External"/><Relationship Id="rId2420" Type="http://schemas.openxmlformats.org/officeDocument/2006/relationships/hyperlink" Target="https://www.taiwansemi.com/assets/datasheet/pdf.php?pn=SMAJ5.0C" TargetMode="External"/><Relationship Id="rId1022" Type="http://schemas.openxmlformats.org/officeDocument/2006/relationships/hyperlink" Target="https://www.taiwansemi.com/assets/datasheet/pdf.php?pn=P4KE24A" TargetMode="External"/><Relationship Id="rId1979" Type="http://schemas.openxmlformats.org/officeDocument/2006/relationships/hyperlink" Target="https://www.taiwansemi.com/assets/datasheet/pdf.php?pn=SA28C" TargetMode="External"/><Relationship Id="rId3194" Type="http://schemas.openxmlformats.org/officeDocument/2006/relationships/hyperlink" Target="https://www.taiwansemi.com/assets/datasheet/pdf.php?pn=SMCJ30CAH" TargetMode="External"/><Relationship Id="rId1839" Type="http://schemas.openxmlformats.org/officeDocument/2006/relationships/hyperlink" Target="https://www.taiwansemi.com/assets/datasheet/pdf.php?pn=P6SMB62CH" TargetMode="External"/><Relationship Id="rId3054" Type="http://schemas.openxmlformats.org/officeDocument/2006/relationships/hyperlink" Target="https://www.taiwansemi.com/assets/datasheet/pdf.php?pn=SMCJ120" TargetMode="External"/><Relationship Id="rId182" Type="http://schemas.openxmlformats.org/officeDocument/2006/relationships/hyperlink" Target="https://www.taiwansemi.com/assets/datasheet/pdf.php?pn=1.5SMC10A" TargetMode="External"/><Relationship Id="rId1906" Type="http://schemas.openxmlformats.org/officeDocument/2006/relationships/hyperlink" Target="https://www.taiwansemi.com/assets/datasheet/pdf.php?pn=SA110" TargetMode="External"/><Relationship Id="rId3261" Type="http://schemas.openxmlformats.org/officeDocument/2006/relationships/hyperlink" Target="https://www.taiwansemi.com/assets/datasheet/pdf.php?pn=SMCJ54" TargetMode="External"/><Relationship Id="rId2070" Type="http://schemas.openxmlformats.org/officeDocument/2006/relationships/hyperlink" Target="https://www.taiwansemi.com/assets/datasheet/pdf.php?pn=SA85A" TargetMode="External"/><Relationship Id="rId3121" Type="http://schemas.openxmlformats.org/officeDocument/2006/relationships/hyperlink" Target="https://www.taiwansemi.com/assets/datasheet/pdf.php?pn=SMCJ16CA" TargetMode="External"/><Relationship Id="rId999" Type="http://schemas.openxmlformats.org/officeDocument/2006/relationships/hyperlink" Target="https://www.taiwansemi.com/assets/datasheet/pdf.php?pn=P4KE180A" TargetMode="External"/><Relationship Id="rId2887" Type="http://schemas.openxmlformats.org/officeDocument/2006/relationships/hyperlink" Target="https://www.taiwansemi.com/assets/datasheet/pdf.php?pn=SMBJ58AH" TargetMode="External"/><Relationship Id="rId859" Type="http://schemas.openxmlformats.org/officeDocument/2006/relationships/hyperlink" Target="https://www.taiwansemi.com/assets/datasheet/pdf.php?pn=BZW04-37" TargetMode="External"/><Relationship Id="rId1489" Type="http://schemas.openxmlformats.org/officeDocument/2006/relationships/hyperlink" Target="https://www.taiwansemi.com/assets/datasheet/pdf.php?pn=P6KE24" TargetMode="External"/><Relationship Id="rId1696" Type="http://schemas.openxmlformats.org/officeDocument/2006/relationships/hyperlink" Target="https://www.taiwansemi.com/assets/datasheet/pdf.php?pn=P6SMB170H" TargetMode="External"/><Relationship Id="rId1349" Type="http://schemas.openxmlformats.org/officeDocument/2006/relationships/hyperlink" Target="https://www.taiwansemi.com/assets/datasheet/pdf.php?pn=P4SMA62" TargetMode="External"/><Relationship Id="rId2747" Type="http://schemas.openxmlformats.org/officeDocument/2006/relationships/hyperlink" Target="https://www.taiwansemi.com/assets/datasheet/pdf.php?pn=SMBJ170CAH" TargetMode="External"/><Relationship Id="rId2954" Type="http://schemas.openxmlformats.org/officeDocument/2006/relationships/hyperlink" Target="https://www.taiwansemi.com/assets/datasheet/pdf.php?pn=SMBJ70H" TargetMode="External"/><Relationship Id="rId719" Type="http://schemas.openxmlformats.org/officeDocument/2006/relationships/hyperlink" Target="https://www.taiwansemi.com/assets/datasheet/pdf.php?pn=5.0SMDJ54A" TargetMode="External"/><Relationship Id="rId926" Type="http://schemas.openxmlformats.org/officeDocument/2006/relationships/hyperlink" Target="https://www.taiwansemi.com/assets/datasheet/pdf.php?pn=BZW06-31B" TargetMode="External"/><Relationship Id="rId1556" Type="http://schemas.openxmlformats.org/officeDocument/2006/relationships/hyperlink" Target="https://www.taiwansemi.com/assets/datasheet/pdf.php?pn=P6KE62CA" TargetMode="External"/><Relationship Id="rId1763" Type="http://schemas.openxmlformats.org/officeDocument/2006/relationships/hyperlink" Target="https://www.taiwansemi.com/assets/datasheet/pdf.php?pn=P6SMB30AH" TargetMode="External"/><Relationship Id="rId1970" Type="http://schemas.openxmlformats.org/officeDocument/2006/relationships/hyperlink" Target="https://www.taiwansemi.com/assets/datasheet/pdf.php?pn=SA24A" TargetMode="External"/><Relationship Id="rId2607" Type="http://schemas.openxmlformats.org/officeDocument/2006/relationships/hyperlink" Target="https://www.taiwansemi.com/assets/datasheet/pdf.php?pn=SMB10J24CA" TargetMode="External"/><Relationship Id="rId2814" Type="http://schemas.openxmlformats.org/officeDocument/2006/relationships/hyperlink" Target="https://www.taiwansemi.com/assets/datasheet/pdf.php?pn=SMBJ33A" TargetMode="External"/><Relationship Id="rId55" Type="http://schemas.openxmlformats.org/officeDocument/2006/relationships/hyperlink" Target="https://www.taiwansemi.com/assets/datasheet/pdf.php?pn=1.5KE180A" TargetMode="External"/><Relationship Id="rId1209" Type="http://schemas.openxmlformats.org/officeDocument/2006/relationships/hyperlink" Target="https://www.taiwansemi.com/assets/datasheet/pdf.php?pn=P4SMA16CA" TargetMode="External"/><Relationship Id="rId1416" Type="http://schemas.openxmlformats.org/officeDocument/2006/relationships/hyperlink" Target="https://www.taiwansemi.com/assets/datasheet/pdf.php?pn=P6KE100C" TargetMode="External"/><Relationship Id="rId1623" Type="http://schemas.openxmlformats.org/officeDocument/2006/relationships/hyperlink" Target="https://www.taiwansemi.com/assets/datasheet/pdf.php?pn=P6SMB11CH" TargetMode="External"/><Relationship Id="rId1830" Type="http://schemas.openxmlformats.org/officeDocument/2006/relationships/hyperlink" Target="https://www.taiwansemi.com/assets/datasheet/pdf.php?pn=P6SMB6.8CAH" TargetMode="External"/><Relationship Id="rId3588" Type="http://schemas.openxmlformats.org/officeDocument/2006/relationships/hyperlink" Target="https://www.taiwansemi.com/assets/datasheet/pdf.php?pn=SMF4L24AH" TargetMode="External"/><Relationship Id="rId3795" Type="http://schemas.openxmlformats.org/officeDocument/2006/relationships/hyperlink" Target="https://www.taiwansemi.com/assets/datasheet/pdf.php?pn=SMA6F40CAH" TargetMode="External"/><Relationship Id="rId2397" Type="http://schemas.openxmlformats.org/officeDocument/2006/relationships/hyperlink" Target="https://www.taiwansemi.com/assets/datasheet/pdf.php?pn=SMAJ43CA" TargetMode="External"/><Relationship Id="rId3448" Type="http://schemas.openxmlformats.org/officeDocument/2006/relationships/hyperlink" Target="https://www.taiwansemi.com/assets/datasheet/pdf.php?pn=SMDJ22AH" TargetMode="External"/><Relationship Id="rId3655" Type="http://schemas.openxmlformats.org/officeDocument/2006/relationships/hyperlink" Target="https://www.taiwansemi.com/assets/datasheet/pdf.php?pn=SMF7.5A" TargetMode="External"/><Relationship Id="rId3862" Type="http://schemas.openxmlformats.org/officeDocument/2006/relationships/hyperlink" Target="https://www.taiwansemi.com/assets/datasheet/pdf.php?pn=SMF4L60CAH" TargetMode="External"/><Relationship Id="rId369" Type="http://schemas.openxmlformats.org/officeDocument/2006/relationships/hyperlink" Target="https://www.taiwansemi.com/assets/datasheet/pdf.php?pn=1.5SMC43CA" TargetMode="External"/><Relationship Id="rId576" Type="http://schemas.openxmlformats.org/officeDocument/2006/relationships/hyperlink" Target="https://www.taiwansemi.com/assets/datasheet/pdf.php?pn=1KSMB75CAH" TargetMode="External"/><Relationship Id="rId783" Type="http://schemas.openxmlformats.org/officeDocument/2006/relationships/hyperlink" Target="https://www.taiwansemi.com/assets/datasheet/pdf.php?pn=5KSMC24CAH" TargetMode="External"/><Relationship Id="rId990" Type="http://schemas.openxmlformats.org/officeDocument/2006/relationships/hyperlink" Target="https://www.taiwansemi.com/assets/datasheet/pdf.php?pn=P4KE16A" TargetMode="External"/><Relationship Id="rId2257" Type="http://schemas.openxmlformats.org/officeDocument/2006/relationships/hyperlink" Target="https://www.taiwansemi.com/assets/datasheet/pdf.php?pn=SMAJ15" TargetMode="External"/><Relationship Id="rId2464" Type="http://schemas.openxmlformats.org/officeDocument/2006/relationships/hyperlink" Target="https://www.taiwansemi.com/assets/datasheet/pdf.php?pn=SMAJ6.5H" TargetMode="External"/><Relationship Id="rId2671" Type="http://schemas.openxmlformats.org/officeDocument/2006/relationships/hyperlink" Target="https://www.taiwansemi.com/assets/datasheet/pdf.php?pn=SMBJ120A" TargetMode="External"/><Relationship Id="rId3308" Type="http://schemas.openxmlformats.org/officeDocument/2006/relationships/hyperlink" Target="https://www.taiwansemi.com/assets/datasheet/pdf.php?pn=SMCJ64CAH" TargetMode="External"/><Relationship Id="rId3515" Type="http://schemas.openxmlformats.org/officeDocument/2006/relationships/hyperlink" Target="https://www.taiwansemi.com/assets/datasheet/pdf.php?pn=SMDJ78A" TargetMode="External"/><Relationship Id="rId229" Type="http://schemas.openxmlformats.org/officeDocument/2006/relationships/hyperlink" Target="https://www.taiwansemi.com/assets/datasheet/pdf.php?pn=1.5SMC130H" TargetMode="External"/><Relationship Id="rId436" Type="http://schemas.openxmlformats.org/officeDocument/2006/relationships/hyperlink" Target="https://www.taiwansemi.com/assets/datasheet/pdf.php?pn=1.5SMC75H" TargetMode="External"/><Relationship Id="rId643" Type="http://schemas.openxmlformats.org/officeDocument/2006/relationships/hyperlink" Target="https://www.taiwansemi.com/assets/datasheet/pdf.php?pn=1V5KE43A" TargetMode="External"/><Relationship Id="rId1066" Type="http://schemas.openxmlformats.org/officeDocument/2006/relationships/hyperlink" Target="https://www.taiwansemi.com/assets/datasheet/pdf.php?pn=P4KE440A" TargetMode="External"/><Relationship Id="rId1273" Type="http://schemas.openxmlformats.org/officeDocument/2006/relationships/hyperlink" Target="https://www.taiwansemi.com/assets/datasheet/pdf.php?pn=P4SMA27CA" TargetMode="External"/><Relationship Id="rId1480" Type="http://schemas.openxmlformats.org/officeDocument/2006/relationships/hyperlink" Target="https://www.taiwansemi.com/assets/datasheet/pdf.php?pn=P6KE20CA" TargetMode="External"/><Relationship Id="rId2117" Type="http://schemas.openxmlformats.org/officeDocument/2006/relationships/hyperlink" Target="https://www.taiwansemi.com/assets/datasheet/pdf.php?pn=SMA4S56AH" TargetMode="External"/><Relationship Id="rId2324" Type="http://schemas.openxmlformats.org/officeDocument/2006/relationships/hyperlink" Target="https://www.taiwansemi.com/assets/datasheet/pdf.php?pn=SMAJ20C" TargetMode="External"/><Relationship Id="rId3722" Type="http://schemas.openxmlformats.org/officeDocument/2006/relationships/hyperlink" Target="https://www.taiwansemi.com/assets/datasheet/pdf.php?pn=TLD8S24AH" TargetMode="External"/><Relationship Id="rId850" Type="http://schemas.openxmlformats.org/officeDocument/2006/relationships/hyperlink" Target="https://www.taiwansemi.com/assets/datasheet/pdf.php?pn=BZW04-28B" TargetMode="External"/><Relationship Id="rId1133" Type="http://schemas.openxmlformats.org/officeDocument/2006/relationships/hyperlink" Target="https://www.taiwansemi.com/assets/datasheet/pdf.php?pn=P4SMA11" TargetMode="External"/><Relationship Id="rId2531" Type="http://schemas.openxmlformats.org/officeDocument/2006/relationships/hyperlink" Target="https://www.taiwansemi.com/assets/datasheet/pdf.php?pn=SMAJ8.5AH" TargetMode="External"/><Relationship Id="rId503" Type="http://schemas.openxmlformats.org/officeDocument/2006/relationships/hyperlink" Target="https://www.taiwansemi.com/assets/datasheet/pdf.php?pn=1KSMB13CA" TargetMode="External"/><Relationship Id="rId710" Type="http://schemas.openxmlformats.org/officeDocument/2006/relationships/hyperlink" Target="https://www.taiwansemi.com/assets/datasheet/pdf.php?pn=5.0SMDJ40AH" TargetMode="External"/><Relationship Id="rId1340" Type="http://schemas.openxmlformats.org/officeDocument/2006/relationships/hyperlink" Target="https://www.taiwansemi.com/assets/datasheet/pdf.php?pn=P4SMA56H" TargetMode="External"/><Relationship Id="rId3098" Type="http://schemas.openxmlformats.org/officeDocument/2006/relationships/hyperlink" Target="https://www.taiwansemi.com/assets/datasheet/pdf.php?pn=SMCJ150CA" TargetMode="External"/><Relationship Id="rId1200" Type="http://schemas.openxmlformats.org/officeDocument/2006/relationships/hyperlink" Target="https://www.taiwansemi.com/assets/datasheet/pdf.php?pn=P4SMA160AH" TargetMode="External"/><Relationship Id="rId3165" Type="http://schemas.openxmlformats.org/officeDocument/2006/relationships/hyperlink" Target="https://www.taiwansemi.com/assets/datasheet/pdf.php?pn=SMCJ24" TargetMode="External"/><Relationship Id="rId3372" Type="http://schemas.openxmlformats.org/officeDocument/2006/relationships/hyperlink" Target="https://www.taiwansemi.com/assets/datasheet/pdf.php?pn=SMCJ8.5CAH" TargetMode="External"/><Relationship Id="rId293" Type="http://schemas.openxmlformats.org/officeDocument/2006/relationships/hyperlink" Target="https://www.taiwansemi.com/assets/datasheet/pdf.php?pn=1.5SMC20" TargetMode="External"/><Relationship Id="rId2181" Type="http://schemas.openxmlformats.org/officeDocument/2006/relationships/hyperlink" Target="https://www.taiwansemi.com/assets/datasheet/pdf.php?pn=SMA6S47AH" TargetMode="External"/><Relationship Id="rId3025" Type="http://schemas.openxmlformats.org/officeDocument/2006/relationships/hyperlink" Target="https://www.taiwansemi.com/assets/datasheet/pdf.php?pn=SMCJ100C" TargetMode="External"/><Relationship Id="rId3232" Type="http://schemas.openxmlformats.org/officeDocument/2006/relationships/hyperlink" Target="https://www.taiwansemi.com/assets/datasheet/pdf.php?pn=SMCJ45C" TargetMode="External"/><Relationship Id="rId153" Type="http://schemas.openxmlformats.org/officeDocument/2006/relationships/hyperlink" Target="https://www.taiwansemi.com/assets/datasheet/pdf.php?pn=1.5KE75" TargetMode="External"/><Relationship Id="rId360" Type="http://schemas.openxmlformats.org/officeDocument/2006/relationships/hyperlink" Target="https://www.taiwansemi.com/assets/datasheet/pdf.php?pn=1.5SMC39C" TargetMode="External"/><Relationship Id="rId2041" Type="http://schemas.openxmlformats.org/officeDocument/2006/relationships/hyperlink" Target="https://www.taiwansemi.com/assets/datasheet/pdf.php?pn=SA7.0" TargetMode="External"/><Relationship Id="rId220" Type="http://schemas.openxmlformats.org/officeDocument/2006/relationships/hyperlink" Target="https://www.taiwansemi.com/assets/datasheet/pdf.php?pn=1.5SMC12H" TargetMode="External"/><Relationship Id="rId2998" Type="http://schemas.openxmlformats.org/officeDocument/2006/relationships/hyperlink" Target="https://www.taiwansemi.com/assets/datasheet/pdf.php?pn=SMBJ85H" TargetMode="External"/><Relationship Id="rId2858" Type="http://schemas.openxmlformats.org/officeDocument/2006/relationships/hyperlink" Target="https://www.taiwansemi.com/assets/datasheet/pdf.php?pn=SMBJ48CAH" TargetMode="External"/><Relationship Id="rId99" Type="http://schemas.openxmlformats.org/officeDocument/2006/relationships/hyperlink" Target="https://www.taiwansemi.com/assets/datasheet/pdf.php?pn=1.5KE33C" TargetMode="External"/><Relationship Id="rId1667" Type="http://schemas.openxmlformats.org/officeDocument/2006/relationships/hyperlink" Target="https://www.taiwansemi.com/assets/datasheet/pdf.php?pn=P6SMB15AH" TargetMode="External"/><Relationship Id="rId1874" Type="http://schemas.openxmlformats.org/officeDocument/2006/relationships/hyperlink" Target="https://www.taiwansemi.com/assets/datasheet/pdf.php?pn=P6SMB82A" TargetMode="External"/><Relationship Id="rId2718" Type="http://schemas.openxmlformats.org/officeDocument/2006/relationships/hyperlink" Target="https://www.taiwansemi.com/assets/datasheet/pdf.php?pn=SMBJ15A" TargetMode="External"/><Relationship Id="rId2925" Type="http://schemas.openxmlformats.org/officeDocument/2006/relationships/hyperlink" Target="https://www.taiwansemi.com/assets/datasheet/pdf.php?pn=SMBJ64CH" TargetMode="External"/><Relationship Id="rId1527" Type="http://schemas.openxmlformats.org/officeDocument/2006/relationships/hyperlink" Target="https://www.taiwansemi.com/assets/datasheet/pdf.php?pn=P6KE400C" TargetMode="External"/><Relationship Id="rId1734" Type="http://schemas.openxmlformats.org/officeDocument/2006/relationships/hyperlink" Target="https://www.taiwansemi.com/assets/datasheet/pdf.php?pn=P6SMB220CA" TargetMode="External"/><Relationship Id="rId1941" Type="http://schemas.openxmlformats.org/officeDocument/2006/relationships/hyperlink" Target="https://www.taiwansemi.com/assets/datasheet/pdf.php?pn=SA16" TargetMode="External"/><Relationship Id="rId26" Type="http://schemas.openxmlformats.org/officeDocument/2006/relationships/hyperlink" Target="https://www.taiwansemi.com/assets/datasheet/pdf.php?pn=1.5KE130" TargetMode="External"/><Relationship Id="rId3699" Type="http://schemas.openxmlformats.org/officeDocument/2006/relationships/hyperlink" Target="https://www.taiwansemi.com/assets/datasheet/pdf.php?pn=TLD6S17AH" TargetMode="External"/><Relationship Id="rId1801" Type="http://schemas.openxmlformats.org/officeDocument/2006/relationships/hyperlink" Target="https://www.taiwansemi.com/assets/datasheet/pdf.php?pn=P6SMB47" TargetMode="External"/><Relationship Id="rId3559" Type="http://schemas.openxmlformats.org/officeDocument/2006/relationships/hyperlink" Target="https://www.taiwansemi.com/assets/datasheet/pdf.php?pn=SMF43A" TargetMode="External"/><Relationship Id="rId687" Type="http://schemas.openxmlformats.org/officeDocument/2006/relationships/hyperlink" Target="https://www.taiwansemi.com/assets/datasheet/pdf.php?pn=5.0SMDJ16A" TargetMode="External"/><Relationship Id="rId2368" Type="http://schemas.openxmlformats.org/officeDocument/2006/relationships/hyperlink" Target="https://www.taiwansemi.com/assets/datasheet/pdf.php?pn=SMAJ30H" TargetMode="External"/><Relationship Id="rId3766" Type="http://schemas.openxmlformats.org/officeDocument/2006/relationships/hyperlink" Target="https://www.taiwansemi.com/assets/datasheet/pdf.php?pn=SMA6S18CAH" TargetMode="External"/><Relationship Id="rId894" Type="http://schemas.openxmlformats.org/officeDocument/2006/relationships/hyperlink" Target="https://www.taiwansemi.com/assets/datasheet/pdf.php?pn=BZW04-9V4B" TargetMode="External"/><Relationship Id="rId1177" Type="http://schemas.openxmlformats.org/officeDocument/2006/relationships/hyperlink" Target="https://www.taiwansemi.com/assets/datasheet/pdf.php?pn=P4SMA13CA" TargetMode="External"/><Relationship Id="rId2575" Type="http://schemas.openxmlformats.org/officeDocument/2006/relationships/hyperlink" Target="https://www.taiwansemi.com/assets/datasheet/pdf.php?pn=SMB10J13CA" TargetMode="External"/><Relationship Id="rId2782" Type="http://schemas.openxmlformats.org/officeDocument/2006/relationships/hyperlink" Target="https://www.taiwansemi.com/assets/datasheet/pdf.php?pn=SMBJ24A" TargetMode="External"/><Relationship Id="rId3419" Type="http://schemas.openxmlformats.org/officeDocument/2006/relationships/hyperlink" Target="https://www.taiwansemi.com/assets/datasheet/pdf.php?pn=SMDJ13A" TargetMode="External"/><Relationship Id="rId3626" Type="http://schemas.openxmlformats.org/officeDocument/2006/relationships/hyperlink" Target="https://www.taiwansemi.com/assets/datasheet/pdf.php?pn=SMF4L7.5AH" TargetMode="External"/><Relationship Id="rId3833" Type="http://schemas.openxmlformats.org/officeDocument/2006/relationships/hyperlink" Target="https://www.taiwansemi.com/assets/datasheet/pdf.php?pn=SMF4L7.0CAH" TargetMode="External"/><Relationship Id="rId547" Type="http://schemas.openxmlformats.org/officeDocument/2006/relationships/hyperlink" Target="https://www.taiwansemi.com/assets/datasheet/pdf.php?pn=1KSMB39CA" TargetMode="External"/><Relationship Id="rId754" Type="http://schemas.openxmlformats.org/officeDocument/2006/relationships/hyperlink" Target="https://www.taiwansemi.com/assets/datasheet/pdf.php?pn=5KSMC17AH" TargetMode="External"/><Relationship Id="rId961" Type="http://schemas.openxmlformats.org/officeDocument/2006/relationships/hyperlink" Target="https://www.taiwansemi.com/assets/datasheet/pdf.php?pn=P4KE12" TargetMode="External"/><Relationship Id="rId1384" Type="http://schemas.openxmlformats.org/officeDocument/2006/relationships/hyperlink" Target="https://www.taiwansemi.com/assets/datasheet/pdf.php?pn=P4SMA8.2C" TargetMode="External"/><Relationship Id="rId1591" Type="http://schemas.openxmlformats.org/officeDocument/2006/relationships/hyperlink" Target="https://www.taiwansemi.com/assets/datasheet/pdf.php?pn=P6KE9V1A" TargetMode="External"/><Relationship Id="rId2228" Type="http://schemas.openxmlformats.org/officeDocument/2006/relationships/hyperlink" Target="https://www.taiwansemi.com/assets/datasheet/pdf.php?pn=SMAJ12C" TargetMode="External"/><Relationship Id="rId2435" Type="http://schemas.openxmlformats.org/officeDocument/2006/relationships/hyperlink" Target="https://www.taiwansemi.com/assets/datasheet/pdf.php?pn=SMAJ54AH" TargetMode="External"/><Relationship Id="rId2642" Type="http://schemas.openxmlformats.org/officeDocument/2006/relationships/hyperlink" Target="https://www.taiwansemi.com/assets/datasheet/pdf.php?pn=SMBJ100CA" TargetMode="External"/><Relationship Id="rId90" Type="http://schemas.openxmlformats.org/officeDocument/2006/relationships/hyperlink" Target="https://www.taiwansemi.com/assets/datasheet/pdf.php?pn=1.5KE300" TargetMode="External"/><Relationship Id="rId407" Type="http://schemas.openxmlformats.org/officeDocument/2006/relationships/hyperlink" Target="https://www.taiwansemi.com/assets/datasheet/pdf.php?pn=1.5SMC62AH" TargetMode="External"/><Relationship Id="rId614" Type="http://schemas.openxmlformats.org/officeDocument/2006/relationships/hyperlink" Target="https://www.taiwansemi.com/assets/datasheet/pdf.php?pn=1V5KE18CA" TargetMode="External"/><Relationship Id="rId821" Type="http://schemas.openxmlformats.org/officeDocument/2006/relationships/hyperlink" Target="https://www.taiwansemi.com/assets/datasheet/pdf.php?pn=BZW04-145B" TargetMode="External"/><Relationship Id="rId1037" Type="http://schemas.openxmlformats.org/officeDocument/2006/relationships/hyperlink" Target="https://www.taiwansemi.com/assets/datasheet/pdf.php?pn=P4KE300CA" TargetMode="External"/><Relationship Id="rId1244" Type="http://schemas.openxmlformats.org/officeDocument/2006/relationships/hyperlink" Target="https://www.taiwansemi.com/assets/datasheet/pdf.php?pn=P4SMA200CH" TargetMode="External"/><Relationship Id="rId1451" Type="http://schemas.openxmlformats.org/officeDocument/2006/relationships/hyperlink" Target="https://www.taiwansemi.com/assets/datasheet/pdf.php?pn=P6KE15C" TargetMode="External"/><Relationship Id="rId2502" Type="http://schemas.openxmlformats.org/officeDocument/2006/relationships/hyperlink" Target="https://www.taiwansemi.com/assets/datasheet/pdf.php?pn=SMAJ70CAH" TargetMode="External"/><Relationship Id="rId1104" Type="http://schemas.openxmlformats.org/officeDocument/2006/relationships/hyperlink" Target="https://www.taiwansemi.com/assets/datasheet/pdf.php?pn=P4KE8.2CA" TargetMode="External"/><Relationship Id="rId1311" Type="http://schemas.openxmlformats.org/officeDocument/2006/relationships/hyperlink" Target="https://www.taiwansemi.com/assets/datasheet/pdf.php?pn=P4SMA43AH" TargetMode="External"/><Relationship Id="rId3069" Type="http://schemas.openxmlformats.org/officeDocument/2006/relationships/hyperlink" Target="https://www.taiwansemi.com/assets/datasheet/pdf.php?pn=SMCJ13" TargetMode="External"/><Relationship Id="rId3276" Type="http://schemas.openxmlformats.org/officeDocument/2006/relationships/hyperlink" Target="https://www.taiwansemi.com/assets/datasheet/pdf.php?pn=SMCJ58H" TargetMode="External"/><Relationship Id="rId3483" Type="http://schemas.openxmlformats.org/officeDocument/2006/relationships/hyperlink" Target="https://www.taiwansemi.com/assets/datasheet/pdf.php?pn=SMDJ45A" TargetMode="External"/><Relationship Id="rId3690" Type="http://schemas.openxmlformats.org/officeDocument/2006/relationships/hyperlink" Target="https://www.taiwansemi.com/assets/datasheet/pdf.php?pn=TLD5S40AH" TargetMode="External"/><Relationship Id="rId197" Type="http://schemas.openxmlformats.org/officeDocument/2006/relationships/hyperlink" Target="https://www.taiwansemi.com/assets/datasheet/pdf.php?pn=1.5SMC110H" TargetMode="External"/><Relationship Id="rId2085" Type="http://schemas.openxmlformats.org/officeDocument/2006/relationships/hyperlink" Target="https://www.taiwansemi.com/assets/datasheet/pdf.php?pn=SMA4F21AH" TargetMode="External"/><Relationship Id="rId2292" Type="http://schemas.openxmlformats.org/officeDocument/2006/relationships/hyperlink" Target="https://www.taiwansemi.com/assets/datasheet/pdf.php?pn=SMAJ170AH" TargetMode="External"/><Relationship Id="rId3136" Type="http://schemas.openxmlformats.org/officeDocument/2006/relationships/hyperlink" Target="https://www.taiwansemi.com/assets/datasheet/pdf.php?pn=SMCJ17C" TargetMode="External"/><Relationship Id="rId3343" Type="http://schemas.openxmlformats.org/officeDocument/2006/relationships/hyperlink" Target="https://www.taiwansemi.com/assets/datasheet/pdf.php?pn=SMCJ75CA" TargetMode="External"/><Relationship Id="rId264" Type="http://schemas.openxmlformats.org/officeDocument/2006/relationships/hyperlink" Target="https://www.taiwansemi.com/assets/datasheet/pdf.php?pn=1.5SMC16C" TargetMode="External"/><Relationship Id="rId471" Type="http://schemas.openxmlformats.org/officeDocument/2006/relationships/hyperlink" Target="https://www.taiwansemi.com/assets/datasheet/pdf.php?pn=1K5SMPC15APH" TargetMode="External"/><Relationship Id="rId2152" Type="http://schemas.openxmlformats.org/officeDocument/2006/relationships/hyperlink" Target="https://www.taiwansemi.com/assets/datasheet/pdf.php?pn=SMA6J18A" TargetMode="External"/><Relationship Id="rId3550" Type="http://schemas.openxmlformats.org/officeDocument/2006/relationships/hyperlink" Target="https://www.taiwansemi.com/assets/datasheet/pdf.php?pn=SMF28AH" TargetMode="External"/><Relationship Id="rId124" Type="http://schemas.openxmlformats.org/officeDocument/2006/relationships/hyperlink" Target="https://www.taiwansemi.com/assets/datasheet/pdf.php?pn=1.5KE440CA" TargetMode="External"/><Relationship Id="rId3203" Type="http://schemas.openxmlformats.org/officeDocument/2006/relationships/hyperlink" Target="https://www.taiwansemi.com/assets/datasheet/pdf.php?pn=SMCJ33CH" TargetMode="External"/><Relationship Id="rId3410" Type="http://schemas.openxmlformats.org/officeDocument/2006/relationships/hyperlink" Target="https://www.taiwansemi.com/assets/datasheet/pdf.php?pn=SMDJ10CAH" TargetMode="External"/><Relationship Id="rId331" Type="http://schemas.openxmlformats.org/officeDocument/2006/relationships/hyperlink" Target="https://www.taiwansemi.com/assets/datasheet/pdf.php?pn=1.5SMC27CH" TargetMode="External"/><Relationship Id="rId2012" Type="http://schemas.openxmlformats.org/officeDocument/2006/relationships/hyperlink" Target="https://www.taiwansemi.com/assets/datasheet/pdf.php?pn=SA5.0CA" TargetMode="External"/><Relationship Id="rId2969" Type="http://schemas.openxmlformats.org/officeDocument/2006/relationships/hyperlink" Target="https://www.taiwansemi.com/assets/datasheet/pdf.php?pn=SMBJ78CH" TargetMode="External"/><Relationship Id="rId1778" Type="http://schemas.openxmlformats.org/officeDocument/2006/relationships/hyperlink" Target="https://www.taiwansemi.com/assets/datasheet/pdf.php?pn=P6SMB36A" TargetMode="External"/><Relationship Id="rId1985" Type="http://schemas.openxmlformats.org/officeDocument/2006/relationships/hyperlink" Target="https://www.taiwansemi.com/assets/datasheet/pdf.php?pn=SA33" TargetMode="External"/><Relationship Id="rId2829" Type="http://schemas.openxmlformats.org/officeDocument/2006/relationships/hyperlink" Target="https://www.taiwansemi.com/assets/datasheet/pdf.php?pn=SMBJ40" TargetMode="External"/><Relationship Id="rId1638" Type="http://schemas.openxmlformats.org/officeDocument/2006/relationships/hyperlink" Target="https://www.taiwansemi.com/assets/datasheet/pdf.php?pn=P6SMB12CAH" TargetMode="External"/><Relationship Id="rId1845" Type="http://schemas.openxmlformats.org/officeDocument/2006/relationships/hyperlink" Target="https://www.taiwansemi.com/assets/datasheet/pdf.php?pn=P6SMB68CA" TargetMode="External"/><Relationship Id="rId3060" Type="http://schemas.openxmlformats.org/officeDocument/2006/relationships/hyperlink" Target="https://www.taiwansemi.com/assets/datasheet/pdf.php?pn=SMCJ120CH" TargetMode="External"/><Relationship Id="rId1705" Type="http://schemas.openxmlformats.org/officeDocument/2006/relationships/hyperlink" Target="https://www.taiwansemi.com/assets/datasheet/pdf.php?pn=P6SMB180H" TargetMode="External"/><Relationship Id="rId1912" Type="http://schemas.openxmlformats.org/officeDocument/2006/relationships/hyperlink" Target="https://www.taiwansemi.com/assets/datasheet/pdf.php?pn=SA11CA" TargetMode="External"/><Relationship Id="rId798" Type="http://schemas.openxmlformats.org/officeDocument/2006/relationships/hyperlink" Target="https://www.taiwansemi.com/assets/datasheet/pdf.php?pn=5KSMC64CAH" TargetMode="External"/><Relationship Id="rId2479" Type="http://schemas.openxmlformats.org/officeDocument/2006/relationships/hyperlink" Target="https://www.taiwansemi.com/assets/datasheet/pdf.php?pn=SMAJ64CH" TargetMode="External"/><Relationship Id="rId2686" Type="http://schemas.openxmlformats.org/officeDocument/2006/relationships/hyperlink" Target="https://www.taiwansemi.com/assets/datasheet/pdf.php?pn=SMBJ130" TargetMode="External"/><Relationship Id="rId2893" Type="http://schemas.openxmlformats.org/officeDocument/2006/relationships/hyperlink" Target="https://www.taiwansemi.com/assets/datasheet/pdf.php?pn=SMBJ5V0A" TargetMode="External"/><Relationship Id="rId3737" Type="http://schemas.openxmlformats.org/officeDocument/2006/relationships/hyperlink" Target="https://www.taiwansemi.com/assets/datasheet/pdf.php?pn=TLD8S17CAH" TargetMode="External"/><Relationship Id="rId658" Type="http://schemas.openxmlformats.org/officeDocument/2006/relationships/hyperlink" Target="https://www.taiwansemi.com/assets/datasheet/pdf.php?pn=1V5KE6V8CA" TargetMode="External"/><Relationship Id="rId865" Type="http://schemas.openxmlformats.org/officeDocument/2006/relationships/hyperlink" Target="https://www.taiwansemi.com/assets/datasheet/pdf.php?pn=BZW04-44" TargetMode="External"/><Relationship Id="rId1288" Type="http://schemas.openxmlformats.org/officeDocument/2006/relationships/hyperlink" Target="https://www.taiwansemi.com/assets/datasheet/pdf.php?pn=P4SMA33C" TargetMode="External"/><Relationship Id="rId1495" Type="http://schemas.openxmlformats.org/officeDocument/2006/relationships/hyperlink" Target="https://www.taiwansemi.com/assets/datasheet/pdf.php?pn=P6KE250C" TargetMode="External"/><Relationship Id="rId2339" Type="http://schemas.openxmlformats.org/officeDocument/2006/relationships/hyperlink" Target="https://www.taiwansemi.com/assets/datasheet/pdf.php?pn=SMAJ24AH" TargetMode="External"/><Relationship Id="rId2546" Type="http://schemas.openxmlformats.org/officeDocument/2006/relationships/hyperlink" Target="https://www.taiwansemi.com/assets/datasheet/pdf.php?pn=SMAJ9.0A" TargetMode="External"/><Relationship Id="rId2753" Type="http://schemas.openxmlformats.org/officeDocument/2006/relationships/hyperlink" Target="https://www.taiwansemi.com/assets/datasheet/pdf.php?pn=SMBJ17CA" TargetMode="External"/><Relationship Id="rId2960" Type="http://schemas.openxmlformats.org/officeDocument/2006/relationships/hyperlink" Target="https://www.taiwansemi.com/assets/datasheet/pdf.php?pn=SMBJ75CAH" TargetMode="External"/><Relationship Id="rId3804" Type="http://schemas.openxmlformats.org/officeDocument/2006/relationships/hyperlink" Target="https://www.taiwansemi.com/assets/datasheet/pdf.php?pn=SMF4L8.5CA" TargetMode="External"/><Relationship Id="rId518" Type="http://schemas.openxmlformats.org/officeDocument/2006/relationships/hyperlink" Target="https://www.taiwansemi.com/assets/datasheet/pdf.php?pn=1KSMB20AH" TargetMode="External"/><Relationship Id="rId725" Type="http://schemas.openxmlformats.org/officeDocument/2006/relationships/hyperlink" Target="https://www.taiwansemi.com/assets/datasheet/pdf.php?pn=5.0SMDJ64A" TargetMode="External"/><Relationship Id="rId932" Type="http://schemas.openxmlformats.org/officeDocument/2006/relationships/hyperlink" Target="https://www.taiwansemi.com/assets/datasheet/pdf.php?pn=BZW06-376" TargetMode="External"/><Relationship Id="rId1148" Type="http://schemas.openxmlformats.org/officeDocument/2006/relationships/hyperlink" Target="https://www.taiwansemi.com/assets/datasheet/pdf.php?pn=P4SMA11H" TargetMode="External"/><Relationship Id="rId1355" Type="http://schemas.openxmlformats.org/officeDocument/2006/relationships/hyperlink" Target="https://www.taiwansemi.com/assets/datasheet/pdf.php?pn=P4SMA62CH" TargetMode="External"/><Relationship Id="rId1562" Type="http://schemas.openxmlformats.org/officeDocument/2006/relationships/hyperlink" Target="https://www.taiwansemi.com/assets/datasheet/pdf.php?pn=P6KE6V8CA" TargetMode="External"/><Relationship Id="rId2406" Type="http://schemas.openxmlformats.org/officeDocument/2006/relationships/hyperlink" Target="https://www.taiwansemi.com/assets/datasheet/pdf.php?pn=SMAJ45CAH" TargetMode="External"/><Relationship Id="rId2613" Type="http://schemas.openxmlformats.org/officeDocument/2006/relationships/hyperlink" Target="https://www.taiwansemi.com/assets/datasheet/pdf.php?pn=SMB10J28A" TargetMode="External"/><Relationship Id="rId1008" Type="http://schemas.openxmlformats.org/officeDocument/2006/relationships/hyperlink" Target="https://www.taiwansemi.com/assets/datasheet/pdf.php?pn=P4KE200C" TargetMode="External"/><Relationship Id="rId1215" Type="http://schemas.openxmlformats.org/officeDocument/2006/relationships/hyperlink" Target="https://www.taiwansemi.com/assets/datasheet/pdf.php?pn=P4SMA170AH" TargetMode="External"/><Relationship Id="rId1422" Type="http://schemas.openxmlformats.org/officeDocument/2006/relationships/hyperlink" Target="https://www.taiwansemi.com/assets/datasheet/pdf.php?pn=P6KE110" TargetMode="External"/><Relationship Id="rId2820" Type="http://schemas.openxmlformats.org/officeDocument/2006/relationships/hyperlink" Target="https://www.taiwansemi.com/assets/datasheet/pdf.php?pn=SMBJ33H" TargetMode="External"/><Relationship Id="rId61" Type="http://schemas.openxmlformats.org/officeDocument/2006/relationships/hyperlink" Target="https://www.taiwansemi.com/assets/datasheet/pdf.php?pn=1.5KE20" TargetMode="External"/><Relationship Id="rId3387" Type="http://schemas.openxmlformats.org/officeDocument/2006/relationships/hyperlink" Target="https://www.taiwansemi.com/assets/datasheet/pdf.php?pn=SMCJ9.0" TargetMode="External"/><Relationship Id="rId2196" Type="http://schemas.openxmlformats.org/officeDocument/2006/relationships/hyperlink" Target="https://www.taiwansemi.com/assets/datasheet/pdf.php?pn=SMAJ10C" TargetMode="External"/><Relationship Id="rId3594" Type="http://schemas.openxmlformats.org/officeDocument/2006/relationships/hyperlink" Target="https://www.taiwansemi.com/assets/datasheet/pdf.php?pn=SMF4L30AH" TargetMode="External"/><Relationship Id="rId168" Type="http://schemas.openxmlformats.org/officeDocument/2006/relationships/hyperlink" Target="https://www.taiwansemi.com/assets/datasheet/pdf.php?pn=1.5KE9.1CA" TargetMode="External"/><Relationship Id="rId3247" Type="http://schemas.openxmlformats.org/officeDocument/2006/relationships/hyperlink" Target="https://www.taiwansemi.com/assets/datasheet/pdf.php?pn=SMCJ5.0AH" TargetMode="External"/><Relationship Id="rId3454" Type="http://schemas.openxmlformats.org/officeDocument/2006/relationships/hyperlink" Target="https://www.taiwansemi.com/assets/datasheet/pdf.php?pn=SMDJ24CAH" TargetMode="External"/><Relationship Id="rId3661" Type="http://schemas.openxmlformats.org/officeDocument/2006/relationships/hyperlink" Target="https://www.taiwansemi.com/assets/datasheet/pdf.php?pn=SMF78A" TargetMode="External"/><Relationship Id="rId375" Type="http://schemas.openxmlformats.org/officeDocument/2006/relationships/hyperlink" Target="https://www.taiwansemi.com/assets/datasheet/pdf.php?pn=1.5SMC47AH" TargetMode="External"/><Relationship Id="rId582" Type="http://schemas.openxmlformats.org/officeDocument/2006/relationships/hyperlink" Target="https://www.taiwansemi.com/assets/datasheet/pdf.php?pn=1KSMB91AH" TargetMode="External"/><Relationship Id="rId2056" Type="http://schemas.openxmlformats.org/officeDocument/2006/relationships/hyperlink" Target="https://www.taiwansemi.com/assets/datasheet/pdf.php?pn=SA75CA" TargetMode="External"/><Relationship Id="rId2263" Type="http://schemas.openxmlformats.org/officeDocument/2006/relationships/hyperlink" Target="https://www.taiwansemi.com/assets/datasheet/pdf.php?pn=SMAJ150CAH" TargetMode="External"/><Relationship Id="rId2470" Type="http://schemas.openxmlformats.org/officeDocument/2006/relationships/hyperlink" Target="https://www.taiwansemi.com/assets/datasheet/pdf.php?pn=SMAJ60CAH" TargetMode="External"/><Relationship Id="rId3107" Type="http://schemas.openxmlformats.org/officeDocument/2006/relationships/hyperlink" Target="https://www.taiwansemi.com/assets/datasheet/pdf.php?pn=SMCJ15CH" TargetMode="External"/><Relationship Id="rId3314" Type="http://schemas.openxmlformats.org/officeDocument/2006/relationships/hyperlink" Target="https://www.taiwansemi.com/assets/datasheet/pdf.php?pn=SMCJ6V5CA" TargetMode="External"/><Relationship Id="rId3521" Type="http://schemas.openxmlformats.org/officeDocument/2006/relationships/hyperlink" Target="https://www.taiwansemi.com/assets/datasheet/pdf.php?pn=SMF100A" TargetMode="External"/><Relationship Id="rId235" Type="http://schemas.openxmlformats.org/officeDocument/2006/relationships/hyperlink" Target="https://www.taiwansemi.com/assets/datasheet/pdf.php?pn=1.5SMC13CH" TargetMode="External"/><Relationship Id="rId442" Type="http://schemas.openxmlformats.org/officeDocument/2006/relationships/hyperlink" Target="https://www.taiwansemi.com/assets/datasheet/pdf.php?pn=1.5SMC8.2CAH" TargetMode="External"/><Relationship Id="rId1072" Type="http://schemas.openxmlformats.org/officeDocument/2006/relationships/hyperlink" Target="https://www.taiwansemi.com/assets/datasheet/pdf.php?pn=P4KE47CA" TargetMode="External"/><Relationship Id="rId2123" Type="http://schemas.openxmlformats.org/officeDocument/2006/relationships/hyperlink" Target="https://www.taiwansemi.com/assets/datasheet/pdf.php?pn=SMA6F21AH" TargetMode="External"/><Relationship Id="rId2330" Type="http://schemas.openxmlformats.org/officeDocument/2006/relationships/hyperlink" Target="https://www.taiwansemi.com/assets/datasheet/pdf.php?pn=SMAJ22A" TargetMode="External"/><Relationship Id="rId302" Type="http://schemas.openxmlformats.org/officeDocument/2006/relationships/hyperlink" Target="https://www.taiwansemi.com/assets/datasheet/pdf.php?pn=1.5SMC20A" TargetMode="External"/><Relationship Id="rId1889" Type="http://schemas.openxmlformats.org/officeDocument/2006/relationships/hyperlink" Target="https://www.taiwansemi.com/assets/datasheet/pdf.php?pn=P6SMB91" TargetMode="External"/><Relationship Id="rId1749" Type="http://schemas.openxmlformats.org/officeDocument/2006/relationships/hyperlink" Target="https://www.taiwansemi.com/assets/datasheet/pdf.php?pn=P6SMB24CA" TargetMode="External"/><Relationship Id="rId1956" Type="http://schemas.openxmlformats.org/officeDocument/2006/relationships/hyperlink" Target="https://www.taiwansemi.com/assets/datasheet/pdf.php?pn=SA17CA" TargetMode="External"/><Relationship Id="rId3171" Type="http://schemas.openxmlformats.org/officeDocument/2006/relationships/hyperlink" Target="https://www.taiwansemi.com/assets/datasheet/pdf.php?pn=SMCJ24CH" TargetMode="External"/><Relationship Id="rId1609" Type="http://schemas.openxmlformats.org/officeDocument/2006/relationships/hyperlink" Target="https://www.taiwansemi.com/assets/datasheet/pdf.php?pn=P6SMB11" TargetMode="External"/><Relationship Id="rId1816" Type="http://schemas.openxmlformats.org/officeDocument/2006/relationships/hyperlink" Target="https://www.taiwansemi.com/assets/datasheet/pdf.php?pn=P6SMB51H" TargetMode="External"/><Relationship Id="rId3031" Type="http://schemas.openxmlformats.org/officeDocument/2006/relationships/hyperlink" Target="https://www.taiwansemi.com/assets/datasheet/pdf.php?pn=SMCJ10AH" TargetMode="External"/><Relationship Id="rId2797" Type="http://schemas.openxmlformats.org/officeDocument/2006/relationships/hyperlink" Target="https://www.taiwansemi.com/assets/datasheet/pdf.php?pn=SMBJ28" TargetMode="External"/><Relationship Id="rId3848" Type="http://schemas.openxmlformats.org/officeDocument/2006/relationships/hyperlink" Target="https://www.taiwansemi.com/assets/datasheet/pdf.php?pn=SMF4L22CAH" TargetMode="External"/><Relationship Id="rId769" Type="http://schemas.openxmlformats.org/officeDocument/2006/relationships/hyperlink" Target="https://www.taiwansemi.com/assets/datasheet/pdf.php?pn=5KSMC90AH" TargetMode="External"/><Relationship Id="rId976" Type="http://schemas.openxmlformats.org/officeDocument/2006/relationships/hyperlink" Target="https://www.taiwansemi.com/assets/datasheet/pdf.php?pn=P4KE13CA" TargetMode="External"/><Relationship Id="rId1399" Type="http://schemas.openxmlformats.org/officeDocument/2006/relationships/hyperlink" Target="https://www.taiwansemi.com/assets/datasheet/pdf.php?pn=P4SMA9.1AH" TargetMode="External"/><Relationship Id="rId2657" Type="http://schemas.openxmlformats.org/officeDocument/2006/relationships/hyperlink" Target="https://www.taiwansemi.com/assets/datasheet/pdf.php?pn=SMBJ110C" TargetMode="External"/><Relationship Id="rId629" Type="http://schemas.openxmlformats.org/officeDocument/2006/relationships/hyperlink" Target="https://www.taiwansemi.com/assets/datasheet/pdf.php?pn=1V5KE300A" TargetMode="External"/><Relationship Id="rId1259" Type="http://schemas.openxmlformats.org/officeDocument/2006/relationships/hyperlink" Target="https://www.taiwansemi.com/assets/datasheet/pdf.php?pn=P4SMA22CH" TargetMode="External"/><Relationship Id="rId1466" Type="http://schemas.openxmlformats.org/officeDocument/2006/relationships/hyperlink" Target="https://www.taiwansemi.com/assets/datasheet/pdf.php?pn=P6KE180" TargetMode="External"/><Relationship Id="rId2864" Type="http://schemas.openxmlformats.org/officeDocument/2006/relationships/hyperlink" Target="https://www.taiwansemi.com/assets/datasheet/pdf.php?pn=SMBJ5.0C" TargetMode="External"/><Relationship Id="rId3708" Type="http://schemas.openxmlformats.org/officeDocument/2006/relationships/hyperlink" Target="https://www.taiwansemi.com/assets/datasheet/pdf.php?pn=TLD6S36AH" TargetMode="External"/><Relationship Id="rId836" Type="http://schemas.openxmlformats.org/officeDocument/2006/relationships/hyperlink" Target="https://www.taiwansemi.com/assets/datasheet/pdf.php?pn=BZW04-20B" TargetMode="External"/><Relationship Id="rId1119" Type="http://schemas.openxmlformats.org/officeDocument/2006/relationships/hyperlink" Target="https://www.taiwansemi.com/assets/datasheet/pdf.php?pn=P4SMA100A" TargetMode="External"/><Relationship Id="rId1673" Type="http://schemas.openxmlformats.org/officeDocument/2006/relationships/hyperlink" Target="https://www.taiwansemi.com/assets/datasheet/pdf.php?pn=P6SMB16" TargetMode="External"/><Relationship Id="rId1880" Type="http://schemas.openxmlformats.org/officeDocument/2006/relationships/hyperlink" Target="https://www.taiwansemi.com/assets/datasheet/pdf.php?pn=P6SMB82H" TargetMode="External"/><Relationship Id="rId2517" Type="http://schemas.openxmlformats.org/officeDocument/2006/relationships/hyperlink" Target="https://www.taiwansemi.com/assets/datasheet/pdf.php?pn=SMAJ78CA" TargetMode="External"/><Relationship Id="rId2724" Type="http://schemas.openxmlformats.org/officeDocument/2006/relationships/hyperlink" Target="https://www.taiwansemi.com/assets/datasheet/pdf.php?pn=SMBJ15H" TargetMode="External"/><Relationship Id="rId2931" Type="http://schemas.openxmlformats.org/officeDocument/2006/relationships/hyperlink" Target="https://www.taiwansemi.com/assets/datasheet/pdf.php?pn=SMBJ7.0" TargetMode="External"/><Relationship Id="rId903" Type="http://schemas.openxmlformats.org/officeDocument/2006/relationships/hyperlink" Target="https://www.taiwansemi.com/assets/datasheet/pdf.php?pn=BZW06-171" TargetMode="External"/><Relationship Id="rId1326" Type="http://schemas.openxmlformats.org/officeDocument/2006/relationships/hyperlink" Target="https://www.taiwansemi.com/assets/datasheet/pdf.php?pn=P4SMA51A" TargetMode="External"/><Relationship Id="rId1533" Type="http://schemas.openxmlformats.org/officeDocument/2006/relationships/hyperlink" Target="https://www.taiwansemi.com/assets/datasheet/pdf.php?pn=P6KE440" TargetMode="External"/><Relationship Id="rId1740" Type="http://schemas.openxmlformats.org/officeDocument/2006/relationships/hyperlink" Target="https://www.taiwansemi.com/assets/datasheet/pdf.php?pn=P6SMB22C" TargetMode="External"/><Relationship Id="rId32" Type="http://schemas.openxmlformats.org/officeDocument/2006/relationships/hyperlink" Target="https://www.taiwansemi.com/assets/datasheet/pdf.php?pn=1.5KE13CA" TargetMode="External"/><Relationship Id="rId1600" Type="http://schemas.openxmlformats.org/officeDocument/2006/relationships/hyperlink" Target="https://www.taiwansemi.com/assets/datasheet/pdf.php?pn=P6SMB100CH" TargetMode="External"/><Relationship Id="rId3498" Type="http://schemas.openxmlformats.org/officeDocument/2006/relationships/hyperlink" Target="https://www.taiwansemi.com/assets/datasheet/pdf.php?pn=SMDJ54CAH" TargetMode="External"/><Relationship Id="rId3358" Type="http://schemas.openxmlformats.org/officeDocument/2006/relationships/hyperlink" Target="https://www.taiwansemi.com/assets/datasheet/pdf.php?pn=SMCJ7V5CA" TargetMode="External"/><Relationship Id="rId3565" Type="http://schemas.openxmlformats.org/officeDocument/2006/relationships/hyperlink" Target="https://www.taiwansemi.com/assets/datasheet/pdf.php?pn=SMF4L10A" TargetMode="External"/><Relationship Id="rId3772" Type="http://schemas.openxmlformats.org/officeDocument/2006/relationships/hyperlink" Target="https://www.taiwansemi.com/assets/datasheet/pdf.php?pn=SMA6S26CAH" TargetMode="External"/><Relationship Id="rId279" Type="http://schemas.openxmlformats.org/officeDocument/2006/relationships/hyperlink" Target="https://www.taiwansemi.com/assets/datasheet/pdf.php?pn=1.5SMC180A" TargetMode="External"/><Relationship Id="rId486" Type="http://schemas.openxmlformats.org/officeDocument/2006/relationships/hyperlink" Target="https://www.taiwansemi.com/assets/datasheet/pdf.php?pn=1KSMB100AH" TargetMode="External"/><Relationship Id="rId693" Type="http://schemas.openxmlformats.org/officeDocument/2006/relationships/hyperlink" Target="https://www.taiwansemi.com/assets/datasheet/pdf.php?pn=5.0SMDJ20A" TargetMode="External"/><Relationship Id="rId2167" Type="http://schemas.openxmlformats.org/officeDocument/2006/relationships/hyperlink" Target="https://www.taiwansemi.com/assets/datasheet/pdf.php?pn=SMA6S15AH" TargetMode="External"/><Relationship Id="rId2374" Type="http://schemas.openxmlformats.org/officeDocument/2006/relationships/hyperlink" Target="https://www.taiwansemi.com/assets/datasheet/pdf.php?pn=SMAJ33CAH" TargetMode="External"/><Relationship Id="rId2581" Type="http://schemas.openxmlformats.org/officeDocument/2006/relationships/hyperlink" Target="https://www.taiwansemi.com/assets/datasheet/pdf.php?pn=SMB10J15A" TargetMode="External"/><Relationship Id="rId3218" Type="http://schemas.openxmlformats.org/officeDocument/2006/relationships/hyperlink" Target="https://www.taiwansemi.com/assets/datasheet/pdf.php?pn=SMCJ40CAH" TargetMode="External"/><Relationship Id="rId3425" Type="http://schemas.openxmlformats.org/officeDocument/2006/relationships/hyperlink" Target="https://www.taiwansemi.com/assets/datasheet/pdf.php?pn=SMDJ14CA" TargetMode="External"/><Relationship Id="rId3632" Type="http://schemas.openxmlformats.org/officeDocument/2006/relationships/hyperlink" Target="https://www.taiwansemi.com/assets/datasheet/pdf.php?pn=SMF4L8.0AH" TargetMode="External"/><Relationship Id="rId139" Type="http://schemas.openxmlformats.org/officeDocument/2006/relationships/hyperlink" Target="https://www.taiwansemi.com/assets/datasheet/pdf.php?pn=1.5KE6.8C" TargetMode="External"/><Relationship Id="rId346" Type="http://schemas.openxmlformats.org/officeDocument/2006/relationships/hyperlink" Target="https://www.taiwansemi.com/assets/datasheet/pdf.php?pn=1.5SMC33CAH" TargetMode="External"/><Relationship Id="rId553" Type="http://schemas.openxmlformats.org/officeDocument/2006/relationships/hyperlink" Target="https://www.taiwansemi.com/assets/datasheet/pdf.php?pn=1KSMB47A" TargetMode="External"/><Relationship Id="rId760" Type="http://schemas.openxmlformats.org/officeDocument/2006/relationships/hyperlink" Target="https://www.taiwansemi.com/assets/datasheet/pdf.php?pn=5KSMC51AH" TargetMode="External"/><Relationship Id="rId1183" Type="http://schemas.openxmlformats.org/officeDocument/2006/relationships/hyperlink" Target="https://www.taiwansemi.com/assets/datasheet/pdf.php?pn=P4SMA150A" TargetMode="External"/><Relationship Id="rId1390" Type="http://schemas.openxmlformats.org/officeDocument/2006/relationships/hyperlink" Target="https://www.taiwansemi.com/assets/datasheet/pdf.php?pn=P4SMA82A" TargetMode="External"/><Relationship Id="rId2027" Type="http://schemas.openxmlformats.org/officeDocument/2006/relationships/hyperlink" Target="https://www.taiwansemi.com/assets/datasheet/pdf.php?pn=SA6.0C" TargetMode="External"/><Relationship Id="rId2234" Type="http://schemas.openxmlformats.org/officeDocument/2006/relationships/hyperlink" Target="https://www.taiwansemi.com/assets/datasheet/pdf.php?pn=SMAJ130" TargetMode="External"/><Relationship Id="rId2441" Type="http://schemas.openxmlformats.org/officeDocument/2006/relationships/hyperlink" Target="https://www.taiwansemi.com/assets/datasheet/pdf.php?pn=SMAJ58" TargetMode="External"/><Relationship Id="rId206" Type="http://schemas.openxmlformats.org/officeDocument/2006/relationships/hyperlink" Target="https://www.taiwansemi.com/assets/datasheet/pdf.php?pn=1.5SMC120" TargetMode="External"/><Relationship Id="rId413" Type="http://schemas.openxmlformats.org/officeDocument/2006/relationships/hyperlink" Target="https://www.taiwansemi.com/assets/datasheet/pdf.php?pn=1.5SMC68" TargetMode="External"/><Relationship Id="rId1043" Type="http://schemas.openxmlformats.org/officeDocument/2006/relationships/hyperlink" Target="https://www.taiwansemi.com/assets/datasheet/pdf.php?pn=P4KE33C" TargetMode="External"/><Relationship Id="rId620" Type="http://schemas.openxmlformats.org/officeDocument/2006/relationships/hyperlink" Target="https://www.taiwansemi.com/assets/datasheet/pdf.php?pn=1V5KE220CA" TargetMode="External"/><Relationship Id="rId1250" Type="http://schemas.openxmlformats.org/officeDocument/2006/relationships/hyperlink" Target="https://www.taiwansemi.com/assets/datasheet/pdf.php?pn=P4SMA20CAH" TargetMode="External"/><Relationship Id="rId2301" Type="http://schemas.openxmlformats.org/officeDocument/2006/relationships/hyperlink" Target="https://www.taiwansemi.com/assets/datasheet/pdf.php?pn=SMAJ17CA" TargetMode="External"/><Relationship Id="rId1110" Type="http://schemas.openxmlformats.org/officeDocument/2006/relationships/hyperlink" Target="https://www.taiwansemi.com/assets/datasheet/pdf.php?pn=P4KE9.1A" TargetMode="External"/><Relationship Id="rId1927" Type="http://schemas.openxmlformats.org/officeDocument/2006/relationships/hyperlink" Target="https://www.taiwansemi.com/assets/datasheet/pdf.php?pn=SA13C" TargetMode="External"/><Relationship Id="rId3075" Type="http://schemas.openxmlformats.org/officeDocument/2006/relationships/hyperlink" Target="https://www.taiwansemi.com/assets/datasheet/pdf.php?pn=SMCJ130CAH" TargetMode="External"/><Relationship Id="rId3282" Type="http://schemas.openxmlformats.org/officeDocument/2006/relationships/hyperlink" Target="https://www.taiwansemi.com/assets/datasheet/pdf.php?pn=SMCJ6.0C" TargetMode="External"/><Relationship Id="rId2091" Type="http://schemas.openxmlformats.org/officeDocument/2006/relationships/hyperlink" Target="https://www.taiwansemi.com/assets/datasheet/pdf.php?pn=SMA4F33AH" TargetMode="External"/><Relationship Id="rId3142" Type="http://schemas.openxmlformats.org/officeDocument/2006/relationships/hyperlink" Target="https://www.taiwansemi.com/assets/datasheet/pdf.php?pn=SMCJ18A" TargetMode="External"/><Relationship Id="rId270" Type="http://schemas.openxmlformats.org/officeDocument/2006/relationships/hyperlink" Target="https://www.taiwansemi.com/assets/datasheet/pdf.php?pn=1.5SMC170A" TargetMode="External"/><Relationship Id="rId3002" Type="http://schemas.openxmlformats.org/officeDocument/2006/relationships/hyperlink" Target="https://www.taiwansemi.com/assets/datasheet/pdf.php?pn=SMBJ8V5CA" TargetMode="External"/><Relationship Id="rId130" Type="http://schemas.openxmlformats.org/officeDocument/2006/relationships/hyperlink" Target="https://www.taiwansemi.com/assets/datasheet/pdf.php?pn=1.5KE51A" TargetMode="External"/><Relationship Id="rId2768" Type="http://schemas.openxmlformats.org/officeDocument/2006/relationships/hyperlink" Target="https://www.taiwansemi.com/assets/datasheet/pdf.php?pn=SMBJ20C" TargetMode="External"/><Relationship Id="rId2975" Type="http://schemas.openxmlformats.org/officeDocument/2006/relationships/hyperlink" Target="https://www.taiwansemi.com/assets/datasheet/pdf.php?pn=SMBJ8.0" TargetMode="External"/><Relationship Id="rId3819" Type="http://schemas.openxmlformats.org/officeDocument/2006/relationships/hyperlink" Target="https://www.taiwansemi.com/assets/datasheet/pdf.php?pn=SMF4L28CA" TargetMode="External"/><Relationship Id="rId947" Type="http://schemas.openxmlformats.org/officeDocument/2006/relationships/hyperlink" Target="https://www.taiwansemi.com/assets/datasheet/pdf.php?pn=P4KE100A" TargetMode="External"/><Relationship Id="rId1577" Type="http://schemas.openxmlformats.org/officeDocument/2006/relationships/hyperlink" Target="https://www.taiwansemi.com/assets/datasheet/pdf.php?pn=P6KE82" TargetMode="External"/><Relationship Id="rId1784" Type="http://schemas.openxmlformats.org/officeDocument/2006/relationships/hyperlink" Target="https://www.taiwansemi.com/assets/datasheet/pdf.php?pn=P6SMB36H" TargetMode="External"/><Relationship Id="rId1991" Type="http://schemas.openxmlformats.org/officeDocument/2006/relationships/hyperlink" Target="https://www.taiwansemi.com/assets/datasheet/pdf.php?pn=SA36C" TargetMode="External"/><Relationship Id="rId2628" Type="http://schemas.openxmlformats.org/officeDocument/2006/relationships/hyperlink" Target="https://www.taiwansemi.com/assets/datasheet/pdf.php?pn=SMB10J36CAH" TargetMode="External"/><Relationship Id="rId2835" Type="http://schemas.openxmlformats.org/officeDocument/2006/relationships/hyperlink" Target="https://www.taiwansemi.com/assets/datasheet/pdf.php?pn=SMBJ40CH" TargetMode="External"/><Relationship Id="rId76" Type="http://schemas.openxmlformats.org/officeDocument/2006/relationships/hyperlink" Target="https://www.taiwansemi.com/assets/datasheet/pdf.php?pn=1.5KE22CA" TargetMode="External"/><Relationship Id="rId807" Type="http://schemas.openxmlformats.org/officeDocument/2006/relationships/hyperlink" Target="https://www.taiwansemi.com/assets/datasheet/pdf.php?pn=BZW04-102B" TargetMode="External"/><Relationship Id="rId1437" Type="http://schemas.openxmlformats.org/officeDocument/2006/relationships/hyperlink" Target="https://www.taiwansemi.com/assets/datasheet/pdf.php?pn=P6KE13" TargetMode="External"/><Relationship Id="rId1644" Type="http://schemas.openxmlformats.org/officeDocument/2006/relationships/hyperlink" Target="https://www.taiwansemi.com/assets/datasheet/pdf.php?pn=P6SMB130AH" TargetMode="External"/><Relationship Id="rId1851" Type="http://schemas.openxmlformats.org/officeDocument/2006/relationships/hyperlink" Target="https://www.taiwansemi.com/assets/datasheet/pdf.php?pn=P6SMB7.5AH" TargetMode="External"/><Relationship Id="rId2902" Type="http://schemas.openxmlformats.org/officeDocument/2006/relationships/hyperlink" Target="https://www.taiwansemi.com/assets/datasheet/pdf.php?pn=SMBJ6.0H" TargetMode="External"/><Relationship Id="rId1504" Type="http://schemas.openxmlformats.org/officeDocument/2006/relationships/hyperlink" Target="https://www.taiwansemi.com/assets/datasheet/pdf.php?pn=P6KE300C" TargetMode="External"/><Relationship Id="rId1711" Type="http://schemas.openxmlformats.org/officeDocument/2006/relationships/hyperlink" Target="https://www.taiwansemi.com/assets/datasheet/pdf.php?pn=P6SMB18CH" TargetMode="External"/><Relationship Id="rId3469" Type="http://schemas.openxmlformats.org/officeDocument/2006/relationships/hyperlink" Target="https://www.taiwansemi.com/assets/datasheet/pdf.php?pn=SMDJ33CA" TargetMode="External"/><Relationship Id="rId3676" Type="http://schemas.openxmlformats.org/officeDocument/2006/relationships/hyperlink" Target="https://www.taiwansemi.com/assets/datasheet/pdf.php?pn=TLD5S13AH" TargetMode="External"/><Relationship Id="rId597" Type="http://schemas.openxmlformats.org/officeDocument/2006/relationships/hyperlink" Target="https://www.taiwansemi.com/assets/datasheet/pdf.php?pn=1V5KE130A" TargetMode="External"/><Relationship Id="rId2278" Type="http://schemas.openxmlformats.org/officeDocument/2006/relationships/hyperlink" Target="https://www.taiwansemi.com/assets/datasheet/pdf.php?pn=SMAJ160CA" TargetMode="External"/><Relationship Id="rId2485" Type="http://schemas.openxmlformats.org/officeDocument/2006/relationships/hyperlink" Target="https://www.taiwansemi.com/assets/datasheet/pdf.php?pn=SMAJ7.0CA" TargetMode="External"/><Relationship Id="rId3329" Type="http://schemas.openxmlformats.org/officeDocument/2006/relationships/hyperlink" Target="https://www.taiwansemi.com/assets/datasheet/pdf.php?pn=SMCJ7.5CH" TargetMode="External"/><Relationship Id="rId457" Type="http://schemas.openxmlformats.org/officeDocument/2006/relationships/hyperlink" Target="https://www.taiwansemi.com/assets/datasheet/pdf.php?pn=1.5SMC9.1CA" TargetMode="External"/><Relationship Id="rId1087" Type="http://schemas.openxmlformats.org/officeDocument/2006/relationships/hyperlink" Target="https://www.taiwansemi.com/assets/datasheet/pdf.php?pn=P4KE62C" TargetMode="External"/><Relationship Id="rId1294" Type="http://schemas.openxmlformats.org/officeDocument/2006/relationships/hyperlink" Target="https://www.taiwansemi.com/assets/datasheet/pdf.php?pn=P4SMA36A" TargetMode="External"/><Relationship Id="rId2138" Type="http://schemas.openxmlformats.org/officeDocument/2006/relationships/hyperlink" Target="https://www.taiwansemi.com/assets/datasheet/pdf.php?pn=SMA6J10A" TargetMode="External"/><Relationship Id="rId2692" Type="http://schemas.openxmlformats.org/officeDocument/2006/relationships/hyperlink" Target="https://www.taiwansemi.com/assets/datasheet/pdf.php?pn=SMBJ130CH" TargetMode="External"/><Relationship Id="rId3536" Type="http://schemas.openxmlformats.org/officeDocument/2006/relationships/hyperlink" Target="https://www.taiwansemi.com/assets/datasheet/pdf.php?pn=SMF16AH" TargetMode="External"/><Relationship Id="rId3743" Type="http://schemas.openxmlformats.org/officeDocument/2006/relationships/hyperlink" Target="https://www.taiwansemi.com/assets/datasheet/pdf.php?pn=TLD8S28CAH" TargetMode="External"/><Relationship Id="rId664" Type="http://schemas.openxmlformats.org/officeDocument/2006/relationships/hyperlink" Target="https://www.taiwansemi.com/assets/datasheet/pdf.php?pn=1V5KE82CA" TargetMode="External"/><Relationship Id="rId871" Type="http://schemas.openxmlformats.org/officeDocument/2006/relationships/hyperlink" Target="https://www.taiwansemi.com/assets/datasheet/pdf.php?pn=BZW04-58" TargetMode="External"/><Relationship Id="rId2345" Type="http://schemas.openxmlformats.org/officeDocument/2006/relationships/hyperlink" Target="https://www.taiwansemi.com/assets/datasheet/pdf.php?pn=SMAJ26" TargetMode="External"/><Relationship Id="rId2552" Type="http://schemas.openxmlformats.org/officeDocument/2006/relationships/hyperlink" Target="https://www.taiwansemi.com/assets/datasheet/pdf.php?pn=SMAJ9.0H" TargetMode="External"/><Relationship Id="rId3603" Type="http://schemas.openxmlformats.org/officeDocument/2006/relationships/hyperlink" Target="https://www.taiwansemi.com/assets/datasheet/pdf.php?pn=SMF4L45A" TargetMode="External"/><Relationship Id="rId3810" Type="http://schemas.openxmlformats.org/officeDocument/2006/relationships/hyperlink" Target="https://www.taiwansemi.com/assets/datasheet/pdf.php?pn=SMF4L14CA" TargetMode="External"/><Relationship Id="rId317" Type="http://schemas.openxmlformats.org/officeDocument/2006/relationships/hyperlink" Target="https://www.taiwansemi.com/assets/datasheet/pdf.php?pn=1.5SMC24" TargetMode="External"/><Relationship Id="rId524" Type="http://schemas.openxmlformats.org/officeDocument/2006/relationships/hyperlink" Target="https://www.taiwansemi.com/assets/datasheet/pdf.php?pn=1KSMB22CAH" TargetMode="External"/><Relationship Id="rId731" Type="http://schemas.openxmlformats.org/officeDocument/2006/relationships/hyperlink" Target="https://www.taiwansemi.com/assets/datasheet/pdf.php?pn=5.0SMDJ78A" TargetMode="External"/><Relationship Id="rId1154" Type="http://schemas.openxmlformats.org/officeDocument/2006/relationships/hyperlink" Target="https://www.taiwansemi.com/assets/datasheet/pdf.php?pn=P4SMA120CA" TargetMode="External"/><Relationship Id="rId1361" Type="http://schemas.openxmlformats.org/officeDocument/2006/relationships/hyperlink" Target="https://www.taiwansemi.com/assets/datasheet/pdf.php?pn=P4SMA68CA" TargetMode="External"/><Relationship Id="rId2205" Type="http://schemas.openxmlformats.org/officeDocument/2006/relationships/hyperlink" Target="https://www.taiwansemi.com/assets/datasheet/pdf.php?pn=SMAJ110C" TargetMode="External"/><Relationship Id="rId2412" Type="http://schemas.openxmlformats.org/officeDocument/2006/relationships/hyperlink" Target="https://www.taiwansemi.com/assets/datasheet/pdf.php?pn=SMAJ48C" TargetMode="External"/><Relationship Id="rId1014" Type="http://schemas.openxmlformats.org/officeDocument/2006/relationships/hyperlink" Target="https://www.taiwansemi.com/assets/datasheet/pdf.php?pn=P4KE220" TargetMode="External"/><Relationship Id="rId1221" Type="http://schemas.openxmlformats.org/officeDocument/2006/relationships/hyperlink" Target="https://www.taiwansemi.com/assets/datasheet/pdf.php?pn=P4SMA18" TargetMode="External"/><Relationship Id="rId3186" Type="http://schemas.openxmlformats.org/officeDocument/2006/relationships/hyperlink" Target="https://www.taiwansemi.com/assets/datasheet/pdf.php?pn=SMCJ28CAH" TargetMode="External"/><Relationship Id="rId3393" Type="http://schemas.openxmlformats.org/officeDocument/2006/relationships/hyperlink" Target="https://www.taiwansemi.com/assets/datasheet/pdf.php?pn=SMCJ9.0CH" TargetMode="External"/><Relationship Id="rId3046" Type="http://schemas.openxmlformats.org/officeDocument/2006/relationships/hyperlink" Target="https://www.taiwansemi.com/assets/datasheet/pdf.php?pn=SMCJ11A" TargetMode="External"/><Relationship Id="rId3253" Type="http://schemas.openxmlformats.org/officeDocument/2006/relationships/hyperlink" Target="https://www.taiwansemi.com/assets/datasheet/pdf.php?pn=SMCJ51" TargetMode="External"/><Relationship Id="rId3460" Type="http://schemas.openxmlformats.org/officeDocument/2006/relationships/hyperlink" Target="https://www.taiwansemi.com/assets/datasheet/pdf.php?pn=SMDJ28AH" TargetMode="External"/><Relationship Id="rId174" Type="http://schemas.openxmlformats.org/officeDocument/2006/relationships/hyperlink" Target="https://www.taiwansemi.com/assets/datasheet/pdf.php?pn=1.5SMC100" TargetMode="External"/><Relationship Id="rId381" Type="http://schemas.openxmlformats.org/officeDocument/2006/relationships/hyperlink" Target="https://www.taiwansemi.com/assets/datasheet/pdf.php?pn=1.5SMC51" TargetMode="External"/><Relationship Id="rId2062" Type="http://schemas.openxmlformats.org/officeDocument/2006/relationships/hyperlink" Target="https://www.taiwansemi.com/assets/datasheet/pdf.php?pn=SA8.0A" TargetMode="External"/><Relationship Id="rId3113" Type="http://schemas.openxmlformats.org/officeDocument/2006/relationships/hyperlink" Target="https://www.taiwansemi.com/assets/datasheet/pdf.php?pn=SMCJ160C" TargetMode="External"/><Relationship Id="rId241" Type="http://schemas.openxmlformats.org/officeDocument/2006/relationships/hyperlink" Target="https://www.taiwansemi.com/assets/datasheet/pdf.php?pn=1.5SMC150C" TargetMode="External"/><Relationship Id="rId3320" Type="http://schemas.openxmlformats.org/officeDocument/2006/relationships/hyperlink" Target="https://www.taiwansemi.com/assets/datasheet/pdf.php?pn=SMCJ7.0CAH" TargetMode="External"/><Relationship Id="rId2879" Type="http://schemas.openxmlformats.org/officeDocument/2006/relationships/hyperlink" Target="https://www.taiwansemi.com/assets/datasheet/pdf.php?pn=SMBJ54AH" TargetMode="External"/><Relationship Id="rId101" Type="http://schemas.openxmlformats.org/officeDocument/2006/relationships/hyperlink" Target="https://www.taiwansemi.com/assets/datasheet/pdf.php?pn=1.5KE350" TargetMode="External"/><Relationship Id="rId1688" Type="http://schemas.openxmlformats.org/officeDocument/2006/relationships/hyperlink" Target="https://www.taiwansemi.com/assets/datasheet/pdf.php?pn=P6SMB16H" TargetMode="External"/><Relationship Id="rId1895" Type="http://schemas.openxmlformats.org/officeDocument/2006/relationships/hyperlink" Target="https://www.taiwansemi.com/assets/datasheet/pdf.php?pn=P6SMB91CH" TargetMode="External"/><Relationship Id="rId2739" Type="http://schemas.openxmlformats.org/officeDocument/2006/relationships/hyperlink" Target="https://www.taiwansemi.com/assets/datasheet/pdf.php?pn=SMBJ16CH" TargetMode="External"/><Relationship Id="rId2946" Type="http://schemas.openxmlformats.org/officeDocument/2006/relationships/hyperlink" Target="https://www.taiwansemi.com/assets/datasheet/pdf.php?pn=SMBJ7.5H" TargetMode="External"/><Relationship Id="rId918" Type="http://schemas.openxmlformats.org/officeDocument/2006/relationships/hyperlink" Target="https://www.taiwansemi.com/assets/datasheet/pdf.php?pn=BZW06-26B" TargetMode="External"/><Relationship Id="rId1548" Type="http://schemas.openxmlformats.org/officeDocument/2006/relationships/hyperlink" Target="https://www.taiwansemi.com/assets/datasheet/pdf.php?pn=P6KE56CA" TargetMode="External"/><Relationship Id="rId1755" Type="http://schemas.openxmlformats.org/officeDocument/2006/relationships/hyperlink" Target="https://www.taiwansemi.com/assets/datasheet/pdf.php?pn=P6SMB27AH" TargetMode="External"/><Relationship Id="rId1408" Type="http://schemas.openxmlformats.org/officeDocument/2006/relationships/hyperlink" Target="https://www.taiwansemi.com/assets/datasheet/pdf.php?pn=P4SMA91C" TargetMode="External"/><Relationship Id="rId1962" Type="http://schemas.openxmlformats.org/officeDocument/2006/relationships/hyperlink" Target="https://www.taiwansemi.com/assets/datasheet/pdf.php?pn=SA20A" TargetMode="External"/><Relationship Id="rId2806" Type="http://schemas.openxmlformats.org/officeDocument/2006/relationships/hyperlink" Target="https://www.taiwansemi.com/assets/datasheet/pdf.php?pn=SMBJ30A" TargetMode="External"/><Relationship Id="rId47" Type="http://schemas.openxmlformats.org/officeDocument/2006/relationships/hyperlink" Target="https://www.taiwansemi.com/assets/datasheet/pdf.php?pn=1.5KE16C" TargetMode="External"/><Relationship Id="rId1615" Type="http://schemas.openxmlformats.org/officeDocument/2006/relationships/hyperlink" Target="https://www.taiwansemi.com/assets/datasheet/pdf.php?pn=P6SMB110CAH" TargetMode="External"/><Relationship Id="rId1822" Type="http://schemas.openxmlformats.org/officeDocument/2006/relationships/hyperlink" Target="https://www.taiwansemi.com/assets/datasheet/pdf.php?pn=P6SMB56CAH" TargetMode="External"/><Relationship Id="rId3787" Type="http://schemas.openxmlformats.org/officeDocument/2006/relationships/hyperlink" Target="https://www.taiwansemi.com/assets/datasheet/pdf.php?pn=SMA6F22CAH" TargetMode="External"/><Relationship Id="rId2389" Type="http://schemas.openxmlformats.org/officeDocument/2006/relationships/hyperlink" Target="https://www.taiwansemi.com/assets/datasheet/pdf.php?pn=SMAJ40CA" TargetMode="External"/><Relationship Id="rId2596" Type="http://schemas.openxmlformats.org/officeDocument/2006/relationships/hyperlink" Target="https://www.taiwansemi.com/assets/datasheet/pdf.php?pn=SMB10J18CAH" TargetMode="External"/><Relationship Id="rId3647" Type="http://schemas.openxmlformats.org/officeDocument/2006/relationships/hyperlink" Target="https://www.taiwansemi.com/assets/datasheet/pdf.php?pn=SMF6.5A" TargetMode="External"/><Relationship Id="rId3854" Type="http://schemas.openxmlformats.org/officeDocument/2006/relationships/hyperlink" Target="https://www.taiwansemi.com/assets/datasheet/pdf.php?pn=SMF4L36CAH" TargetMode="External"/><Relationship Id="rId568" Type="http://schemas.openxmlformats.org/officeDocument/2006/relationships/hyperlink" Target="https://www.taiwansemi.com/assets/datasheet/pdf.php?pn=1KSMB62CAH" TargetMode="External"/><Relationship Id="rId775" Type="http://schemas.openxmlformats.org/officeDocument/2006/relationships/hyperlink" Target="https://www.taiwansemi.com/assets/datasheet/pdf.php?pn=5KSMC14CAH" TargetMode="External"/><Relationship Id="rId982" Type="http://schemas.openxmlformats.org/officeDocument/2006/relationships/hyperlink" Target="https://www.taiwansemi.com/assets/datasheet/pdf.php?pn=P4KE15A" TargetMode="External"/><Relationship Id="rId1198" Type="http://schemas.openxmlformats.org/officeDocument/2006/relationships/hyperlink" Target="https://www.taiwansemi.com/assets/datasheet/pdf.php?pn=P4SMA160" TargetMode="External"/><Relationship Id="rId2249" Type="http://schemas.openxmlformats.org/officeDocument/2006/relationships/hyperlink" Target="https://www.taiwansemi.com/assets/datasheet/pdf.php?pn=SMAJ14" TargetMode="External"/><Relationship Id="rId2456" Type="http://schemas.openxmlformats.org/officeDocument/2006/relationships/hyperlink" Target="https://www.taiwansemi.com/assets/datasheet/pdf.php?pn=SMAJ6.0H" TargetMode="External"/><Relationship Id="rId2663" Type="http://schemas.openxmlformats.org/officeDocument/2006/relationships/hyperlink" Target="https://www.taiwansemi.com/assets/datasheet/pdf.php?pn=SMBJ11AH" TargetMode="External"/><Relationship Id="rId2870" Type="http://schemas.openxmlformats.org/officeDocument/2006/relationships/hyperlink" Target="https://www.taiwansemi.com/assets/datasheet/pdf.php?pn=SMBJ51A" TargetMode="External"/><Relationship Id="rId3507" Type="http://schemas.openxmlformats.org/officeDocument/2006/relationships/hyperlink" Target="https://www.taiwansemi.com/assets/datasheet/pdf.php?pn=SMDJ64A" TargetMode="External"/><Relationship Id="rId3714" Type="http://schemas.openxmlformats.org/officeDocument/2006/relationships/hyperlink" Target="https://www.taiwansemi.com/assets/datasheet/pdf.php?pn=TLD8S13AH" TargetMode="External"/><Relationship Id="rId428" Type="http://schemas.openxmlformats.org/officeDocument/2006/relationships/hyperlink" Target="https://www.taiwansemi.com/assets/datasheet/pdf.php?pn=1.5SMC7.5H" TargetMode="External"/><Relationship Id="rId635" Type="http://schemas.openxmlformats.org/officeDocument/2006/relationships/hyperlink" Target="https://www.taiwansemi.com/assets/datasheet/pdf.php?pn=1V5KE350A" TargetMode="External"/><Relationship Id="rId842" Type="http://schemas.openxmlformats.org/officeDocument/2006/relationships/hyperlink" Target="https://www.taiwansemi.com/assets/datasheet/pdf.php?pn=BZW04-23B" TargetMode="External"/><Relationship Id="rId1058" Type="http://schemas.openxmlformats.org/officeDocument/2006/relationships/hyperlink" Target="https://www.taiwansemi.com/assets/datasheet/pdf.php?pn=P4KE400A" TargetMode="External"/><Relationship Id="rId1265" Type="http://schemas.openxmlformats.org/officeDocument/2006/relationships/hyperlink" Target="https://www.taiwansemi.com/assets/datasheet/pdf.php?pn=P4SMA24CA" TargetMode="External"/><Relationship Id="rId1472" Type="http://schemas.openxmlformats.org/officeDocument/2006/relationships/hyperlink" Target="https://www.taiwansemi.com/assets/datasheet/pdf.php?pn=P6KE18CA" TargetMode="External"/><Relationship Id="rId2109" Type="http://schemas.openxmlformats.org/officeDocument/2006/relationships/hyperlink" Target="https://www.taiwansemi.com/assets/datasheet/pdf.php?pn=SMA4S30AH" TargetMode="External"/><Relationship Id="rId2316" Type="http://schemas.openxmlformats.org/officeDocument/2006/relationships/hyperlink" Target="https://www.taiwansemi.com/assets/datasheet/pdf.php?pn=SMAJ18C" TargetMode="External"/><Relationship Id="rId2523" Type="http://schemas.openxmlformats.org/officeDocument/2006/relationships/hyperlink" Target="https://www.taiwansemi.com/assets/datasheet/pdf.php?pn=SMAJ8.0AH" TargetMode="External"/><Relationship Id="rId2730" Type="http://schemas.openxmlformats.org/officeDocument/2006/relationships/hyperlink" Target="https://www.taiwansemi.com/assets/datasheet/pdf.php?pn=SMBJ160CA" TargetMode="External"/><Relationship Id="rId702" Type="http://schemas.openxmlformats.org/officeDocument/2006/relationships/hyperlink" Target="https://www.taiwansemi.com/assets/datasheet/pdf.php?pn=5.0SMDJ28AH" TargetMode="External"/><Relationship Id="rId1125" Type="http://schemas.openxmlformats.org/officeDocument/2006/relationships/hyperlink" Target="https://www.taiwansemi.com/assets/datasheet/pdf.php?pn=P4SMA100H" TargetMode="External"/><Relationship Id="rId1332" Type="http://schemas.openxmlformats.org/officeDocument/2006/relationships/hyperlink" Target="https://www.taiwansemi.com/assets/datasheet/pdf.php?pn=P4SMA51H" TargetMode="External"/><Relationship Id="rId3297" Type="http://schemas.openxmlformats.org/officeDocument/2006/relationships/hyperlink" Target="https://www.taiwansemi.com/assets/datasheet/pdf.php?pn=SMCJ60AH" TargetMode="External"/><Relationship Id="rId3157" Type="http://schemas.openxmlformats.org/officeDocument/2006/relationships/hyperlink" Target="https://www.taiwansemi.com/assets/datasheet/pdf.php?pn=SMCJ22" TargetMode="External"/><Relationship Id="rId285" Type="http://schemas.openxmlformats.org/officeDocument/2006/relationships/hyperlink" Target="https://www.taiwansemi.com/assets/datasheet/pdf.php?pn=1.5SMC180H" TargetMode="External"/><Relationship Id="rId3364" Type="http://schemas.openxmlformats.org/officeDocument/2006/relationships/hyperlink" Target="https://www.taiwansemi.com/assets/datasheet/pdf.php?pn=SMCJ8.0CAH" TargetMode="External"/><Relationship Id="rId3571" Type="http://schemas.openxmlformats.org/officeDocument/2006/relationships/hyperlink" Target="https://www.taiwansemi.com/assets/datasheet/pdf.php?pn=SMF4L13A" TargetMode="External"/><Relationship Id="rId492" Type="http://schemas.openxmlformats.org/officeDocument/2006/relationships/hyperlink" Target="https://www.taiwansemi.com/assets/datasheet/pdf.php?pn=1KSMB10CAH" TargetMode="External"/><Relationship Id="rId2173" Type="http://schemas.openxmlformats.org/officeDocument/2006/relationships/hyperlink" Target="https://www.taiwansemi.com/assets/datasheet/pdf.php?pn=SMA6S25AH" TargetMode="External"/><Relationship Id="rId2380" Type="http://schemas.openxmlformats.org/officeDocument/2006/relationships/hyperlink" Target="https://www.taiwansemi.com/assets/datasheet/pdf.php?pn=SMAJ36C" TargetMode="External"/><Relationship Id="rId3017" Type="http://schemas.openxmlformats.org/officeDocument/2006/relationships/hyperlink" Target="https://www.taiwansemi.com/assets/datasheet/pdf.php?pn=SMBJ90CH" TargetMode="External"/><Relationship Id="rId3224" Type="http://schemas.openxmlformats.org/officeDocument/2006/relationships/hyperlink" Target="https://www.taiwansemi.com/assets/datasheet/pdf.php?pn=SMCJ43C" TargetMode="External"/><Relationship Id="rId3431" Type="http://schemas.openxmlformats.org/officeDocument/2006/relationships/hyperlink" Target="https://www.taiwansemi.com/assets/datasheet/pdf.php?pn=SMDJ16A" TargetMode="External"/><Relationship Id="rId145" Type="http://schemas.openxmlformats.org/officeDocument/2006/relationships/hyperlink" Target="https://www.taiwansemi.com/assets/datasheet/pdf.php?pn=1.5KE68" TargetMode="External"/><Relationship Id="rId352" Type="http://schemas.openxmlformats.org/officeDocument/2006/relationships/hyperlink" Target="https://www.taiwansemi.com/assets/datasheet/pdf.php?pn=1.5SMC36C" TargetMode="External"/><Relationship Id="rId2033" Type="http://schemas.openxmlformats.org/officeDocument/2006/relationships/hyperlink" Target="https://www.taiwansemi.com/assets/datasheet/pdf.php?pn=SA60" TargetMode="External"/><Relationship Id="rId2240" Type="http://schemas.openxmlformats.org/officeDocument/2006/relationships/hyperlink" Target="https://www.taiwansemi.com/assets/datasheet/pdf.php?pn=SMAJ130CH" TargetMode="External"/><Relationship Id="rId212" Type="http://schemas.openxmlformats.org/officeDocument/2006/relationships/hyperlink" Target="https://www.taiwansemi.com/assets/datasheet/pdf.php?pn=1.5SMC120CH" TargetMode="External"/><Relationship Id="rId1799" Type="http://schemas.openxmlformats.org/officeDocument/2006/relationships/hyperlink" Target="https://www.taiwansemi.com/assets/datasheet/pdf.php?pn=P6SMB43CH" TargetMode="External"/><Relationship Id="rId2100" Type="http://schemas.openxmlformats.org/officeDocument/2006/relationships/hyperlink" Target="https://www.taiwansemi.com/assets/datasheet/pdf.php?pn=SMA4S12AH" TargetMode="External"/><Relationship Id="rId1659" Type="http://schemas.openxmlformats.org/officeDocument/2006/relationships/hyperlink" Target="https://www.taiwansemi.com/assets/datasheet/pdf.php?pn=P6SMB150A" TargetMode="External"/><Relationship Id="rId1866" Type="http://schemas.openxmlformats.org/officeDocument/2006/relationships/hyperlink" Target="https://www.taiwansemi.com/assets/datasheet/pdf.php?pn=P6SMB8.2A" TargetMode="External"/><Relationship Id="rId2917" Type="http://schemas.openxmlformats.org/officeDocument/2006/relationships/hyperlink" Target="https://www.taiwansemi.com/assets/datasheet/pdf.php?pn=SMBJ60CH" TargetMode="External"/><Relationship Id="rId3081" Type="http://schemas.openxmlformats.org/officeDocument/2006/relationships/hyperlink" Target="https://www.taiwansemi.com/assets/datasheet/pdf.php?pn=SMCJ13CA" TargetMode="External"/><Relationship Id="rId1519" Type="http://schemas.openxmlformats.org/officeDocument/2006/relationships/hyperlink" Target="https://www.taiwansemi.com/assets/datasheet/pdf.php?pn=P6KE36C" TargetMode="External"/><Relationship Id="rId1726" Type="http://schemas.openxmlformats.org/officeDocument/2006/relationships/hyperlink" Target="https://www.taiwansemi.com/assets/datasheet/pdf.php?pn=P6SMB20CAH" TargetMode="External"/><Relationship Id="rId1933" Type="http://schemas.openxmlformats.org/officeDocument/2006/relationships/hyperlink" Target="https://www.taiwansemi.com/assets/datasheet/pdf.php?pn=SA15" TargetMode="External"/><Relationship Id="rId18" Type="http://schemas.openxmlformats.org/officeDocument/2006/relationships/hyperlink" Target="https://www.taiwansemi.com/assets/datasheet/pdf.php?pn=1.5KE120" TargetMode="External"/><Relationship Id="rId3758" Type="http://schemas.openxmlformats.org/officeDocument/2006/relationships/hyperlink" Target="https://www.taiwansemi.com/assets/datasheet/pdf.php?pn=TLD50AH" TargetMode="External"/><Relationship Id="rId679" Type="http://schemas.openxmlformats.org/officeDocument/2006/relationships/hyperlink" Target="https://www.taiwansemi.com/assets/datasheet/pdf.php?pn=3KSMC30AH" TargetMode="External"/><Relationship Id="rId886" Type="http://schemas.openxmlformats.org/officeDocument/2006/relationships/hyperlink" Target="https://www.taiwansemi.com/assets/datasheet/pdf.php?pn=BZW04-7V8B" TargetMode="External"/><Relationship Id="rId2567" Type="http://schemas.openxmlformats.org/officeDocument/2006/relationships/hyperlink" Target="https://www.taiwansemi.com/assets/datasheet/pdf.php?pn=SMB10J11CA" TargetMode="External"/><Relationship Id="rId2774" Type="http://schemas.openxmlformats.org/officeDocument/2006/relationships/hyperlink" Target="https://www.taiwansemi.com/assets/datasheet/pdf.php?pn=SMBJ22A" TargetMode="External"/><Relationship Id="rId3618" Type="http://schemas.openxmlformats.org/officeDocument/2006/relationships/hyperlink" Target="https://www.taiwansemi.com/assets/datasheet/pdf.php?pn=SMF4L6.5AH" TargetMode="External"/><Relationship Id="rId2" Type="http://schemas.openxmlformats.org/officeDocument/2006/relationships/hyperlink" Target="https://www.taiwansemi.com/assets/datasheet/pdf.php?pn=1.5KE100" TargetMode="External"/><Relationship Id="rId539" Type="http://schemas.openxmlformats.org/officeDocument/2006/relationships/hyperlink" Target="https://www.taiwansemi.com/assets/datasheet/pdf.php?pn=1KSMB33CA" TargetMode="External"/><Relationship Id="rId746" Type="http://schemas.openxmlformats.org/officeDocument/2006/relationships/hyperlink" Target="https://www.taiwansemi.com/assets/datasheet/pdf.php?pn=5KSMC28AH" TargetMode="External"/><Relationship Id="rId1169" Type="http://schemas.openxmlformats.org/officeDocument/2006/relationships/hyperlink" Target="https://www.taiwansemi.com/assets/datasheet/pdf.php?pn=P4SMA130C" TargetMode="External"/><Relationship Id="rId1376" Type="http://schemas.openxmlformats.org/officeDocument/2006/relationships/hyperlink" Target="https://www.taiwansemi.com/assets/datasheet/pdf.php?pn=P4SMA75C" TargetMode="External"/><Relationship Id="rId1583" Type="http://schemas.openxmlformats.org/officeDocument/2006/relationships/hyperlink" Target="https://www.taiwansemi.com/assets/datasheet/pdf.php?pn=P6KE9.1" TargetMode="External"/><Relationship Id="rId2427" Type="http://schemas.openxmlformats.org/officeDocument/2006/relationships/hyperlink" Target="https://www.taiwansemi.com/assets/datasheet/pdf.php?pn=SMAJ51AH" TargetMode="External"/><Relationship Id="rId2981" Type="http://schemas.openxmlformats.org/officeDocument/2006/relationships/hyperlink" Target="https://www.taiwansemi.com/assets/datasheet/pdf.php?pn=SMBJ8.0CH" TargetMode="External"/><Relationship Id="rId3825" Type="http://schemas.openxmlformats.org/officeDocument/2006/relationships/hyperlink" Target="https://www.taiwansemi.com/assets/datasheet/pdf.php?pn=SMF4L45CA" TargetMode="External"/><Relationship Id="rId953" Type="http://schemas.openxmlformats.org/officeDocument/2006/relationships/hyperlink" Target="https://www.taiwansemi.com/assets/datasheet/pdf.php?pn=P4KE11" TargetMode="External"/><Relationship Id="rId1029" Type="http://schemas.openxmlformats.org/officeDocument/2006/relationships/hyperlink" Target="https://www.taiwansemi.com/assets/datasheet/pdf.php?pn=P4KE27" TargetMode="External"/><Relationship Id="rId1236" Type="http://schemas.openxmlformats.org/officeDocument/2006/relationships/hyperlink" Target="https://www.taiwansemi.com/assets/datasheet/pdf.php?pn=P4SMA18H" TargetMode="External"/><Relationship Id="rId1790" Type="http://schemas.openxmlformats.org/officeDocument/2006/relationships/hyperlink" Target="https://www.taiwansemi.com/assets/datasheet/pdf.php?pn=P6SMB39CAH" TargetMode="External"/><Relationship Id="rId2634" Type="http://schemas.openxmlformats.org/officeDocument/2006/relationships/hyperlink" Target="https://www.taiwansemi.com/assets/datasheet/pdf.php?pn=SMB10J9.0AH" TargetMode="External"/><Relationship Id="rId2841" Type="http://schemas.openxmlformats.org/officeDocument/2006/relationships/hyperlink" Target="https://www.taiwansemi.com/assets/datasheet/pdf.php?pn=SMBJ43CA" TargetMode="External"/><Relationship Id="rId82" Type="http://schemas.openxmlformats.org/officeDocument/2006/relationships/hyperlink" Target="https://www.taiwansemi.com/assets/datasheet/pdf.php?pn=1.5KE250A" TargetMode="External"/><Relationship Id="rId606" Type="http://schemas.openxmlformats.org/officeDocument/2006/relationships/hyperlink" Target="https://www.taiwansemi.com/assets/datasheet/pdf.php?pn=1V5KE160CA" TargetMode="External"/><Relationship Id="rId813" Type="http://schemas.openxmlformats.org/officeDocument/2006/relationships/hyperlink" Target="https://www.taiwansemi.com/assets/datasheet/pdf.php?pn=BZW04-128" TargetMode="External"/><Relationship Id="rId1443" Type="http://schemas.openxmlformats.org/officeDocument/2006/relationships/hyperlink" Target="https://www.taiwansemi.com/assets/datasheet/pdf.php?pn=P6KE13C" TargetMode="External"/><Relationship Id="rId1650" Type="http://schemas.openxmlformats.org/officeDocument/2006/relationships/hyperlink" Target="https://www.taiwansemi.com/assets/datasheet/pdf.php?pn=P6SMB13A" TargetMode="External"/><Relationship Id="rId2701" Type="http://schemas.openxmlformats.org/officeDocument/2006/relationships/hyperlink" Target="https://www.taiwansemi.com/assets/datasheet/pdf.php?pn=SMBJ14" TargetMode="External"/><Relationship Id="rId1303" Type="http://schemas.openxmlformats.org/officeDocument/2006/relationships/hyperlink" Target="https://www.taiwansemi.com/assets/datasheet/pdf.php?pn=P4SMA39AH" TargetMode="External"/><Relationship Id="rId1510" Type="http://schemas.openxmlformats.org/officeDocument/2006/relationships/hyperlink" Target="https://www.taiwansemi.com/assets/datasheet/pdf.php?pn=P6KE33A" TargetMode="External"/><Relationship Id="rId3268" Type="http://schemas.openxmlformats.org/officeDocument/2006/relationships/hyperlink" Target="https://www.taiwansemi.com/assets/datasheet/pdf.php?pn=SMCJ54H" TargetMode="External"/><Relationship Id="rId3475" Type="http://schemas.openxmlformats.org/officeDocument/2006/relationships/hyperlink" Target="https://www.taiwansemi.com/assets/datasheet/pdf.php?pn=SMDJ40A" TargetMode="External"/><Relationship Id="rId3682" Type="http://schemas.openxmlformats.org/officeDocument/2006/relationships/hyperlink" Target="https://www.taiwansemi.com/assets/datasheet/pdf.php?pn=TLD5S20AH" TargetMode="External"/><Relationship Id="rId189" Type="http://schemas.openxmlformats.org/officeDocument/2006/relationships/hyperlink" Target="https://www.taiwansemi.com/assets/datasheet/pdf.php?pn=1.5SMC11" TargetMode="External"/><Relationship Id="rId396" Type="http://schemas.openxmlformats.org/officeDocument/2006/relationships/hyperlink" Target="https://www.taiwansemi.com/assets/datasheet/pdf.php?pn=1.5SMC56H" TargetMode="External"/><Relationship Id="rId2077" Type="http://schemas.openxmlformats.org/officeDocument/2006/relationships/hyperlink" Target="https://www.taiwansemi.com/assets/datasheet/pdf.php?pn=SA90" TargetMode="External"/><Relationship Id="rId2284" Type="http://schemas.openxmlformats.org/officeDocument/2006/relationships/hyperlink" Target="https://www.taiwansemi.com/assets/datasheet/pdf.php?pn=SMAJ16C" TargetMode="External"/><Relationship Id="rId2491" Type="http://schemas.openxmlformats.org/officeDocument/2006/relationships/hyperlink" Target="https://www.taiwansemi.com/assets/datasheet/pdf.php?pn=SMAJ7.5AH" TargetMode="External"/><Relationship Id="rId3128" Type="http://schemas.openxmlformats.org/officeDocument/2006/relationships/hyperlink" Target="https://www.taiwansemi.com/assets/datasheet/pdf.php?pn=SMCJ170AH" TargetMode="External"/><Relationship Id="rId3335" Type="http://schemas.openxmlformats.org/officeDocument/2006/relationships/hyperlink" Target="https://www.taiwansemi.com/assets/datasheet/pdf.php?pn=SMCJ70CA" TargetMode="External"/><Relationship Id="rId3542" Type="http://schemas.openxmlformats.org/officeDocument/2006/relationships/hyperlink" Target="https://www.taiwansemi.com/assets/datasheet/pdf.php?pn=SMF20AH" TargetMode="External"/><Relationship Id="rId256" Type="http://schemas.openxmlformats.org/officeDocument/2006/relationships/hyperlink" Target="https://www.taiwansemi.com/assets/datasheet/pdf.php?pn=1.5SMC160AH" TargetMode="External"/><Relationship Id="rId463" Type="http://schemas.openxmlformats.org/officeDocument/2006/relationships/hyperlink" Target="https://www.taiwansemi.com/assets/datasheet/pdf.php?pn=1.5SMC91AH" TargetMode="External"/><Relationship Id="rId670" Type="http://schemas.openxmlformats.org/officeDocument/2006/relationships/hyperlink" Target="https://www.taiwansemi.com/assets/datasheet/pdf.php?pn=1V5KE9V1CA" TargetMode="External"/><Relationship Id="rId1093" Type="http://schemas.openxmlformats.org/officeDocument/2006/relationships/hyperlink" Target="https://www.taiwansemi.com/assets/datasheet/pdf.php?pn=P4KE7.5" TargetMode="External"/><Relationship Id="rId2144" Type="http://schemas.openxmlformats.org/officeDocument/2006/relationships/hyperlink" Target="https://www.taiwansemi.com/assets/datasheet/pdf.php?pn=SMA6J13A" TargetMode="External"/><Relationship Id="rId2351" Type="http://schemas.openxmlformats.org/officeDocument/2006/relationships/hyperlink" Target="https://www.taiwansemi.com/assets/datasheet/pdf.php?pn=SMAJ26CH" TargetMode="External"/><Relationship Id="rId3402" Type="http://schemas.openxmlformats.org/officeDocument/2006/relationships/hyperlink" Target="https://www.taiwansemi.com/assets/datasheet/pdf.php?pn=SMCJ90H" TargetMode="External"/><Relationship Id="rId116" Type="http://schemas.openxmlformats.org/officeDocument/2006/relationships/hyperlink" Target="https://www.taiwansemi.com/assets/datasheet/pdf.php?pn=1.5KE400CA" TargetMode="External"/><Relationship Id="rId323" Type="http://schemas.openxmlformats.org/officeDocument/2006/relationships/hyperlink" Target="https://www.taiwansemi.com/assets/datasheet/pdf.php?pn=1.5SMC24CH" TargetMode="External"/><Relationship Id="rId530" Type="http://schemas.openxmlformats.org/officeDocument/2006/relationships/hyperlink" Target="https://www.taiwansemi.com/assets/datasheet/pdf.php?pn=1KSMB27AH" TargetMode="External"/><Relationship Id="rId1160" Type="http://schemas.openxmlformats.org/officeDocument/2006/relationships/hyperlink" Target="https://www.taiwansemi.com/assets/datasheet/pdf.php?pn=P4SMA12C" TargetMode="External"/><Relationship Id="rId2004" Type="http://schemas.openxmlformats.org/officeDocument/2006/relationships/hyperlink" Target="https://www.taiwansemi.com/assets/datasheet/pdf.php?pn=SA45CA" TargetMode="External"/><Relationship Id="rId2211" Type="http://schemas.openxmlformats.org/officeDocument/2006/relationships/hyperlink" Target="https://www.taiwansemi.com/assets/datasheet/pdf.php?pn=SMAJ11AH" TargetMode="External"/><Relationship Id="rId1020" Type="http://schemas.openxmlformats.org/officeDocument/2006/relationships/hyperlink" Target="https://www.taiwansemi.com/assets/datasheet/pdf.php?pn=P4KE22CA" TargetMode="External"/><Relationship Id="rId1977" Type="http://schemas.openxmlformats.org/officeDocument/2006/relationships/hyperlink" Target="https://www.taiwansemi.com/assets/datasheet/pdf.php?pn=SA28" TargetMode="External"/><Relationship Id="rId1837" Type="http://schemas.openxmlformats.org/officeDocument/2006/relationships/hyperlink" Target="https://www.taiwansemi.com/assets/datasheet/pdf.php?pn=P6SMB62CA" TargetMode="External"/><Relationship Id="rId3192" Type="http://schemas.openxmlformats.org/officeDocument/2006/relationships/hyperlink" Target="https://www.taiwansemi.com/assets/datasheet/pdf.php?pn=SMCJ30C" TargetMode="External"/><Relationship Id="rId3052" Type="http://schemas.openxmlformats.org/officeDocument/2006/relationships/hyperlink" Target="https://www.taiwansemi.com/assets/datasheet/pdf.php?pn=SMCJ11H" TargetMode="External"/><Relationship Id="rId180" Type="http://schemas.openxmlformats.org/officeDocument/2006/relationships/hyperlink" Target="https://www.taiwansemi.com/assets/datasheet/pdf.php?pn=1.5SMC100CH" TargetMode="External"/><Relationship Id="rId1904" Type="http://schemas.openxmlformats.org/officeDocument/2006/relationships/hyperlink" Target="https://www.taiwansemi.com/assets/datasheet/pdf.php?pn=SA10CA" TargetMode="External"/><Relationship Id="rId997" Type="http://schemas.openxmlformats.org/officeDocument/2006/relationships/hyperlink" Target="https://www.taiwansemi.com/assets/datasheet/pdf.php?pn=P4KE18" TargetMode="External"/><Relationship Id="rId2678" Type="http://schemas.openxmlformats.org/officeDocument/2006/relationships/hyperlink" Target="https://www.taiwansemi.com/assets/datasheet/pdf.php?pn=SMBJ12A" TargetMode="External"/><Relationship Id="rId2885" Type="http://schemas.openxmlformats.org/officeDocument/2006/relationships/hyperlink" Target="https://www.taiwansemi.com/assets/datasheet/pdf.php?pn=SMBJ58" TargetMode="External"/><Relationship Id="rId3729" Type="http://schemas.openxmlformats.org/officeDocument/2006/relationships/hyperlink" Target="https://www.taiwansemi.com/assets/datasheet/pdf.php?pn=TLD8S43AH" TargetMode="External"/><Relationship Id="rId857" Type="http://schemas.openxmlformats.org/officeDocument/2006/relationships/hyperlink" Target="https://www.taiwansemi.com/assets/datasheet/pdf.php?pn=BZW04-342" TargetMode="External"/><Relationship Id="rId1487" Type="http://schemas.openxmlformats.org/officeDocument/2006/relationships/hyperlink" Target="https://www.taiwansemi.com/assets/datasheet/pdf.php?pn=P6KE22C" TargetMode="External"/><Relationship Id="rId1694" Type="http://schemas.openxmlformats.org/officeDocument/2006/relationships/hyperlink" Target="https://www.taiwansemi.com/assets/datasheet/pdf.php?pn=P6SMB170CAH" TargetMode="External"/><Relationship Id="rId2538" Type="http://schemas.openxmlformats.org/officeDocument/2006/relationships/hyperlink" Target="https://www.taiwansemi.com/assets/datasheet/pdf.php?pn=SMAJ85A" TargetMode="External"/><Relationship Id="rId2745" Type="http://schemas.openxmlformats.org/officeDocument/2006/relationships/hyperlink" Target="https://www.taiwansemi.com/assets/datasheet/pdf.php?pn=SMBJ170C" TargetMode="External"/><Relationship Id="rId2952" Type="http://schemas.openxmlformats.org/officeDocument/2006/relationships/hyperlink" Target="https://www.taiwansemi.com/assets/datasheet/pdf.php?pn=SMBJ70CAH" TargetMode="External"/><Relationship Id="rId717" Type="http://schemas.openxmlformats.org/officeDocument/2006/relationships/hyperlink" Target="https://www.taiwansemi.com/assets/datasheet/pdf.php?pn=5.0SMDJ51A" TargetMode="External"/><Relationship Id="rId924" Type="http://schemas.openxmlformats.org/officeDocument/2006/relationships/hyperlink" Target="https://www.taiwansemi.com/assets/datasheet/pdf.php?pn=BZW06-299B" TargetMode="External"/><Relationship Id="rId1347" Type="http://schemas.openxmlformats.org/officeDocument/2006/relationships/hyperlink" Target="https://www.taiwansemi.com/assets/datasheet/pdf.php?pn=P4SMA6.8CH" TargetMode="External"/><Relationship Id="rId1554" Type="http://schemas.openxmlformats.org/officeDocument/2006/relationships/hyperlink" Target="https://www.taiwansemi.com/assets/datasheet/pdf.php?pn=P6KE62A" TargetMode="External"/><Relationship Id="rId1761" Type="http://schemas.openxmlformats.org/officeDocument/2006/relationships/hyperlink" Target="https://www.taiwansemi.com/assets/datasheet/pdf.php?pn=P6SMB30" TargetMode="External"/><Relationship Id="rId2605" Type="http://schemas.openxmlformats.org/officeDocument/2006/relationships/hyperlink" Target="https://www.taiwansemi.com/assets/datasheet/pdf.php?pn=SMB10J24A" TargetMode="External"/><Relationship Id="rId2812" Type="http://schemas.openxmlformats.org/officeDocument/2006/relationships/hyperlink" Target="https://www.taiwansemi.com/assets/datasheet/pdf.php?pn=SMBJ30H" TargetMode="External"/><Relationship Id="rId53" Type="http://schemas.openxmlformats.org/officeDocument/2006/relationships/hyperlink" Target="https://www.taiwansemi.com/assets/datasheet/pdf.php?pn=1.5KE18" TargetMode="External"/><Relationship Id="rId1207" Type="http://schemas.openxmlformats.org/officeDocument/2006/relationships/hyperlink" Target="https://www.taiwansemi.com/assets/datasheet/pdf.php?pn=P4SMA16AH" TargetMode="External"/><Relationship Id="rId1414" Type="http://schemas.openxmlformats.org/officeDocument/2006/relationships/hyperlink" Target="https://www.taiwansemi.com/assets/datasheet/pdf.php?pn=P6KE100" TargetMode="External"/><Relationship Id="rId1621" Type="http://schemas.openxmlformats.org/officeDocument/2006/relationships/hyperlink" Target="https://www.taiwansemi.com/assets/datasheet/pdf.php?pn=P6SMB11CA" TargetMode="External"/><Relationship Id="rId3379" Type="http://schemas.openxmlformats.org/officeDocument/2006/relationships/hyperlink" Target="https://www.taiwansemi.com/assets/datasheet/pdf.php?pn=SMCJ85CA" TargetMode="External"/><Relationship Id="rId3586" Type="http://schemas.openxmlformats.org/officeDocument/2006/relationships/hyperlink" Target="https://www.taiwansemi.com/assets/datasheet/pdf.php?pn=SMF4L22AH" TargetMode="External"/><Relationship Id="rId3793" Type="http://schemas.openxmlformats.org/officeDocument/2006/relationships/hyperlink" Target="https://www.taiwansemi.com/assets/datasheet/pdf.php?pn=SMA6F36CAH" TargetMode="External"/><Relationship Id="rId2188" Type="http://schemas.openxmlformats.org/officeDocument/2006/relationships/hyperlink" Target="https://www.taiwansemi.com/assets/datasheet/pdf.php?pn=SMAJ100AH" TargetMode="External"/><Relationship Id="rId2395" Type="http://schemas.openxmlformats.org/officeDocument/2006/relationships/hyperlink" Target="https://www.taiwansemi.com/assets/datasheet/pdf.php?pn=SMAJ43AH" TargetMode="External"/><Relationship Id="rId3239" Type="http://schemas.openxmlformats.org/officeDocument/2006/relationships/hyperlink" Target="https://www.taiwansemi.com/assets/datasheet/pdf.php?pn=SMCJ48AH" TargetMode="External"/><Relationship Id="rId3446" Type="http://schemas.openxmlformats.org/officeDocument/2006/relationships/hyperlink" Target="https://www.taiwansemi.com/assets/datasheet/pdf.php?pn=SMDJ20CAH" TargetMode="External"/><Relationship Id="rId367" Type="http://schemas.openxmlformats.org/officeDocument/2006/relationships/hyperlink" Target="https://www.taiwansemi.com/assets/datasheet/pdf.php?pn=1.5SMC43AH" TargetMode="External"/><Relationship Id="rId574" Type="http://schemas.openxmlformats.org/officeDocument/2006/relationships/hyperlink" Target="https://www.taiwansemi.com/assets/datasheet/pdf.php?pn=1KSMB75AH" TargetMode="External"/><Relationship Id="rId2048" Type="http://schemas.openxmlformats.org/officeDocument/2006/relationships/hyperlink" Target="https://www.taiwansemi.com/assets/datasheet/pdf.php?pn=SA7.5CA" TargetMode="External"/><Relationship Id="rId2255" Type="http://schemas.openxmlformats.org/officeDocument/2006/relationships/hyperlink" Target="https://www.taiwansemi.com/assets/datasheet/pdf.php?pn=SMAJ14CH" TargetMode="External"/><Relationship Id="rId3653" Type="http://schemas.openxmlformats.org/officeDocument/2006/relationships/hyperlink" Target="https://www.taiwansemi.com/assets/datasheet/pdf.php?pn=SMF7.0A" TargetMode="External"/><Relationship Id="rId3860" Type="http://schemas.openxmlformats.org/officeDocument/2006/relationships/hyperlink" Target="https://www.taiwansemi.com/assets/datasheet/pdf.php?pn=SMF4L54CAH" TargetMode="External"/><Relationship Id="rId227" Type="http://schemas.openxmlformats.org/officeDocument/2006/relationships/hyperlink" Target="https://www.taiwansemi.com/assets/datasheet/pdf.php?pn=1.5SMC130CAH" TargetMode="External"/><Relationship Id="rId781" Type="http://schemas.openxmlformats.org/officeDocument/2006/relationships/hyperlink" Target="https://www.taiwansemi.com/assets/datasheet/pdf.php?pn=5KSMC22CAH" TargetMode="External"/><Relationship Id="rId2462" Type="http://schemas.openxmlformats.org/officeDocument/2006/relationships/hyperlink" Target="https://www.taiwansemi.com/assets/datasheet/pdf.php?pn=SMAJ6.5CAH" TargetMode="External"/><Relationship Id="rId3306" Type="http://schemas.openxmlformats.org/officeDocument/2006/relationships/hyperlink" Target="https://www.taiwansemi.com/assets/datasheet/pdf.php?pn=SMCJ64C" TargetMode="External"/><Relationship Id="rId3513" Type="http://schemas.openxmlformats.org/officeDocument/2006/relationships/hyperlink" Target="https://www.taiwansemi.com/assets/datasheet/pdf.php?pn=SMDJ75A" TargetMode="External"/><Relationship Id="rId3720" Type="http://schemas.openxmlformats.org/officeDocument/2006/relationships/hyperlink" Target="https://www.taiwansemi.com/assets/datasheet/pdf.php?pn=TLD8S20AH" TargetMode="External"/><Relationship Id="rId434" Type="http://schemas.openxmlformats.org/officeDocument/2006/relationships/hyperlink" Target="https://www.taiwansemi.com/assets/datasheet/pdf.php?pn=1.5SMC75CAH" TargetMode="External"/><Relationship Id="rId641" Type="http://schemas.openxmlformats.org/officeDocument/2006/relationships/hyperlink" Target="https://www.taiwansemi.com/assets/datasheet/pdf.php?pn=1V5KE400A" TargetMode="External"/><Relationship Id="rId1064" Type="http://schemas.openxmlformats.org/officeDocument/2006/relationships/hyperlink" Target="https://www.taiwansemi.com/assets/datasheet/pdf.php?pn=P4KE43CA" TargetMode="External"/><Relationship Id="rId1271" Type="http://schemas.openxmlformats.org/officeDocument/2006/relationships/hyperlink" Target="https://www.taiwansemi.com/assets/datasheet/pdf.php?pn=P4SMA27AH" TargetMode="External"/><Relationship Id="rId2115" Type="http://schemas.openxmlformats.org/officeDocument/2006/relationships/hyperlink" Target="https://www.taiwansemi.com/assets/datasheet/pdf.php?pn=SMA4S47AH" TargetMode="External"/><Relationship Id="rId2322" Type="http://schemas.openxmlformats.org/officeDocument/2006/relationships/hyperlink" Target="https://www.taiwansemi.com/assets/datasheet/pdf.php?pn=SMAJ20A" TargetMode="External"/><Relationship Id="rId501" Type="http://schemas.openxmlformats.org/officeDocument/2006/relationships/hyperlink" Target="https://www.taiwansemi.com/assets/datasheet/pdf.php?pn=1KSMB13A" TargetMode="External"/><Relationship Id="rId1131" Type="http://schemas.openxmlformats.org/officeDocument/2006/relationships/hyperlink" Target="https://www.taiwansemi.com/assets/datasheet/pdf.php?pn=P4SMA10CH" TargetMode="External"/><Relationship Id="rId3096" Type="http://schemas.openxmlformats.org/officeDocument/2006/relationships/hyperlink" Target="https://www.taiwansemi.com/assets/datasheet/pdf.php?pn=SMCJ150AH" TargetMode="External"/><Relationship Id="rId1948" Type="http://schemas.openxmlformats.org/officeDocument/2006/relationships/hyperlink" Target="https://www.taiwansemi.com/assets/datasheet/pdf.php?pn=SA16CA" TargetMode="External"/><Relationship Id="rId3163" Type="http://schemas.openxmlformats.org/officeDocument/2006/relationships/hyperlink" Target="https://www.taiwansemi.com/assets/datasheet/pdf.php?pn=SMCJ22CH" TargetMode="External"/><Relationship Id="rId3370" Type="http://schemas.openxmlformats.org/officeDocument/2006/relationships/hyperlink" Target="https://www.taiwansemi.com/assets/datasheet/pdf.php?pn=SMCJ8.5C" TargetMode="External"/><Relationship Id="rId291" Type="http://schemas.openxmlformats.org/officeDocument/2006/relationships/hyperlink" Target="https://www.taiwansemi.com/assets/datasheet/pdf.php?pn=1.5SMC18CH" TargetMode="External"/><Relationship Id="rId1808" Type="http://schemas.openxmlformats.org/officeDocument/2006/relationships/hyperlink" Target="https://www.taiwansemi.com/assets/datasheet/pdf.php?pn=P6SMB47H" TargetMode="External"/><Relationship Id="rId3023" Type="http://schemas.openxmlformats.org/officeDocument/2006/relationships/hyperlink" Target="https://www.taiwansemi.com/assets/datasheet/pdf.php?pn=SMCJ100A" TargetMode="External"/><Relationship Id="rId151" Type="http://schemas.openxmlformats.org/officeDocument/2006/relationships/hyperlink" Target="https://www.taiwansemi.com/assets/datasheet/pdf.php?pn=1.5KE7.5C" TargetMode="External"/><Relationship Id="rId3230" Type="http://schemas.openxmlformats.org/officeDocument/2006/relationships/hyperlink" Target="https://www.taiwansemi.com/assets/datasheet/pdf.php?pn=SMCJ45A" TargetMode="External"/><Relationship Id="rId2789" Type="http://schemas.openxmlformats.org/officeDocument/2006/relationships/hyperlink" Target="https://www.taiwansemi.com/assets/datasheet/pdf.php?pn=SMBJ26" TargetMode="External"/><Relationship Id="rId2996" Type="http://schemas.openxmlformats.org/officeDocument/2006/relationships/hyperlink" Target="https://www.taiwansemi.com/assets/datasheet/pdf.php?pn=SMBJ85CAH" TargetMode="External"/><Relationship Id="rId968" Type="http://schemas.openxmlformats.org/officeDocument/2006/relationships/hyperlink" Target="https://www.taiwansemi.com/assets/datasheet/pdf.php?pn=P4KE12CA" TargetMode="External"/><Relationship Id="rId1598" Type="http://schemas.openxmlformats.org/officeDocument/2006/relationships/hyperlink" Target="https://www.taiwansemi.com/assets/datasheet/pdf.php?pn=P6SMB100CA" TargetMode="External"/><Relationship Id="rId2649" Type="http://schemas.openxmlformats.org/officeDocument/2006/relationships/hyperlink" Target="https://www.taiwansemi.com/assets/datasheet/pdf.php?pn=SMBJ10CA" TargetMode="External"/><Relationship Id="rId2856" Type="http://schemas.openxmlformats.org/officeDocument/2006/relationships/hyperlink" Target="https://www.taiwansemi.com/assets/datasheet/pdf.php?pn=SMBJ48C" TargetMode="External"/><Relationship Id="rId97" Type="http://schemas.openxmlformats.org/officeDocument/2006/relationships/hyperlink" Target="https://www.taiwansemi.com/assets/datasheet/pdf.php?pn=1.5KE33" TargetMode="External"/><Relationship Id="rId828" Type="http://schemas.openxmlformats.org/officeDocument/2006/relationships/hyperlink" Target="https://www.taiwansemi.com/assets/datasheet/pdf.php?pn=BZW04-171" TargetMode="External"/><Relationship Id="rId1458" Type="http://schemas.openxmlformats.org/officeDocument/2006/relationships/hyperlink" Target="https://www.taiwansemi.com/assets/datasheet/pdf.php?pn=P6KE16A" TargetMode="External"/><Relationship Id="rId1665" Type="http://schemas.openxmlformats.org/officeDocument/2006/relationships/hyperlink" Target="https://www.taiwansemi.com/assets/datasheet/pdf.php?pn=P6SMB150H" TargetMode="External"/><Relationship Id="rId1872" Type="http://schemas.openxmlformats.org/officeDocument/2006/relationships/hyperlink" Target="https://www.taiwansemi.com/assets/datasheet/pdf.php?pn=P6SMB8.2H" TargetMode="External"/><Relationship Id="rId2509" Type="http://schemas.openxmlformats.org/officeDocument/2006/relationships/hyperlink" Target="https://www.taiwansemi.com/assets/datasheet/pdf.php?pn=SMAJ75CA" TargetMode="External"/><Relationship Id="rId2716" Type="http://schemas.openxmlformats.org/officeDocument/2006/relationships/hyperlink" Target="https://www.taiwansemi.com/assets/datasheet/pdf.php?pn=SMBJ150CH" TargetMode="External"/><Relationship Id="rId1318" Type="http://schemas.openxmlformats.org/officeDocument/2006/relationships/hyperlink" Target="https://www.taiwansemi.com/assets/datasheet/pdf.php?pn=P4SMA47A" TargetMode="External"/><Relationship Id="rId1525" Type="http://schemas.openxmlformats.org/officeDocument/2006/relationships/hyperlink" Target="https://www.taiwansemi.com/assets/datasheet/pdf.php?pn=P6KE400" TargetMode="External"/><Relationship Id="rId2923" Type="http://schemas.openxmlformats.org/officeDocument/2006/relationships/hyperlink" Target="https://www.taiwansemi.com/assets/datasheet/pdf.php?pn=SMBJ64CA" TargetMode="External"/><Relationship Id="rId1732" Type="http://schemas.openxmlformats.org/officeDocument/2006/relationships/hyperlink" Target="https://www.taiwansemi.com/assets/datasheet/pdf.php?pn=P6SMB220AH" TargetMode="External"/><Relationship Id="rId24" Type="http://schemas.openxmlformats.org/officeDocument/2006/relationships/hyperlink" Target="https://www.taiwansemi.com/assets/datasheet/pdf.php?pn=1.5KE12CA" TargetMode="External"/><Relationship Id="rId2299" Type="http://schemas.openxmlformats.org/officeDocument/2006/relationships/hyperlink" Target="https://www.taiwansemi.com/assets/datasheet/pdf.php?pn=SMAJ17AH" TargetMode="External"/><Relationship Id="rId3697" Type="http://schemas.openxmlformats.org/officeDocument/2006/relationships/hyperlink" Target="https://www.taiwansemi.com/assets/datasheet/pdf.php?pn=TLD6S15AH" TargetMode="External"/><Relationship Id="rId3557" Type="http://schemas.openxmlformats.org/officeDocument/2006/relationships/hyperlink" Target="https://www.taiwansemi.com/assets/datasheet/pdf.php?pn=SMF40A" TargetMode="External"/><Relationship Id="rId3764" Type="http://schemas.openxmlformats.org/officeDocument/2006/relationships/hyperlink" Target="https://www.taiwansemi.com/assets/datasheet/pdf.php?pn=SMA6S12CAH" TargetMode="External"/><Relationship Id="rId478" Type="http://schemas.openxmlformats.org/officeDocument/2006/relationships/hyperlink" Target="https://www.taiwansemi.com/assets/datasheet/pdf.php?pn=1K5SMPC30APH" TargetMode="External"/><Relationship Id="rId685" Type="http://schemas.openxmlformats.org/officeDocument/2006/relationships/hyperlink" Target="https://www.taiwansemi.com/assets/datasheet/pdf.php?pn=5.0SMDJ100A" TargetMode="External"/><Relationship Id="rId892" Type="http://schemas.openxmlformats.org/officeDocument/2006/relationships/hyperlink" Target="https://www.taiwansemi.com/assets/datasheet/pdf.php?pn=BZW04-94B" TargetMode="External"/><Relationship Id="rId2159" Type="http://schemas.openxmlformats.org/officeDocument/2006/relationships/hyperlink" Target="https://www.taiwansemi.com/assets/datasheet/pdf.php?pn=SMA6J24AH" TargetMode="External"/><Relationship Id="rId2366" Type="http://schemas.openxmlformats.org/officeDocument/2006/relationships/hyperlink" Target="https://www.taiwansemi.com/assets/datasheet/pdf.php?pn=SMAJ30CAH" TargetMode="External"/><Relationship Id="rId2573" Type="http://schemas.openxmlformats.org/officeDocument/2006/relationships/hyperlink" Target="https://www.taiwansemi.com/assets/datasheet/pdf.php?pn=SMB10J13A" TargetMode="External"/><Relationship Id="rId2780" Type="http://schemas.openxmlformats.org/officeDocument/2006/relationships/hyperlink" Target="https://www.taiwansemi.com/assets/datasheet/pdf.php?pn=SMBJ22H" TargetMode="External"/><Relationship Id="rId3417" Type="http://schemas.openxmlformats.org/officeDocument/2006/relationships/hyperlink" Target="https://www.taiwansemi.com/assets/datasheet/pdf.php?pn=SMDJ12CA" TargetMode="External"/><Relationship Id="rId3624" Type="http://schemas.openxmlformats.org/officeDocument/2006/relationships/hyperlink" Target="https://www.taiwansemi.com/assets/datasheet/pdf.php?pn=SMF4L7.0AH" TargetMode="External"/><Relationship Id="rId3831" Type="http://schemas.openxmlformats.org/officeDocument/2006/relationships/hyperlink" Target="https://www.taiwansemi.com/assets/datasheet/pdf.php?pn=SMF4L64CA" TargetMode="External"/><Relationship Id="rId338" Type="http://schemas.openxmlformats.org/officeDocument/2006/relationships/hyperlink" Target="https://www.taiwansemi.com/assets/datasheet/pdf.php?pn=1.5SMC30CAH" TargetMode="External"/><Relationship Id="rId545" Type="http://schemas.openxmlformats.org/officeDocument/2006/relationships/hyperlink" Target="https://www.taiwansemi.com/assets/datasheet/pdf.php?pn=1KSMB39A" TargetMode="External"/><Relationship Id="rId752" Type="http://schemas.openxmlformats.org/officeDocument/2006/relationships/hyperlink" Target="https://www.taiwansemi.com/assets/datasheet/pdf.php?pn=5KSMC12AH" TargetMode="External"/><Relationship Id="rId1175" Type="http://schemas.openxmlformats.org/officeDocument/2006/relationships/hyperlink" Target="https://www.taiwansemi.com/assets/datasheet/pdf.php?pn=P4SMA13AH" TargetMode="External"/><Relationship Id="rId1382" Type="http://schemas.openxmlformats.org/officeDocument/2006/relationships/hyperlink" Target="https://www.taiwansemi.com/assets/datasheet/pdf.php?pn=P4SMA8.2A" TargetMode="External"/><Relationship Id="rId2019" Type="http://schemas.openxmlformats.org/officeDocument/2006/relationships/hyperlink" Target="https://www.taiwansemi.com/assets/datasheet/pdf.php?pn=SA54C" TargetMode="External"/><Relationship Id="rId2226" Type="http://schemas.openxmlformats.org/officeDocument/2006/relationships/hyperlink" Target="https://www.taiwansemi.com/assets/datasheet/pdf.php?pn=SMAJ12A" TargetMode="External"/><Relationship Id="rId2433" Type="http://schemas.openxmlformats.org/officeDocument/2006/relationships/hyperlink" Target="https://www.taiwansemi.com/assets/datasheet/pdf.php?pn=SMAJ54" TargetMode="External"/><Relationship Id="rId2640" Type="http://schemas.openxmlformats.org/officeDocument/2006/relationships/hyperlink" Target="https://www.taiwansemi.com/assets/datasheet/pdf.php?pn=SMBJ100AH" TargetMode="External"/><Relationship Id="rId405" Type="http://schemas.openxmlformats.org/officeDocument/2006/relationships/hyperlink" Target="https://www.taiwansemi.com/assets/datasheet/pdf.php?pn=1.5SMC62" TargetMode="External"/><Relationship Id="rId612" Type="http://schemas.openxmlformats.org/officeDocument/2006/relationships/hyperlink" Target="https://www.taiwansemi.com/assets/datasheet/pdf.php?pn=1V5KE180CA" TargetMode="External"/><Relationship Id="rId1035" Type="http://schemas.openxmlformats.org/officeDocument/2006/relationships/hyperlink" Target="https://www.taiwansemi.com/assets/datasheet/pdf.php?pn=P4KE300A" TargetMode="External"/><Relationship Id="rId1242" Type="http://schemas.openxmlformats.org/officeDocument/2006/relationships/hyperlink" Target="https://www.taiwansemi.com/assets/datasheet/pdf.php?pn=P4SMA200CA" TargetMode="External"/><Relationship Id="rId2500" Type="http://schemas.openxmlformats.org/officeDocument/2006/relationships/hyperlink" Target="https://www.taiwansemi.com/assets/datasheet/pdf.php?pn=SMAJ70C" TargetMode="External"/><Relationship Id="rId1102" Type="http://schemas.openxmlformats.org/officeDocument/2006/relationships/hyperlink" Target="https://www.taiwansemi.com/assets/datasheet/pdf.php?pn=P4KE8.2A" TargetMode="External"/><Relationship Id="rId3067" Type="http://schemas.openxmlformats.org/officeDocument/2006/relationships/hyperlink" Target="https://www.taiwansemi.com/assets/datasheet/pdf.php?pn=SMCJ12CH" TargetMode="External"/><Relationship Id="rId3274" Type="http://schemas.openxmlformats.org/officeDocument/2006/relationships/hyperlink" Target="https://www.taiwansemi.com/assets/datasheet/pdf.php?pn=SMCJ58CAH" TargetMode="External"/><Relationship Id="rId195" Type="http://schemas.openxmlformats.org/officeDocument/2006/relationships/hyperlink" Target="https://www.taiwansemi.com/assets/datasheet/pdf.php?pn=1.5SMC110CAH" TargetMode="External"/><Relationship Id="rId1919" Type="http://schemas.openxmlformats.org/officeDocument/2006/relationships/hyperlink" Target="https://www.taiwansemi.com/assets/datasheet/pdf.php?pn=SA12C" TargetMode="External"/><Relationship Id="rId3481" Type="http://schemas.openxmlformats.org/officeDocument/2006/relationships/hyperlink" Target="https://www.taiwansemi.com/assets/datasheet/pdf.php?pn=SMDJ43CA" TargetMode="External"/><Relationship Id="rId2083" Type="http://schemas.openxmlformats.org/officeDocument/2006/relationships/hyperlink" Target="https://www.taiwansemi.com/assets/datasheet/pdf.php?pn=SMA4F18AH" TargetMode="External"/><Relationship Id="rId2290" Type="http://schemas.openxmlformats.org/officeDocument/2006/relationships/hyperlink" Target="https://www.taiwansemi.com/assets/datasheet/pdf.php?pn=SMAJ170" TargetMode="External"/><Relationship Id="rId3134" Type="http://schemas.openxmlformats.org/officeDocument/2006/relationships/hyperlink" Target="https://www.taiwansemi.com/assets/datasheet/pdf.php?pn=SMCJ17A" TargetMode="External"/><Relationship Id="rId3341" Type="http://schemas.openxmlformats.org/officeDocument/2006/relationships/hyperlink" Target="https://www.taiwansemi.com/assets/datasheet/pdf.php?pn=SMCJ75AH" TargetMode="External"/><Relationship Id="rId262" Type="http://schemas.openxmlformats.org/officeDocument/2006/relationships/hyperlink" Target="https://www.taiwansemi.com/assets/datasheet/pdf.php?pn=1.5SMC16A" TargetMode="External"/><Relationship Id="rId2150" Type="http://schemas.openxmlformats.org/officeDocument/2006/relationships/hyperlink" Target="https://www.taiwansemi.com/assets/datasheet/pdf.php?pn=SMA6J17A" TargetMode="External"/><Relationship Id="rId3201" Type="http://schemas.openxmlformats.org/officeDocument/2006/relationships/hyperlink" Target="https://www.taiwansemi.com/assets/datasheet/pdf.php?pn=SMCJ33CA" TargetMode="External"/><Relationship Id="rId122" Type="http://schemas.openxmlformats.org/officeDocument/2006/relationships/hyperlink" Target="https://www.taiwansemi.com/assets/datasheet/pdf.php?pn=1.5KE440A" TargetMode="External"/><Relationship Id="rId2010" Type="http://schemas.openxmlformats.org/officeDocument/2006/relationships/hyperlink" Target="https://www.taiwansemi.com/assets/datasheet/pdf.php?pn=SA5.0A" TargetMode="External"/><Relationship Id="rId1569" Type="http://schemas.openxmlformats.org/officeDocument/2006/relationships/hyperlink" Target="https://www.taiwansemi.com/assets/datasheet/pdf.php?pn=P6KE75C" TargetMode="External"/><Relationship Id="rId2967" Type="http://schemas.openxmlformats.org/officeDocument/2006/relationships/hyperlink" Target="https://www.taiwansemi.com/assets/datasheet/pdf.php?pn=SMBJ78CA" TargetMode="External"/><Relationship Id="rId939" Type="http://schemas.openxmlformats.org/officeDocument/2006/relationships/hyperlink" Target="https://www.taiwansemi.com/assets/datasheet/pdf.php?pn=BZW06-58" TargetMode="External"/><Relationship Id="rId1776" Type="http://schemas.openxmlformats.org/officeDocument/2006/relationships/hyperlink" Target="https://www.taiwansemi.com/assets/datasheet/pdf.php?pn=P6SMB33H" TargetMode="External"/><Relationship Id="rId1983" Type="http://schemas.openxmlformats.org/officeDocument/2006/relationships/hyperlink" Target="https://www.taiwansemi.com/assets/datasheet/pdf.php?pn=SA30C" TargetMode="External"/><Relationship Id="rId2827" Type="http://schemas.openxmlformats.org/officeDocument/2006/relationships/hyperlink" Target="https://www.taiwansemi.com/assets/datasheet/pdf.php?pn=SMBJ36CH" TargetMode="External"/><Relationship Id="rId68" Type="http://schemas.openxmlformats.org/officeDocument/2006/relationships/hyperlink" Target="https://www.taiwansemi.com/assets/datasheet/pdf.php?pn=1.5KE20CA" TargetMode="External"/><Relationship Id="rId1429" Type="http://schemas.openxmlformats.org/officeDocument/2006/relationships/hyperlink" Target="https://www.taiwansemi.com/assets/datasheet/pdf.php?pn=P6KE12" TargetMode="External"/><Relationship Id="rId1636" Type="http://schemas.openxmlformats.org/officeDocument/2006/relationships/hyperlink" Target="https://www.taiwansemi.com/assets/datasheet/pdf.php?pn=P6SMB12C" TargetMode="External"/><Relationship Id="rId1843" Type="http://schemas.openxmlformats.org/officeDocument/2006/relationships/hyperlink" Target="https://www.taiwansemi.com/assets/datasheet/pdf.php?pn=P6SMB68AH" TargetMode="External"/><Relationship Id="rId1703" Type="http://schemas.openxmlformats.org/officeDocument/2006/relationships/hyperlink" Target="https://www.taiwansemi.com/assets/datasheet/pdf.php?pn=P6SMB180CAH" TargetMode="External"/><Relationship Id="rId1910" Type="http://schemas.openxmlformats.org/officeDocument/2006/relationships/hyperlink" Target="https://www.taiwansemi.com/assets/datasheet/pdf.php?pn=SA11A" TargetMode="External"/><Relationship Id="rId3668" Type="http://schemas.openxmlformats.org/officeDocument/2006/relationships/hyperlink" Target="https://www.taiwansemi.com/assets/datasheet/pdf.php?pn=SMF85AH" TargetMode="External"/><Relationship Id="rId589" Type="http://schemas.openxmlformats.org/officeDocument/2006/relationships/hyperlink" Target="https://www.taiwansemi.com/assets/datasheet/pdf.php?pn=1V5KE110A" TargetMode="External"/><Relationship Id="rId796" Type="http://schemas.openxmlformats.org/officeDocument/2006/relationships/hyperlink" Target="https://www.taiwansemi.com/assets/datasheet/pdf.php?pn=5KSMC58CAH" TargetMode="External"/><Relationship Id="rId2477" Type="http://schemas.openxmlformats.org/officeDocument/2006/relationships/hyperlink" Target="https://www.taiwansemi.com/assets/datasheet/pdf.php?pn=SMAJ64CA" TargetMode="External"/><Relationship Id="rId2684" Type="http://schemas.openxmlformats.org/officeDocument/2006/relationships/hyperlink" Target="https://www.taiwansemi.com/assets/datasheet/pdf.php?pn=SMBJ12H" TargetMode="External"/><Relationship Id="rId3528" Type="http://schemas.openxmlformats.org/officeDocument/2006/relationships/hyperlink" Target="https://www.taiwansemi.com/assets/datasheet/pdf.php?pn=SMF12AH" TargetMode="External"/><Relationship Id="rId3735" Type="http://schemas.openxmlformats.org/officeDocument/2006/relationships/hyperlink" Target="https://www.taiwansemi.com/assets/datasheet/pdf.php?pn=TLD8S15CAH" TargetMode="External"/><Relationship Id="rId449" Type="http://schemas.openxmlformats.org/officeDocument/2006/relationships/hyperlink" Target="https://www.taiwansemi.com/assets/datasheet/pdf.php?pn=1.5SMC82CA" TargetMode="External"/><Relationship Id="rId656" Type="http://schemas.openxmlformats.org/officeDocument/2006/relationships/hyperlink" Target="https://www.taiwansemi.com/assets/datasheet/pdf.php?pn=1V5KE68CA" TargetMode="External"/><Relationship Id="rId863" Type="http://schemas.openxmlformats.org/officeDocument/2006/relationships/hyperlink" Target="https://www.taiwansemi.com/assets/datasheet/pdf.php?pn=BZW04-40" TargetMode="External"/><Relationship Id="rId1079" Type="http://schemas.openxmlformats.org/officeDocument/2006/relationships/hyperlink" Target="https://www.taiwansemi.com/assets/datasheet/pdf.php?pn=P4KE56C" TargetMode="External"/><Relationship Id="rId1286" Type="http://schemas.openxmlformats.org/officeDocument/2006/relationships/hyperlink" Target="https://www.taiwansemi.com/assets/datasheet/pdf.php?pn=P4SMA33A" TargetMode="External"/><Relationship Id="rId1493" Type="http://schemas.openxmlformats.org/officeDocument/2006/relationships/hyperlink" Target="https://www.taiwansemi.com/assets/datasheet/pdf.php?pn=P6KE250" TargetMode="External"/><Relationship Id="rId2337" Type="http://schemas.openxmlformats.org/officeDocument/2006/relationships/hyperlink" Target="https://www.taiwansemi.com/assets/datasheet/pdf.php?pn=SMAJ24" TargetMode="External"/><Relationship Id="rId2544" Type="http://schemas.openxmlformats.org/officeDocument/2006/relationships/hyperlink" Target="https://www.taiwansemi.com/assets/datasheet/pdf.php?pn=SMAJ85H" TargetMode="External"/><Relationship Id="rId2891" Type="http://schemas.openxmlformats.org/officeDocument/2006/relationships/hyperlink" Target="https://www.taiwansemi.com/assets/datasheet/pdf.php?pn=SMBJ58CH" TargetMode="External"/><Relationship Id="rId309" Type="http://schemas.openxmlformats.org/officeDocument/2006/relationships/hyperlink" Target="https://www.taiwansemi.com/assets/datasheet/pdf.php?pn=1.5SMC22" TargetMode="External"/><Relationship Id="rId516" Type="http://schemas.openxmlformats.org/officeDocument/2006/relationships/hyperlink" Target="https://www.taiwansemi.com/assets/datasheet/pdf.php?pn=1KSMB18CAH" TargetMode="External"/><Relationship Id="rId1146" Type="http://schemas.openxmlformats.org/officeDocument/2006/relationships/hyperlink" Target="https://www.taiwansemi.com/assets/datasheet/pdf.php?pn=P4SMA11CAH" TargetMode="External"/><Relationship Id="rId2751" Type="http://schemas.openxmlformats.org/officeDocument/2006/relationships/hyperlink" Target="https://www.taiwansemi.com/assets/datasheet/pdf.php?pn=SMBJ17AH" TargetMode="External"/><Relationship Id="rId3802" Type="http://schemas.openxmlformats.org/officeDocument/2006/relationships/hyperlink" Target="https://www.taiwansemi.com/assets/datasheet/pdf.php?pn=SMF4L7.5CA" TargetMode="External"/><Relationship Id="rId723" Type="http://schemas.openxmlformats.org/officeDocument/2006/relationships/hyperlink" Target="https://www.taiwansemi.com/assets/datasheet/pdf.php?pn=5.0SMDJ60A" TargetMode="External"/><Relationship Id="rId930" Type="http://schemas.openxmlformats.org/officeDocument/2006/relationships/hyperlink" Target="https://www.taiwansemi.com/assets/datasheet/pdf.php?pn=BZW06-342B" TargetMode="External"/><Relationship Id="rId1006" Type="http://schemas.openxmlformats.org/officeDocument/2006/relationships/hyperlink" Target="https://www.taiwansemi.com/assets/datasheet/pdf.php?pn=P4KE200" TargetMode="External"/><Relationship Id="rId1353" Type="http://schemas.openxmlformats.org/officeDocument/2006/relationships/hyperlink" Target="https://www.taiwansemi.com/assets/datasheet/pdf.php?pn=P4SMA62CA" TargetMode="External"/><Relationship Id="rId1560" Type="http://schemas.openxmlformats.org/officeDocument/2006/relationships/hyperlink" Target="https://www.taiwansemi.com/assets/datasheet/pdf.php?pn=P6KE68CA" TargetMode="External"/><Relationship Id="rId2404" Type="http://schemas.openxmlformats.org/officeDocument/2006/relationships/hyperlink" Target="https://www.taiwansemi.com/assets/datasheet/pdf.php?pn=SMAJ45C" TargetMode="External"/><Relationship Id="rId2611" Type="http://schemas.openxmlformats.org/officeDocument/2006/relationships/hyperlink" Target="https://www.taiwansemi.com/assets/datasheet/pdf.php?pn=SMB10J26CA" TargetMode="External"/><Relationship Id="rId1213" Type="http://schemas.openxmlformats.org/officeDocument/2006/relationships/hyperlink" Target="https://www.taiwansemi.com/assets/datasheet/pdf.php?pn=P4SMA170" TargetMode="External"/><Relationship Id="rId1420" Type="http://schemas.openxmlformats.org/officeDocument/2006/relationships/hyperlink" Target="https://www.taiwansemi.com/assets/datasheet/pdf.php?pn=P6KE10CA" TargetMode="External"/><Relationship Id="rId3178" Type="http://schemas.openxmlformats.org/officeDocument/2006/relationships/hyperlink" Target="https://www.taiwansemi.com/assets/datasheet/pdf.php?pn=SMCJ26CAH" TargetMode="External"/><Relationship Id="rId3385" Type="http://schemas.openxmlformats.org/officeDocument/2006/relationships/hyperlink" Target="https://www.taiwansemi.com/assets/datasheet/pdf.php?pn=SMCJ8V5A" TargetMode="External"/><Relationship Id="rId3592" Type="http://schemas.openxmlformats.org/officeDocument/2006/relationships/hyperlink" Target="https://www.taiwansemi.com/assets/datasheet/pdf.php?pn=SMF4L28AH" TargetMode="External"/><Relationship Id="rId2194" Type="http://schemas.openxmlformats.org/officeDocument/2006/relationships/hyperlink" Target="https://www.taiwansemi.com/assets/datasheet/pdf.php?pn=SMAJ10A" TargetMode="External"/><Relationship Id="rId3038" Type="http://schemas.openxmlformats.org/officeDocument/2006/relationships/hyperlink" Target="https://www.taiwansemi.com/assets/datasheet/pdf.php?pn=SMCJ110" TargetMode="External"/><Relationship Id="rId3245" Type="http://schemas.openxmlformats.org/officeDocument/2006/relationships/hyperlink" Target="https://www.taiwansemi.com/assets/datasheet/pdf.php?pn=SMCJ5.0" TargetMode="External"/><Relationship Id="rId3452" Type="http://schemas.openxmlformats.org/officeDocument/2006/relationships/hyperlink" Target="https://www.taiwansemi.com/assets/datasheet/pdf.php?pn=SMDJ24AH" TargetMode="External"/><Relationship Id="rId166" Type="http://schemas.openxmlformats.org/officeDocument/2006/relationships/hyperlink" Target="https://www.taiwansemi.com/assets/datasheet/pdf.php?pn=1.5KE9.1A" TargetMode="External"/><Relationship Id="rId373" Type="http://schemas.openxmlformats.org/officeDocument/2006/relationships/hyperlink" Target="https://www.taiwansemi.com/assets/datasheet/pdf.php?pn=1.5SMC47" TargetMode="External"/><Relationship Id="rId580" Type="http://schemas.openxmlformats.org/officeDocument/2006/relationships/hyperlink" Target="https://www.taiwansemi.com/assets/datasheet/pdf.php?pn=1KSMB82CAH" TargetMode="External"/><Relationship Id="rId2054" Type="http://schemas.openxmlformats.org/officeDocument/2006/relationships/hyperlink" Target="https://www.taiwansemi.com/assets/datasheet/pdf.php?pn=SA75A" TargetMode="External"/><Relationship Id="rId2261" Type="http://schemas.openxmlformats.org/officeDocument/2006/relationships/hyperlink" Target="https://www.taiwansemi.com/assets/datasheet/pdf.php?pn=SMAJ150C" TargetMode="External"/><Relationship Id="rId3105" Type="http://schemas.openxmlformats.org/officeDocument/2006/relationships/hyperlink" Target="https://www.taiwansemi.com/assets/datasheet/pdf.php?pn=SMCJ15CA" TargetMode="External"/><Relationship Id="rId3312" Type="http://schemas.openxmlformats.org/officeDocument/2006/relationships/hyperlink" Target="https://www.taiwansemi.com/assets/datasheet/pdf.php?pn=SMCJ6V0CA" TargetMode="External"/><Relationship Id="rId233" Type="http://schemas.openxmlformats.org/officeDocument/2006/relationships/hyperlink" Target="https://www.taiwansemi.com/assets/datasheet/pdf.php?pn=1.5SMC13CA" TargetMode="External"/><Relationship Id="rId440" Type="http://schemas.openxmlformats.org/officeDocument/2006/relationships/hyperlink" Target="https://www.taiwansemi.com/assets/datasheet/pdf.php?pn=1.5SMC8.2C" TargetMode="External"/><Relationship Id="rId1070" Type="http://schemas.openxmlformats.org/officeDocument/2006/relationships/hyperlink" Target="https://www.taiwansemi.com/assets/datasheet/pdf.php?pn=P4KE47A" TargetMode="External"/><Relationship Id="rId2121" Type="http://schemas.openxmlformats.org/officeDocument/2006/relationships/hyperlink" Target="https://www.taiwansemi.com/assets/datasheet/pdf.php?pn=SMA6F18AH" TargetMode="External"/><Relationship Id="rId300" Type="http://schemas.openxmlformats.org/officeDocument/2006/relationships/hyperlink" Target="https://www.taiwansemi.com/assets/datasheet/pdf.php?pn=1.5SMC200CH" TargetMode="External"/><Relationship Id="rId1887" Type="http://schemas.openxmlformats.org/officeDocument/2006/relationships/hyperlink" Target="https://www.taiwansemi.com/assets/datasheet/pdf.php?pn=P6SMB9.1CH" TargetMode="External"/><Relationship Id="rId2938" Type="http://schemas.openxmlformats.org/officeDocument/2006/relationships/hyperlink" Target="https://www.taiwansemi.com/assets/datasheet/pdf.php?pn=SMBJ7.0H" TargetMode="External"/><Relationship Id="rId1747" Type="http://schemas.openxmlformats.org/officeDocument/2006/relationships/hyperlink" Target="https://www.taiwansemi.com/assets/datasheet/pdf.php?pn=P6SMB24AH" TargetMode="External"/><Relationship Id="rId1954" Type="http://schemas.openxmlformats.org/officeDocument/2006/relationships/hyperlink" Target="https://www.taiwansemi.com/assets/datasheet/pdf.php?pn=SA17A" TargetMode="External"/><Relationship Id="rId39" Type="http://schemas.openxmlformats.org/officeDocument/2006/relationships/hyperlink" Target="https://www.taiwansemi.com/assets/datasheet/pdf.php?pn=1.5KE15C" TargetMode="External"/><Relationship Id="rId1607" Type="http://schemas.openxmlformats.org/officeDocument/2006/relationships/hyperlink" Target="https://www.taiwansemi.com/assets/datasheet/pdf.php?pn=P6SMB10CH" TargetMode="External"/><Relationship Id="rId1814" Type="http://schemas.openxmlformats.org/officeDocument/2006/relationships/hyperlink" Target="https://www.taiwansemi.com/assets/datasheet/pdf.php?pn=P6SMB51CAH" TargetMode="External"/><Relationship Id="rId3779" Type="http://schemas.openxmlformats.org/officeDocument/2006/relationships/hyperlink" Target="https://www.taiwansemi.com/assets/datasheet/pdf.php?pn=SMA6S47CAH" TargetMode="External"/><Relationship Id="rId2588" Type="http://schemas.openxmlformats.org/officeDocument/2006/relationships/hyperlink" Target="https://www.taiwansemi.com/assets/datasheet/pdf.php?pn=SMB10J16CAH" TargetMode="External"/><Relationship Id="rId1397" Type="http://schemas.openxmlformats.org/officeDocument/2006/relationships/hyperlink" Target="https://www.taiwansemi.com/assets/datasheet/pdf.php?pn=P4SMA9.1" TargetMode="External"/><Relationship Id="rId2795" Type="http://schemas.openxmlformats.org/officeDocument/2006/relationships/hyperlink" Target="https://www.taiwansemi.com/assets/datasheet/pdf.php?pn=SMBJ26CH" TargetMode="External"/><Relationship Id="rId3639" Type="http://schemas.openxmlformats.org/officeDocument/2006/relationships/hyperlink" Target="https://www.taiwansemi.com/assets/datasheet/pdf.php?pn=SMF51A" TargetMode="External"/><Relationship Id="rId3846" Type="http://schemas.openxmlformats.org/officeDocument/2006/relationships/hyperlink" Target="https://www.taiwansemi.com/assets/datasheet/pdf.php?pn=SMF4L18CAH" TargetMode="External"/><Relationship Id="rId767" Type="http://schemas.openxmlformats.org/officeDocument/2006/relationships/hyperlink" Target="https://www.taiwansemi.com/assets/datasheet/pdf.php?pn=5KSMC78AH" TargetMode="External"/><Relationship Id="rId974" Type="http://schemas.openxmlformats.org/officeDocument/2006/relationships/hyperlink" Target="https://www.taiwansemi.com/assets/datasheet/pdf.php?pn=P4KE13A" TargetMode="External"/><Relationship Id="rId2448" Type="http://schemas.openxmlformats.org/officeDocument/2006/relationships/hyperlink" Target="https://www.taiwansemi.com/assets/datasheet/pdf.php?pn=SMAJ58H" TargetMode="External"/><Relationship Id="rId2655" Type="http://schemas.openxmlformats.org/officeDocument/2006/relationships/hyperlink" Target="https://www.taiwansemi.com/assets/datasheet/pdf.php?pn=SMBJ110A" TargetMode="External"/><Relationship Id="rId2862" Type="http://schemas.openxmlformats.org/officeDocument/2006/relationships/hyperlink" Target="https://www.taiwansemi.com/assets/datasheet/pdf.php?pn=SMBJ5.0A" TargetMode="External"/><Relationship Id="rId3706" Type="http://schemas.openxmlformats.org/officeDocument/2006/relationships/hyperlink" Target="https://www.taiwansemi.com/assets/datasheet/pdf.php?pn=TLD6S30AH" TargetMode="External"/><Relationship Id="rId627" Type="http://schemas.openxmlformats.org/officeDocument/2006/relationships/hyperlink" Target="https://www.taiwansemi.com/assets/datasheet/pdf.php?pn=1V5KE27A" TargetMode="External"/><Relationship Id="rId834" Type="http://schemas.openxmlformats.org/officeDocument/2006/relationships/hyperlink" Target="https://www.taiwansemi.com/assets/datasheet/pdf.php?pn=BZW04-19B" TargetMode="External"/><Relationship Id="rId1257" Type="http://schemas.openxmlformats.org/officeDocument/2006/relationships/hyperlink" Target="https://www.taiwansemi.com/assets/datasheet/pdf.php?pn=P4SMA22CA" TargetMode="External"/><Relationship Id="rId1464" Type="http://schemas.openxmlformats.org/officeDocument/2006/relationships/hyperlink" Target="https://www.taiwansemi.com/assets/datasheet/pdf.php?pn=P6KE170CA" TargetMode="External"/><Relationship Id="rId1671" Type="http://schemas.openxmlformats.org/officeDocument/2006/relationships/hyperlink" Target="https://www.taiwansemi.com/assets/datasheet/pdf.php?pn=P6SMB15CH" TargetMode="External"/><Relationship Id="rId2308" Type="http://schemas.openxmlformats.org/officeDocument/2006/relationships/hyperlink" Target="https://www.taiwansemi.com/assets/datasheet/pdf.php?pn=SMAJ188AH" TargetMode="External"/><Relationship Id="rId2515" Type="http://schemas.openxmlformats.org/officeDocument/2006/relationships/hyperlink" Target="https://www.taiwansemi.com/assets/datasheet/pdf.php?pn=SMAJ78AH" TargetMode="External"/><Relationship Id="rId2722" Type="http://schemas.openxmlformats.org/officeDocument/2006/relationships/hyperlink" Target="https://www.taiwansemi.com/assets/datasheet/pdf.php?pn=SMBJ15CAH" TargetMode="External"/><Relationship Id="rId901" Type="http://schemas.openxmlformats.org/officeDocument/2006/relationships/hyperlink" Target="https://www.taiwansemi.com/assets/datasheet/pdf.php?pn=BZW06-154B" TargetMode="External"/><Relationship Id="rId1117" Type="http://schemas.openxmlformats.org/officeDocument/2006/relationships/hyperlink" Target="https://www.taiwansemi.com/assets/datasheet/pdf.php?pn=P4SMA10" TargetMode="External"/><Relationship Id="rId1324" Type="http://schemas.openxmlformats.org/officeDocument/2006/relationships/hyperlink" Target="https://www.taiwansemi.com/assets/datasheet/pdf.php?pn=P4SMA47H" TargetMode="External"/><Relationship Id="rId1531" Type="http://schemas.openxmlformats.org/officeDocument/2006/relationships/hyperlink" Target="https://www.taiwansemi.com/assets/datasheet/pdf.php?pn=P6KE43C" TargetMode="External"/><Relationship Id="rId30" Type="http://schemas.openxmlformats.org/officeDocument/2006/relationships/hyperlink" Target="https://www.taiwansemi.com/assets/datasheet/pdf.php?pn=1.5KE13A" TargetMode="External"/><Relationship Id="rId3289" Type="http://schemas.openxmlformats.org/officeDocument/2006/relationships/hyperlink" Target="https://www.taiwansemi.com/assets/datasheet/pdf.php?pn=SMCJ6.5AH" TargetMode="External"/><Relationship Id="rId3496" Type="http://schemas.openxmlformats.org/officeDocument/2006/relationships/hyperlink" Target="https://www.taiwansemi.com/assets/datasheet/pdf.php?pn=SMDJ54AH" TargetMode="External"/><Relationship Id="rId2098" Type="http://schemas.openxmlformats.org/officeDocument/2006/relationships/hyperlink" Target="https://www.taiwansemi.com/assets/datasheet/pdf.php?pn=SMA4F56AH" TargetMode="External"/><Relationship Id="rId3149" Type="http://schemas.openxmlformats.org/officeDocument/2006/relationships/hyperlink" Target="https://www.taiwansemi.com/assets/datasheet/pdf.php?pn=SMCJ20" TargetMode="External"/><Relationship Id="rId3356" Type="http://schemas.openxmlformats.org/officeDocument/2006/relationships/hyperlink" Target="https://www.taiwansemi.com/assets/datasheet/pdf.php?pn=SMCJ7V0CA" TargetMode="External"/><Relationship Id="rId3563" Type="http://schemas.openxmlformats.org/officeDocument/2006/relationships/hyperlink" Target="https://www.taiwansemi.com/assets/datasheet/pdf.php?pn=SMF48A" TargetMode="External"/><Relationship Id="rId277" Type="http://schemas.openxmlformats.org/officeDocument/2006/relationships/hyperlink" Target="https://www.taiwansemi.com/assets/datasheet/pdf.php?pn=1.5SMC18" TargetMode="External"/><Relationship Id="rId484" Type="http://schemas.openxmlformats.org/officeDocument/2006/relationships/hyperlink" Target="https://www.taiwansemi.com/assets/datasheet/pdf.php?pn=1K5SMPC51APH" TargetMode="External"/><Relationship Id="rId2165" Type="http://schemas.openxmlformats.org/officeDocument/2006/relationships/hyperlink" Target="https://www.taiwansemi.com/assets/datasheet/pdf.php?pn=SMA6J30AH" TargetMode="External"/><Relationship Id="rId3009" Type="http://schemas.openxmlformats.org/officeDocument/2006/relationships/hyperlink" Target="https://www.taiwansemi.com/assets/datasheet/pdf.php?pn=SMBJ9.0CH" TargetMode="External"/><Relationship Id="rId3216" Type="http://schemas.openxmlformats.org/officeDocument/2006/relationships/hyperlink" Target="https://www.taiwansemi.com/assets/datasheet/pdf.php?pn=SMCJ40C" TargetMode="External"/><Relationship Id="rId3770" Type="http://schemas.openxmlformats.org/officeDocument/2006/relationships/hyperlink" Target="https://www.taiwansemi.com/assets/datasheet/pdf.php?pn=SMA6S24CAH" TargetMode="External"/><Relationship Id="rId137" Type="http://schemas.openxmlformats.org/officeDocument/2006/relationships/hyperlink" Target="https://www.taiwansemi.com/assets/datasheet/pdf.php?pn=1.5KE6.8" TargetMode="External"/><Relationship Id="rId344" Type="http://schemas.openxmlformats.org/officeDocument/2006/relationships/hyperlink" Target="https://www.taiwansemi.com/assets/datasheet/pdf.php?pn=1.5SMC33C" TargetMode="External"/><Relationship Id="rId691" Type="http://schemas.openxmlformats.org/officeDocument/2006/relationships/hyperlink" Target="https://www.taiwansemi.com/assets/datasheet/pdf.php?pn=5.0SMDJ18A" TargetMode="External"/><Relationship Id="rId2025" Type="http://schemas.openxmlformats.org/officeDocument/2006/relationships/hyperlink" Target="https://www.taiwansemi.com/assets/datasheet/pdf.php?pn=SA6.0" TargetMode="External"/><Relationship Id="rId2372" Type="http://schemas.openxmlformats.org/officeDocument/2006/relationships/hyperlink" Target="https://www.taiwansemi.com/assets/datasheet/pdf.php?pn=SMAJ33C" TargetMode="External"/><Relationship Id="rId3423" Type="http://schemas.openxmlformats.org/officeDocument/2006/relationships/hyperlink" Target="https://www.taiwansemi.com/assets/datasheet/pdf.php?pn=SMDJ14A" TargetMode="External"/><Relationship Id="rId3630" Type="http://schemas.openxmlformats.org/officeDocument/2006/relationships/hyperlink" Target="https://www.taiwansemi.com/assets/datasheet/pdf.php?pn=SMF4L75AH" TargetMode="External"/><Relationship Id="rId551" Type="http://schemas.openxmlformats.org/officeDocument/2006/relationships/hyperlink" Target="https://www.taiwansemi.com/assets/datasheet/pdf.php?pn=1KSMB43CA" TargetMode="External"/><Relationship Id="rId1181" Type="http://schemas.openxmlformats.org/officeDocument/2006/relationships/hyperlink" Target="https://www.taiwansemi.com/assets/datasheet/pdf.php?pn=P4SMA15" TargetMode="External"/><Relationship Id="rId2232" Type="http://schemas.openxmlformats.org/officeDocument/2006/relationships/hyperlink" Target="https://www.taiwansemi.com/assets/datasheet/pdf.php?pn=SMAJ12H" TargetMode="External"/><Relationship Id="rId204" Type="http://schemas.openxmlformats.org/officeDocument/2006/relationships/hyperlink" Target="https://www.taiwansemi.com/assets/datasheet/pdf.php?pn=1.5SMC11H" TargetMode="External"/><Relationship Id="rId411" Type="http://schemas.openxmlformats.org/officeDocument/2006/relationships/hyperlink" Target="https://www.taiwansemi.com/assets/datasheet/pdf.php?pn=1.5SMC62CH" TargetMode="External"/><Relationship Id="rId1041" Type="http://schemas.openxmlformats.org/officeDocument/2006/relationships/hyperlink" Target="https://www.taiwansemi.com/assets/datasheet/pdf.php?pn=P4KE33" TargetMode="External"/><Relationship Id="rId1998" Type="http://schemas.openxmlformats.org/officeDocument/2006/relationships/hyperlink" Target="https://www.taiwansemi.com/assets/datasheet/pdf.php?pn=SA43A" TargetMode="External"/><Relationship Id="rId1858" Type="http://schemas.openxmlformats.org/officeDocument/2006/relationships/hyperlink" Target="https://www.taiwansemi.com/assets/datasheet/pdf.php?pn=P6SMB75A" TargetMode="External"/><Relationship Id="rId2909" Type="http://schemas.openxmlformats.org/officeDocument/2006/relationships/hyperlink" Target="https://www.taiwansemi.com/assets/datasheet/pdf.php?pn=SMBJ6.5CH" TargetMode="External"/><Relationship Id="rId3073" Type="http://schemas.openxmlformats.org/officeDocument/2006/relationships/hyperlink" Target="https://www.taiwansemi.com/assets/datasheet/pdf.php?pn=SMCJ130C" TargetMode="External"/><Relationship Id="rId3280" Type="http://schemas.openxmlformats.org/officeDocument/2006/relationships/hyperlink" Target="https://www.taiwansemi.com/assets/datasheet/pdf.php?pn=SMCJ6.0A" TargetMode="External"/><Relationship Id="rId1718" Type="http://schemas.openxmlformats.org/officeDocument/2006/relationships/hyperlink" Target="https://www.taiwansemi.com/assets/datasheet/pdf.php?pn=P6SMB200CA" TargetMode="External"/><Relationship Id="rId1925" Type="http://schemas.openxmlformats.org/officeDocument/2006/relationships/hyperlink" Target="https://www.taiwansemi.com/assets/datasheet/pdf.php?pn=SA130CA" TargetMode="External"/><Relationship Id="rId3140" Type="http://schemas.openxmlformats.org/officeDocument/2006/relationships/hyperlink" Target="https://www.taiwansemi.com/assets/datasheet/pdf.php?pn=SMCJ17H" TargetMode="External"/><Relationship Id="rId2699" Type="http://schemas.openxmlformats.org/officeDocument/2006/relationships/hyperlink" Target="https://www.taiwansemi.com/assets/datasheet/pdf.php?pn=SMBJ13CH" TargetMode="External"/><Relationship Id="rId3000" Type="http://schemas.openxmlformats.org/officeDocument/2006/relationships/hyperlink" Target="https://www.taiwansemi.com/assets/datasheet/pdf.php?pn=SMBJ8V0CA" TargetMode="External"/><Relationship Id="rId878" Type="http://schemas.openxmlformats.org/officeDocument/2006/relationships/hyperlink" Target="https://www.taiwansemi.com/assets/datasheet/pdf.php?pn=BZW04-6V4B" TargetMode="External"/><Relationship Id="rId2559" Type="http://schemas.openxmlformats.org/officeDocument/2006/relationships/hyperlink" Target="https://www.taiwansemi.com/assets/datasheet/pdf.php?pn=SMAJ90CH" TargetMode="External"/><Relationship Id="rId2766" Type="http://schemas.openxmlformats.org/officeDocument/2006/relationships/hyperlink" Target="https://www.taiwansemi.com/assets/datasheet/pdf.php?pn=SMBJ20A" TargetMode="External"/><Relationship Id="rId2973" Type="http://schemas.openxmlformats.org/officeDocument/2006/relationships/hyperlink" Target="https://www.taiwansemi.com/assets/datasheet/pdf.php?pn=SMBJ7V5A" TargetMode="External"/><Relationship Id="rId3817" Type="http://schemas.openxmlformats.org/officeDocument/2006/relationships/hyperlink" Target="https://www.taiwansemi.com/assets/datasheet/pdf.php?pn=SMF4L24CA" TargetMode="External"/><Relationship Id="rId738" Type="http://schemas.openxmlformats.org/officeDocument/2006/relationships/hyperlink" Target="https://www.taiwansemi.com/assets/datasheet/pdf.php?pn=5KSMC13AH" TargetMode="External"/><Relationship Id="rId945" Type="http://schemas.openxmlformats.org/officeDocument/2006/relationships/hyperlink" Target="https://www.taiwansemi.com/assets/datasheet/pdf.php?pn=P4KE10" TargetMode="External"/><Relationship Id="rId1368" Type="http://schemas.openxmlformats.org/officeDocument/2006/relationships/hyperlink" Target="https://www.taiwansemi.com/assets/datasheet/pdf.php?pn=P4SMA7.5C" TargetMode="External"/><Relationship Id="rId1575" Type="http://schemas.openxmlformats.org/officeDocument/2006/relationships/hyperlink" Target="https://www.taiwansemi.com/assets/datasheet/pdf.php?pn=P6KE8.2C" TargetMode="External"/><Relationship Id="rId1782" Type="http://schemas.openxmlformats.org/officeDocument/2006/relationships/hyperlink" Target="https://www.taiwansemi.com/assets/datasheet/pdf.php?pn=P6SMB36CAH" TargetMode="External"/><Relationship Id="rId2419" Type="http://schemas.openxmlformats.org/officeDocument/2006/relationships/hyperlink" Target="https://www.taiwansemi.com/assets/datasheet/pdf.php?pn=SMAJ5.0AH" TargetMode="External"/><Relationship Id="rId2626" Type="http://schemas.openxmlformats.org/officeDocument/2006/relationships/hyperlink" Target="https://www.taiwansemi.com/assets/datasheet/pdf.php?pn=SMB10J36AH" TargetMode="External"/><Relationship Id="rId2833" Type="http://schemas.openxmlformats.org/officeDocument/2006/relationships/hyperlink" Target="https://www.taiwansemi.com/assets/datasheet/pdf.php?pn=SMBJ40CA" TargetMode="External"/><Relationship Id="rId74" Type="http://schemas.openxmlformats.org/officeDocument/2006/relationships/hyperlink" Target="https://www.taiwansemi.com/assets/datasheet/pdf.php?pn=1.5KE22A" TargetMode="External"/><Relationship Id="rId805" Type="http://schemas.openxmlformats.org/officeDocument/2006/relationships/hyperlink" Target="https://www.taiwansemi.com/assets/datasheet/pdf.php?pn=BZW04-10" TargetMode="External"/><Relationship Id="rId1228" Type="http://schemas.openxmlformats.org/officeDocument/2006/relationships/hyperlink" Target="https://www.taiwansemi.com/assets/datasheet/pdf.php?pn=P4SMA180CH" TargetMode="External"/><Relationship Id="rId1435" Type="http://schemas.openxmlformats.org/officeDocument/2006/relationships/hyperlink" Target="https://www.taiwansemi.com/assets/datasheet/pdf.php?pn=P6KE12C" TargetMode="External"/><Relationship Id="rId1642" Type="http://schemas.openxmlformats.org/officeDocument/2006/relationships/hyperlink" Target="https://www.taiwansemi.com/assets/datasheet/pdf.php?pn=P6SMB130" TargetMode="External"/><Relationship Id="rId2900" Type="http://schemas.openxmlformats.org/officeDocument/2006/relationships/hyperlink" Target="https://www.taiwansemi.com/assets/datasheet/pdf.php?pn=SMBJ6.0CAH" TargetMode="External"/><Relationship Id="rId1502" Type="http://schemas.openxmlformats.org/officeDocument/2006/relationships/hyperlink" Target="https://www.taiwansemi.com/assets/datasheet/pdf.php?pn=P6KE300" TargetMode="External"/><Relationship Id="rId388" Type="http://schemas.openxmlformats.org/officeDocument/2006/relationships/hyperlink" Target="https://www.taiwansemi.com/assets/datasheet/pdf.php?pn=1.5SMC51H" TargetMode="External"/><Relationship Id="rId2069" Type="http://schemas.openxmlformats.org/officeDocument/2006/relationships/hyperlink" Target="https://www.taiwansemi.com/assets/datasheet/pdf.php?pn=SA85" TargetMode="External"/><Relationship Id="rId3467" Type="http://schemas.openxmlformats.org/officeDocument/2006/relationships/hyperlink" Target="https://www.taiwansemi.com/assets/datasheet/pdf.php?pn=SMDJ33A" TargetMode="External"/><Relationship Id="rId3674" Type="http://schemas.openxmlformats.org/officeDocument/2006/relationships/hyperlink" Target="https://www.taiwansemi.com/assets/datasheet/pdf.php?pn=TLD5S11AH" TargetMode="External"/><Relationship Id="rId595" Type="http://schemas.openxmlformats.org/officeDocument/2006/relationships/hyperlink" Target="https://www.taiwansemi.com/assets/datasheet/pdf.php?pn=1V5KE12A" TargetMode="External"/><Relationship Id="rId2276" Type="http://schemas.openxmlformats.org/officeDocument/2006/relationships/hyperlink" Target="https://www.taiwansemi.com/assets/datasheet/pdf.php?pn=SMAJ160AH" TargetMode="External"/><Relationship Id="rId2483" Type="http://schemas.openxmlformats.org/officeDocument/2006/relationships/hyperlink" Target="https://www.taiwansemi.com/assets/datasheet/pdf.php?pn=SMAJ7.0AH" TargetMode="External"/><Relationship Id="rId2690" Type="http://schemas.openxmlformats.org/officeDocument/2006/relationships/hyperlink" Target="https://www.taiwansemi.com/assets/datasheet/pdf.php?pn=SMBJ130CA" TargetMode="External"/><Relationship Id="rId3327" Type="http://schemas.openxmlformats.org/officeDocument/2006/relationships/hyperlink" Target="https://www.taiwansemi.com/assets/datasheet/pdf.php?pn=SMCJ7.5CA" TargetMode="External"/><Relationship Id="rId3534" Type="http://schemas.openxmlformats.org/officeDocument/2006/relationships/hyperlink" Target="https://www.taiwansemi.com/assets/datasheet/pdf.php?pn=SMF15AH" TargetMode="External"/><Relationship Id="rId3741" Type="http://schemas.openxmlformats.org/officeDocument/2006/relationships/hyperlink" Target="https://www.taiwansemi.com/assets/datasheet/pdf.php?pn=TLD8S24CAH" TargetMode="External"/><Relationship Id="rId248" Type="http://schemas.openxmlformats.org/officeDocument/2006/relationships/hyperlink" Target="https://www.taiwansemi.com/assets/datasheet/pdf.php?pn=1.5SMC15C" TargetMode="External"/><Relationship Id="rId455" Type="http://schemas.openxmlformats.org/officeDocument/2006/relationships/hyperlink" Target="https://www.taiwansemi.com/assets/datasheet/pdf.php?pn=1.5SMC9.1AH" TargetMode="External"/><Relationship Id="rId662" Type="http://schemas.openxmlformats.org/officeDocument/2006/relationships/hyperlink" Target="https://www.taiwansemi.com/assets/datasheet/pdf.php?pn=1V5KE7V5CA" TargetMode="External"/><Relationship Id="rId1085" Type="http://schemas.openxmlformats.org/officeDocument/2006/relationships/hyperlink" Target="https://www.taiwansemi.com/assets/datasheet/pdf.php?pn=P4KE62" TargetMode="External"/><Relationship Id="rId1292" Type="http://schemas.openxmlformats.org/officeDocument/2006/relationships/hyperlink" Target="https://www.taiwansemi.com/assets/datasheet/pdf.php?pn=P4SMA33H" TargetMode="External"/><Relationship Id="rId2136" Type="http://schemas.openxmlformats.org/officeDocument/2006/relationships/hyperlink" Target="https://www.taiwansemi.com/assets/datasheet/pdf.php?pn=SMA6F56AH" TargetMode="External"/><Relationship Id="rId2343" Type="http://schemas.openxmlformats.org/officeDocument/2006/relationships/hyperlink" Target="https://www.taiwansemi.com/assets/datasheet/pdf.php?pn=SMAJ24CH" TargetMode="External"/><Relationship Id="rId2550" Type="http://schemas.openxmlformats.org/officeDocument/2006/relationships/hyperlink" Target="https://www.taiwansemi.com/assets/datasheet/pdf.php?pn=SMAJ9.0CAH" TargetMode="External"/><Relationship Id="rId3601" Type="http://schemas.openxmlformats.org/officeDocument/2006/relationships/hyperlink" Target="https://www.taiwansemi.com/assets/datasheet/pdf.php?pn=SMF4L43A" TargetMode="External"/><Relationship Id="rId108" Type="http://schemas.openxmlformats.org/officeDocument/2006/relationships/hyperlink" Target="https://www.taiwansemi.com/assets/datasheet/pdf.php?pn=1.5KE36CA" TargetMode="External"/><Relationship Id="rId315" Type="http://schemas.openxmlformats.org/officeDocument/2006/relationships/hyperlink" Target="https://www.taiwansemi.com/assets/datasheet/pdf.php?pn=1.5SMC22CH" TargetMode="External"/><Relationship Id="rId522" Type="http://schemas.openxmlformats.org/officeDocument/2006/relationships/hyperlink" Target="https://www.taiwansemi.com/assets/datasheet/pdf.php?pn=1KSMB22AH" TargetMode="External"/><Relationship Id="rId1152" Type="http://schemas.openxmlformats.org/officeDocument/2006/relationships/hyperlink" Target="https://www.taiwansemi.com/assets/datasheet/pdf.php?pn=P4SMA120AH" TargetMode="External"/><Relationship Id="rId2203" Type="http://schemas.openxmlformats.org/officeDocument/2006/relationships/hyperlink" Target="https://www.taiwansemi.com/assets/datasheet/pdf.php?pn=SMAJ110A" TargetMode="External"/><Relationship Id="rId2410" Type="http://schemas.openxmlformats.org/officeDocument/2006/relationships/hyperlink" Target="https://www.taiwansemi.com/assets/datasheet/pdf.php?pn=SMAJ48A" TargetMode="External"/><Relationship Id="rId1012" Type="http://schemas.openxmlformats.org/officeDocument/2006/relationships/hyperlink" Target="https://www.taiwansemi.com/assets/datasheet/pdf.php?pn=P4KE20CA" TargetMode="External"/><Relationship Id="rId1969" Type="http://schemas.openxmlformats.org/officeDocument/2006/relationships/hyperlink" Target="https://www.taiwansemi.com/assets/datasheet/pdf.php?pn=SA24" TargetMode="External"/><Relationship Id="rId3184" Type="http://schemas.openxmlformats.org/officeDocument/2006/relationships/hyperlink" Target="https://www.taiwansemi.com/assets/datasheet/pdf.php?pn=SMCJ28C" TargetMode="External"/><Relationship Id="rId1829" Type="http://schemas.openxmlformats.org/officeDocument/2006/relationships/hyperlink" Target="https://www.taiwansemi.com/assets/datasheet/pdf.php?pn=P6SMB6.8CA" TargetMode="External"/><Relationship Id="rId3391" Type="http://schemas.openxmlformats.org/officeDocument/2006/relationships/hyperlink" Target="https://www.taiwansemi.com/assets/datasheet/pdf.php?pn=SMCJ9.0CA" TargetMode="External"/><Relationship Id="rId3044" Type="http://schemas.openxmlformats.org/officeDocument/2006/relationships/hyperlink" Target="https://www.taiwansemi.com/assets/datasheet/pdf.php?pn=SMCJ110CH" TargetMode="External"/><Relationship Id="rId3251" Type="http://schemas.openxmlformats.org/officeDocument/2006/relationships/hyperlink" Target="https://www.taiwansemi.com/assets/datasheet/pdf.php?pn=SMCJ5.0CH" TargetMode="External"/><Relationship Id="rId172" Type="http://schemas.openxmlformats.org/officeDocument/2006/relationships/hyperlink" Target="https://www.taiwansemi.com/assets/datasheet/pdf.php?pn=1.5KE91CA" TargetMode="External"/><Relationship Id="rId2060" Type="http://schemas.openxmlformats.org/officeDocument/2006/relationships/hyperlink" Target="https://www.taiwansemi.com/assets/datasheet/pdf.php?pn=SA78CA" TargetMode="External"/><Relationship Id="rId3111" Type="http://schemas.openxmlformats.org/officeDocument/2006/relationships/hyperlink" Target="https://www.taiwansemi.com/assets/datasheet/pdf.php?pn=SMCJ160A" TargetMode="External"/><Relationship Id="rId989" Type="http://schemas.openxmlformats.org/officeDocument/2006/relationships/hyperlink" Target="https://www.taiwansemi.com/assets/datasheet/pdf.php?pn=P4KE160CA" TargetMode="External"/><Relationship Id="rId2877" Type="http://schemas.openxmlformats.org/officeDocument/2006/relationships/hyperlink" Target="https://www.taiwansemi.com/assets/datasheet/pdf.php?pn=SMBJ54" TargetMode="External"/><Relationship Id="rId849" Type="http://schemas.openxmlformats.org/officeDocument/2006/relationships/hyperlink" Target="https://www.taiwansemi.com/assets/datasheet/pdf.php?pn=BZW04-28" TargetMode="External"/><Relationship Id="rId1479" Type="http://schemas.openxmlformats.org/officeDocument/2006/relationships/hyperlink" Target="https://www.taiwansemi.com/assets/datasheet/pdf.php?pn=P6KE20C" TargetMode="External"/><Relationship Id="rId1686" Type="http://schemas.openxmlformats.org/officeDocument/2006/relationships/hyperlink" Target="https://www.taiwansemi.com/assets/datasheet/pdf.php?pn=P6SMB16CAH" TargetMode="External"/><Relationship Id="rId1339" Type="http://schemas.openxmlformats.org/officeDocument/2006/relationships/hyperlink" Target="https://www.taiwansemi.com/assets/datasheet/pdf.php?pn=P4SMA56CH" TargetMode="External"/><Relationship Id="rId1893" Type="http://schemas.openxmlformats.org/officeDocument/2006/relationships/hyperlink" Target="https://www.taiwansemi.com/assets/datasheet/pdf.php?pn=P6SMB91CA" TargetMode="External"/><Relationship Id="rId2737" Type="http://schemas.openxmlformats.org/officeDocument/2006/relationships/hyperlink" Target="https://www.taiwansemi.com/assets/datasheet/pdf.php?pn=SMBJ16CA" TargetMode="External"/><Relationship Id="rId2944" Type="http://schemas.openxmlformats.org/officeDocument/2006/relationships/hyperlink" Target="https://www.taiwansemi.com/assets/datasheet/pdf.php?pn=SMBJ7.5CAH" TargetMode="External"/><Relationship Id="rId709" Type="http://schemas.openxmlformats.org/officeDocument/2006/relationships/hyperlink" Target="https://www.taiwansemi.com/assets/datasheet/pdf.php?pn=5.0SMDJ40A" TargetMode="External"/><Relationship Id="rId916" Type="http://schemas.openxmlformats.org/officeDocument/2006/relationships/hyperlink" Target="https://www.taiwansemi.com/assets/datasheet/pdf.php?pn=BZW06-256B" TargetMode="External"/><Relationship Id="rId1546" Type="http://schemas.openxmlformats.org/officeDocument/2006/relationships/hyperlink" Target="https://www.taiwansemi.com/assets/datasheet/pdf.php?pn=P6KE56A" TargetMode="External"/><Relationship Id="rId1753" Type="http://schemas.openxmlformats.org/officeDocument/2006/relationships/hyperlink" Target="https://www.taiwansemi.com/assets/datasheet/pdf.php?pn=P6SMB27" TargetMode="External"/><Relationship Id="rId1960" Type="http://schemas.openxmlformats.org/officeDocument/2006/relationships/hyperlink" Target="https://www.taiwansemi.com/assets/datasheet/pdf.php?pn=SA18CA" TargetMode="External"/><Relationship Id="rId2804" Type="http://schemas.openxmlformats.org/officeDocument/2006/relationships/hyperlink" Target="https://www.taiwansemi.com/assets/datasheet/pdf.php?pn=SMBJ28H" TargetMode="External"/><Relationship Id="rId45" Type="http://schemas.openxmlformats.org/officeDocument/2006/relationships/hyperlink" Target="https://www.taiwansemi.com/assets/datasheet/pdf.php?pn=1.5KE160CA" TargetMode="External"/><Relationship Id="rId1406" Type="http://schemas.openxmlformats.org/officeDocument/2006/relationships/hyperlink" Target="https://www.taiwansemi.com/assets/datasheet/pdf.php?pn=P4SMA91A" TargetMode="External"/><Relationship Id="rId1613" Type="http://schemas.openxmlformats.org/officeDocument/2006/relationships/hyperlink" Target="https://www.taiwansemi.com/assets/datasheet/pdf.php?pn=P6SMB110C" TargetMode="External"/><Relationship Id="rId1820" Type="http://schemas.openxmlformats.org/officeDocument/2006/relationships/hyperlink" Target="https://www.taiwansemi.com/assets/datasheet/pdf.php?pn=P6SMB56C" TargetMode="External"/><Relationship Id="rId3578" Type="http://schemas.openxmlformats.org/officeDocument/2006/relationships/hyperlink" Target="https://www.taiwansemi.com/assets/datasheet/pdf.php?pn=SMF4L16AH" TargetMode="External"/><Relationship Id="rId3785" Type="http://schemas.openxmlformats.org/officeDocument/2006/relationships/hyperlink" Target="https://www.taiwansemi.com/assets/datasheet/pdf.php?pn=SMA6F20CAH" TargetMode="External"/><Relationship Id="rId499" Type="http://schemas.openxmlformats.org/officeDocument/2006/relationships/hyperlink" Target="https://www.taiwansemi.com/assets/datasheet/pdf.php?pn=1KSMB12CA" TargetMode="External"/><Relationship Id="rId2387" Type="http://schemas.openxmlformats.org/officeDocument/2006/relationships/hyperlink" Target="https://www.taiwansemi.com/assets/datasheet/pdf.php?pn=SMAJ40AH" TargetMode="External"/><Relationship Id="rId2594" Type="http://schemas.openxmlformats.org/officeDocument/2006/relationships/hyperlink" Target="https://www.taiwansemi.com/assets/datasheet/pdf.php?pn=SMB10J18AH" TargetMode="External"/><Relationship Id="rId3438" Type="http://schemas.openxmlformats.org/officeDocument/2006/relationships/hyperlink" Target="https://www.taiwansemi.com/assets/datasheet/pdf.php?pn=SMDJ17CAH" TargetMode="External"/><Relationship Id="rId3645" Type="http://schemas.openxmlformats.org/officeDocument/2006/relationships/hyperlink" Target="https://www.taiwansemi.com/assets/datasheet/pdf.php?pn=SMF6.0A" TargetMode="External"/><Relationship Id="rId3852" Type="http://schemas.openxmlformats.org/officeDocument/2006/relationships/hyperlink" Target="https://www.taiwansemi.com/assets/datasheet/pdf.php?pn=SMF4L30CAH" TargetMode="External"/><Relationship Id="rId359" Type="http://schemas.openxmlformats.org/officeDocument/2006/relationships/hyperlink" Target="https://www.taiwansemi.com/assets/datasheet/pdf.php?pn=1.5SMC39AH" TargetMode="External"/><Relationship Id="rId566" Type="http://schemas.openxmlformats.org/officeDocument/2006/relationships/hyperlink" Target="https://www.taiwansemi.com/assets/datasheet/pdf.php?pn=1KSMB62AH" TargetMode="External"/><Relationship Id="rId773" Type="http://schemas.openxmlformats.org/officeDocument/2006/relationships/hyperlink" Target="https://www.taiwansemi.com/assets/datasheet/pdf.php?pn=5KSMC12CAH" TargetMode="External"/><Relationship Id="rId1196" Type="http://schemas.openxmlformats.org/officeDocument/2006/relationships/hyperlink" Target="https://www.taiwansemi.com/assets/datasheet/pdf.php?pn=P4SMA15H" TargetMode="External"/><Relationship Id="rId2247" Type="http://schemas.openxmlformats.org/officeDocument/2006/relationships/hyperlink" Target="https://www.taiwansemi.com/assets/datasheet/pdf.php?pn=SMAJ13CH" TargetMode="External"/><Relationship Id="rId2454" Type="http://schemas.openxmlformats.org/officeDocument/2006/relationships/hyperlink" Target="https://www.taiwansemi.com/assets/datasheet/pdf.php?pn=SMAJ6.0CAH" TargetMode="External"/><Relationship Id="rId3505" Type="http://schemas.openxmlformats.org/officeDocument/2006/relationships/hyperlink" Target="https://www.taiwansemi.com/assets/datasheet/pdf.php?pn=SMDJ60CA" TargetMode="External"/><Relationship Id="rId219" Type="http://schemas.openxmlformats.org/officeDocument/2006/relationships/hyperlink" Target="https://www.taiwansemi.com/assets/datasheet/pdf.php?pn=1.5SMC12CH" TargetMode="External"/><Relationship Id="rId426" Type="http://schemas.openxmlformats.org/officeDocument/2006/relationships/hyperlink" Target="https://www.taiwansemi.com/assets/datasheet/pdf.php?pn=1.5SMC7.5CAH" TargetMode="External"/><Relationship Id="rId633" Type="http://schemas.openxmlformats.org/officeDocument/2006/relationships/hyperlink" Target="https://www.taiwansemi.com/assets/datasheet/pdf.php?pn=1V5KE33A" TargetMode="External"/><Relationship Id="rId980" Type="http://schemas.openxmlformats.org/officeDocument/2006/relationships/hyperlink" Target="https://www.taiwansemi.com/assets/datasheet/pdf.php?pn=P4KE150C" TargetMode="External"/><Relationship Id="rId1056" Type="http://schemas.openxmlformats.org/officeDocument/2006/relationships/hyperlink" Target="https://www.taiwansemi.com/assets/datasheet/pdf.php?pn=P4KE39CA" TargetMode="External"/><Relationship Id="rId1263" Type="http://schemas.openxmlformats.org/officeDocument/2006/relationships/hyperlink" Target="https://www.taiwansemi.com/assets/datasheet/pdf.php?pn=P4SMA24AH" TargetMode="External"/><Relationship Id="rId2107" Type="http://schemas.openxmlformats.org/officeDocument/2006/relationships/hyperlink" Target="https://www.taiwansemi.com/assets/datasheet/pdf.php?pn=SMA4S25AH" TargetMode="External"/><Relationship Id="rId2314" Type="http://schemas.openxmlformats.org/officeDocument/2006/relationships/hyperlink" Target="https://www.taiwansemi.com/assets/datasheet/pdf.php?pn=SMAJ18A" TargetMode="External"/><Relationship Id="rId2661" Type="http://schemas.openxmlformats.org/officeDocument/2006/relationships/hyperlink" Target="https://www.taiwansemi.com/assets/datasheet/pdf.php?pn=SMBJ110H" TargetMode="External"/><Relationship Id="rId3712" Type="http://schemas.openxmlformats.org/officeDocument/2006/relationships/hyperlink" Target="https://www.taiwansemi.com/assets/datasheet/pdf.php?pn=TLD8S11AH" TargetMode="External"/><Relationship Id="rId840" Type="http://schemas.openxmlformats.org/officeDocument/2006/relationships/hyperlink" Target="https://www.taiwansemi.com/assets/datasheet/pdf.php?pn=BZW04-239" TargetMode="External"/><Relationship Id="rId1470" Type="http://schemas.openxmlformats.org/officeDocument/2006/relationships/hyperlink" Target="https://www.taiwansemi.com/assets/datasheet/pdf.php?pn=P6KE18A" TargetMode="External"/><Relationship Id="rId2521" Type="http://schemas.openxmlformats.org/officeDocument/2006/relationships/hyperlink" Target="https://www.taiwansemi.com/assets/datasheet/pdf.php?pn=SMAJ8.0" TargetMode="External"/><Relationship Id="rId700" Type="http://schemas.openxmlformats.org/officeDocument/2006/relationships/hyperlink" Target="https://www.taiwansemi.com/assets/datasheet/pdf.php?pn=5.0SMDJ26AH" TargetMode="External"/><Relationship Id="rId1123" Type="http://schemas.openxmlformats.org/officeDocument/2006/relationships/hyperlink" Target="https://www.taiwansemi.com/assets/datasheet/pdf.php?pn=P4SMA100CAH" TargetMode="External"/><Relationship Id="rId1330" Type="http://schemas.openxmlformats.org/officeDocument/2006/relationships/hyperlink" Target="https://www.taiwansemi.com/assets/datasheet/pdf.php?pn=P4SMA51CAH" TargetMode="External"/><Relationship Id="rId3088" Type="http://schemas.openxmlformats.org/officeDocument/2006/relationships/hyperlink" Target="https://www.taiwansemi.com/assets/datasheet/pdf.php?pn=SMCJ14C" TargetMode="External"/><Relationship Id="rId3295" Type="http://schemas.openxmlformats.org/officeDocument/2006/relationships/hyperlink" Target="https://www.taiwansemi.com/assets/datasheet/pdf.php?pn=SMCJ60" TargetMode="External"/><Relationship Id="rId3155" Type="http://schemas.openxmlformats.org/officeDocument/2006/relationships/hyperlink" Target="https://www.taiwansemi.com/assets/datasheet/pdf.php?pn=SMCJ20CH" TargetMode="External"/><Relationship Id="rId3362" Type="http://schemas.openxmlformats.org/officeDocument/2006/relationships/hyperlink" Target="https://www.taiwansemi.com/assets/datasheet/pdf.php?pn=SMCJ8.0C" TargetMode="External"/><Relationship Id="rId283" Type="http://schemas.openxmlformats.org/officeDocument/2006/relationships/hyperlink" Target="https://www.taiwansemi.com/assets/datasheet/pdf.php?pn=1.5SMC180CAH" TargetMode="External"/><Relationship Id="rId490" Type="http://schemas.openxmlformats.org/officeDocument/2006/relationships/hyperlink" Target="https://www.taiwansemi.com/assets/datasheet/pdf.php?pn=1KSMB10AH" TargetMode="External"/><Relationship Id="rId2171" Type="http://schemas.openxmlformats.org/officeDocument/2006/relationships/hyperlink" Target="https://www.taiwansemi.com/assets/datasheet/pdf.php?pn=SMA6S22AH" TargetMode="External"/><Relationship Id="rId3015" Type="http://schemas.openxmlformats.org/officeDocument/2006/relationships/hyperlink" Target="https://www.taiwansemi.com/assets/datasheet/pdf.php?pn=SMBJ90CA" TargetMode="External"/><Relationship Id="rId3222" Type="http://schemas.openxmlformats.org/officeDocument/2006/relationships/hyperlink" Target="https://www.taiwansemi.com/assets/datasheet/pdf.php?pn=SMCJ43A" TargetMode="External"/><Relationship Id="rId143" Type="http://schemas.openxmlformats.org/officeDocument/2006/relationships/hyperlink" Target="https://www.taiwansemi.com/assets/datasheet/pdf.php?pn=1.5KE62C" TargetMode="External"/><Relationship Id="rId350" Type="http://schemas.openxmlformats.org/officeDocument/2006/relationships/hyperlink" Target="https://www.taiwansemi.com/assets/datasheet/pdf.php?pn=1.5SMC36A" TargetMode="External"/><Relationship Id="rId2031" Type="http://schemas.openxmlformats.org/officeDocument/2006/relationships/hyperlink" Target="https://www.taiwansemi.com/assets/datasheet/pdf.php?pn=SA6.5C" TargetMode="External"/><Relationship Id="rId9" Type="http://schemas.openxmlformats.org/officeDocument/2006/relationships/hyperlink" Target="https://www.taiwansemi.com/assets/datasheet/pdf.php?pn=1.5KE11" TargetMode="External"/><Relationship Id="rId210" Type="http://schemas.openxmlformats.org/officeDocument/2006/relationships/hyperlink" Target="https://www.taiwansemi.com/assets/datasheet/pdf.php?pn=1.5SMC120CA" TargetMode="External"/><Relationship Id="rId2988" Type="http://schemas.openxmlformats.org/officeDocument/2006/relationships/hyperlink" Target="https://www.taiwansemi.com/assets/datasheet/pdf.php?pn=SMBJ8.5CAH" TargetMode="External"/><Relationship Id="rId1797" Type="http://schemas.openxmlformats.org/officeDocument/2006/relationships/hyperlink" Target="https://www.taiwansemi.com/assets/datasheet/pdf.php?pn=P6SMB43CA" TargetMode="External"/><Relationship Id="rId2848" Type="http://schemas.openxmlformats.org/officeDocument/2006/relationships/hyperlink" Target="https://www.taiwansemi.com/assets/datasheet/pdf.php?pn=SMBJ45C" TargetMode="External"/><Relationship Id="rId89" Type="http://schemas.openxmlformats.org/officeDocument/2006/relationships/hyperlink" Target="https://www.taiwansemi.com/assets/datasheet/pdf.php?pn=1.5KE30" TargetMode="External"/><Relationship Id="rId1657" Type="http://schemas.openxmlformats.org/officeDocument/2006/relationships/hyperlink" Target="https://www.taiwansemi.com/assets/datasheet/pdf.php?pn=P6SMB15" TargetMode="External"/><Relationship Id="rId1864" Type="http://schemas.openxmlformats.org/officeDocument/2006/relationships/hyperlink" Target="https://www.taiwansemi.com/assets/datasheet/pdf.php?pn=P6SMB75H" TargetMode="External"/><Relationship Id="rId2708" Type="http://schemas.openxmlformats.org/officeDocument/2006/relationships/hyperlink" Target="https://www.taiwansemi.com/assets/datasheet/pdf.php?pn=SMBJ14H" TargetMode="External"/><Relationship Id="rId2915" Type="http://schemas.openxmlformats.org/officeDocument/2006/relationships/hyperlink" Target="https://www.taiwansemi.com/assets/datasheet/pdf.php?pn=SMBJ60CA" TargetMode="External"/><Relationship Id="rId1517" Type="http://schemas.openxmlformats.org/officeDocument/2006/relationships/hyperlink" Target="https://www.taiwansemi.com/assets/datasheet/pdf.php?pn=P6KE36" TargetMode="External"/><Relationship Id="rId1724" Type="http://schemas.openxmlformats.org/officeDocument/2006/relationships/hyperlink" Target="https://www.taiwansemi.com/assets/datasheet/pdf.php?pn=P6SMB20C" TargetMode="External"/><Relationship Id="rId16" Type="http://schemas.openxmlformats.org/officeDocument/2006/relationships/hyperlink" Target="https://www.taiwansemi.com/assets/datasheet/pdf.php?pn=1.5KE11CA" TargetMode="External"/><Relationship Id="rId1931" Type="http://schemas.openxmlformats.org/officeDocument/2006/relationships/hyperlink" Target="https://www.taiwansemi.com/assets/datasheet/pdf.php?pn=SA14C" TargetMode="External"/><Relationship Id="rId3689" Type="http://schemas.openxmlformats.org/officeDocument/2006/relationships/hyperlink" Target="https://www.taiwansemi.com/assets/datasheet/pdf.php?pn=TLD5S36AH" TargetMode="External"/><Relationship Id="rId2498" Type="http://schemas.openxmlformats.org/officeDocument/2006/relationships/hyperlink" Target="https://www.taiwansemi.com/assets/datasheet/pdf.php?pn=SMAJ70A" TargetMode="External"/><Relationship Id="rId3549" Type="http://schemas.openxmlformats.org/officeDocument/2006/relationships/hyperlink" Target="https://www.taiwansemi.com/assets/datasheet/pdf.php?pn=SMF28A" TargetMode="External"/><Relationship Id="rId677" Type="http://schemas.openxmlformats.org/officeDocument/2006/relationships/hyperlink" Target="https://www.taiwansemi.com/assets/datasheet/pdf.php?pn=3KSMC26AH" TargetMode="External"/><Relationship Id="rId2358" Type="http://schemas.openxmlformats.org/officeDocument/2006/relationships/hyperlink" Target="https://www.taiwansemi.com/assets/datasheet/pdf.php?pn=SMAJ28CAH" TargetMode="External"/><Relationship Id="rId3756" Type="http://schemas.openxmlformats.org/officeDocument/2006/relationships/hyperlink" Target="https://www.taiwansemi.com/assets/datasheet/pdf.php?pn=TLD42AH" TargetMode="External"/><Relationship Id="rId884" Type="http://schemas.openxmlformats.org/officeDocument/2006/relationships/hyperlink" Target="https://www.taiwansemi.com/assets/datasheet/pdf.php?pn=BZW04-7V0B" TargetMode="External"/><Relationship Id="rId2565" Type="http://schemas.openxmlformats.org/officeDocument/2006/relationships/hyperlink" Target="https://www.taiwansemi.com/assets/datasheet/pdf.php?pn=SMB10J11A" TargetMode="External"/><Relationship Id="rId2772" Type="http://schemas.openxmlformats.org/officeDocument/2006/relationships/hyperlink" Target="https://www.taiwansemi.com/assets/datasheet/pdf.php?pn=SMBJ20H" TargetMode="External"/><Relationship Id="rId3409" Type="http://schemas.openxmlformats.org/officeDocument/2006/relationships/hyperlink" Target="https://www.taiwansemi.com/assets/datasheet/pdf.php?pn=SMDJ10CA" TargetMode="External"/><Relationship Id="rId3616" Type="http://schemas.openxmlformats.org/officeDocument/2006/relationships/hyperlink" Target="https://www.taiwansemi.com/assets/datasheet/pdf.php?pn=SMF4L6.0AH" TargetMode="External"/><Relationship Id="rId3823" Type="http://schemas.openxmlformats.org/officeDocument/2006/relationships/hyperlink" Target="https://www.taiwansemi.com/assets/datasheet/pdf.php?pn=SMF4L40CA" TargetMode="External"/><Relationship Id="rId537" Type="http://schemas.openxmlformats.org/officeDocument/2006/relationships/hyperlink" Target="https://www.taiwansemi.com/assets/datasheet/pdf.php?pn=1KSMB33A" TargetMode="External"/><Relationship Id="rId744" Type="http://schemas.openxmlformats.org/officeDocument/2006/relationships/hyperlink" Target="https://www.taiwansemi.com/assets/datasheet/pdf.php?pn=5KSMC24AH" TargetMode="External"/><Relationship Id="rId951" Type="http://schemas.openxmlformats.org/officeDocument/2006/relationships/hyperlink" Target="https://www.taiwansemi.com/assets/datasheet/pdf.php?pn=P4KE10C" TargetMode="External"/><Relationship Id="rId1167" Type="http://schemas.openxmlformats.org/officeDocument/2006/relationships/hyperlink" Target="https://www.taiwansemi.com/assets/datasheet/pdf.php?pn=P4SMA130A" TargetMode="External"/><Relationship Id="rId1374" Type="http://schemas.openxmlformats.org/officeDocument/2006/relationships/hyperlink" Target="https://www.taiwansemi.com/assets/datasheet/pdf.php?pn=P4SMA75A" TargetMode="External"/><Relationship Id="rId1581" Type="http://schemas.openxmlformats.org/officeDocument/2006/relationships/hyperlink" Target="https://www.taiwansemi.com/assets/datasheet/pdf.php?pn=P6KE8V2A" TargetMode="External"/><Relationship Id="rId2218" Type="http://schemas.openxmlformats.org/officeDocument/2006/relationships/hyperlink" Target="https://www.taiwansemi.com/assets/datasheet/pdf.php?pn=SMAJ120" TargetMode="External"/><Relationship Id="rId2425" Type="http://schemas.openxmlformats.org/officeDocument/2006/relationships/hyperlink" Target="https://www.taiwansemi.com/assets/datasheet/pdf.php?pn=SMAJ51" TargetMode="External"/><Relationship Id="rId2632" Type="http://schemas.openxmlformats.org/officeDocument/2006/relationships/hyperlink" Target="https://www.taiwansemi.com/assets/datasheet/pdf.php?pn=SMB10J40CAH" TargetMode="External"/><Relationship Id="rId80" Type="http://schemas.openxmlformats.org/officeDocument/2006/relationships/hyperlink" Target="https://www.taiwansemi.com/assets/datasheet/pdf.php?pn=1.5KE24CA" TargetMode="External"/><Relationship Id="rId604" Type="http://schemas.openxmlformats.org/officeDocument/2006/relationships/hyperlink" Target="https://www.taiwansemi.com/assets/datasheet/pdf.php?pn=1V5KE15CA" TargetMode="External"/><Relationship Id="rId811" Type="http://schemas.openxmlformats.org/officeDocument/2006/relationships/hyperlink" Target="https://www.taiwansemi.com/assets/datasheet/pdf.php?pn=BZW04-110B" TargetMode="External"/><Relationship Id="rId1027" Type="http://schemas.openxmlformats.org/officeDocument/2006/relationships/hyperlink" Target="https://www.taiwansemi.com/assets/datasheet/pdf.php?pn=P4KE250C" TargetMode="External"/><Relationship Id="rId1234" Type="http://schemas.openxmlformats.org/officeDocument/2006/relationships/hyperlink" Target="https://www.taiwansemi.com/assets/datasheet/pdf.php?pn=P4SMA18CAH" TargetMode="External"/><Relationship Id="rId1441" Type="http://schemas.openxmlformats.org/officeDocument/2006/relationships/hyperlink" Target="https://www.taiwansemi.com/assets/datasheet/pdf.php?pn=P6KE130CA" TargetMode="External"/><Relationship Id="rId1301" Type="http://schemas.openxmlformats.org/officeDocument/2006/relationships/hyperlink" Target="https://www.taiwansemi.com/assets/datasheet/pdf.php?pn=P4SMA39" TargetMode="External"/><Relationship Id="rId3199" Type="http://schemas.openxmlformats.org/officeDocument/2006/relationships/hyperlink" Target="https://www.taiwansemi.com/assets/datasheet/pdf.php?pn=SMCJ33AH" TargetMode="External"/><Relationship Id="rId3059" Type="http://schemas.openxmlformats.org/officeDocument/2006/relationships/hyperlink" Target="https://www.taiwansemi.com/assets/datasheet/pdf.php?pn=SMCJ120CAH" TargetMode="External"/><Relationship Id="rId3266" Type="http://schemas.openxmlformats.org/officeDocument/2006/relationships/hyperlink" Target="https://www.taiwansemi.com/assets/datasheet/pdf.php?pn=SMCJ54CAH" TargetMode="External"/><Relationship Id="rId3473" Type="http://schemas.openxmlformats.org/officeDocument/2006/relationships/hyperlink" Target="https://www.taiwansemi.com/assets/datasheet/pdf.php?pn=SMDJ36CA" TargetMode="External"/><Relationship Id="rId187" Type="http://schemas.openxmlformats.org/officeDocument/2006/relationships/hyperlink" Target="https://www.taiwansemi.com/assets/datasheet/pdf.php?pn=1.5SMC10CH" TargetMode="External"/><Relationship Id="rId394" Type="http://schemas.openxmlformats.org/officeDocument/2006/relationships/hyperlink" Target="https://www.taiwansemi.com/assets/datasheet/pdf.php?pn=1.5SMC56CAH" TargetMode="External"/><Relationship Id="rId2075" Type="http://schemas.openxmlformats.org/officeDocument/2006/relationships/hyperlink" Target="https://www.taiwansemi.com/assets/datasheet/pdf.php?pn=SA9.0C" TargetMode="External"/><Relationship Id="rId2282" Type="http://schemas.openxmlformats.org/officeDocument/2006/relationships/hyperlink" Target="https://www.taiwansemi.com/assets/datasheet/pdf.php?pn=SMAJ16A" TargetMode="External"/><Relationship Id="rId3126" Type="http://schemas.openxmlformats.org/officeDocument/2006/relationships/hyperlink" Target="https://www.taiwansemi.com/assets/datasheet/pdf.php?pn=SMCJ170" TargetMode="External"/><Relationship Id="rId3680" Type="http://schemas.openxmlformats.org/officeDocument/2006/relationships/hyperlink" Target="https://www.taiwansemi.com/assets/datasheet/pdf.php?pn=TLD5S17AH" TargetMode="External"/><Relationship Id="rId254" Type="http://schemas.openxmlformats.org/officeDocument/2006/relationships/hyperlink" Target="https://www.taiwansemi.com/assets/datasheet/pdf.php?pn=1.5SMC160" TargetMode="External"/><Relationship Id="rId1091" Type="http://schemas.openxmlformats.org/officeDocument/2006/relationships/hyperlink" Target="https://www.taiwansemi.com/assets/datasheet/pdf.php?pn=P4KE68C" TargetMode="External"/><Relationship Id="rId3333" Type="http://schemas.openxmlformats.org/officeDocument/2006/relationships/hyperlink" Target="https://www.taiwansemi.com/assets/datasheet/pdf.php?pn=SMCJ70AH" TargetMode="External"/><Relationship Id="rId3540" Type="http://schemas.openxmlformats.org/officeDocument/2006/relationships/hyperlink" Target="https://www.taiwansemi.com/assets/datasheet/pdf.php?pn=SMF18AH" TargetMode="External"/><Relationship Id="rId114" Type="http://schemas.openxmlformats.org/officeDocument/2006/relationships/hyperlink" Target="https://www.taiwansemi.com/assets/datasheet/pdf.php?pn=1.5KE400A" TargetMode="External"/><Relationship Id="rId461" Type="http://schemas.openxmlformats.org/officeDocument/2006/relationships/hyperlink" Target="https://www.taiwansemi.com/assets/datasheet/pdf.php?pn=1.5SMC91" TargetMode="External"/><Relationship Id="rId2142" Type="http://schemas.openxmlformats.org/officeDocument/2006/relationships/hyperlink" Target="https://www.taiwansemi.com/assets/datasheet/pdf.php?pn=SMA6J12A" TargetMode="External"/><Relationship Id="rId3400" Type="http://schemas.openxmlformats.org/officeDocument/2006/relationships/hyperlink" Target="https://www.taiwansemi.com/assets/datasheet/pdf.php?pn=SMCJ90CAH" TargetMode="External"/><Relationship Id="rId321" Type="http://schemas.openxmlformats.org/officeDocument/2006/relationships/hyperlink" Target="https://www.taiwansemi.com/assets/datasheet/pdf.php?pn=1.5SMC24CA" TargetMode="External"/><Relationship Id="rId2002" Type="http://schemas.openxmlformats.org/officeDocument/2006/relationships/hyperlink" Target="https://www.taiwansemi.com/assets/datasheet/pdf.php?pn=SA45A" TargetMode="External"/><Relationship Id="rId2959" Type="http://schemas.openxmlformats.org/officeDocument/2006/relationships/hyperlink" Target="https://www.taiwansemi.com/assets/datasheet/pdf.php?pn=SMBJ75CA" TargetMode="External"/><Relationship Id="rId1768" Type="http://schemas.openxmlformats.org/officeDocument/2006/relationships/hyperlink" Target="https://www.taiwansemi.com/assets/datasheet/pdf.php?pn=P6SMB30H" TargetMode="External"/><Relationship Id="rId2819" Type="http://schemas.openxmlformats.org/officeDocument/2006/relationships/hyperlink" Target="https://www.taiwansemi.com/assets/datasheet/pdf.php?pn=SMBJ33CH" TargetMode="External"/><Relationship Id="rId1628" Type="http://schemas.openxmlformats.org/officeDocument/2006/relationships/hyperlink" Target="https://www.taiwansemi.com/assets/datasheet/pdf.php?pn=P6SMB120AH" TargetMode="External"/><Relationship Id="rId1975" Type="http://schemas.openxmlformats.org/officeDocument/2006/relationships/hyperlink" Target="https://www.taiwansemi.com/assets/datasheet/pdf.php?pn=SA26C" TargetMode="External"/><Relationship Id="rId3190" Type="http://schemas.openxmlformats.org/officeDocument/2006/relationships/hyperlink" Target="https://www.taiwansemi.com/assets/datasheet/pdf.php?pn=SMCJ30A" TargetMode="External"/><Relationship Id="rId1835" Type="http://schemas.openxmlformats.org/officeDocument/2006/relationships/hyperlink" Target="https://www.taiwansemi.com/assets/datasheet/pdf.php?pn=P6SMB62AH" TargetMode="External"/><Relationship Id="rId3050" Type="http://schemas.openxmlformats.org/officeDocument/2006/relationships/hyperlink" Target="https://www.taiwansemi.com/assets/datasheet/pdf.php?pn=SMCJ11CAH" TargetMode="External"/><Relationship Id="rId1902" Type="http://schemas.openxmlformats.org/officeDocument/2006/relationships/hyperlink" Target="https://www.taiwansemi.com/assets/datasheet/pdf.php?pn=SA10A" TargetMode="External"/><Relationship Id="rId788" Type="http://schemas.openxmlformats.org/officeDocument/2006/relationships/hyperlink" Target="https://www.taiwansemi.com/assets/datasheet/pdf.php?pn=5KSMC33CAH" TargetMode="External"/><Relationship Id="rId995" Type="http://schemas.openxmlformats.org/officeDocument/2006/relationships/hyperlink" Target="https://www.taiwansemi.com/assets/datasheet/pdf.php?pn=P4KE170C" TargetMode="External"/><Relationship Id="rId2469" Type="http://schemas.openxmlformats.org/officeDocument/2006/relationships/hyperlink" Target="https://www.taiwansemi.com/assets/datasheet/pdf.php?pn=SMAJ60CA" TargetMode="External"/><Relationship Id="rId2676" Type="http://schemas.openxmlformats.org/officeDocument/2006/relationships/hyperlink" Target="https://www.taiwansemi.com/assets/datasheet/pdf.php?pn=SMBJ120CH" TargetMode="External"/><Relationship Id="rId2883" Type="http://schemas.openxmlformats.org/officeDocument/2006/relationships/hyperlink" Target="https://www.taiwansemi.com/assets/datasheet/pdf.php?pn=SMBJ54CH" TargetMode="External"/><Relationship Id="rId3727" Type="http://schemas.openxmlformats.org/officeDocument/2006/relationships/hyperlink" Target="https://www.taiwansemi.com/assets/datasheet/pdf.php?pn=TLD8S36AH" TargetMode="External"/><Relationship Id="rId648" Type="http://schemas.openxmlformats.org/officeDocument/2006/relationships/hyperlink" Target="https://www.taiwansemi.com/assets/datasheet/pdf.php?pn=1V5KE47CA" TargetMode="External"/><Relationship Id="rId855" Type="http://schemas.openxmlformats.org/officeDocument/2006/relationships/hyperlink" Target="https://www.taiwansemi.com/assets/datasheet/pdf.php?pn=BZW04-33" TargetMode="External"/><Relationship Id="rId1278" Type="http://schemas.openxmlformats.org/officeDocument/2006/relationships/hyperlink" Target="https://www.taiwansemi.com/assets/datasheet/pdf.php?pn=P4SMA30A" TargetMode="External"/><Relationship Id="rId1485" Type="http://schemas.openxmlformats.org/officeDocument/2006/relationships/hyperlink" Target="https://www.taiwansemi.com/assets/datasheet/pdf.php?pn=P6KE220CA" TargetMode="External"/><Relationship Id="rId1692" Type="http://schemas.openxmlformats.org/officeDocument/2006/relationships/hyperlink" Target="https://www.taiwansemi.com/assets/datasheet/pdf.php?pn=P6SMB170C" TargetMode="External"/><Relationship Id="rId2329" Type="http://schemas.openxmlformats.org/officeDocument/2006/relationships/hyperlink" Target="https://www.taiwansemi.com/assets/datasheet/pdf.php?pn=SMAJ22" TargetMode="External"/><Relationship Id="rId2536" Type="http://schemas.openxmlformats.org/officeDocument/2006/relationships/hyperlink" Target="https://www.taiwansemi.com/assets/datasheet/pdf.php?pn=SMAJ8.5H" TargetMode="External"/><Relationship Id="rId2743" Type="http://schemas.openxmlformats.org/officeDocument/2006/relationships/hyperlink" Target="https://www.taiwansemi.com/assets/datasheet/pdf.php?pn=SMBJ170A" TargetMode="External"/><Relationship Id="rId508" Type="http://schemas.openxmlformats.org/officeDocument/2006/relationships/hyperlink" Target="https://www.taiwansemi.com/assets/datasheet/pdf.php?pn=1KSMB15CAH" TargetMode="External"/><Relationship Id="rId715" Type="http://schemas.openxmlformats.org/officeDocument/2006/relationships/hyperlink" Target="https://www.taiwansemi.com/assets/datasheet/pdf.php?pn=5.0SMDJ48A" TargetMode="External"/><Relationship Id="rId922" Type="http://schemas.openxmlformats.org/officeDocument/2006/relationships/hyperlink" Target="https://www.taiwansemi.com/assets/datasheet/pdf.php?pn=BZW06-28B" TargetMode="External"/><Relationship Id="rId1138" Type="http://schemas.openxmlformats.org/officeDocument/2006/relationships/hyperlink" Target="https://www.taiwansemi.com/assets/datasheet/pdf.php?pn=P4SMA110CA" TargetMode="External"/><Relationship Id="rId1345" Type="http://schemas.openxmlformats.org/officeDocument/2006/relationships/hyperlink" Target="https://www.taiwansemi.com/assets/datasheet/pdf.php?pn=P4SMA6.8CA" TargetMode="External"/><Relationship Id="rId1552" Type="http://schemas.openxmlformats.org/officeDocument/2006/relationships/hyperlink" Target="https://www.taiwansemi.com/assets/datasheet/pdf.php?pn=P6KE6.8CA" TargetMode="External"/><Relationship Id="rId2603" Type="http://schemas.openxmlformats.org/officeDocument/2006/relationships/hyperlink" Target="https://www.taiwansemi.com/assets/datasheet/pdf.php?pn=SMB10J22CA" TargetMode="External"/><Relationship Id="rId2950" Type="http://schemas.openxmlformats.org/officeDocument/2006/relationships/hyperlink" Target="https://www.taiwansemi.com/assets/datasheet/pdf.php?pn=SMBJ70C" TargetMode="External"/><Relationship Id="rId1205" Type="http://schemas.openxmlformats.org/officeDocument/2006/relationships/hyperlink" Target="https://www.taiwansemi.com/assets/datasheet/pdf.php?pn=P4SMA160H" TargetMode="External"/><Relationship Id="rId2810" Type="http://schemas.openxmlformats.org/officeDocument/2006/relationships/hyperlink" Target="https://www.taiwansemi.com/assets/datasheet/pdf.php?pn=SMBJ30CAH" TargetMode="External"/><Relationship Id="rId51" Type="http://schemas.openxmlformats.org/officeDocument/2006/relationships/hyperlink" Target="https://www.taiwansemi.com/assets/datasheet/pdf.php?pn=1.5KE170C" TargetMode="External"/><Relationship Id="rId1412" Type="http://schemas.openxmlformats.org/officeDocument/2006/relationships/hyperlink" Target="https://www.taiwansemi.com/assets/datasheet/pdf.php?pn=P4SMA91H" TargetMode="External"/><Relationship Id="rId3377" Type="http://schemas.openxmlformats.org/officeDocument/2006/relationships/hyperlink" Target="https://www.taiwansemi.com/assets/datasheet/pdf.php?pn=SMCJ85AH" TargetMode="External"/><Relationship Id="rId298" Type="http://schemas.openxmlformats.org/officeDocument/2006/relationships/hyperlink" Target="https://www.taiwansemi.com/assets/datasheet/pdf.php?pn=1.5SMC200CA" TargetMode="External"/><Relationship Id="rId3584" Type="http://schemas.openxmlformats.org/officeDocument/2006/relationships/hyperlink" Target="https://www.taiwansemi.com/assets/datasheet/pdf.php?pn=SMF4L20AH" TargetMode="External"/><Relationship Id="rId3791" Type="http://schemas.openxmlformats.org/officeDocument/2006/relationships/hyperlink" Target="https://www.taiwansemi.com/assets/datasheet/pdf.php?pn=SMA6F30CAH" TargetMode="External"/><Relationship Id="rId158" Type="http://schemas.openxmlformats.org/officeDocument/2006/relationships/hyperlink" Target="https://www.taiwansemi.com/assets/datasheet/pdf.php?pn=1.5KE8.2A" TargetMode="External"/><Relationship Id="rId2186" Type="http://schemas.openxmlformats.org/officeDocument/2006/relationships/hyperlink" Target="https://www.taiwansemi.com/assets/datasheet/pdf.php?pn=SMAJ100" TargetMode="External"/><Relationship Id="rId2393" Type="http://schemas.openxmlformats.org/officeDocument/2006/relationships/hyperlink" Target="https://www.taiwansemi.com/assets/datasheet/pdf.php?pn=SMAJ43" TargetMode="External"/><Relationship Id="rId3237" Type="http://schemas.openxmlformats.org/officeDocument/2006/relationships/hyperlink" Target="https://www.taiwansemi.com/assets/datasheet/pdf.php?pn=SMCJ48" TargetMode="External"/><Relationship Id="rId3444" Type="http://schemas.openxmlformats.org/officeDocument/2006/relationships/hyperlink" Target="https://www.taiwansemi.com/assets/datasheet/pdf.php?pn=SMDJ20AH" TargetMode="External"/><Relationship Id="rId3651" Type="http://schemas.openxmlformats.org/officeDocument/2006/relationships/hyperlink" Target="https://www.taiwansemi.com/assets/datasheet/pdf.php?pn=SMF64A" TargetMode="External"/><Relationship Id="rId365" Type="http://schemas.openxmlformats.org/officeDocument/2006/relationships/hyperlink" Target="https://www.taiwansemi.com/assets/datasheet/pdf.php?pn=1.5SMC43" TargetMode="External"/><Relationship Id="rId572" Type="http://schemas.openxmlformats.org/officeDocument/2006/relationships/hyperlink" Target="https://www.taiwansemi.com/assets/datasheet/pdf.php?pn=1KSMB68CAH" TargetMode="External"/><Relationship Id="rId2046" Type="http://schemas.openxmlformats.org/officeDocument/2006/relationships/hyperlink" Target="https://www.taiwansemi.com/assets/datasheet/pdf.php?pn=SA7.5A" TargetMode="External"/><Relationship Id="rId2253" Type="http://schemas.openxmlformats.org/officeDocument/2006/relationships/hyperlink" Target="https://www.taiwansemi.com/assets/datasheet/pdf.php?pn=SMAJ14CA" TargetMode="External"/><Relationship Id="rId2460" Type="http://schemas.openxmlformats.org/officeDocument/2006/relationships/hyperlink" Target="https://www.taiwansemi.com/assets/datasheet/pdf.php?pn=SMAJ6.5C" TargetMode="External"/><Relationship Id="rId3304" Type="http://schemas.openxmlformats.org/officeDocument/2006/relationships/hyperlink" Target="https://www.taiwansemi.com/assets/datasheet/pdf.php?pn=SMCJ64A" TargetMode="External"/><Relationship Id="rId3511" Type="http://schemas.openxmlformats.org/officeDocument/2006/relationships/hyperlink" Target="https://www.taiwansemi.com/assets/datasheet/pdf.php?pn=SMDJ70A" TargetMode="External"/><Relationship Id="rId225" Type="http://schemas.openxmlformats.org/officeDocument/2006/relationships/hyperlink" Target="https://www.taiwansemi.com/assets/datasheet/pdf.php?pn=1.5SMC130C" TargetMode="External"/><Relationship Id="rId432" Type="http://schemas.openxmlformats.org/officeDocument/2006/relationships/hyperlink" Target="https://www.taiwansemi.com/assets/datasheet/pdf.php?pn=1.5SMC75C" TargetMode="External"/><Relationship Id="rId1062" Type="http://schemas.openxmlformats.org/officeDocument/2006/relationships/hyperlink" Target="https://www.taiwansemi.com/assets/datasheet/pdf.php?pn=P4KE43A" TargetMode="External"/><Relationship Id="rId2113" Type="http://schemas.openxmlformats.org/officeDocument/2006/relationships/hyperlink" Target="https://www.taiwansemi.com/assets/datasheet/pdf.php?pn=SMA4S40AH" TargetMode="External"/><Relationship Id="rId2320" Type="http://schemas.openxmlformats.org/officeDocument/2006/relationships/hyperlink" Target="https://www.taiwansemi.com/assets/datasheet/pdf.php?pn=SMAJ18H" TargetMode="External"/><Relationship Id="rId1879" Type="http://schemas.openxmlformats.org/officeDocument/2006/relationships/hyperlink" Target="https://www.taiwansemi.com/assets/datasheet/pdf.php?pn=P6SMB82CH" TargetMode="External"/><Relationship Id="rId3094" Type="http://schemas.openxmlformats.org/officeDocument/2006/relationships/hyperlink" Target="https://www.taiwansemi.com/assets/datasheet/pdf.php?pn=SMCJ150" TargetMode="External"/><Relationship Id="rId1739" Type="http://schemas.openxmlformats.org/officeDocument/2006/relationships/hyperlink" Target="https://www.taiwansemi.com/assets/datasheet/pdf.php?pn=P6SMB22AH" TargetMode="External"/><Relationship Id="rId1946" Type="http://schemas.openxmlformats.org/officeDocument/2006/relationships/hyperlink" Target="https://www.taiwansemi.com/assets/datasheet/pdf.php?pn=SA16A" TargetMode="External"/><Relationship Id="rId1806" Type="http://schemas.openxmlformats.org/officeDocument/2006/relationships/hyperlink" Target="https://www.taiwansemi.com/assets/datasheet/pdf.php?pn=P6SMB47CAH" TargetMode="External"/><Relationship Id="rId3161" Type="http://schemas.openxmlformats.org/officeDocument/2006/relationships/hyperlink" Target="https://www.taiwansemi.com/assets/datasheet/pdf.php?pn=SMCJ22CA" TargetMode="External"/><Relationship Id="rId3021" Type="http://schemas.openxmlformats.org/officeDocument/2006/relationships/hyperlink" Target="https://www.taiwansemi.com/assets/datasheet/pdf.php?pn=SMCJ10" TargetMode="External"/><Relationship Id="rId899" Type="http://schemas.openxmlformats.org/officeDocument/2006/relationships/hyperlink" Target="https://www.taiwansemi.com/assets/datasheet/pdf.php?pn=BZW06-15" TargetMode="External"/><Relationship Id="rId2787" Type="http://schemas.openxmlformats.org/officeDocument/2006/relationships/hyperlink" Target="https://www.taiwansemi.com/assets/datasheet/pdf.php?pn=SMBJ24CH" TargetMode="External"/><Relationship Id="rId3838" Type="http://schemas.openxmlformats.org/officeDocument/2006/relationships/hyperlink" Target="https://www.taiwansemi.com/assets/datasheet/pdf.php?pn=SMF4L10CAH" TargetMode="External"/><Relationship Id="rId759" Type="http://schemas.openxmlformats.org/officeDocument/2006/relationships/hyperlink" Target="https://www.taiwansemi.com/assets/datasheet/pdf.php?pn=5KSMC48AH" TargetMode="External"/><Relationship Id="rId966" Type="http://schemas.openxmlformats.org/officeDocument/2006/relationships/hyperlink" Target="https://www.taiwansemi.com/assets/datasheet/pdf.php?pn=P4KE12A" TargetMode="External"/><Relationship Id="rId1389" Type="http://schemas.openxmlformats.org/officeDocument/2006/relationships/hyperlink" Target="https://www.taiwansemi.com/assets/datasheet/pdf.php?pn=P4SMA82" TargetMode="External"/><Relationship Id="rId1596" Type="http://schemas.openxmlformats.org/officeDocument/2006/relationships/hyperlink" Target="https://www.taiwansemi.com/assets/datasheet/pdf.php?pn=P6SMB100AH" TargetMode="External"/><Relationship Id="rId2647" Type="http://schemas.openxmlformats.org/officeDocument/2006/relationships/hyperlink" Target="https://www.taiwansemi.com/assets/datasheet/pdf.php?pn=SMBJ10AH" TargetMode="External"/><Relationship Id="rId2994" Type="http://schemas.openxmlformats.org/officeDocument/2006/relationships/hyperlink" Target="https://www.taiwansemi.com/assets/datasheet/pdf.php?pn=SMBJ85C" TargetMode="External"/><Relationship Id="rId619" Type="http://schemas.openxmlformats.org/officeDocument/2006/relationships/hyperlink" Target="https://www.taiwansemi.com/assets/datasheet/pdf.php?pn=1V5KE220A" TargetMode="External"/><Relationship Id="rId1249" Type="http://schemas.openxmlformats.org/officeDocument/2006/relationships/hyperlink" Target="https://www.taiwansemi.com/assets/datasheet/pdf.php?pn=P4SMA20CA" TargetMode="External"/><Relationship Id="rId2854" Type="http://schemas.openxmlformats.org/officeDocument/2006/relationships/hyperlink" Target="https://www.taiwansemi.com/assets/datasheet/pdf.php?pn=SMBJ48A" TargetMode="External"/><Relationship Id="rId95" Type="http://schemas.openxmlformats.org/officeDocument/2006/relationships/hyperlink" Target="https://www.taiwansemi.com/assets/datasheet/pdf.php?pn=1.5KE30C" TargetMode="External"/><Relationship Id="rId826" Type="http://schemas.openxmlformats.org/officeDocument/2006/relationships/hyperlink" Target="https://www.taiwansemi.com/assets/datasheet/pdf.php?pn=BZW04-15B" TargetMode="External"/><Relationship Id="rId1109" Type="http://schemas.openxmlformats.org/officeDocument/2006/relationships/hyperlink" Target="https://www.taiwansemi.com/assets/datasheet/pdf.php?pn=P4KE9.1" TargetMode="External"/><Relationship Id="rId1456" Type="http://schemas.openxmlformats.org/officeDocument/2006/relationships/hyperlink" Target="https://www.taiwansemi.com/assets/datasheet/pdf.php?pn=P6KE160C" TargetMode="External"/><Relationship Id="rId1663" Type="http://schemas.openxmlformats.org/officeDocument/2006/relationships/hyperlink" Target="https://www.taiwansemi.com/assets/datasheet/pdf.php?pn=P6SMB150CAH" TargetMode="External"/><Relationship Id="rId1870" Type="http://schemas.openxmlformats.org/officeDocument/2006/relationships/hyperlink" Target="https://www.taiwansemi.com/assets/datasheet/pdf.php?pn=P6SMB8.2CAH" TargetMode="External"/><Relationship Id="rId2507" Type="http://schemas.openxmlformats.org/officeDocument/2006/relationships/hyperlink" Target="https://www.taiwansemi.com/assets/datasheet/pdf.php?pn=SMAJ75AH" TargetMode="External"/><Relationship Id="rId2714" Type="http://schemas.openxmlformats.org/officeDocument/2006/relationships/hyperlink" Target="https://www.taiwansemi.com/assets/datasheet/pdf.php?pn=SMBJ150CA" TargetMode="External"/><Relationship Id="rId2921" Type="http://schemas.openxmlformats.org/officeDocument/2006/relationships/hyperlink" Target="https://www.taiwansemi.com/assets/datasheet/pdf.php?pn=SMBJ64AH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ESDH5V0B03P1Q0" TargetMode="External"/><Relationship Id="rId13" Type="http://schemas.openxmlformats.org/officeDocument/2006/relationships/hyperlink" Target="https://www.taiwansemi.com/assets/datasheet/pdf.php?pn=TESDL5V0B20P1M5" TargetMode="External"/><Relationship Id="rId18" Type="http://schemas.openxmlformats.org/officeDocument/2006/relationships/hyperlink" Target="https://www.taiwansemi.com/assets/datasheet/pdf.php?pn=TESDL24VB17P1Q1" TargetMode="External"/><Relationship Id="rId26" Type="http://schemas.openxmlformats.org/officeDocument/2006/relationships/hyperlink" Target="https://www.taiwansemi.com/assets/datasheet/pdf.php?pn=TESDA28VU18P1Q1" TargetMode="External"/><Relationship Id="rId3" Type="http://schemas.openxmlformats.org/officeDocument/2006/relationships/hyperlink" Target="https://www.taiwansemi.com/assets/datasheet/pdf.php?pn=TESD5V0V4UA" TargetMode="External"/><Relationship Id="rId21" Type="http://schemas.openxmlformats.org/officeDocument/2006/relationships/hyperlink" Target="https://www.taiwansemi.com/assets/datasheet/pdf.php?pn=TESDA24VB28P2CX" TargetMode="External"/><Relationship Id="rId7" Type="http://schemas.openxmlformats.org/officeDocument/2006/relationships/hyperlink" Target="https://www.taiwansemi.com/assets/datasheet/pdf.php?pn=TESDH3V3B03P1Q0" TargetMode="External"/><Relationship Id="rId12" Type="http://schemas.openxmlformats.org/officeDocument/2006/relationships/hyperlink" Target="https://www.taiwansemi.com/assets/datasheet/pdf.php?pn=TESDL3V3U1051M5" TargetMode="External"/><Relationship Id="rId17" Type="http://schemas.openxmlformats.org/officeDocument/2006/relationships/hyperlink" Target="https://www.taiwansemi.com/assets/datasheet/pdf.php?pn=TESDU5V0" TargetMode="External"/><Relationship Id="rId25" Type="http://schemas.openxmlformats.org/officeDocument/2006/relationships/hyperlink" Target="https://www.taiwansemi.com/assets/datasheet/pdf.php?pn=TESDA6V0U40P1Q0" TargetMode="External"/><Relationship Id="rId2" Type="http://schemas.openxmlformats.org/officeDocument/2006/relationships/hyperlink" Target="https://www.taiwansemi.com/assets/datasheet/pdf.php?pn=TESD5V0L1UC" TargetMode="External"/><Relationship Id="rId16" Type="http://schemas.openxmlformats.org/officeDocument/2006/relationships/hyperlink" Target="https://www.taiwansemi.com/assets/datasheet/pdf.php?pn=TESDU24V" TargetMode="External"/><Relationship Id="rId20" Type="http://schemas.openxmlformats.org/officeDocument/2006/relationships/hyperlink" Target="https://www.taiwansemi.com/assets/datasheet/pdf.php?pn=TESDA24VB17P1Q1" TargetMode="External"/><Relationship Id="rId1" Type="http://schemas.openxmlformats.org/officeDocument/2006/relationships/hyperlink" Target="https://www.taiwansemi.com/assets/datasheet/pdf.php?pn=TESD24VS2BT" TargetMode="External"/><Relationship Id="rId6" Type="http://schemas.openxmlformats.org/officeDocument/2006/relationships/hyperlink" Target="https://www.taiwansemi.com/assets/datasheet/pdf.php?pn=TESDH3V3B02P4Q2" TargetMode="External"/><Relationship Id="rId11" Type="http://schemas.openxmlformats.org/officeDocument/2006/relationships/hyperlink" Target="https://www.taiwansemi.com/assets/datasheet/pdf.php?pn=TESDL3V3B23P1Q0" TargetMode="External"/><Relationship Id="rId24" Type="http://schemas.openxmlformats.org/officeDocument/2006/relationships/hyperlink" Target="https://www.taiwansemi.com/assets/datasheet/pdf.php?pn=TESDA6V0B20P1Q0" TargetMode="External"/><Relationship Id="rId5" Type="http://schemas.openxmlformats.org/officeDocument/2006/relationships/hyperlink" Target="https://www.taiwansemi.com/assets/datasheet/pdf.php?pn=TESD5V0V4UCX6" TargetMode="External"/><Relationship Id="rId15" Type="http://schemas.openxmlformats.org/officeDocument/2006/relationships/hyperlink" Target="https://www.taiwansemi.com/assets/datasheet/pdf.php?pn=TESDU12V" TargetMode="External"/><Relationship Id="rId23" Type="http://schemas.openxmlformats.org/officeDocument/2006/relationships/hyperlink" Target="https://www.taiwansemi.com/assets/datasheet/pdf.php?pn=TESDA5V0U40P1Q0" TargetMode="External"/><Relationship Id="rId28" Type="http://schemas.openxmlformats.org/officeDocument/2006/relationships/hyperlink" Target="https://www.taiwansemi.com/assets/datasheet/pdf.php?pn=TESDA1L2B17P1Q1" TargetMode="External"/><Relationship Id="rId10" Type="http://schemas.openxmlformats.org/officeDocument/2006/relationships/hyperlink" Target="https://www.taiwansemi.com/assets/datasheet/pdf.php?pn=TESDH5V0U04P2Q1" TargetMode="External"/><Relationship Id="rId19" Type="http://schemas.openxmlformats.org/officeDocument/2006/relationships/hyperlink" Target="https://www.taiwansemi.com/assets/datasheet/pdf.php?pn=TESDA24VB17P1M3" TargetMode="External"/><Relationship Id="rId4" Type="http://schemas.openxmlformats.org/officeDocument/2006/relationships/hyperlink" Target="https://www.taiwansemi.com/assets/datasheet/pdf.php?pn=TESD5V0V4UCU6" TargetMode="External"/><Relationship Id="rId9" Type="http://schemas.openxmlformats.org/officeDocument/2006/relationships/hyperlink" Target="https://www.taiwansemi.com/assets/datasheet/pdf.php?pn=TESDH5V0B05P1Q1" TargetMode="External"/><Relationship Id="rId14" Type="http://schemas.openxmlformats.org/officeDocument/2006/relationships/hyperlink" Target="https://www.taiwansemi.com/assets/datasheet/pdf.php?pn=TESDL5V0B45P1M3" TargetMode="External"/><Relationship Id="rId22" Type="http://schemas.openxmlformats.org/officeDocument/2006/relationships/hyperlink" Target="https://www.taiwansemi.com/assets/datasheet/pdf.php?pn=TESDA5V0B20P1Q0" TargetMode="External"/><Relationship Id="rId27" Type="http://schemas.openxmlformats.org/officeDocument/2006/relationships/hyperlink" Target="https://www.taiwansemi.com/assets/datasheet/pdf.php?pn=TESDA24VB6P02CX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QM056NH04LCR" TargetMode="External"/><Relationship Id="rId18" Type="http://schemas.openxmlformats.org/officeDocument/2006/relationships/hyperlink" Target="https://www.taiwansemi.com/assets/datasheet/pdf.php?pn=TQM076NH04LDCR" TargetMode="External"/><Relationship Id="rId26" Type="http://schemas.openxmlformats.org/officeDocument/2006/relationships/hyperlink" Target="https://www.taiwansemi.com/assets/datasheet/pdf.php?pn=TQM300NB06CR" TargetMode="External"/><Relationship Id="rId39" Type="http://schemas.openxmlformats.org/officeDocument/2006/relationships/hyperlink" Target="https://www.taiwansemi.com/assets/datasheet/pdf.php?pn=TQM170NH10LCR" TargetMode="External"/><Relationship Id="rId21" Type="http://schemas.openxmlformats.org/officeDocument/2006/relationships/hyperlink" Target="https://www.taiwansemi.com/assets/datasheet/pdf.php?pn=TQM130NB06CR" TargetMode="External"/><Relationship Id="rId34" Type="http://schemas.openxmlformats.org/officeDocument/2006/relationships/hyperlink" Target="https://www.taiwansemi.com/assets/datasheet/pdf.php?pn=TQM075NH10CR" TargetMode="External"/><Relationship Id="rId42" Type="http://schemas.openxmlformats.org/officeDocument/2006/relationships/hyperlink" Target="https://www.taiwansemi.com/assets/datasheet/pdf.php?pn=TQM250NH10DCR" TargetMode="External"/><Relationship Id="rId47" Type="http://schemas.openxmlformats.org/officeDocument/2006/relationships/hyperlink" Target="https://www.taiwansemi.com/assets/datasheet/pdf.php?pn=TQM145NH08CR" TargetMode="External"/><Relationship Id="rId7" Type="http://schemas.openxmlformats.org/officeDocument/2006/relationships/hyperlink" Target="https://www.taiwansemi.com/assets/datasheet/pdf.php?pn=TQM032NH04LCR" TargetMode="External"/><Relationship Id="rId2" Type="http://schemas.openxmlformats.org/officeDocument/2006/relationships/hyperlink" Target="https://www.taiwansemi.com/assets/datasheet/pdf.php?pn=TQM019NH04LCR" TargetMode="External"/><Relationship Id="rId16" Type="http://schemas.openxmlformats.org/officeDocument/2006/relationships/hyperlink" Target="https://www.taiwansemi.com/assets/datasheet/pdf.php?pn=TQM070NH04LCR" TargetMode="External"/><Relationship Id="rId29" Type="http://schemas.openxmlformats.org/officeDocument/2006/relationships/hyperlink" Target="https://www.taiwansemi.com/assets/datasheet/pdf.php?pn=TQM130NB04CV" TargetMode="External"/><Relationship Id="rId11" Type="http://schemas.openxmlformats.org/officeDocument/2006/relationships/hyperlink" Target="https://www.taiwansemi.com/assets/datasheet/pdf.php?pn=TQM050NB06CR" TargetMode="External"/><Relationship Id="rId24" Type="http://schemas.openxmlformats.org/officeDocument/2006/relationships/hyperlink" Target="https://www.taiwansemi.com/assets/datasheet/pdf.php?pn=TQM250NB06CR" TargetMode="External"/><Relationship Id="rId32" Type="http://schemas.openxmlformats.org/officeDocument/2006/relationships/hyperlink" Target="https://www.taiwansemi.com/assets/datasheet/pdf.php?pn=TQM048NH10CR" TargetMode="External"/><Relationship Id="rId37" Type="http://schemas.openxmlformats.org/officeDocument/2006/relationships/hyperlink" Target="https://www.taiwansemi.com/assets/datasheet/pdf.php?pn=TQM100NH10LCR" TargetMode="External"/><Relationship Id="rId40" Type="http://schemas.openxmlformats.org/officeDocument/2006/relationships/hyperlink" Target="https://www.taiwansemi.com/assets/datasheet/pdf.php?pn=TQM240NH10CR" TargetMode="External"/><Relationship Id="rId45" Type="http://schemas.openxmlformats.org/officeDocument/2006/relationships/hyperlink" Target="https://www.taiwansemi.com/assets/datasheet/pdf.php?pn=TQM063NH08CR" TargetMode="External"/><Relationship Id="rId5" Type="http://schemas.openxmlformats.org/officeDocument/2006/relationships/hyperlink" Target="https://www.taiwansemi.com/assets/datasheet/pdf.php?pn=TQM025NH04LCR" TargetMode="External"/><Relationship Id="rId15" Type="http://schemas.openxmlformats.org/officeDocument/2006/relationships/hyperlink" Target="https://www.taiwansemi.com/assets/datasheet/pdf.php?pn=TQM070NH04CR" TargetMode="External"/><Relationship Id="rId23" Type="http://schemas.openxmlformats.org/officeDocument/2006/relationships/hyperlink" Target="https://www.taiwansemi.com/assets/datasheet/pdf.php?pn=TQM150NB04DCR" TargetMode="External"/><Relationship Id="rId28" Type="http://schemas.openxmlformats.org/officeDocument/2006/relationships/hyperlink" Target="https://www.taiwansemi.com/assets/datasheet/pdf.php?pn=TQM100NB04CV" TargetMode="External"/><Relationship Id="rId36" Type="http://schemas.openxmlformats.org/officeDocument/2006/relationships/hyperlink" Target="https://www.taiwansemi.com/assets/datasheet/pdf.php?pn=TQM100NH10CR" TargetMode="External"/><Relationship Id="rId49" Type="http://schemas.openxmlformats.org/officeDocument/2006/relationships/hyperlink" Target="https://www.taiwansemi.com/assets/datasheet/pdf.php?pn=TQM230NH08DCR" TargetMode="External"/><Relationship Id="rId10" Type="http://schemas.openxmlformats.org/officeDocument/2006/relationships/hyperlink" Target="https://www.taiwansemi.com/assets/datasheet/pdf.php?pn=TQM043NH04LCR" TargetMode="External"/><Relationship Id="rId19" Type="http://schemas.openxmlformats.org/officeDocument/2006/relationships/hyperlink" Target="https://www.taiwansemi.com/assets/datasheet/pdf.php?pn=TQM110NB04CR" TargetMode="External"/><Relationship Id="rId31" Type="http://schemas.openxmlformats.org/officeDocument/2006/relationships/hyperlink" Target="https://www.taiwansemi.com/assets/datasheet/pdf.php?pn=TQM300NB06CV" TargetMode="External"/><Relationship Id="rId44" Type="http://schemas.openxmlformats.org/officeDocument/2006/relationships/hyperlink" Target="https://www.taiwansemi.com/assets/datasheet/pdf.php?pn=TQM058NH08LCR" TargetMode="External"/><Relationship Id="rId4" Type="http://schemas.openxmlformats.org/officeDocument/2006/relationships/hyperlink" Target="https://www.taiwansemi.com/assets/datasheet/pdf.php?pn=TQM025NH04CR" TargetMode="External"/><Relationship Id="rId9" Type="http://schemas.openxmlformats.org/officeDocument/2006/relationships/hyperlink" Target="https://www.taiwansemi.com/assets/datasheet/pdf.php?pn=TQM043NH04CR" TargetMode="External"/><Relationship Id="rId14" Type="http://schemas.openxmlformats.org/officeDocument/2006/relationships/hyperlink" Target="https://www.taiwansemi.com/assets/datasheet/pdf.php?pn=TQM070NB04CR" TargetMode="External"/><Relationship Id="rId22" Type="http://schemas.openxmlformats.org/officeDocument/2006/relationships/hyperlink" Target="https://www.taiwansemi.com/assets/datasheet/pdf.php?pn=TQM150NB04CR" TargetMode="External"/><Relationship Id="rId27" Type="http://schemas.openxmlformats.org/officeDocument/2006/relationships/hyperlink" Target="https://www.taiwansemi.com/assets/datasheet/pdf.php?pn=TQM300NB06DCR" TargetMode="External"/><Relationship Id="rId30" Type="http://schemas.openxmlformats.org/officeDocument/2006/relationships/hyperlink" Target="https://www.taiwansemi.com/assets/datasheet/pdf.php?pn=TQM250NB06CV" TargetMode="External"/><Relationship Id="rId35" Type="http://schemas.openxmlformats.org/officeDocument/2006/relationships/hyperlink" Target="https://www.taiwansemi.com/assets/datasheet/pdf.php?pn=TQM075NH10LCR" TargetMode="External"/><Relationship Id="rId43" Type="http://schemas.openxmlformats.org/officeDocument/2006/relationships/hyperlink" Target="https://www.taiwansemi.com/assets/datasheet/pdf.php?pn=TQM250NH10LDCR" TargetMode="External"/><Relationship Id="rId48" Type="http://schemas.openxmlformats.org/officeDocument/2006/relationships/hyperlink" Target="https://www.taiwansemi.com/assets/datasheet/pdf.php?pn=TQM210NH08LDCR" TargetMode="External"/><Relationship Id="rId8" Type="http://schemas.openxmlformats.org/officeDocument/2006/relationships/hyperlink" Target="https://www.taiwansemi.com/assets/datasheet/pdf.php?pn=TQM033NB04CR" TargetMode="External"/><Relationship Id="rId3" Type="http://schemas.openxmlformats.org/officeDocument/2006/relationships/hyperlink" Target="https://www.taiwansemi.com/assets/datasheet/pdf.php?pn=TQM025NB04CR" TargetMode="External"/><Relationship Id="rId12" Type="http://schemas.openxmlformats.org/officeDocument/2006/relationships/hyperlink" Target="https://www.taiwansemi.com/assets/datasheet/pdf.php?pn=TQM056NH04CR" TargetMode="External"/><Relationship Id="rId17" Type="http://schemas.openxmlformats.org/officeDocument/2006/relationships/hyperlink" Target="https://www.taiwansemi.com/assets/datasheet/pdf.php?pn=TQM076NH04DCR" TargetMode="External"/><Relationship Id="rId25" Type="http://schemas.openxmlformats.org/officeDocument/2006/relationships/hyperlink" Target="https://www.taiwansemi.com/assets/datasheet/pdf.php?pn=TQM250NB06DCR" TargetMode="External"/><Relationship Id="rId33" Type="http://schemas.openxmlformats.org/officeDocument/2006/relationships/hyperlink" Target="https://www.taiwansemi.com/assets/datasheet/pdf.php?pn=TQM048NH10LCR" TargetMode="External"/><Relationship Id="rId38" Type="http://schemas.openxmlformats.org/officeDocument/2006/relationships/hyperlink" Target="https://www.taiwansemi.com/assets/datasheet/pdf.php?pn=TQM170NH10CR" TargetMode="External"/><Relationship Id="rId46" Type="http://schemas.openxmlformats.org/officeDocument/2006/relationships/hyperlink" Target="https://www.taiwansemi.com/assets/datasheet/pdf.php?pn=TQM130NH08LCR" TargetMode="External"/><Relationship Id="rId20" Type="http://schemas.openxmlformats.org/officeDocument/2006/relationships/hyperlink" Target="https://www.taiwansemi.com/assets/datasheet/pdf.php?pn=TQM110NB04DCR" TargetMode="External"/><Relationship Id="rId41" Type="http://schemas.openxmlformats.org/officeDocument/2006/relationships/hyperlink" Target="https://www.taiwansemi.com/assets/datasheet/pdf.php?pn=TQM240NH10LCR" TargetMode="External"/><Relationship Id="rId1" Type="http://schemas.openxmlformats.org/officeDocument/2006/relationships/hyperlink" Target="https://www.taiwansemi.com/assets/datasheet/pdf.php?pn=TQM019NH04CR" TargetMode="External"/><Relationship Id="rId6" Type="http://schemas.openxmlformats.org/officeDocument/2006/relationships/hyperlink" Target="https://www.taiwansemi.com/assets/datasheet/pdf.php?pn=TQM032NH04CR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TSM011NM03LCR" TargetMode="External"/><Relationship Id="rId21" Type="http://schemas.openxmlformats.org/officeDocument/2006/relationships/hyperlink" Target="https://www.taiwansemi.com/assets/datasheet/pdf.php?pn=TSM043NH04LCR" TargetMode="External"/><Relationship Id="rId42" Type="http://schemas.openxmlformats.org/officeDocument/2006/relationships/hyperlink" Target="https://www.taiwansemi.com/assets/datasheet/pdf.php?pn=TSM076NH04DCR" TargetMode="External"/><Relationship Id="rId63" Type="http://schemas.openxmlformats.org/officeDocument/2006/relationships/hyperlink" Target="https://www.taiwansemi.com/assets/datasheet/pdf.php?pn=TSM150NB04LCR" TargetMode="External"/><Relationship Id="rId84" Type="http://schemas.openxmlformats.org/officeDocument/2006/relationships/hyperlink" Target="https://www.taiwansemi.com/assets/datasheet/pdf.php?pn=TSM240N03CX" TargetMode="External"/><Relationship Id="rId138" Type="http://schemas.openxmlformats.org/officeDocument/2006/relationships/hyperlink" Target="https://www.taiwansemi.com/assets/datasheet/pdf.php?pn=TSM250NH10DCR" TargetMode="External"/><Relationship Id="rId16" Type="http://schemas.openxmlformats.org/officeDocument/2006/relationships/hyperlink" Target="https://www.taiwansemi.com/assets/datasheet/pdf.php?pn=TSM040N03CP" TargetMode="External"/><Relationship Id="rId107" Type="http://schemas.openxmlformats.org/officeDocument/2006/relationships/hyperlink" Target="https://www.taiwansemi.com/assets/datasheet/pdf.php?pn=TSM5055DCR%20(Q2)" TargetMode="External"/><Relationship Id="rId11" Type="http://schemas.openxmlformats.org/officeDocument/2006/relationships/hyperlink" Target="https://www.taiwansemi.com/assets/datasheet/pdf.php?pn=TSM033NB04LCR" TargetMode="External"/><Relationship Id="rId32" Type="http://schemas.openxmlformats.org/officeDocument/2006/relationships/hyperlink" Target="https://www.taiwansemi.com/assets/datasheet/pdf.php?pn=TSM060N03ECP" TargetMode="External"/><Relationship Id="rId37" Type="http://schemas.openxmlformats.org/officeDocument/2006/relationships/hyperlink" Target="https://www.taiwansemi.com/assets/datasheet/pdf.php?pn=TSM070NB04LCR" TargetMode="External"/><Relationship Id="rId53" Type="http://schemas.openxmlformats.org/officeDocument/2006/relationships/hyperlink" Target="https://www.taiwansemi.com/assets/datasheet/pdf.php?pn=TSM110NB04DCR" TargetMode="External"/><Relationship Id="rId58" Type="http://schemas.openxmlformats.org/officeDocument/2006/relationships/hyperlink" Target="https://www.taiwansemi.com/assets/datasheet/pdf.php?pn=TSM120N06LCS" TargetMode="External"/><Relationship Id="rId74" Type="http://schemas.openxmlformats.org/officeDocument/2006/relationships/hyperlink" Target="https://www.taiwansemi.com/assets/datasheet/pdf.php?pn=TSM220NB06CR" TargetMode="External"/><Relationship Id="rId79" Type="http://schemas.openxmlformats.org/officeDocument/2006/relationships/hyperlink" Target="https://www.taiwansemi.com/assets/datasheet/pdf.php?pn=TSM230N06CP" TargetMode="External"/><Relationship Id="rId102" Type="http://schemas.openxmlformats.org/officeDocument/2006/relationships/hyperlink" Target="https://www.taiwansemi.com/assets/datasheet/pdf.php?pn=TSM4806CS" TargetMode="External"/><Relationship Id="rId123" Type="http://schemas.openxmlformats.org/officeDocument/2006/relationships/hyperlink" Target="https://www.taiwansemi.com/assets/datasheet/pdf.php?pn=TSM110NM10LCP" TargetMode="External"/><Relationship Id="rId128" Type="http://schemas.openxmlformats.org/officeDocument/2006/relationships/hyperlink" Target="https://www.taiwansemi.com/assets/datasheet/pdf.php?pn=TSM075NH10CR" TargetMode="External"/><Relationship Id="rId5" Type="http://schemas.openxmlformats.org/officeDocument/2006/relationships/hyperlink" Target="https://www.taiwansemi.com/assets/datasheet/pdf.php?pn=TSM025NB04LCR" TargetMode="External"/><Relationship Id="rId90" Type="http://schemas.openxmlformats.org/officeDocument/2006/relationships/hyperlink" Target="https://www.taiwansemi.com/assets/datasheet/pdf.php?pn=TSM250NB06LCV" TargetMode="External"/><Relationship Id="rId95" Type="http://schemas.openxmlformats.org/officeDocument/2006/relationships/hyperlink" Target="https://www.taiwansemi.com/assets/datasheet/pdf.php?pn=TSM300NB06LCV" TargetMode="External"/><Relationship Id="rId22" Type="http://schemas.openxmlformats.org/officeDocument/2006/relationships/hyperlink" Target="https://www.taiwansemi.com/assets/datasheet/pdf.php?pn=TSM045NB06CR" TargetMode="External"/><Relationship Id="rId27" Type="http://schemas.openxmlformats.org/officeDocument/2006/relationships/hyperlink" Target="https://www.taiwansemi.com/assets/datasheet/pdf.php?pn=TSM056NH04CR" TargetMode="External"/><Relationship Id="rId43" Type="http://schemas.openxmlformats.org/officeDocument/2006/relationships/hyperlink" Target="https://www.taiwansemi.com/assets/datasheet/pdf.php?pn=TSM076NH04LDCR" TargetMode="External"/><Relationship Id="rId48" Type="http://schemas.openxmlformats.org/officeDocument/2006/relationships/hyperlink" Target="https://www.taiwansemi.com/assets/datasheet/pdf.php?pn=TSM085NB03CV" TargetMode="External"/><Relationship Id="rId64" Type="http://schemas.openxmlformats.org/officeDocument/2006/relationships/hyperlink" Target="https://www.taiwansemi.com/assets/datasheet/pdf.php?pn=TSM150NB04LCV" TargetMode="External"/><Relationship Id="rId69" Type="http://schemas.openxmlformats.org/officeDocument/2006/relationships/hyperlink" Target="https://www.taiwansemi.com/assets/datasheet/pdf.php?pn=TSM170N06PQ56" TargetMode="External"/><Relationship Id="rId113" Type="http://schemas.openxmlformats.org/officeDocument/2006/relationships/hyperlink" Target="https://www.taiwansemi.com/assets/datasheet/pdf.php?pn=TSM900N10CP" TargetMode="External"/><Relationship Id="rId118" Type="http://schemas.openxmlformats.org/officeDocument/2006/relationships/hyperlink" Target="https://www.taiwansemi.com/assets/datasheet/pdf.php?pn=TSM013NM04LTL" TargetMode="External"/><Relationship Id="rId134" Type="http://schemas.openxmlformats.org/officeDocument/2006/relationships/hyperlink" Target="https://www.taiwansemi.com/assets/datasheet/pdf.php?pn=TSM170NH10CR" TargetMode="External"/><Relationship Id="rId80" Type="http://schemas.openxmlformats.org/officeDocument/2006/relationships/hyperlink" Target="https://www.taiwansemi.com/assets/datasheet/pdf.php?pn=TSM2312CX" TargetMode="External"/><Relationship Id="rId85" Type="http://schemas.openxmlformats.org/officeDocument/2006/relationships/hyperlink" Target="https://www.taiwansemi.com/assets/datasheet/pdf.php?pn=TSM240N03CX6" TargetMode="External"/><Relationship Id="rId12" Type="http://schemas.openxmlformats.org/officeDocument/2006/relationships/hyperlink" Target="https://www.taiwansemi.com/assets/datasheet/pdf.php?pn=TSM035NB04CZ" TargetMode="External"/><Relationship Id="rId17" Type="http://schemas.openxmlformats.org/officeDocument/2006/relationships/hyperlink" Target="https://www.taiwansemi.com/assets/datasheet/pdf.php?pn=TSM042N03CS" TargetMode="External"/><Relationship Id="rId33" Type="http://schemas.openxmlformats.org/officeDocument/2006/relationships/hyperlink" Target="https://www.taiwansemi.com/assets/datasheet/pdf.php?pn=TSM060N03PQ33" TargetMode="External"/><Relationship Id="rId38" Type="http://schemas.openxmlformats.org/officeDocument/2006/relationships/hyperlink" Target="https://www.taiwansemi.com/assets/datasheet/pdf.php?pn=TSM070NH04CR" TargetMode="External"/><Relationship Id="rId59" Type="http://schemas.openxmlformats.org/officeDocument/2006/relationships/hyperlink" Target="https://www.taiwansemi.com/assets/datasheet/pdf.php?pn=TSM130NB06CR" TargetMode="External"/><Relationship Id="rId103" Type="http://schemas.openxmlformats.org/officeDocument/2006/relationships/hyperlink" Target="https://www.taiwansemi.com/assets/datasheet/pdf.php?pn=TSM4936DCS" TargetMode="External"/><Relationship Id="rId108" Type="http://schemas.openxmlformats.org/officeDocument/2006/relationships/hyperlink" Target="https://www.taiwansemi.com/assets/datasheet/pdf.php?pn=TSM850N06CX" TargetMode="External"/><Relationship Id="rId124" Type="http://schemas.openxmlformats.org/officeDocument/2006/relationships/hyperlink" Target="https://www.taiwansemi.com/assets/datasheet/pdf.php?pn=TSM048NH10CR" TargetMode="External"/><Relationship Id="rId129" Type="http://schemas.openxmlformats.org/officeDocument/2006/relationships/hyperlink" Target="https://www.taiwansemi.com/assets/datasheet/pdf.php?pn=TSM075NH10LCR" TargetMode="External"/><Relationship Id="rId54" Type="http://schemas.openxmlformats.org/officeDocument/2006/relationships/hyperlink" Target="https://www.taiwansemi.com/assets/datasheet/pdf.php?pn=TSM110NB04LCR" TargetMode="External"/><Relationship Id="rId70" Type="http://schemas.openxmlformats.org/officeDocument/2006/relationships/hyperlink" Target="https://www.taiwansemi.com/assets/datasheet/pdf.php?pn=TSM180N03CS" TargetMode="External"/><Relationship Id="rId75" Type="http://schemas.openxmlformats.org/officeDocument/2006/relationships/hyperlink" Target="https://www.taiwansemi.com/assets/datasheet/pdf.php?pn=TSM220NB06LCR" TargetMode="External"/><Relationship Id="rId91" Type="http://schemas.openxmlformats.org/officeDocument/2006/relationships/hyperlink" Target="https://www.taiwansemi.com/assets/datasheet/pdf.php?pn=TSM250NB06LDCR" TargetMode="External"/><Relationship Id="rId96" Type="http://schemas.openxmlformats.org/officeDocument/2006/relationships/hyperlink" Target="https://www.taiwansemi.com/assets/datasheet/pdf.php?pn=TSM300NB06LDCR" TargetMode="External"/><Relationship Id="rId1" Type="http://schemas.openxmlformats.org/officeDocument/2006/relationships/hyperlink" Target="https://www.taiwansemi.com/assets/datasheet/pdf.php?pn=TSM018NB03CR" TargetMode="External"/><Relationship Id="rId6" Type="http://schemas.openxmlformats.org/officeDocument/2006/relationships/hyperlink" Target="https://www.taiwansemi.com/assets/datasheet/pdf.php?pn=TSM025NH04CR" TargetMode="External"/><Relationship Id="rId23" Type="http://schemas.openxmlformats.org/officeDocument/2006/relationships/hyperlink" Target="https://www.taiwansemi.com/assets/datasheet/pdf.php?pn=TSM048NB06LCR" TargetMode="External"/><Relationship Id="rId28" Type="http://schemas.openxmlformats.org/officeDocument/2006/relationships/hyperlink" Target="https://www.taiwansemi.com/assets/datasheet/pdf.php?pn=TSM056NH04CV" TargetMode="External"/><Relationship Id="rId49" Type="http://schemas.openxmlformats.org/officeDocument/2006/relationships/hyperlink" Target="https://www.taiwansemi.com/assets/datasheet/pdf.php?pn=TSM085NB03DCR" TargetMode="External"/><Relationship Id="rId114" Type="http://schemas.openxmlformats.org/officeDocument/2006/relationships/hyperlink" Target="https://www.taiwansemi.com/assets/datasheet/pdf.php?pn=TSM950N10CW" TargetMode="External"/><Relationship Id="rId119" Type="http://schemas.openxmlformats.org/officeDocument/2006/relationships/hyperlink" Target="https://www.taiwansemi.com/assets/datasheet/pdf.php?pn=TSM018NM08TL" TargetMode="External"/><Relationship Id="rId44" Type="http://schemas.openxmlformats.org/officeDocument/2006/relationships/hyperlink" Target="https://www.taiwansemi.com/assets/datasheet/pdf.php?pn=TSM080N03EPQ56" TargetMode="External"/><Relationship Id="rId60" Type="http://schemas.openxmlformats.org/officeDocument/2006/relationships/hyperlink" Target="https://www.taiwansemi.com/assets/datasheet/pdf.php?pn=TSM130NB06LCR" TargetMode="External"/><Relationship Id="rId65" Type="http://schemas.openxmlformats.org/officeDocument/2006/relationships/hyperlink" Target="https://www.taiwansemi.com/assets/datasheet/pdf.php?pn=TSM150NB04LDCR" TargetMode="External"/><Relationship Id="rId81" Type="http://schemas.openxmlformats.org/officeDocument/2006/relationships/hyperlink" Target="https://www.taiwansemi.com/assets/datasheet/pdf.php?pn=TSM2314CX" TargetMode="External"/><Relationship Id="rId86" Type="http://schemas.openxmlformats.org/officeDocument/2006/relationships/hyperlink" Target="https://www.taiwansemi.com/assets/datasheet/pdf.php?pn=TSM250N02CX" TargetMode="External"/><Relationship Id="rId130" Type="http://schemas.openxmlformats.org/officeDocument/2006/relationships/hyperlink" Target="https://www.taiwansemi.com/assets/datasheet/pdf.php?pn=TSM100NH10CR" TargetMode="External"/><Relationship Id="rId135" Type="http://schemas.openxmlformats.org/officeDocument/2006/relationships/hyperlink" Target="https://www.taiwansemi.com/assets/datasheet/pdf.php?pn=TSM170NH10LCR" TargetMode="External"/><Relationship Id="rId13" Type="http://schemas.openxmlformats.org/officeDocument/2006/relationships/hyperlink" Target="https://www.taiwansemi.com/assets/datasheet/pdf.php?pn=TSM035NB04LCZ" TargetMode="External"/><Relationship Id="rId18" Type="http://schemas.openxmlformats.org/officeDocument/2006/relationships/hyperlink" Target="https://www.taiwansemi.com/assets/datasheet/pdf.php?pn=TSM043NB04CZ" TargetMode="External"/><Relationship Id="rId39" Type="http://schemas.openxmlformats.org/officeDocument/2006/relationships/hyperlink" Target="https://www.taiwansemi.com/assets/datasheet/pdf.php?pn=TSM070NH04CV" TargetMode="External"/><Relationship Id="rId109" Type="http://schemas.openxmlformats.org/officeDocument/2006/relationships/hyperlink" Target="https://www.taiwansemi.com/assets/datasheet/pdf.php?pn=TSM900N06CH" TargetMode="External"/><Relationship Id="rId34" Type="http://schemas.openxmlformats.org/officeDocument/2006/relationships/hyperlink" Target="https://www.taiwansemi.com/assets/datasheet/pdf.php?pn=TSM060NB06CZ" TargetMode="External"/><Relationship Id="rId50" Type="http://schemas.openxmlformats.org/officeDocument/2006/relationships/hyperlink" Target="https://www.taiwansemi.com/assets/datasheet/pdf.php?pn=TSM089N08LCR" TargetMode="External"/><Relationship Id="rId55" Type="http://schemas.openxmlformats.org/officeDocument/2006/relationships/hyperlink" Target="https://www.taiwansemi.com/assets/datasheet/pdf.php?pn=TSM110NB04LCV" TargetMode="External"/><Relationship Id="rId76" Type="http://schemas.openxmlformats.org/officeDocument/2006/relationships/hyperlink" Target="https://www.taiwansemi.com/assets/datasheet/pdf.php?pn=TSM2302CX" TargetMode="External"/><Relationship Id="rId97" Type="http://schemas.openxmlformats.org/officeDocument/2006/relationships/hyperlink" Target="https://www.taiwansemi.com/assets/datasheet/pdf.php?pn=TSM320N03CX" TargetMode="External"/><Relationship Id="rId104" Type="http://schemas.openxmlformats.org/officeDocument/2006/relationships/hyperlink" Target="https://www.taiwansemi.com/assets/datasheet/pdf.php?pn=TSM4946DCS" TargetMode="External"/><Relationship Id="rId120" Type="http://schemas.openxmlformats.org/officeDocument/2006/relationships/hyperlink" Target="https://www.taiwansemi.com/assets/datasheet/pdf.php?pn=TSM020NM10TL" TargetMode="External"/><Relationship Id="rId125" Type="http://schemas.openxmlformats.org/officeDocument/2006/relationships/hyperlink" Target="https://www.taiwansemi.com/assets/datasheet/pdf.php?pn=TSM048NH10LCR" TargetMode="External"/><Relationship Id="rId7" Type="http://schemas.openxmlformats.org/officeDocument/2006/relationships/hyperlink" Target="https://www.taiwansemi.com/assets/datasheet/pdf.php?pn=TSM025NH04LCR" TargetMode="External"/><Relationship Id="rId71" Type="http://schemas.openxmlformats.org/officeDocument/2006/relationships/hyperlink" Target="https://www.taiwansemi.com/assets/datasheet/pdf.php?pn=TSM180N03PQ33" TargetMode="External"/><Relationship Id="rId92" Type="http://schemas.openxmlformats.org/officeDocument/2006/relationships/hyperlink" Target="https://www.taiwansemi.com/assets/datasheet/pdf.php?pn=TSM280NB06LCR" TargetMode="External"/><Relationship Id="rId2" Type="http://schemas.openxmlformats.org/officeDocument/2006/relationships/hyperlink" Target="https://www.taiwansemi.com/assets/datasheet/pdf.php?pn=TSM019NH04CR" TargetMode="External"/><Relationship Id="rId29" Type="http://schemas.openxmlformats.org/officeDocument/2006/relationships/hyperlink" Target="https://www.taiwansemi.com/assets/datasheet/pdf.php?pn=TSM056NH04LCR" TargetMode="External"/><Relationship Id="rId24" Type="http://schemas.openxmlformats.org/officeDocument/2006/relationships/hyperlink" Target="https://www.taiwansemi.com/assets/datasheet/pdf.php?pn=TSM052NB03CR" TargetMode="External"/><Relationship Id="rId40" Type="http://schemas.openxmlformats.org/officeDocument/2006/relationships/hyperlink" Target="https://www.taiwansemi.com/assets/datasheet/pdf.php?pn=TSM070NH04LCR" TargetMode="External"/><Relationship Id="rId45" Type="http://schemas.openxmlformats.org/officeDocument/2006/relationships/hyperlink" Target="https://www.taiwansemi.com/assets/datasheet/pdf.php?pn=TSM080N03PQ56" TargetMode="External"/><Relationship Id="rId66" Type="http://schemas.openxmlformats.org/officeDocument/2006/relationships/hyperlink" Target="https://www.taiwansemi.com/assets/datasheet/pdf.php?pn=TSM160N10LCR" TargetMode="External"/><Relationship Id="rId87" Type="http://schemas.openxmlformats.org/officeDocument/2006/relationships/hyperlink" Target="https://www.taiwansemi.com/assets/datasheet/pdf.php?pn=TSM250N02DCQ" TargetMode="External"/><Relationship Id="rId110" Type="http://schemas.openxmlformats.org/officeDocument/2006/relationships/hyperlink" Target="https://www.taiwansemi.com/assets/datasheet/pdf.php?pn=TSM900N06CP" TargetMode="External"/><Relationship Id="rId115" Type="http://schemas.openxmlformats.org/officeDocument/2006/relationships/hyperlink" Target="https://www.taiwansemi.com/assets/datasheet/pdf.php?pn=TSM600NA25CIT" TargetMode="External"/><Relationship Id="rId131" Type="http://schemas.openxmlformats.org/officeDocument/2006/relationships/hyperlink" Target="https://www.taiwansemi.com/assets/datasheet/pdf.php?pn=TSM100NH10LCR" TargetMode="External"/><Relationship Id="rId136" Type="http://schemas.openxmlformats.org/officeDocument/2006/relationships/hyperlink" Target="https://www.taiwansemi.com/assets/datasheet/pdf.php?pn=TSM240NH10CR" TargetMode="External"/><Relationship Id="rId61" Type="http://schemas.openxmlformats.org/officeDocument/2006/relationships/hyperlink" Target="https://www.taiwansemi.com/assets/datasheet/pdf.php?pn=TSM150NB04CR" TargetMode="External"/><Relationship Id="rId82" Type="http://schemas.openxmlformats.org/officeDocument/2006/relationships/hyperlink" Target="https://www.taiwansemi.com/assets/datasheet/pdf.php?pn=TSM2318CX" TargetMode="External"/><Relationship Id="rId19" Type="http://schemas.openxmlformats.org/officeDocument/2006/relationships/hyperlink" Target="https://www.taiwansemi.com/assets/datasheet/pdf.php?pn=TSM043NB04LCZ" TargetMode="External"/><Relationship Id="rId14" Type="http://schemas.openxmlformats.org/officeDocument/2006/relationships/hyperlink" Target="https://www.taiwansemi.com/assets/datasheet/pdf.php?pn=TSM036N03PQ56" TargetMode="External"/><Relationship Id="rId30" Type="http://schemas.openxmlformats.org/officeDocument/2006/relationships/hyperlink" Target="https://www.taiwansemi.com/assets/datasheet/pdf.php?pn=TSM056NH04LCV" TargetMode="External"/><Relationship Id="rId35" Type="http://schemas.openxmlformats.org/officeDocument/2006/relationships/hyperlink" Target="https://www.taiwansemi.com/assets/datasheet/pdf.php?pn=TSM060NB06LCZ" TargetMode="External"/><Relationship Id="rId56" Type="http://schemas.openxmlformats.org/officeDocument/2006/relationships/hyperlink" Target="https://www.taiwansemi.com/assets/datasheet/pdf.php?pn=TSM110NB04LDCR" TargetMode="External"/><Relationship Id="rId77" Type="http://schemas.openxmlformats.org/officeDocument/2006/relationships/hyperlink" Target="https://www.taiwansemi.com/assets/datasheet/pdf.php?pn=TSM2306CX" TargetMode="External"/><Relationship Id="rId100" Type="http://schemas.openxmlformats.org/officeDocument/2006/relationships/hyperlink" Target="https://www.taiwansemi.com/assets/datasheet/pdf.php?pn=TSM4436CS" TargetMode="External"/><Relationship Id="rId105" Type="http://schemas.openxmlformats.org/officeDocument/2006/relationships/hyperlink" Target="https://www.taiwansemi.com/assets/datasheet/pdf.php?pn=TSM500N15CS" TargetMode="External"/><Relationship Id="rId126" Type="http://schemas.openxmlformats.org/officeDocument/2006/relationships/hyperlink" Target="https://www.taiwansemi.com/assets/datasheet/pdf.php?pn=TSM058NH08LCR" TargetMode="External"/><Relationship Id="rId8" Type="http://schemas.openxmlformats.org/officeDocument/2006/relationships/hyperlink" Target="https://www.taiwansemi.com/assets/datasheet/pdf.php?pn=TSM032NH04CR" TargetMode="External"/><Relationship Id="rId51" Type="http://schemas.openxmlformats.org/officeDocument/2006/relationships/hyperlink" Target="https://www.taiwansemi.com/assets/datasheet/pdf.php?pn=TSM090N03CP" TargetMode="External"/><Relationship Id="rId72" Type="http://schemas.openxmlformats.org/officeDocument/2006/relationships/hyperlink" Target="https://www.taiwansemi.com/assets/datasheet/pdf.php?pn=TSM200N03DPQ33" TargetMode="External"/><Relationship Id="rId93" Type="http://schemas.openxmlformats.org/officeDocument/2006/relationships/hyperlink" Target="https://www.taiwansemi.com/assets/datasheet/pdf.php?pn=TSM300NB06CR" TargetMode="External"/><Relationship Id="rId98" Type="http://schemas.openxmlformats.org/officeDocument/2006/relationships/hyperlink" Target="https://www.taiwansemi.com/assets/datasheet/pdf.php?pn=TSM340N06CH" TargetMode="External"/><Relationship Id="rId121" Type="http://schemas.openxmlformats.org/officeDocument/2006/relationships/hyperlink" Target="https://www.taiwansemi.com/assets/datasheet/pdf.php?pn=TSM048NM15TL" TargetMode="External"/><Relationship Id="rId3" Type="http://schemas.openxmlformats.org/officeDocument/2006/relationships/hyperlink" Target="https://www.taiwansemi.com/assets/datasheet/pdf.php?pn=TSM019NH04LCR" TargetMode="External"/><Relationship Id="rId25" Type="http://schemas.openxmlformats.org/officeDocument/2006/relationships/hyperlink" Target="https://www.taiwansemi.com/assets/datasheet/pdf.php?pn=TSM055N03EPQ56" TargetMode="External"/><Relationship Id="rId46" Type="http://schemas.openxmlformats.org/officeDocument/2006/relationships/hyperlink" Target="https://www.taiwansemi.com/assets/datasheet/pdf.php?pn=TSM080NB03CR" TargetMode="External"/><Relationship Id="rId67" Type="http://schemas.openxmlformats.org/officeDocument/2006/relationships/hyperlink" Target="https://www.taiwansemi.com/assets/datasheet/pdf.php?pn=TSM170N06CH" TargetMode="External"/><Relationship Id="rId116" Type="http://schemas.openxmlformats.org/officeDocument/2006/relationships/hyperlink" Target="https://www.taiwansemi.com/assets/datasheet/pdf.php?pn=TSM007NM03LCR" TargetMode="External"/><Relationship Id="rId137" Type="http://schemas.openxmlformats.org/officeDocument/2006/relationships/hyperlink" Target="https://www.taiwansemi.com/assets/datasheet/pdf.php?pn=TSM240NH10LCR" TargetMode="External"/><Relationship Id="rId20" Type="http://schemas.openxmlformats.org/officeDocument/2006/relationships/hyperlink" Target="https://www.taiwansemi.com/assets/datasheet/pdf.php?pn=TSM043NH04CR" TargetMode="External"/><Relationship Id="rId41" Type="http://schemas.openxmlformats.org/officeDocument/2006/relationships/hyperlink" Target="https://www.taiwansemi.com/assets/datasheet/pdf.php?pn=TSM070NH04LCV" TargetMode="External"/><Relationship Id="rId62" Type="http://schemas.openxmlformats.org/officeDocument/2006/relationships/hyperlink" Target="https://www.taiwansemi.com/assets/datasheet/pdf.php?pn=TSM150NB04DCR" TargetMode="External"/><Relationship Id="rId83" Type="http://schemas.openxmlformats.org/officeDocument/2006/relationships/hyperlink" Target="https://www.taiwansemi.com/assets/datasheet/pdf.php?pn=TSM2328CX" TargetMode="External"/><Relationship Id="rId88" Type="http://schemas.openxmlformats.org/officeDocument/2006/relationships/hyperlink" Target="https://www.taiwansemi.com/assets/datasheet/pdf.php?pn=TSM250NB06CV" TargetMode="External"/><Relationship Id="rId111" Type="http://schemas.openxmlformats.org/officeDocument/2006/relationships/hyperlink" Target="https://www.taiwansemi.com/assets/datasheet/pdf.php?pn=TSM900N06CW" TargetMode="External"/><Relationship Id="rId132" Type="http://schemas.openxmlformats.org/officeDocument/2006/relationships/hyperlink" Target="https://www.taiwansemi.com/assets/datasheet/pdf.php?pn=TSM130NH08LCR" TargetMode="External"/><Relationship Id="rId15" Type="http://schemas.openxmlformats.org/officeDocument/2006/relationships/hyperlink" Target="https://www.taiwansemi.com/assets/datasheet/pdf.php?pn=TSM038N03PQ33" TargetMode="External"/><Relationship Id="rId36" Type="http://schemas.openxmlformats.org/officeDocument/2006/relationships/hyperlink" Target="https://www.taiwansemi.com/assets/datasheet/pdf.php?pn=TSM070NB04CR" TargetMode="External"/><Relationship Id="rId57" Type="http://schemas.openxmlformats.org/officeDocument/2006/relationships/hyperlink" Target="https://www.taiwansemi.com/assets/datasheet/pdf.php?pn=TSM120N06LCP" TargetMode="External"/><Relationship Id="rId106" Type="http://schemas.openxmlformats.org/officeDocument/2006/relationships/hyperlink" Target="https://www.taiwansemi.com/assets/datasheet/pdf.php?pn=TSM5055DCR%20(Q1)" TargetMode="External"/><Relationship Id="rId127" Type="http://schemas.openxmlformats.org/officeDocument/2006/relationships/hyperlink" Target="https://www.taiwansemi.com/assets/datasheet/pdf.php?pn=TSM063NH08CR" TargetMode="External"/><Relationship Id="rId10" Type="http://schemas.openxmlformats.org/officeDocument/2006/relationships/hyperlink" Target="https://www.taiwansemi.com/assets/datasheet/pdf.php?pn=TSM033NB04CR" TargetMode="External"/><Relationship Id="rId31" Type="http://schemas.openxmlformats.org/officeDocument/2006/relationships/hyperlink" Target="https://www.taiwansemi.com/assets/datasheet/pdf.php?pn=TSM060N03CP" TargetMode="External"/><Relationship Id="rId52" Type="http://schemas.openxmlformats.org/officeDocument/2006/relationships/hyperlink" Target="https://www.taiwansemi.com/assets/datasheet/pdf.php?pn=TSM110NB04CR" TargetMode="External"/><Relationship Id="rId73" Type="http://schemas.openxmlformats.org/officeDocument/2006/relationships/hyperlink" Target="https://www.taiwansemi.com/assets/datasheet/pdf.php?pn=TSM210N02CX" TargetMode="External"/><Relationship Id="rId78" Type="http://schemas.openxmlformats.org/officeDocument/2006/relationships/hyperlink" Target="https://www.taiwansemi.com/assets/datasheet/pdf.php?pn=TSM2308CX" TargetMode="External"/><Relationship Id="rId94" Type="http://schemas.openxmlformats.org/officeDocument/2006/relationships/hyperlink" Target="https://www.taiwansemi.com/assets/datasheet/pdf.php?pn=TSM300NB06DCR" TargetMode="External"/><Relationship Id="rId99" Type="http://schemas.openxmlformats.org/officeDocument/2006/relationships/hyperlink" Target="https://www.taiwansemi.com/assets/datasheet/pdf.php?pn=TSM340N06CP" TargetMode="External"/><Relationship Id="rId101" Type="http://schemas.openxmlformats.org/officeDocument/2006/relationships/hyperlink" Target="https://www.taiwansemi.com/assets/datasheet/pdf.php?pn=TSM4800N15CX6" TargetMode="External"/><Relationship Id="rId122" Type="http://schemas.openxmlformats.org/officeDocument/2006/relationships/hyperlink" Target="https://www.taiwansemi.com/assets/datasheet/pdf.php?pn=TSM098NM10CP" TargetMode="External"/><Relationship Id="rId4" Type="http://schemas.openxmlformats.org/officeDocument/2006/relationships/hyperlink" Target="https://www.taiwansemi.com/assets/datasheet/pdf.php?pn=TSM025NB04CR" TargetMode="External"/><Relationship Id="rId9" Type="http://schemas.openxmlformats.org/officeDocument/2006/relationships/hyperlink" Target="https://www.taiwansemi.com/assets/datasheet/pdf.php?pn=TSM032NH04LCR" TargetMode="External"/><Relationship Id="rId26" Type="http://schemas.openxmlformats.org/officeDocument/2006/relationships/hyperlink" Target="https://www.taiwansemi.com/assets/datasheet/pdf.php?pn=TSM055N03PQ56" TargetMode="External"/><Relationship Id="rId47" Type="http://schemas.openxmlformats.org/officeDocument/2006/relationships/hyperlink" Target="https://www.taiwansemi.com/assets/datasheet/pdf.php?pn=TSM085N03PQ33" TargetMode="External"/><Relationship Id="rId68" Type="http://schemas.openxmlformats.org/officeDocument/2006/relationships/hyperlink" Target="https://www.taiwansemi.com/assets/datasheet/pdf.php?pn=TSM170N06CP" TargetMode="External"/><Relationship Id="rId89" Type="http://schemas.openxmlformats.org/officeDocument/2006/relationships/hyperlink" Target="https://www.taiwansemi.com/assets/datasheet/pdf.php?pn=TSM250NB06DCR" TargetMode="External"/><Relationship Id="rId112" Type="http://schemas.openxmlformats.org/officeDocument/2006/relationships/hyperlink" Target="https://www.taiwansemi.com/assets/datasheet/pdf.php?pn=TSM900N10CH" TargetMode="External"/><Relationship Id="rId133" Type="http://schemas.openxmlformats.org/officeDocument/2006/relationships/hyperlink" Target="https://www.taiwansemi.com/assets/datasheet/pdf.php?pn=TSM145NH08CR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SM60NC390CH" TargetMode="External"/><Relationship Id="rId18" Type="http://schemas.openxmlformats.org/officeDocument/2006/relationships/hyperlink" Target="https://www.taiwansemi.com/assets/datasheet/pdf.php?pn=TSM60NC620CP" TargetMode="External"/><Relationship Id="rId26" Type="http://schemas.openxmlformats.org/officeDocument/2006/relationships/hyperlink" Target="https://www.taiwansemi.com/assets/datasheet/pdf.php?pn=TSM60NE145CIT" TargetMode="External"/><Relationship Id="rId39" Type="http://schemas.openxmlformats.org/officeDocument/2006/relationships/hyperlink" Target="https://www.taiwansemi.com/assets/datasheet/pdf.php?pn=TSM60NE110TL" TargetMode="External"/><Relationship Id="rId21" Type="http://schemas.openxmlformats.org/officeDocument/2006/relationships/hyperlink" Target="https://www.taiwansemi.com/assets/datasheet/pdf.php?pn=TSM60NE069CIT" TargetMode="External"/><Relationship Id="rId34" Type="http://schemas.openxmlformats.org/officeDocument/2006/relationships/hyperlink" Target="https://www.taiwansemi.com/assets/datasheet/pdf.php?pn=TSM60NC165CIT" TargetMode="External"/><Relationship Id="rId42" Type="http://schemas.openxmlformats.org/officeDocument/2006/relationships/hyperlink" Target="https://www.taiwansemi.com/assets/datasheet/pdf.php?pn=TSM60NE160CE" TargetMode="External"/><Relationship Id="rId7" Type="http://schemas.openxmlformats.org/officeDocument/2006/relationships/hyperlink" Target="https://www.taiwansemi.com/assets/datasheet/pdf.php?pn=TSM4NB60CH" TargetMode="External"/><Relationship Id="rId2" Type="http://schemas.openxmlformats.org/officeDocument/2006/relationships/hyperlink" Target="https://www.taiwansemi.com/assets/datasheet/pdf.php?pn=TSM1NB60CP" TargetMode="External"/><Relationship Id="rId16" Type="http://schemas.openxmlformats.org/officeDocument/2006/relationships/hyperlink" Target="https://www.taiwansemi.com/assets/datasheet/pdf.php?pn=TSM60NC620CH" TargetMode="External"/><Relationship Id="rId20" Type="http://schemas.openxmlformats.org/officeDocument/2006/relationships/hyperlink" Target="https://www.taiwansemi.com/assets/datasheet/pdf.php?pn=TSM60NC980CP" TargetMode="External"/><Relationship Id="rId29" Type="http://schemas.openxmlformats.org/officeDocument/2006/relationships/hyperlink" Target="https://www.taiwansemi.com/assets/datasheet/pdf.php?pn=TSM60NE048PW" TargetMode="External"/><Relationship Id="rId41" Type="http://schemas.openxmlformats.org/officeDocument/2006/relationships/hyperlink" Target="https://www.taiwansemi.com/assets/datasheet/pdf.php?pn=TSM60NE285CE" TargetMode="External"/><Relationship Id="rId1" Type="http://schemas.openxmlformats.org/officeDocument/2006/relationships/hyperlink" Target="https://www.taiwansemi.com/assets/datasheet/pdf.php?pn=TSM1NB60CH" TargetMode="External"/><Relationship Id="rId6" Type="http://schemas.openxmlformats.org/officeDocument/2006/relationships/hyperlink" Target="https://www.taiwansemi.com/assets/datasheet/pdf.php?pn=TSM2NB60CP" TargetMode="External"/><Relationship Id="rId11" Type="http://schemas.openxmlformats.org/officeDocument/2006/relationships/hyperlink" Target="https://www.taiwansemi.com/assets/datasheet/pdf.php?pn=TSM60NC1R5CH" TargetMode="External"/><Relationship Id="rId24" Type="http://schemas.openxmlformats.org/officeDocument/2006/relationships/hyperlink" Target="https://www.taiwansemi.com/assets/datasheet/pdf.php?pn=TSM60NE084PW" TargetMode="External"/><Relationship Id="rId32" Type="http://schemas.openxmlformats.org/officeDocument/2006/relationships/hyperlink" Target="https://www.taiwansemi.com/assets/datasheet/pdf.php?pn=TSM60NE285CP" TargetMode="External"/><Relationship Id="rId37" Type="http://schemas.openxmlformats.org/officeDocument/2006/relationships/hyperlink" Target="https://www.taiwansemi.com/assets/datasheet/pdf.php?pn=TSM60NE084TL" TargetMode="External"/><Relationship Id="rId40" Type="http://schemas.openxmlformats.org/officeDocument/2006/relationships/hyperlink" Target="https://www.taiwansemi.com/assets/datasheet/pdf.php?pn=TSM60NE180CE" TargetMode="External"/><Relationship Id="rId5" Type="http://schemas.openxmlformats.org/officeDocument/2006/relationships/hyperlink" Target="https://www.taiwansemi.com/assets/datasheet/pdf.php?pn=TSM2NB60CH" TargetMode="External"/><Relationship Id="rId15" Type="http://schemas.openxmlformats.org/officeDocument/2006/relationships/hyperlink" Target="https://www.taiwansemi.com/assets/datasheet/pdf.php?pn=TSM60NC390CP" TargetMode="External"/><Relationship Id="rId23" Type="http://schemas.openxmlformats.org/officeDocument/2006/relationships/hyperlink" Target="https://www.taiwansemi.com/assets/datasheet/pdf.php?pn=TSM60NE084CIT" TargetMode="External"/><Relationship Id="rId28" Type="http://schemas.openxmlformats.org/officeDocument/2006/relationships/hyperlink" Target="https://www.taiwansemi.com/assets/datasheet/pdf.php?pn=TSM60NE200CIT" TargetMode="External"/><Relationship Id="rId36" Type="http://schemas.openxmlformats.org/officeDocument/2006/relationships/hyperlink" Target="https://www.taiwansemi.com/assets/datasheet/pdf.php?pn=TSM60NC196CIT" TargetMode="External"/><Relationship Id="rId10" Type="http://schemas.openxmlformats.org/officeDocument/2006/relationships/hyperlink" Target="https://www.taiwansemi.com/assets/datasheet/pdf.php?pn=TSM60NC196CI" TargetMode="External"/><Relationship Id="rId19" Type="http://schemas.openxmlformats.org/officeDocument/2006/relationships/hyperlink" Target="https://www.taiwansemi.com/assets/datasheet/pdf.php?pn=TSM60NC980CH" TargetMode="External"/><Relationship Id="rId31" Type="http://schemas.openxmlformats.org/officeDocument/2006/relationships/hyperlink" Target="https://www.taiwansemi.com/assets/datasheet/pdf.php?pn=TSM60NE285CH" TargetMode="External"/><Relationship Id="rId4" Type="http://schemas.openxmlformats.org/officeDocument/2006/relationships/hyperlink" Target="https://www.taiwansemi.com/assets/datasheet/pdf.php?pn=TSM1NB60LCW" TargetMode="External"/><Relationship Id="rId9" Type="http://schemas.openxmlformats.org/officeDocument/2006/relationships/hyperlink" Target="https://www.taiwansemi.com/assets/datasheet/pdf.php?pn=TSM60NC165CI" TargetMode="External"/><Relationship Id="rId14" Type="http://schemas.openxmlformats.org/officeDocument/2006/relationships/hyperlink" Target="https://www.taiwansemi.com/assets/datasheet/pdf.php?pn=TSM60NC390CI" TargetMode="External"/><Relationship Id="rId22" Type="http://schemas.openxmlformats.org/officeDocument/2006/relationships/hyperlink" Target="https://www.taiwansemi.com/assets/datasheet/pdf.php?pn=TSM60NE069PW" TargetMode="External"/><Relationship Id="rId27" Type="http://schemas.openxmlformats.org/officeDocument/2006/relationships/hyperlink" Target="https://www.taiwansemi.com/assets/datasheet/pdf.php?pn=TSM60NE180CIT" TargetMode="External"/><Relationship Id="rId30" Type="http://schemas.openxmlformats.org/officeDocument/2006/relationships/hyperlink" Target="https://www.taiwansemi.com/assets/datasheet/pdf.php?pn=TSM60NE285CIT" TargetMode="External"/><Relationship Id="rId35" Type="http://schemas.openxmlformats.org/officeDocument/2006/relationships/hyperlink" Target="https://www.taiwansemi.com/assets/datasheet/pdf.php?pn=TSM60NC196CF" TargetMode="External"/><Relationship Id="rId8" Type="http://schemas.openxmlformats.org/officeDocument/2006/relationships/hyperlink" Target="https://www.taiwansemi.com/assets/datasheet/pdf.php?pn=TSM4NB60CP" TargetMode="External"/><Relationship Id="rId3" Type="http://schemas.openxmlformats.org/officeDocument/2006/relationships/hyperlink" Target="https://www.taiwansemi.com/assets/datasheet/pdf.php?pn=TSM1NB60CW" TargetMode="External"/><Relationship Id="rId12" Type="http://schemas.openxmlformats.org/officeDocument/2006/relationships/hyperlink" Target="https://www.taiwansemi.com/assets/datasheet/pdf.php?pn=TSM60NC1R5CP" TargetMode="External"/><Relationship Id="rId17" Type="http://schemas.openxmlformats.org/officeDocument/2006/relationships/hyperlink" Target="https://www.taiwansemi.com/assets/datasheet/pdf.php?pn=TSM60NC620CI" TargetMode="External"/><Relationship Id="rId25" Type="http://schemas.openxmlformats.org/officeDocument/2006/relationships/hyperlink" Target="https://www.taiwansemi.com/assets/datasheet/pdf.php?pn=TSM60NE110CIT" TargetMode="External"/><Relationship Id="rId33" Type="http://schemas.openxmlformats.org/officeDocument/2006/relationships/hyperlink" Target="https://www.taiwansemi.com/assets/datasheet/pdf.php?pn=TSM60NC165CF" TargetMode="External"/><Relationship Id="rId38" Type="http://schemas.openxmlformats.org/officeDocument/2006/relationships/hyperlink" Target="https://www.taiwansemi.com/assets/datasheet/pdf.php?pn=TSM60NE110CE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SM2307CX" TargetMode="External"/><Relationship Id="rId13" Type="http://schemas.openxmlformats.org/officeDocument/2006/relationships/hyperlink" Target="https://www.taiwansemi.com/assets/datasheet/pdf.php?pn=TSM3443CX6" TargetMode="External"/><Relationship Id="rId18" Type="http://schemas.openxmlformats.org/officeDocument/2006/relationships/hyperlink" Target="https://www.taiwansemi.com/assets/datasheet/pdf.php?pn=TSM500P02CX" TargetMode="External"/><Relationship Id="rId3" Type="http://schemas.openxmlformats.org/officeDocument/2006/relationships/hyperlink" Target="https://www.taiwansemi.com/assets/datasheet/pdf.php?pn=TSM150P03PQ33" TargetMode="External"/><Relationship Id="rId21" Type="http://schemas.openxmlformats.org/officeDocument/2006/relationships/hyperlink" Target="https://www.taiwansemi.com/assets/datasheet/pdf.php?pn=TSM680P06CH" TargetMode="External"/><Relationship Id="rId7" Type="http://schemas.openxmlformats.org/officeDocument/2006/relationships/hyperlink" Target="https://www.taiwansemi.com/assets/datasheet/pdf.php?pn=TSM2305CX" TargetMode="External"/><Relationship Id="rId12" Type="http://schemas.openxmlformats.org/officeDocument/2006/relationships/hyperlink" Target="https://www.taiwansemi.com/assets/datasheet/pdf.php?pn=TSM260P02CX6" TargetMode="External"/><Relationship Id="rId17" Type="http://schemas.openxmlformats.org/officeDocument/2006/relationships/hyperlink" Target="https://www.taiwansemi.com/assets/datasheet/pdf.php?pn=TSM480P06CP" TargetMode="External"/><Relationship Id="rId2" Type="http://schemas.openxmlformats.org/officeDocument/2006/relationships/hyperlink" Target="https://www.taiwansemi.com/assets/datasheet/pdf.php?pn=TSM085P03CV" TargetMode="External"/><Relationship Id="rId16" Type="http://schemas.openxmlformats.org/officeDocument/2006/relationships/hyperlink" Target="https://www.taiwansemi.com/assets/datasheet/pdf.php?pn=TSM480P06CH" TargetMode="External"/><Relationship Id="rId20" Type="http://schemas.openxmlformats.org/officeDocument/2006/relationships/hyperlink" Target="https://www.taiwansemi.com/assets/datasheet/pdf.php?pn=TSM650P03CX" TargetMode="External"/><Relationship Id="rId1" Type="http://schemas.openxmlformats.org/officeDocument/2006/relationships/hyperlink" Target="https://www.taiwansemi.com/assets/datasheet/pdf.php?pn=TSM085P03CS" TargetMode="External"/><Relationship Id="rId6" Type="http://schemas.openxmlformats.org/officeDocument/2006/relationships/hyperlink" Target="https://www.taiwansemi.com/assets/datasheet/pdf.php?pn=TSM180P03CS" TargetMode="External"/><Relationship Id="rId11" Type="http://schemas.openxmlformats.org/officeDocument/2006/relationships/hyperlink" Target="https://www.taiwansemi.com/assets/datasheet/pdf.php?pn=TSM260P02CX" TargetMode="External"/><Relationship Id="rId24" Type="http://schemas.openxmlformats.org/officeDocument/2006/relationships/hyperlink" Target="https://www.taiwansemi.com/assets/datasheet/pdf.php?pn=TSM9409CS" TargetMode="External"/><Relationship Id="rId5" Type="http://schemas.openxmlformats.org/officeDocument/2006/relationships/hyperlink" Target="https://www.taiwansemi.com/assets/datasheet/pdf.php?pn=TSM160P02CS" TargetMode="External"/><Relationship Id="rId15" Type="http://schemas.openxmlformats.org/officeDocument/2006/relationships/hyperlink" Target="https://www.taiwansemi.com/assets/datasheet/pdf.php?pn=TSM3481CX6" TargetMode="External"/><Relationship Id="rId23" Type="http://schemas.openxmlformats.org/officeDocument/2006/relationships/hyperlink" Target="https://www.taiwansemi.com/assets/datasheet/pdf.php?pn=TSM7P06CP" TargetMode="External"/><Relationship Id="rId10" Type="http://schemas.openxmlformats.org/officeDocument/2006/relationships/hyperlink" Target="https://www.taiwansemi.com/assets/datasheet/pdf.php?pn=TSM2323CX" TargetMode="External"/><Relationship Id="rId19" Type="http://schemas.openxmlformats.org/officeDocument/2006/relationships/hyperlink" Target="https://www.taiwansemi.com/assets/datasheet/pdf.php?pn=TSM650P02CX" TargetMode="External"/><Relationship Id="rId4" Type="http://schemas.openxmlformats.org/officeDocument/2006/relationships/hyperlink" Target="https://www.taiwansemi.com/assets/datasheet/pdf.php?pn=TSM150P04LCS" TargetMode="External"/><Relationship Id="rId9" Type="http://schemas.openxmlformats.org/officeDocument/2006/relationships/hyperlink" Target="https://www.taiwansemi.com/assets/datasheet/pdf.php?pn=TSM2309CX" TargetMode="External"/><Relationship Id="rId14" Type="http://schemas.openxmlformats.org/officeDocument/2006/relationships/hyperlink" Target="https://www.taiwansemi.com/assets/datasheet/pdf.php?pn=TSM3457CX6" TargetMode="External"/><Relationship Id="rId22" Type="http://schemas.openxmlformats.org/officeDocument/2006/relationships/hyperlink" Target="https://www.taiwansemi.com/assets/datasheet/pdf.php?pn=TSM680P06CP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MBRS25H45CT" TargetMode="External"/><Relationship Id="rId671" Type="http://schemas.openxmlformats.org/officeDocument/2006/relationships/hyperlink" Target="https://www.taiwansemi.com/assets/datasheet/pdf.php?pn=SR1630PT" TargetMode="External"/><Relationship Id="rId769" Type="http://schemas.openxmlformats.org/officeDocument/2006/relationships/hyperlink" Target="https://www.taiwansemi.com/assets/datasheet/pdf.php?pn=SRA8100" TargetMode="External"/><Relationship Id="rId976" Type="http://schemas.openxmlformats.org/officeDocument/2006/relationships/hyperlink" Target="https://www.taiwansemi.com/assets/datasheet/pdf.php?pn=SS520ALH" TargetMode="External"/><Relationship Id="rId21" Type="http://schemas.openxmlformats.org/officeDocument/2006/relationships/hyperlink" Target="https://www.taiwansemi.com/assets/datasheet/pdf.php?pn=MBR2545CT-Y" TargetMode="External"/><Relationship Id="rId324" Type="http://schemas.openxmlformats.org/officeDocument/2006/relationships/hyperlink" Target="https://www.taiwansemi.com/assets/datasheet/pdf.php?pn=MBR1590CT" TargetMode="External"/><Relationship Id="rId531" Type="http://schemas.openxmlformats.org/officeDocument/2006/relationships/hyperlink" Target="https://www.taiwansemi.com/assets/datasheet/pdf.php?pn=MBRS1045H" TargetMode="External"/><Relationship Id="rId629" Type="http://schemas.openxmlformats.org/officeDocument/2006/relationships/hyperlink" Target="https://www.taiwansemi.com/assets/datasheet/pdf.php?pn=SK59BH" TargetMode="External"/><Relationship Id="rId170" Type="http://schemas.openxmlformats.org/officeDocument/2006/relationships/hyperlink" Target="https://www.taiwansemi.com/assets/datasheet/pdf.php?pn=SK56C" TargetMode="External"/><Relationship Id="rId836" Type="http://schemas.openxmlformats.org/officeDocument/2006/relationships/hyperlink" Target="https://www.taiwansemi.com/assets/datasheet/pdf.php?pn=SRF1630" TargetMode="External"/><Relationship Id="rId1021" Type="http://schemas.openxmlformats.org/officeDocument/2006/relationships/hyperlink" Target="https://www.taiwansemi.com/assets/datasheet/pdf.php?pn=SSUP8H100H" TargetMode="External"/><Relationship Id="rId268" Type="http://schemas.openxmlformats.org/officeDocument/2006/relationships/hyperlink" Target="https://www.taiwansemi.com/assets/datasheet/pdf.php?pn=SS310LW" TargetMode="External"/><Relationship Id="rId475" Type="http://schemas.openxmlformats.org/officeDocument/2006/relationships/hyperlink" Target="https://www.taiwansemi.com/assets/datasheet/pdf.php?pn=MBRF2045" TargetMode="External"/><Relationship Id="rId682" Type="http://schemas.openxmlformats.org/officeDocument/2006/relationships/hyperlink" Target="https://www.taiwansemi.com/assets/datasheet/pdf.php?pn=SR20150" TargetMode="External"/><Relationship Id="rId903" Type="http://schemas.openxmlformats.org/officeDocument/2006/relationships/hyperlink" Target="https://www.taiwansemi.com/assets/datasheet/pdf.php?pn=SS14MH" TargetMode="External"/><Relationship Id="rId32" Type="http://schemas.openxmlformats.org/officeDocument/2006/relationships/hyperlink" Target="https://www.taiwansemi.com/assets/datasheet/pdf.php?pn=MBRF1060CT-Y" TargetMode="External"/><Relationship Id="rId128" Type="http://schemas.openxmlformats.org/officeDocument/2006/relationships/hyperlink" Target="https://www.taiwansemi.com/assets/datasheet/pdf.php?pn=SK16B" TargetMode="External"/><Relationship Id="rId335" Type="http://schemas.openxmlformats.org/officeDocument/2006/relationships/hyperlink" Target="https://www.taiwansemi.com/assets/datasheet/pdf.php?pn=MBR20150PT" TargetMode="External"/><Relationship Id="rId542" Type="http://schemas.openxmlformats.org/officeDocument/2006/relationships/hyperlink" Target="https://www.taiwansemi.com/assets/datasheet/pdf.php?pn=MBRS15150CTH" TargetMode="External"/><Relationship Id="rId987" Type="http://schemas.openxmlformats.org/officeDocument/2006/relationships/hyperlink" Target="https://www.taiwansemi.com/assets/datasheet/pdf.php?pn=SSL14H" TargetMode="External"/><Relationship Id="rId181" Type="http://schemas.openxmlformats.org/officeDocument/2006/relationships/hyperlink" Target="https://www.taiwansemi.com/assets/datasheet/pdf.php?pn=SRAS20150" TargetMode="External"/><Relationship Id="rId402" Type="http://schemas.openxmlformats.org/officeDocument/2006/relationships/hyperlink" Target="https://www.taiwansemi.com/assets/datasheet/pdf.php?pn=MBRAD10100H" TargetMode="External"/><Relationship Id="rId847" Type="http://schemas.openxmlformats.org/officeDocument/2006/relationships/hyperlink" Target="https://www.taiwansemi.com/assets/datasheet/pdf.php?pn=SRF2060" TargetMode="External"/><Relationship Id="rId279" Type="http://schemas.openxmlformats.org/officeDocument/2006/relationships/hyperlink" Target="https://www.taiwansemi.com/assets/datasheet/pdf.php?pn=SS36LW" TargetMode="External"/><Relationship Id="rId486" Type="http://schemas.openxmlformats.org/officeDocument/2006/relationships/hyperlink" Target="https://www.taiwansemi.com/assets/datasheet/pdf.php?pn=MBRF20H200CT" TargetMode="External"/><Relationship Id="rId693" Type="http://schemas.openxmlformats.org/officeDocument/2006/relationships/hyperlink" Target="https://www.taiwansemi.com/assets/datasheet/pdf.php?pn=SR205" TargetMode="External"/><Relationship Id="rId707" Type="http://schemas.openxmlformats.org/officeDocument/2006/relationships/hyperlink" Target="https://www.taiwansemi.com/assets/datasheet/pdf.php?pn=SR302" TargetMode="External"/><Relationship Id="rId914" Type="http://schemas.openxmlformats.org/officeDocument/2006/relationships/hyperlink" Target="https://www.taiwansemi.com/assets/datasheet/pdf.php?pn=SS1H15LSH" TargetMode="External"/><Relationship Id="rId43" Type="http://schemas.openxmlformats.org/officeDocument/2006/relationships/hyperlink" Target="https://www.taiwansemi.com/assets/datasheet/pdf.php?pn=MBRF2060CT-Y" TargetMode="External"/><Relationship Id="rId139" Type="http://schemas.openxmlformats.org/officeDocument/2006/relationships/hyperlink" Target="https://www.taiwansemi.com/assets/datasheet/pdf.php?pn=SK310B" TargetMode="External"/><Relationship Id="rId346" Type="http://schemas.openxmlformats.org/officeDocument/2006/relationships/hyperlink" Target="https://www.taiwansemi.com/assets/datasheet/pdf.php?pn=MBR2090CT" TargetMode="External"/><Relationship Id="rId553" Type="http://schemas.openxmlformats.org/officeDocument/2006/relationships/hyperlink" Target="https://www.taiwansemi.com/assets/datasheet/pdf.php?pn=MBRS1650H" TargetMode="External"/><Relationship Id="rId760" Type="http://schemas.openxmlformats.org/officeDocument/2006/relationships/hyperlink" Target="https://www.taiwansemi.com/assets/datasheet/pdf.php?pn=SRA1660" TargetMode="External"/><Relationship Id="rId998" Type="http://schemas.openxmlformats.org/officeDocument/2006/relationships/hyperlink" Target="https://www.taiwansemi.com/assets/datasheet/pdf.php?pn=SSA2H40H" TargetMode="External"/><Relationship Id="rId192" Type="http://schemas.openxmlformats.org/officeDocument/2006/relationships/hyperlink" Target="https://www.taiwansemi.com/assets/datasheet/pdf.php?pn=SRAS840" TargetMode="External"/><Relationship Id="rId206" Type="http://schemas.openxmlformats.org/officeDocument/2006/relationships/hyperlink" Target="https://www.taiwansemi.com/assets/datasheet/pdf.php?pn=SRS1630" TargetMode="External"/><Relationship Id="rId413" Type="http://schemas.openxmlformats.org/officeDocument/2006/relationships/hyperlink" Target="https://www.taiwansemi.com/assets/datasheet/pdf.php?pn=MBRAD15150DH" TargetMode="External"/><Relationship Id="rId858" Type="http://schemas.openxmlformats.org/officeDocument/2006/relationships/hyperlink" Target="https://www.taiwansemi.com/assets/datasheet/pdf.php?pn=SRS1620H" TargetMode="External"/><Relationship Id="rId497" Type="http://schemas.openxmlformats.org/officeDocument/2006/relationships/hyperlink" Target="https://www.taiwansemi.com/assets/datasheet/pdf.php?pn=MBRF30150CT" TargetMode="External"/><Relationship Id="rId620" Type="http://schemas.openxmlformats.org/officeDocument/2006/relationships/hyperlink" Target="https://www.taiwansemi.com/assets/datasheet/pdf.php?pn=SK52CH" TargetMode="External"/><Relationship Id="rId718" Type="http://schemas.openxmlformats.org/officeDocument/2006/relationships/hyperlink" Target="https://www.taiwansemi.com/assets/datasheet/pdf.php?pn=SR3090PT" TargetMode="External"/><Relationship Id="rId925" Type="http://schemas.openxmlformats.org/officeDocument/2006/relationships/hyperlink" Target="https://www.taiwansemi.com/assets/datasheet/pdf.php?pn=SS210LWH" TargetMode="External"/><Relationship Id="rId357" Type="http://schemas.openxmlformats.org/officeDocument/2006/relationships/hyperlink" Target="https://www.taiwansemi.com/assets/datasheet/pdf.php?pn=MBR2550CT" TargetMode="External"/><Relationship Id="rId54" Type="http://schemas.openxmlformats.org/officeDocument/2006/relationships/hyperlink" Target="https://www.taiwansemi.com/assets/datasheet/pdf.php?pn=MBRS10100" TargetMode="External"/><Relationship Id="rId217" Type="http://schemas.openxmlformats.org/officeDocument/2006/relationships/hyperlink" Target="https://www.taiwansemi.com/assets/datasheet/pdf.php?pn=SRS2060" TargetMode="External"/><Relationship Id="rId564" Type="http://schemas.openxmlformats.org/officeDocument/2006/relationships/hyperlink" Target="https://www.taiwansemi.com/assets/datasheet/pdf.php?pn=MBRS20H150CTH" TargetMode="External"/><Relationship Id="rId771" Type="http://schemas.openxmlformats.org/officeDocument/2006/relationships/hyperlink" Target="https://www.taiwansemi.com/assets/datasheet/pdf.php?pn=SRA820" TargetMode="External"/><Relationship Id="rId869" Type="http://schemas.openxmlformats.org/officeDocument/2006/relationships/hyperlink" Target="https://www.taiwansemi.com/assets/datasheet/pdf.php?pn=SRS2050H" TargetMode="External"/><Relationship Id="rId424" Type="http://schemas.openxmlformats.org/officeDocument/2006/relationships/hyperlink" Target="https://www.taiwansemi.com/assets/datasheet/pdf.php?pn=MBRAD2060H" TargetMode="External"/><Relationship Id="rId631" Type="http://schemas.openxmlformats.org/officeDocument/2006/relationships/hyperlink" Target="https://www.taiwansemi.com/assets/datasheet/pdf.php?pn=SK810CH" TargetMode="External"/><Relationship Id="rId729" Type="http://schemas.openxmlformats.org/officeDocument/2006/relationships/hyperlink" Target="https://www.taiwansemi.com/assets/datasheet/pdf.php?pn=SR502" TargetMode="External"/><Relationship Id="rId270" Type="http://schemas.openxmlformats.org/officeDocument/2006/relationships/hyperlink" Target="https://www.taiwansemi.com/assets/datasheet/pdf.php?pn=SS315LW" TargetMode="External"/><Relationship Id="rId936" Type="http://schemas.openxmlformats.org/officeDocument/2006/relationships/hyperlink" Target="https://www.taiwansemi.com/assets/datasheet/pdf.php?pn=SS23MH" TargetMode="External"/><Relationship Id="rId65" Type="http://schemas.openxmlformats.org/officeDocument/2006/relationships/hyperlink" Target="https://www.taiwansemi.com/assets/datasheet/pdf.php?pn=MBRS1050" TargetMode="External"/><Relationship Id="rId130" Type="http://schemas.openxmlformats.org/officeDocument/2006/relationships/hyperlink" Target="https://www.taiwansemi.com/assets/datasheet/pdf.php?pn=SK210A" TargetMode="External"/><Relationship Id="rId368" Type="http://schemas.openxmlformats.org/officeDocument/2006/relationships/hyperlink" Target="https://www.taiwansemi.com/assets/datasheet/pdf.php?pn=MBR3045PT" TargetMode="External"/><Relationship Id="rId575" Type="http://schemas.openxmlformats.org/officeDocument/2006/relationships/hyperlink" Target="https://www.taiwansemi.com/assets/datasheet/pdf.php?pn=MBRS30H45CTH" TargetMode="External"/><Relationship Id="rId782" Type="http://schemas.openxmlformats.org/officeDocument/2006/relationships/hyperlink" Target="https://www.taiwansemi.com/assets/datasheet/pdf.php?pn=SRAF1050" TargetMode="External"/><Relationship Id="rId228" Type="http://schemas.openxmlformats.org/officeDocument/2006/relationships/hyperlink" Target="https://www.taiwansemi.com/assets/datasheet/pdf.php?pn=SS13" TargetMode="External"/><Relationship Id="rId435" Type="http://schemas.openxmlformats.org/officeDocument/2006/relationships/hyperlink" Target="https://www.taiwansemi.com/assets/datasheet/pdf.php?pn=MBRF10100" TargetMode="External"/><Relationship Id="rId642" Type="http://schemas.openxmlformats.org/officeDocument/2006/relationships/hyperlink" Target="https://www.taiwansemi.com/assets/datasheet/pdf.php?pn=SR006" TargetMode="External"/><Relationship Id="rId281" Type="http://schemas.openxmlformats.org/officeDocument/2006/relationships/hyperlink" Target="https://www.taiwansemi.com/assets/datasheet/pdf.php?pn=SSB44" TargetMode="External"/><Relationship Id="rId502" Type="http://schemas.openxmlformats.org/officeDocument/2006/relationships/hyperlink" Target="https://www.taiwansemi.com/assets/datasheet/pdf.php?pn=MBRF3060CT" TargetMode="External"/><Relationship Id="rId947" Type="http://schemas.openxmlformats.org/officeDocument/2006/relationships/hyperlink" Target="https://www.taiwansemi.com/assets/datasheet/pdf.php?pn=SS29H" TargetMode="External"/><Relationship Id="rId76" Type="http://schemas.openxmlformats.org/officeDocument/2006/relationships/hyperlink" Target="https://www.taiwansemi.com/assets/datasheet/pdf.php?pn=MBRS15100CT-Y" TargetMode="External"/><Relationship Id="rId141" Type="http://schemas.openxmlformats.org/officeDocument/2006/relationships/hyperlink" Target="https://www.taiwansemi.com/assets/datasheet/pdf.php?pn=SK315B" TargetMode="External"/><Relationship Id="rId379" Type="http://schemas.openxmlformats.org/officeDocument/2006/relationships/hyperlink" Target="https://www.taiwansemi.com/assets/datasheet/pdf.php?pn=MBR30L60CT" TargetMode="External"/><Relationship Id="rId586" Type="http://schemas.openxmlformats.org/officeDocument/2006/relationships/hyperlink" Target="https://www.taiwansemi.com/assets/datasheet/pdf.php?pn=SK16BH" TargetMode="External"/><Relationship Id="rId793" Type="http://schemas.openxmlformats.org/officeDocument/2006/relationships/hyperlink" Target="https://www.taiwansemi.com/assets/datasheet/pdf.php?pn=SRAF5150" TargetMode="External"/><Relationship Id="rId807" Type="http://schemas.openxmlformats.org/officeDocument/2006/relationships/hyperlink" Target="https://www.taiwansemi.com/assets/datasheet/pdf.php?pn=SRAF890" TargetMode="External"/><Relationship Id="rId7" Type="http://schemas.openxmlformats.org/officeDocument/2006/relationships/hyperlink" Target="https://www.taiwansemi.com/assets/datasheet/pdf.php?pn=MBR15150CT-Y" TargetMode="External"/><Relationship Id="rId239" Type="http://schemas.openxmlformats.org/officeDocument/2006/relationships/hyperlink" Target="https://www.taiwansemi.com/assets/datasheet/pdf.php?pn=SS16M" TargetMode="External"/><Relationship Id="rId446" Type="http://schemas.openxmlformats.org/officeDocument/2006/relationships/hyperlink" Target="https://www.taiwansemi.com/assets/datasheet/pdf.php?pn=MBRF1050CT" TargetMode="External"/><Relationship Id="rId653" Type="http://schemas.openxmlformats.org/officeDocument/2006/relationships/hyperlink" Target="https://www.taiwansemi.com/assets/datasheet/pdf.php?pn=SR105" TargetMode="External"/><Relationship Id="rId292" Type="http://schemas.openxmlformats.org/officeDocument/2006/relationships/hyperlink" Target="https://www.taiwansemi.com/assets/datasheet/pdf.php?pn=1N5817" TargetMode="External"/><Relationship Id="rId306" Type="http://schemas.openxmlformats.org/officeDocument/2006/relationships/hyperlink" Target="https://www.taiwansemi.com/assets/datasheet/pdf.php?pn=MBR1045" TargetMode="External"/><Relationship Id="rId860" Type="http://schemas.openxmlformats.org/officeDocument/2006/relationships/hyperlink" Target="https://www.taiwansemi.com/assets/datasheet/pdf.php?pn=SRS1640H" TargetMode="External"/><Relationship Id="rId958" Type="http://schemas.openxmlformats.org/officeDocument/2006/relationships/hyperlink" Target="https://www.taiwansemi.com/assets/datasheet/pdf.php?pn=SS320H" TargetMode="External"/><Relationship Id="rId87" Type="http://schemas.openxmlformats.org/officeDocument/2006/relationships/hyperlink" Target="https://www.taiwansemi.com/assets/datasheet/pdf.php?pn=MBRS15H45CT" TargetMode="External"/><Relationship Id="rId513" Type="http://schemas.openxmlformats.org/officeDocument/2006/relationships/hyperlink" Target="https://www.taiwansemi.com/assets/datasheet/pdf.php?pn=MBRF745" TargetMode="External"/><Relationship Id="rId597" Type="http://schemas.openxmlformats.org/officeDocument/2006/relationships/hyperlink" Target="https://www.taiwansemi.com/assets/datasheet/pdf.php?pn=SK310BH" TargetMode="External"/><Relationship Id="rId720" Type="http://schemas.openxmlformats.org/officeDocument/2006/relationships/hyperlink" Target="https://www.taiwansemi.com/assets/datasheet/pdf.php?pn=SR315" TargetMode="External"/><Relationship Id="rId818" Type="http://schemas.openxmlformats.org/officeDocument/2006/relationships/hyperlink" Target="https://www.taiwansemi.com/assets/datasheet/pdf.php?pn=SRAS820H" TargetMode="External"/><Relationship Id="rId152" Type="http://schemas.openxmlformats.org/officeDocument/2006/relationships/hyperlink" Target="https://www.taiwansemi.com/assets/datasheet/pdf.php?pn=SK36A" TargetMode="External"/><Relationship Id="rId457" Type="http://schemas.openxmlformats.org/officeDocument/2006/relationships/hyperlink" Target="https://www.taiwansemi.com/assets/datasheet/pdf.php?pn=MBRF1535CT" TargetMode="External"/><Relationship Id="rId1003" Type="http://schemas.openxmlformats.org/officeDocument/2006/relationships/hyperlink" Target="https://www.taiwansemi.com/assets/datasheet/pdf.php?pn=SSB1H100H" TargetMode="External"/><Relationship Id="rId664" Type="http://schemas.openxmlformats.org/officeDocument/2006/relationships/hyperlink" Target="https://www.taiwansemi.com/assets/datasheet/pdf.php?pn=SR16100" TargetMode="External"/><Relationship Id="rId871" Type="http://schemas.openxmlformats.org/officeDocument/2006/relationships/hyperlink" Target="https://www.taiwansemi.com/assets/datasheet/pdf.php?pn=SRS2090H" TargetMode="External"/><Relationship Id="rId969" Type="http://schemas.openxmlformats.org/officeDocument/2006/relationships/hyperlink" Target="https://www.taiwansemi.com/assets/datasheet/pdf.php?pn=SS36H" TargetMode="External"/><Relationship Id="rId14" Type="http://schemas.openxmlformats.org/officeDocument/2006/relationships/hyperlink" Target="https://www.taiwansemi.com/assets/datasheet/pdf.php?pn=MBR2035CT-Y" TargetMode="External"/><Relationship Id="rId317" Type="http://schemas.openxmlformats.org/officeDocument/2006/relationships/hyperlink" Target="https://www.taiwansemi.com/assets/datasheet/pdf.php?pn=MBR10L100CT" TargetMode="External"/><Relationship Id="rId524" Type="http://schemas.openxmlformats.org/officeDocument/2006/relationships/hyperlink" Target="https://www.taiwansemi.com/assets/datasheet/pdf.php?pn=MBRS10100CTH" TargetMode="External"/><Relationship Id="rId731" Type="http://schemas.openxmlformats.org/officeDocument/2006/relationships/hyperlink" Target="https://www.taiwansemi.com/assets/datasheet/pdf.php?pn=SR504" TargetMode="External"/><Relationship Id="rId98" Type="http://schemas.openxmlformats.org/officeDocument/2006/relationships/hyperlink" Target="https://www.taiwansemi.com/assets/datasheet/pdf.php?pn=MBRS20150CT-Y" TargetMode="External"/><Relationship Id="rId163" Type="http://schemas.openxmlformats.org/officeDocument/2006/relationships/hyperlink" Target="https://www.taiwansemi.com/assets/datasheet/pdf.php?pn=SK53B" TargetMode="External"/><Relationship Id="rId370" Type="http://schemas.openxmlformats.org/officeDocument/2006/relationships/hyperlink" Target="https://www.taiwansemi.com/assets/datasheet/pdf.php?pn=MBR3050PT" TargetMode="External"/><Relationship Id="rId829" Type="http://schemas.openxmlformats.org/officeDocument/2006/relationships/hyperlink" Target="https://www.taiwansemi.com/assets/datasheet/pdf.php?pn=SRF1040" TargetMode="External"/><Relationship Id="rId1014" Type="http://schemas.openxmlformats.org/officeDocument/2006/relationships/hyperlink" Target="https://www.taiwansemi.com/assets/datasheet/pdf.php?pn=SSC3H60H" TargetMode="External"/><Relationship Id="rId230" Type="http://schemas.openxmlformats.org/officeDocument/2006/relationships/hyperlink" Target="https://www.taiwansemi.com/assets/datasheet/pdf.php?pn=SS13M" TargetMode="External"/><Relationship Id="rId468" Type="http://schemas.openxmlformats.org/officeDocument/2006/relationships/hyperlink" Target="https://www.taiwansemi.com/assets/datasheet/pdf.php?pn=MBRF1690" TargetMode="External"/><Relationship Id="rId675" Type="http://schemas.openxmlformats.org/officeDocument/2006/relationships/hyperlink" Target="https://www.taiwansemi.com/assets/datasheet/pdf.php?pn=SR1650PT" TargetMode="External"/><Relationship Id="rId882" Type="http://schemas.openxmlformats.org/officeDocument/2006/relationships/hyperlink" Target="https://www.taiwansemi.com/assets/datasheet/pdf.php?pn=SS110H" TargetMode="External"/><Relationship Id="rId25" Type="http://schemas.openxmlformats.org/officeDocument/2006/relationships/hyperlink" Target="https://www.taiwansemi.com/assets/datasheet/pdf.php?pn=MBR3045CT-Y" TargetMode="External"/><Relationship Id="rId328" Type="http://schemas.openxmlformats.org/officeDocument/2006/relationships/hyperlink" Target="https://www.taiwansemi.com/assets/datasheet/pdf.php?pn=MBR1645" TargetMode="External"/><Relationship Id="rId535" Type="http://schemas.openxmlformats.org/officeDocument/2006/relationships/hyperlink" Target="https://www.taiwansemi.com/assets/datasheet/pdf.php?pn=MBRS1060H" TargetMode="External"/><Relationship Id="rId742" Type="http://schemas.openxmlformats.org/officeDocument/2006/relationships/hyperlink" Target="https://www.taiwansemi.com/assets/datasheet/pdf.php?pn=SR806" TargetMode="External"/><Relationship Id="rId174" Type="http://schemas.openxmlformats.org/officeDocument/2006/relationships/hyperlink" Target="https://www.taiwansemi.com/assets/datasheet/pdf.php?pn=SK82C" TargetMode="External"/><Relationship Id="rId381" Type="http://schemas.openxmlformats.org/officeDocument/2006/relationships/hyperlink" Target="https://www.taiwansemi.com/assets/datasheet/pdf.php?pn=MBR40200PT" TargetMode="External"/><Relationship Id="rId602" Type="http://schemas.openxmlformats.org/officeDocument/2006/relationships/hyperlink" Target="https://www.taiwansemi.com/assets/datasheet/pdf.php?pn=SK32AH" TargetMode="External"/><Relationship Id="rId241" Type="http://schemas.openxmlformats.org/officeDocument/2006/relationships/hyperlink" Target="https://www.taiwansemi.com/assets/datasheet/pdf.php?pn=SS1H10LS" TargetMode="External"/><Relationship Id="rId479" Type="http://schemas.openxmlformats.org/officeDocument/2006/relationships/hyperlink" Target="https://www.taiwansemi.com/assets/datasheet/pdf.php?pn=MBRF2060" TargetMode="External"/><Relationship Id="rId686" Type="http://schemas.openxmlformats.org/officeDocument/2006/relationships/hyperlink" Target="https://www.taiwansemi.com/assets/datasheet/pdf.php?pn=SR2020PT" TargetMode="External"/><Relationship Id="rId893" Type="http://schemas.openxmlformats.org/officeDocument/2006/relationships/hyperlink" Target="https://www.taiwansemi.com/assets/datasheet/pdf.php?pn=SS12H" TargetMode="External"/><Relationship Id="rId907" Type="http://schemas.openxmlformats.org/officeDocument/2006/relationships/hyperlink" Target="https://www.taiwansemi.com/assets/datasheet/pdf.php?pn=SS16H" TargetMode="External"/><Relationship Id="rId36" Type="http://schemas.openxmlformats.org/officeDocument/2006/relationships/hyperlink" Target="https://www.taiwansemi.com/assets/datasheet/pdf.php?pn=MBRF1545CT-Y" TargetMode="External"/><Relationship Id="rId339" Type="http://schemas.openxmlformats.org/officeDocument/2006/relationships/hyperlink" Target="https://www.taiwansemi.com/assets/datasheet/pdf.php?pn=MBR2035PT" TargetMode="External"/><Relationship Id="rId546" Type="http://schemas.openxmlformats.org/officeDocument/2006/relationships/hyperlink" Target="https://www.taiwansemi.com/assets/datasheet/pdf.php?pn=MBRS1560CTH" TargetMode="External"/><Relationship Id="rId753" Type="http://schemas.openxmlformats.org/officeDocument/2006/relationships/hyperlink" Target="https://www.taiwansemi.com/assets/datasheet/pdf.php?pn=SRA1060" TargetMode="External"/><Relationship Id="rId101" Type="http://schemas.openxmlformats.org/officeDocument/2006/relationships/hyperlink" Target="https://www.taiwansemi.com/assets/datasheet/pdf.php?pn=MBRS2045CT" TargetMode="External"/><Relationship Id="rId185" Type="http://schemas.openxmlformats.org/officeDocument/2006/relationships/hyperlink" Target="https://www.taiwansemi.com/assets/datasheet/pdf.php?pn=SRAS2050" TargetMode="External"/><Relationship Id="rId406" Type="http://schemas.openxmlformats.org/officeDocument/2006/relationships/hyperlink" Target="https://www.taiwansemi.com/assets/datasheet/pdf.php?pn=MBRAD10200H" TargetMode="External"/><Relationship Id="rId960" Type="http://schemas.openxmlformats.org/officeDocument/2006/relationships/hyperlink" Target="https://www.taiwansemi.com/assets/datasheet/pdf.php?pn=SS32H" TargetMode="External"/><Relationship Id="rId392" Type="http://schemas.openxmlformats.org/officeDocument/2006/relationships/hyperlink" Target="https://www.taiwansemi.com/assets/datasheet/pdf.php?pn=MBR6060PT" TargetMode="External"/><Relationship Id="rId613" Type="http://schemas.openxmlformats.org/officeDocument/2006/relationships/hyperlink" Target="https://www.taiwansemi.com/assets/datasheet/pdf.php?pn=SK39BH" TargetMode="External"/><Relationship Id="rId697" Type="http://schemas.openxmlformats.org/officeDocument/2006/relationships/hyperlink" Target="https://www.taiwansemi.com/assets/datasheet/pdf.php?pn=SR2060" TargetMode="External"/><Relationship Id="rId820" Type="http://schemas.openxmlformats.org/officeDocument/2006/relationships/hyperlink" Target="https://www.taiwansemi.com/assets/datasheet/pdf.php?pn=SRAS840H" TargetMode="External"/><Relationship Id="rId918" Type="http://schemas.openxmlformats.org/officeDocument/2006/relationships/hyperlink" Target="https://www.taiwansemi.com/assets/datasheet/pdf.php?pn=SS1H4LSH" TargetMode="External"/><Relationship Id="rId252" Type="http://schemas.openxmlformats.org/officeDocument/2006/relationships/hyperlink" Target="https://www.taiwansemi.com/assets/datasheet/pdf.php?pn=SS210LW" TargetMode="External"/><Relationship Id="rId47" Type="http://schemas.openxmlformats.org/officeDocument/2006/relationships/hyperlink" Target="https://www.taiwansemi.com/assets/datasheet/pdf.php?pn=MBRF2560CT-Y" TargetMode="External"/><Relationship Id="rId112" Type="http://schemas.openxmlformats.org/officeDocument/2006/relationships/hyperlink" Target="https://www.taiwansemi.com/assets/datasheet/pdf.php?pn=MBRS2535CT" TargetMode="External"/><Relationship Id="rId557" Type="http://schemas.openxmlformats.org/officeDocument/2006/relationships/hyperlink" Target="https://www.taiwansemi.com/assets/datasheet/pdf.php?pn=MBRS20150CTH" TargetMode="External"/><Relationship Id="rId764" Type="http://schemas.openxmlformats.org/officeDocument/2006/relationships/hyperlink" Target="https://www.taiwansemi.com/assets/datasheet/pdf.php?pn=SRA2030" TargetMode="External"/><Relationship Id="rId971" Type="http://schemas.openxmlformats.org/officeDocument/2006/relationships/hyperlink" Target="https://www.taiwansemi.com/assets/datasheet/pdf.php?pn=SS39H" TargetMode="External"/><Relationship Id="rId196" Type="http://schemas.openxmlformats.org/officeDocument/2006/relationships/hyperlink" Target="https://www.taiwansemi.com/assets/datasheet/pdf.php?pn=SRS10100" TargetMode="External"/><Relationship Id="rId417" Type="http://schemas.openxmlformats.org/officeDocument/2006/relationships/hyperlink" Target="https://www.taiwansemi.com/assets/datasheet/pdf.php?pn=MBRAD1545H" TargetMode="External"/><Relationship Id="rId624" Type="http://schemas.openxmlformats.org/officeDocument/2006/relationships/hyperlink" Target="https://www.taiwansemi.com/assets/datasheet/pdf.php?pn=SK54CH" TargetMode="External"/><Relationship Id="rId831" Type="http://schemas.openxmlformats.org/officeDocument/2006/relationships/hyperlink" Target="https://www.taiwansemi.com/assets/datasheet/pdf.php?pn=SRF1060" TargetMode="External"/><Relationship Id="rId263" Type="http://schemas.openxmlformats.org/officeDocument/2006/relationships/hyperlink" Target="https://www.taiwansemi.com/assets/datasheet/pdf.php?pn=SS25" TargetMode="External"/><Relationship Id="rId470" Type="http://schemas.openxmlformats.org/officeDocument/2006/relationships/hyperlink" Target="https://www.taiwansemi.com/assets/datasheet/pdf.php?pn=MBRF20100CT" TargetMode="External"/><Relationship Id="rId929" Type="http://schemas.openxmlformats.org/officeDocument/2006/relationships/hyperlink" Target="https://www.taiwansemi.com/assets/datasheet/pdf.php?pn=SS215LWH" TargetMode="External"/><Relationship Id="rId58" Type="http://schemas.openxmlformats.org/officeDocument/2006/relationships/hyperlink" Target="https://www.taiwansemi.com/assets/datasheet/pdf.php?pn=MBRS10150CT" TargetMode="External"/><Relationship Id="rId123" Type="http://schemas.openxmlformats.org/officeDocument/2006/relationships/hyperlink" Target="https://www.taiwansemi.com/assets/datasheet/pdf.php?pn=SK115B" TargetMode="External"/><Relationship Id="rId330" Type="http://schemas.openxmlformats.org/officeDocument/2006/relationships/hyperlink" Target="https://www.taiwansemi.com/assets/datasheet/pdf.php?pn=MBR1660" TargetMode="External"/><Relationship Id="rId568" Type="http://schemas.openxmlformats.org/officeDocument/2006/relationships/hyperlink" Target="https://www.taiwansemi.com/assets/datasheet/pdf.php?pn=MBRS2535CTH" TargetMode="External"/><Relationship Id="rId775" Type="http://schemas.openxmlformats.org/officeDocument/2006/relationships/hyperlink" Target="https://www.taiwansemi.com/assets/datasheet/pdf.php?pn=SRA860" TargetMode="External"/><Relationship Id="rId982" Type="http://schemas.openxmlformats.org/officeDocument/2006/relationships/hyperlink" Target="https://www.taiwansemi.com/assets/datasheet/pdf.php?pn=SSB44H" TargetMode="External"/><Relationship Id="rId428" Type="http://schemas.openxmlformats.org/officeDocument/2006/relationships/hyperlink" Target="https://www.taiwansemi.com/assets/datasheet/pdf.php?pn=MBRAD545H" TargetMode="External"/><Relationship Id="rId635" Type="http://schemas.openxmlformats.org/officeDocument/2006/relationships/hyperlink" Target="https://www.taiwansemi.com/assets/datasheet/pdf.php?pn=SK85CH" TargetMode="External"/><Relationship Id="rId842" Type="http://schemas.openxmlformats.org/officeDocument/2006/relationships/hyperlink" Target="https://www.taiwansemi.com/assets/datasheet/pdf.php?pn=SRF20150" TargetMode="External"/><Relationship Id="rId274" Type="http://schemas.openxmlformats.org/officeDocument/2006/relationships/hyperlink" Target="https://www.taiwansemi.com/assets/datasheet/pdf.php?pn=SS33" TargetMode="External"/><Relationship Id="rId481" Type="http://schemas.openxmlformats.org/officeDocument/2006/relationships/hyperlink" Target="https://www.taiwansemi.com/assets/datasheet/pdf.php?pn=MBRF2080CT" TargetMode="External"/><Relationship Id="rId702" Type="http://schemas.openxmlformats.org/officeDocument/2006/relationships/hyperlink" Target="https://www.taiwansemi.com/assets/datasheet/pdf.php?pn=SR210" TargetMode="External"/><Relationship Id="rId69" Type="http://schemas.openxmlformats.org/officeDocument/2006/relationships/hyperlink" Target="https://www.taiwansemi.com/assets/datasheet/pdf.php?pn=MBRS1060CT-Y" TargetMode="External"/><Relationship Id="rId134" Type="http://schemas.openxmlformats.org/officeDocument/2006/relationships/hyperlink" Target="https://www.taiwansemi.com/assets/datasheet/pdf.php?pn=SK24A" TargetMode="External"/><Relationship Id="rId579" Type="http://schemas.openxmlformats.org/officeDocument/2006/relationships/hyperlink" Target="https://www.taiwansemi.com/assets/datasheet/pdf.php?pn=SK115BH" TargetMode="External"/><Relationship Id="rId786" Type="http://schemas.openxmlformats.org/officeDocument/2006/relationships/hyperlink" Target="https://www.taiwansemi.com/assets/datasheet/pdf.php?pn=SRAF1620" TargetMode="External"/><Relationship Id="rId993" Type="http://schemas.openxmlformats.org/officeDocument/2006/relationships/hyperlink" Target="https://www.taiwansemi.com/assets/datasheet/pdf.php?pn=SSL34H" TargetMode="External"/><Relationship Id="rId341" Type="http://schemas.openxmlformats.org/officeDocument/2006/relationships/hyperlink" Target="https://www.taiwansemi.com/assets/datasheet/pdf.php?pn=MBR2045PT" TargetMode="External"/><Relationship Id="rId439" Type="http://schemas.openxmlformats.org/officeDocument/2006/relationships/hyperlink" Target="https://www.taiwansemi.com/assets/datasheet/pdf.php?pn=MBRF10200" TargetMode="External"/><Relationship Id="rId646" Type="http://schemas.openxmlformats.org/officeDocument/2006/relationships/hyperlink" Target="https://www.taiwansemi.com/assets/datasheet/pdf.php?pn=SR10150" TargetMode="External"/><Relationship Id="rId201" Type="http://schemas.openxmlformats.org/officeDocument/2006/relationships/hyperlink" Target="https://www.taiwansemi.com/assets/datasheet/pdf.php?pn=SRS1050" TargetMode="External"/><Relationship Id="rId285" Type="http://schemas.openxmlformats.org/officeDocument/2006/relationships/hyperlink" Target="https://www.taiwansemi.com/assets/datasheet/pdf.php?pn=SSL14" TargetMode="External"/><Relationship Id="rId506" Type="http://schemas.openxmlformats.org/officeDocument/2006/relationships/hyperlink" Target="https://www.taiwansemi.com/assets/datasheet/pdf.php?pn=MBRF30L45CT" TargetMode="External"/><Relationship Id="rId853" Type="http://schemas.openxmlformats.org/officeDocument/2006/relationships/hyperlink" Target="https://www.taiwansemi.com/assets/datasheet/pdf.php?pn=SRS1040H" TargetMode="External"/><Relationship Id="rId492" Type="http://schemas.openxmlformats.org/officeDocument/2006/relationships/hyperlink" Target="https://www.taiwansemi.com/assets/datasheet/pdf.php?pn=MBRF2545CT" TargetMode="External"/><Relationship Id="rId713" Type="http://schemas.openxmlformats.org/officeDocument/2006/relationships/hyperlink" Target="https://www.taiwansemi.com/assets/datasheet/pdf.php?pn=SR305" TargetMode="External"/><Relationship Id="rId797" Type="http://schemas.openxmlformats.org/officeDocument/2006/relationships/hyperlink" Target="https://www.taiwansemi.com/assets/datasheet/pdf.php?pn=SRAF550" TargetMode="External"/><Relationship Id="rId920" Type="http://schemas.openxmlformats.org/officeDocument/2006/relationships/hyperlink" Target="https://www.taiwansemi.com/assets/datasheet/pdf.php?pn=SS1H6LSH" TargetMode="External"/><Relationship Id="rId145" Type="http://schemas.openxmlformats.org/officeDocument/2006/relationships/hyperlink" Target="https://www.taiwansemi.com/assets/datasheet/pdf.php?pn=SK32B" TargetMode="External"/><Relationship Id="rId352" Type="http://schemas.openxmlformats.org/officeDocument/2006/relationships/hyperlink" Target="https://www.taiwansemi.com/assets/datasheet/pdf.php?pn=MBR20L120CT" TargetMode="External"/><Relationship Id="rId212" Type="http://schemas.openxmlformats.org/officeDocument/2006/relationships/hyperlink" Target="https://www.taiwansemi.com/assets/datasheet/pdf.php?pn=SRS20150" TargetMode="External"/><Relationship Id="rId657" Type="http://schemas.openxmlformats.org/officeDocument/2006/relationships/hyperlink" Target="https://www.taiwansemi.com/assets/datasheet/pdf.php?pn=SR109" TargetMode="External"/><Relationship Id="rId864" Type="http://schemas.openxmlformats.org/officeDocument/2006/relationships/hyperlink" Target="https://www.taiwansemi.com/assets/datasheet/pdf.php?pn=SRS20100H" TargetMode="External"/><Relationship Id="rId296" Type="http://schemas.openxmlformats.org/officeDocument/2006/relationships/hyperlink" Target="https://www.taiwansemi.com/assets/datasheet/pdf.php?pn=1N5821" TargetMode="External"/><Relationship Id="rId517" Type="http://schemas.openxmlformats.org/officeDocument/2006/relationships/hyperlink" Target="https://www.taiwansemi.com/assets/datasheet/pdf.php?pn=MBRF8100CT" TargetMode="External"/><Relationship Id="rId724" Type="http://schemas.openxmlformats.org/officeDocument/2006/relationships/hyperlink" Target="https://www.taiwansemi.com/assets/datasheet/pdf.php?pn=SR4030PT" TargetMode="External"/><Relationship Id="rId931" Type="http://schemas.openxmlformats.org/officeDocument/2006/relationships/hyperlink" Target="https://www.taiwansemi.com/assets/datasheet/pdf.php?pn=SS220FSH" TargetMode="External"/><Relationship Id="rId60" Type="http://schemas.openxmlformats.org/officeDocument/2006/relationships/hyperlink" Target="https://www.taiwansemi.com/assets/datasheet/pdf.php?pn=MBRS1035" TargetMode="External"/><Relationship Id="rId156" Type="http://schemas.openxmlformats.org/officeDocument/2006/relationships/hyperlink" Target="https://www.taiwansemi.com/assets/datasheet/pdf.php?pn=SK510B" TargetMode="External"/><Relationship Id="rId363" Type="http://schemas.openxmlformats.org/officeDocument/2006/relationships/hyperlink" Target="https://www.taiwansemi.com/assets/datasheet/pdf.php?pn=MBR30150PT" TargetMode="External"/><Relationship Id="rId570" Type="http://schemas.openxmlformats.org/officeDocument/2006/relationships/hyperlink" Target="https://www.taiwansemi.com/assets/datasheet/pdf.php?pn=MBRS2550CTH" TargetMode="External"/><Relationship Id="rId1007" Type="http://schemas.openxmlformats.org/officeDocument/2006/relationships/hyperlink" Target="https://www.taiwansemi.com/assets/datasheet/pdf.php?pn=SSB2H40H" TargetMode="External"/><Relationship Id="rId223" Type="http://schemas.openxmlformats.org/officeDocument/2006/relationships/hyperlink" Target="https://www.taiwansemi.com/assets/datasheet/pdf.php?pn=SS115LS" TargetMode="External"/><Relationship Id="rId430" Type="http://schemas.openxmlformats.org/officeDocument/2006/relationships/hyperlink" Target="https://www.taiwansemi.com/assets/datasheet/pdf.php?pn=MBRAD8100H" TargetMode="External"/><Relationship Id="rId668" Type="http://schemas.openxmlformats.org/officeDocument/2006/relationships/hyperlink" Target="https://www.taiwansemi.com/assets/datasheet/pdf.php?pn=SR1620" TargetMode="External"/><Relationship Id="rId875" Type="http://schemas.openxmlformats.org/officeDocument/2006/relationships/hyperlink" Target="https://www.taiwansemi.com/assets/datasheet/pdf.php?pn=SRT13" TargetMode="External"/><Relationship Id="rId18" Type="http://schemas.openxmlformats.org/officeDocument/2006/relationships/hyperlink" Target="https://www.taiwansemi.com/assets/datasheet/pdf.php?pn=MBR2090CT-Y" TargetMode="External"/><Relationship Id="rId528" Type="http://schemas.openxmlformats.org/officeDocument/2006/relationships/hyperlink" Target="https://www.taiwansemi.com/assets/datasheet/pdf.php?pn=MBRS1035CTH" TargetMode="External"/><Relationship Id="rId735" Type="http://schemas.openxmlformats.org/officeDocument/2006/relationships/hyperlink" Target="https://www.taiwansemi.com/assets/datasheet/pdf.php?pn=SR510" TargetMode="External"/><Relationship Id="rId942" Type="http://schemas.openxmlformats.org/officeDocument/2006/relationships/hyperlink" Target="https://www.taiwansemi.com/assets/datasheet/pdf.php?pn=SS25H" TargetMode="External"/><Relationship Id="rId167" Type="http://schemas.openxmlformats.org/officeDocument/2006/relationships/hyperlink" Target="https://www.taiwansemi.com/assets/datasheet/pdf.php?pn=SK55B" TargetMode="External"/><Relationship Id="rId374" Type="http://schemas.openxmlformats.org/officeDocument/2006/relationships/hyperlink" Target="https://www.taiwansemi.com/assets/datasheet/pdf.php?pn=MBR3090PT" TargetMode="External"/><Relationship Id="rId581" Type="http://schemas.openxmlformats.org/officeDocument/2006/relationships/hyperlink" Target="https://www.taiwansemi.com/assets/datasheet/pdf.php?pn=SK12H45" TargetMode="External"/><Relationship Id="rId1018" Type="http://schemas.openxmlformats.org/officeDocument/2006/relationships/hyperlink" Target="https://www.taiwansemi.com/assets/datasheet/pdf.php?pn=SSW2H40H" TargetMode="External"/><Relationship Id="rId71" Type="http://schemas.openxmlformats.org/officeDocument/2006/relationships/hyperlink" Target="https://www.taiwansemi.com/assets/datasheet/pdf.php?pn=MBRS1090CT" TargetMode="External"/><Relationship Id="rId234" Type="http://schemas.openxmlformats.org/officeDocument/2006/relationships/hyperlink" Target="https://www.taiwansemi.com/assets/datasheet/pdf.php?pn=SS14M" TargetMode="External"/><Relationship Id="rId679" Type="http://schemas.openxmlformats.org/officeDocument/2006/relationships/hyperlink" Target="https://www.taiwansemi.com/assets/datasheet/pdf.php?pn=SR1690PT" TargetMode="External"/><Relationship Id="rId802" Type="http://schemas.openxmlformats.org/officeDocument/2006/relationships/hyperlink" Target="https://www.taiwansemi.com/assets/datasheet/pdf.php?pn=SRAF820" TargetMode="External"/><Relationship Id="rId886" Type="http://schemas.openxmlformats.org/officeDocument/2006/relationships/hyperlink" Target="https://www.taiwansemi.com/assets/datasheet/pdf.php?pn=SS115FSH" TargetMode="External"/><Relationship Id="rId2" Type="http://schemas.openxmlformats.org/officeDocument/2006/relationships/hyperlink" Target="https://www.taiwansemi.com/assets/datasheet/pdf.php?pn=MBR10150CT-Y" TargetMode="External"/><Relationship Id="rId29" Type="http://schemas.openxmlformats.org/officeDocument/2006/relationships/hyperlink" Target="https://www.taiwansemi.com/assets/datasheet/pdf.php?pn=MBRF10150CT-Y" TargetMode="External"/><Relationship Id="rId441" Type="http://schemas.openxmlformats.org/officeDocument/2006/relationships/hyperlink" Target="https://www.taiwansemi.com/assets/datasheet/pdf.php?pn=MBRF1035" TargetMode="External"/><Relationship Id="rId539" Type="http://schemas.openxmlformats.org/officeDocument/2006/relationships/hyperlink" Target="https://www.taiwansemi.com/assets/datasheet/pdf.php?pn=MBRS10H150CTH" TargetMode="External"/><Relationship Id="rId746" Type="http://schemas.openxmlformats.org/officeDocument/2006/relationships/hyperlink" Target="https://www.taiwansemi.com/assets/datasheet/pdf.php?pn=SR820" TargetMode="External"/><Relationship Id="rId178" Type="http://schemas.openxmlformats.org/officeDocument/2006/relationships/hyperlink" Target="https://www.taiwansemi.com/assets/datasheet/pdf.php?pn=SK86C" TargetMode="External"/><Relationship Id="rId301" Type="http://schemas.openxmlformats.org/officeDocument/2006/relationships/hyperlink" Target="https://www.taiwansemi.com/assets/datasheet/pdf.php?pn=MBR10150CT" TargetMode="External"/><Relationship Id="rId953" Type="http://schemas.openxmlformats.org/officeDocument/2006/relationships/hyperlink" Target="https://www.taiwansemi.com/assets/datasheet/pdf.php?pn=SS315FSH" TargetMode="External"/><Relationship Id="rId82" Type="http://schemas.openxmlformats.org/officeDocument/2006/relationships/hyperlink" Target="https://www.taiwansemi.com/assets/datasheet/pdf.php?pn=MBRS1545CT-Y" TargetMode="External"/><Relationship Id="rId385" Type="http://schemas.openxmlformats.org/officeDocument/2006/relationships/hyperlink" Target="https://www.taiwansemi.com/assets/datasheet/pdf.php?pn=MBR4060PT" TargetMode="External"/><Relationship Id="rId592" Type="http://schemas.openxmlformats.org/officeDocument/2006/relationships/hyperlink" Target="https://www.taiwansemi.com/assets/datasheet/pdf.php?pn=SK24AH" TargetMode="External"/><Relationship Id="rId606" Type="http://schemas.openxmlformats.org/officeDocument/2006/relationships/hyperlink" Target="https://www.taiwansemi.com/assets/datasheet/pdf.php?pn=SK34AH" TargetMode="External"/><Relationship Id="rId813" Type="http://schemas.openxmlformats.org/officeDocument/2006/relationships/hyperlink" Target="https://www.taiwansemi.com/assets/datasheet/pdf.php?pn=SRAS2050H" TargetMode="External"/><Relationship Id="rId245" Type="http://schemas.openxmlformats.org/officeDocument/2006/relationships/hyperlink" Target="https://www.taiwansemi.com/assets/datasheet/pdf.php?pn=SS1H20LS" TargetMode="External"/><Relationship Id="rId452" Type="http://schemas.openxmlformats.org/officeDocument/2006/relationships/hyperlink" Target="https://www.taiwansemi.com/assets/datasheet/pdf.php?pn=MBRF10H150CT" TargetMode="External"/><Relationship Id="rId897" Type="http://schemas.openxmlformats.org/officeDocument/2006/relationships/hyperlink" Target="https://www.taiwansemi.com/assets/datasheet/pdf.php?pn=SS13MH" TargetMode="External"/><Relationship Id="rId105" Type="http://schemas.openxmlformats.org/officeDocument/2006/relationships/hyperlink" Target="https://www.taiwansemi.com/assets/datasheet/pdf.php?pn=MBRS2060CT-Y" TargetMode="External"/><Relationship Id="rId312" Type="http://schemas.openxmlformats.org/officeDocument/2006/relationships/hyperlink" Target="https://www.taiwansemi.com/assets/datasheet/pdf.php?pn=MBR1090" TargetMode="External"/><Relationship Id="rId757" Type="http://schemas.openxmlformats.org/officeDocument/2006/relationships/hyperlink" Target="https://www.taiwansemi.com/assets/datasheet/pdf.php?pn=SRA1630" TargetMode="External"/><Relationship Id="rId964" Type="http://schemas.openxmlformats.org/officeDocument/2006/relationships/hyperlink" Target="https://www.taiwansemi.com/assets/datasheet/pdf.php?pn=SS34H" TargetMode="External"/><Relationship Id="rId93" Type="http://schemas.openxmlformats.org/officeDocument/2006/relationships/hyperlink" Target="https://www.taiwansemi.com/assets/datasheet/pdf.php?pn=MBRS1660" TargetMode="External"/><Relationship Id="rId189" Type="http://schemas.openxmlformats.org/officeDocument/2006/relationships/hyperlink" Target="https://www.taiwansemi.com/assets/datasheet/pdf.php?pn=SRAS8150" TargetMode="External"/><Relationship Id="rId396" Type="http://schemas.openxmlformats.org/officeDocument/2006/relationships/hyperlink" Target="https://www.taiwansemi.com/assets/datasheet/pdf.php?pn=MBR735" TargetMode="External"/><Relationship Id="rId617" Type="http://schemas.openxmlformats.org/officeDocument/2006/relationships/hyperlink" Target="https://www.taiwansemi.com/assets/datasheet/pdf.php?pn=SK515CH" TargetMode="External"/><Relationship Id="rId824" Type="http://schemas.openxmlformats.org/officeDocument/2006/relationships/hyperlink" Target="https://www.taiwansemi.com/assets/datasheet/pdf.php?pn=SRF10100" TargetMode="External"/><Relationship Id="rId256" Type="http://schemas.openxmlformats.org/officeDocument/2006/relationships/hyperlink" Target="https://www.taiwansemi.com/assets/datasheet/pdf.php?pn=SS220LW" TargetMode="External"/><Relationship Id="rId463" Type="http://schemas.openxmlformats.org/officeDocument/2006/relationships/hyperlink" Target="https://www.taiwansemi.com/assets/datasheet/pdf.php?pn=MBRF16150" TargetMode="External"/><Relationship Id="rId670" Type="http://schemas.openxmlformats.org/officeDocument/2006/relationships/hyperlink" Target="https://www.taiwansemi.com/assets/datasheet/pdf.php?pn=SR1630" TargetMode="External"/><Relationship Id="rId116" Type="http://schemas.openxmlformats.org/officeDocument/2006/relationships/hyperlink" Target="https://www.taiwansemi.com/assets/datasheet/pdf.php?pn=MBRS2590CT" TargetMode="External"/><Relationship Id="rId323" Type="http://schemas.openxmlformats.org/officeDocument/2006/relationships/hyperlink" Target="https://www.taiwansemi.com/assets/datasheet/pdf.php?pn=MBR1560CT" TargetMode="External"/><Relationship Id="rId530" Type="http://schemas.openxmlformats.org/officeDocument/2006/relationships/hyperlink" Target="https://www.taiwansemi.com/assets/datasheet/pdf.php?pn=MBRS1045CTH" TargetMode="External"/><Relationship Id="rId768" Type="http://schemas.openxmlformats.org/officeDocument/2006/relationships/hyperlink" Target="https://www.taiwansemi.com/assets/datasheet/pdf.php?pn=SRA2090" TargetMode="External"/><Relationship Id="rId975" Type="http://schemas.openxmlformats.org/officeDocument/2006/relationships/hyperlink" Target="https://www.taiwansemi.com/assets/datasheet/pdf.php?pn=SS515FSH" TargetMode="External"/><Relationship Id="rId20" Type="http://schemas.openxmlformats.org/officeDocument/2006/relationships/hyperlink" Target="https://www.taiwansemi.com/assets/datasheet/pdf.php?pn=MBR25150CT-Y" TargetMode="External"/><Relationship Id="rId628" Type="http://schemas.openxmlformats.org/officeDocument/2006/relationships/hyperlink" Target="https://www.taiwansemi.com/assets/datasheet/pdf.php?pn=SK56CH" TargetMode="External"/><Relationship Id="rId835" Type="http://schemas.openxmlformats.org/officeDocument/2006/relationships/hyperlink" Target="https://www.taiwansemi.com/assets/datasheet/pdf.php?pn=SRF1620" TargetMode="External"/><Relationship Id="rId267" Type="http://schemas.openxmlformats.org/officeDocument/2006/relationships/hyperlink" Target="https://www.taiwansemi.com/assets/datasheet/pdf.php?pn=SS310" TargetMode="External"/><Relationship Id="rId474" Type="http://schemas.openxmlformats.org/officeDocument/2006/relationships/hyperlink" Target="https://www.taiwansemi.com/assets/datasheet/pdf.php?pn=MBRF2035CT" TargetMode="External"/><Relationship Id="rId1020" Type="http://schemas.openxmlformats.org/officeDocument/2006/relationships/hyperlink" Target="https://www.taiwansemi.com/assets/datasheet/pdf.php?pn=SSUP5H100H" TargetMode="External"/><Relationship Id="rId127" Type="http://schemas.openxmlformats.org/officeDocument/2006/relationships/hyperlink" Target="https://www.taiwansemi.com/assets/datasheet/pdf.php?pn=SK15B" TargetMode="External"/><Relationship Id="rId681" Type="http://schemas.openxmlformats.org/officeDocument/2006/relationships/hyperlink" Target="https://www.taiwansemi.com/assets/datasheet/pdf.php?pn=SR20100PT" TargetMode="External"/><Relationship Id="rId779" Type="http://schemas.openxmlformats.org/officeDocument/2006/relationships/hyperlink" Target="https://www.taiwansemi.com/assets/datasheet/pdf.php?pn=SRAF1020" TargetMode="External"/><Relationship Id="rId902" Type="http://schemas.openxmlformats.org/officeDocument/2006/relationships/hyperlink" Target="https://www.taiwansemi.com/assets/datasheet/pdf.php?pn=SS14LWH" TargetMode="External"/><Relationship Id="rId986" Type="http://schemas.openxmlformats.org/officeDocument/2006/relationships/hyperlink" Target="https://www.taiwansemi.com/assets/datasheet/pdf.php?pn=SSL13H" TargetMode="External"/><Relationship Id="rId31" Type="http://schemas.openxmlformats.org/officeDocument/2006/relationships/hyperlink" Target="https://www.taiwansemi.com/assets/datasheet/pdf.php?pn=MBRF1045CT-Y" TargetMode="External"/><Relationship Id="rId334" Type="http://schemas.openxmlformats.org/officeDocument/2006/relationships/hyperlink" Target="https://www.taiwansemi.com/assets/datasheet/pdf.php?pn=MBR20150CT" TargetMode="External"/><Relationship Id="rId541" Type="http://schemas.openxmlformats.org/officeDocument/2006/relationships/hyperlink" Target="https://www.taiwansemi.com/assets/datasheet/pdf.php?pn=MBRS15100CTH" TargetMode="External"/><Relationship Id="rId639" Type="http://schemas.openxmlformats.org/officeDocument/2006/relationships/hyperlink" Target="https://www.taiwansemi.com/assets/datasheet/pdf.php?pn=SR003" TargetMode="External"/><Relationship Id="rId180" Type="http://schemas.openxmlformats.org/officeDocument/2006/relationships/hyperlink" Target="https://www.taiwansemi.com/assets/datasheet/pdf.php?pn=SRAS20100" TargetMode="External"/><Relationship Id="rId278" Type="http://schemas.openxmlformats.org/officeDocument/2006/relationships/hyperlink" Target="https://www.taiwansemi.com/assets/datasheet/pdf.php?pn=SS36" TargetMode="External"/><Relationship Id="rId401" Type="http://schemas.openxmlformats.org/officeDocument/2006/relationships/hyperlink" Target="https://www.taiwansemi.com/assets/datasheet/pdf.php?pn=MBRAD10100DH" TargetMode="External"/><Relationship Id="rId846" Type="http://schemas.openxmlformats.org/officeDocument/2006/relationships/hyperlink" Target="https://www.taiwansemi.com/assets/datasheet/pdf.php?pn=SRF2050" TargetMode="External"/><Relationship Id="rId485" Type="http://schemas.openxmlformats.org/officeDocument/2006/relationships/hyperlink" Target="https://www.taiwansemi.com/assets/datasheet/pdf.php?pn=MBRF20H150CT" TargetMode="External"/><Relationship Id="rId692" Type="http://schemas.openxmlformats.org/officeDocument/2006/relationships/hyperlink" Target="https://www.taiwansemi.com/assets/datasheet/pdf.php?pn=SR2040PT" TargetMode="External"/><Relationship Id="rId706" Type="http://schemas.openxmlformats.org/officeDocument/2006/relationships/hyperlink" Target="https://www.taiwansemi.com/assets/datasheet/pdf.php?pn=SR30150PT" TargetMode="External"/><Relationship Id="rId913" Type="http://schemas.openxmlformats.org/officeDocument/2006/relationships/hyperlink" Target="https://www.taiwansemi.com/assets/datasheet/pdf.php?pn=SS1H10LWH" TargetMode="External"/><Relationship Id="rId42" Type="http://schemas.openxmlformats.org/officeDocument/2006/relationships/hyperlink" Target="https://www.taiwansemi.com/assets/datasheet/pdf.php?pn=MBRF2045CT-Y" TargetMode="External"/><Relationship Id="rId138" Type="http://schemas.openxmlformats.org/officeDocument/2006/relationships/hyperlink" Target="https://www.taiwansemi.com/assets/datasheet/pdf.php?pn=SK310A" TargetMode="External"/><Relationship Id="rId345" Type="http://schemas.openxmlformats.org/officeDocument/2006/relationships/hyperlink" Target="https://www.taiwansemi.com/assets/datasheet/pdf.php?pn=MBR2060PT" TargetMode="External"/><Relationship Id="rId552" Type="http://schemas.openxmlformats.org/officeDocument/2006/relationships/hyperlink" Target="https://www.taiwansemi.com/assets/datasheet/pdf.php?pn=MBRS1645H" TargetMode="External"/><Relationship Id="rId997" Type="http://schemas.openxmlformats.org/officeDocument/2006/relationships/hyperlink" Target="https://www.taiwansemi.com/assets/datasheet/pdf.php?pn=SSA2H100H" TargetMode="External"/><Relationship Id="rId191" Type="http://schemas.openxmlformats.org/officeDocument/2006/relationships/hyperlink" Target="https://www.taiwansemi.com/assets/datasheet/pdf.php?pn=SRAS830" TargetMode="External"/><Relationship Id="rId205" Type="http://schemas.openxmlformats.org/officeDocument/2006/relationships/hyperlink" Target="https://www.taiwansemi.com/assets/datasheet/pdf.php?pn=SRS1620" TargetMode="External"/><Relationship Id="rId412" Type="http://schemas.openxmlformats.org/officeDocument/2006/relationships/hyperlink" Target="https://www.taiwansemi.com/assets/datasheet/pdf.php?pn=MBRAD15100H" TargetMode="External"/><Relationship Id="rId857" Type="http://schemas.openxmlformats.org/officeDocument/2006/relationships/hyperlink" Target="https://www.taiwansemi.com/assets/datasheet/pdf.php?pn=SRS16100H" TargetMode="External"/><Relationship Id="rId289" Type="http://schemas.openxmlformats.org/officeDocument/2006/relationships/hyperlink" Target="https://www.taiwansemi.com/assets/datasheet/pdf.php?pn=SSL32" TargetMode="External"/><Relationship Id="rId496" Type="http://schemas.openxmlformats.org/officeDocument/2006/relationships/hyperlink" Target="https://www.taiwansemi.com/assets/datasheet/pdf.php?pn=MBRF30100CT" TargetMode="External"/><Relationship Id="rId717" Type="http://schemas.openxmlformats.org/officeDocument/2006/relationships/hyperlink" Target="https://www.taiwansemi.com/assets/datasheet/pdf.php?pn=SR309" TargetMode="External"/><Relationship Id="rId924" Type="http://schemas.openxmlformats.org/officeDocument/2006/relationships/hyperlink" Target="https://www.taiwansemi.com/assets/datasheet/pdf.php?pn=SS210H" TargetMode="External"/><Relationship Id="rId53" Type="http://schemas.openxmlformats.org/officeDocument/2006/relationships/hyperlink" Target="https://www.taiwansemi.com/assets/datasheet/pdf.php?pn=MBRF3080CT-Y" TargetMode="External"/><Relationship Id="rId149" Type="http://schemas.openxmlformats.org/officeDocument/2006/relationships/hyperlink" Target="https://www.taiwansemi.com/assets/datasheet/pdf.php?pn=SK34B" TargetMode="External"/><Relationship Id="rId356" Type="http://schemas.openxmlformats.org/officeDocument/2006/relationships/hyperlink" Target="https://www.taiwansemi.com/assets/datasheet/pdf.php?pn=MBR2545CT" TargetMode="External"/><Relationship Id="rId563" Type="http://schemas.openxmlformats.org/officeDocument/2006/relationships/hyperlink" Target="https://www.taiwansemi.com/assets/datasheet/pdf.php?pn=MBRS20H100CTH" TargetMode="External"/><Relationship Id="rId770" Type="http://schemas.openxmlformats.org/officeDocument/2006/relationships/hyperlink" Target="https://www.taiwansemi.com/assets/datasheet/pdf.php?pn=SRA8150" TargetMode="External"/><Relationship Id="rId216" Type="http://schemas.openxmlformats.org/officeDocument/2006/relationships/hyperlink" Target="https://www.taiwansemi.com/assets/datasheet/pdf.php?pn=SRS2050" TargetMode="External"/><Relationship Id="rId423" Type="http://schemas.openxmlformats.org/officeDocument/2006/relationships/hyperlink" Target="https://www.taiwansemi.com/assets/datasheet/pdf.php?pn=MBRAD2045H" TargetMode="External"/><Relationship Id="rId868" Type="http://schemas.openxmlformats.org/officeDocument/2006/relationships/hyperlink" Target="https://www.taiwansemi.com/assets/datasheet/pdf.php?pn=SRS2040H" TargetMode="External"/><Relationship Id="rId630" Type="http://schemas.openxmlformats.org/officeDocument/2006/relationships/hyperlink" Target="https://www.taiwansemi.com/assets/datasheet/pdf.php?pn=SK59CH" TargetMode="External"/><Relationship Id="rId728" Type="http://schemas.openxmlformats.org/officeDocument/2006/relationships/hyperlink" Target="https://www.taiwansemi.com/assets/datasheet/pdf.php?pn=SR4090PT" TargetMode="External"/><Relationship Id="rId935" Type="http://schemas.openxmlformats.org/officeDocument/2006/relationships/hyperlink" Target="https://www.taiwansemi.com/assets/datasheet/pdf.php?pn=SS23H" TargetMode="External"/><Relationship Id="rId64" Type="http://schemas.openxmlformats.org/officeDocument/2006/relationships/hyperlink" Target="https://www.taiwansemi.com/assets/datasheet/pdf.php?pn=MBRS1045CT-Y" TargetMode="External"/><Relationship Id="rId367" Type="http://schemas.openxmlformats.org/officeDocument/2006/relationships/hyperlink" Target="https://www.taiwansemi.com/assets/datasheet/pdf.php?pn=MBR3045CT" TargetMode="External"/><Relationship Id="rId574" Type="http://schemas.openxmlformats.org/officeDocument/2006/relationships/hyperlink" Target="https://www.taiwansemi.com/assets/datasheet/pdf.php?pn=MBRS3045CTH" TargetMode="External"/><Relationship Id="rId227" Type="http://schemas.openxmlformats.org/officeDocument/2006/relationships/hyperlink" Target="https://www.taiwansemi.com/assets/datasheet/pdf.php?pn=SS12LS" TargetMode="External"/><Relationship Id="rId781" Type="http://schemas.openxmlformats.org/officeDocument/2006/relationships/hyperlink" Target="https://www.taiwansemi.com/assets/datasheet/pdf.php?pn=SRAF1040" TargetMode="External"/><Relationship Id="rId879" Type="http://schemas.openxmlformats.org/officeDocument/2006/relationships/hyperlink" Target="https://www.taiwansemi.com/assets/datasheet/pdf.php?pn=SRT19" TargetMode="External"/><Relationship Id="rId434" Type="http://schemas.openxmlformats.org/officeDocument/2006/relationships/hyperlink" Target="https://www.taiwansemi.com/assets/datasheet/pdf.php?pn=MBRAD860H" TargetMode="External"/><Relationship Id="rId641" Type="http://schemas.openxmlformats.org/officeDocument/2006/relationships/hyperlink" Target="https://www.taiwansemi.com/assets/datasheet/pdf.php?pn=SR005" TargetMode="External"/><Relationship Id="rId739" Type="http://schemas.openxmlformats.org/officeDocument/2006/relationships/hyperlink" Target="https://www.taiwansemi.com/assets/datasheet/pdf.php?pn=SR803" TargetMode="External"/><Relationship Id="rId280" Type="http://schemas.openxmlformats.org/officeDocument/2006/relationships/hyperlink" Target="https://www.taiwansemi.com/assets/datasheet/pdf.php?pn=SS39" TargetMode="External"/><Relationship Id="rId501" Type="http://schemas.openxmlformats.org/officeDocument/2006/relationships/hyperlink" Target="https://www.taiwansemi.com/assets/datasheet/pdf.php?pn=MBRF3050CT" TargetMode="External"/><Relationship Id="rId946" Type="http://schemas.openxmlformats.org/officeDocument/2006/relationships/hyperlink" Target="https://www.taiwansemi.com/assets/datasheet/pdf.php?pn=SS26LWH" TargetMode="External"/><Relationship Id="rId75" Type="http://schemas.openxmlformats.org/officeDocument/2006/relationships/hyperlink" Target="https://www.taiwansemi.com/assets/datasheet/pdf.php?pn=MBRS15100CT" TargetMode="External"/><Relationship Id="rId140" Type="http://schemas.openxmlformats.org/officeDocument/2006/relationships/hyperlink" Target="https://www.taiwansemi.com/assets/datasheet/pdf.php?pn=SK315A" TargetMode="External"/><Relationship Id="rId378" Type="http://schemas.openxmlformats.org/officeDocument/2006/relationships/hyperlink" Target="https://www.taiwansemi.com/assets/datasheet/pdf.php?pn=MBR30L45CT" TargetMode="External"/><Relationship Id="rId585" Type="http://schemas.openxmlformats.org/officeDocument/2006/relationships/hyperlink" Target="https://www.taiwansemi.com/assets/datasheet/pdf.php?pn=SK15BH" TargetMode="External"/><Relationship Id="rId792" Type="http://schemas.openxmlformats.org/officeDocument/2006/relationships/hyperlink" Target="https://www.taiwansemi.com/assets/datasheet/pdf.php?pn=SRAF5100" TargetMode="External"/><Relationship Id="rId806" Type="http://schemas.openxmlformats.org/officeDocument/2006/relationships/hyperlink" Target="https://www.taiwansemi.com/assets/datasheet/pdf.php?pn=SRAF860" TargetMode="External"/><Relationship Id="rId6" Type="http://schemas.openxmlformats.org/officeDocument/2006/relationships/hyperlink" Target="https://www.taiwansemi.com/assets/datasheet/pdf.php?pn=MBR15100CT-Y" TargetMode="External"/><Relationship Id="rId238" Type="http://schemas.openxmlformats.org/officeDocument/2006/relationships/hyperlink" Target="https://www.taiwansemi.com/assets/datasheet/pdf.php?pn=SS16LW" TargetMode="External"/><Relationship Id="rId445" Type="http://schemas.openxmlformats.org/officeDocument/2006/relationships/hyperlink" Target="https://www.taiwansemi.com/assets/datasheet/pdf.php?pn=MBRF1050" TargetMode="External"/><Relationship Id="rId652" Type="http://schemas.openxmlformats.org/officeDocument/2006/relationships/hyperlink" Target="https://www.taiwansemi.com/assets/datasheet/pdf.php?pn=SR1040" TargetMode="External"/><Relationship Id="rId291" Type="http://schemas.openxmlformats.org/officeDocument/2006/relationships/hyperlink" Target="https://www.taiwansemi.com/assets/datasheet/pdf.php?pn=SSL34" TargetMode="External"/><Relationship Id="rId305" Type="http://schemas.openxmlformats.org/officeDocument/2006/relationships/hyperlink" Target="https://www.taiwansemi.com/assets/datasheet/pdf.php?pn=MBR1035CT" TargetMode="External"/><Relationship Id="rId512" Type="http://schemas.openxmlformats.org/officeDocument/2006/relationships/hyperlink" Target="https://www.taiwansemi.com/assets/datasheet/pdf.php?pn=MBRF735" TargetMode="External"/><Relationship Id="rId957" Type="http://schemas.openxmlformats.org/officeDocument/2006/relationships/hyperlink" Target="https://www.taiwansemi.com/assets/datasheet/pdf.php?pn=SS320FSH" TargetMode="External"/><Relationship Id="rId86" Type="http://schemas.openxmlformats.org/officeDocument/2006/relationships/hyperlink" Target="https://www.taiwansemi.com/assets/datasheet/pdf.php?pn=MBRS1590CT" TargetMode="External"/><Relationship Id="rId151" Type="http://schemas.openxmlformats.org/officeDocument/2006/relationships/hyperlink" Target="https://www.taiwansemi.com/assets/datasheet/pdf.php?pn=SK35B" TargetMode="External"/><Relationship Id="rId389" Type="http://schemas.openxmlformats.org/officeDocument/2006/relationships/hyperlink" Target="https://www.taiwansemi.com/assets/datasheet/pdf.php?pn=MBR6040CT" TargetMode="External"/><Relationship Id="rId596" Type="http://schemas.openxmlformats.org/officeDocument/2006/relationships/hyperlink" Target="https://www.taiwansemi.com/assets/datasheet/pdf.php?pn=SK310AH" TargetMode="External"/><Relationship Id="rId817" Type="http://schemas.openxmlformats.org/officeDocument/2006/relationships/hyperlink" Target="https://www.taiwansemi.com/assets/datasheet/pdf.php?pn=SRAS8150H" TargetMode="External"/><Relationship Id="rId1002" Type="http://schemas.openxmlformats.org/officeDocument/2006/relationships/hyperlink" Target="https://www.taiwansemi.com/assets/datasheet/pdf.php?pn=SSA3H60H" TargetMode="External"/><Relationship Id="rId249" Type="http://schemas.openxmlformats.org/officeDocument/2006/relationships/hyperlink" Target="https://www.taiwansemi.com/assets/datasheet/pdf.php?pn=SS1H6LS" TargetMode="External"/><Relationship Id="rId456" Type="http://schemas.openxmlformats.org/officeDocument/2006/relationships/hyperlink" Target="https://www.taiwansemi.com/assets/datasheet/pdf.php?pn=MBRF15150CT" TargetMode="External"/><Relationship Id="rId663" Type="http://schemas.openxmlformats.org/officeDocument/2006/relationships/hyperlink" Target="https://www.taiwansemi.com/assets/datasheet/pdf.php?pn=SR1204" TargetMode="External"/><Relationship Id="rId870" Type="http://schemas.openxmlformats.org/officeDocument/2006/relationships/hyperlink" Target="https://www.taiwansemi.com/assets/datasheet/pdf.php?pn=SRS2060H" TargetMode="External"/><Relationship Id="rId13" Type="http://schemas.openxmlformats.org/officeDocument/2006/relationships/hyperlink" Target="https://www.taiwansemi.com/assets/datasheet/pdf.php?pn=MBR20200CT-Y" TargetMode="External"/><Relationship Id="rId109" Type="http://schemas.openxmlformats.org/officeDocument/2006/relationships/hyperlink" Target="https://www.taiwansemi.com/assets/datasheet/pdf.php?pn=MBRS20H200CT" TargetMode="External"/><Relationship Id="rId316" Type="http://schemas.openxmlformats.org/officeDocument/2006/relationships/hyperlink" Target="https://www.taiwansemi.com/assets/datasheet/pdf.php?pn=MBR10H200CT" TargetMode="External"/><Relationship Id="rId523" Type="http://schemas.openxmlformats.org/officeDocument/2006/relationships/hyperlink" Target="https://www.taiwansemi.com/assets/datasheet/pdf.php?pn=MBRF890CT" TargetMode="External"/><Relationship Id="rId968" Type="http://schemas.openxmlformats.org/officeDocument/2006/relationships/hyperlink" Target="https://www.taiwansemi.com/assets/datasheet/pdf.php?pn=SS36FSH" TargetMode="External"/><Relationship Id="rId97" Type="http://schemas.openxmlformats.org/officeDocument/2006/relationships/hyperlink" Target="https://www.taiwansemi.com/assets/datasheet/pdf.php?pn=MBRS20150CT" TargetMode="External"/><Relationship Id="rId730" Type="http://schemas.openxmlformats.org/officeDocument/2006/relationships/hyperlink" Target="https://www.taiwansemi.com/assets/datasheet/pdf.php?pn=SR503" TargetMode="External"/><Relationship Id="rId828" Type="http://schemas.openxmlformats.org/officeDocument/2006/relationships/hyperlink" Target="https://www.taiwansemi.com/assets/datasheet/pdf.php?pn=SRF1030" TargetMode="External"/><Relationship Id="rId1013" Type="http://schemas.openxmlformats.org/officeDocument/2006/relationships/hyperlink" Target="https://www.taiwansemi.com/assets/datasheet/pdf.php?pn=SSC3H40H" TargetMode="External"/><Relationship Id="rId162" Type="http://schemas.openxmlformats.org/officeDocument/2006/relationships/hyperlink" Target="https://www.taiwansemi.com/assets/datasheet/pdf.php?pn=SK52C" TargetMode="External"/><Relationship Id="rId467" Type="http://schemas.openxmlformats.org/officeDocument/2006/relationships/hyperlink" Target="https://www.taiwansemi.com/assets/datasheet/pdf.php?pn=MBRF1660" TargetMode="External"/><Relationship Id="rId674" Type="http://schemas.openxmlformats.org/officeDocument/2006/relationships/hyperlink" Target="https://www.taiwansemi.com/assets/datasheet/pdf.php?pn=SR1650" TargetMode="External"/><Relationship Id="rId881" Type="http://schemas.openxmlformats.org/officeDocument/2006/relationships/hyperlink" Target="https://www.taiwansemi.com/assets/datasheet/pdf.php?pn=SS110FSH" TargetMode="External"/><Relationship Id="rId979" Type="http://schemas.openxmlformats.org/officeDocument/2006/relationships/hyperlink" Target="https://www.taiwansemi.com/assets/datasheet/pdf.php?pn=SS54FSH" TargetMode="External"/><Relationship Id="rId24" Type="http://schemas.openxmlformats.org/officeDocument/2006/relationships/hyperlink" Target="https://www.taiwansemi.com/assets/datasheet/pdf.php?pn=MBR30150CT-Y" TargetMode="External"/><Relationship Id="rId327" Type="http://schemas.openxmlformats.org/officeDocument/2006/relationships/hyperlink" Target="https://www.taiwansemi.com/assets/datasheet/pdf.php?pn=MBR1635" TargetMode="External"/><Relationship Id="rId534" Type="http://schemas.openxmlformats.org/officeDocument/2006/relationships/hyperlink" Target="https://www.taiwansemi.com/assets/datasheet/pdf.php?pn=MBRS1060CTH" TargetMode="External"/><Relationship Id="rId741" Type="http://schemas.openxmlformats.org/officeDocument/2006/relationships/hyperlink" Target="https://www.taiwansemi.com/assets/datasheet/pdf.php?pn=SR805" TargetMode="External"/><Relationship Id="rId839" Type="http://schemas.openxmlformats.org/officeDocument/2006/relationships/hyperlink" Target="https://www.taiwansemi.com/assets/datasheet/pdf.php?pn=SRF1660" TargetMode="External"/><Relationship Id="rId173" Type="http://schemas.openxmlformats.org/officeDocument/2006/relationships/hyperlink" Target="https://www.taiwansemi.com/assets/datasheet/pdf.php?pn=SK810C" TargetMode="External"/><Relationship Id="rId380" Type="http://schemas.openxmlformats.org/officeDocument/2006/relationships/hyperlink" Target="https://www.taiwansemi.com/assets/datasheet/pdf.php?pn=MBR40100PT" TargetMode="External"/><Relationship Id="rId601" Type="http://schemas.openxmlformats.org/officeDocument/2006/relationships/hyperlink" Target="https://www.taiwansemi.com/assets/datasheet/pdf.php?pn=SK320BH" TargetMode="External"/><Relationship Id="rId1024" Type="http://schemas.openxmlformats.org/officeDocument/2006/relationships/hyperlink" Target="https://www.taiwansemi.com/assets/datasheet/pdf.php?pn=SSU1H60H" TargetMode="External"/><Relationship Id="rId240" Type="http://schemas.openxmlformats.org/officeDocument/2006/relationships/hyperlink" Target="https://www.taiwansemi.com/assets/datasheet/pdf.php?pn=SS19" TargetMode="External"/><Relationship Id="rId478" Type="http://schemas.openxmlformats.org/officeDocument/2006/relationships/hyperlink" Target="https://www.taiwansemi.com/assets/datasheet/pdf.php?pn=MBRF2050CT" TargetMode="External"/><Relationship Id="rId685" Type="http://schemas.openxmlformats.org/officeDocument/2006/relationships/hyperlink" Target="https://www.taiwansemi.com/assets/datasheet/pdf.php?pn=SR2020" TargetMode="External"/><Relationship Id="rId892" Type="http://schemas.openxmlformats.org/officeDocument/2006/relationships/hyperlink" Target="https://www.taiwansemi.com/assets/datasheet/pdf.php?pn=SS120H" TargetMode="External"/><Relationship Id="rId906" Type="http://schemas.openxmlformats.org/officeDocument/2006/relationships/hyperlink" Target="https://www.taiwansemi.com/assets/datasheet/pdf.php?pn=SS16FSH" TargetMode="External"/><Relationship Id="rId35" Type="http://schemas.openxmlformats.org/officeDocument/2006/relationships/hyperlink" Target="https://www.taiwansemi.com/assets/datasheet/pdf.php?pn=MBRF15200CT-Y" TargetMode="External"/><Relationship Id="rId100" Type="http://schemas.openxmlformats.org/officeDocument/2006/relationships/hyperlink" Target="https://www.taiwansemi.com/assets/datasheet/pdf.php?pn=MBRS2035CT" TargetMode="External"/><Relationship Id="rId338" Type="http://schemas.openxmlformats.org/officeDocument/2006/relationships/hyperlink" Target="https://www.taiwansemi.com/assets/datasheet/pdf.php?pn=MBR2035CT" TargetMode="External"/><Relationship Id="rId545" Type="http://schemas.openxmlformats.org/officeDocument/2006/relationships/hyperlink" Target="https://www.taiwansemi.com/assets/datasheet/pdf.php?pn=MBRS1550CTH" TargetMode="External"/><Relationship Id="rId752" Type="http://schemas.openxmlformats.org/officeDocument/2006/relationships/hyperlink" Target="https://www.taiwansemi.com/assets/datasheet/pdf.php?pn=SRA1050" TargetMode="External"/><Relationship Id="rId184" Type="http://schemas.openxmlformats.org/officeDocument/2006/relationships/hyperlink" Target="https://www.taiwansemi.com/assets/datasheet/pdf.php?pn=SRAS2040" TargetMode="External"/><Relationship Id="rId391" Type="http://schemas.openxmlformats.org/officeDocument/2006/relationships/hyperlink" Target="https://www.taiwansemi.com/assets/datasheet/pdf.php?pn=MBR6050PT" TargetMode="External"/><Relationship Id="rId405" Type="http://schemas.openxmlformats.org/officeDocument/2006/relationships/hyperlink" Target="https://www.taiwansemi.com/assets/datasheet/pdf.php?pn=MBRAD10200DH" TargetMode="External"/><Relationship Id="rId612" Type="http://schemas.openxmlformats.org/officeDocument/2006/relationships/hyperlink" Target="https://www.taiwansemi.com/assets/datasheet/pdf.php?pn=SK39AH" TargetMode="External"/><Relationship Id="rId251" Type="http://schemas.openxmlformats.org/officeDocument/2006/relationships/hyperlink" Target="https://www.taiwansemi.com/assets/datasheet/pdf.php?pn=SS210" TargetMode="External"/><Relationship Id="rId489" Type="http://schemas.openxmlformats.org/officeDocument/2006/relationships/hyperlink" Target="https://www.taiwansemi.com/assets/datasheet/pdf.php?pn=MBRF25100CT" TargetMode="External"/><Relationship Id="rId696" Type="http://schemas.openxmlformats.org/officeDocument/2006/relationships/hyperlink" Target="https://www.taiwansemi.com/assets/datasheet/pdf.php?pn=SR206" TargetMode="External"/><Relationship Id="rId917" Type="http://schemas.openxmlformats.org/officeDocument/2006/relationships/hyperlink" Target="https://www.taiwansemi.com/assets/datasheet/pdf.php?pn=SS1H20LWH" TargetMode="External"/><Relationship Id="rId46" Type="http://schemas.openxmlformats.org/officeDocument/2006/relationships/hyperlink" Target="https://www.taiwansemi.com/assets/datasheet/pdf.php?pn=MBRF2545CT-Y" TargetMode="External"/><Relationship Id="rId349" Type="http://schemas.openxmlformats.org/officeDocument/2006/relationships/hyperlink" Target="https://www.taiwansemi.com/assets/datasheet/pdf.php?pn=MBR20H150CT" TargetMode="External"/><Relationship Id="rId556" Type="http://schemas.openxmlformats.org/officeDocument/2006/relationships/hyperlink" Target="https://www.taiwansemi.com/assets/datasheet/pdf.php?pn=MBRS20100CTH" TargetMode="External"/><Relationship Id="rId763" Type="http://schemas.openxmlformats.org/officeDocument/2006/relationships/hyperlink" Target="https://www.taiwansemi.com/assets/datasheet/pdf.php?pn=SRA2020" TargetMode="External"/><Relationship Id="rId111" Type="http://schemas.openxmlformats.org/officeDocument/2006/relationships/hyperlink" Target="https://www.taiwansemi.com/assets/datasheet/pdf.php?pn=MBRS25150CT" TargetMode="External"/><Relationship Id="rId195" Type="http://schemas.openxmlformats.org/officeDocument/2006/relationships/hyperlink" Target="https://www.taiwansemi.com/assets/datasheet/pdf.php?pn=SRAS890" TargetMode="External"/><Relationship Id="rId209" Type="http://schemas.openxmlformats.org/officeDocument/2006/relationships/hyperlink" Target="https://www.taiwansemi.com/assets/datasheet/pdf.php?pn=SRS1660" TargetMode="External"/><Relationship Id="rId416" Type="http://schemas.openxmlformats.org/officeDocument/2006/relationships/hyperlink" Target="https://www.taiwansemi.com/assets/datasheet/pdf.php?pn=MBRAD1545DH" TargetMode="External"/><Relationship Id="rId970" Type="http://schemas.openxmlformats.org/officeDocument/2006/relationships/hyperlink" Target="https://www.taiwansemi.com/assets/datasheet/pdf.php?pn=SS36LWH" TargetMode="External"/><Relationship Id="rId623" Type="http://schemas.openxmlformats.org/officeDocument/2006/relationships/hyperlink" Target="https://www.taiwansemi.com/assets/datasheet/pdf.php?pn=SK54BH" TargetMode="External"/><Relationship Id="rId830" Type="http://schemas.openxmlformats.org/officeDocument/2006/relationships/hyperlink" Target="https://www.taiwansemi.com/assets/datasheet/pdf.php?pn=SRF1050" TargetMode="External"/><Relationship Id="rId928" Type="http://schemas.openxmlformats.org/officeDocument/2006/relationships/hyperlink" Target="https://www.taiwansemi.com/assets/datasheet/pdf.php?pn=SS215H" TargetMode="External"/><Relationship Id="rId57" Type="http://schemas.openxmlformats.org/officeDocument/2006/relationships/hyperlink" Target="https://www.taiwansemi.com/assets/datasheet/pdf.php?pn=MBRS10150" TargetMode="External"/><Relationship Id="rId262" Type="http://schemas.openxmlformats.org/officeDocument/2006/relationships/hyperlink" Target="https://www.taiwansemi.com/assets/datasheet/pdf.php?pn=SS24M" TargetMode="External"/><Relationship Id="rId567" Type="http://schemas.openxmlformats.org/officeDocument/2006/relationships/hyperlink" Target="https://www.taiwansemi.com/assets/datasheet/pdf.php?pn=MBRS25150CTH" TargetMode="External"/><Relationship Id="rId122" Type="http://schemas.openxmlformats.org/officeDocument/2006/relationships/hyperlink" Target="https://www.taiwansemi.com/assets/datasheet/pdf.php?pn=SK110B" TargetMode="External"/><Relationship Id="rId774" Type="http://schemas.openxmlformats.org/officeDocument/2006/relationships/hyperlink" Target="https://www.taiwansemi.com/assets/datasheet/pdf.php?pn=SRA850" TargetMode="External"/><Relationship Id="rId981" Type="http://schemas.openxmlformats.org/officeDocument/2006/relationships/hyperlink" Target="https://www.taiwansemi.com/assets/datasheet/pdf.php?pn=SS56FSH" TargetMode="External"/><Relationship Id="rId427" Type="http://schemas.openxmlformats.org/officeDocument/2006/relationships/hyperlink" Target="https://www.taiwansemi.com/assets/datasheet/pdf.php?pn=MBRAD5200H" TargetMode="External"/><Relationship Id="rId634" Type="http://schemas.openxmlformats.org/officeDocument/2006/relationships/hyperlink" Target="https://www.taiwansemi.com/assets/datasheet/pdf.php?pn=SK84CH" TargetMode="External"/><Relationship Id="rId841" Type="http://schemas.openxmlformats.org/officeDocument/2006/relationships/hyperlink" Target="https://www.taiwansemi.com/assets/datasheet/pdf.php?pn=SRF20100" TargetMode="External"/><Relationship Id="rId273" Type="http://schemas.openxmlformats.org/officeDocument/2006/relationships/hyperlink" Target="https://www.taiwansemi.com/assets/datasheet/pdf.php?pn=SS320LW" TargetMode="External"/><Relationship Id="rId480" Type="http://schemas.openxmlformats.org/officeDocument/2006/relationships/hyperlink" Target="https://www.taiwansemi.com/assets/datasheet/pdf.php?pn=MBRF2060CT" TargetMode="External"/><Relationship Id="rId701" Type="http://schemas.openxmlformats.org/officeDocument/2006/relationships/hyperlink" Target="https://www.taiwansemi.com/assets/datasheet/pdf.php?pn=SR2090PT" TargetMode="External"/><Relationship Id="rId939" Type="http://schemas.openxmlformats.org/officeDocument/2006/relationships/hyperlink" Target="https://www.taiwansemi.com/assets/datasheet/pdf.php?pn=SS24H" TargetMode="External"/><Relationship Id="rId68" Type="http://schemas.openxmlformats.org/officeDocument/2006/relationships/hyperlink" Target="https://www.taiwansemi.com/assets/datasheet/pdf.php?pn=MBRS1060CT" TargetMode="External"/><Relationship Id="rId133" Type="http://schemas.openxmlformats.org/officeDocument/2006/relationships/hyperlink" Target="https://www.taiwansemi.com/assets/datasheet/pdf.php?pn=SK23A" TargetMode="External"/><Relationship Id="rId340" Type="http://schemas.openxmlformats.org/officeDocument/2006/relationships/hyperlink" Target="https://www.taiwansemi.com/assets/datasheet/pdf.php?pn=MBR2045CT" TargetMode="External"/><Relationship Id="rId578" Type="http://schemas.openxmlformats.org/officeDocument/2006/relationships/hyperlink" Target="https://www.taiwansemi.com/assets/datasheet/pdf.php?pn=SK110BH" TargetMode="External"/><Relationship Id="rId785" Type="http://schemas.openxmlformats.org/officeDocument/2006/relationships/hyperlink" Target="https://www.taiwansemi.com/assets/datasheet/pdf.php?pn=SRAF16100" TargetMode="External"/><Relationship Id="rId992" Type="http://schemas.openxmlformats.org/officeDocument/2006/relationships/hyperlink" Target="https://www.taiwansemi.com/assets/datasheet/pdf.php?pn=SSL33H" TargetMode="External"/><Relationship Id="rId200" Type="http://schemas.openxmlformats.org/officeDocument/2006/relationships/hyperlink" Target="https://www.taiwansemi.com/assets/datasheet/pdf.php?pn=SRS1040" TargetMode="External"/><Relationship Id="rId438" Type="http://schemas.openxmlformats.org/officeDocument/2006/relationships/hyperlink" Target="https://www.taiwansemi.com/assets/datasheet/pdf.php?pn=MBRF10150CT" TargetMode="External"/><Relationship Id="rId645" Type="http://schemas.openxmlformats.org/officeDocument/2006/relationships/hyperlink" Target="https://www.taiwansemi.com/assets/datasheet/pdf.php?pn=SR10100" TargetMode="External"/><Relationship Id="rId852" Type="http://schemas.openxmlformats.org/officeDocument/2006/relationships/hyperlink" Target="https://www.taiwansemi.com/assets/datasheet/pdf.php?pn=SRS1030H" TargetMode="External"/><Relationship Id="rId284" Type="http://schemas.openxmlformats.org/officeDocument/2006/relationships/hyperlink" Target="https://www.taiwansemi.com/assets/datasheet/pdf.php?pn=SSL13" TargetMode="External"/><Relationship Id="rId491" Type="http://schemas.openxmlformats.org/officeDocument/2006/relationships/hyperlink" Target="https://www.taiwansemi.com/assets/datasheet/pdf.php?pn=MBRF2535CT" TargetMode="External"/><Relationship Id="rId505" Type="http://schemas.openxmlformats.org/officeDocument/2006/relationships/hyperlink" Target="https://www.taiwansemi.com/assets/datasheet/pdf.php?pn=MBRF30L120CT" TargetMode="External"/><Relationship Id="rId712" Type="http://schemas.openxmlformats.org/officeDocument/2006/relationships/hyperlink" Target="https://www.taiwansemi.com/assets/datasheet/pdf.php?pn=SR3040PT" TargetMode="External"/><Relationship Id="rId79" Type="http://schemas.openxmlformats.org/officeDocument/2006/relationships/hyperlink" Target="https://www.taiwansemi.com/assets/datasheet/pdf.php?pn=MBRS15200CT-Y" TargetMode="External"/><Relationship Id="rId144" Type="http://schemas.openxmlformats.org/officeDocument/2006/relationships/hyperlink" Target="https://www.taiwansemi.com/assets/datasheet/pdf.php?pn=SK32A" TargetMode="External"/><Relationship Id="rId589" Type="http://schemas.openxmlformats.org/officeDocument/2006/relationships/hyperlink" Target="https://www.taiwansemi.com/assets/datasheet/pdf.php?pn=SK215AH" TargetMode="External"/><Relationship Id="rId796" Type="http://schemas.openxmlformats.org/officeDocument/2006/relationships/hyperlink" Target="https://www.taiwansemi.com/assets/datasheet/pdf.php?pn=SRAF540" TargetMode="External"/><Relationship Id="rId351" Type="http://schemas.openxmlformats.org/officeDocument/2006/relationships/hyperlink" Target="https://www.taiwansemi.com/assets/datasheet/pdf.php?pn=MBR20L100CT" TargetMode="External"/><Relationship Id="rId449" Type="http://schemas.openxmlformats.org/officeDocument/2006/relationships/hyperlink" Target="https://www.taiwansemi.com/assets/datasheet/pdf.php?pn=MBRF1090" TargetMode="External"/><Relationship Id="rId656" Type="http://schemas.openxmlformats.org/officeDocument/2006/relationships/hyperlink" Target="https://www.taiwansemi.com/assets/datasheet/pdf.php?pn=SR1060" TargetMode="External"/><Relationship Id="rId863" Type="http://schemas.openxmlformats.org/officeDocument/2006/relationships/hyperlink" Target="https://www.taiwansemi.com/assets/datasheet/pdf.php?pn=SRS1690H" TargetMode="External"/><Relationship Id="rId211" Type="http://schemas.openxmlformats.org/officeDocument/2006/relationships/hyperlink" Target="https://www.taiwansemi.com/assets/datasheet/pdf.php?pn=SRS20100" TargetMode="External"/><Relationship Id="rId295" Type="http://schemas.openxmlformats.org/officeDocument/2006/relationships/hyperlink" Target="https://www.taiwansemi.com/assets/datasheet/pdf.php?pn=1N5820" TargetMode="External"/><Relationship Id="rId309" Type="http://schemas.openxmlformats.org/officeDocument/2006/relationships/hyperlink" Target="https://www.taiwansemi.com/assets/datasheet/pdf.php?pn=MBR1050CT" TargetMode="External"/><Relationship Id="rId516" Type="http://schemas.openxmlformats.org/officeDocument/2006/relationships/hyperlink" Target="https://www.taiwansemi.com/assets/datasheet/pdf.php?pn=MBRF790" TargetMode="External"/><Relationship Id="rId723" Type="http://schemas.openxmlformats.org/officeDocument/2006/relationships/hyperlink" Target="https://www.taiwansemi.com/assets/datasheet/pdf.php?pn=SR4020PT" TargetMode="External"/><Relationship Id="rId930" Type="http://schemas.openxmlformats.org/officeDocument/2006/relationships/hyperlink" Target="https://www.taiwansemi.com/assets/datasheet/pdf.php?pn=SS220ALH" TargetMode="External"/><Relationship Id="rId1006" Type="http://schemas.openxmlformats.org/officeDocument/2006/relationships/hyperlink" Target="https://www.taiwansemi.com/assets/datasheet/pdf.php?pn=SSB2H100H" TargetMode="External"/><Relationship Id="rId155" Type="http://schemas.openxmlformats.org/officeDocument/2006/relationships/hyperlink" Target="https://www.taiwansemi.com/assets/datasheet/pdf.php?pn=SK39B" TargetMode="External"/><Relationship Id="rId362" Type="http://schemas.openxmlformats.org/officeDocument/2006/relationships/hyperlink" Target="https://www.taiwansemi.com/assets/datasheet/pdf.php?pn=MBR30150CT" TargetMode="External"/><Relationship Id="rId222" Type="http://schemas.openxmlformats.org/officeDocument/2006/relationships/hyperlink" Target="https://www.taiwansemi.com/assets/datasheet/pdf.php?pn=SS115" TargetMode="External"/><Relationship Id="rId667" Type="http://schemas.openxmlformats.org/officeDocument/2006/relationships/hyperlink" Target="https://www.taiwansemi.com/assets/datasheet/pdf.php?pn=SR16150PT" TargetMode="External"/><Relationship Id="rId874" Type="http://schemas.openxmlformats.org/officeDocument/2006/relationships/hyperlink" Target="https://www.taiwansemi.com/assets/datasheet/pdf.php?pn=SRT12" TargetMode="External"/><Relationship Id="rId17" Type="http://schemas.openxmlformats.org/officeDocument/2006/relationships/hyperlink" Target="https://www.taiwansemi.com/assets/datasheet/pdf.php?pn=MBR2060CT-Y" TargetMode="External"/><Relationship Id="rId527" Type="http://schemas.openxmlformats.org/officeDocument/2006/relationships/hyperlink" Target="https://www.taiwansemi.com/assets/datasheet/pdf.php?pn=MBRS10150H" TargetMode="External"/><Relationship Id="rId734" Type="http://schemas.openxmlformats.org/officeDocument/2006/relationships/hyperlink" Target="https://www.taiwansemi.com/assets/datasheet/pdf.php?pn=SR509" TargetMode="External"/><Relationship Id="rId941" Type="http://schemas.openxmlformats.org/officeDocument/2006/relationships/hyperlink" Target="https://www.taiwansemi.com/assets/datasheet/pdf.php?pn=SS24MH" TargetMode="External"/><Relationship Id="rId70" Type="http://schemas.openxmlformats.org/officeDocument/2006/relationships/hyperlink" Target="https://www.taiwansemi.com/assets/datasheet/pdf.php?pn=MBRS1090" TargetMode="External"/><Relationship Id="rId166" Type="http://schemas.openxmlformats.org/officeDocument/2006/relationships/hyperlink" Target="https://www.taiwansemi.com/assets/datasheet/pdf.php?pn=SK54C" TargetMode="External"/><Relationship Id="rId373" Type="http://schemas.openxmlformats.org/officeDocument/2006/relationships/hyperlink" Target="https://www.taiwansemi.com/assets/datasheet/pdf.php?pn=MBR3090CT" TargetMode="External"/><Relationship Id="rId580" Type="http://schemas.openxmlformats.org/officeDocument/2006/relationships/hyperlink" Target="https://www.taiwansemi.com/assets/datasheet/pdf.php?pn=SK12BH" TargetMode="External"/><Relationship Id="rId801" Type="http://schemas.openxmlformats.org/officeDocument/2006/relationships/hyperlink" Target="https://www.taiwansemi.com/assets/datasheet/pdf.php?pn=SRAF8150" TargetMode="External"/><Relationship Id="rId1017" Type="http://schemas.openxmlformats.org/officeDocument/2006/relationships/hyperlink" Target="https://www.taiwansemi.com/assets/datasheet/pdf.php?pn=SSW2H100H" TargetMode="External"/><Relationship Id="rId1" Type="http://schemas.openxmlformats.org/officeDocument/2006/relationships/hyperlink" Target="https://www.taiwansemi.com/assets/datasheet/pdf.php?pn=MBR10100CT-Y" TargetMode="External"/><Relationship Id="rId233" Type="http://schemas.openxmlformats.org/officeDocument/2006/relationships/hyperlink" Target="https://www.taiwansemi.com/assets/datasheet/pdf.php?pn=SS14LW" TargetMode="External"/><Relationship Id="rId440" Type="http://schemas.openxmlformats.org/officeDocument/2006/relationships/hyperlink" Target="https://www.taiwansemi.com/assets/datasheet/pdf.php?pn=MBRF10200CT" TargetMode="External"/><Relationship Id="rId678" Type="http://schemas.openxmlformats.org/officeDocument/2006/relationships/hyperlink" Target="https://www.taiwansemi.com/assets/datasheet/pdf.php?pn=SR1690" TargetMode="External"/><Relationship Id="rId885" Type="http://schemas.openxmlformats.org/officeDocument/2006/relationships/hyperlink" Target="https://www.taiwansemi.com/assets/datasheet/pdf.php?pn=SS115ALH" TargetMode="External"/><Relationship Id="rId28" Type="http://schemas.openxmlformats.org/officeDocument/2006/relationships/hyperlink" Target="https://www.taiwansemi.com/assets/datasheet/pdf.php?pn=MBRF10100CT-Y" TargetMode="External"/><Relationship Id="rId300" Type="http://schemas.openxmlformats.org/officeDocument/2006/relationships/hyperlink" Target="https://www.taiwansemi.com/assets/datasheet/pdf.php?pn=MBR10150" TargetMode="External"/><Relationship Id="rId538" Type="http://schemas.openxmlformats.org/officeDocument/2006/relationships/hyperlink" Target="https://www.taiwansemi.com/assets/datasheet/pdf.php?pn=MBRS10H100CTH" TargetMode="External"/><Relationship Id="rId745" Type="http://schemas.openxmlformats.org/officeDocument/2006/relationships/hyperlink" Target="https://www.taiwansemi.com/assets/datasheet/pdf.php?pn=SR815" TargetMode="External"/><Relationship Id="rId952" Type="http://schemas.openxmlformats.org/officeDocument/2006/relationships/hyperlink" Target="https://www.taiwansemi.com/assets/datasheet/pdf.php?pn=SS315ALH" TargetMode="External"/><Relationship Id="rId81" Type="http://schemas.openxmlformats.org/officeDocument/2006/relationships/hyperlink" Target="https://www.taiwansemi.com/assets/datasheet/pdf.php?pn=MBRS1545CT" TargetMode="External"/><Relationship Id="rId177" Type="http://schemas.openxmlformats.org/officeDocument/2006/relationships/hyperlink" Target="https://www.taiwansemi.com/assets/datasheet/pdf.php?pn=SK85C" TargetMode="External"/><Relationship Id="rId384" Type="http://schemas.openxmlformats.org/officeDocument/2006/relationships/hyperlink" Target="https://www.taiwansemi.com/assets/datasheet/pdf.php?pn=MBR4050PT" TargetMode="External"/><Relationship Id="rId591" Type="http://schemas.openxmlformats.org/officeDocument/2006/relationships/hyperlink" Target="https://www.taiwansemi.com/assets/datasheet/pdf.php?pn=SK23AH" TargetMode="External"/><Relationship Id="rId605" Type="http://schemas.openxmlformats.org/officeDocument/2006/relationships/hyperlink" Target="https://www.taiwansemi.com/assets/datasheet/pdf.php?pn=SK33BH" TargetMode="External"/><Relationship Id="rId812" Type="http://schemas.openxmlformats.org/officeDocument/2006/relationships/hyperlink" Target="https://www.taiwansemi.com/assets/datasheet/pdf.php?pn=SRAS2040H" TargetMode="External"/><Relationship Id="rId244" Type="http://schemas.openxmlformats.org/officeDocument/2006/relationships/hyperlink" Target="https://www.taiwansemi.com/assets/datasheet/pdf.php?pn=SS1H15LW" TargetMode="External"/><Relationship Id="rId689" Type="http://schemas.openxmlformats.org/officeDocument/2006/relationships/hyperlink" Target="https://www.taiwansemi.com/assets/datasheet/pdf.php?pn=SR2030PT" TargetMode="External"/><Relationship Id="rId896" Type="http://schemas.openxmlformats.org/officeDocument/2006/relationships/hyperlink" Target="https://www.taiwansemi.com/assets/datasheet/pdf.php?pn=SS13LSH" TargetMode="External"/><Relationship Id="rId39" Type="http://schemas.openxmlformats.org/officeDocument/2006/relationships/hyperlink" Target="https://www.taiwansemi.com/assets/datasheet/pdf.php?pn=MBRF20100CT-Y" TargetMode="External"/><Relationship Id="rId451" Type="http://schemas.openxmlformats.org/officeDocument/2006/relationships/hyperlink" Target="https://www.taiwansemi.com/assets/datasheet/pdf.php?pn=MBRF10H100CT" TargetMode="External"/><Relationship Id="rId549" Type="http://schemas.openxmlformats.org/officeDocument/2006/relationships/hyperlink" Target="https://www.taiwansemi.com/assets/datasheet/pdf.php?pn=MBRS16100H" TargetMode="External"/><Relationship Id="rId756" Type="http://schemas.openxmlformats.org/officeDocument/2006/relationships/hyperlink" Target="https://www.taiwansemi.com/assets/datasheet/pdf.php?pn=SRA1620" TargetMode="External"/><Relationship Id="rId104" Type="http://schemas.openxmlformats.org/officeDocument/2006/relationships/hyperlink" Target="https://www.taiwansemi.com/assets/datasheet/pdf.php?pn=MBRS2060CT" TargetMode="External"/><Relationship Id="rId188" Type="http://schemas.openxmlformats.org/officeDocument/2006/relationships/hyperlink" Target="https://www.taiwansemi.com/assets/datasheet/pdf.php?pn=SRAS8100" TargetMode="External"/><Relationship Id="rId311" Type="http://schemas.openxmlformats.org/officeDocument/2006/relationships/hyperlink" Target="https://www.taiwansemi.com/assets/datasheet/pdf.php?pn=MBR1060CT" TargetMode="External"/><Relationship Id="rId395" Type="http://schemas.openxmlformats.org/officeDocument/2006/relationships/hyperlink" Target="https://www.taiwansemi.com/assets/datasheet/pdf.php?pn=MBR7150" TargetMode="External"/><Relationship Id="rId409" Type="http://schemas.openxmlformats.org/officeDocument/2006/relationships/hyperlink" Target="https://www.taiwansemi.com/assets/datasheet/pdf.php?pn=MBRAD1060DH" TargetMode="External"/><Relationship Id="rId963" Type="http://schemas.openxmlformats.org/officeDocument/2006/relationships/hyperlink" Target="https://www.taiwansemi.com/assets/datasheet/pdf.php?pn=SS34FSH" TargetMode="External"/><Relationship Id="rId92" Type="http://schemas.openxmlformats.org/officeDocument/2006/relationships/hyperlink" Target="https://www.taiwansemi.com/assets/datasheet/pdf.php?pn=MBRS1650" TargetMode="External"/><Relationship Id="rId616" Type="http://schemas.openxmlformats.org/officeDocument/2006/relationships/hyperlink" Target="https://www.taiwansemi.com/assets/datasheet/pdf.php?pn=SK515BH" TargetMode="External"/><Relationship Id="rId823" Type="http://schemas.openxmlformats.org/officeDocument/2006/relationships/hyperlink" Target="https://www.taiwansemi.com/assets/datasheet/pdf.php?pn=SRAS890H" TargetMode="External"/><Relationship Id="rId255" Type="http://schemas.openxmlformats.org/officeDocument/2006/relationships/hyperlink" Target="https://www.taiwansemi.com/assets/datasheet/pdf.php?pn=SS22" TargetMode="External"/><Relationship Id="rId462" Type="http://schemas.openxmlformats.org/officeDocument/2006/relationships/hyperlink" Target="https://www.taiwansemi.com/assets/datasheet/pdf.php?pn=MBRF16100" TargetMode="External"/><Relationship Id="rId115" Type="http://schemas.openxmlformats.org/officeDocument/2006/relationships/hyperlink" Target="https://www.taiwansemi.com/assets/datasheet/pdf.php?pn=MBRS2560CT" TargetMode="External"/><Relationship Id="rId322" Type="http://schemas.openxmlformats.org/officeDocument/2006/relationships/hyperlink" Target="https://www.taiwansemi.com/assets/datasheet/pdf.php?pn=MBR1550CT" TargetMode="External"/><Relationship Id="rId767" Type="http://schemas.openxmlformats.org/officeDocument/2006/relationships/hyperlink" Target="https://www.taiwansemi.com/assets/datasheet/pdf.php?pn=SRA2060" TargetMode="External"/><Relationship Id="rId974" Type="http://schemas.openxmlformats.org/officeDocument/2006/relationships/hyperlink" Target="https://www.taiwansemi.com/assets/datasheet/pdf.php?pn=SS515ALH" TargetMode="External"/><Relationship Id="rId199" Type="http://schemas.openxmlformats.org/officeDocument/2006/relationships/hyperlink" Target="https://www.taiwansemi.com/assets/datasheet/pdf.php?pn=SRS1030" TargetMode="External"/><Relationship Id="rId627" Type="http://schemas.openxmlformats.org/officeDocument/2006/relationships/hyperlink" Target="https://www.taiwansemi.com/assets/datasheet/pdf.php?pn=SK56BH" TargetMode="External"/><Relationship Id="rId834" Type="http://schemas.openxmlformats.org/officeDocument/2006/relationships/hyperlink" Target="https://www.taiwansemi.com/assets/datasheet/pdf.php?pn=SRF16150" TargetMode="External"/><Relationship Id="rId266" Type="http://schemas.openxmlformats.org/officeDocument/2006/relationships/hyperlink" Target="https://www.taiwansemi.com/assets/datasheet/pdf.php?pn=SS29" TargetMode="External"/><Relationship Id="rId473" Type="http://schemas.openxmlformats.org/officeDocument/2006/relationships/hyperlink" Target="https://www.taiwansemi.com/assets/datasheet/pdf.php?pn=MBRF2035" TargetMode="External"/><Relationship Id="rId680" Type="http://schemas.openxmlformats.org/officeDocument/2006/relationships/hyperlink" Target="https://www.taiwansemi.com/assets/datasheet/pdf.php?pn=SR20100" TargetMode="External"/><Relationship Id="rId901" Type="http://schemas.openxmlformats.org/officeDocument/2006/relationships/hyperlink" Target="https://www.taiwansemi.com/assets/datasheet/pdf.php?pn=SS14LSH" TargetMode="External"/><Relationship Id="rId30" Type="http://schemas.openxmlformats.org/officeDocument/2006/relationships/hyperlink" Target="https://www.taiwansemi.com/assets/datasheet/pdf.php?pn=MBRF10200CT-Y" TargetMode="External"/><Relationship Id="rId126" Type="http://schemas.openxmlformats.org/officeDocument/2006/relationships/hyperlink" Target="https://www.taiwansemi.com/assets/datasheet/pdf.php?pn=SK14B" TargetMode="External"/><Relationship Id="rId333" Type="http://schemas.openxmlformats.org/officeDocument/2006/relationships/hyperlink" Target="https://www.taiwansemi.com/assets/datasheet/pdf.php?pn=MBR20100PT" TargetMode="External"/><Relationship Id="rId540" Type="http://schemas.openxmlformats.org/officeDocument/2006/relationships/hyperlink" Target="https://www.taiwansemi.com/assets/datasheet/pdf.php?pn=MBRS10H200CTH" TargetMode="External"/><Relationship Id="rId778" Type="http://schemas.openxmlformats.org/officeDocument/2006/relationships/hyperlink" Target="https://www.taiwansemi.com/assets/datasheet/pdf.php?pn=SRAF10150" TargetMode="External"/><Relationship Id="rId985" Type="http://schemas.openxmlformats.org/officeDocument/2006/relationships/hyperlink" Target="https://www.taiwansemi.com/assets/datasheet/pdf.php?pn=SSL12H" TargetMode="External"/><Relationship Id="rId638" Type="http://schemas.openxmlformats.org/officeDocument/2006/relationships/hyperlink" Target="https://www.taiwansemi.com/assets/datasheet/pdf.php?pn=SR002" TargetMode="External"/><Relationship Id="rId845" Type="http://schemas.openxmlformats.org/officeDocument/2006/relationships/hyperlink" Target="https://www.taiwansemi.com/assets/datasheet/pdf.php?pn=SRF2040" TargetMode="External"/><Relationship Id="rId277" Type="http://schemas.openxmlformats.org/officeDocument/2006/relationships/hyperlink" Target="https://www.taiwansemi.com/assets/datasheet/pdf.php?pn=SS35" TargetMode="External"/><Relationship Id="rId400" Type="http://schemas.openxmlformats.org/officeDocument/2006/relationships/hyperlink" Target="https://www.taiwansemi.com/assets/datasheet/pdf.php?pn=MBR790" TargetMode="External"/><Relationship Id="rId484" Type="http://schemas.openxmlformats.org/officeDocument/2006/relationships/hyperlink" Target="https://www.taiwansemi.com/assets/datasheet/pdf.php?pn=MBRF20H100CT" TargetMode="External"/><Relationship Id="rId705" Type="http://schemas.openxmlformats.org/officeDocument/2006/relationships/hyperlink" Target="https://www.taiwansemi.com/assets/datasheet/pdf.php?pn=SR30100PT" TargetMode="External"/><Relationship Id="rId137" Type="http://schemas.openxmlformats.org/officeDocument/2006/relationships/hyperlink" Target="https://www.taiwansemi.com/assets/datasheet/pdf.php?pn=SK29A" TargetMode="External"/><Relationship Id="rId344" Type="http://schemas.openxmlformats.org/officeDocument/2006/relationships/hyperlink" Target="https://www.taiwansemi.com/assets/datasheet/pdf.php?pn=MBR2060CT" TargetMode="External"/><Relationship Id="rId691" Type="http://schemas.openxmlformats.org/officeDocument/2006/relationships/hyperlink" Target="https://www.taiwansemi.com/assets/datasheet/pdf.php?pn=SR2040" TargetMode="External"/><Relationship Id="rId789" Type="http://schemas.openxmlformats.org/officeDocument/2006/relationships/hyperlink" Target="https://www.taiwansemi.com/assets/datasheet/pdf.php?pn=SRAF1650" TargetMode="External"/><Relationship Id="rId912" Type="http://schemas.openxmlformats.org/officeDocument/2006/relationships/hyperlink" Target="https://www.taiwansemi.com/assets/datasheet/pdf.php?pn=SS1H10LSH" TargetMode="External"/><Relationship Id="rId996" Type="http://schemas.openxmlformats.org/officeDocument/2006/relationships/hyperlink" Target="https://www.taiwansemi.com/assets/datasheet/pdf.php?pn=SSA1H60H" TargetMode="External"/><Relationship Id="rId41" Type="http://schemas.openxmlformats.org/officeDocument/2006/relationships/hyperlink" Target="https://www.taiwansemi.com/assets/datasheet/pdf.php?pn=MBRF20200CT-Y" TargetMode="External"/><Relationship Id="rId551" Type="http://schemas.openxmlformats.org/officeDocument/2006/relationships/hyperlink" Target="https://www.taiwansemi.com/assets/datasheet/pdf.php?pn=MBRS1635H" TargetMode="External"/><Relationship Id="rId649" Type="http://schemas.openxmlformats.org/officeDocument/2006/relationships/hyperlink" Target="https://www.taiwansemi.com/assets/datasheet/pdf.php?pn=SR103" TargetMode="External"/><Relationship Id="rId856" Type="http://schemas.openxmlformats.org/officeDocument/2006/relationships/hyperlink" Target="https://www.taiwansemi.com/assets/datasheet/pdf.php?pn=SRS1090H" TargetMode="External"/><Relationship Id="rId190" Type="http://schemas.openxmlformats.org/officeDocument/2006/relationships/hyperlink" Target="https://www.taiwansemi.com/assets/datasheet/pdf.php?pn=SRAS820" TargetMode="External"/><Relationship Id="rId204" Type="http://schemas.openxmlformats.org/officeDocument/2006/relationships/hyperlink" Target="https://www.taiwansemi.com/assets/datasheet/pdf.php?pn=SRS16100" TargetMode="External"/><Relationship Id="rId288" Type="http://schemas.openxmlformats.org/officeDocument/2006/relationships/hyperlink" Target="https://www.taiwansemi.com/assets/datasheet/pdf.php?pn=SSL24" TargetMode="External"/><Relationship Id="rId411" Type="http://schemas.openxmlformats.org/officeDocument/2006/relationships/hyperlink" Target="https://www.taiwansemi.com/assets/datasheet/pdf.php?pn=MBRAD15100DH" TargetMode="External"/><Relationship Id="rId509" Type="http://schemas.openxmlformats.org/officeDocument/2006/relationships/hyperlink" Target="https://www.taiwansemi.com/assets/datasheet/pdf.php?pn=MBRF5200" TargetMode="External"/><Relationship Id="rId495" Type="http://schemas.openxmlformats.org/officeDocument/2006/relationships/hyperlink" Target="https://www.taiwansemi.com/assets/datasheet/pdf.php?pn=MBRF2590CT" TargetMode="External"/><Relationship Id="rId716" Type="http://schemas.openxmlformats.org/officeDocument/2006/relationships/hyperlink" Target="https://www.taiwansemi.com/assets/datasheet/pdf.php?pn=SR3060PT" TargetMode="External"/><Relationship Id="rId923" Type="http://schemas.openxmlformats.org/officeDocument/2006/relationships/hyperlink" Target="https://www.taiwansemi.com/assets/datasheet/pdf.php?pn=SS210FSH" TargetMode="External"/><Relationship Id="rId52" Type="http://schemas.openxmlformats.org/officeDocument/2006/relationships/hyperlink" Target="https://www.taiwansemi.com/assets/datasheet/pdf.php?pn=MBRF3060CT-Y" TargetMode="External"/><Relationship Id="rId148" Type="http://schemas.openxmlformats.org/officeDocument/2006/relationships/hyperlink" Target="https://www.taiwansemi.com/assets/datasheet/pdf.php?pn=SK34A" TargetMode="External"/><Relationship Id="rId355" Type="http://schemas.openxmlformats.org/officeDocument/2006/relationships/hyperlink" Target="https://www.taiwansemi.com/assets/datasheet/pdf.php?pn=MBR2535CT" TargetMode="External"/><Relationship Id="rId562" Type="http://schemas.openxmlformats.org/officeDocument/2006/relationships/hyperlink" Target="https://www.taiwansemi.com/assets/datasheet/pdf.php?pn=MBRS2090CTH" TargetMode="External"/><Relationship Id="rId215" Type="http://schemas.openxmlformats.org/officeDocument/2006/relationships/hyperlink" Target="https://www.taiwansemi.com/assets/datasheet/pdf.php?pn=SRS2040" TargetMode="External"/><Relationship Id="rId422" Type="http://schemas.openxmlformats.org/officeDocument/2006/relationships/hyperlink" Target="https://www.taiwansemi.com/assets/datasheet/pdf.php?pn=MBRAD20200H" TargetMode="External"/><Relationship Id="rId867" Type="http://schemas.openxmlformats.org/officeDocument/2006/relationships/hyperlink" Target="https://www.taiwansemi.com/assets/datasheet/pdf.php?pn=SRS2030H" TargetMode="External"/><Relationship Id="rId299" Type="http://schemas.openxmlformats.org/officeDocument/2006/relationships/hyperlink" Target="https://www.taiwansemi.com/assets/datasheet/pdf.php?pn=MBR10100CT" TargetMode="External"/><Relationship Id="rId727" Type="http://schemas.openxmlformats.org/officeDocument/2006/relationships/hyperlink" Target="https://www.taiwansemi.com/assets/datasheet/pdf.php?pn=SR4060PT" TargetMode="External"/><Relationship Id="rId934" Type="http://schemas.openxmlformats.org/officeDocument/2006/relationships/hyperlink" Target="https://www.taiwansemi.com/assets/datasheet/pdf.php?pn=SS22MH" TargetMode="External"/><Relationship Id="rId63" Type="http://schemas.openxmlformats.org/officeDocument/2006/relationships/hyperlink" Target="https://www.taiwansemi.com/assets/datasheet/pdf.php?pn=MBRS1045CT" TargetMode="External"/><Relationship Id="rId159" Type="http://schemas.openxmlformats.org/officeDocument/2006/relationships/hyperlink" Target="https://www.taiwansemi.com/assets/datasheet/pdf.php?pn=SK515C" TargetMode="External"/><Relationship Id="rId366" Type="http://schemas.openxmlformats.org/officeDocument/2006/relationships/hyperlink" Target="https://www.taiwansemi.com/assets/datasheet/pdf.php?pn=MBR3035PT" TargetMode="External"/><Relationship Id="rId573" Type="http://schemas.openxmlformats.org/officeDocument/2006/relationships/hyperlink" Target="https://www.taiwansemi.com/assets/datasheet/pdf.php?pn=MBRS25H45CTH" TargetMode="External"/><Relationship Id="rId780" Type="http://schemas.openxmlformats.org/officeDocument/2006/relationships/hyperlink" Target="https://www.taiwansemi.com/assets/datasheet/pdf.php?pn=SRAF1030" TargetMode="External"/><Relationship Id="rId226" Type="http://schemas.openxmlformats.org/officeDocument/2006/relationships/hyperlink" Target="https://www.taiwansemi.com/assets/datasheet/pdf.php?pn=SS120" TargetMode="External"/><Relationship Id="rId433" Type="http://schemas.openxmlformats.org/officeDocument/2006/relationships/hyperlink" Target="https://www.taiwansemi.com/assets/datasheet/pdf.php?pn=MBRAD845H" TargetMode="External"/><Relationship Id="rId878" Type="http://schemas.openxmlformats.org/officeDocument/2006/relationships/hyperlink" Target="https://www.taiwansemi.com/assets/datasheet/pdf.php?pn=SRT16" TargetMode="External"/><Relationship Id="rId640" Type="http://schemas.openxmlformats.org/officeDocument/2006/relationships/hyperlink" Target="https://www.taiwansemi.com/assets/datasheet/pdf.php?pn=SR004" TargetMode="External"/><Relationship Id="rId738" Type="http://schemas.openxmlformats.org/officeDocument/2006/relationships/hyperlink" Target="https://www.taiwansemi.com/assets/datasheet/pdf.php?pn=SR802" TargetMode="External"/><Relationship Id="rId945" Type="http://schemas.openxmlformats.org/officeDocument/2006/relationships/hyperlink" Target="https://www.taiwansemi.com/assets/datasheet/pdf.php?pn=SS26H" TargetMode="External"/><Relationship Id="rId74" Type="http://schemas.openxmlformats.org/officeDocument/2006/relationships/hyperlink" Target="https://www.taiwansemi.com/assets/datasheet/pdf.php?pn=MBRS10H200CT" TargetMode="External"/><Relationship Id="rId377" Type="http://schemas.openxmlformats.org/officeDocument/2006/relationships/hyperlink" Target="https://www.taiwansemi.com/assets/datasheet/pdf.php?pn=MBR30L120CT" TargetMode="External"/><Relationship Id="rId500" Type="http://schemas.openxmlformats.org/officeDocument/2006/relationships/hyperlink" Target="https://www.taiwansemi.com/assets/datasheet/pdf.php?pn=MBRF3045CT" TargetMode="External"/><Relationship Id="rId584" Type="http://schemas.openxmlformats.org/officeDocument/2006/relationships/hyperlink" Target="https://www.taiwansemi.com/assets/datasheet/pdf.php?pn=SK14BH" TargetMode="External"/><Relationship Id="rId805" Type="http://schemas.openxmlformats.org/officeDocument/2006/relationships/hyperlink" Target="https://www.taiwansemi.com/assets/datasheet/pdf.php?pn=SRAF850" TargetMode="External"/><Relationship Id="rId5" Type="http://schemas.openxmlformats.org/officeDocument/2006/relationships/hyperlink" Target="https://www.taiwansemi.com/assets/datasheet/pdf.php?pn=MBR1060CT-Y" TargetMode="External"/><Relationship Id="rId237" Type="http://schemas.openxmlformats.org/officeDocument/2006/relationships/hyperlink" Target="https://www.taiwansemi.com/assets/datasheet/pdf.php?pn=SS16LS" TargetMode="External"/><Relationship Id="rId791" Type="http://schemas.openxmlformats.org/officeDocument/2006/relationships/hyperlink" Target="https://www.taiwansemi.com/assets/datasheet/pdf.php?pn=SRAF1690" TargetMode="External"/><Relationship Id="rId889" Type="http://schemas.openxmlformats.org/officeDocument/2006/relationships/hyperlink" Target="https://www.taiwansemi.com/assets/datasheet/pdf.php?pn=SS115LWH" TargetMode="External"/><Relationship Id="rId444" Type="http://schemas.openxmlformats.org/officeDocument/2006/relationships/hyperlink" Target="https://www.taiwansemi.com/assets/datasheet/pdf.php?pn=MBRF1045CT" TargetMode="External"/><Relationship Id="rId651" Type="http://schemas.openxmlformats.org/officeDocument/2006/relationships/hyperlink" Target="https://www.taiwansemi.com/assets/datasheet/pdf.php?pn=SR104" TargetMode="External"/><Relationship Id="rId749" Type="http://schemas.openxmlformats.org/officeDocument/2006/relationships/hyperlink" Target="https://www.taiwansemi.com/assets/datasheet/pdf.php?pn=SRA1020" TargetMode="External"/><Relationship Id="rId290" Type="http://schemas.openxmlformats.org/officeDocument/2006/relationships/hyperlink" Target="https://www.taiwansemi.com/assets/datasheet/pdf.php?pn=SSL33" TargetMode="External"/><Relationship Id="rId304" Type="http://schemas.openxmlformats.org/officeDocument/2006/relationships/hyperlink" Target="https://www.taiwansemi.com/assets/datasheet/pdf.php?pn=MBR1035" TargetMode="External"/><Relationship Id="rId388" Type="http://schemas.openxmlformats.org/officeDocument/2006/relationships/hyperlink" Target="https://www.taiwansemi.com/assets/datasheet/pdf.php?pn=MBR6035PT" TargetMode="External"/><Relationship Id="rId511" Type="http://schemas.openxmlformats.org/officeDocument/2006/relationships/hyperlink" Target="https://www.taiwansemi.com/assets/datasheet/pdf.php?pn=MBRF7150" TargetMode="External"/><Relationship Id="rId609" Type="http://schemas.openxmlformats.org/officeDocument/2006/relationships/hyperlink" Target="https://www.taiwansemi.com/assets/datasheet/pdf.php?pn=SK35BH" TargetMode="External"/><Relationship Id="rId956" Type="http://schemas.openxmlformats.org/officeDocument/2006/relationships/hyperlink" Target="https://www.taiwansemi.com/assets/datasheet/pdf.php?pn=SS320ALH" TargetMode="External"/><Relationship Id="rId85" Type="http://schemas.openxmlformats.org/officeDocument/2006/relationships/hyperlink" Target="https://www.taiwansemi.com/assets/datasheet/pdf.php?pn=MBRS1560CT-Y" TargetMode="External"/><Relationship Id="rId150" Type="http://schemas.openxmlformats.org/officeDocument/2006/relationships/hyperlink" Target="https://www.taiwansemi.com/assets/datasheet/pdf.php?pn=SK35A" TargetMode="External"/><Relationship Id="rId595" Type="http://schemas.openxmlformats.org/officeDocument/2006/relationships/hyperlink" Target="https://www.taiwansemi.com/assets/datasheet/pdf.php?pn=SK29AH" TargetMode="External"/><Relationship Id="rId816" Type="http://schemas.openxmlformats.org/officeDocument/2006/relationships/hyperlink" Target="https://www.taiwansemi.com/assets/datasheet/pdf.php?pn=SRAS8100H" TargetMode="External"/><Relationship Id="rId1001" Type="http://schemas.openxmlformats.org/officeDocument/2006/relationships/hyperlink" Target="https://www.taiwansemi.com/assets/datasheet/pdf.php?pn=SSA3H40H" TargetMode="External"/><Relationship Id="rId248" Type="http://schemas.openxmlformats.org/officeDocument/2006/relationships/hyperlink" Target="https://www.taiwansemi.com/assets/datasheet/pdf.php?pn=SS1H4LW" TargetMode="External"/><Relationship Id="rId455" Type="http://schemas.openxmlformats.org/officeDocument/2006/relationships/hyperlink" Target="https://www.taiwansemi.com/assets/datasheet/pdf.php?pn=MBRF15100CT" TargetMode="External"/><Relationship Id="rId662" Type="http://schemas.openxmlformats.org/officeDocument/2006/relationships/hyperlink" Target="https://www.taiwansemi.com/assets/datasheet/pdf.php?pn=SR1203" TargetMode="External"/><Relationship Id="rId12" Type="http://schemas.openxmlformats.org/officeDocument/2006/relationships/hyperlink" Target="https://www.taiwansemi.com/assets/datasheet/pdf.php?pn=MBR20150CT-Y" TargetMode="External"/><Relationship Id="rId108" Type="http://schemas.openxmlformats.org/officeDocument/2006/relationships/hyperlink" Target="https://www.taiwansemi.com/assets/datasheet/pdf.php?pn=MBRS20H150CT" TargetMode="External"/><Relationship Id="rId315" Type="http://schemas.openxmlformats.org/officeDocument/2006/relationships/hyperlink" Target="https://www.taiwansemi.com/assets/datasheet/pdf.php?pn=MBR10H150CT" TargetMode="External"/><Relationship Id="rId522" Type="http://schemas.openxmlformats.org/officeDocument/2006/relationships/hyperlink" Target="https://www.taiwansemi.com/assets/datasheet/pdf.php?pn=MBRF860CT" TargetMode="External"/><Relationship Id="rId967" Type="http://schemas.openxmlformats.org/officeDocument/2006/relationships/hyperlink" Target="https://www.taiwansemi.com/assets/datasheet/pdf.php?pn=SS36ALH" TargetMode="External"/><Relationship Id="rId96" Type="http://schemas.openxmlformats.org/officeDocument/2006/relationships/hyperlink" Target="https://www.taiwansemi.com/assets/datasheet/pdf.php?pn=MBRS20100CT-Y" TargetMode="External"/><Relationship Id="rId161" Type="http://schemas.openxmlformats.org/officeDocument/2006/relationships/hyperlink" Target="https://www.taiwansemi.com/assets/datasheet/pdf.php?pn=SK52B" TargetMode="External"/><Relationship Id="rId399" Type="http://schemas.openxmlformats.org/officeDocument/2006/relationships/hyperlink" Target="https://www.taiwansemi.com/assets/datasheet/pdf.php?pn=MBR760" TargetMode="External"/><Relationship Id="rId827" Type="http://schemas.openxmlformats.org/officeDocument/2006/relationships/hyperlink" Target="https://www.taiwansemi.com/assets/datasheet/pdf.php?pn=SRF10200" TargetMode="External"/><Relationship Id="rId1012" Type="http://schemas.openxmlformats.org/officeDocument/2006/relationships/hyperlink" Target="https://www.taiwansemi.com/assets/datasheet/pdf.php?pn=SSC3H100H" TargetMode="External"/><Relationship Id="rId259" Type="http://schemas.openxmlformats.org/officeDocument/2006/relationships/hyperlink" Target="https://www.taiwansemi.com/assets/datasheet/pdf.php?pn=SS23M" TargetMode="External"/><Relationship Id="rId466" Type="http://schemas.openxmlformats.org/officeDocument/2006/relationships/hyperlink" Target="https://www.taiwansemi.com/assets/datasheet/pdf.php?pn=MBRF1650" TargetMode="External"/><Relationship Id="rId673" Type="http://schemas.openxmlformats.org/officeDocument/2006/relationships/hyperlink" Target="https://www.taiwansemi.com/assets/datasheet/pdf.php?pn=SR1640PT" TargetMode="External"/><Relationship Id="rId880" Type="http://schemas.openxmlformats.org/officeDocument/2006/relationships/hyperlink" Target="https://www.taiwansemi.com/assets/datasheet/pdf.php?pn=SS110ALH" TargetMode="External"/><Relationship Id="rId23" Type="http://schemas.openxmlformats.org/officeDocument/2006/relationships/hyperlink" Target="https://www.taiwansemi.com/assets/datasheet/pdf.php?pn=MBR30100CT-Y" TargetMode="External"/><Relationship Id="rId119" Type="http://schemas.openxmlformats.org/officeDocument/2006/relationships/hyperlink" Target="https://www.taiwansemi.com/assets/datasheet/pdf.php?pn=MBRS30H45CT" TargetMode="External"/><Relationship Id="rId326" Type="http://schemas.openxmlformats.org/officeDocument/2006/relationships/hyperlink" Target="https://www.taiwansemi.com/assets/datasheet/pdf.php?pn=MBR16150" TargetMode="External"/><Relationship Id="rId533" Type="http://schemas.openxmlformats.org/officeDocument/2006/relationships/hyperlink" Target="https://www.taiwansemi.com/assets/datasheet/pdf.php?pn=MBRS1050H" TargetMode="External"/><Relationship Id="rId978" Type="http://schemas.openxmlformats.org/officeDocument/2006/relationships/hyperlink" Target="https://www.taiwansemi.com/assets/datasheet/pdf.php?pn=SS54ALH" TargetMode="External"/><Relationship Id="rId740" Type="http://schemas.openxmlformats.org/officeDocument/2006/relationships/hyperlink" Target="https://www.taiwansemi.com/assets/datasheet/pdf.php?pn=SR804" TargetMode="External"/><Relationship Id="rId838" Type="http://schemas.openxmlformats.org/officeDocument/2006/relationships/hyperlink" Target="https://www.taiwansemi.com/assets/datasheet/pdf.php?pn=SRF1650" TargetMode="External"/><Relationship Id="rId1023" Type="http://schemas.openxmlformats.org/officeDocument/2006/relationships/hyperlink" Target="https://www.taiwansemi.com/assets/datasheet/pdf.php?pn=SSU1H40H" TargetMode="External"/><Relationship Id="rId172" Type="http://schemas.openxmlformats.org/officeDocument/2006/relationships/hyperlink" Target="https://www.taiwansemi.com/assets/datasheet/pdf.php?pn=SK59C" TargetMode="External"/><Relationship Id="rId477" Type="http://schemas.openxmlformats.org/officeDocument/2006/relationships/hyperlink" Target="https://www.taiwansemi.com/assets/datasheet/pdf.php?pn=MBRF2050" TargetMode="External"/><Relationship Id="rId600" Type="http://schemas.openxmlformats.org/officeDocument/2006/relationships/hyperlink" Target="https://www.taiwansemi.com/assets/datasheet/pdf.php?pn=SK320AH" TargetMode="External"/><Relationship Id="rId684" Type="http://schemas.openxmlformats.org/officeDocument/2006/relationships/hyperlink" Target="https://www.taiwansemi.com/assets/datasheet/pdf.php?pn=SR202" TargetMode="External"/><Relationship Id="rId337" Type="http://schemas.openxmlformats.org/officeDocument/2006/relationships/hyperlink" Target="https://www.taiwansemi.com/assets/datasheet/pdf.php?pn=MBR20200PT" TargetMode="External"/><Relationship Id="rId891" Type="http://schemas.openxmlformats.org/officeDocument/2006/relationships/hyperlink" Target="https://www.taiwansemi.com/assets/datasheet/pdf.php?pn=SS120FSH" TargetMode="External"/><Relationship Id="rId905" Type="http://schemas.openxmlformats.org/officeDocument/2006/relationships/hyperlink" Target="https://www.taiwansemi.com/assets/datasheet/pdf.php?pn=SS16ALH" TargetMode="External"/><Relationship Id="rId989" Type="http://schemas.openxmlformats.org/officeDocument/2006/relationships/hyperlink" Target="https://www.taiwansemi.com/assets/datasheet/pdf.php?pn=SSL23H" TargetMode="External"/><Relationship Id="rId34" Type="http://schemas.openxmlformats.org/officeDocument/2006/relationships/hyperlink" Target="https://www.taiwansemi.com/assets/datasheet/pdf.php?pn=MBRF15150CT-Y" TargetMode="External"/><Relationship Id="rId544" Type="http://schemas.openxmlformats.org/officeDocument/2006/relationships/hyperlink" Target="https://www.taiwansemi.com/assets/datasheet/pdf.php?pn=MBRS1545CTH" TargetMode="External"/><Relationship Id="rId751" Type="http://schemas.openxmlformats.org/officeDocument/2006/relationships/hyperlink" Target="https://www.taiwansemi.com/assets/datasheet/pdf.php?pn=SRA1040" TargetMode="External"/><Relationship Id="rId849" Type="http://schemas.openxmlformats.org/officeDocument/2006/relationships/hyperlink" Target="https://www.taiwansemi.com/assets/datasheet/pdf.php?pn=SRS10100H" TargetMode="External"/><Relationship Id="rId183" Type="http://schemas.openxmlformats.org/officeDocument/2006/relationships/hyperlink" Target="https://www.taiwansemi.com/assets/datasheet/pdf.php?pn=SRAS2030" TargetMode="External"/><Relationship Id="rId390" Type="http://schemas.openxmlformats.org/officeDocument/2006/relationships/hyperlink" Target="https://www.taiwansemi.com/assets/datasheet/pdf.php?pn=MBR6045PT" TargetMode="External"/><Relationship Id="rId404" Type="http://schemas.openxmlformats.org/officeDocument/2006/relationships/hyperlink" Target="https://www.taiwansemi.com/assets/datasheet/pdf.php?pn=MBRAD10150H" TargetMode="External"/><Relationship Id="rId611" Type="http://schemas.openxmlformats.org/officeDocument/2006/relationships/hyperlink" Target="https://www.taiwansemi.com/assets/datasheet/pdf.php?pn=SK36BH" TargetMode="External"/><Relationship Id="rId250" Type="http://schemas.openxmlformats.org/officeDocument/2006/relationships/hyperlink" Target="https://www.taiwansemi.com/assets/datasheet/pdf.php?pn=SS1H6LW" TargetMode="External"/><Relationship Id="rId488" Type="http://schemas.openxmlformats.org/officeDocument/2006/relationships/hyperlink" Target="https://www.taiwansemi.com/assets/datasheet/pdf.php?pn=MBRF20L120CT" TargetMode="External"/><Relationship Id="rId695" Type="http://schemas.openxmlformats.org/officeDocument/2006/relationships/hyperlink" Target="https://www.taiwansemi.com/assets/datasheet/pdf.php?pn=SR2050PT" TargetMode="External"/><Relationship Id="rId709" Type="http://schemas.openxmlformats.org/officeDocument/2006/relationships/hyperlink" Target="https://www.taiwansemi.com/assets/datasheet/pdf.php?pn=SR303" TargetMode="External"/><Relationship Id="rId916" Type="http://schemas.openxmlformats.org/officeDocument/2006/relationships/hyperlink" Target="https://www.taiwansemi.com/assets/datasheet/pdf.php?pn=SS1H20LSH" TargetMode="External"/><Relationship Id="rId45" Type="http://schemas.openxmlformats.org/officeDocument/2006/relationships/hyperlink" Target="https://www.taiwansemi.com/assets/datasheet/pdf.php?pn=MBRF25150CT-Y" TargetMode="External"/><Relationship Id="rId110" Type="http://schemas.openxmlformats.org/officeDocument/2006/relationships/hyperlink" Target="https://www.taiwansemi.com/assets/datasheet/pdf.php?pn=MBRS25100CT" TargetMode="External"/><Relationship Id="rId348" Type="http://schemas.openxmlformats.org/officeDocument/2006/relationships/hyperlink" Target="https://www.taiwansemi.com/assets/datasheet/pdf.php?pn=MBR20H100CT" TargetMode="External"/><Relationship Id="rId555" Type="http://schemas.openxmlformats.org/officeDocument/2006/relationships/hyperlink" Target="https://www.taiwansemi.com/assets/datasheet/pdf.php?pn=MBRS1690H" TargetMode="External"/><Relationship Id="rId762" Type="http://schemas.openxmlformats.org/officeDocument/2006/relationships/hyperlink" Target="https://www.taiwansemi.com/assets/datasheet/pdf.php?pn=SRA20100" TargetMode="External"/><Relationship Id="rId194" Type="http://schemas.openxmlformats.org/officeDocument/2006/relationships/hyperlink" Target="https://www.taiwansemi.com/assets/datasheet/pdf.php?pn=SRAS860" TargetMode="External"/><Relationship Id="rId208" Type="http://schemas.openxmlformats.org/officeDocument/2006/relationships/hyperlink" Target="https://www.taiwansemi.com/assets/datasheet/pdf.php?pn=SRS1650" TargetMode="External"/><Relationship Id="rId415" Type="http://schemas.openxmlformats.org/officeDocument/2006/relationships/hyperlink" Target="https://www.taiwansemi.com/assets/datasheet/pdf.php?pn=MBRAD15200DH" TargetMode="External"/><Relationship Id="rId622" Type="http://schemas.openxmlformats.org/officeDocument/2006/relationships/hyperlink" Target="https://www.taiwansemi.com/assets/datasheet/pdf.php?pn=SK53CH" TargetMode="External"/><Relationship Id="rId261" Type="http://schemas.openxmlformats.org/officeDocument/2006/relationships/hyperlink" Target="https://www.taiwansemi.com/assets/datasheet/pdf.php?pn=SS24LW" TargetMode="External"/><Relationship Id="rId499" Type="http://schemas.openxmlformats.org/officeDocument/2006/relationships/hyperlink" Target="https://www.taiwansemi.com/assets/datasheet/pdf.php?pn=MBRF3035CT" TargetMode="External"/><Relationship Id="rId927" Type="http://schemas.openxmlformats.org/officeDocument/2006/relationships/hyperlink" Target="https://www.taiwansemi.com/assets/datasheet/pdf.php?pn=SS215FSH" TargetMode="External"/><Relationship Id="rId56" Type="http://schemas.openxmlformats.org/officeDocument/2006/relationships/hyperlink" Target="https://www.taiwansemi.com/assets/datasheet/pdf.php?pn=MBRS10100CT-Y" TargetMode="External"/><Relationship Id="rId359" Type="http://schemas.openxmlformats.org/officeDocument/2006/relationships/hyperlink" Target="https://www.taiwansemi.com/assets/datasheet/pdf.php?pn=MBR2590CT" TargetMode="External"/><Relationship Id="rId566" Type="http://schemas.openxmlformats.org/officeDocument/2006/relationships/hyperlink" Target="https://www.taiwansemi.com/assets/datasheet/pdf.php?pn=MBRS25100CTH" TargetMode="External"/><Relationship Id="rId773" Type="http://schemas.openxmlformats.org/officeDocument/2006/relationships/hyperlink" Target="https://www.taiwansemi.com/assets/datasheet/pdf.php?pn=SRA840" TargetMode="External"/><Relationship Id="rId121" Type="http://schemas.openxmlformats.org/officeDocument/2006/relationships/hyperlink" Target="https://www.taiwansemi.com/assets/datasheet/pdf.php?pn=MBRS6040CT" TargetMode="External"/><Relationship Id="rId219" Type="http://schemas.openxmlformats.org/officeDocument/2006/relationships/hyperlink" Target="https://www.taiwansemi.com/assets/datasheet/pdf.php?pn=SS110" TargetMode="External"/><Relationship Id="rId426" Type="http://schemas.openxmlformats.org/officeDocument/2006/relationships/hyperlink" Target="https://www.taiwansemi.com/assets/datasheet/pdf.php?pn=MBRAD5150H" TargetMode="External"/><Relationship Id="rId633" Type="http://schemas.openxmlformats.org/officeDocument/2006/relationships/hyperlink" Target="https://www.taiwansemi.com/assets/datasheet/pdf.php?pn=SK83CH" TargetMode="External"/><Relationship Id="rId980" Type="http://schemas.openxmlformats.org/officeDocument/2006/relationships/hyperlink" Target="https://www.taiwansemi.com/assets/datasheet/pdf.php?pn=SS56ALH" TargetMode="External"/><Relationship Id="rId840" Type="http://schemas.openxmlformats.org/officeDocument/2006/relationships/hyperlink" Target="https://www.taiwansemi.com/assets/datasheet/pdf.php?pn=SRF1690" TargetMode="External"/><Relationship Id="rId938" Type="http://schemas.openxmlformats.org/officeDocument/2006/relationships/hyperlink" Target="https://www.taiwansemi.com/assets/datasheet/pdf.php?pn=SS24FSH" TargetMode="External"/><Relationship Id="rId67" Type="http://schemas.openxmlformats.org/officeDocument/2006/relationships/hyperlink" Target="https://www.taiwansemi.com/assets/datasheet/pdf.php?pn=MBRS1060" TargetMode="External"/><Relationship Id="rId272" Type="http://schemas.openxmlformats.org/officeDocument/2006/relationships/hyperlink" Target="https://www.taiwansemi.com/assets/datasheet/pdf.php?pn=SS320" TargetMode="External"/><Relationship Id="rId577" Type="http://schemas.openxmlformats.org/officeDocument/2006/relationships/hyperlink" Target="https://www.taiwansemi.com/assets/datasheet/pdf.php?pn=MBRS6040CTH" TargetMode="External"/><Relationship Id="rId700" Type="http://schemas.openxmlformats.org/officeDocument/2006/relationships/hyperlink" Target="https://www.taiwansemi.com/assets/datasheet/pdf.php?pn=SR2090" TargetMode="External"/><Relationship Id="rId132" Type="http://schemas.openxmlformats.org/officeDocument/2006/relationships/hyperlink" Target="https://www.taiwansemi.com/assets/datasheet/pdf.php?pn=SK22A" TargetMode="External"/><Relationship Id="rId784" Type="http://schemas.openxmlformats.org/officeDocument/2006/relationships/hyperlink" Target="https://www.taiwansemi.com/assets/datasheet/pdf.php?pn=SRAF1090" TargetMode="External"/><Relationship Id="rId991" Type="http://schemas.openxmlformats.org/officeDocument/2006/relationships/hyperlink" Target="https://www.taiwansemi.com/assets/datasheet/pdf.php?pn=SSL32H" TargetMode="External"/><Relationship Id="rId437" Type="http://schemas.openxmlformats.org/officeDocument/2006/relationships/hyperlink" Target="https://www.taiwansemi.com/assets/datasheet/pdf.php?pn=MBRF10150" TargetMode="External"/><Relationship Id="rId644" Type="http://schemas.openxmlformats.org/officeDocument/2006/relationships/hyperlink" Target="https://www.taiwansemi.com/assets/datasheet/pdf.php?pn=SR010" TargetMode="External"/><Relationship Id="rId851" Type="http://schemas.openxmlformats.org/officeDocument/2006/relationships/hyperlink" Target="https://www.taiwansemi.com/assets/datasheet/pdf.php?pn=SRS1020H" TargetMode="External"/><Relationship Id="rId283" Type="http://schemas.openxmlformats.org/officeDocument/2006/relationships/hyperlink" Target="https://www.taiwansemi.com/assets/datasheet/pdf.php?pn=SSL12" TargetMode="External"/><Relationship Id="rId490" Type="http://schemas.openxmlformats.org/officeDocument/2006/relationships/hyperlink" Target="https://www.taiwansemi.com/assets/datasheet/pdf.php?pn=MBRF25150CT" TargetMode="External"/><Relationship Id="rId504" Type="http://schemas.openxmlformats.org/officeDocument/2006/relationships/hyperlink" Target="https://www.taiwansemi.com/assets/datasheet/pdf.php?pn=MBRF3090CT" TargetMode="External"/><Relationship Id="rId711" Type="http://schemas.openxmlformats.org/officeDocument/2006/relationships/hyperlink" Target="https://www.taiwansemi.com/assets/datasheet/pdf.php?pn=SR304" TargetMode="External"/><Relationship Id="rId949" Type="http://schemas.openxmlformats.org/officeDocument/2006/relationships/hyperlink" Target="https://www.taiwansemi.com/assets/datasheet/pdf.php?pn=SS310FSH" TargetMode="External"/><Relationship Id="rId78" Type="http://schemas.openxmlformats.org/officeDocument/2006/relationships/hyperlink" Target="https://www.taiwansemi.com/assets/datasheet/pdf.php?pn=MBRS15150CT-Y" TargetMode="External"/><Relationship Id="rId143" Type="http://schemas.openxmlformats.org/officeDocument/2006/relationships/hyperlink" Target="https://www.taiwansemi.com/assets/datasheet/pdf.php?pn=SK320B" TargetMode="External"/><Relationship Id="rId350" Type="http://schemas.openxmlformats.org/officeDocument/2006/relationships/hyperlink" Target="https://www.taiwansemi.com/assets/datasheet/pdf.php?pn=MBR20H200CT" TargetMode="External"/><Relationship Id="rId588" Type="http://schemas.openxmlformats.org/officeDocument/2006/relationships/hyperlink" Target="https://www.taiwansemi.com/assets/datasheet/pdf.php?pn=SK210AH" TargetMode="External"/><Relationship Id="rId795" Type="http://schemas.openxmlformats.org/officeDocument/2006/relationships/hyperlink" Target="https://www.taiwansemi.com/assets/datasheet/pdf.php?pn=SRAF530" TargetMode="External"/><Relationship Id="rId809" Type="http://schemas.openxmlformats.org/officeDocument/2006/relationships/hyperlink" Target="https://www.taiwansemi.com/assets/datasheet/pdf.php?pn=SRAS20150H" TargetMode="External"/><Relationship Id="rId9" Type="http://schemas.openxmlformats.org/officeDocument/2006/relationships/hyperlink" Target="https://www.taiwansemi.com/assets/datasheet/pdf.php?pn=MBR1545CT-Y" TargetMode="External"/><Relationship Id="rId210" Type="http://schemas.openxmlformats.org/officeDocument/2006/relationships/hyperlink" Target="https://www.taiwansemi.com/assets/datasheet/pdf.php?pn=SRS1690" TargetMode="External"/><Relationship Id="rId448" Type="http://schemas.openxmlformats.org/officeDocument/2006/relationships/hyperlink" Target="https://www.taiwansemi.com/assets/datasheet/pdf.php?pn=MBRF1060CT" TargetMode="External"/><Relationship Id="rId655" Type="http://schemas.openxmlformats.org/officeDocument/2006/relationships/hyperlink" Target="https://www.taiwansemi.com/assets/datasheet/pdf.php?pn=SR106" TargetMode="External"/><Relationship Id="rId862" Type="http://schemas.openxmlformats.org/officeDocument/2006/relationships/hyperlink" Target="https://www.taiwansemi.com/assets/datasheet/pdf.php?pn=SRS1660H" TargetMode="External"/><Relationship Id="rId294" Type="http://schemas.openxmlformats.org/officeDocument/2006/relationships/hyperlink" Target="https://www.taiwansemi.com/assets/datasheet/pdf.php?pn=1N5819" TargetMode="External"/><Relationship Id="rId308" Type="http://schemas.openxmlformats.org/officeDocument/2006/relationships/hyperlink" Target="https://www.taiwansemi.com/assets/datasheet/pdf.php?pn=MBR1050" TargetMode="External"/><Relationship Id="rId515" Type="http://schemas.openxmlformats.org/officeDocument/2006/relationships/hyperlink" Target="https://www.taiwansemi.com/assets/datasheet/pdf.php?pn=MBRF760" TargetMode="External"/><Relationship Id="rId722" Type="http://schemas.openxmlformats.org/officeDocument/2006/relationships/hyperlink" Target="https://www.taiwansemi.com/assets/datasheet/pdf.php?pn=SR40100PT" TargetMode="External"/><Relationship Id="rId89" Type="http://schemas.openxmlformats.org/officeDocument/2006/relationships/hyperlink" Target="https://www.taiwansemi.com/assets/datasheet/pdf.php?pn=MBRS16150" TargetMode="External"/><Relationship Id="rId154" Type="http://schemas.openxmlformats.org/officeDocument/2006/relationships/hyperlink" Target="https://www.taiwansemi.com/assets/datasheet/pdf.php?pn=SK39A" TargetMode="External"/><Relationship Id="rId361" Type="http://schemas.openxmlformats.org/officeDocument/2006/relationships/hyperlink" Target="https://www.taiwansemi.com/assets/datasheet/pdf.php?pn=MBR30100PT" TargetMode="External"/><Relationship Id="rId599" Type="http://schemas.openxmlformats.org/officeDocument/2006/relationships/hyperlink" Target="https://www.taiwansemi.com/assets/datasheet/pdf.php?pn=SK315BH" TargetMode="External"/><Relationship Id="rId1005" Type="http://schemas.openxmlformats.org/officeDocument/2006/relationships/hyperlink" Target="https://www.taiwansemi.com/assets/datasheet/pdf.php?pn=SSB1H60H" TargetMode="External"/><Relationship Id="rId459" Type="http://schemas.openxmlformats.org/officeDocument/2006/relationships/hyperlink" Target="https://www.taiwansemi.com/assets/datasheet/pdf.php?pn=MBRF1550CT" TargetMode="External"/><Relationship Id="rId666" Type="http://schemas.openxmlformats.org/officeDocument/2006/relationships/hyperlink" Target="https://www.taiwansemi.com/assets/datasheet/pdf.php?pn=SR16150" TargetMode="External"/><Relationship Id="rId873" Type="http://schemas.openxmlformats.org/officeDocument/2006/relationships/hyperlink" Target="https://www.taiwansemi.com/assets/datasheet/pdf.php?pn=SRT115" TargetMode="External"/><Relationship Id="rId16" Type="http://schemas.openxmlformats.org/officeDocument/2006/relationships/hyperlink" Target="https://www.taiwansemi.com/assets/datasheet/pdf.php?pn=MBR2050CT-Y" TargetMode="External"/><Relationship Id="rId221" Type="http://schemas.openxmlformats.org/officeDocument/2006/relationships/hyperlink" Target="https://www.taiwansemi.com/assets/datasheet/pdf.php?pn=SS110LW" TargetMode="External"/><Relationship Id="rId319" Type="http://schemas.openxmlformats.org/officeDocument/2006/relationships/hyperlink" Target="https://www.taiwansemi.com/assets/datasheet/pdf.php?pn=MBR15150CT" TargetMode="External"/><Relationship Id="rId526" Type="http://schemas.openxmlformats.org/officeDocument/2006/relationships/hyperlink" Target="https://www.taiwansemi.com/assets/datasheet/pdf.php?pn=MBRS10150CTH" TargetMode="External"/><Relationship Id="rId733" Type="http://schemas.openxmlformats.org/officeDocument/2006/relationships/hyperlink" Target="https://www.taiwansemi.com/assets/datasheet/pdf.php?pn=SR506" TargetMode="External"/><Relationship Id="rId940" Type="http://schemas.openxmlformats.org/officeDocument/2006/relationships/hyperlink" Target="https://www.taiwansemi.com/assets/datasheet/pdf.php?pn=SS24LWH" TargetMode="External"/><Relationship Id="rId1016" Type="http://schemas.openxmlformats.org/officeDocument/2006/relationships/hyperlink" Target="https://www.taiwansemi.com/assets/datasheet/pdf.php?pn=SSC5H60H" TargetMode="External"/><Relationship Id="rId165" Type="http://schemas.openxmlformats.org/officeDocument/2006/relationships/hyperlink" Target="https://www.taiwansemi.com/assets/datasheet/pdf.php?pn=SK54B" TargetMode="External"/><Relationship Id="rId372" Type="http://schemas.openxmlformats.org/officeDocument/2006/relationships/hyperlink" Target="https://www.taiwansemi.com/assets/datasheet/pdf.php?pn=MBR3060PT" TargetMode="External"/><Relationship Id="rId677" Type="http://schemas.openxmlformats.org/officeDocument/2006/relationships/hyperlink" Target="https://www.taiwansemi.com/assets/datasheet/pdf.php?pn=SR1660PT" TargetMode="External"/><Relationship Id="rId800" Type="http://schemas.openxmlformats.org/officeDocument/2006/relationships/hyperlink" Target="https://www.taiwansemi.com/assets/datasheet/pdf.php?pn=SRAF8100" TargetMode="External"/><Relationship Id="rId232" Type="http://schemas.openxmlformats.org/officeDocument/2006/relationships/hyperlink" Target="https://www.taiwansemi.com/assets/datasheet/pdf.php?pn=SS14LS" TargetMode="External"/><Relationship Id="rId884" Type="http://schemas.openxmlformats.org/officeDocument/2006/relationships/hyperlink" Target="https://www.taiwansemi.com/assets/datasheet/pdf.php?pn=SS110LWH" TargetMode="External"/><Relationship Id="rId27" Type="http://schemas.openxmlformats.org/officeDocument/2006/relationships/hyperlink" Target="https://www.taiwansemi.com/assets/datasheet/pdf.php?pn=MBR3080CT-Y" TargetMode="External"/><Relationship Id="rId537" Type="http://schemas.openxmlformats.org/officeDocument/2006/relationships/hyperlink" Target="https://www.taiwansemi.com/assets/datasheet/pdf.php?pn=MBRS1090H" TargetMode="External"/><Relationship Id="rId744" Type="http://schemas.openxmlformats.org/officeDocument/2006/relationships/hyperlink" Target="https://www.taiwansemi.com/assets/datasheet/pdf.php?pn=SR810" TargetMode="External"/><Relationship Id="rId951" Type="http://schemas.openxmlformats.org/officeDocument/2006/relationships/hyperlink" Target="https://www.taiwansemi.com/assets/datasheet/pdf.php?pn=SS310LWH" TargetMode="External"/><Relationship Id="rId80" Type="http://schemas.openxmlformats.org/officeDocument/2006/relationships/hyperlink" Target="https://www.taiwansemi.com/assets/datasheet/pdf.php?pn=MBRS1535CT" TargetMode="External"/><Relationship Id="rId176" Type="http://schemas.openxmlformats.org/officeDocument/2006/relationships/hyperlink" Target="https://www.taiwansemi.com/assets/datasheet/pdf.php?pn=SK84C" TargetMode="External"/><Relationship Id="rId383" Type="http://schemas.openxmlformats.org/officeDocument/2006/relationships/hyperlink" Target="https://www.taiwansemi.com/assets/datasheet/pdf.php?pn=MBR4045PT" TargetMode="External"/><Relationship Id="rId590" Type="http://schemas.openxmlformats.org/officeDocument/2006/relationships/hyperlink" Target="https://www.taiwansemi.com/assets/datasheet/pdf.php?pn=SK22AH" TargetMode="External"/><Relationship Id="rId604" Type="http://schemas.openxmlformats.org/officeDocument/2006/relationships/hyperlink" Target="https://www.taiwansemi.com/assets/datasheet/pdf.php?pn=SK33AH" TargetMode="External"/><Relationship Id="rId811" Type="http://schemas.openxmlformats.org/officeDocument/2006/relationships/hyperlink" Target="https://www.taiwansemi.com/assets/datasheet/pdf.php?pn=SRAS2030H" TargetMode="External"/><Relationship Id="rId243" Type="http://schemas.openxmlformats.org/officeDocument/2006/relationships/hyperlink" Target="https://www.taiwansemi.com/assets/datasheet/pdf.php?pn=SS1H15LS" TargetMode="External"/><Relationship Id="rId450" Type="http://schemas.openxmlformats.org/officeDocument/2006/relationships/hyperlink" Target="https://www.taiwansemi.com/assets/datasheet/pdf.php?pn=MBRF1090CT" TargetMode="External"/><Relationship Id="rId688" Type="http://schemas.openxmlformats.org/officeDocument/2006/relationships/hyperlink" Target="https://www.taiwansemi.com/assets/datasheet/pdf.php?pn=SR2030" TargetMode="External"/><Relationship Id="rId895" Type="http://schemas.openxmlformats.org/officeDocument/2006/relationships/hyperlink" Target="https://www.taiwansemi.com/assets/datasheet/pdf.php?pn=SS13H" TargetMode="External"/><Relationship Id="rId909" Type="http://schemas.openxmlformats.org/officeDocument/2006/relationships/hyperlink" Target="https://www.taiwansemi.com/assets/datasheet/pdf.php?pn=SS16LWH" TargetMode="External"/><Relationship Id="rId38" Type="http://schemas.openxmlformats.org/officeDocument/2006/relationships/hyperlink" Target="https://www.taiwansemi.com/assets/datasheet/pdf.php?pn=MBRF16H45" TargetMode="External"/><Relationship Id="rId103" Type="http://schemas.openxmlformats.org/officeDocument/2006/relationships/hyperlink" Target="https://www.taiwansemi.com/assets/datasheet/pdf.php?pn=MBRS2050CT" TargetMode="External"/><Relationship Id="rId310" Type="http://schemas.openxmlformats.org/officeDocument/2006/relationships/hyperlink" Target="https://www.taiwansemi.com/assets/datasheet/pdf.php?pn=MBR1060" TargetMode="External"/><Relationship Id="rId548" Type="http://schemas.openxmlformats.org/officeDocument/2006/relationships/hyperlink" Target="https://www.taiwansemi.com/assets/datasheet/pdf.php?pn=MBRS15H45CTH" TargetMode="External"/><Relationship Id="rId755" Type="http://schemas.openxmlformats.org/officeDocument/2006/relationships/hyperlink" Target="https://www.taiwansemi.com/assets/datasheet/pdf.php?pn=SRA16100" TargetMode="External"/><Relationship Id="rId962" Type="http://schemas.openxmlformats.org/officeDocument/2006/relationships/hyperlink" Target="https://www.taiwansemi.com/assets/datasheet/pdf.php?pn=SS34ALH" TargetMode="External"/><Relationship Id="rId91" Type="http://schemas.openxmlformats.org/officeDocument/2006/relationships/hyperlink" Target="https://www.taiwansemi.com/assets/datasheet/pdf.php?pn=MBRS1645" TargetMode="External"/><Relationship Id="rId187" Type="http://schemas.openxmlformats.org/officeDocument/2006/relationships/hyperlink" Target="https://www.taiwansemi.com/assets/datasheet/pdf.php?pn=SRAS2090" TargetMode="External"/><Relationship Id="rId394" Type="http://schemas.openxmlformats.org/officeDocument/2006/relationships/hyperlink" Target="https://www.taiwansemi.com/assets/datasheet/pdf.php?pn=MBR7100" TargetMode="External"/><Relationship Id="rId408" Type="http://schemas.openxmlformats.org/officeDocument/2006/relationships/hyperlink" Target="https://www.taiwansemi.com/assets/datasheet/pdf.php?pn=MBRAD1045H" TargetMode="External"/><Relationship Id="rId615" Type="http://schemas.openxmlformats.org/officeDocument/2006/relationships/hyperlink" Target="https://www.taiwansemi.com/assets/datasheet/pdf.php?pn=SK510CH" TargetMode="External"/><Relationship Id="rId822" Type="http://schemas.openxmlformats.org/officeDocument/2006/relationships/hyperlink" Target="https://www.taiwansemi.com/assets/datasheet/pdf.php?pn=SRAS860H" TargetMode="External"/><Relationship Id="rId254" Type="http://schemas.openxmlformats.org/officeDocument/2006/relationships/hyperlink" Target="https://www.taiwansemi.com/assets/datasheet/pdf.php?pn=SS215LW" TargetMode="External"/><Relationship Id="rId699" Type="http://schemas.openxmlformats.org/officeDocument/2006/relationships/hyperlink" Target="https://www.taiwansemi.com/assets/datasheet/pdf.php?pn=SR209" TargetMode="External"/><Relationship Id="rId49" Type="http://schemas.openxmlformats.org/officeDocument/2006/relationships/hyperlink" Target="https://www.taiwansemi.com/assets/datasheet/pdf.php?pn=MBRF30150CT-Y" TargetMode="External"/><Relationship Id="rId114" Type="http://schemas.openxmlformats.org/officeDocument/2006/relationships/hyperlink" Target="https://www.taiwansemi.com/assets/datasheet/pdf.php?pn=MBRS2550CT" TargetMode="External"/><Relationship Id="rId461" Type="http://schemas.openxmlformats.org/officeDocument/2006/relationships/hyperlink" Target="https://www.taiwansemi.com/assets/datasheet/pdf.php?pn=MBRF1590CT" TargetMode="External"/><Relationship Id="rId559" Type="http://schemas.openxmlformats.org/officeDocument/2006/relationships/hyperlink" Target="https://www.taiwansemi.com/assets/datasheet/pdf.php?pn=MBRS2045CTH" TargetMode="External"/><Relationship Id="rId766" Type="http://schemas.openxmlformats.org/officeDocument/2006/relationships/hyperlink" Target="https://www.taiwansemi.com/assets/datasheet/pdf.php?pn=SRA2050" TargetMode="External"/><Relationship Id="rId198" Type="http://schemas.openxmlformats.org/officeDocument/2006/relationships/hyperlink" Target="https://www.taiwansemi.com/assets/datasheet/pdf.php?pn=SRS1020" TargetMode="External"/><Relationship Id="rId321" Type="http://schemas.openxmlformats.org/officeDocument/2006/relationships/hyperlink" Target="https://www.taiwansemi.com/assets/datasheet/pdf.php?pn=MBR1545CT" TargetMode="External"/><Relationship Id="rId419" Type="http://schemas.openxmlformats.org/officeDocument/2006/relationships/hyperlink" Target="https://www.taiwansemi.com/assets/datasheet/pdf.php?pn=MBRAD1560H" TargetMode="External"/><Relationship Id="rId626" Type="http://schemas.openxmlformats.org/officeDocument/2006/relationships/hyperlink" Target="https://www.taiwansemi.com/assets/datasheet/pdf.php?pn=SK55CH" TargetMode="External"/><Relationship Id="rId973" Type="http://schemas.openxmlformats.org/officeDocument/2006/relationships/hyperlink" Target="https://www.taiwansemi.com/assets/datasheet/pdf.php?pn=SS510FSH" TargetMode="External"/><Relationship Id="rId833" Type="http://schemas.openxmlformats.org/officeDocument/2006/relationships/hyperlink" Target="https://www.taiwansemi.com/assets/datasheet/pdf.php?pn=SRF16100" TargetMode="External"/><Relationship Id="rId265" Type="http://schemas.openxmlformats.org/officeDocument/2006/relationships/hyperlink" Target="https://www.taiwansemi.com/assets/datasheet/pdf.php?pn=SS26LW" TargetMode="External"/><Relationship Id="rId472" Type="http://schemas.openxmlformats.org/officeDocument/2006/relationships/hyperlink" Target="https://www.taiwansemi.com/assets/datasheet/pdf.php?pn=MBRF20200CT" TargetMode="External"/><Relationship Id="rId900" Type="http://schemas.openxmlformats.org/officeDocument/2006/relationships/hyperlink" Target="https://www.taiwansemi.com/assets/datasheet/pdf.php?pn=SS14H" TargetMode="External"/><Relationship Id="rId125" Type="http://schemas.openxmlformats.org/officeDocument/2006/relationships/hyperlink" Target="https://www.taiwansemi.com/assets/datasheet/pdf.php?pn=SK13B" TargetMode="External"/><Relationship Id="rId332" Type="http://schemas.openxmlformats.org/officeDocument/2006/relationships/hyperlink" Target="https://www.taiwansemi.com/assets/datasheet/pdf.php?pn=MBR20100CT" TargetMode="External"/><Relationship Id="rId777" Type="http://schemas.openxmlformats.org/officeDocument/2006/relationships/hyperlink" Target="https://www.taiwansemi.com/assets/datasheet/pdf.php?pn=SRAF10100" TargetMode="External"/><Relationship Id="rId984" Type="http://schemas.openxmlformats.org/officeDocument/2006/relationships/hyperlink" Target="https://www.taiwansemi.com/assets/datasheet/pdf.php?pn=SSP8H100SH" TargetMode="External"/><Relationship Id="rId637" Type="http://schemas.openxmlformats.org/officeDocument/2006/relationships/hyperlink" Target="https://www.taiwansemi.com/assets/datasheet/pdf.php?pn=SKL13BH" TargetMode="External"/><Relationship Id="rId844" Type="http://schemas.openxmlformats.org/officeDocument/2006/relationships/hyperlink" Target="https://www.taiwansemi.com/assets/datasheet/pdf.php?pn=SRF2030" TargetMode="External"/><Relationship Id="rId276" Type="http://schemas.openxmlformats.org/officeDocument/2006/relationships/hyperlink" Target="https://www.taiwansemi.com/assets/datasheet/pdf.php?pn=SS34LW" TargetMode="External"/><Relationship Id="rId483" Type="http://schemas.openxmlformats.org/officeDocument/2006/relationships/hyperlink" Target="https://www.taiwansemi.com/assets/datasheet/pdf.php?pn=MBRF2090CT" TargetMode="External"/><Relationship Id="rId690" Type="http://schemas.openxmlformats.org/officeDocument/2006/relationships/hyperlink" Target="https://www.taiwansemi.com/assets/datasheet/pdf.php?pn=SR204" TargetMode="External"/><Relationship Id="rId704" Type="http://schemas.openxmlformats.org/officeDocument/2006/relationships/hyperlink" Target="https://www.taiwansemi.com/assets/datasheet/pdf.php?pn=SR220" TargetMode="External"/><Relationship Id="rId911" Type="http://schemas.openxmlformats.org/officeDocument/2006/relationships/hyperlink" Target="https://www.taiwansemi.com/assets/datasheet/pdf.php?pn=SS19H" TargetMode="External"/><Relationship Id="rId40" Type="http://schemas.openxmlformats.org/officeDocument/2006/relationships/hyperlink" Target="https://www.taiwansemi.com/assets/datasheet/pdf.php?pn=MBRF20150CT-Y" TargetMode="External"/><Relationship Id="rId136" Type="http://schemas.openxmlformats.org/officeDocument/2006/relationships/hyperlink" Target="https://www.taiwansemi.com/assets/datasheet/pdf.php?pn=SK26A" TargetMode="External"/><Relationship Id="rId343" Type="http://schemas.openxmlformats.org/officeDocument/2006/relationships/hyperlink" Target="https://www.taiwansemi.com/assets/datasheet/pdf.php?pn=MBR2050PT" TargetMode="External"/><Relationship Id="rId550" Type="http://schemas.openxmlformats.org/officeDocument/2006/relationships/hyperlink" Target="https://www.taiwansemi.com/assets/datasheet/pdf.php?pn=MBRS16150H" TargetMode="External"/><Relationship Id="rId788" Type="http://schemas.openxmlformats.org/officeDocument/2006/relationships/hyperlink" Target="https://www.taiwansemi.com/assets/datasheet/pdf.php?pn=SRAF1640" TargetMode="External"/><Relationship Id="rId995" Type="http://schemas.openxmlformats.org/officeDocument/2006/relationships/hyperlink" Target="https://www.taiwansemi.com/assets/datasheet/pdf.php?pn=SSA1H40H" TargetMode="External"/><Relationship Id="rId203" Type="http://schemas.openxmlformats.org/officeDocument/2006/relationships/hyperlink" Target="https://www.taiwansemi.com/assets/datasheet/pdf.php?pn=SRS1090" TargetMode="External"/><Relationship Id="rId648" Type="http://schemas.openxmlformats.org/officeDocument/2006/relationships/hyperlink" Target="https://www.taiwansemi.com/assets/datasheet/pdf.php?pn=SR1020" TargetMode="External"/><Relationship Id="rId855" Type="http://schemas.openxmlformats.org/officeDocument/2006/relationships/hyperlink" Target="https://www.taiwansemi.com/assets/datasheet/pdf.php?pn=SRS1060H" TargetMode="External"/><Relationship Id="rId287" Type="http://schemas.openxmlformats.org/officeDocument/2006/relationships/hyperlink" Target="https://www.taiwansemi.com/assets/datasheet/pdf.php?pn=SSL23" TargetMode="External"/><Relationship Id="rId410" Type="http://schemas.openxmlformats.org/officeDocument/2006/relationships/hyperlink" Target="https://www.taiwansemi.com/assets/datasheet/pdf.php?pn=MBRAD1060H" TargetMode="External"/><Relationship Id="rId494" Type="http://schemas.openxmlformats.org/officeDocument/2006/relationships/hyperlink" Target="https://www.taiwansemi.com/assets/datasheet/pdf.php?pn=MBRF2560CT" TargetMode="External"/><Relationship Id="rId508" Type="http://schemas.openxmlformats.org/officeDocument/2006/relationships/hyperlink" Target="https://www.taiwansemi.com/assets/datasheet/pdf.php?pn=MBRF5150" TargetMode="External"/><Relationship Id="rId715" Type="http://schemas.openxmlformats.org/officeDocument/2006/relationships/hyperlink" Target="https://www.taiwansemi.com/assets/datasheet/pdf.php?pn=SR306" TargetMode="External"/><Relationship Id="rId922" Type="http://schemas.openxmlformats.org/officeDocument/2006/relationships/hyperlink" Target="https://www.taiwansemi.com/assets/datasheet/pdf.php?pn=SS210ALH" TargetMode="External"/><Relationship Id="rId147" Type="http://schemas.openxmlformats.org/officeDocument/2006/relationships/hyperlink" Target="https://www.taiwansemi.com/assets/datasheet/pdf.php?pn=SK33B" TargetMode="External"/><Relationship Id="rId354" Type="http://schemas.openxmlformats.org/officeDocument/2006/relationships/hyperlink" Target="https://www.taiwansemi.com/assets/datasheet/pdf.php?pn=MBR25150CT" TargetMode="External"/><Relationship Id="rId799" Type="http://schemas.openxmlformats.org/officeDocument/2006/relationships/hyperlink" Target="https://www.taiwansemi.com/assets/datasheet/pdf.php?pn=SRAF590" TargetMode="External"/><Relationship Id="rId51" Type="http://schemas.openxmlformats.org/officeDocument/2006/relationships/hyperlink" Target="https://www.taiwansemi.com/assets/datasheet/pdf.php?pn=MBRF3045CT-Y" TargetMode="External"/><Relationship Id="rId561" Type="http://schemas.openxmlformats.org/officeDocument/2006/relationships/hyperlink" Target="https://www.taiwansemi.com/assets/datasheet/pdf.php?pn=MBRS2060CTH" TargetMode="External"/><Relationship Id="rId659" Type="http://schemas.openxmlformats.org/officeDocument/2006/relationships/hyperlink" Target="https://www.taiwansemi.com/assets/datasheet/pdf.php?pn=SR110" TargetMode="External"/><Relationship Id="rId866" Type="http://schemas.openxmlformats.org/officeDocument/2006/relationships/hyperlink" Target="https://www.taiwansemi.com/assets/datasheet/pdf.php?pn=SRS2020H" TargetMode="External"/><Relationship Id="rId214" Type="http://schemas.openxmlformats.org/officeDocument/2006/relationships/hyperlink" Target="https://www.taiwansemi.com/assets/datasheet/pdf.php?pn=SRS2030" TargetMode="External"/><Relationship Id="rId298" Type="http://schemas.openxmlformats.org/officeDocument/2006/relationships/hyperlink" Target="https://www.taiwansemi.com/assets/datasheet/pdf.php?pn=MBR10100" TargetMode="External"/><Relationship Id="rId421" Type="http://schemas.openxmlformats.org/officeDocument/2006/relationships/hyperlink" Target="https://www.taiwansemi.com/assets/datasheet/pdf.php?pn=MBRAD20150H" TargetMode="External"/><Relationship Id="rId519" Type="http://schemas.openxmlformats.org/officeDocument/2006/relationships/hyperlink" Target="https://www.taiwansemi.com/assets/datasheet/pdf.php?pn=MBRF835CT" TargetMode="External"/><Relationship Id="rId158" Type="http://schemas.openxmlformats.org/officeDocument/2006/relationships/hyperlink" Target="https://www.taiwansemi.com/assets/datasheet/pdf.php?pn=SK515B" TargetMode="External"/><Relationship Id="rId726" Type="http://schemas.openxmlformats.org/officeDocument/2006/relationships/hyperlink" Target="https://www.taiwansemi.com/assets/datasheet/pdf.php?pn=SR4050PT" TargetMode="External"/><Relationship Id="rId933" Type="http://schemas.openxmlformats.org/officeDocument/2006/relationships/hyperlink" Target="https://www.taiwansemi.com/assets/datasheet/pdf.php?pn=SS22H" TargetMode="External"/><Relationship Id="rId1009" Type="http://schemas.openxmlformats.org/officeDocument/2006/relationships/hyperlink" Target="https://www.taiwansemi.com/assets/datasheet/pdf.php?pn=SSB3H100H" TargetMode="External"/><Relationship Id="rId62" Type="http://schemas.openxmlformats.org/officeDocument/2006/relationships/hyperlink" Target="https://www.taiwansemi.com/assets/datasheet/pdf.php?pn=MBRS1045" TargetMode="External"/><Relationship Id="rId365" Type="http://schemas.openxmlformats.org/officeDocument/2006/relationships/hyperlink" Target="https://www.taiwansemi.com/assets/datasheet/pdf.php?pn=MBR3035CT" TargetMode="External"/><Relationship Id="rId572" Type="http://schemas.openxmlformats.org/officeDocument/2006/relationships/hyperlink" Target="https://www.taiwansemi.com/assets/datasheet/pdf.php?pn=MBRS2590CTH" TargetMode="External"/><Relationship Id="rId225" Type="http://schemas.openxmlformats.org/officeDocument/2006/relationships/hyperlink" Target="https://www.taiwansemi.com/assets/datasheet/pdf.php?pn=SS12" TargetMode="External"/><Relationship Id="rId432" Type="http://schemas.openxmlformats.org/officeDocument/2006/relationships/hyperlink" Target="https://www.taiwansemi.com/assets/datasheet/pdf.php?pn=MBRAD8200H" TargetMode="External"/><Relationship Id="rId877" Type="http://schemas.openxmlformats.org/officeDocument/2006/relationships/hyperlink" Target="https://www.taiwansemi.com/assets/datasheet/pdf.php?pn=SRT15" TargetMode="External"/><Relationship Id="rId737" Type="http://schemas.openxmlformats.org/officeDocument/2006/relationships/hyperlink" Target="https://www.taiwansemi.com/assets/datasheet/pdf.php?pn=SR520" TargetMode="External"/><Relationship Id="rId944" Type="http://schemas.openxmlformats.org/officeDocument/2006/relationships/hyperlink" Target="https://www.taiwansemi.com/assets/datasheet/pdf.php?pn=SS26FSH" TargetMode="External"/><Relationship Id="rId73" Type="http://schemas.openxmlformats.org/officeDocument/2006/relationships/hyperlink" Target="https://www.taiwansemi.com/assets/datasheet/pdf.php?pn=MBRS10H150CT" TargetMode="External"/><Relationship Id="rId169" Type="http://schemas.openxmlformats.org/officeDocument/2006/relationships/hyperlink" Target="https://www.taiwansemi.com/assets/datasheet/pdf.php?pn=SK56B" TargetMode="External"/><Relationship Id="rId376" Type="http://schemas.openxmlformats.org/officeDocument/2006/relationships/hyperlink" Target="https://www.taiwansemi.com/assets/datasheet/pdf.php?pn=MBR30L100CT" TargetMode="External"/><Relationship Id="rId583" Type="http://schemas.openxmlformats.org/officeDocument/2006/relationships/hyperlink" Target="https://www.taiwansemi.com/assets/datasheet/pdf.php?pn=SK13BH" TargetMode="External"/><Relationship Id="rId790" Type="http://schemas.openxmlformats.org/officeDocument/2006/relationships/hyperlink" Target="https://www.taiwansemi.com/assets/datasheet/pdf.php?pn=SRAF1660" TargetMode="External"/><Relationship Id="rId804" Type="http://schemas.openxmlformats.org/officeDocument/2006/relationships/hyperlink" Target="https://www.taiwansemi.com/assets/datasheet/pdf.php?pn=SRAF840" TargetMode="External"/><Relationship Id="rId4" Type="http://schemas.openxmlformats.org/officeDocument/2006/relationships/hyperlink" Target="https://www.taiwansemi.com/assets/datasheet/pdf.php?pn=MBR1045CT-Y" TargetMode="External"/><Relationship Id="rId236" Type="http://schemas.openxmlformats.org/officeDocument/2006/relationships/hyperlink" Target="https://www.taiwansemi.com/assets/datasheet/pdf.php?pn=SS16" TargetMode="External"/><Relationship Id="rId443" Type="http://schemas.openxmlformats.org/officeDocument/2006/relationships/hyperlink" Target="https://www.taiwansemi.com/assets/datasheet/pdf.php?pn=MBRF1045" TargetMode="External"/><Relationship Id="rId650" Type="http://schemas.openxmlformats.org/officeDocument/2006/relationships/hyperlink" Target="https://www.taiwansemi.com/assets/datasheet/pdf.php?pn=SR1030" TargetMode="External"/><Relationship Id="rId888" Type="http://schemas.openxmlformats.org/officeDocument/2006/relationships/hyperlink" Target="https://www.taiwansemi.com/assets/datasheet/pdf.php?pn=SS115LSH" TargetMode="External"/><Relationship Id="rId303" Type="http://schemas.openxmlformats.org/officeDocument/2006/relationships/hyperlink" Target="https://www.taiwansemi.com/assets/datasheet/pdf.php?pn=MBR10200CT" TargetMode="External"/><Relationship Id="rId748" Type="http://schemas.openxmlformats.org/officeDocument/2006/relationships/hyperlink" Target="https://www.taiwansemi.com/assets/datasheet/pdf.php?pn=SRA10150" TargetMode="External"/><Relationship Id="rId955" Type="http://schemas.openxmlformats.org/officeDocument/2006/relationships/hyperlink" Target="https://www.taiwansemi.com/assets/datasheet/pdf.php?pn=SS315LWH" TargetMode="External"/><Relationship Id="rId84" Type="http://schemas.openxmlformats.org/officeDocument/2006/relationships/hyperlink" Target="https://www.taiwansemi.com/assets/datasheet/pdf.php?pn=MBRS1560CT" TargetMode="External"/><Relationship Id="rId387" Type="http://schemas.openxmlformats.org/officeDocument/2006/relationships/hyperlink" Target="https://www.taiwansemi.com/assets/datasheet/pdf.php?pn=MBR60100PT" TargetMode="External"/><Relationship Id="rId510" Type="http://schemas.openxmlformats.org/officeDocument/2006/relationships/hyperlink" Target="https://www.taiwansemi.com/assets/datasheet/pdf.php?pn=MBRF7100" TargetMode="External"/><Relationship Id="rId594" Type="http://schemas.openxmlformats.org/officeDocument/2006/relationships/hyperlink" Target="https://www.taiwansemi.com/assets/datasheet/pdf.php?pn=SK26AH" TargetMode="External"/><Relationship Id="rId608" Type="http://schemas.openxmlformats.org/officeDocument/2006/relationships/hyperlink" Target="https://www.taiwansemi.com/assets/datasheet/pdf.php?pn=SK35AH" TargetMode="External"/><Relationship Id="rId815" Type="http://schemas.openxmlformats.org/officeDocument/2006/relationships/hyperlink" Target="https://www.taiwansemi.com/assets/datasheet/pdf.php?pn=SRAS2090H" TargetMode="External"/><Relationship Id="rId247" Type="http://schemas.openxmlformats.org/officeDocument/2006/relationships/hyperlink" Target="https://www.taiwansemi.com/assets/datasheet/pdf.php?pn=SS1H4LS" TargetMode="External"/><Relationship Id="rId899" Type="http://schemas.openxmlformats.org/officeDocument/2006/relationships/hyperlink" Target="https://www.taiwansemi.com/assets/datasheet/pdf.php?pn=SS14FSH" TargetMode="External"/><Relationship Id="rId1000" Type="http://schemas.openxmlformats.org/officeDocument/2006/relationships/hyperlink" Target="https://www.taiwansemi.com/assets/datasheet/pdf.php?pn=SSA3H100H" TargetMode="External"/><Relationship Id="rId107" Type="http://schemas.openxmlformats.org/officeDocument/2006/relationships/hyperlink" Target="https://www.taiwansemi.com/assets/datasheet/pdf.php?pn=MBRS20H100CT" TargetMode="External"/><Relationship Id="rId454" Type="http://schemas.openxmlformats.org/officeDocument/2006/relationships/hyperlink" Target="https://www.taiwansemi.com/assets/datasheet/pdf.php?pn=MBRF10L100CT" TargetMode="External"/><Relationship Id="rId661" Type="http://schemas.openxmlformats.org/officeDocument/2006/relationships/hyperlink" Target="https://www.taiwansemi.com/assets/datasheet/pdf.php?pn=SR1202" TargetMode="External"/><Relationship Id="rId759" Type="http://schemas.openxmlformats.org/officeDocument/2006/relationships/hyperlink" Target="https://www.taiwansemi.com/assets/datasheet/pdf.php?pn=SRA1650" TargetMode="External"/><Relationship Id="rId966" Type="http://schemas.openxmlformats.org/officeDocument/2006/relationships/hyperlink" Target="https://www.taiwansemi.com/assets/datasheet/pdf.php?pn=SS35H" TargetMode="External"/><Relationship Id="rId11" Type="http://schemas.openxmlformats.org/officeDocument/2006/relationships/hyperlink" Target="https://www.taiwansemi.com/assets/datasheet/pdf.php?pn=MBR20100CT-Y" TargetMode="External"/><Relationship Id="rId314" Type="http://schemas.openxmlformats.org/officeDocument/2006/relationships/hyperlink" Target="https://www.taiwansemi.com/assets/datasheet/pdf.php?pn=MBR10H100CT" TargetMode="External"/><Relationship Id="rId398" Type="http://schemas.openxmlformats.org/officeDocument/2006/relationships/hyperlink" Target="https://www.taiwansemi.com/assets/datasheet/pdf.php?pn=MBR750" TargetMode="External"/><Relationship Id="rId521" Type="http://schemas.openxmlformats.org/officeDocument/2006/relationships/hyperlink" Target="https://www.taiwansemi.com/assets/datasheet/pdf.php?pn=MBRF850CT" TargetMode="External"/><Relationship Id="rId619" Type="http://schemas.openxmlformats.org/officeDocument/2006/relationships/hyperlink" Target="https://www.taiwansemi.com/assets/datasheet/pdf.php?pn=SK52BH" TargetMode="External"/><Relationship Id="rId95" Type="http://schemas.openxmlformats.org/officeDocument/2006/relationships/hyperlink" Target="https://www.taiwansemi.com/assets/datasheet/pdf.php?pn=MBRS20100CT" TargetMode="External"/><Relationship Id="rId160" Type="http://schemas.openxmlformats.org/officeDocument/2006/relationships/hyperlink" Target="https://www.taiwansemi.com/assets/datasheet/pdf.php?pn=SK520C" TargetMode="External"/><Relationship Id="rId826" Type="http://schemas.openxmlformats.org/officeDocument/2006/relationships/hyperlink" Target="https://www.taiwansemi.com/assets/datasheet/pdf.php?pn=SRF1020" TargetMode="External"/><Relationship Id="rId1011" Type="http://schemas.openxmlformats.org/officeDocument/2006/relationships/hyperlink" Target="https://www.taiwansemi.com/assets/datasheet/pdf.php?pn=SSB3H60H" TargetMode="External"/><Relationship Id="rId258" Type="http://schemas.openxmlformats.org/officeDocument/2006/relationships/hyperlink" Target="https://www.taiwansemi.com/assets/datasheet/pdf.php?pn=SS23" TargetMode="External"/><Relationship Id="rId465" Type="http://schemas.openxmlformats.org/officeDocument/2006/relationships/hyperlink" Target="https://www.taiwansemi.com/assets/datasheet/pdf.php?pn=MBRF1645" TargetMode="External"/><Relationship Id="rId672" Type="http://schemas.openxmlformats.org/officeDocument/2006/relationships/hyperlink" Target="https://www.taiwansemi.com/assets/datasheet/pdf.php?pn=SR1640" TargetMode="External"/><Relationship Id="rId22" Type="http://schemas.openxmlformats.org/officeDocument/2006/relationships/hyperlink" Target="https://www.taiwansemi.com/assets/datasheet/pdf.php?pn=MBR2560CT-Y" TargetMode="External"/><Relationship Id="rId118" Type="http://schemas.openxmlformats.org/officeDocument/2006/relationships/hyperlink" Target="https://www.taiwansemi.com/assets/datasheet/pdf.php?pn=MBRS3045CT" TargetMode="External"/><Relationship Id="rId325" Type="http://schemas.openxmlformats.org/officeDocument/2006/relationships/hyperlink" Target="https://www.taiwansemi.com/assets/datasheet/pdf.php?pn=MBR16100" TargetMode="External"/><Relationship Id="rId532" Type="http://schemas.openxmlformats.org/officeDocument/2006/relationships/hyperlink" Target="https://www.taiwansemi.com/assets/datasheet/pdf.php?pn=MBRS1050CTH" TargetMode="External"/><Relationship Id="rId977" Type="http://schemas.openxmlformats.org/officeDocument/2006/relationships/hyperlink" Target="https://www.taiwansemi.com/assets/datasheet/pdf.php?pn=SS520FSH" TargetMode="External"/><Relationship Id="rId171" Type="http://schemas.openxmlformats.org/officeDocument/2006/relationships/hyperlink" Target="https://www.taiwansemi.com/assets/datasheet/pdf.php?pn=SK59B" TargetMode="External"/><Relationship Id="rId837" Type="http://schemas.openxmlformats.org/officeDocument/2006/relationships/hyperlink" Target="https://www.taiwansemi.com/assets/datasheet/pdf.php?pn=SRF1640" TargetMode="External"/><Relationship Id="rId1022" Type="http://schemas.openxmlformats.org/officeDocument/2006/relationships/hyperlink" Target="https://www.taiwansemi.com/assets/datasheet/pdf.php?pn=SSUP10H100H" TargetMode="External"/><Relationship Id="rId269" Type="http://schemas.openxmlformats.org/officeDocument/2006/relationships/hyperlink" Target="https://www.taiwansemi.com/assets/datasheet/pdf.php?pn=SS315" TargetMode="External"/><Relationship Id="rId476" Type="http://schemas.openxmlformats.org/officeDocument/2006/relationships/hyperlink" Target="https://www.taiwansemi.com/assets/datasheet/pdf.php?pn=MBRF2045CT" TargetMode="External"/><Relationship Id="rId683" Type="http://schemas.openxmlformats.org/officeDocument/2006/relationships/hyperlink" Target="https://www.taiwansemi.com/assets/datasheet/pdf.php?pn=SR20150PT" TargetMode="External"/><Relationship Id="rId890" Type="http://schemas.openxmlformats.org/officeDocument/2006/relationships/hyperlink" Target="https://www.taiwansemi.com/assets/datasheet/pdf.php?pn=SS120ALH" TargetMode="External"/><Relationship Id="rId904" Type="http://schemas.openxmlformats.org/officeDocument/2006/relationships/hyperlink" Target="https://www.taiwansemi.com/assets/datasheet/pdf.php?pn=SS15H" TargetMode="External"/><Relationship Id="rId33" Type="http://schemas.openxmlformats.org/officeDocument/2006/relationships/hyperlink" Target="https://www.taiwansemi.com/assets/datasheet/pdf.php?pn=MBRF15100CT-Y" TargetMode="External"/><Relationship Id="rId129" Type="http://schemas.openxmlformats.org/officeDocument/2006/relationships/hyperlink" Target="https://www.taiwansemi.com/assets/datasheet/pdf.php?pn=SK19B" TargetMode="External"/><Relationship Id="rId336" Type="http://schemas.openxmlformats.org/officeDocument/2006/relationships/hyperlink" Target="https://www.taiwansemi.com/assets/datasheet/pdf.php?pn=MBR20200CT" TargetMode="External"/><Relationship Id="rId543" Type="http://schemas.openxmlformats.org/officeDocument/2006/relationships/hyperlink" Target="https://www.taiwansemi.com/assets/datasheet/pdf.php?pn=MBRS1535CTH" TargetMode="External"/><Relationship Id="rId988" Type="http://schemas.openxmlformats.org/officeDocument/2006/relationships/hyperlink" Target="https://www.taiwansemi.com/assets/datasheet/pdf.php?pn=SSL22H" TargetMode="External"/><Relationship Id="rId182" Type="http://schemas.openxmlformats.org/officeDocument/2006/relationships/hyperlink" Target="https://www.taiwansemi.com/assets/datasheet/pdf.php?pn=SRAS2020" TargetMode="External"/><Relationship Id="rId403" Type="http://schemas.openxmlformats.org/officeDocument/2006/relationships/hyperlink" Target="https://www.taiwansemi.com/assets/datasheet/pdf.php?pn=MBRAD10150DH" TargetMode="External"/><Relationship Id="rId750" Type="http://schemas.openxmlformats.org/officeDocument/2006/relationships/hyperlink" Target="https://www.taiwansemi.com/assets/datasheet/pdf.php?pn=SRA1030" TargetMode="External"/><Relationship Id="rId848" Type="http://schemas.openxmlformats.org/officeDocument/2006/relationships/hyperlink" Target="https://www.taiwansemi.com/assets/datasheet/pdf.php?pn=SRF2090" TargetMode="External"/><Relationship Id="rId487" Type="http://schemas.openxmlformats.org/officeDocument/2006/relationships/hyperlink" Target="https://www.taiwansemi.com/assets/datasheet/pdf.php?pn=MBRF20L100CT" TargetMode="External"/><Relationship Id="rId610" Type="http://schemas.openxmlformats.org/officeDocument/2006/relationships/hyperlink" Target="https://www.taiwansemi.com/assets/datasheet/pdf.php?pn=SK36AH" TargetMode="External"/><Relationship Id="rId694" Type="http://schemas.openxmlformats.org/officeDocument/2006/relationships/hyperlink" Target="https://www.taiwansemi.com/assets/datasheet/pdf.php?pn=SR2050" TargetMode="External"/><Relationship Id="rId708" Type="http://schemas.openxmlformats.org/officeDocument/2006/relationships/hyperlink" Target="https://www.taiwansemi.com/assets/datasheet/pdf.php?pn=SR3020PT" TargetMode="External"/><Relationship Id="rId915" Type="http://schemas.openxmlformats.org/officeDocument/2006/relationships/hyperlink" Target="https://www.taiwansemi.com/assets/datasheet/pdf.php?pn=SS1H15LWH" TargetMode="External"/><Relationship Id="rId347" Type="http://schemas.openxmlformats.org/officeDocument/2006/relationships/hyperlink" Target="https://www.taiwansemi.com/assets/datasheet/pdf.php?pn=MBR2090PT" TargetMode="External"/><Relationship Id="rId999" Type="http://schemas.openxmlformats.org/officeDocument/2006/relationships/hyperlink" Target="https://www.taiwansemi.com/assets/datasheet/pdf.php?pn=SSA2H60H" TargetMode="External"/><Relationship Id="rId44" Type="http://schemas.openxmlformats.org/officeDocument/2006/relationships/hyperlink" Target="https://www.taiwansemi.com/assets/datasheet/pdf.php?pn=MBRF25100CT-Y" TargetMode="External"/><Relationship Id="rId554" Type="http://schemas.openxmlformats.org/officeDocument/2006/relationships/hyperlink" Target="https://www.taiwansemi.com/assets/datasheet/pdf.php?pn=MBRS1660H" TargetMode="External"/><Relationship Id="rId761" Type="http://schemas.openxmlformats.org/officeDocument/2006/relationships/hyperlink" Target="https://www.taiwansemi.com/assets/datasheet/pdf.php?pn=SRA1690" TargetMode="External"/><Relationship Id="rId859" Type="http://schemas.openxmlformats.org/officeDocument/2006/relationships/hyperlink" Target="https://www.taiwansemi.com/assets/datasheet/pdf.php?pn=SRS1630H" TargetMode="External"/><Relationship Id="rId193" Type="http://schemas.openxmlformats.org/officeDocument/2006/relationships/hyperlink" Target="https://www.taiwansemi.com/assets/datasheet/pdf.php?pn=SRAS850" TargetMode="External"/><Relationship Id="rId207" Type="http://schemas.openxmlformats.org/officeDocument/2006/relationships/hyperlink" Target="https://www.taiwansemi.com/assets/datasheet/pdf.php?pn=SRS1640" TargetMode="External"/><Relationship Id="rId414" Type="http://schemas.openxmlformats.org/officeDocument/2006/relationships/hyperlink" Target="https://www.taiwansemi.com/assets/datasheet/pdf.php?pn=MBRAD15150H" TargetMode="External"/><Relationship Id="rId498" Type="http://schemas.openxmlformats.org/officeDocument/2006/relationships/hyperlink" Target="https://www.taiwansemi.com/assets/datasheet/pdf.php?pn=MBRF30200CT" TargetMode="External"/><Relationship Id="rId621" Type="http://schemas.openxmlformats.org/officeDocument/2006/relationships/hyperlink" Target="https://www.taiwansemi.com/assets/datasheet/pdf.php?pn=SK53BH" TargetMode="External"/><Relationship Id="rId260" Type="http://schemas.openxmlformats.org/officeDocument/2006/relationships/hyperlink" Target="https://www.taiwansemi.com/assets/datasheet/pdf.php?pn=SS24" TargetMode="External"/><Relationship Id="rId719" Type="http://schemas.openxmlformats.org/officeDocument/2006/relationships/hyperlink" Target="https://www.taiwansemi.com/assets/datasheet/pdf.php?pn=SR310" TargetMode="External"/><Relationship Id="rId926" Type="http://schemas.openxmlformats.org/officeDocument/2006/relationships/hyperlink" Target="https://www.taiwansemi.com/assets/datasheet/pdf.php?pn=SS215ALH" TargetMode="External"/><Relationship Id="rId55" Type="http://schemas.openxmlformats.org/officeDocument/2006/relationships/hyperlink" Target="https://www.taiwansemi.com/assets/datasheet/pdf.php?pn=MBRS10100CT" TargetMode="External"/><Relationship Id="rId120" Type="http://schemas.openxmlformats.org/officeDocument/2006/relationships/hyperlink" Target="https://www.taiwansemi.com/assets/datasheet/pdf.php?pn=MBRS4060CT" TargetMode="External"/><Relationship Id="rId358" Type="http://schemas.openxmlformats.org/officeDocument/2006/relationships/hyperlink" Target="https://www.taiwansemi.com/assets/datasheet/pdf.php?pn=MBR2560CT" TargetMode="External"/><Relationship Id="rId565" Type="http://schemas.openxmlformats.org/officeDocument/2006/relationships/hyperlink" Target="https://www.taiwansemi.com/assets/datasheet/pdf.php?pn=MBRS20H200CTH" TargetMode="External"/><Relationship Id="rId772" Type="http://schemas.openxmlformats.org/officeDocument/2006/relationships/hyperlink" Target="https://www.taiwansemi.com/assets/datasheet/pdf.php?pn=SRA830" TargetMode="External"/><Relationship Id="rId218" Type="http://schemas.openxmlformats.org/officeDocument/2006/relationships/hyperlink" Target="https://www.taiwansemi.com/assets/datasheet/pdf.php?pn=SRS2090" TargetMode="External"/><Relationship Id="rId425" Type="http://schemas.openxmlformats.org/officeDocument/2006/relationships/hyperlink" Target="https://www.taiwansemi.com/assets/datasheet/pdf.php?pn=MBRAD5100H" TargetMode="External"/><Relationship Id="rId632" Type="http://schemas.openxmlformats.org/officeDocument/2006/relationships/hyperlink" Target="https://www.taiwansemi.com/assets/datasheet/pdf.php?pn=SK82CH" TargetMode="External"/><Relationship Id="rId271" Type="http://schemas.openxmlformats.org/officeDocument/2006/relationships/hyperlink" Target="https://www.taiwansemi.com/assets/datasheet/pdf.php?pn=SS32" TargetMode="External"/><Relationship Id="rId937" Type="http://schemas.openxmlformats.org/officeDocument/2006/relationships/hyperlink" Target="https://www.taiwansemi.com/assets/datasheet/pdf.php?pn=SS24ALH" TargetMode="External"/><Relationship Id="rId66" Type="http://schemas.openxmlformats.org/officeDocument/2006/relationships/hyperlink" Target="https://www.taiwansemi.com/assets/datasheet/pdf.php?pn=MBRS1050CT" TargetMode="External"/><Relationship Id="rId131" Type="http://schemas.openxmlformats.org/officeDocument/2006/relationships/hyperlink" Target="https://www.taiwansemi.com/assets/datasheet/pdf.php?pn=SK215A" TargetMode="External"/><Relationship Id="rId369" Type="http://schemas.openxmlformats.org/officeDocument/2006/relationships/hyperlink" Target="https://www.taiwansemi.com/assets/datasheet/pdf.php?pn=MBR3050CT" TargetMode="External"/><Relationship Id="rId576" Type="http://schemas.openxmlformats.org/officeDocument/2006/relationships/hyperlink" Target="https://www.taiwansemi.com/assets/datasheet/pdf.php?pn=MBRS4060CTH" TargetMode="External"/><Relationship Id="rId783" Type="http://schemas.openxmlformats.org/officeDocument/2006/relationships/hyperlink" Target="https://www.taiwansemi.com/assets/datasheet/pdf.php?pn=SRAF1060" TargetMode="External"/><Relationship Id="rId990" Type="http://schemas.openxmlformats.org/officeDocument/2006/relationships/hyperlink" Target="https://www.taiwansemi.com/assets/datasheet/pdf.php?pn=SSL24H" TargetMode="External"/><Relationship Id="rId229" Type="http://schemas.openxmlformats.org/officeDocument/2006/relationships/hyperlink" Target="https://www.taiwansemi.com/assets/datasheet/pdf.php?pn=SS13LS" TargetMode="External"/><Relationship Id="rId436" Type="http://schemas.openxmlformats.org/officeDocument/2006/relationships/hyperlink" Target="https://www.taiwansemi.com/assets/datasheet/pdf.php?pn=MBRF10100CT" TargetMode="External"/><Relationship Id="rId643" Type="http://schemas.openxmlformats.org/officeDocument/2006/relationships/hyperlink" Target="https://www.taiwansemi.com/assets/datasheet/pdf.php?pn=SR009" TargetMode="External"/><Relationship Id="rId850" Type="http://schemas.openxmlformats.org/officeDocument/2006/relationships/hyperlink" Target="https://www.taiwansemi.com/assets/datasheet/pdf.php?pn=SRS10150H" TargetMode="External"/><Relationship Id="rId948" Type="http://schemas.openxmlformats.org/officeDocument/2006/relationships/hyperlink" Target="https://www.taiwansemi.com/assets/datasheet/pdf.php?pn=SS310ALH" TargetMode="External"/><Relationship Id="rId77" Type="http://schemas.openxmlformats.org/officeDocument/2006/relationships/hyperlink" Target="https://www.taiwansemi.com/assets/datasheet/pdf.php?pn=MBRS15150CT" TargetMode="External"/><Relationship Id="rId282" Type="http://schemas.openxmlformats.org/officeDocument/2006/relationships/hyperlink" Target="https://www.taiwansemi.com/assets/datasheet/pdf.php?pn=SSH210" TargetMode="External"/><Relationship Id="rId503" Type="http://schemas.openxmlformats.org/officeDocument/2006/relationships/hyperlink" Target="https://www.taiwansemi.com/assets/datasheet/pdf.php?pn=MBRF3080CT" TargetMode="External"/><Relationship Id="rId587" Type="http://schemas.openxmlformats.org/officeDocument/2006/relationships/hyperlink" Target="https://www.taiwansemi.com/assets/datasheet/pdf.php?pn=SK19BH" TargetMode="External"/><Relationship Id="rId710" Type="http://schemas.openxmlformats.org/officeDocument/2006/relationships/hyperlink" Target="https://www.taiwansemi.com/assets/datasheet/pdf.php?pn=SR3030PT" TargetMode="External"/><Relationship Id="rId808" Type="http://schemas.openxmlformats.org/officeDocument/2006/relationships/hyperlink" Target="https://www.taiwansemi.com/assets/datasheet/pdf.php?pn=SRAS20100H" TargetMode="External"/><Relationship Id="rId8" Type="http://schemas.openxmlformats.org/officeDocument/2006/relationships/hyperlink" Target="https://www.taiwansemi.com/assets/datasheet/pdf.php?pn=MBR15200CT-Y" TargetMode="External"/><Relationship Id="rId142" Type="http://schemas.openxmlformats.org/officeDocument/2006/relationships/hyperlink" Target="https://www.taiwansemi.com/assets/datasheet/pdf.php?pn=SK320A" TargetMode="External"/><Relationship Id="rId447" Type="http://schemas.openxmlformats.org/officeDocument/2006/relationships/hyperlink" Target="https://www.taiwansemi.com/assets/datasheet/pdf.php?pn=MBRF1060" TargetMode="External"/><Relationship Id="rId794" Type="http://schemas.openxmlformats.org/officeDocument/2006/relationships/hyperlink" Target="https://www.taiwansemi.com/assets/datasheet/pdf.php?pn=SRAF520" TargetMode="External"/><Relationship Id="rId654" Type="http://schemas.openxmlformats.org/officeDocument/2006/relationships/hyperlink" Target="https://www.taiwansemi.com/assets/datasheet/pdf.php?pn=SR1050" TargetMode="External"/><Relationship Id="rId861" Type="http://schemas.openxmlformats.org/officeDocument/2006/relationships/hyperlink" Target="https://www.taiwansemi.com/assets/datasheet/pdf.php?pn=SRS1650H" TargetMode="External"/><Relationship Id="rId959" Type="http://schemas.openxmlformats.org/officeDocument/2006/relationships/hyperlink" Target="https://www.taiwansemi.com/assets/datasheet/pdf.php?pn=SS320LWH" TargetMode="External"/><Relationship Id="rId293" Type="http://schemas.openxmlformats.org/officeDocument/2006/relationships/hyperlink" Target="https://www.taiwansemi.com/assets/datasheet/pdf.php?pn=1N5818" TargetMode="External"/><Relationship Id="rId307" Type="http://schemas.openxmlformats.org/officeDocument/2006/relationships/hyperlink" Target="https://www.taiwansemi.com/assets/datasheet/pdf.php?pn=MBR1045CT" TargetMode="External"/><Relationship Id="rId514" Type="http://schemas.openxmlformats.org/officeDocument/2006/relationships/hyperlink" Target="https://www.taiwansemi.com/assets/datasheet/pdf.php?pn=MBRF750" TargetMode="External"/><Relationship Id="rId721" Type="http://schemas.openxmlformats.org/officeDocument/2006/relationships/hyperlink" Target="https://www.taiwansemi.com/assets/datasheet/pdf.php?pn=SR320" TargetMode="External"/><Relationship Id="rId88" Type="http://schemas.openxmlformats.org/officeDocument/2006/relationships/hyperlink" Target="https://www.taiwansemi.com/assets/datasheet/pdf.php?pn=MBRS16100" TargetMode="External"/><Relationship Id="rId153" Type="http://schemas.openxmlformats.org/officeDocument/2006/relationships/hyperlink" Target="https://www.taiwansemi.com/assets/datasheet/pdf.php?pn=SK36B" TargetMode="External"/><Relationship Id="rId360" Type="http://schemas.openxmlformats.org/officeDocument/2006/relationships/hyperlink" Target="https://www.taiwansemi.com/assets/datasheet/pdf.php?pn=MBR30100CT" TargetMode="External"/><Relationship Id="rId598" Type="http://schemas.openxmlformats.org/officeDocument/2006/relationships/hyperlink" Target="https://www.taiwansemi.com/assets/datasheet/pdf.php?pn=SK315AH" TargetMode="External"/><Relationship Id="rId819" Type="http://schemas.openxmlformats.org/officeDocument/2006/relationships/hyperlink" Target="https://www.taiwansemi.com/assets/datasheet/pdf.php?pn=SRAS830H" TargetMode="External"/><Relationship Id="rId1004" Type="http://schemas.openxmlformats.org/officeDocument/2006/relationships/hyperlink" Target="https://www.taiwansemi.com/assets/datasheet/pdf.php?pn=SSB1H40H" TargetMode="External"/><Relationship Id="rId220" Type="http://schemas.openxmlformats.org/officeDocument/2006/relationships/hyperlink" Target="https://www.taiwansemi.com/assets/datasheet/pdf.php?pn=SS110LS" TargetMode="External"/><Relationship Id="rId458" Type="http://schemas.openxmlformats.org/officeDocument/2006/relationships/hyperlink" Target="https://www.taiwansemi.com/assets/datasheet/pdf.php?pn=MBRF1545CT" TargetMode="External"/><Relationship Id="rId665" Type="http://schemas.openxmlformats.org/officeDocument/2006/relationships/hyperlink" Target="https://www.taiwansemi.com/assets/datasheet/pdf.php?pn=SR16100PT" TargetMode="External"/><Relationship Id="rId872" Type="http://schemas.openxmlformats.org/officeDocument/2006/relationships/hyperlink" Target="https://www.taiwansemi.com/assets/datasheet/pdf.php?pn=SRT110" TargetMode="External"/><Relationship Id="rId15" Type="http://schemas.openxmlformats.org/officeDocument/2006/relationships/hyperlink" Target="https://www.taiwansemi.com/assets/datasheet/pdf.php?pn=MBR2045CT-Y" TargetMode="External"/><Relationship Id="rId318" Type="http://schemas.openxmlformats.org/officeDocument/2006/relationships/hyperlink" Target="https://www.taiwansemi.com/assets/datasheet/pdf.php?pn=MBR15100CT" TargetMode="External"/><Relationship Id="rId525" Type="http://schemas.openxmlformats.org/officeDocument/2006/relationships/hyperlink" Target="https://www.taiwansemi.com/assets/datasheet/pdf.php?pn=MBRS10100H" TargetMode="External"/><Relationship Id="rId732" Type="http://schemas.openxmlformats.org/officeDocument/2006/relationships/hyperlink" Target="https://www.taiwansemi.com/assets/datasheet/pdf.php?pn=SR505" TargetMode="External"/><Relationship Id="rId99" Type="http://schemas.openxmlformats.org/officeDocument/2006/relationships/hyperlink" Target="https://www.taiwansemi.com/assets/datasheet/pdf.php?pn=MBRS20200CT-Y" TargetMode="External"/><Relationship Id="rId164" Type="http://schemas.openxmlformats.org/officeDocument/2006/relationships/hyperlink" Target="https://www.taiwansemi.com/assets/datasheet/pdf.php?pn=SK53C" TargetMode="External"/><Relationship Id="rId371" Type="http://schemas.openxmlformats.org/officeDocument/2006/relationships/hyperlink" Target="https://www.taiwansemi.com/assets/datasheet/pdf.php?pn=MBR3060CT" TargetMode="External"/><Relationship Id="rId1015" Type="http://schemas.openxmlformats.org/officeDocument/2006/relationships/hyperlink" Target="https://www.taiwansemi.com/assets/datasheet/pdf.php?pn=SSC5H40H" TargetMode="External"/><Relationship Id="rId469" Type="http://schemas.openxmlformats.org/officeDocument/2006/relationships/hyperlink" Target="https://www.taiwansemi.com/assets/datasheet/pdf.php?pn=MBRF20100" TargetMode="External"/><Relationship Id="rId676" Type="http://schemas.openxmlformats.org/officeDocument/2006/relationships/hyperlink" Target="https://www.taiwansemi.com/assets/datasheet/pdf.php?pn=SR1660" TargetMode="External"/><Relationship Id="rId883" Type="http://schemas.openxmlformats.org/officeDocument/2006/relationships/hyperlink" Target="https://www.taiwansemi.com/assets/datasheet/pdf.php?pn=SS110LSH" TargetMode="External"/><Relationship Id="rId26" Type="http://schemas.openxmlformats.org/officeDocument/2006/relationships/hyperlink" Target="https://www.taiwansemi.com/assets/datasheet/pdf.php?pn=MBR3060CT-Y" TargetMode="External"/><Relationship Id="rId231" Type="http://schemas.openxmlformats.org/officeDocument/2006/relationships/hyperlink" Target="https://www.taiwansemi.com/assets/datasheet/pdf.php?pn=SS14" TargetMode="External"/><Relationship Id="rId329" Type="http://schemas.openxmlformats.org/officeDocument/2006/relationships/hyperlink" Target="https://www.taiwansemi.com/assets/datasheet/pdf.php?pn=MBR1650" TargetMode="External"/><Relationship Id="rId536" Type="http://schemas.openxmlformats.org/officeDocument/2006/relationships/hyperlink" Target="https://www.taiwansemi.com/assets/datasheet/pdf.php?pn=MBRS1090CTH" TargetMode="External"/><Relationship Id="rId175" Type="http://schemas.openxmlformats.org/officeDocument/2006/relationships/hyperlink" Target="https://www.taiwansemi.com/assets/datasheet/pdf.php?pn=SK83C" TargetMode="External"/><Relationship Id="rId743" Type="http://schemas.openxmlformats.org/officeDocument/2006/relationships/hyperlink" Target="https://www.taiwansemi.com/assets/datasheet/pdf.php?pn=SR809" TargetMode="External"/><Relationship Id="rId950" Type="http://schemas.openxmlformats.org/officeDocument/2006/relationships/hyperlink" Target="https://www.taiwansemi.com/assets/datasheet/pdf.php?pn=SS310H" TargetMode="External"/><Relationship Id="rId382" Type="http://schemas.openxmlformats.org/officeDocument/2006/relationships/hyperlink" Target="https://www.taiwansemi.com/assets/datasheet/pdf.php?pn=MBR4035PT" TargetMode="External"/><Relationship Id="rId603" Type="http://schemas.openxmlformats.org/officeDocument/2006/relationships/hyperlink" Target="https://www.taiwansemi.com/assets/datasheet/pdf.php?pn=SK32BH" TargetMode="External"/><Relationship Id="rId687" Type="http://schemas.openxmlformats.org/officeDocument/2006/relationships/hyperlink" Target="https://www.taiwansemi.com/assets/datasheet/pdf.php?pn=SR203" TargetMode="External"/><Relationship Id="rId810" Type="http://schemas.openxmlformats.org/officeDocument/2006/relationships/hyperlink" Target="https://www.taiwansemi.com/assets/datasheet/pdf.php?pn=SRAS2020H" TargetMode="External"/><Relationship Id="rId908" Type="http://schemas.openxmlformats.org/officeDocument/2006/relationships/hyperlink" Target="https://www.taiwansemi.com/assets/datasheet/pdf.php?pn=SS16LSH" TargetMode="External"/><Relationship Id="rId242" Type="http://schemas.openxmlformats.org/officeDocument/2006/relationships/hyperlink" Target="https://www.taiwansemi.com/assets/datasheet/pdf.php?pn=SS1H10LW" TargetMode="External"/><Relationship Id="rId894" Type="http://schemas.openxmlformats.org/officeDocument/2006/relationships/hyperlink" Target="https://www.taiwansemi.com/assets/datasheet/pdf.php?pn=SS12LSH" TargetMode="External"/><Relationship Id="rId37" Type="http://schemas.openxmlformats.org/officeDocument/2006/relationships/hyperlink" Target="https://www.taiwansemi.com/assets/datasheet/pdf.php?pn=MBRF1560CT-Y" TargetMode="External"/><Relationship Id="rId102" Type="http://schemas.openxmlformats.org/officeDocument/2006/relationships/hyperlink" Target="https://www.taiwansemi.com/assets/datasheet/pdf.php?pn=MBRS2045CT-Y" TargetMode="External"/><Relationship Id="rId547" Type="http://schemas.openxmlformats.org/officeDocument/2006/relationships/hyperlink" Target="https://www.taiwansemi.com/assets/datasheet/pdf.php?pn=MBRS1590CTH" TargetMode="External"/><Relationship Id="rId754" Type="http://schemas.openxmlformats.org/officeDocument/2006/relationships/hyperlink" Target="https://www.taiwansemi.com/assets/datasheet/pdf.php?pn=SRA1090" TargetMode="External"/><Relationship Id="rId961" Type="http://schemas.openxmlformats.org/officeDocument/2006/relationships/hyperlink" Target="https://www.taiwansemi.com/assets/datasheet/pdf.php?pn=SS33H" TargetMode="External"/><Relationship Id="rId90" Type="http://schemas.openxmlformats.org/officeDocument/2006/relationships/hyperlink" Target="https://www.taiwansemi.com/assets/datasheet/pdf.php?pn=MBRS1635" TargetMode="External"/><Relationship Id="rId186" Type="http://schemas.openxmlformats.org/officeDocument/2006/relationships/hyperlink" Target="https://www.taiwansemi.com/assets/datasheet/pdf.php?pn=SRAS2060" TargetMode="External"/><Relationship Id="rId393" Type="http://schemas.openxmlformats.org/officeDocument/2006/relationships/hyperlink" Target="https://www.taiwansemi.com/assets/datasheet/pdf.php?pn=MBR6090PT" TargetMode="External"/><Relationship Id="rId407" Type="http://schemas.openxmlformats.org/officeDocument/2006/relationships/hyperlink" Target="https://www.taiwansemi.com/assets/datasheet/pdf.php?pn=MBRAD1045DH" TargetMode="External"/><Relationship Id="rId614" Type="http://schemas.openxmlformats.org/officeDocument/2006/relationships/hyperlink" Target="https://www.taiwansemi.com/assets/datasheet/pdf.php?pn=SK510BH" TargetMode="External"/><Relationship Id="rId821" Type="http://schemas.openxmlformats.org/officeDocument/2006/relationships/hyperlink" Target="https://www.taiwansemi.com/assets/datasheet/pdf.php?pn=SRAS850H" TargetMode="External"/><Relationship Id="rId253" Type="http://schemas.openxmlformats.org/officeDocument/2006/relationships/hyperlink" Target="https://www.taiwansemi.com/assets/datasheet/pdf.php?pn=SS215" TargetMode="External"/><Relationship Id="rId460" Type="http://schemas.openxmlformats.org/officeDocument/2006/relationships/hyperlink" Target="https://www.taiwansemi.com/assets/datasheet/pdf.php?pn=MBRF1560CT" TargetMode="External"/><Relationship Id="rId698" Type="http://schemas.openxmlformats.org/officeDocument/2006/relationships/hyperlink" Target="https://www.taiwansemi.com/assets/datasheet/pdf.php?pn=SR2060PT" TargetMode="External"/><Relationship Id="rId919" Type="http://schemas.openxmlformats.org/officeDocument/2006/relationships/hyperlink" Target="https://www.taiwansemi.com/assets/datasheet/pdf.php?pn=SS1H4LWH" TargetMode="External"/><Relationship Id="rId48" Type="http://schemas.openxmlformats.org/officeDocument/2006/relationships/hyperlink" Target="https://www.taiwansemi.com/assets/datasheet/pdf.php?pn=MBRF30100CT-Y" TargetMode="External"/><Relationship Id="rId113" Type="http://schemas.openxmlformats.org/officeDocument/2006/relationships/hyperlink" Target="https://www.taiwansemi.com/assets/datasheet/pdf.php?pn=MBRS2545CT" TargetMode="External"/><Relationship Id="rId320" Type="http://schemas.openxmlformats.org/officeDocument/2006/relationships/hyperlink" Target="https://www.taiwansemi.com/assets/datasheet/pdf.php?pn=MBR1535CT" TargetMode="External"/><Relationship Id="rId558" Type="http://schemas.openxmlformats.org/officeDocument/2006/relationships/hyperlink" Target="https://www.taiwansemi.com/assets/datasheet/pdf.php?pn=MBRS2035CTH" TargetMode="External"/><Relationship Id="rId765" Type="http://schemas.openxmlformats.org/officeDocument/2006/relationships/hyperlink" Target="https://www.taiwansemi.com/assets/datasheet/pdf.php?pn=SRA2040" TargetMode="External"/><Relationship Id="rId972" Type="http://schemas.openxmlformats.org/officeDocument/2006/relationships/hyperlink" Target="https://www.taiwansemi.com/assets/datasheet/pdf.php?pn=SS510ALH" TargetMode="External"/><Relationship Id="rId197" Type="http://schemas.openxmlformats.org/officeDocument/2006/relationships/hyperlink" Target="https://www.taiwansemi.com/assets/datasheet/pdf.php?pn=SRS10150" TargetMode="External"/><Relationship Id="rId418" Type="http://schemas.openxmlformats.org/officeDocument/2006/relationships/hyperlink" Target="https://www.taiwansemi.com/assets/datasheet/pdf.php?pn=MBRAD1560DH" TargetMode="External"/><Relationship Id="rId625" Type="http://schemas.openxmlformats.org/officeDocument/2006/relationships/hyperlink" Target="https://www.taiwansemi.com/assets/datasheet/pdf.php?pn=SK55BH" TargetMode="External"/><Relationship Id="rId832" Type="http://schemas.openxmlformats.org/officeDocument/2006/relationships/hyperlink" Target="https://www.taiwansemi.com/assets/datasheet/pdf.php?pn=SRF1090" TargetMode="External"/><Relationship Id="rId264" Type="http://schemas.openxmlformats.org/officeDocument/2006/relationships/hyperlink" Target="https://www.taiwansemi.com/assets/datasheet/pdf.php?pn=SS26" TargetMode="External"/><Relationship Id="rId471" Type="http://schemas.openxmlformats.org/officeDocument/2006/relationships/hyperlink" Target="https://www.taiwansemi.com/assets/datasheet/pdf.php?pn=MBRF20150CT" TargetMode="External"/><Relationship Id="rId59" Type="http://schemas.openxmlformats.org/officeDocument/2006/relationships/hyperlink" Target="https://www.taiwansemi.com/assets/datasheet/pdf.php?pn=MBRS10150CT-Y" TargetMode="External"/><Relationship Id="rId124" Type="http://schemas.openxmlformats.org/officeDocument/2006/relationships/hyperlink" Target="https://www.taiwansemi.com/assets/datasheet/pdf.php?pn=SK12B" TargetMode="External"/><Relationship Id="rId569" Type="http://schemas.openxmlformats.org/officeDocument/2006/relationships/hyperlink" Target="https://www.taiwansemi.com/assets/datasheet/pdf.php?pn=MBRS2545CTH" TargetMode="External"/><Relationship Id="rId776" Type="http://schemas.openxmlformats.org/officeDocument/2006/relationships/hyperlink" Target="https://www.taiwansemi.com/assets/datasheet/pdf.php?pn=SRA890" TargetMode="External"/><Relationship Id="rId983" Type="http://schemas.openxmlformats.org/officeDocument/2006/relationships/hyperlink" Target="https://www.taiwansemi.com/assets/datasheet/pdf.php?pn=SSH210H" TargetMode="External"/><Relationship Id="rId331" Type="http://schemas.openxmlformats.org/officeDocument/2006/relationships/hyperlink" Target="https://www.taiwansemi.com/assets/datasheet/pdf.php?pn=MBR1690" TargetMode="External"/><Relationship Id="rId429" Type="http://schemas.openxmlformats.org/officeDocument/2006/relationships/hyperlink" Target="https://www.taiwansemi.com/assets/datasheet/pdf.php?pn=MBRAD560H" TargetMode="External"/><Relationship Id="rId636" Type="http://schemas.openxmlformats.org/officeDocument/2006/relationships/hyperlink" Target="https://www.taiwansemi.com/assets/datasheet/pdf.php?pn=SK86CH" TargetMode="External"/><Relationship Id="rId843" Type="http://schemas.openxmlformats.org/officeDocument/2006/relationships/hyperlink" Target="https://www.taiwansemi.com/assets/datasheet/pdf.php?pn=SRF2020" TargetMode="External"/><Relationship Id="rId275" Type="http://schemas.openxmlformats.org/officeDocument/2006/relationships/hyperlink" Target="https://www.taiwansemi.com/assets/datasheet/pdf.php?pn=SS34" TargetMode="External"/><Relationship Id="rId482" Type="http://schemas.openxmlformats.org/officeDocument/2006/relationships/hyperlink" Target="https://www.taiwansemi.com/assets/datasheet/pdf.php?pn=MBRF2090" TargetMode="External"/><Relationship Id="rId703" Type="http://schemas.openxmlformats.org/officeDocument/2006/relationships/hyperlink" Target="https://www.taiwansemi.com/assets/datasheet/pdf.php?pn=SR215" TargetMode="External"/><Relationship Id="rId910" Type="http://schemas.openxmlformats.org/officeDocument/2006/relationships/hyperlink" Target="https://www.taiwansemi.com/assets/datasheet/pdf.php?pn=SS16MH" TargetMode="External"/><Relationship Id="rId135" Type="http://schemas.openxmlformats.org/officeDocument/2006/relationships/hyperlink" Target="https://www.taiwansemi.com/assets/datasheet/pdf.php?pn=SK25A" TargetMode="External"/><Relationship Id="rId342" Type="http://schemas.openxmlformats.org/officeDocument/2006/relationships/hyperlink" Target="https://www.taiwansemi.com/assets/datasheet/pdf.php?pn=MBR2050CT" TargetMode="External"/><Relationship Id="rId787" Type="http://schemas.openxmlformats.org/officeDocument/2006/relationships/hyperlink" Target="https://www.taiwansemi.com/assets/datasheet/pdf.php?pn=SRAF1630" TargetMode="External"/><Relationship Id="rId994" Type="http://schemas.openxmlformats.org/officeDocument/2006/relationships/hyperlink" Target="https://www.taiwansemi.com/assets/datasheet/pdf.php?pn=SSA1H100H" TargetMode="External"/><Relationship Id="rId202" Type="http://schemas.openxmlformats.org/officeDocument/2006/relationships/hyperlink" Target="https://www.taiwansemi.com/assets/datasheet/pdf.php?pn=SRS1060" TargetMode="External"/><Relationship Id="rId647" Type="http://schemas.openxmlformats.org/officeDocument/2006/relationships/hyperlink" Target="https://www.taiwansemi.com/assets/datasheet/pdf.php?pn=SR102" TargetMode="External"/><Relationship Id="rId854" Type="http://schemas.openxmlformats.org/officeDocument/2006/relationships/hyperlink" Target="https://www.taiwansemi.com/assets/datasheet/pdf.php?pn=SRS1050H" TargetMode="External"/><Relationship Id="rId286" Type="http://schemas.openxmlformats.org/officeDocument/2006/relationships/hyperlink" Target="https://www.taiwansemi.com/assets/datasheet/pdf.php?pn=SSL22" TargetMode="External"/><Relationship Id="rId493" Type="http://schemas.openxmlformats.org/officeDocument/2006/relationships/hyperlink" Target="https://www.taiwansemi.com/assets/datasheet/pdf.php?pn=MBRF2550CT" TargetMode="External"/><Relationship Id="rId507" Type="http://schemas.openxmlformats.org/officeDocument/2006/relationships/hyperlink" Target="https://www.taiwansemi.com/assets/datasheet/pdf.php?pn=MBRF5100" TargetMode="External"/><Relationship Id="rId714" Type="http://schemas.openxmlformats.org/officeDocument/2006/relationships/hyperlink" Target="https://www.taiwansemi.com/assets/datasheet/pdf.php?pn=SR3050PT" TargetMode="External"/><Relationship Id="rId921" Type="http://schemas.openxmlformats.org/officeDocument/2006/relationships/hyperlink" Target="https://www.taiwansemi.com/assets/datasheet/pdf.php?pn=SS1H6LWH" TargetMode="External"/><Relationship Id="rId50" Type="http://schemas.openxmlformats.org/officeDocument/2006/relationships/hyperlink" Target="https://www.taiwansemi.com/assets/datasheet/pdf.php?pn=MBRF30200CT-Y" TargetMode="External"/><Relationship Id="rId146" Type="http://schemas.openxmlformats.org/officeDocument/2006/relationships/hyperlink" Target="https://www.taiwansemi.com/assets/datasheet/pdf.php?pn=SK33A" TargetMode="External"/><Relationship Id="rId353" Type="http://schemas.openxmlformats.org/officeDocument/2006/relationships/hyperlink" Target="https://www.taiwansemi.com/assets/datasheet/pdf.php?pn=MBR25100CT" TargetMode="External"/><Relationship Id="rId560" Type="http://schemas.openxmlformats.org/officeDocument/2006/relationships/hyperlink" Target="https://www.taiwansemi.com/assets/datasheet/pdf.php?pn=MBRS2050CTH" TargetMode="External"/><Relationship Id="rId798" Type="http://schemas.openxmlformats.org/officeDocument/2006/relationships/hyperlink" Target="https://www.taiwansemi.com/assets/datasheet/pdf.php?pn=SRAF560" TargetMode="External"/><Relationship Id="rId213" Type="http://schemas.openxmlformats.org/officeDocument/2006/relationships/hyperlink" Target="https://www.taiwansemi.com/assets/datasheet/pdf.php?pn=SRS2020" TargetMode="External"/><Relationship Id="rId420" Type="http://schemas.openxmlformats.org/officeDocument/2006/relationships/hyperlink" Target="https://www.taiwansemi.com/assets/datasheet/pdf.php?pn=MBRAD20100H" TargetMode="External"/><Relationship Id="rId658" Type="http://schemas.openxmlformats.org/officeDocument/2006/relationships/hyperlink" Target="https://www.taiwansemi.com/assets/datasheet/pdf.php?pn=SR1090" TargetMode="External"/><Relationship Id="rId865" Type="http://schemas.openxmlformats.org/officeDocument/2006/relationships/hyperlink" Target="https://www.taiwansemi.com/assets/datasheet/pdf.php?pn=SRS20150H" TargetMode="External"/><Relationship Id="rId297" Type="http://schemas.openxmlformats.org/officeDocument/2006/relationships/hyperlink" Target="https://www.taiwansemi.com/assets/datasheet/pdf.php?pn=1N5822" TargetMode="External"/><Relationship Id="rId518" Type="http://schemas.openxmlformats.org/officeDocument/2006/relationships/hyperlink" Target="https://www.taiwansemi.com/assets/datasheet/pdf.php?pn=MBRF8150CT" TargetMode="External"/><Relationship Id="rId725" Type="http://schemas.openxmlformats.org/officeDocument/2006/relationships/hyperlink" Target="https://www.taiwansemi.com/assets/datasheet/pdf.php?pn=SR4040PT" TargetMode="External"/><Relationship Id="rId932" Type="http://schemas.openxmlformats.org/officeDocument/2006/relationships/hyperlink" Target="https://www.taiwansemi.com/assets/datasheet/pdf.php?pn=SS220LWH" TargetMode="External"/><Relationship Id="rId157" Type="http://schemas.openxmlformats.org/officeDocument/2006/relationships/hyperlink" Target="https://www.taiwansemi.com/assets/datasheet/pdf.php?pn=SK510C" TargetMode="External"/><Relationship Id="rId364" Type="http://schemas.openxmlformats.org/officeDocument/2006/relationships/hyperlink" Target="https://www.taiwansemi.com/assets/datasheet/pdf.php?pn=MBR30200PT" TargetMode="External"/><Relationship Id="rId1008" Type="http://schemas.openxmlformats.org/officeDocument/2006/relationships/hyperlink" Target="https://www.taiwansemi.com/assets/datasheet/pdf.php?pn=SSB2H60H" TargetMode="External"/><Relationship Id="rId61" Type="http://schemas.openxmlformats.org/officeDocument/2006/relationships/hyperlink" Target="https://www.taiwansemi.com/assets/datasheet/pdf.php?pn=MBRS1035CT" TargetMode="External"/><Relationship Id="rId571" Type="http://schemas.openxmlformats.org/officeDocument/2006/relationships/hyperlink" Target="https://www.taiwansemi.com/assets/datasheet/pdf.php?pn=MBRS2560CTH" TargetMode="External"/><Relationship Id="rId669" Type="http://schemas.openxmlformats.org/officeDocument/2006/relationships/hyperlink" Target="https://www.taiwansemi.com/assets/datasheet/pdf.php?pn=SR1620PT" TargetMode="External"/><Relationship Id="rId876" Type="http://schemas.openxmlformats.org/officeDocument/2006/relationships/hyperlink" Target="https://www.taiwansemi.com/assets/datasheet/pdf.php?pn=SRT14" TargetMode="External"/><Relationship Id="rId19" Type="http://schemas.openxmlformats.org/officeDocument/2006/relationships/hyperlink" Target="https://www.taiwansemi.com/assets/datasheet/pdf.php?pn=MBR25100CT-Y" TargetMode="External"/><Relationship Id="rId224" Type="http://schemas.openxmlformats.org/officeDocument/2006/relationships/hyperlink" Target="https://www.taiwansemi.com/assets/datasheet/pdf.php?pn=SS115LW" TargetMode="External"/><Relationship Id="rId431" Type="http://schemas.openxmlformats.org/officeDocument/2006/relationships/hyperlink" Target="https://www.taiwansemi.com/assets/datasheet/pdf.php?pn=MBRAD8150H" TargetMode="External"/><Relationship Id="rId529" Type="http://schemas.openxmlformats.org/officeDocument/2006/relationships/hyperlink" Target="https://www.taiwansemi.com/assets/datasheet/pdf.php?pn=MBRS1035H" TargetMode="External"/><Relationship Id="rId736" Type="http://schemas.openxmlformats.org/officeDocument/2006/relationships/hyperlink" Target="https://www.taiwansemi.com/assets/datasheet/pdf.php?pn=SR515" TargetMode="External"/><Relationship Id="rId168" Type="http://schemas.openxmlformats.org/officeDocument/2006/relationships/hyperlink" Target="https://www.taiwansemi.com/assets/datasheet/pdf.php?pn=SK55C" TargetMode="External"/><Relationship Id="rId943" Type="http://schemas.openxmlformats.org/officeDocument/2006/relationships/hyperlink" Target="https://www.taiwansemi.com/assets/datasheet/pdf.php?pn=SS26ALH" TargetMode="External"/><Relationship Id="rId1019" Type="http://schemas.openxmlformats.org/officeDocument/2006/relationships/hyperlink" Target="https://www.taiwansemi.com/assets/datasheet/pdf.php?pn=SSW2H60H" TargetMode="External"/><Relationship Id="rId72" Type="http://schemas.openxmlformats.org/officeDocument/2006/relationships/hyperlink" Target="https://www.taiwansemi.com/assets/datasheet/pdf.php?pn=MBRS10H100CT" TargetMode="External"/><Relationship Id="rId375" Type="http://schemas.openxmlformats.org/officeDocument/2006/relationships/hyperlink" Target="https://www.taiwansemi.com/assets/datasheet/pdf.php?pn=MBR30H100CT" TargetMode="External"/><Relationship Id="rId582" Type="http://schemas.openxmlformats.org/officeDocument/2006/relationships/hyperlink" Target="https://www.taiwansemi.com/assets/datasheet/pdf.php?pn=SK12H60" TargetMode="External"/><Relationship Id="rId803" Type="http://schemas.openxmlformats.org/officeDocument/2006/relationships/hyperlink" Target="https://www.taiwansemi.com/assets/datasheet/pdf.php?pn=SRAF830" TargetMode="External"/><Relationship Id="rId3" Type="http://schemas.openxmlformats.org/officeDocument/2006/relationships/hyperlink" Target="https://www.taiwansemi.com/assets/datasheet/pdf.php?pn=MBR10200CT-Y" TargetMode="External"/><Relationship Id="rId235" Type="http://schemas.openxmlformats.org/officeDocument/2006/relationships/hyperlink" Target="https://www.taiwansemi.com/assets/datasheet/pdf.php?pn=SS15" TargetMode="External"/><Relationship Id="rId442" Type="http://schemas.openxmlformats.org/officeDocument/2006/relationships/hyperlink" Target="https://www.taiwansemi.com/assets/datasheet/pdf.php?pn=MBRF1035CT" TargetMode="External"/><Relationship Id="rId887" Type="http://schemas.openxmlformats.org/officeDocument/2006/relationships/hyperlink" Target="https://www.taiwansemi.com/assets/datasheet/pdf.php?pn=SS115H" TargetMode="External"/><Relationship Id="rId302" Type="http://schemas.openxmlformats.org/officeDocument/2006/relationships/hyperlink" Target="https://www.taiwansemi.com/assets/datasheet/pdf.php?pn=MBR10200" TargetMode="External"/><Relationship Id="rId747" Type="http://schemas.openxmlformats.org/officeDocument/2006/relationships/hyperlink" Target="https://www.taiwansemi.com/assets/datasheet/pdf.php?pn=SRA10100" TargetMode="External"/><Relationship Id="rId954" Type="http://schemas.openxmlformats.org/officeDocument/2006/relationships/hyperlink" Target="https://www.taiwansemi.com/assets/datasheet/pdf.php?pn=SS315H" TargetMode="External"/><Relationship Id="rId83" Type="http://schemas.openxmlformats.org/officeDocument/2006/relationships/hyperlink" Target="https://www.taiwansemi.com/assets/datasheet/pdf.php?pn=MBRS1550CT" TargetMode="External"/><Relationship Id="rId179" Type="http://schemas.openxmlformats.org/officeDocument/2006/relationships/hyperlink" Target="https://www.taiwansemi.com/assets/datasheet/pdf.php?pn=SKL13B" TargetMode="External"/><Relationship Id="rId386" Type="http://schemas.openxmlformats.org/officeDocument/2006/relationships/hyperlink" Target="https://www.taiwansemi.com/assets/datasheet/pdf.php?pn=MBR4090PT" TargetMode="External"/><Relationship Id="rId593" Type="http://schemas.openxmlformats.org/officeDocument/2006/relationships/hyperlink" Target="https://www.taiwansemi.com/assets/datasheet/pdf.php?pn=SK25AH" TargetMode="External"/><Relationship Id="rId607" Type="http://schemas.openxmlformats.org/officeDocument/2006/relationships/hyperlink" Target="https://www.taiwansemi.com/assets/datasheet/pdf.php?pn=SK34BH" TargetMode="External"/><Relationship Id="rId814" Type="http://schemas.openxmlformats.org/officeDocument/2006/relationships/hyperlink" Target="https://www.taiwansemi.com/assets/datasheet/pdf.php?pn=SRAS2060H" TargetMode="External"/><Relationship Id="rId246" Type="http://schemas.openxmlformats.org/officeDocument/2006/relationships/hyperlink" Target="https://www.taiwansemi.com/assets/datasheet/pdf.php?pn=SS1H20LW" TargetMode="External"/><Relationship Id="rId453" Type="http://schemas.openxmlformats.org/officeDocument/2006/relationships/hyperlink" Target="https://www.taiwansemi.com/assets/datasheet/pdf.php?pn=MBRF10H200CT" TargetMode="External"/><Relationship Id="rId660" Type="http://schemas.openxmlformats.org/officeDocument/2006/relationships/hyperlink" Target="https://www.taiwansemi.com/assets/datasheet/pdf.php?pn=SR115" TargetMode="External"/><Relationship Id="rId898" Type="http://schemas.openxmlformats.org/officeDocument/2006/relationships/hyperlink" Target="https://www.taiwansemi.com/assets/datasheet/pdf.php?pn=SS14ALH" TargetMode="External"/><Relationship Id="rId106" Type="http://schemas.openxmlformats.org/officeDocument/2006/relationships/hyperlink" Target="https://www.taiwansemi.com/assets/datasheet/pdf.php?pn=MBRS2090CT" TargetMode="External"/><Relationship Id="rId313" Type="http://schemas.openxmlformats.org/officeDocument/2006/relationships/hyperlink" Target="https://www.taiwansemi.com/assets/datasheet/pdf.php?pn=MBR1090CT" TargetMode="External"/><Relationship Id="rId758" Type="http://schemas.openxmlformats.org/officeDocument/2006/relationships/hyperlink" Target="https://www.taiwansemi.com/assets/datasheet/pdf.php?pn=SRA1640" TargetMode="External"/><Relationship Id="rId965" Type="http://schemas.openxmlformats.org/officeDocument/2006/relationships/hyperlink" Target="https://www.taiwansemi.com/assets/datasheet/pdf.php?pn=SS34LWH" TargetMode="External"/><Relationship Id="rId10" Type="http://schemas.openxmlformats.org/officeDocument/2006/relationships/hyperlink" Target="https://www.taiwansemi.com/assets/datasheet/pdf.php?pn=MBR1560CT-Y" TargetMode="External"/><Relationship Id="rId94" Type="http://schemas.openxmlformats.org/officeDocument/2006/relationships/hyperlink" Target="https://www.taiwansemi.com/assets/datasheet/pdf.php?pn=MBRS1690" TargetMode="External"/><Relationship Id="rId397" Type="http://schemas.openxmlformats.org/officeDocument/2006/relationships/hyperlink" Target="https://www.taiwansemi.com/assets/datasheet/pdf.php?pn=MBR745" TargetMode="External"/><Relationship Id="rId520" Type="http://schemas.openxmlformats.org/officeDocument/2006/relationships/hyperlink" Target="https://www.taiwansemi.com/assets/datasheet/pdf.php?pn=MBRF845CT" TargetMode="External"/><Relationship Id="rId618" Type="http://schemas.openxmlformats.org/officeDocument/2006/relationships/hyperlink" Target="https://www.taiwansemi.com/assets/datasheet/pdf.php?pn=SK520CH" TargetMode="External"/><Relationship Id="rId825" Type="http://schemas.openxmlformats.org/officeDocument/2006/relationships/hyperlink" Target="https://www.taiwansemi.com/assets/datasheet/pdf.php?pn=SRF10150" TargetMode="External"/><Relationship Id="rId257" Type="http://schemas.openxmlformats.org/officeDocument/2006/relationships/hyperlink" Target="https://www.taiwansemi.com/assets/datasheet/pdf.php?pn=SS22M" TargetMode="External"/><Relationship Id="rId464" Type="http://schemas.openxmlformats.org/officeDocument/2006/relationships/hyperlink" Target="https://www.taiwansemi.com/assets/datasheet/pdf.php?pn=MBRF1635" TargetMode="External"/><Relationship Id="rId1010" Type="http://schemas.openxmlformats.org/officeDocument/2006/relationships/hyperlink" Target="https://www.taiwansemi.com/assets/datasheet/pdf.php?pn=SSB3H40H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M250NH10LDCR" TargetMode="External"/><Relationship Id="rId2" Type="http://schemas.openxmlformats.org/officeDocument/2006/relationships/hyperlink" Target="https://www.taiwansemi.com/assets/datasheet/pdf.php?pn=TSM230NH08DCR" TargetMode="External"/><Relationship Id="rId1" Type="http://schemas.openxmlformats.org/officeDocument/2006/relationships/hyperlink" Target="https://www.taiwansemi.com/assets/datasheet/pdf.php?pn=TSM210NH08LDCR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SM8568CS%20(P)" TargetMode="External"/><Relationship Id="rId13" Type="http://schemas.openxmlformats.org/officeDocument/2006/relationships/hyperlink" Target="https://www.taiwansemi.com/assets/datasheet/pdf.php?pn=TSM8588CV%20(N)" TargetMode="External"/><Relationship Id="rId3" Type="http://schemas.openxmlformats.org/officeDocument/2006/relationships/hyperlink" Target="https://www.taiwansemi.com/assets/datasheet/pdf.php?pn=TSM2538CQ%20(N)" TargetMode="External"/><Relationship Id="rId7" Type="http://schemas.openxmlformats.org/officeDocument/2006/relationships/hyperlink" Target="https://www.taiwansemi.com/assets/datasheet/pdf.php?pn=TSM8568CS%20(N)" TargetMode="External"/><Relationship Id="rId12" Type="http://schemas.openxmlformats.org/officeDocument/2006/relationships/hyperlink" Target="https://www.taiwansemi.com/assets/datasheet/pdf.php?pn=TSM8588CS%20(P)" TargetMode="External"/><Relationship Id="rId2" Type="http://schemas.openxmlformats.org/officeDocument/2006/relationships/hyperlink" Target="https://www.taiwansemi.com/assets/datasheet/pdf.php?pn=TSM2537CQ%20(P)" TargetMode="External"/><Relationship Id="rId1" Type="http://schemas.openxmlformats.org/officeDocument/2006/relationships/hyperlink" Target="https://www.taiwansemi.com/assets/datasheet/pdf.php?pn=TSM2537CQ%20(N)" TargetMode="External"/><Relationship Id="rId6" Type="http://schemas.openxmlformats.org/officeDocument/2006/relationships/hyperlink" Target="https://www.taiwansemi.com/assets/datasheet/pdf.php?pn=TSM6502CR%20(P)" TargetMode="External"/><Relationship Id="rId11" Type="http://schemas.openxmlformats.org/officeDocument/2006/relationships/hyperlink" Target="https://www.taiwansemi.com/assets/datasheet/pdf.php?pn=TSM8588CS%20(N)" TargetMode="External"/><Relationship Id="rId5" Type="http://schemas.openxmlformats.org/officeDocument/2006/relationships/hyperlink" Target="https://www.taiwansemi.com/assets/datasheet/pdf.php?pn=TSM6502CR%20(N)" TargetMode="External"/><Relationship Id="rId10" Type="http://schemas.openxmlformats.org/officeDocument/2006/relationships/hyperlink" Target="https://www.taiwansemi.com/assets/datasheet/pdf.php?pn=TSM8568CV%20(P)" TargetMode="External"/><Relationship Id="rId4" Type="http://schemas.openxmlformats.org/officeDocument/2006/relationships/hyperlink" Target="https://www.taiwansemi.com/assets/datasheet/pdf.php?pn=TSM2538CQ%20(P)" TargetMode="External"/><Relationship Id="rId9" Type="http://schemas.openxmlformats.org/officeDocument/2006/relationships/hyperlink" Target="https://www.taiwansemi.com/assets/datasheet/pdf.php?pn=TSM8568CV%20(N)" TargetMode="External"/><Relationship Id="rId14" Type="http://schemas.openxmlformats.org/officeDocument/2006/relationships/hyperlink" Target="https://www.taiwansemi.com/assets/datasheet/pdf.php?pn=TSM8588CV%20(P)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M4953DCS" TargetMode="External"/><Relationship Id="rId2" Type="http://schemas.openxmlformats.org/officeDocument/2006/relationships/hyperlink" Target="https://www.taiwansemi.com/assets/datasheet/pdf.php?pn=TSM4925DCS" TargetMode="External"/><Relationship Id="rId1" Type="http://schemas.openxmlformats.org/officeDocument/2006/relationships/hyperlink" Target="https://www.taiwansemi.com/assets/datasheet/pdf.php?pn=TSM3911DCX6" TargetMode="External"/><Relationship Id="rId5" Type="http://schemas.openxmlformats.org/officeDocument/2006/relationships/hyperlink" Target="https://www.taiwansemi.com/assets/datasheet/pdf.php?pn=TSM680P06DPQ56" TargetMode="External"/><Relationship Id="rId4" Type="http://schemas.openxmlformats.org/officeDocument/2006/relationships/hyperlink" Target="https://www.taiwansemi.com/assets/datasheet/pdf.php?pn=TSM500P02DCQ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QM138KDCU6" TargetMode="External"/><Relationship Id="rId13" Type="http://schemas.openxmlformats.org/officeDocument/2006/relationships/hyperlink" Target="https://www.taiwansemi.com/assets/datasheet/pdf.php?pn=TQM84KCX" TargetMode="External"/><Relationship Id="rId18" Type="http://schemas.openxmlformats.org/officeDocument/2006/relationships/hyperlink" Target="https://www.taiwansemi.com/assets/datasheet/pdf.php?pn=TQM2N7002CU" TargetMode="External"/><Relationship Id="rId3" Type="http://schemas.openxmlformats.org/officeDocument/2006/relationships/hyperlink" Target="https://www.taiwansemi.com/assets/datasheet/pdf.php?pn=BSS84" TargetMode="External"/><Relationship Id="rId7" Type="http://schemas.openxmlformats.org/officeDocument/2006/relationships/hyperlink" Target="https://www.taiwansemi.com/assets/datasheet/pdf.php?pn=TQM138KCX" TargetMode="External"/><Relationship Id="rId12" Type="http://schemas.openxmlformats.org/officeDocument/2006/relationships/hyperlink" Target="https://www.taiwansemi.com/assets/datasheet/pdf.php?pn=TQM84KCU" TargetMode="External"/><Relationship Id="rId17" Type="http://schemas.openxmlformats.org/officeDocument/2006/relationships/hyperlink" Target="https://www.taiwansemi.com/assets/datasheet/pdf.php?pn=TSM2N7002AKDCU6" TargetMode="External"/><Relationship Id="rId2" Type="http://schemas.openxmlformats.org/officeDocument/2006/relationships/hyperlink" Target="https://www.taiwansemi.com/assets/datasheet/pdf.php?pn=BSS138" TargetMode="External"/><Relationship Id="rId16" Type="http://schemas.openxmlformats.org/officeDocument/2006/relationships/hyperlink" Target="https://www.taiwansemi.com/assets/datasheet/pdf.php?pn=TSM2N7002AKCX" TargetMode="External"/><Relationship Id="rId20" Type="http://schemas.openxmlformats.org/officeDocument/2006/relationships/hyperlink" Target="https://www.taiwansemi.com/assets/datasheet/pdf.php?pn=TQM2N7002DCU6" TargetMode="External"/><Relationship Id="rId1" Type="http://schemas.openxmlformats.org/officeDocument/2006/relationships/hyperlink" Target="https://www.taiwansemi.com/assets/datasheet/pdf.php?pn=BSS123W" TargetMode="External"/><Relationship Id="rId6" Type="http://schemas.openxmlformats.org/officeDocument/2006/relationships/hyperlink" Target="https://www.taiwansemi.com/assets/datasheet/pdf.php?pn=TQM138KCU" TargetMode="External"/><Relationship Id="rId11" Type="http://schemas.openxmlformats.org/officeDocument/2006/relationships/hyperlink" Target="https://www.taiwansemi.com/assets/datasheet/pdf.php?pn=TQM2N7002KDCU6" TargetMode="External"/><Relationship Id="rId5" Type="http://schemas.openxmlformats.org/officeDocument/2006/relationships/hyperlink" Target="https://www.taiwansemi.com/assets/datasheet/pdf.php?pn=TQM123KCX" TargetMode="External"/><Relationship Id="rId15" Type="http://schemas.openxmlformats.org/officeDocument/2006/relationships/hyperlink" Target="https://www.taiwansemi.com/assets/datasheet/pdf.php?pn=TSM2N7002AKCU" TargetMode="External"/><Relationship Id="rId10" Type="http://schemas.openxmlformats.org/officeDocument/2006/relationships/hyperlink" Target="https://www.taiwansemi.com/assets/datasheet/pdf.php?pn=TQM2N7002KCX" TargetMode="External"/><Relationship Id="rId19" Type="http://schemas.openxmlformats.org/officeDocument/2006/relationships/hyperlink" Target="https://www.taiwansemi.com/assets/datasheet/pdf.php?pn=TQM2N7002CX" TargetMode="External"/><Relationship Id="rId4" Type="http://schemas.openxmlformats.org/officeDocument/2006/relationships/hyperlink" Target="https://www.taiwansemi.com/assets/datasheet/pdf.php?pn=BSS84W" TargetMode="External"/><Relationship Id="rId9" Type="http://schemas.openxmlformats.org/officeDocument/2006/relationships/hyperlink" Target="https://www.taiwansemi.com/assets/datasheet/pdf.php?pn=TQM2N7002KCU" TargetMode="External"/><Relationship Id="rId14" Type="http://schemas.openxmlformats.org/officeDocument/2006/relationships/hyperlink" Target="https://www.taiwansemi.com/assets/datasheet/pdf.php?pn=TQM84KDCU6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BC847AW" TargetMode="External"/><Relationship Id="rId18" Type="http://schemas.openxmlformats.org/officeDocument/2006/relationships/hyperlink" Target="https://www.taiwansemi.com/assets/datasheet/pdf.php?pn=BC848A" TargetMode="External"/><Relationship Id="rId26" Type="http://schemas.openxmlformats.org/officeDocument/2006/relationships/hyperlink" Target="https://www.taiwansemi.com/assets/datasheet/pdf.php?pn=BC849CW" TargetMode="External"/><Relationship Id="rId39" Type="http://schemas.openxmlformats.org/officeDocument/2006/relationships/hyperlink" Target="https://www.taiwansemi.com/assets/datasheet/pdf.php?pn=BC817-40WH" TargetMode="External"/><Relationship Id="rId21" Type="http://schemas.openxmlformats.org/officeDocument/2006/relationships/hyperlink" Target="https://www.taiwansemi.com/assets/datasheet/pdf.php?pn=BC848BW" TargetMode="External"/><Relationship Id="rId34" Type="http://schemas.openxmlformats.org/officeDocument/2006/relationships/hyperlink" Target="https://www.taiwansemi.com/assets/datasheet/pdf.php?pn=TSC873CW" TargetMode="External"/><Relationship Id="rId42" Type="http://schemas.openxmlformats.org/officeDocument/2006/relationships/hyperlink" Target="https://www.taiwansemi.com/assets/datasheet/pdf.php?pn=MMBT2222AH" TargetMode="External"/><Relationship Id="rId47" Type="http://schemas.openxmlformats.org/officeDocument/2006/relationships/hyperlink" Target="https://www.taiwansemi.com/assets/datasheet/pdf.php?pn=BC846BWH" TargetMode="External"/><Relationship Id="rId7" Type="http://schemas.openxmlformats.org/officeDocument/2006/relationships/hyperlink" Target="https://www.taiwansemi.com/assets/datasheet/pdf.php?pn=BC846A" TargetMode="External"/><Relationship Id="rId2" Type="http://schemas.openxmlformats.org/officeDocument/2006/relationships/hyperlink" Target="https://www.taiwansemi.com/assets/datasheet/pdf.php?pn=BC817-16W" TargetMode="External"/><Relationship Id="rId16" Type="http://schemas.openxmlformats.org/officeDocument/2006/relationships/hyperlink" Target="https://www.taiwansemi.com/assets/datasheet/pdf.php?pn=BC847C" TargetMode="External"/><Relationship Id="rId29" Type="http://schemas.openxmlformats.org/officeDocument/2006/relationships/hyperlink" Target="https://www.taiwansemi.com/assets/datasheet/pdf.php?pn=BC850CW" TargetMode="External"/><Relationship Id="rId11" Type="http://schemas.openxmlformats.org/officeDocument/2006/relationships/hyperlink" Target="https://www.taiwansemi.com/assets/datasheet/pdf.php?pn=BC846CW" TargetMode="External"/><Relationship Id="rId24" Type="http://schemas.openxmlformats.org/officeDocument/2006/relationships/hyperlink" Target="https://www.taiwansemi.com/assets/datasheet/pdf.php?pn=BC849AW" TargetMode="External"/><Relationship Id="rId32" Type="http://schemas.openxmlformats.org/officeDocument/2006/relationships/hyperlink" Target="https://www.taiwansemi.com/assets/datasheet/pdf.php?pn=MMBT3904T" TargetMode="External"/><Relationship Id="rId37" Type="http://schemas.openxmlformats.org/officeDocument/2006/relationships/hyperlink" Target="https://www.taiwansemi.com/assets/datasheet/pdf.php?pn=BC817-40H" TargetMode="External"/><Relationship Id="rId40" Type="http://schemas.openxmlformats.org/officeDocument/2006/relationships/hyperlink" Target="https://www.taiwansemi.com/assets/datasheet/pdf.php?pn=BC846BSH" TargetMode="External"/><Relationship Id="rId45" Type="http://schemas.openxmlformats.org/officeDocument/2006/relationships/hyperlink" Target="https://www.taiwansemi.com/assets/datasheet/pdf.php?pn=BC847BH" TargetMode="External"/><Relationship Id="rId5" Type="http://schemas.openxmlformats.org/officeDocument/2006/relationships/hyperlink" Target="https://www.taiwansemi.com/assets/datasheet/pdf.php?pn=BC817-40" TargetMode="External"/><Relationship Id="rId15" Type="http://schemas.openxmlformats.org/officeDocument/2006/relationships/hyperlink" Target="https://www.taiwansemi.com/assets/datasheet/pdf.php?pn=BC847BW" TargetMode="External"/><Relationship Id="rId23" Type="http://schemas.openxmlformats.org/officeDocument/2006/relationships/hyperlink" Target="https://www.taiwansemi.com/assets/datasheet/pdf.php?pn=BC848CW" TargetMode="External"/><Relationship Id="rId28" Type="http://schemas.openxmlformats.org/officeDocument/2006/relationships/hyperlink" Target="https://www.taiwansemi.com/assets/datasheet/pdf.php?pn=BC850BW" TargetMode="External"/><Relationship Id="rId36" Type="http://schemas.openxmlformats.org/officeDocument/2006/relationships/hyperlink" Target="https://www.taiwansemi.com/assets/datasheet/pdf.php?pn=BC817-25H" TargetMode="External"/><Relationship Id="rId49" Type="http://schemas.openxmlformats.org/officeDocument/2006/relationships/hyperlink" Target="https://www.taiwansemi.com/assets/datasheet/pdf.php?pn=BC847CWH" TargetMode="External"/><Relationship Id="rId10" Type="http://schemas.openxmlformats.org/officeDocument/2006/relationships/hyperlink" Target="https://www.taiwansemi.com/assets/datasheet/pdf.php?pn=BC846BW" TargetMode="External"/><Relationship Id="rId19" Type="http://schemas.openxmlformats.org/officeDocument/2006/relationships/hyperlink" Target="https://www.taiwansemi.com/assets/datasheet/pdf.php?pn=BC848AW" TargetMode="External"/><Relationship Id="rId31" Type="http://schemas.openxmlformats.org/officeDocument/2006/relationships/hyperlink" Target="https://www.taiwansemi.com/assets/datasheet/pdf.php?pn=MMBT3904" TargetMode="External"/><Relationship Id="rId44" Type="http://schemas.openxmlformats.org/officeDocument/2006/relationships/hyperlink" Target="https://www.taiwansemi.com/assets/datasheet/pdf.php?pn=BC846BH" TargetMode="External"/><Relationship Id="rId4" Type="http://schemas.openxmlformats.org/officeDocument/2006/relationships/hyperlink" Target="https://www.taiwansemi.com/assets/datasheet/pdf.php?pn=BC817-25W" TargetMode="External"/><Relationship Id="rId9" Type="http://schemas.openxmlformats.org/officeDocument/2006/relationships/hyperlink" Target="https://www.taiwansemi.com/assets/datasheet/pdf.php?pn=BC846B" TargetMode="External"/><Relationship Id="rId14" Type="http://schemas.openxmlformats.org/officeDocument/2006/relationships/hyperlink" Target="https://www.taiwansemi.com/assets/datasheet/pdf.php?pn=BC847B" TargetMode="External"/><Relationship Id="rId22" Type="http://schemas.openxmlformats.org/officeDocument/2006/relationships/hyperlink" Target="https://www.taiwansemi.com/assets/datasheet/pdf.php?pn=BC848C" TargetMode="External"/><Relationship Id="rId27" Type="http://schemas.openxmlformats.org/officeDocument/2006/relationships/hyperlink" Target="https://www.taiwansemi.com/assets/datasheet/pdf.php?pn=BC850AW" TargetMode="External"/><Relationship Id="rId30" Type="http://schemas.openxmlformats.org/officeDocument/2006/relationships/hyperlink" Target="https://www.taiwansemi.com/assets/datasheet/pdf.php?pn=MMBT2222A" TargetMode="External"/><Relationship Id="rId35" Type="http://schemas.openxmlformats.org/officeDocument/2006/relationships/hyperlink" Target="https://www.taiwansemi.com/assets/datasheet/pdf.php?pn=TSC966CW" TargetMode="External"/><Relationship Id="rId43" Type="http://schemas.openxmlformats.org/officeDocument/2006/relationships/hyperlink" Target="https://www.taiwansemi.com/assets/datasheet/pdf.php?pn=MMBT3904H" TargetMode="External"/><Relationship Id="rId48" Type="http://schemas.openxmlformats.org/officeDocument/2006/relationships/hyperlink" Target="https://www.taiwansemi.com/assets/datasheet/pdf.php?pn=BC847BWH" TargetMode="External"/><Relationship Id="rId8" Type="http://schemas.openxmlformats.org/officeDocument/2006/relationships/hyperlink" Target="https://www.taiwansemi.com/assets/datasheet/pdf.php?pn=BC846AW" TargetMode="External"/><Relationship Id="rId3" Type="http://schemas.openxmlformats.org/officeDocument/2006/relationships/hyperlink" Target="https://www.taiwansemi.com/assets/datasheet/pdf.php?pn=BC817-25" TargetMode="External"/><Relationship Id="rId12" Type="http://schemas.openxmlformats.org/officeDocument/2006/relationships/hyperlink" Target="https://www.taiwansemi.com/assets/datasheet/pdf.php?pn=BC847A" TargetMode="External"/><Relationship Id="rId17" Type="http://schemas.openxmlformats.org/officeDocument/2006/relationships/hyperlink" Target="https://www.taiwansemi.com/assets/datasheet/pdf.php?pn=BC847CW" TargetMode="External"/><Relationship Id="rId25" Type="http://schemas.openxmlformats.org/officeDocument/2006/relationships/hyperlink" Target="https://www.taiwansemi.com/assets/datasheet/pdf.php?pn=BC849BW" TargetMode="External"/><Relationship Id="rId33" Type="http://schemas.openxmlformats.org/officeDocument/2006/relationships/hyperlink" Target="https://www.taiwansemi.com/assets/datasheet/pdf.php?pn=TSC497CX" TargetMode="External"/><Relationship Id="rId38" Type="http://schemas.openxmlformats.org/officeDocument/2006/relationships/hyperlink" Target="https://www.taiwansemi.com/assets/datasheet/pdf.php?pn=BC817-25WH" TargetMode="External"/><Relationship Id="rId46" Type="http://schemas.openxmlformats.org/officeDocument/2006/relationships/hyperlink" Target="https://www.taiwansemi.com/assets/datasheet/pdf.php?pn=BC847CH" TargetMode="External"/><Relationship Id="rId20" Type="http://schemas.openxmlformats.org/officeDocument/2006/relationships/hyperlink" Target="https://www.taiwansemi.com/assets/datasheet/pdf.php?pn=BC848B" TargetMode="External"/><Relationship Id="rId41" Type="http://schemas.openxmlformats.org/officeDocument/2006/relationships/hyperlink" Target="https://www.taiwansemi.com/assets/datasheet/pdf.php?pn=BC847SH" TargetMode="External"/><Relationship Id="rId1" Type="http://schemas.openxmlformats.org/officeDocument/2006/relationships/hyperlink" Target="https://www.taiwansemi.com/assets/datasheet/pdf.php?pn=BC817-16" TargetMode="External"/><Relationship Id="rId6" Type="http://schemas.openxmlformats.org/officeDocument/2006/relationships/hyperlink" Target="https://www.taiwansemi.com/assets/datasheet/pdf.php?pn=BC817-40W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BC858B" TargetMode="External"/><Relationship Id="rId18" Type="http://schemas.openxmlformats.org/officeDocument/2006/relationships/hyperlink" Target="https://www.taiwansemi.com/assets/datasheet/pdf.php?pn=TSA874CW" TargetMode="External"/><Relationship Id="rId26" Type="http://schemas.openxmlformats.org/officeDocument/2006/relationships/hyperlink" Target="https://www.taiwansemi.com/assets/datasheet/pdf.php?pn=BC856BSH" TargetMode="External"/><Relationship Id="rId3" Type="http://schemas.openxmlformats.org/officeDocument/2006/relationships/hyperlink" Target="https://www.taiwansemi.com/assets/datasheet/pdf.php?pn=BC807-25" TargetMode="External"/><Relationship Id="rId21" Type="http://schemas.openxmlformats.org/officeDocument/2006/relationships/hyperlink" Target="https://www.taiwansemi.com/assets/datasheet/pdf.php?pn=BC807-25WH" TargetMode="External"/><Relationship Id="rId34" Type="http://schemas.openxmlformats.org/officeDocument/2006/relationships/hyperlink" Target="https://www.taiwansemi.com/assets/datasheet/pdf.php?pn=BC857WH" TargetMode="External"/><Relationship Id="rId7" Type="http://schemas.openxmlformats.org/officeDocument/2006/relationships/hyperlink" Target="https://www.taiwansemi.com/assets/datasheet/pdf.php?pn=BC856A" TargetMode="External"/><Relationship Id="rId12" Type="http://schemas.openxmlformats.org/officeDocument/2006/relationships/hyperlink" Target="https://www.taiwansemi.com/assets/datasheet/pdf.php?pn=BC858A" TargetMode="External"/><Relationship Id="rId17" Type="http://schemas.openxmlformats.org/officeDocument/2006/relationships/hyperlink" Target="https://www.taiwansemi.com/assets/datasheet/pdf.php?pn=MMBT3906T" TargetMode="External"/><Relationship Id="rId25" Type="http://schemas.openxmlformats.org/officeDocument/2006/relationships/hyperlink" Target="https://www.taiwansemi.com/assets/datasheet/pdf.php?pn=BC857CH" TargetMode="External"/><Relationship Id="rId33" Type="http://schemas.openxmlformats.org/officeDocument/2006/relationships/hyperlink" Target="https://www.taiwansemi.com/assets/datasheet/pdf.php?pn=BC857BWH" TargetMode="External"/><Relationship Id="rId2" Type="http://schemas.openxmlformats.org/officeDocument/2006/relationships/hyperlink" Target="https://www.taiwansemi.com/assets/datasheet/pdf.php?pn=BC807-16W" TargetMode="External"/><Relationship Id="rId16" Type="http://schemas.openxmlformats.org/officeDocument/2006/relationships/hyperlink" Target="https://www.taiwansemi.com/assets/datasheet/pdf.php?pn=MMBT3906" TargetMode="External"/><Relationship Id="rId20" Type="http://schemas.openxmlformats.org/officeDocument/2006/relationships/hyperlink" Target="https://www.taiwansemi.com/assets/datasheet/pdf.php?pn=TSB772CP" TargetMode="External"/><Relationship Id="rId29" Type="http://schemas.openxmlformats.org/officeDocument/2006/relationships/hyperlink" Target="https://www.taiwansemi.com/assets/datasheet/pdf.php?pn=MMBT3906H" TargetMode="External"/><Relationship Id="rId1" Type="http://schemas.openxmlformats.org/officeDocument/2006/relationships/hyperlink" Target="https://www.taiwansemi.com/assets/datasheet/pdf.php?pn=BC807-16" TargetMode="External"/><Relationship Id="rId6" Type="http://schemas.openxmlformats.org/officeDocument/2006/relationships/hyperlink" Target="https://www.taiwansemi.com/assets/datasheet/pdf.php?pn=BC807-40W" TargetMode="External"/><Relationship Id="rId11" Type="http://schemas.openxmlformats.org/officeDocument/2006/relationships/hyperlink" Target="https://www.taiwansemi.com/assets/datasheet/pdf.php?pn=BC857C" TargetMode="External"/><Relationship Id="rId24" Type="http://schemas.openxmlformats.org/officeDocument/2006/relationships/hyperlink" Target="https://www.taiwansemi.com/assets/datasheet/pdf.php?pn=BC857BH" TargetMode="External"/><Relationship Id="rId32" Type="http://schemas.openxmlformats.org/officeDocument/2006/relationships/hyperlink" Target="https://www.taiwansemi.com/assets/datasheet/pdf.php?pn=BC856BWH" TargetMode="External"/><Relationship Id="rId5" Type="http://schemas.openxmlformats.org/officeDocument/2006/relationships/hyperlink" Target="https://www.taiwansemi.com/assets/datasheet/pdf.php?pn=BC807-40" TargetMode="External"/><Relationship Id="rId15" Type="http://schemas.openxmlformats.org/officeDocument/2006/relationships/hyperlink" Target="https://www.taiwansemi.com/assets/datasheet/pdf.php?pn=MMBT2907A" TargetMode="External"/><Relationship Id="rId23" Type="http://schemas.openxmlformats.org/officeDocument/2006/relationships/hyperlink" Target="https://www.taiwansemi.com/assets/datasheet/pdf.php?pn=BC856BH" TargetMode="External"/><Relationship Id="rId28" Type="http://schemas.openxmlformats.org/officeDocument/2006/relationships/hyperlink" Target="https://www.taiwansemi.com/assets/datasheet/pdf.php?pn=MMBT2907AH" TargetMode="External"/><Relationship Id="rId10" Type="http://schemas.openxmlformats.org/officeDocument/2006/relationships/hyperlink" Target="https://www.taiwansemi.com/assets/datasheet/pdf.php?pn=BC857B" TargetMode="External"/><Relationship Id="rId19" Type="http://schemas.openxmlformats.org/officeDocument/2006/relationships/hyperlink" Target="https://www.taiwansemi.com/assets/datasheet/pdf.php?pn=TSA884CX" TargetMode="External"/><Relationship Id="rId31" Type="http://schemas.openxmlformats.org/officeDocument/2006/relationships/hyperlink" Target="https://www.taiwansemi.com/assets/datasheet/pdf.php?pn=BC807-40H" TargetMode="External"/><Relationship Id="rId4" Type="http://schemas.openxmlformats.org/officeDocument/2006/relationships/hyperlink" Target="https://www.taiwansemi.com/assets/datasheet/pdf.php?pn=BC807-25W" TargetMode="External"/><Relationship Id="rId9" Type="http://schemas.openxmlformats.org/officeDocument/2006/relationships/hyperlink" Target="https://www.taiwansemi.com/assets/datasheet/pdf.php?pn=BC857A" TargetMode="External"/><Relationship Id="rId14" Type="http://schemas.openxmlformats.org/officeDocument/2006/relationships/hyperlink" Target="https://www.taiwansemi.com/assets/datasheet/pdf.php?pn=BC858C" TargetMode="External"/><Relationship Id="rId22" Type="http://schemas.openxmlformats.org/officeDocument/2006/relationships/hyperlink" Target="https://www.taiwansemi.com/assets/datasheet/pdf.php?pn=BC807-40WH" TargetMode="External"/><Relationship Id="rId27" Type="http://schemas.openxmlformats.org/officeDocument/2006/relationships/hyperlink" Target="https://www.taiwansemi.com/assets/datasheet/pdf.php?pn=BC857SH" TargetMode="External"/><Relationship Id="rId30" Type="http://schemas.openxmlformats.org/officeDocument/2006/relationships/hyperlink" Target="https://www.taiwansemi.com/assets/datasheet/pdf.php?pn=BC807-25H" TargetMode="External"/><Relationship Id="rId8" Type="http://schemas.openxmlformats.org/officeDocument/2006/relationships/hyperlink" Target="https://www.taiwansemi.com/assets/datasheet/pdf.php?pn=BC856B" TargetMode="External"/></Relationships>
</file>

<file path=xl/worksheets/_rels/sheet2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taiwansemi.com/assets/datasheet/pdf.php?pn=1N4753A" TargetMode="External"/><Relationship Id="rId170" Type="http://schemas.openxmlformats.org/officeDocument/2006/relationships/hyperlink" Target="https://www.taiwansemi.com/assets/datasheet/pdf.php?pn=1PGSMB5941" TargetMode="External"/><Relationship Id="rId268" Type="http://schemas.openxmlformats.org/officeDocument/2006/relationships/hyperlink" Target="https://www.taiwansemi.com/assets/datasheet/pdf.php?pn=1SMA4741" TargetMode="External"/><Relationship Id="rId475" Type="http://schemas.openxmlformats.org/officeDocument/2006/relationships/hyperlink" Target="https://www.taiwansemi.com/assets/datasheet/pdf.php?pn=2M62Z" TargetMode="External"/><Relationship Id="rId682" Type="http://schemas.openxmlformats.org/officeDocument/2006/relationships/hyperlink" Target="https://www.taiwansemi.com/assets/datasheet/pdf.php?pn=BZT52B8V2-G" TargetMode="External"/><Relationship Id="rId128" Type="http://schemas.openxmlformats.org/officeDocument/2006/relationships/hyperlink" Target="https://www.taiwansemi.com/assets/datasheet/pdf.php?pn=1PGSMA4759" TargetMode="External"/><Relationship Id="rId335" Type="http://schemas.openxmlformats.org/officeDocument/2006/relationships/hyperlink" Target="https://www.taiwansemi.com/assets/datasheet/pdf.php?pn=1SMA5935H" TargetMode="External"/><Relationship Id="rId542" Type="http://schemas.openxmlformats.org/officeDocument/2006/relationships/hyperlink" Target="https://www.taiwansemi.com/assets/datasheet/pdf.php?pn=BZD27C220PW" TargetMode="External"/><Relationship Id="rId987" Type="http://schemas.openxmlformats.org/officeDocument/2006/relationships/hyperlink" Target="https://www.taiwansemi.com/assets/datasheet/pdf.php?pn=BZX84C24" TargetMode="External"/><Relationship Id="rId1172" Type="http://schemas.openxmlformats.org/officeDocument/2006/relationships/hyperlink" Target="https://www.taiwansemi.com/assets/datasheet/pdf.php?pn=UDZS13B" TargetMode="External"/><Relationship Id="rId402" Type="http://schemas.openxmlformats.org/officeDocument/2006/relationships/hyperlink" Target="https://www.taiwansemi.com/assets/datasheet/pdf.php?pn=1SMB5938" TargetMode="External"/><Relationship Id="rId847" Type="http://schemas.openxmlformats.org/officeDocument/2006/relationships/hyperlink" Target="https://www.taiwansemi.com/assets/datasheet/pdf.php?pn=BZV55B30" TargetMode="External"/><Relationship Id="rId1032" Type="http://schemas.openxmlformats.org/officeDocument/2006/relationships/hyperlink" Target="https://www.taiwansemi.com/assets/datasheet/pdf.php?pn=BZY55B6V2" TargetMode="External"/><Relationship Id="rId707" Type="http://schemas.openxmlformats.org/officeDocument/2006/relationships/hyperlink" Target="https://www.taiwansemi.com/assets/datasheet/pdf.php?pn=BZT52C16" TargetMode="External"/><Relationship Id="rId914" Type="http://schemas.openxmlformats.org/officeDocument/2006/relationships/hyperlink" Target="https://www.taiwansemi.com/assets/datasheet/pdf.php?pn=BZX584B18" TargetMode="External"/><Relationship Id="rId1337" Type="http://schemas.openxmlformats.org/officeDocument/2006/relationships/hyperlink" Target="https://www.taiwansemi.com/assets/datasheet/pdf.php?pn=BZX84JB13H" TargetMode="External"/><Relationship Id="rId43" Type="http://schemas.openxmlformats.org/officeDocument/2006/relationships/hyperlink" Target="https://www.taiwansemi.com/assets/datasheet/pdf.php?pn=1N5231B" TargetMode="External"/><Relationship Id="rId1404" Type="http://schemas.openxmlformats.org/officeDocument/2006/relationships/hyperlink" Target="https://www.taiwansemi.com/assets/datasheet/pdf.php?pn=MMSZ5256BH" TargetMode="External"/><Relationship Id="rId192" Type="http://schemas.openxmlformats.org/officeDocument/2006/relationships/hyperlink" Target="https://www.taiwansemi.com/assets/datasheet/pdf.php?pn=1PGSMB5952" TargetMode="External"/><Relationship Id="rId497" Type="http://schemas.openxmlformats.org/officeDocument/2006/relationships/hyperlink" Target="https://www.taiwansemi.com/assets/datasheet/pdf.php?pn=AZ23C3V3" TargetMode="External"/><Relationship Id="rId357" Type="http://schemas.openxmlformats.org/officeDocument/2006/relationships/hyperlink" Target="https://www.taiwansemi.com/assets/datasheet/pdf.php?pn=1SMA5946H" TargetMode="External"/><Relationship Id="rId1194" Type="http://schemas.openxmlformats.org/officeDocument/2006/relationships/hyperlink" Target="https://www.taiwansemi.com/assets/datasheet/pdf.php?pn=MMSZ4678" TargetMode="External"/><Relationship Id="rId217" Type="http://schemas.openxmlformats.org/officeDocument/2006/relationships/hyperlink" Target="https://www.taiwansemi.com/assets/datasheet/pdf.php?pn=1PGSMC5355H" TargetMode="External"/><Relationship Id="rId564" Type="http://schemas.openxmlformats.org/officeDocument/2006/relationships/hyperlink" Target="https://www.taiwansemi.com/assets/datasheet/pdf.php?pn=BZD27C56PW" TargetMode="External"/><Relationship Id="rId771" Type="http://schemas.openxmlformats.org/officeDocument/2006/relationships/hyperlink" Target="https://www.taiwansemi.com/assets/datasheet/pdf.php?pn=BZT52C43-G" TargetMode="External"/><Relationship Id="rId869" Type="http://schemas.openxmlformats.org/officeDocument/2006/relationships/hyperlink" Target="https://www.taiwansemi.com/assets/datasheet/pdf.php?pn=BZV55B8V2" TargetMode="External"/><Relationship Id="rId424" Type="http://schemas.openxmlformats.org/officeDocument/2006/relationships/hyperlink" Target="https://www.taiwansemi.com/assets/datasheet/pdf.php?pn=1SMB5949" TargetMode="External"/><Relationship Id="rId631" Type="http://schemas.openxmlformats.org/officeDocument/2006/relationships/hyperlink" Target="https://www.taiwansemi.com/assets/datasheet/pdf.php?pn=BZT52B3V3-G" TargetMode="External"/><Relationship Id="rId729" Type="http://schemas.openxmlformats.org/officeDocument/2006/relationships/hyperlink" Target="https://www.taiwansemi.com/assets/datasheet/pdf.php?pn=BZT52C27K" TargetMode="External"/><Relationship Id="rId1054" Type="http://schemas.openxmlformats.org/officeDocument/2006/relationships/hyperlink" Target="https://www.taiwansemi.com/assets/datasheet/pdf.php?pn=BZY55C3V3" TargetMode="External"/><Relationship Id="rId1261" Type="http://schemas.openxmlformats.org/officeDocument/2006/relationships/hyperlink" Target="https://www.taiwansemi.com/assets/datasheet/pdf.php?pn=BZT52B5V1SH" TargetMode="External"/><Relationship Id="rId1359" Type="http://schemas.openxmlformats.org/officeDocument/2006/relationships/hyperlink" Target="https://www.taiwansemi.com/assets/datasheet/pdf.php?pn=BZX84JB51H" TargetMode="External"/><Relationship Id="rId936" Type="http://schemas.openxmlformats.org/officeDocument/2006/relationships/hyperlink" Target="https://www.taiwansemi.com/assets/datasheet/pdf.php?pn=BZX584B5V6" TargetMode="External"/><Relationship Id="rId1121" Type="http://schemas.openxmlformats.org/officeDocument/2006/relationships/hyperlink" Target="https://www.taiwansemi.com/assets/datasheet/pdf.php?pn=MMSZ5242B" TargetMode="External"/><Relationship Id="rId1219" Type="http://schemas.openxmlformats.org/officeDocument/2006/relationships/hyperlink" Target="https://www.taiwansemi.com/assets/datasheet/pdf.php?pn=MMSZ4703" TargetMode="External"/><Relationship Id="rId65" Type="http://schemas.openxmlformats.org/officeDocument/2006/relationships/hyperlink" Target="https://www.taiwansemi.com/assets/datasheet/pdf.php?pn=1N5253B" TargetMode="External"/><Relationship Id="rId281" Type="http://schemas.openxmlformats.org/officeDocument/2006/relationships/hyperlink" Target="https://www.taiwansemi.com/assets/datasheet/pdf.php?pn=1SMA4747H" TargetMode="External"/><Relationship Id="rId141" Type="http://schemas.openxmlformats.org/officeDocument/2006/relationships/hyperlink" Target="https://www.taiwansemi.com/assets/datasheet/pdf.php?pn=1PGSMB5926H" TargetMode="External"/><Relationship Id="rId379" Type="http://schemas.openxmlformats.org/officeDocument/2006/relationships/hyperlink" Target="https://www.taiwansemi.com/assets/datasheet/pdf.php?pn=1SMB5926H" TargetMode="External"/><Relationship Id="rId586" Type="http://schemas.openxmlformats.org/officeDocument/2006/relationships/hyperlink" Target="https://www.taiwansemi.com/assets/datasheet/pdf.php?pn=BZT52B13-G" TargetMode="External"/><Relationship Id="rId793" Type="http://schemas.openxmlformats.org/officeDocument/2006/relationships/hyperlink" Target="https://www.taiwansemi.com/assets/datasheet/pdf.php?pn=BZT52C56S" TargetMode="External"/><Relationship Id="rId7" Type="http://schemas.openxmlformats.org/officeDocument/2006/relationships/hyperlink" Target="https://www.taiwansemi.com/assets/datasheet/pdf.php?pn=1M200Z" TargetMode="External"/><Relationship Id="rId239" Type="http://schemas.openxmlformats.org/officeDocument/2006/relationships/hyperlink" Target="https://www.taiwansemi.com/assets/datasheet/pdf.php?pn=1PGSMC5366H" TargetMode="External"/><Relationship Id="rId446" Type="http://schemas.openxmlformats.org/officeDocument/2006/relationships/hyperlink" Target="https://www.taiwansemi.com/assets/datasheet/pdf.php?pn=2M12Z" TargetMode="External"/><Relationship Id="rId653" Type="http://schemas.openxmlformats.org/officeDocument/2006/relationships/hyperlink" Target="https://www.taiwansemi.com/assets/datasheet/pdf.php?pn=BZT52B51S" TargetMode="External"/><Relationship Id="rId1076" Type="http://schemas.openxmlformats.org/officeDocument/2006/relationships/hyperlink" Target="https://www.taiwansemi.com/assets/datasheet/pdf.php?pn=M3Z27VC" TargetMode="External"/><Relationship Id="rId1283" Type="http://schemas.openxmlformats.org/officeDocument/2006/relationships/hyperlink" Target="https://www.taiwansemi.com/assets/datasheet/pdf.php?pn=BZX585B2V7H" TargetMode="External"/><Relationship Id="rId306" Type="http://schemas.openxmlformats.org/officeDocument/2006/relationships/hyperlink" Target="https://www.taiwansemi.com/assets/datasheet/pdf.php?pn=1SMA4760" TargetMode="External"/><Relationship Id="rId860" Type="http://schemas.openxmlformats.org/officeDocument/2006/relationships/hyperlink" Target="https://www.taiwansemi.com/assets/datasheet/pdf.php?pn=BZV55B56" TargetMode="External"/><Relationship Id="rId958" Type="http://schemas.openxmlformats.org/officeDocument/2006/relationships/hyperlink" Target="https://www.taiwansemi.com/assets/datasheet/pdf.php?pn=BZX585B30" TargetMode="External"/><Relationship Id="rId1143" Type="http://schemas.openxmlformats.org/officeDocument/2006/relationships/hyperlink" Target="https://www.taiwansemi.com/assets/datasheet/pdf.php?pn=TSZU52C18" TargetMode="External"/><Relationship Id="rId87" Type="http://schemas.openxmlformats.org/officeDocument/2006/relationships/hyperlink" Target="https://www.taiwansemi.com/assets/datasheet/pdf.php?pn=1PGSMA180ZH" TargetMode="External"/><Relationship Id="rId513" Type="http://schemas.openxmlformats.org/officeDocument/2006/relationships/hyperlink" Target="https://www.taiwansemi.com/assets/datasheet/pdf.php?pn=BZD27C100PWH" TargetMode="External"/><Relationship Id="rId720" Type="http://schemas.openxmlformats.org/officeDocument/2006/relationships/hyperlink" Target="https://www.taiwansemi.com/assets/datasheet/pdf.php?pn=BZT52C22-G" TargetMode="External"/><Relationship Id="rId818" Type="http://schemas.openxmlformats.org/officeDocument/2006/relationships/hyperlink" Target="https://www.taiwansemi.com/assets/datasheet/pdf.php?pn=BZT52C75" TargetMode="External"/><Relationship Id="rId1350" Type="http://schemas.openxmlformats.org/officeDocument/2006/relationships/hyperlink" Target="https://www.taiwansemi.com/assets/datasheet/pdf.php?pn=BZX84JB39H" TargetMode="External"/><Relationship Id="rId1003" Type="http://schemas.openxmlformats.org/officeDocument/2006/relationships/hyperlink" Target="https://www.taiwansemi.com/assets/datasheet/pdf.php?pn=BZX84C6V2" TargetMode="External"/><Relationship Id="rId1210" Type="http://schemas.openxmlformats.org/officeDocument/2006/relationships/hyperlink" Target="https://www.taiwansemi.com/assets/datasheet/pdf.php?pn=MMSZ4694" TargetMode="External"/><Relationship Id="rId1308" Type="http://schemas.openxmlformats.org/officeDocument/2006/relationships/hyperlink" Target="https://www.taiwansemi.com/assets/datasheet/pdf.php?pn=BZX84C15H" TargetMode="External"/><Relationship Id="rId14" Type="http://schemas.openxmlformats.org/officeDocument/2006/relationships/hyperlink" Target="https://www.taiwansemi.com/assets/datasheet/pdf.php?pn=1N4746A" TargetMode="External"/><Relationship Id="rId163" Type="http://schemas.openxmlformats.org/officeDocument/2006/relationships/hyperlink" Target="https://www.taiwansemi.com/assets/datasheet/pdf.php?pn=1PGSMB5937H" TargetMode="External"/><Relationship Id="rId370" Type="http://schemas.openxmlformats.org/officeDocument/2006/relationships/hyperlink" Target="https://www.taiwansemi.com/assets/datasheet/pdf.php?pn=1SMA5953" TargetMode="External"/><Relationship Id="rId230" Type="http://schemas.openxmlformats.org/officeDocument/2006/relationships/hyperlink" Target="https://www.taiwansemi.com/assets/datasheet/pdf.php?pn=1PGSMC5362" TargetMode="External"/><Relationship Id="rId468" Type="http://schemas.openxmlformats.org/officeDocument/2006/relationships/hyperlink" Target="https://www.taiwansemi.com/assets/datasheet/pdf.php?pn=2M36Z" TargetMode="External"/><Relationship Id="rId675" Type="http://schemas.openxmlformats.org/officeDocument/2006/relationships/hyperlink" Target="https://www.taiwansemi.com/assets/datasheet/pdf.php?pn=BZT52B75" TargetMode="External"/><Relationship Id="rId882" Type="http://schemas.openxmlformats.org/officeDocument/2006/relationships/hyperlink" Target="https://www.taiwansemi.com/assets/datasheet/pdf.php?pn=BZV55C2V4" TargetMode="External"/><Relationship Id="rId1098" Type="http://schemas.openxmlformats.org/officeDocument/2006/relationships/hyperlink" Target="https://www.taiwansemi.com/assets/datasheet/pdf.php?pn=M3Z68VC" TargetMode="External"/><Relationship Id="rId328" Type="http://schemas.openxmlformats.org/officeDocument/2006/relationships/hyperlink" Target="https://www.taiwansemi.com/assets/datasheet/pdf.php?pn=1SMA5932" TargetMode="External"/><Relationship Id="rId535" Type="http://schemas.openxmlformats.org/officeDocument/2006/relationships/hyperlink" Target="https://www.taiwansemi.com/assets/datasheet/pdf.php?pn=BZD27C180PWH" TargetMode="External"/><Relationship Id="rId742" Type="http://schemas.openxmlformats.org/officeDocument/2006/relationships/hyperlink" Target="https://www.taiwansemi.com/assets/datasheet/pdf.php?pn=BZT52C33" TargetMode="External"/><Relationship Id="rId1165" Type="http://schemas.openxmlformats.org/officeDocument/2006/relationships/hyperlink" Target="https://www.taiwansemi.com/assets/datasheet/pdf.php?pn=TSZU52C6V8" TargetMode="External"/><Relationship Id="rId1372" Type="http://schemas.openxmlformats.org/officeDocument/2006/relationships/hyperlink" Target="https://www.taiwansemi.com/assets/datasheet/pdf.php?pn=MMSZ5222BH" TargetMode="External"/><Relationship Id="rId602" Type="http://schemas.openxmlformats.org/officeDocument/2006/relationships/hyperlink" Target="https://www.taiwansemi.com/assets/datasheet/pdf.php?pn=BZT52B22S" TargetMode="External"/><Relationship Id="rId1025" Type="http://schemas.openxmlformats.org/officeDocument/2006/relationships/hyperlink" Target="https://www.taiwansemi.com/assets/datasheet/pdf.php?pn=BZY55B3V3" TargetMode="External"/><Relationship Id="rId1232" Type="http://schemas.openxmlformats.org/officeDocument/2006/relationships/hyperlink" Target="https://www.taiwansemi.com/assets/datasheet/pdf.php?pn=MMSZ4716" TargetMode="External"/><Relationship Id="rId907" Type="http://schemas.openxmlformats.org/officeDocument/2006/relationships/hyperlink" Target="https://www.taiwansemi.com/assets/datasheet/pdf.php?pn=BZV55C9V1" TargetMode="External"/><Relationship Id="rId36" Type="http://schemas.openxmlformats.org/officeDocument/2006/relationships/hyperlink" Target="https://www.taiwansemi.com/assets/datasheet/pdf.php?pn=1N5224B" TargetMode="External"/><Relationship Id="rId185" Type="http://schemas.openxmlformats.org/officeDocument/2006/relationships/hyperlink" Target="https://www.taiwansemi.com/assets/datasheet/pdf.php?pn=1PGSMB5948H" TargetMode="External"/><Relationship Id="rId392" Type="http://schemas.openxmlformats.org/officeDocument/2006/relationships/hyperlink" Target="https://www.taiwansemi.com/assets/datasheet/pdf.php?pn=1SMB5933" TargetMode="External"/><Relationship Id="rId697" Type="http://schemas.openxmlformats.org/officeDocument/2006/relationships/hyperlink" Target="https://www.taiwansemi.com/assets/datasheet/pdf.php?pn=BZT52C12K" TargetMode="External"/><Relationship Id="rId252" Type="http://schemas.openxmlformats.org/officeDocument/2006/relationships/hyperlink" Target="https://www.taiwansemi.com/assets/datasheet/pdf.php?pn=1SMA150Z" TargetMode="External"/><Relationship Id="rId1187" Type="http://schemas.openxmlformats.org/officeDocument/2006/relationships/hyperlink" Target="https://www.taiwansemi.com/assets/datasheet/pdf.php?pn=UDZS5V1B" TargetMode="External"/><Relationship Id="rId112" Type="http://schemas.openxmlformats.org/officeDocument/2006/relationships/hyperlink" Target="https://www.taiwansemi.com/assets/datasheet/pdf.php?pn=1PGSMA4751" TargetMode="External"/><Relationship Id="rId557" Type="http://schemas.openxmlformats.org/officeDocument/2006/relationships/hyperlink" Target="https://www.taiwansemi.com/assets/datasheet/pdf.php?pn=BZD27C39PWH" TargetMode="External"/><Relationship Id="rId764" Type="http://schemas.openxmlformats.org/officeDocument/2006/relationships/hyperlink" Target="https://www.taiwansemi.com/assets/datasheet/pdf.php?pn=BZT52C3V6K" TargetMode="External"/><Relationship Id="rId971" Type="http://schemas.openxmlformats.org/officeDocument/2006/relationships/hyperlink" Target="https://www.taiwansemi.com/assets/datasheet/pdf.php?pn=BZX585B5V1" TargetMode="External"/><Relationship Id="rId1394" Type="http://schemas.openxmlformats.org/officeDocument/2006/relationships/hyperlink" Target="https://www.taiwansemi.com/assets/datasheet/pdf.php?pn=MMSZ5245BH" TargetMode="External"/><Relationship Id="rId417" Type="http://schemas.openxmlformats.org/officeDocument/2006/relationships/hyperlink" Target="https://www.taiwansemi.com/assets/datasheet/pdf.php?pn=1SMB5945H" TargetMode="External"/><Relationship Id="rId624" Type="http://schemas.openxmlformats.org/officeDocument/2006/relationships/hyperlink" Target="https://www.taiwansemi.com/assets/datasheet/pdf.php?pn=BZT52B39" TargetMode="External"/><Relationship Id="rId831" Type="http://schemas.openxmlformats.org/officeDocument/2006/relationships/hyperlink" Target="https://www.taiwansemi.com/assets/datasheet/pdf.php?pn=BZT52C9V1-G" TargetMode="External"/><Relationship Id="rId1047" Type="http://schemas.openxmlformats.org/officeDocument/2006/relationships/hyperlink" Target="https://www.taiwansemi.com/assets/datasheet/pdf.php?pn=BZY55C27" TargetMode="External"/><Relationship Id="rId1254" Type="http://schemas.openxmlformats.org/officeDocument/2006/relationships/hyperlink" Target="https://www.taiwansemi.com/assets/datasheet/pdf.php?pn=BZT52B3V9SH" TargetMode="External"/><Relationship Id="rId929" Type="http://schemas.openxmlformats.org/officeDocument/2006/relationships/hyperlink" Target="https://www.taiwansemi.com/assets/datasheet/pdf.php?pn=BZX584B43" TargetMode="External"/><Relationship Id="rId1114" Type="http://schemas.openxmlformats.org/officeDocument/2006/relationships/hyperlink" Target="https://www.taiwansemi.com/assets/datasheet/pdf.php?pn=MMSZ5234B" TargetMode="External"/><Relationship Id="rId1321" Type="http://schemas.openxmlformats.org/officeDocument/2006/relationships/hyperlink" Target="https://www.taiwansemi.com/assets/datasheet/pdf.php?pn=BZX84C3V0H" TargetMode="External"/><Relationship Id="rId58" Type="http://schemas.openxmlformats.org/officeDocument/2006/relationships/hyperlink" Target="https://www.taiwansemi.com/assets/datasheet/pdf.php?pn=1N5246B" TargetMode="External"/><Relationship Id="rId274" Type="http://schemas.openxmlformats.org/officeDocument/2006/relationships/hyperlink" Target="https://www.taiwansemi.com/assets/datasheet/pdf.php?pn=1SMA4744" TargetMode="External"/><Relationship Id="rId481" Type="http://schemas.openxmlformats.org/officeDocument/2006/relationships/hyperlink" Target="https://www.taiwansemi.com/assets/datasheet/pdf.php?pn=AZ23C11" TargetMode="External"/><Relationship Id="rId134" Type="http://schemas.openxmlformats.org/officeDocument/2006/relationships/hyperlink" Target="https://www.taiwansemi.com/assets/datasheet/pdf.php?pn=1PGSMA4762" TargetMode="External"/><Relationship Id="rId579" Type="http://schemas.openxmlformats.org/officeDocument/2006/relationships/hyperlink" Target="https://www.taiwansemi.com/assets/datasheet/pdf.php?pn=BZT52B11" TargetMode="External"/><Relationship Id="rId786" Type="http://schemas.openxmlformats.org/officeDocument/2006/relationships/hyperlink" Target="https://www.taiwansemi.com/assets/datasheet/pdf.php?pn=BZT52C51" TargetMode="External"/><Relationship Id="rId993" Type="http://schemas.openxmlformats.org/officeDocument/2006/relationships/hyperlink" Target="https://www.taiwansemi.com/assets/datasheet/pdf.php?pn=BZX84C36" TargetMode="External"/><Relationship Id="rId341" Type="http://schemas.openxmlformats.org/officeDocument/2006/relationships/hyperlink" Target="https://www.taiwansemi.com/assets/datasheet/pdf.php?pn=1SMA5938H" TargetMode="External"/><Relationship Id="rId439" Type="http://schemas.openxmlformats.org/officeDocument/2006/relationships/hyperlink" Target="https://www.taiwansemi.com/assets/datasheet/pdf.php?pn=1SMB5956H" TargetMode="External"/><Relationship Id="rId646" Type="http://schemas.openxmlformats.org/officeDocument/2006/relationships/hyperlink" Target="https://www.taiwansemi.com/assets/datasheet/pdf.php?pn=BZT52B4V3-G" TargetMode="External"/><Relationship Id="rId1069" Type="http://schemas.openxmlformats.org/officeDocument/2006/relationships/hyperlink" Target="https://www.taiwansemi.com/assets/datasheet/pdf.php?pn=M3Z13VC" TargetMode="External"/><Relationship Id="rId1276" Type="http://schemas.openxmlformats.org/officeDocument/2006/relationships/hyperlink" Target="https://www.taiwansemi.com/assets/datasheet/pdf.php?pn=BZX585B16H" TargetMode="External"/><Relationship Id="rId201" Type="http://schemas.openxmlformats.org/officeDocument/2006/relationships/hyperlink" Target="https://www.taiwansemi.com/assets/datasheet/pdf.php?pn=1PGSMB5956H" TargetMode="External"/><Relationship Id="rId506" Type="http://schemas.openxmlformats.org/officeDocument/2006/relationships/hyperlink" Target="https://www.taiwansemi.com/assets/datasheet/pdf.php?pn=AZ23C5V6" TargetMode="External"/><Relationship Id="rId853" Type="http://schemas.openxmlformats.org/officeDocument/2006/relationships/hyperlink" Target="https://www.taiwansemi.com/assets/datasheet/pdf.php?pn=BZV55B3V6" TargetMode="External"/><Relationship Id="rId1136" Type="http://schemas.openxmlformats.org/officeDocument/2006/relationships/hyperlink" Target="https://www.taiwansemi.com/assets/datasheet/pdf.php?pn=MMSZ5262B" TargetMode="External"/><Relationship Id="rId713" Type="http://schemas.openxmlformats.org/officeDocument/2006/relationships/hyperlink" Target="https://www.taiwansemi.com/assets/datasheet/pdf.php?pn=BZT52C18K" TargetMode="External"/><Relationship Id="rId920" Type="http://schemas.openxmlformats.org/officeDocument/2006/relationships/hyperlink" Target="https://www.taiwansemi.com/assets/datasheet/pdf.php?pn=BZX584B2V7" TargetMode="External"/><Relationship Id="rId1343" Type="http://schemas.openxmlformats.org/officeDocument/2006/relationships/hyperlink" Target="https://www.taiwansemi.com/assets/datasheet/pdf.php?pn=BZX84JB24H" TargetMode="External"/><Relationship Id="rId1203" Type="http://schemas.openxmlformats.org/officeDocument/2006/relationships/hyperlink" Target="https://www.taiwansemi.com/assets/datasheet/pdf.php?pn=MMSZ4687" TargetMode="External"/><Relationship Id="rId1410" Type="http://schemas.openxmlformats.org/officeDocument/2006/relationships/hyperlink" Target="https://www.taiwansemi.com/assets/datasheet/pdf.php?pn=MMSZ5262BH" TargetMode="External"/><Relationship Id="rId296" Type="http://schemas.openxmlformats.org/officeDocument/2006/relationships/hyperlink" Target="https://www.taiwansemi.com/assets/datasheet/pdf.php?pn=1SMA4755" TargetMode="External"/><Relationship Id="rId156" Type="http://schemas.openxmlformats.org/officeDocument/2006/relationships/hyperlink" Target="https://www.taiwansemi.com/assets/datasheet/pdf.php?pn=1PGSMB5934" TargetMode="External"/><Relationship Id="rId363" Type="http://schemas.openxmlformats.org/officeDocument/2006/relationships/hyperlink" Target="https://www.taiwansemi.com/assets/datasheet/pdf.php?pn=1SMA5949H" TargetMode="External"/><Relationship Id="rId570" Type="http://schemas.openxmlformats.org/officeDocument/2006/relationships/hyperlink" Target="https://www.taiwansemi.com/assets/datasheet/pdf.php?pn=BZD27C75PW" TargetMode="External"/><Relationship Id="rId223" Type="http://schemas.openxmlformats.org/officeDocument/2006/relationships/hyperlink" Target="https://www.taiwansemi.com/assets/datasheet/pdf.php?pn=1PGSMC5358H" TargetMode="External"/><Relationship Id="rId430" Type="http://schemas.openxmlformats.org/officeDocument/2006/relationships/hyperlink" Target="https://www.taiwansemi.com/assets/datasheet/pdf.php?pn=1SMB5952" TargetMode="External"/><Relationship Id="rId668" Type="http://schemas.openxmlformats.org/officeDocument/2006/relationships/hyperlink" Target="https://www.taiwansemi.com/assets/datasheet/pdf.php?pn=BZT52B68S" TargetMode="External"/><Relationship Id="rId875" Type="http://schemas.openxmlformats.org/officeDocument/2006/relationships/hyperlink" Target="https://www.taiwansemi.com/assets/datasheet/pdf.php?pn=BZV55C15" TargetMode="External"/><Relationship Id="rId1060" Type="http://schemas.openxmlformats.org/officeDocument/2006/relationships/hyperlink" Target="https://www.taiwansemi.com/assets/datasheet/pdf.php?pn=BZY55C5V6" TargetMode="External"/><Relationship Id="rId1298" Type="http://schemas.openxmlformats.org/officeDocument/2006/relationships/hyperlink" Target="https://www.taiwansemi.com/assets/datasheet/pdf.php?pn=BZX585B5V6H" TargetMode="External"/><Relationship Id="rId528" Type="http://schemas.openxmlformats.org/officeDocument/2006/relationships/hyperlink" Target="https://www.taiwansemi.com/assets/datasheet/pdf.php?pn=BZD27C15PW" TargetMode="External"/><Relationship Id="rId735" Type="http://schemas.openxmlformats.org/officeDocument/2006/relationships/hyperlink" Target="https://www.taiwansemi.com/assets/datasheet/pdf.php?pn=BZT52C2V7-G" TargetMode="External"/><Relationship Id="rId942" Type="http://schemas.openxmlformats.org/officeDocument/2006/relationships/hyperlink" Target="https://www.taiwansemi.com/assets/datasheet/pdf.php?pn=BZX584B7V5" TargetMode="External"/><Relationship Id="rId1158" Type="http://schemas.openxmlformats.org/officeDocument/2006/relationships/hyperlink" Target="https://www.taiwansemi.com/assets/datasheet/pdf.php?pn=TSZU52C3V6" TargetMode="External"/><Relationship Id="rId1365" Type="http://schemas.openxmlformats.org/officeDocument/2006/relationships/hyperlink" Target="https://www.taiwansemi.com/assets/datasheet/pdf.php?pn=BZX84JB6V2H" TargetMode="External"/><Relationship Id="rId1018" Type="http://schemas.openxmlformats.org/officeDocument/2006/relationships/hyperlink" Target="https://www.taiwansemi.com/assets/datasheet/pdf.php?pn=BZY55B27" TargetMode="External"/><Relationship Id="rId1225" Type="http://schemas.openxmlformats.org/officeDocument/2006/relationships/hyperlink" Target="https://www.taiwansemi.com/assets/datasheet/pdf.php?pn=MMSZ4709" TargetMode="External"/><Relationship Id="rId71" Type="http://schemas.openxmlformats.org/officeDocument/2006/relationships/hyperlink" Target="https://www.taiwansemi.com/assets/datasheet/pdf.php?pn=1N5259B" TargetMode="External"/><Relationship Id="rId802" Type="http://schemas.openxmlformats.org/officeDocument/2006/relationships/hyperlink" Target="https://www.taiwansemi.com/assets/datasheet/pdf.php?pn=BZT52C62" TargetMode="External"/><Relationship Id="rId29" Type="http://schemas.openxmlformats.org/officeDocument/2006/relationships/hyperlink" Target="https://www.taiwansemi.com/assets/datasheet/pdf.php?pn=1N4761A" TargetMode="External"/><Relationship Id="rId178" Type="http://schemas.openxmlformats.org/officeDocument/2006/relationships/hyperlink" Target="https://www.taiwansemi.com/assets/datasheet/pdf.php?pn=1PGSMB5945" TargetMode="External"/><Relationship Id="rId385" Type="http://schemas.openxmlformats.org/officeDocument/2006/relationships/hyperlink" Target="https://www.taiwansemi.com/assets/datasheet/pdf.php?pn=1SMB5929H" TargetMode="External"/><Relationship Id="rId592" Type="http://schemas.openxmlformats.org/officeDocument/2006/relationships/hyperlink" Target="https://www.taiwansemi.com/assets/datasheet/pdf.php?pn=BZT52B16-G" TargetMode="External"/><Relationship Id="rId245" Type="http://schemas.openxmlformats.org/officeDocument/2006/relationships/hyperlink" Target="https://www.taiwansemi.com/assets/datasheet/pdf.php?pn=1PGSMC5369H" TargetMode="External"/><Relationship Id="rId452" Type="http://schemas.openxmlformats.org/officeDocument/2006/relationships/hyperlink" Target="https://www.taiwansemi.com/assets/datasheet/pdf.php?pn=2M15Z" TargetMode="External"/><Relationship Id="rId897" Type="http://schemas.openxmlformats.org/officeDocument/2006/relationships/hyperlink" Target="https://www.taiwansemi.com/assets/datasheet/pdf.php?pn=BZV55C56" TargetMode="External"/><Relationship Id="rId1082" Type="http://schemas.openxmlformats.org/officeDocument/2006/relationships/hyperlink" Target="https://www.taiwansemi.com/assets/datasheet/pdf.php?pn=M3Z33VC" TargetMode="External"/><Relationship Id="rId105" Type="http://schemas.openxmlformats.org/officeDocument/2006/relationships/hyperlink" Target="https://www.taiwansemi.com/assets/datasheet/pdf.php?pn=1PGSMA4747H" TargetMode="External"/><Relationship Id="rId312" Type="http://schemas.openxmlformats.org/officeDocument/2006/relationships/hyperlink" Target="https://www.taiwansemi.com/assets/datasheet/pdf.php?pn=1SMA4763" TargetMode="External"/><Relationship Id="rId757" Type="http://schemas.openxmlformats.org/officeDocument/2006/relationships/hyperlink" Target="https://www.taiwansemi.com/assets/datasheet/pdf.php?pn=BZT52C3V0S" TargetMode="External"/><Relationship Id="rId964" Type="http://schemas.openxmlformats.org/officeDocument/2006/relationships/hyperlink" Target="https://www.taiwansemi.com/assets/datasheet/pdf.php?pn=BZX585B3V6" TargetMode="External"/><Relationship Id="rId1387" Type="http://schemas.openxmlformats.org/officeDocument/2006/relationships/hyperlink" Target="https://www.taiwansemi.com/assets/datasheet/pdf.php?pn=MMSZ5238BH" TargetMode="External"/><Relationship Id="rId93" Type="http://schemas.openxmlformats.org/officeDocument/2006/relationships/hyperlink" Target="https://www.taiwansemi.com/assets/datasheet/pdf.php?pn=1PGSMA4741H" TargetMode="External"/><Relationship Id="rId617" Type="http://schemas.openxmlformats.org/officeDocument/2006/relationships/hyperlink" Target="https://www.taiwansemi.com/assets/datasheet/pdf.php?pn=BZT52B30S" TargetMode="External"/><Relationship Id="rId824" Type="http://schemas.openxmlformats.org/officeDocument/2006/relationships/hyperlink" Target="https://www.taiwansemi.com/assets/datasheet/pdf.php?pn=BZT52C7V5K" TargetMode="External"/><Relationship Id="rId1247" Type="http://schemas.openxmlformats.org/officeDocument/2006/relationships/hyperlink" Target="https://www.taiwansemi.com/assets/datasheet/pdf.php?pn=BZT52B30SH" TargetMode="External"/><Relationship Id="rId1107" Type="http://schemas.openxmlformats.org/officeDocument/2006/relationships/hyperlink" Target="https://www.taiwansemi.com/assets/datasheet/pdf.php?pn=MMSZ5226B" TargetMode="External"/><Relationship Id="rId1314" Type="http://schemas.openxmlformats.org/officeDocument/2006/relationships/hyperlink" Target="https://www.taiwansemi.com/assets/datasheet/pdf.php?pn=BZX84C27H" TargetMode="External"/><Relationship Id="rId20" Type="http://schemas.openxmlformats.org/officeDocument/2006/relationships/hyperlink" Target="https://www.taiwansemi.com/assets/datasheet/pdf.php?pn=1N4752A" TargetMode="External"/><Relationship Id="rId267" Type="http://schemas.openxmlformats.org/officeDocument/2006/relationships/hyperlink" Target="https://www.taiwansemi.com/assets/datasheet/pdf.php?pn=1SMA4740H" TargetMode="External"/><Relationship Id="rId474" Type="http://schemas.openxmlformats.org/officeDocument/2006/relationships/hyperlink" Target="https://www.taiwansemi.com/assets/datasheet/pdf.php?pn=2M6.8Z" TargetMode="External"/><Relationship Id="rId127" Type="http://schemas.openxmlformats.org/officeDocument/2006/relationships/hyperlink" Target="https://www.taiwansemi.com/assets/datasheet/pdf.php?pn=1PGSMA4758H" TargetMode="External"/><Relationship Id="rId681" Type="http://schemas.openxmlformats.org/officeDocument/2006/relationships/hyperlink" Target="https://www.taiwansemi.com/assets/datasheet/pdf.php?pn=BZT52B8V2" TargetMode="External"/><Relationship Id="rId779" Type="http://schemas.openxmlformats.org/officeDocument/2006/relationships/hyperlink" Target="https://www.taiwansemi.com/assets/datasheet/pdf.php?pn=BZT52C4V3-G" TargetMode="External"/><Relationship Id="rId986" Type="http://schemas.openxmlformats.org/officeDocument/2006/relationships/hyperlink" Target="https://www.taiwansemi.com/assets/datasheet/pdf.php?pn=BZX84C22" TargetMode="External"/><Relationship Id="rId334" Type="http://schemas.openxmlformats.org/officeDocument/2006/relationships/hyperlink" Target="https://www.taiwansemi.com/assets/datasheet/pdf.php?pn=1SMA5935" TargetMode="External"/><Relationship Id="rId541" Type="http://schemas.openxmlformats.org/officeDocument/2006/relationships/hyperlink" Target="https://www.taiwansemi.com/assets/datasheet/pdf.php?pn=BZD27C20PWH" TargetMode="External"/><Relationship Id="rId639" Type="http://schemas.openxmlformats.org/officeDocument/2006/relationships/hyperlink" Target="https://www.taiwansemi.com/assets/datasheet/pdf.php?pn=BZT52B43" TargetMode="External"/><Relationship Id="rId1171" Type="http://schemas.openxmlformats.org/officeDocument/2006/relationships/hyperlink" Target="https://www.taiwansemi.com/assets/datasheet/pdf.php?pn=UDZS12B" TargetMode="External"/><Relationship Id="rId1269" Type="http://schemas.openxmlformats.org/officeDocument/2006/relationships/hyperlink" Target="https://www.taiwansemi.com/assets/datasheet/pdf.php?pn=BZT52B8V2SH" TargetMode="External"/><Relationship Id="rId401" Type="http://schemas.openxmlformats.org/officeDocument/2006/relationships/hyperlink" Target="https://www.taiwansemi.com/assets/datasheet/pdf.php?pn=1SMB5937H" TargetMode="External"/><Relationship Id="rId846" Type="http://schemas.openxmlformats.org/officeDocument/2006/relationships/hyperlink" Target="https://www.taiwansemi.com/assets/datasheet/pdf.php?pn=BZV55B2V7" TargetMode="External"/><Relationship Id="rId1031" Type="http://schemas.openxmlformats.org/officeDocument/2006/relationships/hyperlink" Target="https://www.taiwansemi.com/assets/datasheet/pdf.php?pn=BZY55B5V6" TargetMode="External"/><Relationship Id="rId1129" Type="http://schemas.openxmlformats.org/officeDocument/2006/relationships/hyperlink" Target="https://www.taiwansemi.com/assets/datasheet/pdf.php?pn=MMSZ5254B" TargetMode="External"/><Relationship Id="rId706" Type="http://schemas.openxmlformats.org/officeDocument/2006/relationships/hyperlink" Target="https://www.taiwansemi.com/assets/datasheet/pdf.php?pn=BZT52C15S" TargetMode="External"/><Relationship Id="rId913" Type="http://schemas.openxmlformats.org/officeDocument/2006/relationships/hyperlink" Target="https://www.taiwansemi.com/assets/datasheet/pdf.php?pn=BZX584B16" TargetMode="External"/><Relationship Id="rId1336" Type="http://schemas.openxmlformats.org/officeDocument/2006/relationships/hyperlink" Target="https://www.taiwansemi.com/assets/datasheet/pdf.php?pn=BZX84JB12H" TargetMode="External"/><Relationship Id="rId42" Type="http://schemas.openxmlformats.org/officeDocument/2006/relationships/hyperlink" Target="https://www.taiwansemi.com/assets/datasheet/pdf.php?pn=1N5230B" TargetMode="External"/><Relationship Id="rId1403" Type="http://schemas.openxmlformats.org/officeDocument/2006/relationships/hyperlink" Target="https://www.taiwansemi.com/assets/datasheet/pdf.php?pn=MMSZ5255BH" TargetMode="External"/><Relationship Id="rId191" Type="http://schemas.openxmlformats.org/officeDocument/2006/relationships/hyperlink" Target="https://www.taiwansemi.com/assets/datasheet/pdf.php?pn=1PGSMB5951H" TargetMode="External"/><Relationship Id="rId289" Type="http://schemas.openxmlformats.org/officeDocument/2006/relationships/hyperlink" Target="https://www.taiwansemi.com/assets/datasheet/pdf.php?pn=1SMA4751H" TargetMode="External"/><Relationship Id="rId496" Type="http://schemas.openxmlformats.org/officeDocument/2006/relationships/hyperlink" Target="https://www.taiwansemi.com/assets/datasheet/pdf.php?pn=AZ23C3V0" TargetMode="External"/><Relationship Id="rId149" Type="http://schemas.openxmlformats.org/officeDocument/2006/relationships/hyperlink" Target="https://www.taiwansemi.com/assets/datasheet/pdf.php?pn=1PGSMB5930H" TargetMode="External"/><Relationship Id="rId356" Type="http://schemas.openxmlformats.org/officeDocument/2006/relationships/hyperlink" Target="https://www.taiwansemi.com/assets/datasheet/pdf.php?pn=1SMA5946" TargetMode="External"/><Relationship Id="rId563" Type="http://schemas.openxmlformats.org/officeDocument/2006/relationships/hyperlink" Target="https://www.taiwansemi.com/assets/datasheet/pdf.php?pn=BZD27C51PWH" TargetMode="External"/><Relationship Id="rId770" Type="http://schemas.openxmlformats.org/officeDocument/2006/relationships/hyperlink" Target="https://www.taiwansemi.com/assets/datasheet/pdf.php?pn=BZT52C43" TargetMode="External"/><Relationship Id="rId1193" Type="http://schemas.openxmlformats.org/officeDocument/2006/relationships/hyperlink" Target="https://www.taiwansemi.com/assets/datasheet/pdf.php?pn=UDZS9V1B" TargetMode="External"/><Relationship Id="rId216" Type="http://schemas.openxmlformats.org/officeDocument/2006/relationships/hyperlink" Target="https://www.taiwansemi.com/assets/datasheet/pdf.php?pn=1PGSMC5355" TargetMode="External"/><Relationship Id="rId423" Type="http://schemas.openxmlformats.org/officeDocument/2006/relationships/hyperlink" Target="https://www.taiwansemi.com/assets/datasheet/pdf.php?pn=1SMB5948H" TargetMode="External"/><Relationship Id="rId868" Type="http://schemas.openxmlformats.org/officeDocument/2006/relationships/hyperlink" Target="https://www.taiwansemi.com/assets/datasheet/pdf.php?pn=BZV55B7V5" TargetMode="External"/><Relationship Id="rId1053" Type="http://schemas.openxmlformats.org/officeDocument/2006/relationships/hyperlink" Target="https://www.taiwansemi.com/assets/datasheet/pdf.php?pn=BZY55C3V0" TargetMode="External"/><Relationship Id="rId1260" Type="http://schemas.openxmlformats.org/officeDocument/2006/relationships/hyperlink" Target="https://www.taiwansemi.com/assets/datasheet/pdf.php?pn=BZT52B56SH" TargetMode="External"/><Relationship Id="rId630" Type="http://schemas.openxmlformats.org/officeDocument/2006/relationships/hyperlink" Target="https://www.taiwansemi.com/assets/datasheet/pdf.php?pn=BZT52B3V3" TargetMode="External"/><Relationship Id="rId728" Type="http://schemas.openxmlformats.org/officeDocument/2006/relationships/hyperlink" Target="https://www.taiwansemi.com/assets/datasheet/pdf.php?pn=BZT52C27-G" TargetMode="External"/><Relationship Id="rId935" Type="http://schemas.openxmlformats.org/officeDocument/2006/relationships/hyperlink" Target="https://www.taiwansemi.com/assets/datasheet/pdf.php?pn=BZX584B5V1" TargetMode="External"/><Relationship Id="rId1358" Type="http://schemas.openxmlformats.org/officeDocument/2006/relationships/hyperlink" Target="https://www.taiwansemi.com/assets/datasheet/pdf.php?pn=BZX84JB4V7H" TargetMode="External"/><Relationship Id="rId64" Type="http://schemas.openxmlformats.org/officeDocument/2006/relationships/hyperlink" Target="https://www.taiwansemi.com/assets/datasheet/pdf.php?pn=1N5252B" TargetMode="External"/><Relationship Id="rId1120" Type="http://schemas.openxmlformats.org/officeDocument/2006/relationships/hyperlink" Target="https://www.taiwansemi.com/assets/datasheet/pdf.php?pn=MMSZ5241B" TargetMode="External"/><Relationship Id="rId1218" Type="http://schemas.openxmlformats.org/officeDocument/2006/relationships/hyperlink" Target="https://www.taiwansemi.com/assets/datasheet/pdf.php?pn=MMSZ4702" TargetMode="External"/><Relationship Id="rId280" Type="http://schemas.openxmlformats.org/officeDocument/2006/relationships/hyperlink" Target="https://www.taiwansemi.com/assets/datasheet/pdf.php?pn=1SMA4747" TargetMode="External"/><Relationship Id="rId140" Type="http://schemas.openxmlformats.org/officeDocument/2006/relationships/hyperlink" Target="https://www.taiwansemi.com/assets/datasheet/pdf.php?pn=1PGSMB5926" TargetMode="External"/><Relationship Id="rId378" Type="http://schemas.openxmlformats.org/officeDocument/2006/relationships/hyperlink" Target="https://www.taiwansemi.com/assets/datasheet/pdf.php?pn=1SMB5926" TargetMode="External"/><Relationship Id="rId585" Type="http://schemas.openxmlformats.org/officeDocument/2006/relationships/hyperlink" Target="https://www.taiwansemi.com/assets/datasheet/pdf.php?pn=BZT52B13" TargetMode="External"/><Relationship Id="rId792" Type="http://schemas.openxmlformats.org/officeDocument/2006/relationships/hyperlink" Target="https://www.taiwansemi.com/assets/datasheet/pdf.php?pn=BZT52C56K" TargetMode="External"/><Relationship Id="rId6" Type="http://schemas.openxmlformats.org/officeDocument/2006/relationships/hyperlink" Target="https://www.taiwansemi.com/assets/datasheet/pdf.php?pn=1M180Z" TargetMode="External"/><Relationship Id="rId238" Type="http://schemas.openxmlformats.org/officeDocument/2006/relationships/hyperlink" Target="https://www.taiwansemi.com/assets/datasheet/pdf.php?pn=1PGSMC5366" TargetMode="External"/><Relationship Id="rId445" Type="http://schemas.openxmlformats.org/officeDocument/2006/relationships/hyperlink" Target="https://www.taiwansemi.com/assets/datasheet/pdf.php?pn=2M120Z" TargetMode="External"/><Relationship Id="rId652" Type="http://schemas.openxmlformats.org/officeDocument/2006/relationships/hyperlink" Target="https://www.taiwansemi.com/assets/datasheet/pdf.php?pn=BZT52B51-G" TargetMode="External"/><Relationship Id="rId1075" Type="http://schemas.openxmlformats.org/officeDocument/2006/relationships/hyperlink" Target="https://www.taiwansemi.com/assets/datasheet/pdf.php?pn=M3Z24VC" TargetMode="External"/><Relationship Id="rId1282" Type="http://schemas.openxmlformats.org/officeDocument/2006/relationships/hyperlink" Target="https://www.taiwansemi.com/assets/datasheet/pdf.php?pn=BZX585B2V4H" TargetMode="External"/><Relationship Id="rId305" Type="http://schemas.openxmlformats.org/officeDocument/2006/relationships/hyperlink" Target="https://www.taiwansemi.com/assets/datasheet/pdf.php?pn=1SMA4759H" TargetMode="External"/><Relationship Id="rId512" Type="http://schemas.openxmlformats.org/officeDocument/2006/relationships/hyperlink" Target="https://www.taiwansemi.com/assets/datasheet/pdf.php?pn=BZD27C100PW" TargetMode="External"/><Relationship Id="rId957" Type="http://schemas.openxmlformats.org/officeDocument/2006/relationships/hyperlink" Target="https://www.taiwansemi.com/assets/datasheet/pdf.php?pn=BZX585B2V7" TargetMode="External"/><Relationship Id="rId1142" Type="http://schemas.openxmlformats.org/officeDocument/2006/relationships/hyperlink" Target="https://www.taiwansemi.com/assets/datasheet/pdf.php?pn=TSZU52C16" TargetMode="External"/><Relationship Id="rId86" Type="http://schemas.openxmlformats.org/officeDocument/2006/relationships/hyperlink" Target="https://www.taiwansemi.com/assets/datasheet/pdf.php?pn=1PGSMA180Z" TargetMode="External"/><Relationship Id="rId817" Type="http://schemas.openxmlformats.org/officeDocument/2006/relationships/hyperlink" Target="https://www.taiwansemi.com/assets/datasheet/pdf.php?pn=BZT52C6V8S" TargetMode="External"/><Relationship Id="rId1002" Type="http://schemas.openxmlformats.org/officeDocument/2006/relationships/hyperlink" Target="https://www.taiwansemi.com/assets/datasheet/pdf.php?pn=BZX84C5V6" TargetMode="External"/><Relationship Id="rId1307" Type="http://schemas.openxmlformats.org/officeDocument/2006/relationships/hyperlink" Target="https://www.taiwansemi.com/assets/datasheet/pdf.php?pn=BZX84C13H" TargetMode="External"/><Relationship Id="rId13" Type="http://schemas.openxmlformats.org/officeDocument/2006/relationships/hyperlink" Target="https://www.taiwansemi.com/assets/datasheet/pdf.php?pn=1N4745A" TargetMode="External"/><Relationship Id="rId162" Type="http://schemas.openxmlformats.org/officeDocument/2006/relationships/hyperlink" Target="https://www.taiwansemi.com/assets/datasheet/pdf.php?pn=1PGSMB5937" TargetMode="External"/><Relationship Id="rId467" Type="http://schemas.openxmlformats.org/officeDocument/2006/relationships/hyperlink" Target="https://www.taiwansemi.com/assets/datasheet/pdf.php?pn=2M33Z" TargetMode="External"/><Relationship Id="rId1097" Type="http://schemas.openxmlformats.org/officeDocument/2006/relationships/hyperlink" Target="https://www.taiwansemi.com/assets/datasheet/pdf.php?pn=M3Z62VC" TargetMode="External"/><Relationship Id="rId674" Type="http://schemas.openxmlformats.org/officeDocument/2006/relationships/hyperlink" Target="https://www.taiwansemi.com/assets/datasheet/pdf.php?pn=BZT52B6V8S" TargetMode="External"/><Relationship Id="rId881" Type="http://schemas.openxmlformats.org/officeDocument/2006/relationships/hyperlink" Target="https://www.taiwansemi.com/assets/datasheet/pdf.php?pn=BZV55C27" TargetMode="External"/><Relationship Id="rId979" Type="http://schemas.openxmlformats.org/officeDocument/2006/relationships/hyperlink" Target="https://www.taiwansemi.com/assets/datasheet/pdf.php?pn=BZX84C11" TargetMode="External"/><Relationship Id="rId327" Type="http://schemas.openxmlformats.org/officeDocument/2006/relationships/hyperlink" Target="https://www.taiwansemi.com/assets/datasheet/pdf.php?pn=1SMA5931H" TargetMode="External"/><Relationship Id="rId534" Type="http://schemas.openxmlformats.org/officeDocument/2006/relationships/hyperlink" Target="https://www.taiwansemi.com/assets/datasheet/pdf.php?pn=BZD27C180PW" TargetMode="External"/><Relationship Id="rId741" Type="http://schemas.openxmlformats.org/officeDocument/2006/relationships/hyperlink" Target="https://www.taiwansemi.com/assets/datasheet/pdf.php?pn=BZT52C30S" TargetMode="External"/><Relationship Id="rId839" Type="http://schemas.openxmlformats.org/officeDocument/2006/relationships/hyperlink" Target="https://www.taiwansemi.com/assets/datasheet/pdf.php?pn=BZV55B16" TargetMode="External"/><Relationship Id="rId1164" Type="http://schemas.openxmlformats.org/officeDocument/2006/relationships/hyperlink" Target="https://www.taiwansemi.com/assets/datasheet/pdf.php?pn=TSZU52C6V2" TargetMode="External"/><Relationship Id="rId1371" Type="http://schemas.openxmlformats.org/officeDocument/2006/relationships/hyperlink" Target="https://www.taiwansemi.com/assets/datasheet/pdf.php?pn=MMSZ5221BH" TargetMode="External"/><Relationship Id="rId601" Type="http://schemas.openxmlformats.org/officeDocument/2006/relationships/hyperlink" Target="https://www.taiwansemi.com/assets/datasheet/pdf.php?pn=BZT52B22-G" TargetMode="External"/><Relationship Id="rId1024" Type="http://schemas.openxmlformats.org/officeDocument/2006/relationships/hyperlink" Target="https://www.taiwansemi.com/assets/datasheet/pdf.php?pn=BZY55B3V0" TargetMode="External"/><Relationship Id="rId1231" Type="http://schemas.openxmlformats.org/officeDocument/2006/relationships/hyperlink" Target="https://www.taiwansemi.com/assets/datasheet/pdf.php?pn=MMSZ4715" TargetMode="External"/><Relationship Id="rId906" Type="http://schemas.openxmlformats.org/officeDocument/2006/relationships/hyperlink" Target="https://www.taiwansemi.com/assets/datasheet/pdf.php?pn=BZV55C8V2" TargetMode="External"/><Relationship Id="rId1329" Type="http://schemas.openxmlformats.org/officeDocument/2006/relationships/hyperlink" Target="https://www.taiwansemi.com/assets/datasheet/pdf.php?pn=BZX84C6V2H" TargetMode="External"/><Relationship Id="rId35" Type="http://schemas.openxmlformats.org/officeDocument/2006/relationships/hyperlink" Target="https://www.taiwansemi.com/assets/datasheet/pdf.php?pn=1N5223B" TargetMode="External"/><Relationship Id="rId184" Type="http://schemas.openxmlformats.org/officeDocument/2006/relationships/hyperlink" Target="https://www.taiwansemi.com/assets/datasheet/pdf.php?pn=1PGSMB5948" TargetMode="External"/><Relationship Id="rId391" Type="http://schemas.openxmlformats.org/officeDocument/2006/relationships/hyperlink" Target="https://www.taiwansemi.com/assets/datasheet/pdf.php?pn=1SMB5932H" TargetMode="External"/><Relationship Id="rId251" Type="http://schemas.openxmlformats.org/officeDocument/2006/relationships/hyperlink" Target="https://www.taiwansemi.com/assets/datasheet/pdf.php?pn=1SMA130ZH" TargetMode="External"/><Relationship Id="rId489" Type="http://schemas.openxmlformats.org/officeDocument/2006/relationships/hyperlink" Target="https://www.taiwansemi.com/assets/datasheet/pdf.php?pn=AZ23C24" TargetMode="External"/><Relationship Id="rId696" Type="http://schemas.openxmlformats.org/officeDocument/2006/relationships/hyperlink" Target="https://www.taiwansemi.com/assets/datasheet/pdf.php?pn=BZT52C12-G" TargetMode="External"/><Relationship Id="rId349" Type="http://schemas.openxmlformats.org/officeDocument/2006/relationships/hyperlink" Target="https://www.taiwansemi.com/assets/datasheet/pdf.php?pn=1SMA5942H" TargetMode="External"/><Relationship Id="rId556" Type="http://schemas.openxmlformats.org/officeDocument/2006/relationships/hyperlink" Target="https://www.taiwansemi.com/assets/datasheet/pdf.php?pn=BZD27C39PW" TargetMode="External"/><Relationship Id="rId763" Type="http://schemas.openxmlformats.org/officeDocument/2006/relationships/hyperlink" Target="https://www.taiwansemi.com/assets/datasheet/pdf.php?pn=BZT52C3V6-G" TargetMode="External"/><Relationship Id="rId1186" Type="http://schemas.openxmlformats.org/officeDocument/2006/relationships/hyperlink" Target="https://www.taiwansemi.com/assets/datasheet/pdf.php?pn=UDZS4V7B" TargetMode="External"/><Relationship Id="rId1393" Type="http://schemas.openxmlformats.org/officeDocument/2006/relationships/hyperlink" Target="https://www.taiwansemi.com/assets/datasheet/pdf.php?pn=MMSZ5244BH" TargetMode="External"/><Relationship Id="rId111" Type="http://schemas.openxmlformats.org/officeDocument/2006/relationships/hyperlink" Target="https://www.taiwansemi.com/assets/datasheet/pdf.php?pn=1PGSMA4750H" TargetMode="External"/><Relationship Id="rId209" Type="http://schemas.openxmlformats.org/officeDocument/2006/relationships/hyperlink" Target="https://www.taiwansemi.com/assets/datasheet/pdf.php?pn=1PGSMC5351H" TargetMode="External"/><Relationship Id="rId416" Type="http://schemas.openxmlformats.org/officeDocument/2006/relationships/hyperlink" Target="https://www.taiwansemi.com/assets/datasheet/pdf.php?pn=1SMB5945" TargetMode="External"/><Relationship Id="rId970" Type="http://schemas.openxmlformats.org/officeDocument/2006/relationships/hyperlink" Target="https://www.taiwansemi.com/assets/datasheet/pdf.php?pn=BZX585B51" TargetMode="External"/><Relationship Id="rId1046" Type="http://schemas.openxmlformats.org/officeDocument/2006/relationships/hyperlink" Target="https://www.taiwansemi.com/assets/datasheet/pdf.php?pn=BZY55C24" TargetMode="External"/><Relationship Id="rId1253" Type="http://schemas.openxmlformats.org/officeDocument/2006/relationships/hyperlink" Target="https://www.taiwansemi.com/assets/datasheet/pdf.php?pn=BZT52B3V6SH" TargetMode="External"/><Relationship Id="rId623" Type="http://schemas.openxmlformats.org/officeDocument/2006/relationships/hyperlink" Target="https://www.taiwansemi.com/assets/datasheet/pdf.php?pn=BZT52B36S" TargetMode="External"/><Relationship Id="rId830" Type="http://schemas.openxmlformats.org/officeDocument/2006/relationships/hyperlink" Target="https://www.taiwansemi.com/assets/datasheet/pdf.php?pn=BZT52C9V1" TargetMode="External"/><Relationship Id="rId928" Type="http://schemas.openxmlformats.org/officeDocument/2006/relationships/hyperlink" Target="https://www.taiwansemi.com/assets/datasheet/pdf.php?pn=BZX584B3V9" TargetMode="External"/><Relationship Id="rId57" Type="http://schemas.openxmlformats.org/officeDocument/2006/relationships/hyperlink" Target="https://www.taiwansemi.com/assets/datasheet/pdf.php?pn=1N5245B" TargetMode="External"/><Relationship Id="rId1113" Type="http://schemas.openxmlformats.org/officeDocument/2006/relationships/hyperlink" Target="https://www.taiwansemi.com/assets/datasheet/pdf.php?pn=MMSZ5232B" TargetMode="External"/><Relationship Id="rId1320" Type="http://schemas.openxmlformats.org/officeDocument/2006/relationships/hyperlink" Target="https://www.taiwansemi.com/assets/datasheet/pdf.php?pn=BZX84C39H" TargetMode="External"/><Relationship Id="rId273" Type="http://schemas.openxmlformats.org/officeDocument/2006/relationships/hyperlink" Target="https://www.taiwansemi.com/assets/datasheet/pdf.php?pn=1SMA4743H" TargetMode="External"/><Relationship Id="rId480" Type="http://schemas.openxmlformats.org/officeDocument/2006/relationships/hyperlink" Target="https://www.taiwansemi.com/assets/datasheet/pdf.php?pn=AZ23C10" TargetMode="External"/><Relationship Id="rId133" Type="http://schemas.openxmlformats.org/officeDocument/2006/relationships/hyperlink" Target="https://www.taiwansemi.com/assets/datasheet/pdf.php?pn=1PGSMA4761H" TargetMode="External"/><Relationship Id="rId340" Type="http://schemas.openxmlformats.org/officeDocument/2006/relationships/hyperlink" Target="https://www.taiwansemi.com/assets/datasheet/pdf.php?pn=1SMA5938" TargetMode="External"/><Relationship Id="rId578" Type="http://schemas.openxmlformats.org/officeDocument/2006/relationships/hyperlink" Target="https://www.taiwansemi.com/assets/datasheet/pdf.php?pn=BZT52B10S" TargetMode="External"/><Relationship Id="rId785" Type="http://schemas.openxmlformats.org/officeDocument/2006/relationships/hyperlink" Target="https://www.taiwansemi.com/assets/datasheet/pdf.php?pn=BZT52C4V7S" TargetMode="External"/><Relationship Id="rId992" Type="http://schemas.openxmlformats.org/officeDocument/2006/relationships/hyperlink" Target="https://www.taiwansemi.com/assets/datasheet/pdf.php?pn=BZX84C33" TargetMode="External"/><Relationship Id="rId200" Type="http://schemas.openxmlformats.org/officeDocument/2006/relationships/hyperlink" Target="https://www.taiwansemi.com/assets/datasheet/pdf.php?pn=1PGSMB5956" TargetMode="External"/><Relationship Id="rId438" Type="http://schemas.openxmlformats.org/officeDocument/2006/relationships/hyperlink" Target="https://www.taiwansemi.com/assets/datasheet/pdf.php?pn=1SMB5956" TargetMode="External"/><Relationship Id="rId645" Type="http://schemas.openxmlformats.org/officeDocument/2006/relationships/hyperlink" Target="https://www.taiwansemi.com/assets/datasheet/pdf.php?pn=BZT52B4V3" TargetMode="External"/><Relationship Id="rId852" Type="http://schemas.openxmlformats.org/officeDocument/2006/relationships/hyperlink" Target="https://www.taiwansemi.com/assets/datasheet/pdf.php?pn=BZV55B3V3" TargetMode="External"/><Relationship Id="rId1068" Type="http://schemas.openxmlformats.org/officeDocument/2006/relationships/hyperlink" Target="https://www.taiwansemi.com/assets/datasheet/pdf.php?pn=M3Z12VC" TargetMode="External"/><Relationship Id="rId1275" Type="http://schemas.openxmlformats.org/officeDocument/2006/relationships/hyperlink" Target="https://www.taiwansemi.com/assets/datasheet/pdf.php?pn=BZX585B15H" TargetMode="External"/><Relationship Id="rId284" Type="http://schemas.openxmlformats.org/officeDocument/2006/relationships/hyperlink" Target="https://www.taiwansemi.com/assets/datasheet/pdf.php?pn=1SMA4749" TargetMode="External"/><Relationship Id="rId491" Type="http://schemas.openxmlformats.org/officeDocument/2006/relationships/hyperlink" Target="https://www.taiwansemi.com/assets/datasheet/pdf.php?pn=AZ23C2V7" TargetMode="External"/><Relationship Id="rId505" Type="http://schemas.openxmlformats.org/officeDocument/2006/relationships/hyperlink" Target="https://www.taiwansemi.com/assets/datasheet/pdf.php?pn=AZ23C5V1" TargetMode="External"/><Relationship Id="rId712" Type="http://schemas.openxmlformats.org/officeDocument/2006/relationships/hyperlink" Target="https://www.taiwansemi.com/assets/datasheet/pdf.php?pn=BZT52C18-G" TargetMode="External"/><Relationship Id="rId1135" Type="http://schemas.openxmlformats.org/officeDocument/2006/relationships/hyperlink" Target="https://www.taiwansemi.com/assets/datasheet/pdf.php?pn=MMSZ5261B" TargetMode="External"/><Relationship Id="rId1342" Type="http://schemas.openxmlformats.org/officeDocument/2006/relationships/hyperlink" Target="https://www.taiwansemi.com/assets/datasheet/pdf.php?pn=BZX84JB22H" TargetMode="External"/><Relationship Id="rId79" Type="http://schemas.openxmlformats.org/officeDocument/2006/relationships/hyperlink" Target="https://www.taiwansemi.com/assets/datasheet/pdf.php?pn=1PGSMA120ZH" TargetMode="External"/><Relationship Id="rId144" Type="http://schemas.openxmlformats.org/officeDocument/2006/relationships/hyperlink" Target="https://www.taiwansemi.com/assets/datasheet/pdf.php?pn=1PGSMB5928" TargetMode="External"/><Relationship Id="rId589" Type="http://schemas.openxmlformats.org/officeDocument/2006/relationships/hyperlink" Target="https://www.taiwansemi.com/assets/datasheet/pdf.php?pn=BZT52B15-G" TargetMode="External"/><Relationship Id="rId796" Type="http://schemas.openxmlformats.org/officeDocument/2006/relationships/hyperlink" Target="https://www.taiwansemi.com/assets/datasheet/pdf.php?pn=BZT52C5V1K" TargetMode="External"/><Relationship Id="rId1202" Type="http://schemas.openxmlformats.org/officeDocument/2006/relationships/hyperlink" Target="https://www.taiwansemi.com/assets/datasheet/pdf.php?pn=MMSZ4686" TargetMode="External"/><Relationship Id="rId351" Type="http://schemas.openxmlformats.org/officeDocument/2006/relationships/hyperlink" Target="https://www.taiwansemi.com/assets/datasheet/pdf.php?pn=1SMA5943H" TargetMode="External"/><Relationship Id="rId449" Type="http://schemas.openxmlformats.org/officeDocument/2006/relationships/hyperlink" Target="https://www.taiwansemi.com/assets/datasheet/pdf.php?pn=2M140Z" TargetMode="External"/><Relationship Id="rId656" Type="http://schemas.openxmlformats.org/officeDocument/2006/relationships/hyperlink" Target="https://www.taiwansemi.com/assets/datasheet/pdf.php?pn=BZT52B56S" TargetMode="External"/><Relationship Id="rId863" Type="http://schemas.openxmlformats.org/officeDocument/2006/relationships/hyperlink" Target="https://www.taiwansemi.com/assets/datasheet/pdf.php?pn=BZV55B62" TargetMode="External"/><Relationship Id="rId1079" Type="http://schemas.openxmlformats.org/officeDocument/2006/relationships/hyperlink" Target="https://www.taiwansemi.com/assets/datasheet/pdf.php?pn=M3Z2V4C" TargetMode="External"/><Relationship Id="rId1286" Type="http://schemas.openxmlformats.org/officeDocument/2006/relationships/hyperlink" Target="https://www.taiwansemi.com/assets/datasheet/pdf.php?pn=BZX585B36H" TargetMode="External"/><Relationship Id="rId211" Type="http://schemas.openxmlformats.org/officeDocument/2006/relationships/hyperlink" Target="https://www.taiwansemi.com/assets/datasheet/pdf.php?pn=1PGSMC5352H" TargetMode="External"/><Relationship Id="rId295" Type="http://schemas.openxmlformats.org/officeDocument/2006/relationships/hyperlink" Target="https://www.taiwansemi.com/assets/datasheet/pdf.php?pn=1SMA4754H" TargetMode="External"/><Relationship Id="rId309" Type="http://schemas.openxmlformats.org/officeDocument/2006/relationships/hyperlink" Target="https://www.taiwansemi.com/assets/datasheet/pdf.php?pn=1SMA4761H" TargetMode="External"/><Relationship Id="rId516" Type="http://schemas.openxmlformats.org/officeDocument/2006/relationships/hyperlink" Target="https://www.taiwansemi.com/assets/datasheet/pdf.php?pn=BZD27C11PW" TargetMode="External"/><Relationship Id="rId1146" Type="http://schemas.openxmlformats.org/officeDocument/2006/relationships/hyperlink" Target="https://www.taiwansemi.com/assets/datasheet/pdf.php?pn=TSZU52C24" TargetMode="External"/><Relationship Id="rId723" Type="http://schemas.openxmlformats.org/officeDocument/2006/relationships/hyperlink" Target="https://www.taiwansemi.com/assets/datasheet/pdf.php?pn=BZT52C24" TargetMode="External"/><Relationship Id="rId930" Type="http://schemas.openxmlformats.org/officeDocument/2006/relationships/hyperlink" Target="https://www.taiwansemi.com/assets/datasheet/pdf.php?pn=BZX584B47" TargetMode="External"/><Relationship Id="rId1006" Type="http://schemas.openxmlformats.org/officeDocument/2006/relationships/hyperlink" Target="https://www.taiwansemi.com/assets/datasheet/pdf.php?pn=BZX84C8V2" TargetMode="External"/><Relationship Id="rId1353" Type="http://schemas.openxmlformats.org/officeDocument/2006/relationships/hyperlink" Target="https://www.taiwansemi.com/assets/datasheet/pdf.php?pn=BZX84JB3V6H" TargetMode="External"/><Relationship Id="rId155" Type="http://schemas.openxmlformats.org/officeDocument/2006/relationships/hyperlink" Target="https://www.taiwansemi.com/assets/datasheet/pdf.php?pn=1PGSMB5933H" TargetMode="External"/><Relationship Id="rId362" Type="http://schemas.openxmlformats.org/officeDocument/2006/relationships/hyperlink" Target="https://www.taiwansemi.com/assets/datasheet/pdf.php?pn=1SMA5949" TargetMode="External"/><Relationship Id="rId1213" Type="http://schemas.openxmlformats.org/officeDocument/2006/relationships/hyperlink" Target="https://www.taiwansemi.com/assets/datasheet/pdf.php?pn=MMSZ4697" TargetMode="External"/><Relationship Id="rId1297" Type="http://schemas.openxmlformats.org/officeDocument/2006/relationships/hyperlink" Target="https://www.taiwansemi.com/assets/datasheet/pdf.php?pn=BZX585B5V1H" TargetMode="External"/><Relationship Id="rId222" Type="http://schemas.openxmlformats.org/officeDocument/2006/relationships/hyperlink" Target="https://www.taiwansemi.com/assets/datasheet/pdf.php?pn=1PGSMC5358" TargetMode="External"/><Relationship Id="rId667" Type="http://schemas.openxmlformats.org/officeDocument/2006/relationships/hyperlink" Target="https://www.taiwansemi.com/assets/datasheet/pdf.php?pn=BZT52B68-G" TargetMode="External"/><Relationship Id="rId874" Type="http://schemas.openxmlformats.org/officeDocument/2006/relationships/hyperlink" Target="https://www.taiwansemi.com/assets/datasheet/pdf.php?pn=BZV55C13" TargetMode="External"/><Relationship Id="rId17" Type="http://schemas.openxmlformats.org/officeDocument/2006/relationships/hyperlink" Target="https://www.taiwansemi.com/assets/datasheet/pdf.php?pn=1N4749A" TargetMode="External"/><Relationship Id="rId527" Type="http://schemas.openxmlformats.org/officeDocument/2006/relationships/hyperlink" Target="https://www.taiwansemi.com/assets/datasheet/pdf.php?pn=BZD27C150PWH" TargetMode="External"/><Relationship Id="rId734" Type="http://schemas.openxmlformats.org/officeDocument/2006/relationships/hyperlink" Target="https://www.taiwansemi.com/assets/datasheet/pdf.php?pn=BZT52C2V7" TargetMode="External"/><Relationship Id="rId941" Type="http://schemas.openxmlformats.org/officeDocument/2006/relationships/hyperlink" Target="https://www.taiwansemi.com/assets/datasheet/pdf.php?pn=BZX584B75" TargetMode="External"/><Relationship Id="rId1157" Type="http://schemas.openxmlformats.org/officeDocument/2006/relationships/hyperlink" Target="https://www.taiwansemi.com/assets/datasheet/pdf.php?pn=TSZU52C3V3" TargetMode="External"/><Relationship Id="rId1364" Type="http://schemas.openxmlformats.org/officeDocument/2006/relationships/hyperlink" Target="https://www.taiwansemi.com/assets/datasheet/pdf.php?pn=BZX84JB68H" TargetMode="External"/><Relationship Id="rId70" Type="http://schemas.openxmlformats.org/officeDocument/2006/relationships/hyperlink" Target="https://www.taiwansemi.com/assets/datasheet/pdf.php?pn=1N5258B" TargetMode="External"/><Relationship Id="rId166" Type="http://schemas.openxmlformats.org/officeDocument/2006/relationships/hyperlink" Target="https://www.taiwansemi.com/assets/datasheet/pdf.php?pn=1PGSMB5939" TargetMode="External"/><Relationship Id="rId373" Type="http://schemas.openxmlformats.org/officeDocument/2006/relationships/hyperlink" Target="https://www.taiwansemi.com/assets/datasheet/pdf.php?pn=1SMA5954H" TargetMode="External"/><Relationship Id="rId580" Type="http://schemas.openxmlformats.org/officeDocument/2006/relationships/hyperlink" Target="https://www.taiwansemi.com/assets/datasheet/pdf.php?pn=BZT52B11-G" TargetMode="External"/><Relationship Id="rId801" Type="http://schemas.openxmlformats.org/officeDocument/2006/relationships/hyperlink" Target="https://www.taiwansemi.com/assets/datasheet/pdf.php?pn=BZT52C5V6S" TargetMode="External"/><Relationship Id="rId1017" Type="http://schemas.openxmlformats.org/officeDocument/2006/relationships/hyperlink" Target="https://www.taiwansemi.com/assets/datasheet/pdf.php?pn=BZY55B24" TargetMode="External"/><Relationship Id="rId1224" Type="http://schemas.openxmlformats.org/officeDocument/2006/relationships/hyperlink" Target="https://www.taiwansemi.com/assets/datasheet/pdf.php?pn=MMSZ4708" TargetMode="External"/><Relationship Id="rId1" Type="http://schemas.openxmlformats.org/officeDocument/2006/relationships/hyperlink" Target="https://www.taiwansemi.com/assets/datasheet/pdf.php?pn=1M110Z" TargetMode="External"/><Relationship Id="rId233" Type="http://schemas.openxmlformats.org/officeDocument/2006/relationships/hyperlink" Target="https://www.taiwansemi.com/assets/datasheet/pdf.php?pn=1PGSMC5363H" TargetMode="External"/><Relationship Id="rId440" Type="http://schemas.openxmlformats.org/officeDocument/2006/relationships/hyperlink" Target="https://www.taiwansemi.com/assets/datasheet/pdf.php?pn=1SMC5352" TargetMode="External"/><Relationship Id="rId678" Type="http://schemas.openxmlformats.org/officeDocument/2006/relationships/hyperlink" Target="https://www.taiwansemi.com/assets/datasheet/pdf.php?pn=BZT52B7V5" TargetMode="External"/><Relationship Id="rId885" Type="http://schemas.openxmlformats.org/officeDocument/2006/relationships/hyperlink" Target="https://www.taiwansemi.com/assets/datasheet/pdf.php?pn=BZV55C33" TargetMode="External"/><Relationship Id="rId1070" Type="http://schemas.openxmlformats.org/officeDocument/2006/relationships/hyperlink" Target="https://www.taiwansemi.com/assets/datasheet/pdf.php?pn=M3Z15VC" TargetMode="External"/><Relationship Id="rId28" Type="http://schemas.openxmlformats.org/officeDocument/2006/relationships/hyperlink" Target="https://www.taiwansemi.com/assets/datasheet/pdf.php?pn=1N4760A" TargetMode="External"/><Relationship Id="rId300" Type="http://schemas.openxmlformats.org/officeDocument/2006/relationships/hyperlink" Target="https://www.taiwansemi.com/assets/datasheet/pdf.php?pn=1SMA4757" TargetMode="External"/><Relationship Id="rId538" Type="http://schemas.openxmlformats.org/officeDocument/2006/relationships/hyperlink" Target="https://www.taiwansemi.com/assets/datasheet/pdf.php?pn=BZD27C200PW" TargetMode="External"/><Relationship Id="rId745" Type="http://schemas.openxmlformats.org/officeDocument/2006/relationships/hyperlink" Target="https://www.taiwansemi.com/assets/datasheet/pdf.php?pn=BZT52C33S" TargetMode="External"/><Relationship Id="rId952" Type="http://schemas.openxmlformats.org/officeDocument/2006/relationships/hyperlink" Target="https://www.taiwansemi.com/assets/datasheet/pdf.php?pn=BZX585B20" TargetMode="External"/><Relationship Id="rId1168" Type="http://schemas.openxmlformats.org/officeDocument/2006/relationships/hyperlink" Target="https://www.taiwansemi.com/assets/datasheet/pdf.php?pn=TSZU52C9V1" TargetMode="External"/><Relationship Id="rId1375" Type="http://schemas.openxmlformats.org/officeDocument/2006/relationships/hyperlink" Target="https://www.taiwansemi.com/assets/datasheet/pdf.php?pn=MMSZ5226BH" TargetMode="External"/><Relationship Id="rId81" Type="http://schemas.openxmlformats.org/officeDocument/2006/relationships/hyperlink" Target="https://www.taiwansemi.com/assets/datasheet/pdf.php?pn=1PGSMA130ZH" TargetMode="External"/><Relationship Id="rId177" Type="http://schemas.openxmlformats.org/officeDocument/2006/relationships/hyperlink" Target="https://www.taiwansemi.com/assets/datasheet/pdf.php?pn=1PGSMB5944H" TargetMode="External"/><Relationship Id="rId384" Type="http://schemas.openxmlformats.org/officeDocument/2006/relationships/hyperlink" Target="https://www.taiwansemi.com/assets/datasheet/pdf.php?pn=1SMB5929" TargetMode="External"/><Relationship Id="rId591" Type="http://schemas.openxmlformats.org/officeDocument/2006/relationships/hyperlink" Target="https://www.taiwansemi.com/assets/datasheet/pdf.php?pn=BZT52B16" TargetMode="External"/><Relationship Id="rId605" Type="http://schemas.openxmlformats.org/officeDocument/2006/relationships/hyperlink" Target="https://www.taiwansemi.com/assets/datasheet/pdf.php?pn=BZT52B24S" TargetMode="External"/><Relationship Id="rId812" Type="http://schemas.openxmlformats.org/officeDocument/2006/relationships/hyperlink" Target="https://www.taiwansemi.com/assets/datasheet/pdf.php?pn=BZT52C6V2K" TargetMode="External"/><Relationship Id="rId1028" Type="http://schemas.openxmlformats.org/officeDocument/2006/relationships/hyperlink" Target="https://www.taiwansemi.com/assets/datasheet/pdf.php?pn=BZY55B4V3" TargetMode="External"/><Relationship Id="rId1235" Type="http://schemas.openxmlformats.org/officeDocument/2006/relationships/hyperlink" Target="https://www.taiwansemi.com/assets/datasheet/pdf.php?pn=BZT52B12SH" TargetMode="External"/><Relationship Id="rId244" Type="http://schemas.openxmlformats.org/officeDocument/2006/relationships/hyperlink" Target="https://www.taiwansemi.com/assets/datasheet/pdf.php?pn=1PGSMC5369" TargetMode="External"/><Relationship Id="rId689" Type="http://schemas.openxmlformats.org/officeDocument/2006/relationships/hyperlink" Target="https://www.taiwansemi.com/assets/datasheet/pdf.php?pn=BZT52C10K" TargetMode="External"/><Relationship Id="rId896" Type="http://schemas.openxmlformats.org/officeDocument/2006/relationships/hyperlink" Target="https://www.taiwansemi.com/assets/datasheet/pdf.php?pn=BZV55C51" TargetMode="External"/><Relationship Id="rId1081" Type="http://schemas.openxmlformats.org/officeDocument/2006/relationships/hyperlink" Target="https://www.taiwansemi.com/assets/datasheet/pdf.php?pn=M3Z30VC" TargetMode="External"/><Relationship Id="rId1302" Type="http://schemas.openxmlformats.org/officeDocument/2006/relationships/hyperlink" Target="https://www.taiwansemi.com/assets/datasheet/pdf.php?pn=BZX585B8V2H" TargetMode="External"/><Relationship Id="rId39" Type="http://schemas.openxmlformats.org/officeDocument/2006/relationships/hyperlink" Target="https://www.taiwansemi.com/assets/datasheet/pdf.php?pn=1N5227B" TargetMode="External"/><Relationship Id="rId451" Type="http://schemas.openxmlformats.org/officeDocument/2006/relationships/hyperlink" Target="https://www.taiwansemi.com/assets/datasheet/pdf.php?pn=2M150Z" TargetMode="External"/><Relationship Id="rId549" Type="http://schemas.openxmlformats.org/officeDocument/2006/relationships/hyperlink" Target="https://www.taiwansemi.com/assets/datasheet/pdf.php?pn=BZD27C27PWH" TargetMode="External"/><Relationship Id="rId756" Type="http://schemas.openxmlformats.org/officeDocument/2006/relationships/hyperlink" Target="https://www.taiwansemi.com/assets/datasheet/pdf.php?pn=BZT52C3V0K" TargetMode="External"/><Relationship Id="rId1179" Type="http://schemas.openxmlformats.org/officeDocument/2006/relationships/hyperlink" Target="https://www.taiwansemi.com/assets/datasheet/pdf.php?pn=UDZS27B" TargetMode="External"/><Relationship Id="rId1386" Type="http://schemas.openxmlformats.org/officeDocument/2006/relationships/hyperlink" Target="https://www.taiwansemi.com/assets/datasheet/pdf.php?pn=MMSZ5237BH" TargetMode="External"/><Relationship Id="rId104" Type="http://schemas.openxmlformats.org/officeDocument/2006/relationships/hyperlink" Target="https://www.taiwansemi.com/assets/datasheet/pdf.php?pn=1PGSMA4747" TargetMode="External"/><Relationship Id="rId188" Type="http://schemas.openxmlformats.org/officeDocument/2006/relationships/hyperlink" Target="https://www.taiwansemi.com/assets/datasheet/pdf.php?pn=1PGSMB5950" TargetMode="External"/><Relationship Id="rId311" Type="http://schemas.openxmlformats.org/officeDocument/2006/relationships/hyperlink" Target="https://www.taiwansemi.com/assets/datasheet/pdf.php?pn=1SMA4762H" TargetMode="External"/><Relationship Id="rId395" Type="http://schemas.openxmlformats.org/officeDocument/2006/relationships/hyperlink" Target="https://www.taiwansemi.com/assets/datasheet/pdf.php?pn=1SMB5934H" TargetMode="External"/><Relationship Id="rId409" Type="http://schemas.openxmlformats.org/officeDocument/2006/relationships/hyperlink" Target="https://www.taiwansemi.com/assets/datasheet/pdf.php?pn=1SMB5941H" TargetMode="External"/><Relationship Id="rId963" Type="http://schemas.openxmlformats.org/officeDocument/2006/relationships/hyperlink" Target="https://www.taiwansemi.com/assets/datasheet/pdf.php?pn=BZX585B3V3" TargetMode="External"/><Relationship Id="rId1039" Type="http://schemas.openxmlformats.org/officeDocument/2006/relationships/hyperlink" Target="https://www.taiwansemi.com/assets/datasheet/pdf.php?pn=BZY55C12" TargetMode="External"/><Relationship Id="rId1246" Type="http://schemas.openxmlformats.org/officeDocument/2006/relationships/hyperlink" Target="https://www.taiwansemi.com/assets/datasheet/pdf.php?pn=BZT52B2V7SH" TargetMode="External"/><Relationship Id="rId92" Type="http://schemas.openxmlformats.org/officeDocument/2006/relationships/hyperlink" Target="https://www.taiwansemi.com/assets/datasheet/pdf.php?pn=1PGSMA4741" TargetMode="External"/><Relationship Id="rId616" Type="http://schemas.openxmlformats.org/officeDocument/2006/relationships/hyperlink" Target="https://www.taiwansemi.com/assets/datasheet/pdf.php?pn=BZT52B30-G" TargetMode="External"/><Relationship Id="rId823" Type="http://schemas.openxmlformats.org/officeDocument/2006/relationships/hyperlink" Target="https://www.taiwansemi.com/assets/datasheet/pdf.php?pn=BZT52C7V5-G" TargetMode="External"/><Relationship Id="rId255" Type="http://schemas.openxmlformats.org/officeDocument/2006/relationships/hyperlink" Target="https://www.taiwansemi.com/assets/datasheet/pdf.php?pn=1SMA160ZH" TargetMode="External"/><Relationship Id="rId462" Type="http://schemas.openxmlformats.org/officeDocument/2006/relationships/hyperlink" Target="https://www.taiwansemi.com/assets/datasheet/pdf.php?pn=2M20Z" TargetMode="External"/><Relationship Id="rId1092" Type="http://schemas.openxmlformats.org/officeDocument/2006/relationships/hyperlink" Target="https://www.taiwansemi.com/assets/datasheet/pdf.php?pn=M3Z4V7C" TargetMode="External"/><Relationship Id="rId1106" Type="http://schemas.openxmlformats.org/officeDocument/2006/relationships/hyperlink" Target="https://www.taiwansemi.com/assets/datasheet/pdf.php?pn=MMSZ5225B" TargetMode="External"/><Relationship Id="rId1313" Type="http://schemas.openxmlformats.org/officeDocument/2006/relationships/hyperlink" Target="https://www.taiwansemi.com/assets/datasheet/pdf.php?pn=BZX84C24H" TargetMode="External"/><Relationship Id="rId1397" Type="http://schemas.openxmlformats.org/officeDocument/2006/relationships/hyperlink" Target="https://www.taiwansemi.com/assets/datasheet/pdf.php?pn=MMSZ5248BH" TargetMode="External"/><Relationship Id="rId115" Type="http://schemas.openxmlformats.org/officeDocument/2006/relationships/hyperlink" Target="https://www.taiwansemi.com/assets/datasheet/pdf.php?pn=1PGSMA4752H" TargetMode="External"/><Relationship Id="rId322" Type="http://schemas.openxmlformats.org/officeDocument/2006/relationships/hyperlink" Target="https://www.taiwansemi.com/assets/datasheet/pdf.php?pn=1SMA5929" TargetMode="External"/><Relationship Id="rId767" Type="http://schemas.openxmlformats.org/officeDocument/2006/relationships/hyperlink" Target="https://www.taiwansemi.com/assets/datasheet/pdf.php?pn=BZT52C3V9-G" TargetMode="External"/><Relationship Id="rId974" Type="http://schemas.openxmlformats.org/officeDocument/2006/relationships/hyperlink" Target="https://www.taiwansemi.com/assets/datasheet/pdf.php?pn=BZX585B6V8" TargetMode="External"/><Relationship Id="rId199" Type="http://schemas.openxmlformats.org/officeDocument/2006/relationships/hyperlink" Target="https://www.taiwansemi.com/assets/datasheet/pdf.php?pn=1PGSMB5955H" TargetMode="External"/><Relationship Id="rId627" Type="http://schemas.openxmlformats.org/officeDocument/2006/relationships/hyperlink" Target="https://www.taiwansemi.com/assets/datasheet/pdf.php?pn=BZT52B3V0" TargetMode="External"/><Relationship Id="rId834" Type="http://schemas.openxmlformats.org/officeDocument/2006/relationships/hyperlink" Target="https://www.taiwansemi.com/assets/datasheet/pdf.php?pn=BZV55B10" TargetMode="External"/><Relationship Id="rId1257" Type="http://schemas.openxmlformats.org/officeDocument/2006/relationships/hyperlink" Target="https://www.taiwansemi.com/assets/datasheet/pdf.php?pn=BZT52B4V3SH" TargetMode="External"/><Relationship Id="rId266" Type="http://schemas.openxmlformats.org/officeDocument/2006/relationships/hyperlink" Target="https://www.taiwansemi.com/assets/datasheet/pdf.php?pn=1SMA4740" TargetMode="External"/><Relationship Id="rId473" Type="http://schemas.openxmlformats.org/officeDocument/2006/relationships/hyperlink" Target="https://www.taiwansemi.com/assets/datasheet/pdf.php?pn=2M56Z" TargetMode="External"/><Relationship Id="rId680" Type="http://schemas.openxmlformats.org/officeDocument/2006/relationships/hyperlink" Target="https://www.taiwansemi.com/assets/datasheet/pdf.php?pn=BZT52B7V5S" TargetMode="External"/><Relationship Id="rId901" Type="http://schemas.openxmlformats.org/officeDocument/2006/relationships/hyperlink" Target="https://www.taiwansemi.com/assets/datasheet/pdf.php?pn=BZV55C68" TargetMode="External"/><Relationship Id="rId1117" Type="http://schemas.openxmlformats.org/officeDocument/2006/relationships/hyperlink" Target="https://www.taiwansemi.com/assets/datasheet/pdf.php?pn=MMSZ5237B" TargetMode="External"/><Relationship Id="rId1324" Type="http://schemas.openxmlformats.org/officeDocument/2006/relationships/hyperlink" Target="https://www.taiwansemi.com/assets/datasheet/pdf.php?pn=BZX84C3V9H" TargetMode="External"/><Relationship Id="rId30" Type="http://schemas.openxmlformats.org/officeDocument/2006/relationships/hyperlink" Target="https://www.taiwansemi.com/assets/datasheet/pdf.php?pn=1N4762A" TargetMode="External"/><Relationship Id="rId126" Type="http://schemas.openxmlformats.org/officeDocument/2006/relationships/hyperlink" Target="https://www.taiwansemi.com/assets/datasheet/pdf.php?pn=1PGSMA4758" TargetMode="External"/><Relationship Id="rId333" Type="http://schemas.openxmlformats.org/officeDocument/2006/relationships/hyperlink" Target="https://www.taiwansemi.com/assets/datasheet/pdf.php?pn=1SMA5934H" TargetMode="External"/><Relationship Id="rId540" Type="http://schemas.openxmlformats.org/officeDocument/2006/relationships/hyperlink" Target="https://www.taiwansemi.com/assets/datasheet/pdf.php?pn=BZD27C20PW" TargetMode="External"/><Relationship Id="rId778" Type="http://schemas.openxmlformats.org/officeDocument/2006/relationships/hyperlink" Target="https://www.taiwansemi.com/assets/datasheet/pdf.php?pn=BZT52C4V3" TargetMode="External"/><Relationship Id="rId985" Type="http://schemas.openxmlformats.org/officeDocument/2006/relationships/hyperlink" Target="https://www.taiwansemi.com/assets/datasheet/pdf.php?pn=BZX84C20" TargetMode="External"/><Relationship Id="rId1170" Type="http://schemas.openxmlformats.org/officeDocument/2006/relationships/hyperlink" Target="https://www.taiwansemi.com/assets/datasheet/pdf.php?pn=UDZS11B" TargetMode="External"/><Relationship Id="rId638" Type="http://schemas.openxmlformats.org/officeDocument/2006/relationships/hyperlink" Target="https://www.taiwansemi.com/assets/datasheet/pdf.php?pn=BZT52B3V9S" TargetMode="External"/><Relationship Id="rId845" Type="http://schemas.openxmlformats.org/officeDocument/2006/relationships/hyperlink" Target="https://www.taiwansemi.com/assets/datasheet/pdf.php?pn=BZV55B2V4" TargetMode="External"/><Relationship Id="rId1030" Type="http://schemas.openxmlformats.org/officeDocument/2006/relationships/hyperlink" Target="https://www.taiwansemi.com/assets/datasheet/pdf.php?pn=BZY55B5V1" TargetMode="External"/><Relationship Id="rId1268" Type="http://schemas.openxmlformats.org/officeDocument/2006/relationships/hyperlink" Target="https://www.taiwansemi.com/assets/datasheet/pdf.php?pn=BZT52B7V5SH" TargetMode="External"/><Relationship Id="rId277" Type="http://schemas.openxmlformats.org/officeDocument/2006/relationships/hyperlink" Target="https://www.taiwansemi.com/assets/datasheet/pdf.php?pn=1SMA4745H" TargetMode="External"/><Relationship Id="rId400" Type="http://schemas.openxmlformats.org/officeDocument/2006/relationships/hyperlink" Target="https://www.taiwansemi.com/assets/datasheet/pdf.php?pn=1SMB5937" TargetMode="External"/><Relationship Id="rId484" Type="http://schemas.openxmlformats.org/officeDocument/2006/relationships/hyperlink" Target="https://www.taiwansemi.com/assets/datasheet/pdf.php?pn=AZ23C15" TargetMode="External"/><Relationship Id="rId705" Type="http://schemas.openxmlformats.org/officeDocument/2006/relationships/hyperlink" Target="https://www.taiwansemi.com/assets/datasheet/pdf.php?pn=BZT52C15K" TargetMode="External"/><Relationship Id="rId1128" Type="http://schemas.openxmlformats.org/officeDocument/2006/relationships/hyperlink" Target="https://www.taiwansemi.com/assets/datasheet/pdf.php?pn=MMSZ5252B" TargetMode="External"/><Relationship Id="rId1335" Type="http://schemas.openxmlformats.org/officeDocument/2006/relationships/hyperlink" Target="https://www.taiwansemi.com/assets/datasheet/pdf.php?pn=BZX84JB11H" TargetMode="External"/><Relationship Id="rId137" Type="http://schemas.openxmlformats.org/officeDocument/2006/relationships/hyperlink" Target="https://www.taiwansemi.com/assets/datasheet/pdf.php?pn=1PGSMA4763H" TargetMode="External"/><Relationship Id="rId344" Type="http://schemas.openxmlformats.org/officeDocument/2006/relationships/hyperlink" Target="https://www.taiwansemi.com/assets/datasheet/pdf.php?pn=1SMA5940" TargetMode="External"/><Relationship Id="rId691" Type="http://schemas.openxmlformats.org/officeDocument/2006/relationships/hyperlink" Target="https://www.taiwansemi.com/assets/datasheet/pdf.php?pn=BZT52C11" TargetMode="External"/><Relationship Id="rId789" Type="http://schemas.openxmlformats.org/officeDocument/2006/relationships/hyperlink" Target="https://www.taiwansemi.com/assets/datasheet/pdf.php?pn=BZT52C51S" TargetMode="External"/><Relationship Id="rId912" Type="http://schemas.openxmlformats.org/officeDocument/2006/relationships/hyperlink" Target="https://www.taiwansemi.com/assets/datasheet/pdf.php?pn=BZX584B15" TargetMode="External"/><Relationship Id="rId996" Type="http://schemas.openxmlformats.org/officeDocument/2006/relationships/hyperlink" Target="https://www.taiwansemi.com/assets/datasheet/pdf.php?pn=BZX84C3V3" TargetMode="External"/><Relationship Id="rId41" Type="http://schemas.openxmlformats.org/officeDocument/2006/relationships/hyperlink" Target="https://www.taiwansemi.com/assets/datasheet/pdf.php?pn=1N5229B" TargetMode="External"/><Relationship Id="rId551" Type="http://schemas.openxmlformats.org/officeDocument/2006/relationships/hyperlink" Target="https://www.taiwansemi.com/assets/datasheet/pdf.php?pn=BZD27C30PWH" TargetMode="External"/><Relationship Id="rId649" Type="http://schemas.openxmlformats.org/officeDocument/2006/relationships/hyperlink" Target="https://www.taiwansemi.com/assets/datasheet/pdf.php?pn=BZT52B4V7-G" TargetMode="External"/><Relationship Id="rId856" Type="http://schemas.openxmlformats.org/officeDocument/2006/relationships/hyperlink" Target="https://www.taiwansemi.com/assets/datasheet/pdf.php?pn=BZV55B47" TargetMode="External"/><Relationship Id="rId1181" Type="http://schemas.openxmlformats.org/officeDocument/2006/relationships/hyperlink" Target="https://www.taiwansemi.com/assets/datasheet/pdf.php?pn=UDZS33B" TargetMode="External"/><Relationship Id="rId1279" Type="http://schemas.openxmlformats.org/officeDocument/2006/relationships/hyperlink" Target="https://www.taiwansemi.com/assets/datasheet/pdf.php?pn=BZX585B22H" TargetMode="External"/><Relationship Id="rId1402" Type="http://schemas.openxmlformats.org/officeDocument/2006/relationships/hyperlink" Target="https://www.taiwansemi.com/assets/datasheet/pdf.php?pn=MMSZ5254BH" TargetMode="External"/><Relationship Id="rId190" Type="http://schemas.openxmlformats.org/officeDocument/2006/relationships/hyperlink" Target="https://www.taiwansemi.com/assets/datasheet/pdf.php?pn=1PGSMB5951" TargetMode="External"/><Relationship Id="rId204" Type="http://schemas.openxmlformats.org/officeDocument/2006/relationships/hyperlink" Target="https://www.taiwansemi.com/assets/datasheet/pdf.php?pn=1PGSMC5349" TargetMode="External"/><Relationship Id="rId288" Type="http://schemas.openxmlformats.org/officeDocument/2006/relationships/hyperlink" Target="https://www.taiwansemi.com/assets/datasheet/pdf.php?pn=1SMA4751" TargetMode="External"/><Relationship Id="rId411" Type="http://schemas.openxmlformats.org/officeDocument/2006/relationships/hyperlink" Target="https://www.taiwansemi.com/assets/datasheet/pdf.php?pn=1SMB5942H" TargetMode="External"/><Relationship Id="rId509" Type="http://schemas.openxmlformats.org/officeDocument/2006/relationships/hyperlink" Target="https://www.taiwansemi.com/assets/datasheet/pdf.php?pn=AZ23C7V5" TargetMode="External"/><Relationship Id="rId1041" Type="http://schemas.openxmlformats.org/officeDocument/2006/relationships/hyperlink" Target="https://www.taiwansemi.com/assets/datasheet/pdf.php?pn=BZY55C15" TargetMode="External"/><Relationship Id="rId1139" Type="http://schemas.openxmlformats.org/officeDocument/2006/relationships/hyperlink" Target="https://www.taiwansemi.com/assets/datasheet/pdf.php?pn=TSZU52C12" TargetMode="External"/><Relationship Id="rId1346" Type="http://schemas.openxmlformats.org/officeDocument/2006/relationships/hyperlink" Target="https://www.taiwansemi.com/assets/datasheet/pdf.php?pn=BZX84JB2V7H" TargetMode="External"/><Relationship Id="rId495" Type="http://schemas.openxmlformats.org/officeDocument/2006/relationships/hyperlink" Target="https://www.taiwansemi.com/assets/datasheet/pdf.php?pn=AZ23C39" TargetMode="External"/><Relationship Id="rId716" Type="http://schemas.openxmlformats.org/officeDocument/2006/relationships/hyperlink" Target="https://www.taiwansemi.com/assets/datasheet/pdf.php?pn=BZT52C20-G" TargetMode="External"/><Relationship Id="rId923" Type="http://schemas.openxmlformats.org/officeDocument/2006/relationships/hyperlink" Target="https://www.taiwansemi.com/assets/datasheet/pdf.php?pn=BZX584B36" TargetMode="External"/><Relationship Id="rId52" Type="http://schemas.openxmlformats.org/officeDocument/2006/relationships/hyperlink" Target="https://www.taiwansemi.com/assets/datasheet/pdf.php?pn=1N5240B" TargetMode="External"/><Relationship Id="rId148" Type="http://schemas.openxmlformats.org/officeDocument/2006/relationships/hyperlink" Target="https://www.taiwansemi.com/assets/datasheet/pdf.php?pn=1PGSMB5930" TargetMode="External"/><Relationship Id="rId355" Type="http://schemas.openxmlformats.org/officeDocument/2006/relationships/hyperlink" Target="https://www.taiwansemi.com/assets/datasheet/pdf.php?pn=1SMA5945H" TargetMode="External"/><Relationship Id="rId562" Type="http://schemas.openxmlformats.org/officeDocument/2006/relationships/hyperlink" Target="https://www.taiwansemi.com/assets/datasheet/pdf.php?pn=BZD27C51PW" TargetMode="External"/><Relationship Id="rId1192" Type="http://schemas.openxmlformats.org/officeDocument/2006/relationships/hyperlink" Target="https://www.taiwansemi.com/assets/datasheet/pdf.php?pn=UDZS8V2B" TargetMode="External"/><Relationship Id="rId1206" Type="http://schemas.openxmlformats.org/officeDocument/2006/relationships/hyperlink" Target="https://www.taiwansemi.com/assets/datasheet/pdf.php?pn=MMSZ4690" TargetMode="External"/><Relationship Id="rId1413" Type="http://schemas.openxmlformats.org/officeDocument/2006/relationships/hyperlink" Target="https://www.taiwansemi.com/assets/datasheet/pdf.php?pn=MMSZ5267BH" TargetMode="External"/><Relationship Id="rId215" Type="http://schemas.openxmlformats.org/officeDocument/2006/relationships/hyperlink" Target="https://www.taiwansemi.com/assets/datasheet/pdf.php?pn=1PGSMC5354H" TargetMode="External"/><Relationship Id="rId422" Type="http://schemas.openxmlformats.org/officeDocument/2006/relationships/hyperlink" Target="https://www.taiwansemi.com/assets/datasheet/pdf.php?pn=1SMB5948" TargetMode="External"/><Relationship Id="rId867" Type="http://schemas.openxmlformats.org/officeDocument/2006/relationships/hyperlink" Target="https://www.taiwansemi.com/assets/datasheet/pdf.php?pn=BZV55B75" TargetMode="External"/><Relationship Id="rId1052" Type="http://schemas.openxmlformats.org/officeDocument/2006/relationships/hyperlink" Target="https://www.taiwansemi.com/assets/datasheet/pdf.php?pn=BZY55C36" TargetMode="External"/><Relationship Id="rId299" Type="http://schemas.openxmlformats.org/officeDocument/2006/relationships/hyperlink" Target="https://www.taiwansemi.com/assets/datasheet/pdf.php?pn=1SMA4756H" TargetMode="External"/><Relationship Id="rId727" Type="http://schemas.openxmlformats.org/officeDocument/2006/relationships/hyperlink" Target="https://www.taiwansemi.com/assets/datasheet/pdf.php?pn=BZT52C27" TargetMode="External"/><Relationship Id="rId934" Type="http://schemas.openxmlformats.org/officeDocument/2006/relationships/hyperlink" Target="https://www.taiwansemi.com/assets/datasheet/pdf.php?pn=BZX584B56" TargetMode="External"/><Relationship Id="rId1357" Type="http://schemas.openxmlformats.org/officeDocument/2006/relationships/hyperlink" Target="https://www.taiwansemi.com/assets/datasheet/pdf.php?pn=BZX84JB4V3H" TargetMode="External"/><Relationship Id="rId63" Type="http://schemas.openxmlformats.org/officeDocument/2006/relationships/hyperlink" Target="https://www.taiwansemi.com/assets/datasheet/pdf.php?pn=1N5251B" TargetMode="External"/><Relationship Id="rId159" Type="http://schemas.openxmlformats.org/officeDocument/2006/relationships/hyperlink" Target="https://www.taiwansemi.com/assets/datasheet/pdf.php?pn=1PGSMB5935H" TargetMode="External"/><Relationship Id="rId366" Type="http://schemas.openxmlformats.org/officeDocument/2006/relationships/hyperlink" Target="https://www.taiwansemi.com/assets/datasheet/pdf.php?pn=1SMA5951" TargetMode="External"/><Relationship Id="rId573" Type="http://schemas.openxmlformats.org/officeDocument/2006/relationships/hyperlink" Target="https://www.taiwansemi.com/assets/datasheet/pdf.php?pn=BZD27C82PWH" TargetMode="External"/><Relationship Id="rId780" Type="http://schemas.openxmlformats.org/officeDocument/2006/relationships/hyperlink" Target="https://www.taiwansemi.com/assets/datasheet/pdf.php?pn=BZT52C4V3K" TargetMode="External"/><Relationship Id="rId1217" Type="http://schemas.openxmlformats.org/officeDocument/2006/relationships/hyperlink" Target="https://www.taiwansemi.com/assets/datasheet/pdf.php?pn=MMSZ4701" TargetMode="External"/><Relationship Id="rId226" Type="http://schemas.openxmlformats.org/officeDocument/2006/relationships/hyperlink" Target="https://www.taiwansemi.com/assets/datasheet/pdf.php?pn=1PGSMC5360" TargetMode="External"/><Relationship Id="rId433" Type="http://schemas.openxmlformats.org/officeDocument/2006/relationships/hyperlink" Target="https://www.taiwansemi.com/assets/datasheet/pdf.php?pn=1SMB5953H" TargetMode="External"/><Relationship Id="rId878" Type="http://schemas.openxmlformats.org/officeDocument/2006/relationships/hyperlink" Target="https://www.taiwansemi.com/assets/datasheet/pdf.php?pn=BZV55C20" TargetMode="External"/><Relationship Id="rId1063" Type="http://schemas.openxmlformats.org/officeDocument/2006/relationships/hyperlink" Target="https://www.taiwansemi.com/assets/datasheet/pdf.php?pn=BZY55C7V5" TargetMode="External"/><Relationship Id="rId1270" Type="http://schemas.openxmlformats.org/officeDocument/2006/relationships/hyperlink" Target="https://www.taiwansemi.com/assets/datasheet/pdf.php?pn=BZT52B9V1SH" TargetMode="External"/><Relationship Id="rId640" Type="http://schemas.openxmlformats.org/officeDocument/2006/relationships/hyperlink" Target="https://www.taiwansemi.com/assets/datasheet/pdf.php?pn=BZT52B43-G" TargetMode="External"/><Relationship Id="rId738" Type="http://schemas.openxmlformats.org/officeDocument/2006/relationships/hyperlink" Target="https://www.taiwansemi.com/assets/datasheet/pdf.php?pn=BZT52C30" TargetMode="External"/><Relationship Id="rId945" Type="http://schemas.openxmlformats.org/officeDocument/2006/relationships/hyperlink" Target="https://www.taiwansemi.com/assets/datasheet/pdf.php?pn=BZX585B10" TargetMode="External"/><Relationship Id="rId1368" Type="http://schemas.openxmlformats.org/officeDocument/2006/relationships/hyperlink" Target="https://www.taiwansemi.com/assets/datasheet/pdf.php?pn=BZX84JB7V5H" TargetMode="External"/><Relationship Id="rId74" Type="http://schemas.openxmlformats.org/officeDocument/2006/relationships/hyperlink" Target="https://www.taiwansemi.com/assets/datasheet/pdf.php?pn=1N5262B" TargetMode="External"/><Relationship Id="rId377" Type="http://schemas.openxmlformats.org/officeDocument/2006/relationships/hyperlink" Target="https://www.taiwansemi.com/assets/datasheet/pdf.php?pn=1SMA5956H" TargetMode="External"/><Relationship Id="rId500" Type="http://schemas.openxmlformats.org/officeDocument/2006/relationships/hyperlink" Target="https://www.taiwansemi.com/assets/datasheet/pdf.php?pn=AZ23C43" TargetMode="External"/><Relationship Id="rId584" Type="http://schemas.openxmlformats.org/officeDocument/2006/relationships/hyperlink" Target="https://www.taiwansemi.com/assets/datasheet/pdf.php?pn=BZT52B12S" TargetMode="External"/><Relationship Id="rId805" Type="http://schemas.openxmlformats.org/officeDocument/2006/relationships/hyperlink" Target="https://www.taiwansemi.com/assets/datasheet/pdf.php?pn=BZT52C62S" TargetMode="External"/><Relationship Id="rId1130" Type="http://schemas.openxmlformats.org/officeDocument/2006/relationships/hyperlink" Target="https://www.taiwansemi.com/assets/datasheet/pdf.php?pn=MMSZ5256B" TargetMode="External"/><Relationship Id="rId1228" Type="http://schemas.openxmlformats.org/officeDocument/2006/relationships/hyperlink" Target="https://www.taiwansemi.com/assets/datasheet/pdf.php?pn=MMSZ4712" TargetMode="External"/><Relationship Id="rId5" Type="http://schemas.openxmlformats.org/officeDocument/2006/relationships/hyperlink" Target="https://www.taiwansemi.com/assets/datasheet/pdf.php?pn=1M160Z" TargetMode="External"/><Relationship Id="rId237" Type="http://schemas.openxmlformats.org/officeDocument/2006/relationships/hyperlink" Target="https://www.taiwansemi.com/assets/datasheet/pdf.php?pn=1PGSMC5365H" TargetMode="External"/><Relationship Id="rId791" Type="http://schemas.openxmlformats.org/officeDocument/2006/relationships/hyperlink" Target="https://www.taiwansemi.com/assets/datasheet/pdf.php?pn=BZT52C56-G" TargetMode="External"/><Relationship Id="rId889" Type="http://schemas.openxmlformats.org/officeDocument/2006/relationships/hyperlink" Target="https://www.taiwansemi.com/assets/datasheet/pdf.php?pn=BZV55C3V3" TargetMode="External"/><Relationship Id="rId1074" Type="http://schemas.openxmlformats.org/officeDocument/2006/relationships/hyperlink" Target="https://www.taiwansemi.com/assets/datasheet/pdf.php?pn=M3Z22VC" TargetMode="External"/><Relationship Id="rId444" Type="http://schemas.openxmlformats.org/officeDocument/2006/relationships/hyperlink" Target="https://www.taiwansemi.com/assets/datasheet/pdf.php?pn=2M11Z" TargetMode="External"/><Relationship Id="rId651" Type="http://schemas.openxmlformats.org/officeDocument/2006/relationships/hyperlink" Target="https://www.taiwansemi.com/assets/datasheet/pdf.php?pn=BZT52B51" TargetMode="External"/><Relationship Id="rId749" Type="http://schemas.openxmlformats.org/officeDocument/2006/relationships/hyperlink" Target="https://www.taiwansemi.com/assets/datasheet/pdf.php?pn=BZT52C36S" TargetMode="External"/><Relationship Id="rId1281" Type="http://schemas.openxmlformats.org/officeDocument/2006/relationships/hyperlink" Target="https://www.taiwansemi.com/assets/datasheet/pdf.php?pn=BZX585B27H" TargetMode="External"/><Relationship Id="rId1379" Type="http://schemas.openxmlformats.org/officeDocument/2006/relationships/hyperlink" Target="https://www.taiwansemi.com/assets/datasheet/pdf.php?pn=MMSZ5230BH" TargetMode="External"/><Relationship Id="rId290" Type="http://schemas.openxmlformats.org/officeDocument/2006/relationships/hyperlink" Target="https://www.taiwansemi.com/assets/datasheet/pdf.php?pn=1SMA4752" TargetMode="External"/><Relationship Id="rId304" Type="http://schemas.openxmlformats.org/officeDocument/2006/relationships/hyperlink" Target="https://www.taiwansemi.com/assets/datasheet/pdf.php?pn=1SMA4759" TargetMode="External"/><Relationship Id="rId388" Type="http://schemas.openxmlformats.org/officeDocument/2006/relationships/hyperlink" Target="https://www.taiwansemi.com/assets/datasheet/pdf.php?pn=1SMB5931" TargetMode="External"/><Relationship Id="rId511" Type="http://schemas.openxmlformats.org/officeDocument/2006/relationships/hyperlink" Target="https://www.taiwansemi.com/assets/datasheet/pdf.php?pn=AZ23C9V1" TargetMode="External"/><Relationship Id="rId609" Type="http://schemas.openxmlformats.org/officeDocument/2006/relationships/hyperlink" Target="https://www.taiwansemi.com/assets/datasheet/pdf.php?pn=BZT52B2V4" TargetMode="External"/><Relationship Id="rId956" Type="http://schemas.openxmlformats.org/officeDocument/2006/relationships/hyperlink" Target="https://www.taiwansemi.com/assets/datasheet/pdf.php?pn=BZX585B2V4" TargetMode="External"/><Relationship Id="rId1141" Type="http://schemas.openxmlformats.org/officeDocument/2006/relationships/hyperlink" Target="https://www.taiwansemi.com/assets/datasheet/pdf.php?pn=TSZU52C15" TargetMode="External"/><Relationship Id="rId1239" Type="http://schemas.openxmlformats.org/officeDocument/2006/relationships/hyperlink" Target="https://www.taiwansemi.com/assets/datasheet/pdf.php?pn=BZT52B16SH" TargetMode="External"/><Relationship Id="rId85" Type="http://schemas.openxmlformats.org/officeDocument/2006/relationships/hyperlink" Target="https://www.taiwansemi.com/assets/datasheet/pdf.php?pn=1PGSMA160ZH" TargetMode="External"/><Relationship Id="rId150" Type="http://schemas.openxmlformats.org/officeDocument/2006/relationships/hyperlink" Target="https://www.taiwansemi.com/assets/datasheet/pdf.php?pn=1PGSMB5931" TargetMode="External"/><Relationship Id="rId595" Type="http://schemas.openxmlformats.org/officeDocument/2006/relationships/hyperlink" Target="https://www.taiwansemi.com/assets/datasheet/pdf.php?pn=BZT52B18-G" TargetMode="External"/><Relationship Id="rId816" Type="http://schemas.openxmlformats.org/officeDocument/2006/relationships/hyperlink" Target="https://www.taiwansemi.com/assets/datasheet/pdf.php?pn=BZT52C6V8K" TargetMode="External"/><Relationship Id="rId1001" Type="http://schemas.openxmlformats.org/officeDocument/2006/relationships/hyperlink" Target="https://www.taiwansemi.com/assets/datasheet/pdf.php?pn=BZX84C5V1" TargetMode="External"/><Relationship Id="rId248" Type="http://schemas.openxmlformats.org/officeDocument/2006/relationships/hyperlink" Target="https://www.taiwansemi.com/assets/datasheet/pdf.php?pn=1SMA120Z" TargetMode="External"/><Relationship Id="rId455" Type="http://schemas.openxmlformats.org/officeDocument/2006/relationships/hyperlink" Target="https://www.taiwansemi.com/assets/datasheet/pdf.php?pn=2M170Z" TargetMode="External"/><Relationship Id="rId662" Type="http://schemas.openxmlformats.org/officeDocument/2006/relationships/hyperlink" Target="https://www.taiwansemi.com/assets/datasheet/pdf.php?pn=BZT52B5V6S" TargetMode="External"/><Relationship Id="rId1085" Type="http://schemas.openxmlformats.org/officeDocument/2006/relationships/hyperlink" Target="https://www.taiwansemi.com/assets/datasheet/pdf.php?pn=M3Z3V0C" TargetMode="External"/><Relationship Id="rId1292" Type="http://schemas.openxmlformats.org/officeDocument/2006/relationships/hyperlink" Target="https://www.taiwansemi.com/assets/datasheet/pdf.php?pn=BZX585B43H" TargetMode="External"/><Relationship Id="rId1306" Type="http://schemas.openxmlformats.org/officeDocument/2006/relationships/hyperlink" Target="https://www.taiwansemi.com/assets/datasheet/pdf.php?pn=BZX84C12H" TargetMode="External"/><Relationship Id="rId12" Type="http://schemas.openxmlformats.org/officeDocument/2006/relationships/hyperlink" Target="https://www.taiwansemi.com/assets/datasheet/pdf.php?pn=1N4744A" TargetMode="External"/><Relationship Id="rId108" Type="http://schemas.openxmlformats.org/officeDocument/2006/relationships/hyperlink" Target="https://www.taiwansemi.com/assets/datasheet/pdf.php?pn=1PGSMA4749" TargetMode="External"/><Relationship Id="rId315" Type="http://schemas.openxmlformats.org/officeDocument/2006/relationships/hyperlink" Target="https://www.taiwansemi.com/assets/datasheet/pdf.php?pn=1SMA4764H" TargetMode="External"/><Relationship Id="rId522" Type="http://schemas.openxmlformats.org/officeDocument/2006/relationships/hyperlink" Target="https://www.taiwansemi.com/assets/datasheet/pdf.php?pn=BZD27C130PW" TargetMode="External"/><Relationship Id="rId967" Type="http://schemas.openxmlformats.org/officeDocument/2006/relationships/hyperlink" Target="https://www.taiwansemi.com/assets/datasheet/pdf.php?pn=BZX585B47" TargetMode="External"/><Relationship Id="rId1152" Type="http://schemas.openxmlformats.org/officeDocument/2006/relationships/hyperlink" Target="https://www.taiwansemi.com/assets/datasheet/pdf.php?pn=TSZU52C30" TargetMode="External"/><Relationship Id="rId96" Type="http://schemas.openxmlformats.org/officeDocument/2006/relationships/hyperlink" Target="https://www.taiwansemi.com/assets/datasheet/pdf.php?pn=1PGSMA4743" TargetMode="External"/><Relationship Id="rId161" Type="http://schemas.openxmlformats.org/officeDocument/2006/relationships/hyperlink" Target="https://www.taiwansemi.com/assets/datasheet/pdf.php?pn=1PGSMB5936H" TargetMode="External"/><Relationship Id="rId399" Type="http://schemas.openxmlformats.org/officeDocument/2006/relationships/hyperlink" Target="https://www.taiwansemi.com/assets/datasheet/pdf.php?pn=1SMB5936H" TargetMode="External"/><Relationship Id="rId827" Type="http://schemas.openxmlformats.org/officeDocument/2006/relationships/hyperlink" Target="https://www.taiwansemi.com/assets/datasheet/pdf.php?pn=BZT52C8V2-G" TargetMode="External"/><Relationship Id="rId1012" Type="http://schemas.openxmlformats.org/officeDocument/2006/relationships/hyperlink" Target="https://www.taiwansemi.com/assets/datasheet/pdf.php?pn=BZY55B15" TargetMode="External"/><Relationship Id="rId259" Type="http://schemas.openxmlformats.org/officeDocument/2006/relationships/hyperlink" Target="https://www.taiwansemi.com/assets/datasheet/pdf.php?pn=1SMA200ZH" TargetMode="External"/><Relationship Id="rId466" Type="http://schemas.openxmlformats.org/officeDocument/2006/relationships/hyperlink" Target="https://www.taiwansemi.com/assets/datasheet/pdf.php?pn=2M30Z" TargetMode="External"/><Relationship Id="rId673" Type="http://schemas.openxmlformats.org/officeDocument/2006/relationships/hyperlink" Target="https://www.taiwansemi.com/assets/datasheet/pdf.php?pn=BZT52B6V8-G" TargetMode="External"/><Relationship Id="rId880" Type="http://schemas.openxmlformats.org/officeDocument/2006/relationships/hyperlink" Target="https://www.taiwansemi.com/assets/datasheet/pdf.php?pn=BZV55C24" TargetMode="External"/><Relationship Id="rId1096" Type="http://schemas.openxmlformats.org/officeDocument/2006/relationships/hyperlink" Target="https://www.taiwansemi.com/assets/datasheet/pdf.php?pn=M3Z5V6C" TargetMode="External"/><Relationship Id="rId1317" Type="http://schemas.openxmlformats.org/officeDocument/2006/relationships/hyperlink" Target="https://www.taiwansemi.com/assets/datasheet/pdf.php?pn=BZX84C30H" TargetMode="External"/><Relationship Id="rId23" Type="http://schemas.openxmlformats.org/officeDocument/2006/relationships/hyperlink" Target="https://www.taiwansemi.com/assets/datasheet/pdf.php?pn=1N4755A" TargetMode="External"/><Relationship Id="rId119" Type="http://schemas.openxmlformats.org/officeDocument/2006/relationships/hyperlink" Target="https://www.taiwansemi.com/assets/datasheet/pdf.php?pn=1PGSMA4754H" TargetMode="External"/><Relationship Id="rId326" Type="http://schemas.openxmlformats.org/officeDocument/2006/relationships/hyperlink" Target="https://www.taiwansemi.com/assets/datasheet/pdf.php?pn=1SMA5931" TargetMode="External"/><Relationship Id="rId533" Type="http://schemas.openxmlformats.org/officeDocument/2006/relationships/hyperlink" Target="https://www.taiwansemi.com/assets/datasheet/pdf.php?pn=BZD27C16PWH" TargetMode="External"/><Relationship Id="rId978" Type="http://schemas.openxmlformats.org/officeDocument/2006/relationships/hyperlink" Target="https://www.taiwansemi.com/assets/datasheet/pdf.php?pn=BZX84C10" TargetMode="External"/><Relationship Id="rId1163" Type="http://schemas.openxmlformats.org/officeDocument/2006/relationships/hyperlink" Target="https://www.taiwansemi.com/assets/datasheet/pdf.php?pn=TSZU52C5V6" TargetMode="External"/><Relationship Id="rId1370" Type="http://schemas.openxmlformats.org/officeDocument/2006/relationships/hyperlink" Target="https://www.taiwansemi.com/assets/datasheet/pdf.php?pn=BZX84JB9V1H" TargetMode="External"/><Relationship Id="rId740" Type="http://schemas.openxmlformats.org/officeDocument/2006/relationships/hyperlink" Target="https://www.taiwansemi.com/assets/datasheet/pdf.php?pn=BZT52C30K" TargetMode="External"/><Relationship Id="rId838" Type="http://schemas.openxmlformats.org/officeDocument/2006/relationships/hyperlink" Target="https://www.taiwansemi.com/assets/datasheet/pdf.php?pn=BZV55B15" TargetMode="External"/><Relationship Id="rId1023" Type="http://schemas.openxmlformats.org/officeDocument/2006/relationships/hyperlink" Target="https://www.taiwansemi.com/assets/datasheet/pdf.php?pn=BZY55B36" TargetMode="External"/><Relationship Id="rId172" Type="http://schemas.openxmlformats.org/officeDocument/2006/relationships/hyperlink" Target="https://www.taiwansemi.com/assets/datasheet/pdf.php?pn=1PGSMB5942" TargetMode="External"/><Relationship Id="rId477" Type="http://schemas.openxmlformats.org/officeDocument/2006/relationships/hyperlink" Target="https://www.taiwansemi.com/assets/datasheet/pdf.php?pn=2M75Z" TargetMode="External"/><Relationship Id="rId600" Type="http://schemas.openxmlformats.org/officeDocument/2006/relationships/hyperlink" Target="https://www.taiwansemi.com/assets/datasheet/pdf.php?pn=BZT52B22" TargetMode="External"/><Relationship Id="rId684" Type="http://schemas.openxmlformats.org/officeDocument/2006/relationships/hyperlink" Target="https://www.taiwansemi.com/assets/datasheet/pdf.php?pn=BZT52B9V1" TargetMode="External"/><Relationship Id="rId1230" Type="http://schemas.openxmlformats.org/officeDocument/2006/relationships/hyperlink" Target="https://www.taiwansemi.com/assets/datasheet/pdf.php?pn=MMSZ4714" TargetMode="External"/><Relationship Id="rId1328" Type="http://schemas.openxmlformats.org/officeDocument/2006/relationships/hyperlink" Target="https://www.taiwansemi.com/assets/datasheet/pdf.php?pn=BZX84C5V6H" TargetMode="External"/><Relationship Id="rId337" Type="http://schemas.openxmlformats.org/officeDocument/2006/relationships/hyperlink" Target="https://www.taiwansemi.com/assets/datasheet/pdf.php?pn=1SMA5936H" TargetMode="External"/><Relationship Id="rId891" Type="http://schemas.openxmlformats.org/officeDocument/2006/relationships/hyperlink" Target="https://www.taiwansemi.com/assets/datasheet/pdf.php?pn=BZV55C3V9" TargetMode="External"/><Relationship Id="rId905" Type="http://schemas.openxmlformats.org/officeDocument/2006/relationships/hyperlink" Target="https://www.taiwansemi.com/assets/datasheet/pdf.php?pn=BZV55C7V5" TargetMode="External"/><Relationship Id="rId989" Type="http://schemas.openxmlformats.org/officeDocument/2006/relationships/hyperlink" Target="https://www.taiwansemi.com/assets/datasheet/pdf.php?pn=BZX84C2V4" TargetMode="External"/><Relationship Id="rId34" Type="http://schemas.openxmlformats.org/officeDocument/2006/relationships/hyperlink" Target="https://www.taiwansemi.com/assets/datasheet/pdf.php?pn=1N5222B" TargetMode="External"/><Relationship Id="rId544" Type="http://schemas.openxmlformats.org/officeDocument/2006/relationships/hyperlink" Target="https://www.taiwansemi.com/assets/datasheet/pdf.php?pn=BZD27C22PW" TargetMode="External"/><Relationship Id="rId751" Type="http://schemas.openxmlformats.org/officeDocument/2006/relationships/hyperlink" Target="https://www.taiwansemi.com/assets/datasheet/pdf.php?pn=BZT52C39-G" TargetMode="External"/><Relationship Id="rId849" Type="http://schemas.openxmlformats.org/officeDocument/2006/relationships/hyperlink" Target="https://www.taiwansemi.com/assets/datasheet/pdf.php?pn=BZV55B36" TargetMode="External"/><Relationship Id="rId1174" Type="http://schemas.openxmlformats.org/officeDocument/2006/relationships/hyperlink" Target="https://www.taiwansemi.com/assets/datasheet/pdf.php?pn=UDZS16B" TargetMode="External"/><Relationship Id="rId1381" Type="http://schemas.openxmlformats.org/officeDocument/2006/relationships/hyperlink" Target="https://www.taiwansemi.com/assets/datasheet/pdf.php?pn=MMSZ5232BH" TargetMode="External"/><Relationship Id="rId183" Type="http://schemas.openxmlformats.org/officeDocument/2006/relationships/hyperlink" Target="https://www.taiwansemi.com/assets/datasheet/pdf.php?pn=1PGSMB5947H" TargetMode="External"/><Relationship Id="rId390" Type="http://schemas.openxmlformats.org/officeDocument/2006/relationships/hyperlink" Target="https://www.taiwansemi.com/assets/datasheet/pdf.php?pn=1SMB5932" TargetMode="External"/><Relationship Id="rId404" Type="http://schemas.openxmlformats.org/officeDocument/2006/relationships/hyperlink" Target="https://www.taiwansemi.com/assets/datasheet/pdf.php?pn=1SMB5939" TargetMode="External"/><Relationship Id="rId611" Type="http://schemas.openxmlformats.org/officeDocument/2006/relationships/hyperlink" Target="https://www.taiwansemi.com/assets/datasheet/pdf.php?pn=BZT52B2V4S" TargetMode="External"/><Relationship Id="rId1034" Type="http://schemas.openxmlformats.org/officeDocument/2006/relationships/hyperlink" Target="https://www.taiwansemi.com/assets/datasheet/pdf.php?pn=BZY55B7V5" TargetMode="External"/><Relationship Id="rId1241" Type="http://schemas.openxmlformats.org/officeDocument/2006/relationships/hyperlink" Target="https://www.taiwansemi.com/assets/datasheet/pdf.php?pn=BZT52B20SH" TargetMode="External"/><Relationship Id="rId1339" Type="http://schemas.openxmlformats.org/officeDocument/2006/relationships/hyperlink" Target="https://www.taiwansemi.com/assets/datasheet/pdf.php?pn=BZX84JB16H" TargetMode="External"/><Relationship Id="rId250" Type="http://schemas.openxmlformats.org/officeDocument/2006/relationships/hyperlink" Target="https://www.taiwansemi.com/assets/datasheet/pdf.php?pn=1SMA130Z" TargetMode="External"/><Relationship Id="rId488" Type="http://schemas.openxmlformats.org/officeDocument/2006/relationships/hyperlink" Target="https://www.taiwansemi.com/assets/datasheet/pdf.php?pn=AZ23C22" TargetMode="External"/><Relationship Id="rId695" Type="http://schemas.openxmlformats.org/officeDocument/2006/relationships/hyperlink" Target="https://www.taiwansemi.com/assets/datasheet/pdf.php?pn=BZT52C12" TargetMode="External"/><Relationship Id="rId709" Type="http://schemas.openxmlformats.org/officeDocument/2006/relationships/hyperlink" Target="https://www.taiwansemi.com/assets/datasheet/pdf.php?pn=BZT52C16K" TargetMode="External"/><Relationship Id="rId916" Type="http://schemas.openxmlformats.org/officeDocument/2006/relationships/hyperlink" Target="https://www.taiwansemi.com/assets/datasheet/pdf.php?pn=BZX584B22" TargetMode="External"/><Relationship Id="rId1101" Type="http://schemas.openxmlformats.org/officeDocument/2006/relationships/hyperlink" Target="https://www.taiwansemi.com/assets/datasheet/pdf.php?pn=M3Z75VC" TargetMode="External"/><Relationship Id="rId45" Type="http://schemas.openxmlformats.org/officeDocument/2006/relationships/hyperlink" Target="https://www.taiwansemi.com/assets/datasheet/pdf.php?pn=1N5233B" TargetMode="External"/><Relationship Id="rId110" Type="http://schemas.openxmlformats.org/officeDocument/2006/relationships/hyperlink" Target="https://www.taiwansemi.com/assets/datasheet/pdf.php?pn=1PGSMA4750" TargetMode="External"/><Relationship Id="rId348" Type="http://schemas.openxmlformats.org/officeDocument/2006/relationships/hyperlink" Target="https://www.taiwansemi.com/assets/datasheet/pdf.php?pn=1SMA5942" TargetMode="External"/><Relationship Id="rId555" Type="http://schemas.openxmlformats.org/officeDocument/2006/relationships/hyperlink" Target="https://www.taiwansemi.com/assets/datasheet/pdf.php?pn=BZD27C36PWH" TargetMode="External"/><Relationship Id="rId762" Type="http://schemas.openxmlformats.org/officeDocument/2006/relationships/hyperlink" Target="https://www.taiwansemi.com/assets/datasheet/pdf.php?pn=BZT52C3V6" TargetMode="External"/><Relationship Id="rId1185" Type="http://schemas.openxmlformats.org/officeDocument/2006/relationships/hyperlink" Target="https://www.taiwansemi.com/assets/datasheet/pdf.php?pn=UDZS4V3B" TargetMode="External"/><Relationship Id="rId1392" Type="http://schemas.openxmlformats.org/officeDocument/2006/relationships/hyperlink" Target="https://www.taiwansemi.com/assets/datasheet/pdf.php?pn=MMSZ5243BH" TargetMode="External"/><Relationship Id="rId1406" Type="http://schemas.openxmlformats.org/officeDocument/2006/relationships/hyperlink" Target="https://www.taiwansemi.com/assets/datasheet/pdf.php?pn=MMSZ5258BH" TargetMode="External"/><Relationship Id="rId194" Type="http://schemas.openxmlformats.org/officeDocument/2006/relationships/hyperlink" Target="https://www.taiwansemi.com/assets/datasheet/pdf.php?pn=1PGSMB5953" TargetMode="External"/><Relationship Id="rId208" Type="http://schemas.openxmlformats.org/officeDocument/2006/relationships/hyperlink" Target="https://www.taiwansemi.com/assets/datasheet/pdf.php?pn=1PGSMC5351" TargetMode="External"/><Relationship Id="rId415" Type="http://schemas.openxmlformats.org/officeDocument/2006/relationships/hyperlink" Target="https://www.taiwansemi.com/assets/datasheet/pdf.php?pn=1SMB5944H" TargetMode="External"/><Relationship Id="rId622" Type="http://schemas.openxmlformats.org/officeDocument/2006/relationships/hyperlink" Target="https://www.taiwansemi.com/assets/datasheet/pdf.php?pn=BZT52B36-G" TargetMode="External"/><Relationship Id="rId1045" Type="http://schemas.openxmlformats.org/officeDocument/2006/relationships/hyperlink" Target="https://www.taiwansemi.com/assets/datasheet/pdf.php?pn=BZY55C22" TargetMode="External"/><Relationship Id="rId1252" Type="http://schemas.openxmlformats.org/officeDocument/2006/relationships/hyperlink" Target="https://www.taiwansemi.com/assets/datasheet/pdf.php?pn=BZT52B3V3SH" TargetMode="External"/><Relationship Id="rId261" Type="http://schemas.openxmlformats.org/officeDocument/2006/relationships/hyperlink" Target="https://www.taiwansemi.com/assets/datasheet/pdf.php?pn=1SMA4737H" TargetMode="External"/><Relationship Id="rId499" Type="http://schemas.openxmlformats.org/officeDocument/2006/relationships/hyperlink" Target="https://www.taiwansemi.com/assets/datasheet/pdf.php?pn=AZ23C3V9" TargetMode="External"/><Relationship Id="rId927" Type="http://schemas.openxmlformats.org/officeDocument/2006/relationships/hyperlink" Target="https://www.taiwansemi.com/assets/datasheet/pdf.php?pn=BZX584B3V6" TargetMode="External"/><Relationship Id="rId1112" Type="http://schemas.openxmlformats.org/officeDocument/2006/relationships/hyperlink" Target="https://www.taiwansemi.com/assets/datasheet/pdf.php?pn=MMSZ5231B" TargetMode="External"/><Relationship Id="rId56" Type="http://schemas.openxmlformats.org/officeDocument/2006/relationships/hyperlink" Target="https://www.taiwansemi.com/assets/datasheet/pdf.php?pn=1N5244B" TargetMode="External"/><Relationship Id="rId359" Type="http://schemas.openxmlformats.org/officeDocument/2006/relationships/hyperlink" Target="https://www.taiwansemi.com/assets/datasheet/pdf.php?pn=1SMA5947H" TargetMode="External"/><Relationship Id="rId566" Type="http://schemas.openxmlformats.org/officeDocument/2006/relationships/hyperlink" Target="https://www.taiwansemi.com/assets/datasheet/pdf.php?pn=BZD27C62PW" TargetMode="External"/><Relationship Id="rId773" Type="http://schemas.openxmlformats.org/officeDocument/2006/relationships/hyperlink" Target="https://www.taiwansemi.com/assets/datasheet/pdf.php?pn=BZT52C43S" TargetMode="External"/><Relationship Id="rId1196" Type="http://schemas.openxmlformats.org/officeDocument/2006/relationships/hyperlink" Target="https://www.taiwansemi.com/assets/datasheet/pdf.php?pn=MMSZ4680" TargetMode="External"/><Relationship Id="rId121" Type="http://schemas.openxmlformats.org/officeDocument/2006/relationships/hyperlink" Target="https://www.taiwansemi.com/assets/datasheet/pdf.php?pn=1PGSMA4755H" TargetMode="External"/><Relationship Id="rId219" Type="http://schemas.openxmlformats.org/officeDocument/2006/relationships/hyperlink" Target="https://www.taiwansemi.com/assets/datasheet/pdf.php?pn=1PGSMC5356H" TargetMode="External"/><Relationship Id="rId426" Type="http://schemas.openxmlformats.org/officeDocument/2006/relationships/hyperlink" Target="https://www.taiwansemi.com/assets/datasheet/pdf.php?pn=1SMB5950" TargetMode="External"/><Relationship Id="rId633" Type="http://schemas.openxmlformats.org/officeDocument/2006/relationships/hyperlink" Target="https://www.taiwansemi.com/assets/datasheet/pdf.php?pn=BZT52B3V6" TargetMode="External"/><Relationship Id="rId980" Type="http://schemas.openxmlformats.org/officeDocument/2006/relationships/hyperlink" Target="https://www.taiwansemi.com/assets/datasheet/pdf.php?pn=BZX84C12" TargetMode="External"/><Relationship Id="rId1056" Type="http://schemas.openxmlformats.org/officeDocument/2006/relationships/hyperlink" Target="https://www.taiwansemi.com/assets/datasheet/pdf.php?pn=BZY55C3V9" TargetMode="External"/><Relationship Id="rId1263" Type="http://schemas.openxmlformats.org/officeDocument/2006/relationships/hyperlink" Target="https://www.taiwansemi.com/assets/datasheet/pdf.php?pn=BZT52B62SH" TargetMode="External"/><Relationship Id="rId840" Type="http://schemas.openxmlformats.org/officeDocument/2006/relationships/hyperlink" Target="https://www.taiwansemi.com/assets/datasheet/pdf.php?pn=BZV55B18" TargetMode="External"/><Relationship Id="rId938" Type="http://schemas.openxmlformats.org/officeDocument/2006/relationships/hyperlink" Target="https://www.taiwansemi.com/assets/datasheet/pdf.php?pn=BZX584B68" TargetMode="External"/><Relationship Id="rId67" Type="http://schemas.openxmlformats.org/officeDocument/2006/relationships/hyperlink" Target="https://www.taiwansemi.com/assets/datasheet/pdf.php?pn=1N5255B" TargetMode="External"/><Relationship Id="rId272" Type="http://schemas.openxmlformats.org/officeDocument/2006/relationships/hyperlink" Target="https://www.taiwansemi.com/assets/datasheet/pdf.php?pn=1SMA4743" TargetMode="External"/><Relationship Id="rId577" Type="http://schemas.openxmlformats.org/officeDocument/2006/relationships/hyperlink" Target="https://www.taiwansemi.com/assets/datasheet/pdf.php?pn=BZT52B10-G" TargetMode="External"/><Relationship Id="rId700" Type="http://schemas.openxmlformats.org/officeDocument/2006/relationships/hyperlink" Target="https://www.taiwansemi.com/assets/datasheet/pdf.php?pn=BZT52C13-G" TargetMode="External"/><Relationship Id="rId1123" Type="http://schemas.openxmlformats.org/officeDocument/2006/relationships/hyperlink" Target="https://www.taiwansemi.com/assets/datasheet/pdf.php?pn=MMSZ5245B" TargetMode="External"/><Relationship Id="rId1330" Type="http://schemas.openxmlformats.org/officeDocument/2006/relationships/hyperlink" Target="https://www.taiwansemi.com/assets/datasheet/pdf.php?pn=BZX84C6V8H" TargetMode="External"/><Relationship Id="rId132" Type="http://schemas.openxmlformats.org/officeDocument/2006/relationships/hyperlink" Target="https://www.taiwansemi.com/assets/datasheet/pdf.php?pn=1PGSMA4761" TargetMode="External"/><Relationship Id="rId784" Type="http://schemas.openxmlformats.org/officeDocument/2006/relationships/hyperlink" Target="https://www.taiwansemi.com/assets/datasheet/pdf.php?pn=BZT52C4V7K" TargetMode="External"/><Relationship Id="rId991" Type="http://schemas.openxmlformats.org/officeDocument/2006/relationships/hyperlink" Target="https://www.taiwansemi.com/assets/datasheet/pdf.php?pn=BZX84C30" TargetMode="External"/><Relationship Id="rId1067" Type="http://schemas.openxmlformats.org/officeDocument/2006/relationships/hyperlink" Target="https://www.taiwansemi.com/assets/datasheet/pdf.php?pn=M3Z11VC" TargetMode="External"/><Relationship Id="rId437" Type="http://schemas.openxmlformats.org/officeDocument/2006/relationships/hyperlink" Target="https://www.taiwansemi.com/assets/datasheet/pdf.php?pn=1SMB5955H" TargetMode="External"/><Relationship Id="rId644" Type="http://schemas.openxmlformats.org/officeDocument/2006/relationships/hyperlink" Target="https://www.taiwansemi.com/assets/datasheet/pdf.php?pn=BZT52B47S" TargetMode="External"/><Relationship Id="rId851" Type="http://schemas.openxmlformats.org/officeDocument/2006/relationships/hyperlink" Target="https://www.taiwansemi.com/assets/datasheet/pdf.php?pn=BZV55B3V0" TargetMode="External"/><Relationship Id="rId1274" Type="http://schemas.openxmlformats.org/officeDocument/2006/relationships/hyperlink" Target="https://www.taiwansemi.com/assets/datasheet/pdf.php?pn=BZX585B13H" TargetMode="External"/><Relationship Id="rId283" Type="http://schemas.openxmlformats.org/officeDocument/2006/relationships/hyperlink" Target="https://www.taiwansemi.com/assets/datasheet/pdf.php?pn=1SMA4748H" TargetMode="External"/><Relationship Id="rId490" Type="http://schemas.openxmlformats.org/officeDocument/2006/relationships/hyperlink" Target="https://www.taiwansemi.com/assets/datasheet/pdf.php?pn=AZ23C27" TargetMode="External"/><Relationship Id="rId504" Type="http://schemas.openxmlformats.org/officeDocument/2006/relationships/hyperlink" Target="https://www.taiwansemi.com/assets/datasheet/pdf.php?pn=AZ23C51" TargetMode="External"/><Relationship Id="rId711" Type="http://schemas.openxmlformats.org/officeDocument/2006/relationships/hyperlink" Target="https://www.taiwansemi.com/assets/datasheet/pdf.php?pn=BZT52C18" TargetMode="External"/><Relationship Id="rId949" Type="http://schemas.openxmlformats.org/officeDocument/2006/relationships/hyperlink" Target="https://www.taiwansemi.com/assets/datasheet/pdf.php?pn=BZX585B15" TargetMode="External"/><Relationship Id="rId1134" Type="http://schemas.openxmlformats.org/officeDocument/2006/relationships/hyperlink" Target="https://www.taiwansemi.com/assets/datasheet/pdf.php?pn=MMSZ5260B" TargetMode="External"/><Relationship Id="rId1341" Type="http://schemas.openxmlformats.org/officeDocument/2006/relationships/hyperlink" Target="https://www.taiwansemi.com/assets/datasheet/pdf.php?pn=BZX84JB20H" TargetMode="External"/><Relationship Id="rId78" Type="http://schemas.openxmlformats.org/officeDocument/2006/relationships/hyperlink" Target="https://www.taiwansemi.com/assets/datasheet/pdf.php?pn=1PGSMA120Z" TargetMode="External"/><Relationship Id="rId143" Type="http://schemas.openxmlformats.org/officeDocument/2006/relationships/hyperlink" Target="https://www.taiwansemi.com/assets/datasheet/pdf.php?pn=1PGSMB5927H" TargetMode="External"/><Relationship Id="rId350" Type="http://schemas.openxmlformats.org/officeDocument/2006/relationships/hyperlink" Target="https://www.taiwansemi.com/assets/datasheet/pdf.php?pn=1SMA5943" TargetMode="External"/><Relationship Id="rId588" Type="http://schemas.openxmlformats.org/officeDocument/2006/relationships/hyperlink" Target="https://www.taiwansemi.com/assets/datasheet/pdf.php?pn=BZT52B15" TargetMode="External"/><Relationship Id="rId795" Type="http://schemas.openxmlformats.org/officeDocument/2006/relationships/hyperlink" Target="https://www.taiwansemi.com/assets/datasheet/pdf.php?pn=BZT52C5V1-G" TargetMode="External"/><Relationship Id="rId809" Type="http://schemas.openxmlformats.org/officeDocument/2006/relationships/hyperlink" Target="https://www.taiwansemi.com/assets/datasheet/pdf.php?pn=BZT52C68S" TargetMode="External"/><Relationship Id="rId1201" Type="http://schemas.openxmlformats.org/officeDocument/2006/relationships/hyperlink" Target="https://www.taiwansemi.com/assets/datasheet/pdf.php?pn=MMSZ4685" TargetMode="External"/><Relationship Id="rId9" Type="http://schemas.openxmlformats.org/officeDocument/2006/relationships/hyperlink" Target="https://www.taiwansemi.com/assets/datasheet/pdf.php?pn=1N4741A" TargetMode="External"/><Relationship Id="rId210" Type="http://schemas.openxmlformats.org/officeDocument/2006/relationships/hyperlink" Target="https://www.taiwansemi.com/assets/datasheet/pdf.php?pn=1PGSMC5352" TargetMode="External"/><Relationship Id="rId448" Type="http://schemas.openxmlformats.org/officeDocument/2006/relationships/hyperlink" Target="https://www.taiwansemi.com/assets/datasheet/pdf.php?pn=2M13Z" TargetMode="External"/><Relationship Id="rId655" Type="http://schemas.openxmlformats.org/officeDocument/2006/relationships/hyperlink" Target="https://www.taiwansemi.com/assets/datasheet/pdf.php?pn=BZT52B56-G" TargetMode="External"/><Relationship Id="rId862" Type="http://schemas.openxmlformats.org/officeDocument/2006/relationships/hyperlink" Target="https://www.taiwansemi.com/assets/datasheet/pdf.php?pn=BZV55B5V6" TargetMode="External"/><Relationship Id="rId1078" Type="http://schemas.openxmlformats.org/officeDocument/2006/relationships/hyperlink" Target="https://www.taiwansemi.com/assets/datasheet/pdf.php?pn=M3Z2V2C" TargetMode="External"/><Relationship Id="rId1285" Type="http://schemas.openxmlformats.org/officeDocument/2006/relationships/hyperlink" Target="https://www.taiwansemi.com/assets/datasheet/pdf.php?pn=BZX585B33H" TargetMode="External"/><Relationship Id="rId294" Type="http://schemas.openxmlformats.org/officeDocument/2006/relationships/hyperlink" Target="https://www.taiwansemi.com/assets/datasheet/pdf.php?pn=1SMA4754" TargetMode="External"/><Relationship Id="rId308" Type="http://schemas.openxmlformats.org/officeDocument/2006/relationships/hyperlink" Target="https://www.taiwansemi.com/assets/datasheet/pdf.php?pn=1SMA4761" TargetMode="External"/><Relationship Id="rId515" Type="http://schemas.openxmlformats.org/officeDocument/2006/relationships/hyperlink" Target="https://www.taiwansemi.com/assets/datasheet/pdf.php?pn=BZD27C110PWH" TargetMode="External"/><Relationship Id="rId722" Type="http://schemas.openxmlformats.org/officeDocument/2006/relationships/hyperlink" Target="https://www.taiwansemi.com/assets/datasheet/pdf.php?pn=BZT52C22S" TargetMode="External"/><Relationship Id="rId1145" Type="http://schemas.openxmlformats.org/officeDocument/2006/relationships/hyperlink" Target="https://www.taiwansemi.com/assets/datasheet/pdf.php?pn=TSZU52C22" TargetMode="External"/><Relationship Id="rId1352" Type="http://schemas.openxmlformats.org/officeDocument/2006/relationships/hyperlink" Target="https://www.taiwansemi.com/assets/datasheet/pdf.php?pn=BZX84JB3V3H" TargetMode="External"/><Relationship Id="rId89" Type="http://schemas.openxmlformats.org/officeDocument/2006/relationships/hyperlink" Target="https://www.taiwansemi.com/assets/datasheet/pdf.php?pn=1PGSMA200ZH" TargetMode="External"/><Relationship Id="rId154" Type="http://schemas.openxmlformats.org/officeDocument/2006/relationships/hyperlink" Target="https://www.taiwansemi.com/assets/datasheet/pdf.php?pn=1PGSMB5933" TargetMode="External"/><Relationship Id="rId361" Type="http://schemas.openxmlformats.org/officeDocument/2006/relationships/hyperlink" Target="https://www.taiwansemi.com/assets/datasheet/pdf.php?pn=1SMA5948H" TargetMode="External"/><Relationship Id="rId599" Type="http://schemas.openxmlformats.org/officeDocument/2006/relationships/hyperlink" Target="https://www.taiwansemi.com/assets/datasheet/pdf.php?pn=BZT52B20S" TargetMode="External"/><Relationship Id="rId1005" Type="http://schemas.openxmlformats.org/officeDocument/2006/relationships/hyperlink" Target="https://www.taiwansemi.com/assets/datasheet/pdf.php?pn=BZX84C7V5" TargetMode="External"/><Relationship Id="rId1212" Type="http://schemas.openxmlformats.org/officeDocument/2006/relationships/hyperlink" Target="https://www.taiwansemi.com/assets/datasheet/pdf.php?pn=MMSZ4696" TargetMode="External"/><Relationship Id="rId459" Type="http://schemas.openxmlformats.org/officeDocument/2006/relationships/hyperlink" Target="https://www.taiwansemi.com/assets/datasheet/pdf.php?pn=2M190Z" TargetMode="External"/><Relationship Id="rId666" Type="http://schemas.openxmlformats.org/officeDocument/2006/relationships/hyperlink" Target="https://www.taiwansemi.com/assets/datasheet/pdf.php?pn=BZT52B68" TargetMode="External"/><Relationship Id="rId873" Type="http://schemas.openxmlformats.org/officeDocument/2006/relationships/hyperlink" Target="https://www.taiwansemi.com/assets/datasheet/pdf.php?pn=BZV55C12" TargetMode="External"/><Relationship Id="rId1089" Type="http://schemas.openxmlformats.org/officeDocument/2006/relationships/hyperlink" Target="https://www.taiwansemi.com/assets/datasheet/pdf.php?pn=M3Z43VC" TargetMode="External"/><Relationship Id="rId1296" Type="http://schemas.openxmlformats.org/officeDocument/2006/relationships/hyperlink" Target="https://www.taiwansemi.com/assets/datasheet/pdf.php?pn=BZX585B51H" TargetMode="External"/><Relationship Id="rId16" Type="http://schemas.openxmlformats.org/officeDocument/2006/relationships/hyperlink" Target="https://www.taiwansemi.com/assets/datasheet/pdf.php?pn=1N4748A" TargetMode="External"/><Relationship Id="rId221" Type="http://schemas.openxmlformats.org/officeDocument/2006/relationships/hyperlink" Target="https://www.taiwansemi.com/assets/datasheet/pdf.php?pn=1PGSMC5357H" TargetMode="External"/><Relationship Id="rId319" Type="http://schemas.openxmlformats.org/officeDocument/2006/relationships/hyperlink" Target="https://www.taiwansemi.com/assets/datasheet/pdf.php?pn=1SMA5927H" TargetMode="External"/><Relationship Id="rId526" Type="http://schemas.openxmlformats.org/officeDocument/2006/relationships/hyperlink" Target="https://www.taiwansemi.com/assets/datasheet/pdf.php?pn=BZD27C150PW" TargetMode="External"/><Relationship Id="rId1156" Type="http://schemas.openxmlformats.org/officeDocument/2006/relationships/hyperlink" Target="https://www.taiwansemi.com/assets/datasheet/pdf.php?pn=TSZU52C3V0" TargetMode="External"/><Relationship Id="rId1363" Type="http://schemas.openxmlformats.org/officeDocument/2006/relationships/hyperlink" Target="https://www.taiwansemi.com/assets/datasheet/pdf.php?pn=BZX84JB62H" TargetMode="External"/><Relationship Id="rId733" Type="http://schemas.openxmlformats.org/officeDocument/2006/relationships/hyperlink" Target="https://www.taiwansemi.com/assets/datasheet/pdf.php?pn=BZT52C2V4S" TargetMode="External"/><Relationship Id="rId940" Type="http://schemas.openxmlformats.org/officeDocument/2006/relationships/hyperlink" Target="https://www.taiwansemi.com/assets/datasheet/pdf.php?pn=BZX584B6V8" TargetMode="External"/><Relationship Id="rId1016" Type="http://schemas.openxmlformats.org/officeDocument/2006/relationships/hyperlink" Target="https://www.taiwansemi.com/assets/datasheet/pdf.php?pn=BZY55B22" TargetMode="External"/><Relationship Id="rId165" Type="http://schemas.openxmlformats.org/officeDocument/2006/relationships/hyperlink" Target="https://www.taiwansemi.com/assets/datasheet/pdf.php?pn=1PGSMB5938H" TargetMode="External"/><Relationship Id="rId372" Type="http://schemas.openxmlformats.org/officeDocument/2006/relationships/hyperlink" Target="https://www.taiwansemi.com/assets/datasheet/pdf.php?pn=1SMA5954" TargetMode="External"/><Relationship Id="rId677" Type="http://schemas.openxmlformats.org/officeDocument/2006/relationships/hyperlink" Target="https://www.taiwansemi.com/assets/datasheet/pdf.php?pn=BZT52B75S" TargetMode="External"/><Relationship Id="rId800" Type="http://schemas.openxmlformats.org/officeDocument/2006/relationships/hyperlink" Target="https://www.taiwansemi.com/assets/datasheet/pdf.php?pn=BZT52C5V6K" TargetMode="External"/><Relationship Id="rId1223" Type="http://schemas.openxmlformats.org/officeDocument/2006/relationships/hyperlink" Target="https://www.taiwansemi.com/assets/datasheet/pdf.php?pn=MMSZ4707" TargetMode="External"/><Relationship Id="rId232" Type="http://schemas.openxmlformats.org/officeDocument/2006/relationships/hyperlink" Target="https://www.taiwansemi.com/assets/datasheet/pdf.php?pn=1PGSMC5363" TargetMode="External"/><Relationship Id="rId884" Type="http://schemas.openxmlformats.org/officeDocument/2006/relationships/hyperlink" Target="https://www.taiwansemi.com/assets/datasheet/pdf.php?pn=BZV55C30" TargetMode="External"/><Relationship Id="rId27" Type="http://schemas.openxmlformats.org/officeDocument/2006/relationships/hyperlink" Target="https://www.taiwansemi.com/assets/datasheet/pdf.php?pn=1N4759A" TargetMode="External"/><Relationship Id="rId537" Type="http://schemas.openxmlformats.org/officeDocument/2006/relationships/hyperlink" Target="https://www.taiwansemi.com/assets/datasheet/pdf.php?pn=BZD27C18PWH" TargetMode="External"/><Relationship Id="rId744" Type="http://schemas.openxmlformats.org/officeDocument/2006/relationships/hyperlink" Target="https://www.taiwansemi.com/assets/datasheet/pdf.php?pn=BZT52C33K" TargetMode="External"/><Relationship Id="rId951" Type="http://schemas.openxmlformats.org/officeDocument/2006/relationships/hyperlink" Target="https://www.taiwansemi.com/assets/datasheet/pdf.php?pn=BZX585B18" TargetMode="External"/><Relationship Id="rId1167" Type="http://schemas.openxmlformats.org/officeDocument/2006/relationships/hyperlink" Target="https://www.taiwansemi.com/assets/datasheet/pdf.php?pn=TSZU52C8V2" TargetMode="External"/><Relationship Id="rId1374" Type="http://schemas.openxmlformats.org/officeDocument/2006/relationships/hyperlink" Target="https://www.taiwansemi.com/assets/datasheet/pdf.php?pn=MMSZ5225BH" TargetMode="External"/><Relationship Id="rId80" Type="http://schemas.openxmlformats.org/officeDocument/2006/relationships/hyperlink" Target="https://www.taiwansemi.com/assets/datasheet/pdf.php?pn=1PGSMA130Z" TargetMode="External"/><Relationship Id="rId176" Type="http://schemas.openxmlformats.org/officeDocument/2006/relationships/hyperlink" Target="https://www.taiwansemi.com/assets/datasheet/pdf.php?pn=1PGSMB5944" TargetMode="External"/><Relationship Id="rId383" Type="http://schemas.openxmlformats.org/officeDocument/2006/relationships/hyperlink" Target="https://www.taiwansemi.com/assets/datasheet/pdf.php?pn=1SMB5928H" TargetMode="External"/><Relationship Id="rId590" Type="http://schemas.openxmlformats.org/officeDocument/2006/relationships/hyperlink" Target="https://www.taiwansemi.com/assets/datasheet/pdf.php?pn=BZT52B15S" TargetMode="External"/><Relationship Id="rId604" Type="http://schemas.openxmlformats.org/officeDocument/2006/relationships/hyperlink" Target="https://www.taiwansemi.com/assets/datasheet/pdf.php?pn=BZT52B24-G" TargetMode="External"/><Relationship Id="rId811" Type="http://schemas.openxmlformats.org/officeDocument/2006/relationships/hyperlink" Target="https://www.taiwansemi.com/assets/datasheet/pdf.php?pn=BZT52C6V2-G" TargetMode="External"/><Relationship Id="rId1027" Type="http://schemas.openxmlformats.org/officeDocument/2006/relationships/hyperlink" Target="https://www.taiwansemi.com/assets/datasheet/pdf.php?pn=BZY55B3V9" TargetMode="External"/><Relationship Id="rId1234" Type="http://schemas.openxmlformats.org/officeDocument/2006/relationships/hyperlink" Target="https://www.taiwansemi.com/assets/datasheet/pdf.php?pn=BZT52B11SH" TargetMode="External"/><Relationship Id="rId243" Type="http://schemas.openxmlformats.org/officeDocument/2006/relationships/hyperlink" Target="https://www.taiwansemi.com/assets/datasheet/pdf.php?pn=1PGSMC5368H" TargetMode="External"/><Relationship Id="rId450" Type="http://schemas.openxmlformats.org/officeDocument/2006/relationships/hyperlink" Target="https://www.taiwansemi.com/assets/datasheet/pdf.php?pn=2M14Z" TargetMode="External"/><Relationship Id="rId688" Type="http://schemas.openxmlformats.org/officeDocument/2006/relationships/hyperlink" Target="https://www.taiwansemi.com/assets/datasheet/pdf.php?pn=BZT52C10-G" TargetMode="External"/><Relationship Id="rId895" Type="http://schemas.openxmlformats.org/officeDocument/2006/relationships/hyperlink" Target="https://www.taiwansemi.com/assets/datasheet/pdf.php?pn=BZV55C4V7" TargetMode="External"/><Relationship Id="rId909" Type="http://schemas.openxmlformats.org/officeDocument/2006/relationships/hyperlink" Target="https://www.taiwansemi.com/assets/datasheet/pdf.php?pn=BZX584B11" TargetMode="External"/><Relationship Id="rId1080" Type="http://schemas.openxmlformats.org/officeDocument/2006/relationships/hyperlink" Target="https://www.taiwansemi.com/assets/datasheet/pdf.php?pn=M3Z2V7C" TargetMode="External"/><Relationship Id="rId1301" Type="http://schemas.openxmlformats.org/officeDocument/2006/relationships/hyperlink" Target="https://www.taiwansemi.com/assets/datasheet/pdf.php?pn=BZX585B7V5H" TargetMode="External"/><Relationship Id="rId38" Type="http://schemas.openxmlformats.org/officeDocument/2006/relationships/hyperlink" Target="https://www.taiwansemi.com/assets/datasheet/pdf.php?pn=1N5226B" TargetMode="External"/><Relationship Id="rId103" Type="http://schemas.openxmlformats.org/officeDocument/2006/relationships/hyperlink" Target="https://www.taiwansemi.com/assets/datasheet/pdf.php?pn=1PGSMA4746H" TargetMode="External"/><Relationship Id="rId310" Type="http://schemas.openxmlformats.org/officeDocument/2006/relationships/hyperlink" Target="https://www.taiwansemi.com/assets/datasheet/pdf.php?pn=1SMA4762" TargetMode="External"/><Relationship Id="rId548" Type="http://schemas.openxmlformats.org/officeDocument/2006/relationships/hyperlink" Target="https://www.taiwansemi.com/assets/datasheet/pdf.php?pn=BZD27C27PW" TargetMode="External"/><Relationship Id="rId755" Type="http://schemas.openxmlformats.org/officeDocument/2006/relationships/hyperlink" Target="https://www.taiwansemi.com/assets/datasheet/pdf.php?pn=BZT52C3V0-G" TargetMode="External"/><Relationship Id="rId962" Type="http://schemas.openxmlformats.org/officeDocument/2006/relationships/hyperlink" Target="https://www.taiwansemi.com/assets/datasheet/pdf.php?pn=BZX585B3V0" TargetMode="External"/><Relationship Id="rId1178" Type="http://schemas.openxmlformats.org/officeDocument/2006/relationships/hyperlink" Target="https://www.taiwansemi.com/assets/datasheet/pdf.php?pn=UDZS24B" TargetMode="External"/><Relationship Id="rId1385" Type="http://schemas.openxmlformats.org/officeDocument/2006/relationships/hyperlink" Target="https://www.taiwansemi.com/assets/datasheet/pdf.php?pn=MMSZ5236BH" TargetMode="External"/><Relationship Id="rId91" Type="http://schemas.openxmlformats.org/officeDocument/2006/relationships/hyperlink" Target="https://www.taiwansemi.com/assets/datasheet/pdf.php?pn=1PGSMA4740H" TargetMode="External"/><Relationship Id="rId187" Type="http://schemas.openxmlformats.org/officeDocument/2006/relationships/hyperlink" Target="https://www.taiwansemi.com/assets/datasheet/pdf.php?pn=1PGSMB5949H" TargetMode="External"/><Relationship Id="rId394" Type="http://schemas.openxmlformats.org/officeDocument/2006/relationships/hyperlink" Target="https://www.taiwansemi.com/assets/datasheet/pdf.php?pn=1SMB5934" TargetMode="External"/><Relationship Id="rId408" Type="http://schemas.openxmlformats.org/officeDocument/2006/relationships/hyperlink" Target="https://www.taiwansemi.com/assets/datasheet/pdf.php?pn=1SMB5941" TargetMode="External"/><Relationship Id="rId615" Type="http://schemas.openxmlformats.org/officeDocument/2006/relationships/hyperlink" Target="https://www.taiwansemi.com/assets/datasheet/pdf.php?pn=BZT52B30" TargetMode="External"/><Relationship Id="rId822" Type="http://schemas.openxmlformats.org/officeDocument/2006/relationships/hyperlink" Target="https://www.taiwansemi.com/assets/datasheet/pdf.php?pn=BZT52C7V5" TargetMode="External"/><Relationship Id="rId1038" Type="http://schemas.openxmlformats.org/officeDocument/2006/relationships/hyperlink" Target="https://www.taiwansemi.com/assets/datasheet/pdf.php?pn=BZY55C11" TargetMode="External"/><Relationship Id="rId1245" Type="http://schemas.openxmlformats.org/officeDocument/2006/relationships/hyperlink" Target="https://www.taiwansemi.com/assets/datasheet/pdf.php?pn=BZT52B2V4SH" TargetMode="External"/><Relationship Id="rId254" Type="http://schemas.openxmlformats.org/officeDocument/2006/relationships/hyperlink" Target="https://www.taiwansemi.com/assets/datasheet/pdf.php?pn=1SMA160Z" TargetMode="External"/><Relationship Id="rId699" Type="http://schemas.openxmlformats.org/officeDocument/2006/relationships/hyperlink" Target="https://www.taiwansemi.com/assets/datasheet/pdf.php?pn=BZT52C13" TargetMode="External"/><Relationship Id="rId1091" Type="http://schemas.openxmlformats.org/officeDocument/2006/relationships/hyperlink" Target="https://www.taiwansemi.com/assets/datasheet/pdf.php?pn=M3Z4V3C" TargetMode="External"/><Relationship Id="rId1105" Type="http://schemas.openxmlformats.org/officeDocument/2006/relationships/hyperlink" Target="https://www.taiwansemi.com/assets/datasheet/pdf.php?pn=MMSZ5221B" TargetMode="External"/><Relationship Id="rId1312" Type="http://schemas.openxmlformats.org/officeDocument/2006/relationships/hyperlink" Target="https://www.taiwansemi.com/assets/datasheet/pdf.php?pn=BZX84C22H" TargetMode="External"/><Relationship Id="rId49" Type="http://schemas.openxmlformats.org/officeDocument/2006/relationships/hyperlink" Target="https://www.taiwansemi.com/assets/datasheet/pdf.php?pn=1N5237B" TargetMode="External"/><Relationship Id="rId114" Type="http://schemas.openxmlformats.org/officeDocument/2006/relationships/hyperlink" Target="https://www.taiwansemi.com/assets/datasheet/pdf.php?pn=1PGSMA4752" TargetMode="External"/><Relationship Id="rId461" Type="http://schemas.openxmlformats.org/officeDocument/2006/relationships/hyperlink" Target="https://www.taiwansemi.com/assets/datasheet/pdf.php?pn=2M200Z" TargetMode="External"/><Relationship Id="rId559" Type="http://schemas.openxmlformats.org/officeDocument/2006/relationships/hyperlink" Target="https://www.taiwansemi.com/assets/datasheet/pdf.php?pn=BZD27C43PWH" TargetMode="External"/><Relationship Id="rId766" Type="http://schemas.openxmlformats.org/officeDocument/2006/relationships/hyperlink" Target="https://www.taiwansemi.com/assets/datasheet/pdf.php?pn=BZT52C3V9" TargetMode="External"/><Relationship Id="rId1189" Type="http://schemas.openxmlformats.org/officeDocument/2006/relationships/hyperlink" Target="https://www.taiwansemi.com/assets/datasheet/pdf.php?pn=UDZS6V2B" TargetMode="External"/><Relationship Id="rId1396" Type="http://schemas.openxmlformats.org/officeDocument/2006/relationships/hyperlink" Target="https://www.taiwansemi.com/assets/datasheet/pdf.php?pn=MMSZ5247BH" TargetMode="External"/><Relationship Id="rId198" Type="http://schemas.openxmlformats.org/officeDocument/2006/relationships/hyperlink" Target="https://www.taiwansemi.com/assets/datasheet/pdf.php?pn=1PGSMB5955" TargetMode="External"/><Relationship Id="rId321" Type="http://schemas.openxmlformats.org/officeDocument/2006/relationships/hyperlink" Target="https://www.taiwansemi.com/assets/datasheet/pdf.php?pn=1SMA5928H" TargetMode="External"/><Relationship Id="rId419" Type="http://schemas.openxmlformats.org/officeDocument/2006/relationships/hyperlink" Target="https://www.taiwansemi.com/assets/datasheet/pdf.php?pn=1SMB5946H" TargetMode="External"/><Relationship Id="rId626" Type="http://schemas.openxmlformats.org/officeDocument/2006/relationships/hyperlink" Target="https://www.taiwansemi.com/assets/datasheet/pdf.php?pn=BZT52B39S" TargetMode="External"/><Relationship Id="rId973" Type="http://schemas.openxmlformats.org/officeDocument/2006/relationships/hyperlink" Target="https://www.taiwansemi.com/assets/datasheet/pdf.php?pn=BZX585B6V2" TargetMode="External"/><Relationship Id="rId1049" Type="http://schemas.openxmlformats.org/officeDocument/2006/relationships/hyperlink" Target="https://www.taiwansemi.com/assets/datasheet/pdf.php?pn=BZY55C2V7" TargetMode="External"/><Relationship Id="rId1256" Type="http://schemas.openxmlformats.org/officeDocument/2006/relationships/hyperlink" Target="https://www.taiwansemi.com/assets/datasheet/pdf.php?pn=BZT52B47SH" TargetMode="External"/><Relationship Id="rId833" Type="http://schemas.openxmlformats.org/officeDocument/2006/relationships/hyperlink" Target="https://www.taiwansemi.com/assets/datasheet/pdf.php?pn=BZT52C9V1S" TargetMode="External"/><Relationship Id="rId1116" Type="http://schemas.openxmlformats.org/officeDocument/2006/relationships/hyperlink" Target="https://www.taiwansemi.com/assets/datasheet/pdf.php?pn=MMSZ5236B" TargetMode="External"/><Relationship Id="rId265" Type="http://schemas.openxmlformats.org/officeDocument/2006/relationships/hyperlink" Target="https://www.taiwansemi.com/assets/datasheet/pdf.php?pn=1SMA4739H" TargetMode="External"/><Relationship Id="rId472" Type="http://schemas.openxmlformats.org/officeDocument/2006/relationships/hyperlink" Target="https://www.taiwansemi.com/assets/datasheet/pdf.php?pn=2M51Z" TargetMode="External"/><Relationship Id="rId900" Type="http://schemas.openxmlformats.org/officeDocument/2006/relationships/hyperlink" Target="https://www.taiwansemi.com/assets/datasheet/pdf.php?pn=BZV55C62" TargetMode="External"/><Relationship Id="rId1323" Type="http://schemas.openxmlformats.org/officeDocument/2006/relationships/hyperlink" Target="https://www.taiwansemi.com/assets/datasheet/pdf.php?pn=BZX84C3V6H" TargetMode="External"/><Relationship Id="rId125" Type="http://schemas.openxmlformats.org/officeDocument/2006/relationships/hyperlink" Target="https://www.taiwansemi.com/assets/datasheet/pdf.php?pn=1PGSMA4757H" TargetMode="External"/><Relationship Id="rId332" Type="http://schemas.openxmlformats.org/officeDocument/2006/relationships/hyperlink" Target="https://www.taiwansemi.com/assets/datasheet/pdf.php?pn=1SMA5934" TargetMode="External"/><Relationship Id="rId777" Type="http://schemas.openxmlformats.org/officeDocument/2006/relationships/hyperlink" Target="https://www.taiwansemi.com/assets/datasheet/pdf.php?pn=BZT52C47S" TargetMode="External"/><Relationship Id="rId984" Type="http://schemas.openxmlformats.org/officeDocument/2006/relationships/hyperlink" Target="https://www.taiwansemi.com/assets/datasheet/pdf.php?pn=BZX84C18" TargetMode="External"/><Relationship Id="rId637" Type="http://schemas.openxmlformats.org/officeDocument/2006/relationships/hyperlink" Target="https://www.taiwansemi.com/assets/datasheet/pdf.php?pn=BZT52B3V9-G" TargetMode="External"/><Relationship Id="rId844" Type="http://schemas.openxmlformats.org/officeDocument/2006/relationships/hyperlink" Target="https://www.taiwansemi.com/assets/datasheet/pdf.php?pn=BZV55B27" TargetMode="External"/><Relationship Id="rId1267" Type="http://schemas.openxmlformats.org/officeDocument/2006/relationships/hyperlink" Target="https://www.taiwansemi.com/assets/datasheet/pdf.php?pn=BZT52B75SH" TargetMode="External"/><Relationship Id="rId276" Type="http://schemas.openxmlformats.org/officeDocument/2006/relationships/hyperlink" Target="https://www.taiwansemi.com/assets/datasheet/pdf.php?pn=1SMA4745" TargetMode="External"/><Relationship Id="rId483" Type="http://schemas.openxmlformats.org/officeDocument/2006/relationships/hyperlink" Target="https://www.taiwansemi.com/assets/datasheet/pdf.php?pn=AZ23C13" TargetMode="External"/><Relationship Id="rId690" Type="http://schemas.openxmlformats.org/officeDocument/2006/relationships/hyperlink" Target="https://www.taiwansemi.com/assets/datasheet/pdf.php?pn=BZT52C10S" TargetMode="External"/><Relationship Id="rId704" Type="http://schemas.openxmlformats.org/officeDocument/2006/relationships/hyperlink" Target="https://www.taiwansemi.com/assets/datasheet/pdf.php?pn=BZT52C15-G" TargetMode="External"/><Relationship Id="rId911" Type="http://schemas.openxmlformats.org/officeDocument/2006/relationships/hyperlink" Target="https://www.taiwansemi.com/assets/datasheet/pdf.php?pn=BZX584B13" TargetMode="External"/><Relationship Id="rId1127" Type="http://schemas.openxmlformats.org/officeDocument/2006/relationships/hyperlink" Target="https://www.taiwansemi.com/assets/datasheet/pdf.php?pn=MMSZ5251B" TargetMode="External"/><Relationship Id="rId1334" Type="http://schemas.openxmlformats.org/officeDocument/2006/relationships/hyperlink" Target="https://www.taiwansemi.com/assets/datasheet/pdf.php?pn=BZX84JB10H" TargetMode="External"/><Relationship Id="rId40" Type="http://schemas.openxmlformats.org/officeDocument/2006/relationships/hyperlink" Target="https://www.taiwansemi.com/assets/datasheet/pdf.php?pn=1N5228B" TargetMode="External"/><Relationship Id="rId136" Type="http://schemas.openxmlformats.org/officeDocument/2006/relationships/hyperlink" Target="https://www.taiwansemi.com/assets/datasheet/pdf.php?pn=1PGSMA4763" TargetMode="External"/><Relationship Id="rId343" Type="http://schemas.openxmlformats.org/officeDocument/2006/relationships/hyperlink" Target="https://www.taiwansemi.com/assets/datasheet/pdf.php?pn=1SMA5939H" TargetMode="External"/><Relationship Id="rId550" Type="http://schemas.openxmlformats.org/officeDocument/2006/relationships/hyperlink" Target="https://www.taiwansemi.com/assets/datasheet/pdf.php?pn=BZD27C30PW" TargetMode="External"/><Relationship Id="rId788" Type="http://schemas.openxmlformats.org/officeDocument/2006/relationships/hyperlink" Target="https://www.taiwansemi.com/assets/datasheet/pdf.php?pn=BZT52C51K" TargetMode="External"/><Relationship Id="rId995" Type="http://schemas.openxmlformats.org/officeDocument/2006/relationships/hyperlink" Target="https://www.taiwansemi.com/assets/datasheet/pdf.php?pn=BZX84C3V0" TargetMode="External"/><Relationship Id="rId1180" Type="http://schemas.openxmlformats.org/officeDocument/2006/relationships/hyperlink" Target="https://www.taiwansemi.com/assets/datasheet/pdf.php?pn=UDZS30B" TargetMode="External"/><Relationship Id="rId1401" Type="http://schemas.openxmlformats.org/officeDocument/2006/relationships/hyperlink" Target="https://www.taiwansemi.com/assets/datasheet/pdf.php?pn=MMSZ5253BH" TargetMode="External"/><Relationship Id="rId203" Type="http://schemas.openxmlformats.org/officeDocument/2006/relationships/hyperlink" Target="https://www.taiwansemi.com/assets/datasheet/pdf.php?pn=1PGSMC5348H" TargetMode="External"/><Relationship Id="rId648" Type="http://schemas.openxmlformats.org/officeDocument/2006/relationships/hyperlink" Target="https://www.taiwansemi.com/assets/datasheet/pdf.php?pn=BZT52B4V7" TargetMode="External"/><Relationship Id="rId855" Type="http://schemas.openxmlformats.org/officeDocument/2006/relationships/hyperlink" Target="https://www.taiwansemi.com/assets/datasheet/pdf.php?pn=BZV55B43" TargetMode="External"/><Relationship Id="rId1040" Type="http://schemas.openxmlformats.org/officeDocument/2006/relationships/hyperlink" Target="https://www.taiwansemi.com/assets/datasheet/pdf.php?pn=BZY55C13" TargetMode="External"/><Relationship Id="rId1278" Type="http://schemas.openxmlformats.org/officeDocument/2006/relationships/hyperlink" Target="https://www.taiwansemi.com/assets/datasheet/pdf.php?pn=BZX585B20H" TargetMode="External"/><Relationship Id="rId287" Type="http://schemas.openxmlformats.org/officeDocument/2006/relationships/hyperlink" Target="https://www.taiwansemi.com/assets/datasheet/pdf.php?pn=1SMA4750H" TargetMode="External"/><Relationship Id="rId410" Type="http://schemas.openxmlformats.org/officeDocument/2006/relationships/hyperlink" Target="https://www.taiwansemi.com/assets/datasheet/pdf.php?pn=1SMB5942" TargetMode="External"/><Relationship Id="rId494" Type="http://schemas.openxmlformats.org/officeDocument/2006/relationships/hyperlink" Target="https://www.taiwansemi.com/assets/datasheet/pdf.php?pn=AZ23C36" TargetMode="External"/><Relationship Id="rId508" Type="http://schemas.openxmlformats.org/officeDocument/2006/relationships/hyperlink" Target="https://www.taiwansemi.com/assets/datasheet/pdf.php?pn=AZ23C6V8" TargetMode="External"/><Relationship Id="rId715" Type="http://schemas.openxmlformats.org/officeDocument/2006/relationships/hyperlink" Target="https://www.taiwansemi.com/assets/datasheet/pdf.php?pn=BZT52C20" TargetMode="External"/><Relationship Id="rId922" Type="http://schemas.openxmlformats.org/officeDocument/2006/relationships/hyperlink" Target="https://www.taiwansemi.com/assets/datasheet/pdf.php?pn=BZX584B33" TargetMode="External"/><Relationship Id="rId1138" Type="http://schemas.openxmlformats.org/officeDocument/2006/relationships/hyperlink" Target="https://www.taiwansemi.com/assets/datasheet/pdf.php?pn=TSZU52C11" TargetMode="External"/><Relationship Id="rId1345" Type="http://schemas.openxmlformats.org/officeDocument/2006/relationships/hyperlink" Target="https://www.taiwansemi.com/assets/datasheet/pdf.php?pn=BZX84JB2V4H" TargetMode="External"/><Relationship Id="rId147" Type="http://schemas.openxmlformats.org/officeDocument/2006/relationships/hyperlink" Target="https://www.taiwansemi.com/assets/datasheet/pdf.php?pn=1PGSMB5929H" TargetMode="External"/><Relationship Id="rId354" Type="http://schemas.openxmlformats.org/officeDocument/2006/relationships/hyperlink" Target="https://www.taiwansemi.com/assets/datasheet/pdf.php?pn=1SMA5945" TargetMode="External"/><Relationship Id="rId799" Type="http://schemas.openxmlformats.org/officeDocument/2006/relationships/hyperlink" Target="https://www.taiwansemi.com/assets/datasheet/pdf.php?pn=BZT52C5V6-G" TargetMode="External"/><Relationship Id="rId1191" Type="http://schemas.openxmlformats.org/officeDocument/2006/relationships/hyperlink" Target="https://www.taiwansemi.com/assets/datasheet/pdf.php?pn=UDZS7V5B" TargetMode="External"/><Relationship Id="rId1205" Type="http://schemas.openxmlformats.org/officeDocument/2006/relationships/hyperlink" Target="https://www.taiwansemi.com/assets/datasheet/pdf.php?pn=MMSZ4689" TargetMode="External"/><Relationship Id="rId51" Type="http://schemas.openxmlformats.org/officeDocument/2006/relationships/hyperlink" Target="https://www.taiwansemi.com/assets/datasheet/pdf.php?pn=1N5239B" TargetMode="External"/><Relationship Id="rId561" Type="http://schemas.openxmlformats.org/officeDocument/2006/relationships/hyperlink" Target="https://www.taiwansemi.com/assets/datasheet/pdf.php?pn=BZD27C47PWH" TargetMode="External"/><Relationship Id="rId659" Type="http://schemas.openxmlformats.org/officeDocument/2006/relationships/hyperlink" Target="https://www.taiwansemi.com/assets/datasheet/pdf.php?pn=BZT52B5V1S" TargetMode="External"/><Relationship Id="rId866" Type="http://schemas.openxmlformats.org/officeDocument/2006/relationships/hyperlink" Target="https://www.taiwansemi.com/assets/datasheet/pdf.php?pn=BZV55B6V8" TargetMode="External"/><Relationship Id="rId1289" Type="http://schemas.openxmlformats.org/officeDocument/2006/relationships/hyperlink" Target="https://www.taiwansemi.com/assets/datasheet/pdf.php?pn=BZX585B3V3H" TargetMode="External"/><Relationship Id="rId1412" Type="http://schemas.openxmlformats.org/officeDocument/2006/relationships/hyperlink" Target="https://www.taiwansemi.com/assets/datasheet/pdf.php?pn=MMSZ5265BH" TargetMode="External"/><Relationship Id="rId214" Type="http://schemas.openxmlformats.org/officeDocument/2006/relationships/hyperlink" Target="https://www.taiwansemi.com/assets/datasheet/pdf.php?pn=1PGSMC5354" TargetMode="External"/><Relationship Id="rId298" Type="http://schemas.openxmlformats.org/officeDocument/2006/relationships/hyperlink" Target="https://www.taiwansemi.com/assets/datasheet/pdf.php?pn=1SMA4756" TargetMode="External"/><Relationship Id="rId421" Type="http://schemas.openxmlformats.org/officeDocument/2006/relationships/hyperlink" Target="https://www.taiwansemi.com/assets/datasheet/pdf.php?pn=1SMB5947H" TargetMode="External"/><Relationship Id="rId519" Type="http://schemas.openxmlformats.org/officeDocument/2006/relationships/hyperlink" Target="https://www.taiwansemi.com/assets/datasheet/pdf.php?pn=BZD27C120PWH" TargetMode="External"/><Relationship Id="rId1051" Type="http://schemas.openxmlformats.org/officeDocument/2006/relationships/hyperlink" Target="https://www.taiwansemi.com/assets/datasheet/pdf.php?pn=BZY55C33" TargetMode="External"/><Relationship Id="rId1149" Type="http://schemas.openxmlformats.org/officeDocument/2006/relationships/hyperlink" Target="https://www.taiwansemi.com/assets/datasheet/pdf.php?pn=TSZU52C2V2" TargetMode="External"/><Relationship Id="rId1356" Type="http://schemas.openxmlformats.org/officeDocument/2006/relationships/hyperlink" Target="https://www.taiwansemi.com/assets/datasheet/pdf.php?pn=BZX84JB47H" TargetMode="External"/><Relationship Id="rId158" Type="http://schemas.openxmlformats.org/officeDocument/2006/relationships/hyperlink" Target="https://www.taiwansemi.com/assets/datasheet/pdf.php?pn=1PGSMB5935" TargetMode="External"/><Relationship Id="rId726" Type="http://schemas.openxmlformats.org/officeDocument/2006/relationships/hyperlink" Target="https://www.taiwansemi.com/assets/datasheet/pdf.php?pn=BZT52C24S" TargetMode="External"/><Relationship Id="rId933" Type="http://schemas.openxmlformats.org/officeDocument/2006/relationships/hyperlink" Target="https://www.taiwansemi.com/assets/datasheet/pdf.php?pn=BZX584B51" TargetMode="External"/><Relationship Id="rId1009" Type="http://schemas.openxmlformats.org/officeDocument/2006/relationships/hyperlink" Target="https://www.taiwansemi.com/assets/datasheet/pdf.php?pn=BZY55B11" TargetMode="External"/><Relationship Id="rId62" Type="http://schemas.openxmlformats.org/officeDocument/2006/relationships/hyperlink" Target="https://www.taiwansemi.com/assets/datasheet/pdf.php?pn=1N5250B" TargetMode="External"/><Relationship Id="rId365" Type="http://schemas.openxmlformats.org/officeDocument/2006/relationships/hyperlink" Target="https://www.taiwansemi.com/assets/datasheet/pdf.php?pn=1SMA5950H" TargetMode="External"/><Relationship Id="rId572" Type="http://schemas.openxmlformats.org/officeDocument/2006/relationships/hyperlink" Target="https://www.taiwansemi.com/assets/datasheet/pdf.php?pn=BZD27C82PW" TargetMode="External"/><Relationship Id="rId1216" Type="http://schemas.openxmlformats.org/officeDocument/2006/relationships/hyperlink" Target="https://www.taiwansemi.com/assets/datasheet/pdf.php?pn=MMSZ4700" TargetMode="External"/><Relationship Id="rId225" Type="http://schemas.openxmlformats.org/officeDocument/2006/relationships/hyperlink" Target="https://www.taiwansemi.com/assets/datasheet/pdf.php?pn=1PGSMC5359H" TargetMode="External"/><Relationship Id="rId432" Type="http://schemas.openxmlformats.org/officeDocument/2006/relationships/hyperlink" Target="https://www.taiwansemi.com/assets/datasheet/pdf.php?pn=1SMB5953" TargetMode="External"/><Relationship Id="rId877" Type="http://schemas.openxmlformats.org/officeDocument/2006/relationships/hyperlink" Target="https://www.taiwansemi.com/assets/datasheet/pdf.php?pn=BZV55C18" TargetMode="External"/><Relationship Id="rId1062" Type="http://schemas.openxmlformats.org/officeDocument/2006/relationships/hyperlink" Target="https://www.taiwansemi.com/assets/datasheet/pdf.php?pn=BZY55C6V8" TargetMode="External"/><Relationship Id="rId737" Type="http://schemas.openxmlformats.org/officeDocument/2006/relationships/hyperlink" Target="https://www.taiwansemi.com/assets/datasheet/pdf.php?pn=BZT52C2V7S" TargetMode="External"/><Relationship Id="rId944" Type="http://schemas.openxmlformats.org/officeDocument/2006/relationships/hyperlink" Target="https://www.taiwansemi.com/assets/datasheet/pdf.php?pn=BZX584B9V1" TargetMode="External"/><Relationship Id="rId1367" Type="http://schemas.openxmlformats.org/officeDocument/2006/relationships/hyperlink" Target="https://www.taiwansemi.com/assets/datasheet/pdf.php?pn=BZX84JB75H" TargetMode="External"/><Relationship Id="rId73" Type="http://schemas.openxmlformats.org/officeDocument/2006/relationships/hyperlink" Target="https://www.taiwansemi.com/assets/datasheet/pdf.php?pn=1N5261B" TargetMode="External"/><Relationship Id="rId169" Type="http://schemas.openxmlformats.org/officeDocument/2006/relationships/hyperlink" Target="https://www.taiwansemi.com/assets/datasheet/pdf.php?pn=1PGSMB5940H" TargetMode="External"/><Relationship Id="rId376" Type="http://schemas.openxmlformats.org/officeDocument/2006/relationships/hyperlink" Target="https://www.taiwansemi.com/assets/datasheet/pdf.php?pn=1SMA5956" TargetMode="External"/><Relationship Id="rId583" Type="http://schemas.openxmlformats.org/officeDocument/2006/relationships/hyperlink" Target="https://www.taiwansemi.com/assets/datasheet/pdf.php?pn=BZT52B12-G" TargetMode="External"/><Relationship Id="rId790" Type="http://schemas.openxmlformats.org/officeDocument/2006/relationships/hyperlink" Target="https://www.taiwansemi.com/assets/datasheet/pdf.php?pn=BZT52C56" TargetMode="External"/><Relationship Id="rId804" Type="http://schemas.openxmlformats.org/officeDocument/2006/relationships/hyperlink" Target="https://www.taiwansemi.com/assets/datasheet/pdf.php?pn=BZT52C62K" TargetMode="External"/><Relationship Id="rId1227" Type="http://schemas.openxmlformats.org/officeDocument/2006/relationships/hyperlink" Target="https://www.taiwansemi.com/assets/datasheet/pdf.php?pn=MMSZ4711" TargetMode="External"/><Relationship Id="rId4" Type="http://schemas.openxmlformats.org/officeDocument/2006/relationships/hyperlink" Target="https://www.taiwansemi.com/assets/datasheet/pdf.php?pn=1M150Z" TargetMode="External"/><Relationship Id="rId236" Type="http://schemas.openxmlformats.org/officeDocument/2006/relationships/hyperlink" Target="https://www.taiwansemi.com/assets/datasheet/pdf.php?pn=1PGSMC5365" TargetMode="External"/><Relationship Id="rId443" Type="http://schemas.openxmlformats.org/officeDocument/2006/relationships/hyperlink" Target="https://www.taiwansemi.com/assets/datasheet/pdf.php?pn=2M110Z" TargetMode="External"/><Relationship Id="rId650" Type="http://schemas.openxmlformats.org/officeDocument/2006/relationships/hyperlink" Target="https://www.taiwansemi.com/assets/datasheet/pdf.php?pn=BZT52B4V7S" TargetMode="External"/><Relationship Id="rId888" Type="http://schemas.openxmlformats.org/officeDocument/2006/relationships/hyperlink" Target="https://www.taiwansemi.com/assets/datasheet/pdf.php?pn=BZV55C3V0" TargetMode="External"/><Relationship Id="rId1073" Type="http://schemas.openxmlformats.org/officeDocument/2006/relationships/hyperlink" Target="https://www.taiwansemi.com/assets/datasheet/pdf.php?pn=M3Z20VC" TargetMode="External"/><Relationship Id="rId1280" Type="http://schemas.openxmlformats.org/officeDocument/2006/relationships/hyperlink" Target="https://www.taiwansemi.com/assets/datasheet/pdf.php?pn=BZX585B24H" TargetMode="External"/><Relationship Id="rId303" Type="http://schemas.openxmlformats.org/officeDocument/2006/relationships/hyperlink" Target="https://www.taiwansemi.com/assets/datasheet/pdf.php?pn=1SMA4758H" TargetMode="External"/><Relationship Id="rId748" Type="http://schemas.openxmlformats.org/officeDocument/2006/relationships/hyperlink" Target="https://www.taiwansemi.com/assets/datasheet/pdf.php?pn=BZT52C36K" TargetMode="External"/><Relationship Id="rId955" Type="http://schemas.openxmlformats.org/officeDocument/2006/relationships/hyperlink" Target="https://www.taiwansemi.com/assets/datasheet/pdf.php?pn=BZX585B27" TargetMode="External"/><Relationship Id="rId1140" Type="http://schemas.openxmlformats.org/officeDocument/2006/relationships/hyperlink" Target="https://www.taiwansemi.com/assets/datasheet/pdf.php?pn=TSZU52C13" TargetMode="External"/><Relationship Id="rId1378" Type="http://schemas.openxmlformats.org/officeDocument/2006/relationships/hyperlink" Target="https://www.taiwansemi.com/assets/datasheet/pdf.php?pn=MMSZ5229BH" TargetMode="External"/><Relationship Id="rId84" Type="http://schemas.openxmlformats.org/officeDocument/2006/relationships/hyperlink" Target="https://www.taiwansemi.com/assets/datasheet/pdf.php?pn=1PGSMA160Z" TargetMode="External"/><Relationship Id="rId387" Type="http://schemas.openxmlformats.org/officeDocument/2006/relationships/hyperlink" Target="https://www.taiwansemi.com/assets/datasheet/pdf.php?pn=1SMB5930H" TargetMode="External"/><Relationship Id="rId510" Type="http://schemas.openxmlformats.org/officeDocument/2006/relationships/hyperlink" Target="https://www.taiwansemi.com/assets/datasheet/pdf.php?pn=AZ23C8V2" TargetMode="External"/><Relationship Id="rId594" Type="http://schemas.openxmlformats.org/officeDocument/2006/relationships/hyperlink" Target="https://www.taiwansemi.com/assets/datasheet/pdf.php?pn=BZT52B18" TargetMode="External"/><Relationship Id="rId608" Type="http://schemas.openxmlformats.org/officeDocument/2006/relationships/hyperlink" Target="https://www.taiwansemi.com/assets/datasheet/pdf.php?pn=BZT52B27S" TargetMode="External"/><Relationship Id="rId815" Type="http://schemas.openxmlformats.org/officeDocument/2006/relationships/hyperlink" Target="https://www.taiwansemi.com/assets/datasheet/pdf.php?pn=BZT52C6V8-G" TargetMode="External"/><Relationship Id="rId1238" Type="http://schemas.openxmlformats.org/officeDocument/2006/relationships/hyperlink" Target="https://www.taiwansemi.com/assets/datasheet/pdf.php?pn=BZT52B15SH" TargetMode="External"/><Relationship Id="rId247" Type="http://schemas.openxmlformats.org/officeDocument/2006/relationships/hyperlink" Target="https://www.taiwansemi.com/assets/datasheet/pdf.php?pn=1SMA110ZH" TargetMode="External"/><Relationship Id="rId899" Type="http://schemas.openxmlformats.org/officeDocument/2006/relationships/hyperlink" Target="https://www.taiwansemi.com/assets/datasheet/pdf.php?pn=BZV55C5V6" TargetMode="External"/><Relationship Id="rId1000" Type="http://schemas.openxmlformats.org/officeDocument/2006/relationships/hyperlink" Target="https://www.taiwansemi.com/assets/datasheet/pdf.php?pn=BZX84C4V7" TargetMode="External"/><Relationship Id="rId1084" Type="http://schemas.openxmlformats.org/officeDocument/2006/relationships/hyperlink" Target="https://www.taiwansemi.com/assets/datasheet/pdf.php?pn=M3Z39VC" TargetMode="External"/><Relationship Id="rId1305" Type="http://schemas.openxmlformats.org/officeDocument/2006/relationships/hyperlink" Target="https://www.taiwansemi.com/assets/datasheet/pdf.php?pn=BZX84C11H" TargetMode="External"/><Relationship Id="rId107" Type="http://schemas.openxmlformats.org/officeDocument/2006/relationships/hyperlink" Target="https://www.taiwansemi.com/assets/datasheet/pdf.php?pn=1PGSMA4748H" TargetMode="External"/><Relationship Id="rId454" Type="http://schemas.openxmlformats.org/officeDocument/2006/relationships/hyperlink" Target="https://www.taiwansemi.com/assets/datasheet/pdf.php?pn=2M16Z" TargetMode="External"/><Relationship Id="rId661" Type="http://schemas.openxmlformats.org/officeDocument/2006/relationships/hyperlink" Target="https://www.taiwansemi.com/assets/datasheet/pdf.php?pn=BZT52B5V6-G" TargetMode="External"/><Relationship Id="rId759" Type="http://schemas.openxmlformats.org/officeDocument/2006/relationships/hyperlink" Target="https://www.taiwansemi.com/assets/datasheet/pdf.php?pn=BZT52C3V3-G" TargetMode="External"/><Relationship Id="rId966" Type="http://schemas.openxmlformats.org/officeDocument/2006/relationships/hyperlink" Target="https://www.taiwansemi.com/assets/datasheet/pdf.php?pn=BZX585B43" TargetMode="External"/><Relationship Id="rId1291" Type="http://schemas.openxmlformats.org/officeDocument/2006/relationships/hyperlink" Target="https://www.taiwansemi.com/assets/datasheet/pdf.php?pn=BZX585B3V9H" TargetMode="External"/><Relationship Id="rId1389" Type="http://schemas.openxmlformats.org/officeDocument/2006/relationships/hyperlink" Target="https://www.taiwansemi.com/assets/datasheet/pdf.php?pn=MMSZ5240BH" TargetMode="External"/><Relationship Id="rId11" Type="http://schemas.openxmlformats.org/officeDocument/2006/relationships/hyperlink" Target="https://www.taiwansemi.com/assets/datasheet/pdf.php?pn=1N4743A" TargetMode="External"/><Relationship Id="rId314" Type="http://schemas.openxmlformats.org/officeDocument/2006/relationships/hyperlink" Target="https://www.taiwansemi.com/assets/datasheet/pdf.php?pn=1SMA4764" TargetMode="External"/><Relationship Id="rId398" Type="http://schemas.openxmlformats.org/officeDocument/2006/relationships/hyperlink" Target="https://www.taiwansemi.com/assets/datasheet/pdf.php?pn=1SMB5936" TargetMode="External"/><Relationship Id="rId521" Type="http://schemas.openxmlformats.org/officeDocument/2006/relationships/hyperlink" Target="https://www.taiwansemi.com/assets/datasheet/pdf.php?pn=BZD27C12PWH" TargetMode="External"/><Relationship Id="rId619" Type="http://schemas.openxmlformats.org/officeDocument/2006/relationships/hyperlink" Target="https://www.taiwansemi.com/assets/datasheet/pdf.php?pn=BZT52B33-G" TargetMode="External"/><Relationship Id="rId1151" Type="http://schemas.openxmlformats.org/officeDocument/2006/relationships/hyperlink" Target="https://www.taiwansemi.com/assets/datasheet/pdf.php?pn=TSZU52C2V7" TargetMode="External"/><Relationship Id="rId1249" Type="http://schemas.openxmlformats.org/officeDocument/2006/relationships/hyperlink" Target="https://www.taiwansemi.com/assets/datasheet/pdf.php?pn=BZT52B36SH" TargetMode="External"/><Relationship Id="rId95" Type="http://schemas.openxmlformats.org/officeDocument/2006/relationships/hyperlink" Target="https://www.taiwansemi.com/assets/datasheet/pdf.php?pn=1PGSMA4742H" TargetMode="External"/><Relationship Id="rId160" Type="http://schemas.openxmlformats.org/officeDocument/2006/relationships/hyperlink" Target="https://www.taiwansemi.com/assets/datasheet/pdf.php?pn=1PGSMB5936" TargetMode="External"/><Relationship Id="rId826" Type="http://schemas.openxmlformats.org/officeDocument/2006/relationships/hyperlink" Target="https://www.taiwansemi.com/assets/datasheet/pdf.php?pn=BZT52C8V2" TargetMode="External"/><Relationship Id="rId1011" Type="http://schemas.openxmlformats.org/officeDocument/2006/relationships/hyperlink" Target="https://www.taiwansemi.com/assets/datasheet/pdf.php?pn=BZY55B13" TargetMode="External"/><Relationship Id="rId1109" Type="http://schemas.openxmlformats.org/officeDocument/2006/relationships/hyperlink" Target="https://www.taiwansemi.com/assets/datasheet/pdf.php?pn=MMSZ5228B" TargetMode="External"/><Relationship Id="rId258" Type="http://schemas.openxmlformats.org/officeDocument/2006/relationships/hyperlink" Target="https://www.taiwansemi.com/assets/datasheet/pdf.php?pn=1SMA200Z" TargetMode="External"/><Relationship Id="rId465" Type="http://schemas.openxmlformats.org/officeDocument/2006/relationships/hyperlink" Target="https://www.taiwansemi.com/assets/datasheet/pdf.php?pn=2M27Z" TargetMode="External"/><Relationship Id="rId672" Type="http://schemas.openxmlformats.org/officeDocument/2006/relationships/hyperlink" Target="https://www.taiwansemi.com/assets/datasheet/pdf.php?pn=BZT52B6V8" TargetMode="External"/><Relationship Id="rId1095" Type="http://schemas.openxmlformats.org/officeDocument/2006/relationships/hyperlink" Target="https://www.taiwansemi.com/assets/datasheet/pdf.php?pn=M3Z5V1C" TargetMode="External"/><Relationship Id="rId1316" Type="http://schemas.openxmlformats.org/officeDocument/2006/relationships/hyperlink" Target="https://www.taiwansemi.com/assets/datasheet/pdf.php?pn=BZX84C2V7H" TargetMode="External"/><Relationship Id="rId22" Type="http://schemas.openxmlformats.org/officeDocument/2006/relationships/hyperlink" Target="https://www.taiwansemi.com/assets/datasheet/pdf.php?pn=1N4754A" TargetMode="External"/><Relationship Id="rId118" Type="http://schemas.openxmlformats.org/officeDocument/2006/relationships/hyperlink" Target="https://www.taiwansemi.com/assets/datasheet/pdf.php?pn=1PGSMA4754" TargetMode="External"/><Relationship Id="rId325" Type="http://schemas.openxmlformats.org/officeDocument/2006/relationships/hyperlink" Target="https://www.taiwansemi.com/assets/datasheet/pdf.php?pn=1SMA5930H" TargetMode="External"/><Relationship Id="rId532" Type="http://schemas.openxmlformats.org/officeDocument/2006/relationships/hyperlink" Target="https://www.taiwansemi.com/assets/datasheet/pdf.php?pn=BZD27C16PW" TargetMode="External"/><Relationship Id="rId977" Type="http://schemas.openxmlformats.org/officeDocument/2006/relationships/hyperlink" Target="https://www.taiwansemi.com/assets/datasheet/pdf.php?pn=BZX585B9V1" TargetMode="External"/><Relationship Id="rId1162" Type="http://schemas.openxmlformats.org/officeDocument/2006/relationships/hyperlink" Target="https://www.taiwansemi.com/assets/datasheet/pdf.php?pn=TSZU52C5V1" TargetMode="External"/><Relationship Id="rId171" Type="http://schemas.openxmlformats.org/officeDocument/2006/relationships/hyperlink" Target="https://www.taiwansemi.com/assets/datasheet/pdf.php?pn=1PGSMB5941H" TargetMode="External"/><Relationship Id="rId837" Type="http://schemas.openxmlformats.org/officeDocument/2006/relationships/hyperlink" Target="https://www.taiwansemi.com/assets/datasheet/pdf.php?pn=BZV55B13" TargetMode="External"/><Relationship Id="rId1022" Type="http://schemas.openxmlformats.org/officeDocument/2006/relationships/hyperlink" Target="https://www.taiwansemi.com/assets/datasheet/pdf.php?pn=BZY55B33" TargetMode="External"/><Relationship Id="rId269" Type="http://schemas.openxmlformats.org/officeDocument/2006/relationships/hyperlink" Target="https://www.taiwansemi.com/assets/datasheet/pdf.php?pn=1SMA4741H" TargetMode="External"/><Relationship Id="rId476" Type="http://schemas.openxmlformats.org/officeDocument/2006/relationships/hyperlink" Target="https://www.taiwansemi.com/assets/datasheet/pdf.php?pn=2M68Z" TargetMode="External"/><Relationship Id="rId683" Type="http://schemas.openxmlformats.org/officeDocument/2006/relationships/hyperlink" Target="https://www.taiwansemi.com/assets/datasheet/pdf.php?pn=BZT52B8V2S" TargetMode="External"/><Relationship Id="rId890" Type="http://schemas.openxmlformats.org/officeDocument/2006/relationships/hyperlink" Target="https://www.taiwansemi.com/assets/datasheet/pdf.php?pn=BZV55C3V6" TargetMode="External"/><Relationship Id="rId904" Type="http://schemas.openxmlformats.org/officeDocument/2006/relationships/hyperlink" Target="https://www.taiwansemi.com/assets/datasheet/pdf.php?pn=BZV55C75" TargetMode="External"/><Relationship Id="rId1327" Type="http://schemas.openxmlformats.org/officeDocument/2006/relationships/hyperlink" Target="https://www.taiwansemi.com/assets/datasheet/pdf.php?pn=BZX84C5V1H" TargetMode="External"/><Relationship Id="rId33" Type="http://schemas.openxmlformats.org/officeDocument/2006/relationships/hyperlink" Target="https://www.taiwansemi.com/assets/datasheet/pdf.php?pn=1N5221B" TargetMode="External"/><Relationship Id="rId129" Type="http://schemas.openxmlformats.org/officeDocument/2006/relationships/hyperlink" Target="https://www.taiwansemi.com/assets/datasheet/pdf.php?pn=1PGSMA4759H" TargetMode="External"/><Relationship Id="rId336" Type="http://schemas.openxmlformats.org/officeDocument/2006/relationships/hyperlink" Target="https://www.taiwansemi.com/assets/datasheet/pdf.php?pn=1SMA5936" TargetMode="External"/><Relationship Id="rId543" Type="http://schemas.openxmlformats.org/officeDocument/2006/relationships/hyperlink" Target="https://www.taiwansemi.com/assets/datasheet/pdf.php?pn=BZD27C220PWH" TargetMode="External"/><Relationship Id="rId988" Type="http://schemas.openxmlformats.org/officeDocument/2006/relationships/hyperlink" Target="https://www.taiwansemi.com/assets/datasheet/pdf.php?pn=BZX84C27" TargetMode="External"/><Relationship Id="rId1173" Type="http://schemas.openxmlformats.org/officeDocument/2006/relationships/hyperlink" Target="https://www.taiwansemi.com/assets/datasheet/pdf.php?pn=UDZS15B" TargetMode="External"/><Relationship Id="rId1380" Type="http://schemas.openxmlformats.org/officeDocument/2006/relationships/hyperlink" Target="https://www.taiwansemi.com/assets/datasheet/pdf.php?pn=MMSZ5231BH" TargetMode="External"/><Relationship Id="rId182" Type="http://schemas.openxmlformats.org/officeDocument/2006/relationships/hyperlink" Target="https://www.taiwansemi.com/assets/datasheet/pdf.php?pn=1PGSMB5947" TargetMode="External"/><Relationship Id="rId403" Type="http://schemas.openxmlformats.org/officeDocument/2006/relationships/hyperlink" Target="https://www.taiwansemi.com/assets/datasheet/pdf.php?pn=1SMB5938H" TargetMode="External"/><Relationship Id="rId750" Type="http://schemas.openxmlformats.org/officeDocument/2006/relationships/hyperlink" Target="https://www.taiwansemi.com/assets/datasheet/pdf.php?pn=BZT52C39" TargetMode="External"/><Relationship Id="rId848" Type="http://schemas.openxmlformats.org/officeDocument/2006/relationships/hyperlink" Target="https://www.taiwansemi.com/assets/datasheet/pdf.php?pn=BZV55B33" TargetMode="External"/><Relationship Id="rId1033" Type="http://schemas.openxmlformats.org/officeDocument/2006/relationships/hyperlink" Target="https://www.taiwansemi.com/assets/datasheet/pdf.php?pn=BZY55B6V8" TargetMode="External"/><Relationship Id="rId487" Type="http://schemas.openxmlformats.org/officeDocument/2006/relationships/hyperlink" Target="https://www.taiwansemi.com/assets/datasheet/pdf.php?pn=AZ23C20" TargetMode="External"/><Relationship Id="rId610" Type="http://schemas.openxmlformats.org/officeDocument/2006/relationships/hyperlink" Target="https://www.taiwansemi.com/assets/datasheet/pdf.php?pn=BZT52B2V4-G" TargetMode="External"/><Relationship Id="rId694" Type="http://schemas.openxmlformats.org/officeDocument/2006/relationships/hyperlink" Target="https://www.taiwansemi.com/assets/datasheet/pdf.php?pn=BZT52C11S" TargetMode="External"/><Relationship Id="rId708" Type="http://schemas.openxmlformats.org/officeDocument/2006/relationships/hyperlink" Target="https://www.taiwansemi.com/assets/datasheet/pdf.php?pn=BZT52C16-G" TargetMode="External"/><Relationship Id="rId915" Type="http://schemas.openxmlformats.org/officeDocument/2006/relationships/hyperlink" Target="https://www.taiwansemi.com/assets/datasheet/pdf.php?pn=BZX584B20" TargetMode="External"/><Relationship Id="rId1240" Type="http://schemas.openxmlformats.org/officeDocument/2006/relationships/hyperlink" Target="https://www.taiwansemi.com/assets/datasheet/pdf.php?pn=BZT52B18SH" TargetMode="External"/><Relationship Id="rId1338" Type="http://schemas.openxmlformats.org/officeDocument/2006/relationships/hyperlink" Target="https://www.taiwansemi.com/assets/datasheet/pdf.php?pn=BZX84JB15H" TargetMode="External"/><Relationship Id="rId347" Type="http://schemas.openxmlformats.org/officeDocument/2006/relationships/hyperlink" Target="https://www.taiwansemi.com/assets/datasheet/pdf.php?pn=1SMA5941H" TargetMode="External"/><Relationship Id="rId999" Type="http://schemas.openxmlformats.org/officeDocument/2006/relationships/hyperlink" Target="https://www.taiwansemi.com/assets/datasheet/pdf.php?pn=BZX84C4V3" TargetMode="External"/><Relationship Id="rId1100" Type="http://schemas.openxmlformats.org/officeDocument/2006/relationships/hyperlink" Target="https://www.taiwansemi.com/assets/datasheet/pdf.php?pn=M3Z6V8C" TargetMode="External"/><Relationship Id="rId1184" Type="http://schemas.openxmlformats.org/officeDocument/2006/relationships/hyperlink" Target="https://www.taiwansemi.com/assets/datasheet/pdf.php?pn=UDZS3V9B" TargetMode="External"/><Relationship Id="rId1405" Type="http://schemas.openxmlformats.org/officeDocument/2006/relationships/hyperlink" Target="https://www.taiwansemi.com/assets/datasheet/pdf.php?pn=MMSZ5257BH" TargetMode="External"/><Relationship Id="rId44" Type="http://schemas.openxmlformats.org/officeDocument/2006/relationships/hyperlink" Target="https://www.taiwansemi.com/assets/datasheet/pdf.php?pn=1N5232B" TargetMode="External"/><Relationship Id="rId554" Type="http://schemas.openxmlformats.org/officeDocument/2006/relationships/hyperlink" Target="https://www.taiwansemi.com/assets/datasheet/pdf.php?pn=BZD27C36PW" TargetMode="External"/><Relationship Id="rId761" Type="http://schemas.openxmlformats.org/officeDocument/2006/relationships/hyperlink" Target="https://www.taiwansemi.com/assets/datasheet/pdf.php?pn=BZT52C3V3S" TargetMode="External"/><Relationship Id="rId859" Type="http://schemas.openxmlformats.org/officeDocument/2006/relationships/hyperlink" Target="https://www.taiwansemi.com/assets/datasheet/pdf.php?pn=BZV55B51" TargetMode="External"/><Relationship Id="rId1391" Type="http://schemas.openxmlformats.org/officeDocument/2006/relationships/hyperlink" Target="https://www.taiwansemi.com/assets/datasheet/pdf.php?pn=MMSZ5242BH" TargetMode="External"/><Relationship Id="rId193" Type="http://schemas.openxmlformats.org/officeDocument/2006/relationships/hyperlink" Target="https://www.taiwansemi.com/assets/datasheet/pdf.php?pn=1PGSMB5952H" TargetMode="External"/><Relationship Id="rId207" Type="http://schemas.openxmlformats.org/officeDocument/2006/relationships/hyperlink" Target="https://www.taiwansemi.com/assets/datasheet/pdf.php?pn=1PGSMC5350H" TargetMode="External"/><Relationship Id="rId414" Type="http://schemas.openxmlformats.org/officeDocument/2006/relationships/hyperlink" Target="https://www.taiwansemi.com/assets/datasheet/pdf.php?pn=1SMB5944" TargetMode="External"/><Relationship Id="rId498" Type="http://schemas.openxmlformats.org/officeDocument/2006/relationships/hyperlink" Target="https://www.taiwansemi.com/assets/datasheet/pdf.php?pn=AZ23C3V6" TargetMode="External"/><Relationship Id="rId621" Type="http://schemas.openxmlformats.org/officeDocument/2006/relationships/hyperlink" Target="https://www.taiwansemi.com/assets/datasheet/pdf.php?pn=BZT52B36" TargetMode="External"/><Relationship Id="rId1044" Type="http://schemas.openxmlformats.org/officeDocument/2006/relationships/hyperlink" Target="https://www.taiwansemi.com/assets/datasheet/pdf.php?pn=BZY55C20" TargetMode="External"/><Relationship Id="rId1251" Type="http://schemas.openxmlformats.org/officeDocument/2006/relationships/hyperlink" Target="https://www.taiwansemi.com/assets/datasheet/pdf.php?pn=BZT52B3V0SH" TargetMode="External"/><Relationship Id="rId1349" Type="http://schemas.openxmlformats.org/officeDocument/2006/relationships/hyperlink" Target="https://www.taiwansemi.com/assets/datasheet/pdf.php?pn=BZX84JB36H" TargetMode="External"/><Relationship Id="rId260" Type="http://schemas.openxmlformats.org/officeDocument/2006/relationships/hyperlink" Target="https://www.taiwansemi.com/assets/datasheet/pdf.php?pn=1SMA4737" TargetMode="External"/><Relationship Id="rId719" Type="http://schemas.openxmlformats.org/officeDocument/2006/relationships/hyperlink" Target="https://www.taiwansemi.com/assets/datasheet/pdf.php?pn=BZT52C22" TargetMode="External"/><Relationship Id="rId926" Type="http://schemas.openxmlformats.org/officeDocument/2006/relationships/hyperlink" Target="https://www.taiwansemi.com/assets/datasheet/pdf.php?pn=BZX584B3V3" TargetMode="External"/><Relationship Id="rId1111" Type="http://schemas.openxmlformats.org/officeDocument/2006/relationships/hyperlink" Target="https://www.taiwansemi.com/assets/datasheet/pdf.php?pn=MMSZ5230B" TargetMode="External"/><Relationship Id="rId55" Type="http://schemas.openxmlformats.org/officeDocument/2006/relationships/hyperlink" Target="https://www.taiwansemi.com/assets/datasheet/pdf.php?pn=1N5243B" TargetMode="External"/><Relationship Id="rId120" Type="http://schemas.openxmlformats.org/officeDocument/2006/relationships/hyperlink" Target="https://www.taiwansemi.com/assets/datasheet/pdf.php?pn=1PGSMA4755" TargetMode="External"/><Relationship Id="rId358" Type="http://schemas.openxmlformats.org/officeDocument/2006/relationships/hyperlink" Target="https://www.taiwansemi.com/assets/datasheet/pdf.php?pn=1SMA5947" TargetMode="External"/><Relationship Id="rId565" Type="http://schemas.openxmlformats.org/officeDocument/2006/relationships/hyperlink" Target="https://www.taiwansemi.com/assets/datasheet/pdf.php?pn=BZD27C56PWH" TargetMode="External"/><Relationship Id="rId772" Type="http://schemas.openxmlformats.org/officeDocument/2006/relationships/hyperlink" Target="https://www.taiwansemi.com/assets/datasheet/pdf.php?pn=BZT52C43K" TargetMode="External"/><Relationship Id="rId1195" Type="http://schemas.openxmlformats.org/officeDocument/2006/relationships/hyperlink" Target="https://www.taiwansemi.com/assets/datasheet/pdf.php?pn=MMSZ4679" TargetMode="External"/><Relationship Id="rId1209" Type="http://schemas.openxmlformats.org/officeDocument/2006/relationships/hyperlink" Target="https://www.taiwansemi.com/assets/datasheet/pdf.php?pn=MMSZ4693" TargetMode="External"/><Relationship Id="rId218" Type="http://schemas.openxmlformats.org/officeDocument/2006/relationships/hyperlink" Target="https://www.taiwansemi.com/assets/datasheet/pdf.php?pn=1PGSMC5356" TargetMode="External"/><Relationship Id="rId425" Type="http://schemas.openxmlformats.org/officeDocument/2006/relationships/hyperlink" Target="https://www.taiwansemi.com/assets/datasheet/pdf.php?pn=1SMB5949H" TargetMode="External"/><Relationship Id="rId632" Type="http://schemas.openxmlformats.org/officeDocument/2006/relationships/hyperlink" Target="https://www.taiwansemi.com/assets/datasheet/pdf.php?pn=BZT52B3V3S" TargetMode="External"/><Relationship Id="rId1055" Type="http://schemas.openxmlformats.org/officeDocument/2006/relationships/hyperlink" Target="https://www.taiwansemi.com/assets/datasheet/pdf.php?pn=BZY55C3V6" TargetMode="External"/><Relationship Id="rId1262" Type="http://schemas.openxmlformats.org/officeDocument/2006/relationships/hyperlink" Target="https://www.taiwansemi.com/assets/datasheet/pdf.php?pn=BZT52B5V6SH" TargetMode="External"/><Relationship Id="rId271" Type="http://schemas.openxmlformats.org/officeDocument/2006/relationships/hyperlink" Target="https://www.taiwansemi.com/assets/datasheet/pdf.php?pn=1SMA4742H" TargetMode="External"/><Relationship Id="rId937" Type="http://schemas.openxmlformats.org/officeDocument/2006/relationships/hyperlink" Target="https://www.taiwansemi.com/assets/datasheet/pdf.php?pn=BZX584B62" TargetMode="External"/><Relationship Id="rId1122" Type="http://schemas.openxmlformats.org/officeDocument/2006/relationships/hyperlink" Target="https://www.taiwansemi.com/assets/datasheet/pdf.php?pn=MMSZ5243B" TargetMode="External"/><Relationship Id="rId66" Type="http://schemas.openxmlformats.org/officeDocument/2006/relationships/hyperlink" Target="https://www.taiwansemi.com/assets/datasheet/pdf.php?pn=1N5254B" TargetMode="External"/><Relationship Id="rId131" Type="http://schemas.openxmlformats.org/officeDocument/2006/relationships/hyperlink" Target="https://www.taiwansemi.com/assets/datasheet/pdf.php?pn=1PGSMA4760H" TargetMode="External"/><Relationship Id="rId369" Type="http://schemas.openxmlformats.org/officeDocument/2006/relationships/hyperlink" Target="https://www.taiwansemi.com/assets/datasheet/pdf.php?pn=1SMA5952H" TargetMode="External"/><Relationship Id="rId576" Type="http://schemas.openxmlformats.org/officeDocument/2006/relationships/hyperlink" Target="https://www.taiwansemi.com/assets/datasheet/pdf.php?pn=BZT52B10" TargetMode="External"/><Relationship Id="rId783" Type="http://schemas.openxmlformats.org/officeDocument/2006/relationships/hyperlink" Target="https://www.taiwansemi.com/assets/datasheet/pdf.php?pn=BZT52C4V7-G" TargetMode="External"/><Relationship Id="rId990" Type="http://schemas.openxmlformats.org/officeDocument/2006/relationships/hyperlink" Target="https://www.taiwansemi.com/assets/datasheet/pdf.php?pn=BZX84C2V7" TargetMode="External"/><Relationship Id="rId229" Type="http://schemas.openxmlformats.org/officeDocument/2006/relationships/hyperlink" Target="https://www.taiwansemi.com/assets/datasheet/pdf.php?pn=1PGSMC5361H" TargetMode="External"/><Relationship Id="rId436" Type="http://schemas.openxmlformats.org/officeDocument/2006/relationships/hyperlink" Target="https://www.taiwansemi.com/assets/datasheet/pdf.php?pn=1SMB5955" TargetMode="External"/><Relationship Id="rId643" Type="http://schemas.openxmlformats.org/officeDocument/2006/relationships/hyperlink" Target="https://www.taiwansemi.com/assets/datasheet/pdf.php?pn=BZT52B47-G" TargetMode="External"/><Relationship Id="rId1066" Type="http://schemas.openxmlformats.org/officeDocument/2006/relationships/hyperlink" Target="https://www.taiwansemi.com/assets/datasheet/pdf.php?pn=M3Z10VC" TargetMode="External"/><Relationship Id="rId1273" Type="http://schemas.openxmlformats.org/officeDocument/2006/relationships/hyperlink" Target="https://www.taiwansemi.com/assets/datasheet/pdf.php?pn=BZX585B12H" TargetMode="External"/><Relationship Id="rId850" Type="http://schemas.openxmlformats.org/officeDocument/2006/relationships/hyperlink" Target="https://www.taiwansemi.com/assets/datasheet/pdf.php?pn=BZV55B39" TargetMode="External"/><Relationship Id="rId948" Type="http://schemas.openxmlformats.org/officeDocument/2006/relationships/hyperlink" Target="https://www.taiwansemi.com/assets/datasheet/pdf.php?pn=BZX585B13" TargetMode="External"/><Relationship Id="rId1133" Type="http://schemas.openxmlformats.org/officeDocument/2006/relationships/hyperlink" Target="https://www.taiwansemi.com/assets/datasheet/pdf.php?pn=MMSZ5259B" TargetMode="External"/><Relationship Id="rId77" Type="http://schemas.openxmlformats.org/officeDocument/2006/relationships/hyperlink" Target="https://www.taiwansemi.com/assets/datasheet/pdf.php?pn=1PGSMA110ZH" TargetMode="External"/><Relationship Id="rId282" Type="http://schemas.openxmlformats.org/officeDocument/2006/relationships/hyperlink" Target="https://www.taiwansemi.com/assets/datasheet/pdf.php?pn=1SMA4748" TargetMode="External"/><Relationship Id="rId503" Type="http://schemas.openxmlformats.org/officeDocument/2006/relationships/hyperlink" Target="https://www.taiwansemi.com/assets/datasheet/pdf.php?pn=AZ23C4V7" TargetMode="External"/><Relationship Id="rId587" Type="http://schemas.openxmlformats.org/officeDocument/2006/relationships/hyperlink" Target="https://www.taiwansemi.com/assets/datasheet/pdf.php?pn=BZT52B13S" TargetMode="External"/><Relationship Id="rId710" Type="http://schemas.openxmlformats.org/officeDocument/2006/relationships/hyperlink" Target="https://www.taiwansemi.com/assets/datasheet/pdf.php?pn=BZT52C16S" TargetMode="External"/><Relationship Id="rId808" Type="http://schemas.openxmlformats.org/officeDocument/2006/relationships/hyperlink" Target="https://www.taiwansemi.com/assets/datasheet/pdf.php?pn=BZT52C68K" TargetMode="External"/><Relationship Id="rId1340" Type="http://schemas.openxmlformats.org/officeDocument/2006/relationships/hyperlink" Target="https://www.taiwansemi.com/assets/datasheet/pdf.php?pn=BZX84JB18H" TargetMode="External"/><Relationship Id="rId8" Type="http://schemas.openxmlformats.org/officeDocument/2006/relationships/hyperlink" Target="https://www.taiwansemi.com/assets/datasheet/pdf.php?pn=1N4740A" TargetMode="External"/><Relationship Id="rId142" Type="http://schemas.openxmlformats.org/officeDocument/2006/relationships/hyperlink" Target="https://www.taiwansemi.com/assets/datasheet/pdf.php?pn=1PGSMB5927" TargetMode="External"/><Relationship Id="rId447" Type="http://schemas.openxmlformats.org/officeDocument/2006/relationships/hyperlink" Target="https://www.taiwansemi.com/assets/datasheet/pdf.php?pn=2M130Z" TargetMode="External"/><Relationship Id="rId794" Type="http://schemas.openxmlformats.org/officeDocument/2006/relationships/hyperlink" Target="https://www.taiwansemi.com/assets/datasheet/pdf.php?pn=BZT52C5V1" TargetMode="External"/><Relationship Id="rId1077" Type="http://schemas.openxmlformats.org/officeDocument/2006/relationships/hyperlink" Target="https://www.taiwansemi.com/assets/datasheet/pdf.php?pn=M3Z2V0C" TargetMode="External"/><Relationship Id="rId1200" Type="http://schemas.openxmlformats.org/officeDocument/2006/relationships/hyperlink" Target="https://www.taiwansemi.com/assets/datasheet/pdf.php?pn=MMSZ4684" TargetMode="External"/><Relationship Id="rId654" Type="http://schemas.openxmlformats.org/officeDocument/2006/relationships/hyperlink" Target="https://www.taiwansemi.com/assets/datasheet/pdf.php?pn=BZT52B56" TargetMode="External"/><Relationship Id="rId861" Type="http://schemas.openxmlformats.org/officeDocument/2006/relationships/hyperlink" Target="https://www.taiwansemi.com/assets/datasheet/pdf.php?pn=BZV55B5V1" TargetMode="External"/><Relationship Id="rId959" Type="http://schemas.openxmlformats.org/officeDocument/2006/relationships/hyperlink" Target="https://www.taiwansemi.com/assets/datasheet/pdf.php?pn=BZX585B33" TargetMode="External"/><Relationship Id="rId1284" Type="http://schemas.openxmlformats.org/officeDocument/2006/relationships/hyperlink" Target="https://www.taiwansemi.com/assets/datasheet/pdf.php?pn=BZX585B30H" TargetMode="External"/><Relationship Id="rId293" Type="http://schemas.openxmlformats.org/officeDocument/2006/relationships/hyperlink" Target="https://www.taiwansemi.com/assets/datasheet/pdf.php?pn=1SMA4753H" TargetMode="External"/><Relationship Id="rId307" Type="http://schemas.openxmlformats.org/officeDocument/2006/relationships/hyperlink" Target="https://www.taiwansemi.com/assets/datasheet/pdf.php?pn=1SMA4760H" TargetMode="External"/><Relationship Id="rId514" Type="http://schemas.openxmlformats.org/officeDocument/2006/relationships/hyperlink" Target="https://www.taiwansemi.com/assets/datasheet/pdf.php?pn=BZD27C110PW" TargetMode="External"/><Relationship Id="rId721" Type="http://schemas.openxmlformats.org/officeDocument/2006/relationships/hyperlink" Target="https://www.taiwansemi.com/assets/datasheet/pdf.php?pn=BZT52C22K" TargetMode="External"/><Relationship Id="rId1144" Type="http://schemas.openxmlformats.org/officeDocument/2006/relationships/hyperlink" Target="https://www.taiwansemi.com/assets/datasheet/pdf.php?pn=TSZU52C20" TargetMode="External"/><Relationship Id="rId1351" Type="http://schemas.openxmlformats.org/officeDocument/2006/relationships/hyperlink" Target="https://www.taiwansemi.com/assets/datasheet/pdf.php?pn=BZX84JB3V0H" TargetMode="External"/><Relationship Id="rId88" Type="http://schemas.openxmlformats.org/officeDocument/2006/relationships/hyperlink" Target="https://www.taiwansemi.com/assets/datasheet/pdf.php?pn=1PGSMA200Z" TargetMode="External"/><Relationship Id="rId153" Type="http://schemas.openxmlformats.org/officeDocument/2006/relationships/hyperlink" Target="https://www.taiwansemi.com/assets/datasheet/pdf.php?pn=1PGSMB5932H" TargetMode="External"/><Relationship Id="rId360" Type="http://schemas.openxmlformats.org/officeDocument/2006/relationships/hyperlink" Target="https://www.taiwansemi.com/assets/datasheet/pdf.php?pn=1SMA5948" TargetMode="External"/><Relationship Id="rId598" Type="http://schemas.openxmlformats.org/officeDocument/2006/relationships/hyperlink" Target="https://www.taiwansemi.com/assets/datasheet/pdf.php?pn=BZT52B20-G" TargetMode="External"/><Relationship Id="rId819" Type="http://schemas.openxmlformats.org/officeDocument/2006/relationships/hyperlink" Target="https://www.taiwansemi.com/assets/datasheet/pdf.php?pn=BZT52C75-G" TargetMode="External"/><Relationship Id="rId1004" Type="http://schemas.openxmlformats.org/officeDocument/2006/relationships/hyperlink" Target="https://www.taiwansemi.com/assets/datasheet/pdf.php?pn=BZX84C6V8" TargetMode="External"/><Relationship Id="rId1211" Type="http://schemas.openxmlformats.org/officeDocument/2006/relationships/hyperlink" Target="https://www.taiwansemi.com/assets/datasheet/pdf.php?pn=MMSZ4695" TargetMode="External"/><Relationship Id="rId220" Type="http://schemas.openxmlformats.org/officeDocument/2006/relationships/hyperlink" Target="https://www.taiwansemi.com/assets/datasheet/pdf.php?pn=1PGSMC5357" TargetMode="External"/><Relationship Id="rId458" Type="http://schemas.openxmlformats.org/officeDocument/2006/relationships/hyperlink" Target="https://www.taiwansemi.com/assets/datasheet/pdf.php?pn=2M18Z" TargetMode="External"/><Relationship Id="rId665" Type="http://schemas.openxmlformats.org/officeDocument/2006/relationships/hyperlink" Target="https://www.taiwansemi.com/assets/datasheet/pdf.php?pn=BZT52B62S" TargetMode="External"/><Relationship Id="rId872" Type="http://schemas.openxmlformats.org/officeDocument/2006/relationships/hyperlink" Target="https://www.taiwansemi.com/assets/datasheet/pdf.php?pn=BZV55C11" TargetMode="External"/><Relationship Id="rId1088" Type="http://schemas.openxmlformats.org/officeDocument/2006/relationships/hyperlink" Target="https://www.taiwansemi.com/assets/datasheet/pdf.php?pn=M3Z3V9C" TargetMode="External"/><Relationship Id="rId1295" Type="http://schemas.openxmlformats.org/officeDocument/2006/relationships/hyperlink" Target="https://www.taiwansemi.com/assets/datasheet/pdf.php?pn=BZX585B4V7H" TargetMode="External"/><Relationship Id="rId1309" Type="http://schemas.openxmlformats.org/officeDocument/2006/relationships/hyperlink" Target="https://www.taiwansemi.com/assets/datasheet/pdf.php?pn=BZX84C16H" TargetMode="External"/><Relationship Id="rId15" Type="http://schemas.openxmlformats.org/officeDocument/2006/relationships/hyperlink" Target="https://www.taiwansemi.com/assets/datasheet/pdf.php?pn=1N4747A" TargetMode="External"/><Relationship Id="rId318" Type="http://schemas.openxmlformats.org/officeDocument/2006/relationships/hyperlink" Target="https://www.taiwansemi.com/assets/datasheet/pdf.php?pn=1SMA5927" TargetMode="External"/><Relationship Id="rId525" Type="http://schemas.openxmlformats.org/officeDocument/2006/relationships/hyperlink" Target="https://www.taiwansemi.com/assets/datasheet/pdf.php?pn=BZD27C13PWH" TargetMode="External"/><Relationship Id="rId732" Type="http://schemas.openxmlformats.org/officeDocument/2006/relationships/hyperlink" Target="https://www.taiwansemi.com/assets/datasheet/pdf.php?pn=BZT52C2V4-G" TargetMode="External"/><Relationship Id="rId1155" Type="http://schemas.openxmlformats.org/officeDocument/2006/relationships/hyperlink" Target="https://www.taiwansemi.com/assets/datasheet/pdf.php?pn=TSZU52C39" TargetMode="External"/><Relationship Id="rId1362" Type="http://schemas.openxmlformats.org/officeDocument/2006/relationships/hyperlink" Target="https://www.taiwansemi.com/assets/datasheet/pdf.php?pn=BZX84JB5V6H" TargetMode="External"/><Relationship Id="rId99" Type="http://schemas.openxmlformats.org/officeDocument/2006/relationships/hyperlink" Target="https://www.taiwansemi.com/assets/datasheet/pdf.php?pn=1PGSMA4744H" TargetMode="External"/><Relationship Id="rId164" Type="http://schemas.openxmlformats.org/officeDocument/2006/relationships/hyperlink" Target="https://www.taiwansemi.com/assets/datasheet/pdf.php?pn=1PGSMB5938" TargetMode="External"/><Relationship Id="rId371" Type="http://schemas.openxmlformats.org/officeDocument/2006/relationships/hyperlink" Target="https://www.taiwansemi.com/assets/datasheet/pdf.php?pn=1SMA5953H" TargetMode="External"/><Relationship Id="rId1015" Type="http://schemas.openxmlformats.org/officeDocument/2006/relationships/hyperlink" Target="https://www.taiwansemi.com/assets/datasheet/pdf.php?pn=BZY55B20" TargetMode="External"/><Relationship Id="rId1222" Type="http://schemas.openxmlformats.org/officeDocument/2006/relationships/hyperlink" Target="https://www.taiwansemi.com/assets/datasheet/pdf.php?pn=MMSZ4706" TargetMode="External"/><Relationship Id="rId469" Type="http://schemas.openxmlformats.org/officeDocument/2006/relationships/hyperlink" Target="https://www.taiwansemi.com/assets/datasheet/pdf.php?pn=2M39Z" TargetMode="External"/><Relationship Id="rId676" Type="http://schemas.openxmlformats.org/officeDocument/2006/relationships/hyperlink" Target="https://www.taiwansemi.com/assets/datasheet/pdf.php?pn=BZT52B75-G" TargetMode="External"/><Relationship Id="rId883" Type="http://schemas.openxmlformats.org/officeDocument/2006/relationships/hyperlink" Target="https://www.taiwansemi.com/assets/datasheet/pdf.php?pn=BZV55C2V7" TargetMode="External"/><Relationship Id="rId1099" Type="http://schemas.openxmlformats.org/officeDocument/2006/relationships/hyperlink" Target="https://www.taiwansemi.com/assets/datasheet/pdf.php?pn=M3Z6V2C" TargetMode="External"/><Relationship Id="rId26" Type="http://schemas.openxmlformats.org/officeDocument/2006/relationships/hyperlink" Target="https://www.taiwansemi.com/assets/datasheet/pdf.php?pn=1N4758A" TargetMode="External"/><Relationship Id="rId231" Type="http://schemas.openxmlformats.org/officeDocument/2006/relationships/hyperlink" Target="https://www.taiwansemi.com/assets/datasheet/pdf.php?pn=1PGSMC5362H" TargetMode="External"/><Relationship Id="rId329" Type="http://schemas.openxmlformats.org/officeDocument/2006/relationships/hyperlink" Target="https://www.taiwansemi.com/assets/datasheet/pdf.php?pn=1SMA5932H" TargetMode="External"/><Relationship Id="rId536" Type="http://schemas.openxmlformats.org/officeDocument/2006/relationships/hyperlink" Target="https://www.taiwansemi.com/assets/datasheet/pdf.php?pn=BZD27C18PW" TargetMode="External"/><Relationship Id="rId1166" Type="http://schemas.openxmlformats.org/officeDocument/2006/relationships/hyperlink" Target="https://www.taiwansemi.com/assets/datasheet/pdf.php?pn=TSZU52C7V5" TargetMode="External"/><Relationship Id="rId1373" Type="http://schemas.openxmlformats.org/officeDocument/2006/relationships/hyperlink" Target="https://www.taiwansemi.com/assets/datasheet/pdf.php?pn=MMSZ5223BH" TargetMode="External"/><Relationship Id="rId175" Type="http://schemas.openxmlformats.org/officeDocument/2006/relationships/hyperlink" Target="https://www.taiwansemi.com/assets/datasheet/pdf.php?pn=1PGSMB5943H" TargetMode="External"/><Relationship Id="rId743" Type="http://schemas.openxmlformats.org/officeDocument/2006/relationships/hyperlink" Target="https://www.taiwansemi.com/assets/datasheet/pdf.php?pn=BZT52C33-G" TargetMode="External"/><Relationship Id="rId950" Type="http://schemas.openxmlformats.org/officeDocument/2006/relationships/hyperlink" Target="https://www.taiwansemi.com/assets/datasheet/pdf.php?pn=BZX585B16" TargetMode="External"/><Relationship Id="rId1026" Type="http://schemas.openxmlformats.org/officeDocument/2006/relationships/hyperlink" Target="https://www.taiwansemi.com/assets/datasheet/pdf.php?pn=BZY55B3V6" TargetMode="External"/><Relationship Id="rId382" Type="http://schemas.openxmlformats.org/officeDocument/2006/relationships/hyperlink" Target="https://www.taiwansemi.com/assets/datasheet/pdf.php?pn=1SMB5928" TargetMode="External"/><Relationship Id="rId603" Type="http://schemas.openxmlformats.org/officeDocument/2006/relationships/hyperlink" Target="https://www.taiwansemi.com/assets/datasheet/pdf.php?pn=BZT52B24" TargetMode="External"/><Relationship Id="rId687" Type="http://schemas.openxmlformats.org/officeDocument/2006/relationships/hyperlink" Target="https://www.taiwansemi.com/assets/datasheet/pdf.php?pn=BZT52C10" TargetMode="External"/><Relationship Id="rId810" Type="http://schemas.openxmlformats.org/officeDocument/2006/relationships/hyperlink" Target="https://www.taiwansemi.com/assets/datasheet/pdf.php?pn=BZT52C6V2" TargetMode="External"/><Relationship Id="rId908" Type="http://schemas.openxmlformats.org/officeDocument/2006/relationships/hyperlink" Target="https://www.taiwansemi.com/assets/datasheet/pdf.php?pn=BZX584B10" TargetMode="External"/><Relationship Id="rId1233" Type="http://schemas.openxmlformats.org/officeDocument/2006/relationships/hyperlink" Target="https://www.taiwansemi.com/assets/datasheet/pdf.php?pn=BZT52B10SH" TargetMode="External"/><Relationship Id="rId242" Type="http://schemas.openxmlformats.org/officeDocument/2006/relationships/hyperlink" Target="https://www.taiwansemi.com/assets/datasheet/pdf.php?pn=1PGSMC5368" TargetMode="External"/><Relationship Id="rId894" Type="http://schemas.openxmlformats.org/officeDocument/2006/relationships/hyperlink" Target="https://www.taiwansemi.com/assets/datasheet/pdf.php?pn=BZV55C4V3" TargetMode="External"/><Relationship Id="rId1177" Type="http://schemas.openxmlformats.org/officeDocument/2006/relationships/hyperlink" Target="https://www.taiwansemi.com/assets/datasheet/pdf.php?pn=UDZS22B" TargetMode="External"/><Relationship Id="rId1300" Type="http://schemas.openxmlformats.org/officeDocument/2006/relationships/hyperlink" Target="https://www.taiwansemi.com/assets/datasheet/pdf.php?pn=BZX585B6V8H" TargetMode="External"/><Relationship Id="rId37" Type="http://schemas.openxmlformats.org/officeDocument/2006/relationships/hyperlink" Target="https://www.taiwansemi.com/assets/datasheet/pdf.php?pn=1N5225B" TargetMode="External"/><Relationship Id="rId102" Type="http://schemas.openxmlformats.org/officeDocument/2006/relationships/hyperlink" Target="https://www.taiwansemi.com/assets/datasheet/pdf.php?pn=1PGSMA4746" TargetMode="External"/><Relationship Id="rId547" Type="http://schemas.openxmlformats.org/officeDocument/2006/relationships/hyperlink" Target="https://www.taiwansemi.com/assets/datasheet/pdf.php?pn=BZD27C24PWH" TargetMode="External"/><Relationship Id="rId754" Type="http://schemas.openxmlformats.org/officeDocument/2006/relationships/hyperlink" Target="https://www.taiwansemi.com/assets/datasheet/pdf.php?pn=BZT52C3V0" TargetMode="External"/><Relationship Id="rId961" Type="http://schemas.openxmlformats.org/officeDocument/2006/relationships/hyperlink" Target="https://www.taiwansemi.com/assets/datasheet/pdf.php?pn=BZX585B39" TargetMode="External"/><Relationship Id="rId1384" Type="http://schemas.openxmlformats.org/officeDocument/2006/relationships/hyperlink" Target="https://www.taiwansemi.com/assets/datasheet/pdf.php?pn=MMSZ5235BH" TargetMode="External"/><Relationship Id="rId90" Type="http://schemas.openxmlformats.org/officeDocument/2006/relationships/hyperlink" Target="https://www.taiwansemi.com/assets/datasheet/pdf.php?pn=1PGSMA4740" TargetMode="External"/><Relationship Id="rId186" Type="http://schemas.openxmlformats.org/officeDocument/2006/relationships/hyperlink" Target="https://www.taiwansemi.com/assets/datasheet/pdf.php?pn=1PGSMB5949" TargetMode="External"/><Relationship Id="rId393" Type="http://schemas.openxmlformats.org/officeDocument/2006/relationships/hyperlink" Target="https://www.taiwansemi.com/assets/datasheet/pdf.php?pn=1SMB5933H" TargetMode="External"/><Relationship Id="rId407" Type="http://schemas.openxmlformats.org/officeDocument/2006/relationships/hyperlink" Target="https://www.taiwansemi.com/assets/datasheet/pdf.php?pn=1SMB5940H" TargetMode="External"/><Relationship Id="rId614" Type="http://schemas.openxmlformats.org/officeDocument/2006/relationships/hyperlink" Target="https://www.taiwansemi.com/assets/datasheet/pdf.php?pn=BZT52B2V7S" TargetMode="External"/><Relationship Id="rId821" Type="http://schemas.openxmlformats.org/officeDocument/2006/relationships/hyperlink" Target="https://www.taiwansemi.com/assets/datasheet/pdf.php?pn=BZT52C75S" TargetMode="External"/><Relationship Id="rId1037" Type="http://schemas.openxmlformats.org/officeDocument/2006/relationships/hyperlink" Target="https://www.taiwansemi.com/assets/datasheet/pdf.php?pn=BZY55C10" TargetMode="External"/><Relationship Id="rId1244" Type="http://schemas.openxmlformats.org/officeDocument/2006/relationships/hyperlink" Target="https://www.taiwansemi.com/assets/datasheet/pdf.php?pn=BZT52B27SH" TargetMode="External"/><Relationship Id="rId253" Type="http://schemas.openxmlformats.org/officeDocument/2006/relationships/hyperlink" Target="https://www.taiwansemi.com/assets/datasheet/pdf.php?pn=1SMA150ZH" TargetMode="External"/><Relationship Id="rId460" Type="http://schemas.openxmlformats.org/officeDocument/2006/relationships/hyperlink" Target="https://www.taiwansemi.com/assets/datasheet/pdf.php?pn=2M19Z" TargetMode="External"/><Relationship Id="rId698" Type="http://schemas.openxmlformats.org/officeDocument/2006/relationships/hyperlink" Target="https://www.taiwansemi.com/assets/datasheet/pdf.php?pn=BZT52C12S" TargetMode="External"/><Relationship Id="rId919" Type="http://schemas.openxmlformats.org/officeDocument/2006/relationships/hyperlink" Target="https://www.taiwansemi.com/assets/datasheet/pdf.php?pn=BZX584B2V4" TargetMode="External"/><Relationship Id="rId1090" Type="http://schemas.openxmlformats.org/officeDocument/2006/relationships/hyperlink" Target="https://www.taiwansemi.com/assets/datasheet/pdf.php?pn=M3Z47VC" TargetMode="External"/><Relationship Id="rId1104" Type="http://schemas.openxmlformats.org/officeDocument/2006/relationships/hyperlink" Target="https://www.taiwansemi.com/assets/datasheet/pdf.php?pn=M3Z9V1C" TargetMode="External"/><Relationship Id="rId1311" Type="http://schemas.openxmlformats.org/officeDocument/2006/relationships/hyperlink" Target="https://www.taiwansemi.com/assets/datasheet/pdf.php?pn=BZX84C20H" TargetMode="External"/><Relationship Id="rId48" Type="http://schemas.openxmlformats.org/officeDocument/2006/relationships/hyperlink" Target="https://www.taiwansemi.com/assets/datasheet/pdf.php?pn=1N5236B" TargetMode="External"/><Relationship Id="rId113" Type="http://schemas.openxmlformats.org/officeDocument/2006/relationships/hyperlink" Target="https://www.taiwansemi.com/assets/datasheet/pdf.php?pn=1PGSMA4751H" TargetMode="External"/><Relationship Id="rId320" Type="http://schemas.openxmlformats.org/officeDocument/2006/relationships/hyperlink" Target="https://www.taiwansemi.com/assets/datasheet/pdf.php?pn=1SMA5928" TargetMode="External"/><Relationship Id="rId558" Type="http://schemas.openxmlformats.org/officeDocument/2006/relationships/hyperlink" Target="https://www.taiwansemi.com/assets/datasheet/pdf.php?pn=BZD27C43PW" TargetMode="External"/><Relationship Id="rId765" Type="http://schemas.openxmlformats.org/officeDocument/2006/relationships/hyperlink" Target="https://www.taiwansemi.com/assets/datasheet/pdf.php?pn=BZT52C3V6S" TargetMode="External"/><Relationship Id="rId972" Type="http://schemas.openxmlformats.org/officeDocument/2006/relationships/hyperlink" Target="https://www.taiwansemi.com/assets/datasheet/pdf.php?pn=BZX585B5V6" TargetMode="External"/><Relationship Id="rId1188" Type="http://schemas.openxmlformats.org/officeDocument/2006/relationships/hyperlink" Target="https://www.taiwansemi.com/assets/datasheet/pdf.php?pn=UDZS5V6B" TargetMode="External"/><Relationship Id="rId1395" Type="http://schemas.openxmlformats.org/officeDocument/2006/relationships/hyperlink" Target="https://www.taiwansemi.com/assets/datasheet/pdf.php?pn=MMSZ5246BH" TargetMode="External"/><Relationship Id="rId1409" Type="http://schemas.openxmlformats.org/officeDocument/2006/relationships/hyperlink" Target="https://www.taiwansemi.com/assets/datasheet/pdf.php?pn=MMSZ5261BH" TargetMode="External"/><Relationship Id="rId197" Type="http://schemas.openxmlformats.org/officeDocument/2006/relationships/hyperlink" Target="https://www.taiwansemi.com/assets/datasheet/pdf.php?pn=1PGSMB5954H" TargetMode="External"/><Relationship Id="rId418" Type="http://schemas.openxmlformats.org/officeDocument/2006/relationships/hyperlink" Target="https://www.taiwansemi.com/assets/datasheet/pdf.php?pn=1SMB5946" TargetMode="External"/><Relationship Id="rId625" Type="http://schemas.openxmlformats.org/officeDocument/2006/relationships/hyperlink" Target="https://www.taiwansemi.com/assets/datasheet/pdf.php?pn=BZT52B39-G" TargetMode="External"/><Relationship Id="rId832" Type="http://schemas.openxmlformats.org/officeDocument/2006/relationships/hyperlink" Target="https://www.taiwansemi.com/assets/datasheet/pdf.php?pn=BZT52C9V1K" TargetMode="External"/><Relationship Id="rId1048" Type="http://schemas.openxmlformats.org/officeDocument/2006/relationships/hyperlink" Target="https://www.taiwansemi.com/assets/datasheet/pdf.php?pn=BZY55C2V4" TargetMode="External"/><Relationship Id="rId1255" Type="http://schemas.openxmlformats.org/officeDocument/2006/relationships/hyperlink" Target="https://www.taiwansemi.com/assets/datasheet/pdf.php?pn=BZT52B43SH" TargetMode="External"/><Relationship Id="rId264" Type="http://schemas.openxmlformats.org/officeDocument/2006/relationships/hyperlink" Target="https://www.taiwansemi.com/assets/datasheet/pdf.php?pn=1SMA4739" TargetMode="External"/><Relationship Id="rId471" Type="http://schemas.openxmlformats.org/officeDocument/2006/relationships/hyperlink" Target="https://www.taiwansemi.com/assets/datasheet/pdf.php?pn=2M47Z" TargetMode="External"/><Relationship Id="rId1115" Type="http://schemas.openxmlformats.org/officeDocument/2006/relationships/hyperlink" Target="https://www.taiwansemi.com/assets/datasheet/pdf.php?pn=MMSZ5235B" TargetMode="External"/><Relationship Id="rId1322" Type="http://schemas.openxmlformats.org/officeDocument/2006/relationships/hyperlink" Target="https://www.taiwansemi.com/assets/datasheet/pdf.php?pn=BZX84C3V3H" TargetMode="External"/><Relationship Id="rId59" Type="http://schemas.openxmlformats.org/officeDocument/2006/relationships/hyperlink" Target="https://www.taiwansemi.com/assets/datasheet/pdf.php?pn=1N5247B" TargetMode="External"/><Relationship Id="rId124" Type="http://schemas.openxmlformats.org/officeDocument/2006/relationships/hyperlink" Target="https://www.taiwansemi.com/assets/datasheet/pdf.php?pn=1PGSMA4757" TargetMode="External"/><Relationship Id="rId569" Type="http://schemas.openxmlformats.org/officeDocument/2006/relationships/hyperlink" Target="https://www.taiwansemi.com/assets/datasheet/pdf.php?pn=BZD27C68PWH" TargetMode="External"/><Relationship Id="rId776" Type="http://schemas.openxmlformats.org/officeDocument/2006/relationships/hyperlink" Target="https://www.taiwansemi.com/assets/datasheet/pdf.php?pn=BZT52C47K" TargetMode="External"/><Relationship Id="rId983" Type="http://schemas.openxmlformats.org/officeDocument/2006/relationships/hyperlink" Target="https://www.taiwansemi.com/assets/datasheet/pdf.php?pn=BZX84C16" TargetMode="External"/><Relationship Id="rId1199" Type="http://schemas.openxmlformats.org/officeDocument/2006/relationships/hyperlink" Target="https://www.taiwansemi.com/assets/datasheet/pdf.php?pn=MMSZ4683" TargetMode="External"/><Relationship Id="rId331" Type="http://schemas.openxmlformats.org/officeDocument/2006/relationships/hyperlink" Target="https://www.taiwansemi.com/assets/datasheet/pdf.php?pn=1SMA5933H" TargetMode="External"/><Relationship Id="rId429" Type="http://schemas.openxmlformats.org/officeDocument/2006/relationships/hyperlink" Target="https://www.taiwansemi.com/assets/datasheet/pdf.php?pn=1SMB5951H" TargetMode="External"/><Relationship Id="rId636" Type="http://schemas.openxmlformats.org/officeDocument/2006/relationships/hyperlink" Target="https://www.taiwansemi.com/assets/datasheet/pdf.php?pn=BZT52B3V9" TargetMode="External"/><Relationship Id="rId1059" Type="http://schemas.openxmlformats.org/officeDocument/2006/relationships/hyperlink" Target="https://www.taiwansemi.com/assets/datasheet/pdf.php?pn=BZY55C5V1" TargetMode="External"/><Relationship Id="rId1266" Type="http://schemas.openxmlformats.org/officeDocument/2006/relationships/hyperlink" Target="https://www.taiwansemi.com/assets/datasheet/pdf.php?pn=BZT52B6V8SH" TargetMode="External"/><Relationship Id="rId843" Type="http://schemas.openxmlformats.org/officeDocument/2006/relationships/hyperlink" Target="https://www.taiwansemi.com/assets/datasheet/pdf.php?pn=BZV55B24" TargetMode="External"/><Relationship Id="rId1126" Type="http://schemas.openxmlformats.org/officeDocument/2006/relationships/hyperlink" Target="https://www.taiwansemi.com/assets/datasheet/pdf.php?pn=MMSZ5250B" TargetMode="External"/><Relationship Id="rId275" Type="http://schemas.openxmlformats.org/officeDocument/2006/relationships/hyperlink" Target="https://www.taiwansemi.com/assets/datasheet/pdf.php?pn=1SMA4744H" TargetMode="External"/><Relationship Id="rId482" Type="http://schemas.openxmlformats.org/officeDocument/2006/relationships/hyperlink" Target="https://www.taiwansemi.com/assets/datasheet/pdf.php?pn=AZ23C12" TargetMode="External"/><Relationship Id="rId703" Type="http://schemas.openxmlformats.org/officeDocument/2006/relationships/hyperlink" Target="https://www.taiwansemi.com/assets/datasheet/pdf.php?pn=BZT52C15" TargetMode="External"/><Relationship Id="rId910" Type="http://schemas.openxmlformats.org/officeDocument/2006/relationships/hyperlink" Target="https://www.taiwansemi.com/assets/datasheet/pdf.php?pn=BZX584B12" TargetMode="External"/><Relationship Id="rId1333" Type="http://schemas.openxmlformats.org/officeDocument/2006/relationships/hyperlink" Target="https://www.taiwansemi.com/assets/datasheet/pdf.php?pn=BZX84C9V1H" TargetMode="External"/><Relationship Id="rId135" Type="http://schemas.openxmlformats.org/officeDocument/2006/relationships/hyperlink" Target="https://www.taiwansemi.com/assets/datasheet/pdf.php?pn=1PGSMA4762H" TargetMode="External"/><Relationship Id="rId342" Type="http://schemas.openxmlformats.org/officeDocument/2006/relationships/hyperlink" Target="https://www.taiwansemi.com/assets/datasheet/pdf.php?pn=1SMA5939" TargetMode="External"/><Relationship Id="rId787" Type="http://schemas.openxmlformats.org/officeDocument/2006/relationships/hyperlink" Target="https://www.taiwansemi.com/assets/datasheet/pdf.php?pn=BZT52C51-G" TargetMode="External"/><Relationship Id="rId994" Type="http://schemas.openxmlformats.org/officeDocument/2006/relationships/hyperlink" Target="https://www.taiwansemi.com/assets/datasheet/pdf.php?pn=BZX84C39" TargetMode="External"/><Relationship Id="rId1400" Type="http://schemas.openxmlformats.org/officeDocument/2006/relationships/hyperlink" Target="https://www.taiwansemi.com/assets/datasheet/pdf.php?pn=MMSZ5252BH" TargetMode="External"/><Relationship Id="rId202" Type="http://schemas.openxmlformats.org/officeDocument/2006/relationships/hyperlink" Target="https://www.taiwansemi.com/assets/datasheet/pdf.php?pn=1PGSMC5348" TargetMode="External"/><Relationship Id="rId647" Type="http://schemas.openxmlformats.org/officeDocument/2006/relationships/hyperlink" Target="https://www.taiwansemi.com/assets/datasheet/pdf.php?pn=BZT52B4V3S" TargetMode="External"/><Relationship Id="rId854" Type="http://schemas.openxmlformats.org/officeDocument/2006/relationships/hyperlink" Target="https://www.taiwansemi.com/assets/datasheet/pdf.php?pn=BZV55B3V9" TargetMode="External"/><Relationship Id="rId1277" Type="http://schemas.openxmlformats.org/officeDocument/2006/relationships/hyperlink" Target="https://www.taiwansemi.com/assets/datasheet/pdf.php?pn=BZX585B18H" TargetMode="External"/><Relationship Id="rId286" Type="http://schemas.openxmlformats.org/officeDocument/2006/relationships/hyperlink" Target="https://www.taiwansemi.com/assets/datasheet/pdf.php?pn=1SMA4750" TargetMode="External"/><Relationship Id="rId493" Type="http://schemas.openxmlformats.org/officeDocument/2006/relationships/hyperlink" Target="https://www.taiwansemi.com/assets/datasheet/pdf.php?pn=AZ23C33" TargetMode="External"/><Relationship Id="rId507" Type="http://schemas.openxmlformats.org/officeDocument/2006/relationships/hyperlink" Target="https://www.taiwansemi.com/assets/datasheet/pdf.php?pn=AZ23C6V2" TargetMode="External"/><Relationship Id="rId714" Type="http://schemas.openxmlformats.org/officeDocument/2006/relationships/hyperlink" Target="https://www.taiwansemi.com/assets/datasheet/pdf.php?pn=BZT52C18S" TargetMode="External"/><Relationship Id="rId921" Type="http://schemas.openxmlformats.org/officeDocument/2006/relationships/hyperlink" Target="https://www.taiwansemi.com/assets/datasheet/pdf.php?pn=BZX584B30" TargetMode="External"/><Relationship Id="rId1137" Type="http://schemas.openxmlformats.org/officeDocument/2006/relationships/hyperlink" Target="https://www.taiwansemi.com/assets/datasheet/pdf.php?pn=TSZU52C10" TargetMode="External"/><Relationship Id="rId1344" Type="http://schemas.openxmlformats.org/officeDocument/2006/relationships/hyperlink" Target="https://www.taiwansemi.com/assets/datasheet/pdf.php?pn=BZX84JB27H" TargetMode="External"/><Relationship Id="rId50" Type="http://schemas.openxmlformats.org/officeDocument/2006/relationships/hyperlink" Target="https://www.taiwansemi.com/assets/datasheet/pdf.php?pn=1N5238B" TargetMode="External"/><Relationship Id="rId146" Type="http://schemas.openxmlformats.org/officeDocument/2006/relationships/hyperlink" Target="https://www.taiwansemi.com/assets/datasheet/pdf.php?pn=1PGSMB5929" TargetMode="External"/><Relationship Id="rId353" Type="http://schemas.openxmlformats.org/officeDocument/2006/relationships/hyperlink" Target="https://www.taiwansemi.com/assets/datasheet/pdf.php?pn=1SMA5944H" TargetMode="External"/><Relationship Id="rId560" Type="http://schemas.openxmlformats.org/officeDocument/2006/relationships/hyperlink" Target="https://www.taiwansemi.com/assets/datasheet/pdf.php?pn=BZD27C47PW" TargetMode="External"/><Relationship Id="rId798" Type="http://schemas.openxmlformats.org/officeDocument/2006/relationships/hyperlink" Target="https://www.taiwansemi.com/assets/datasheet/pdf.php?pn=BZT52C5V6" TargetMode="External"/><Relationship Id="rId1190" Type="http://schemas.openxmlformats.org/officeDocument/2006/relationships/hyperlink" Target="https://www.taiwansemi.com/assets/datasheet/pdf.php?pn=UDZS6V8B" TargetMode="External"/><Relationship Id="rId1204" Type="http://schemas.openxmlformats.org/officeDocument/2006/relationships/hyperlink" Target="https://www.taiwansemi.com/assets/datasheet/pdf.php?pn=MMSZ4688" TargetMode="External"/><Relationship Id="rId1411" Type="http://schemas.openxmlformats.org/officeDocument/2006/relationships/hyperlink" Target="https://www.taiwansemi.com/assets/datasheet/pdf.php?pn=MMSZ5263BH" TargetMode="External"/><Relationship Id="rId213" Type="http://schemas.openxmlformats.org/officeDocument/2006/relationships/hyperlink" Target="https://www.taiwansemi.com/assets/datasheet/pdf.php?pn=1PGSMC5353H" TargetMode="External"/><Relationship Id="rId420" Type="http://schemas.openxmlformats.org/officeDocument/2006/relationships/hyperlink" Target="https://www.taiwansemi.com/assets/datasheet/pdf.php?pn=1SMB5947" TargetMode="External"/><Relationship Id="rId658" Type="http://schemas.openxmlformats.org/officeDocument/2006/relationships/hyperlink" Target="https://www.taiwansemi.com/assets/datasheet/pdf.php?pn=BZT52B5V1-G" TargetMode="External"/><Relationship Id="rId865" Type="http://schemas.openxmlformats.org/officeDocument/2006/relationships/hyperlink" Target="https://www.taiwansemi.com/assets/datasheet/pdf.php?pn=BZV55B6V2" TargetMode="External"/><Relationship Id="rId1050" Type="http://schemas.openxmlformats.org/officeDocument/2006/relationships/hyperlink" Target="https://www.taiwansemi.com/assets/datasheet/pdf.php?pn=BZY55C30" TargetMode="External"/><Relationship Id="rId1288" Type="http://schemas.openxmlformats.org/officeDocument/2006/relationships/hyperlink" Target="https://www.taiwansemi.com/assets/datasheet/pdf.php?pn=BZX585B3V0H" TargetMode="External"/><Relationship Id="rId297" Type="http://schemas.openxmlformats.org/officeDocument/2006/relationships/hyperlink" Target="https://www.taiwansemi.com/assets/datasheet/pdf.php?pn=1SMA4755H" TargetMode="External"/><Relationship Id="rId518" Type="http://schemas.openxmlformats.org/officeDocument/2006/relationships/hyperlink" Target="https://www.taiwansemi.com/assets/datasheet/pdf.php?pn=BZD27C120PW" TargetMode="External"/><Relationship Id="rId725" Type="http://schemas.openxmlformats.org/officeDocument/2006/relationships/hyperlink" Target="https://www.taiwansemi.com/assets/datasheet/pdf.php?pn=BZT52C24K" TargetMode="External"/><Relationship Id="rId932" Type="http://schemas.openxmlformats.org/officeDocument/2006/relationships/hyperlink" Target="https://www.taiwansemi.com/assets/datasheet/pdf.php?pn=BZX584B4V7" TargetMode="External"/><Relationship Id="rId1148" Type="http://schemas.openxmlformats.org/officeDocument/2006/relationships/hyperlink" Target="https://www.taiwansemi.com/assets/datasheet/pdf.php?pn=TSZU52C2V0" TargetMode="External"/><Relationship Id="rId1355" Type="http://schemas.openxmlformats.org/officeDocument/2006/relationships/hyperlink" Target="https://www.taiwansemi.com/assets/datasheet/pdf.php?pn=BZX84JB43H" TargetMode="External"/><Relationship Id="rId157" Type="http://schemas.openxmlformats.org/officeDocument/2006/relationships/hyperlink" Target="https://www.taiwansemi.com/assets/datasheet/pdf.php?pn=1PGSMB5934H" TargetMode="External"/><Relationship Id="rId364" Type="http://schemas.openxmlformats.org/officeDocument/2006/relationships/hyperlink" Target="https://www.taiwansemi.com/assets/datasheet/pdf.php?pn=1SMA5950" TargetMode="External"/><Relationship Id="rId1008" Type="http://schemas.openxmlformats.org/officeDocument/2006/relationships/hyperlink" Target="https://www.taiwansemi.com/assets/datasheet/pdf.php?pn=BZY55B10" TargetMode="External"/><Relationship Id="rId1215" Type="http://schemas.openxmlformats.org/officeDocument/2006/relationships/hyperlink" Target="https://www.taiwansemi.com/assets/datasheet/pdf.php?pn=MMSZ4699" TargetMode="External"/><Relationship Id="rId61" Type="http://schemas.openxmlformats.org/officeDocument/2006/relationships/hyperlink" Target="https://www.taiwansemi.com/assets/datasheet/pdf.php?pn=1N5249B" TargetMode="External"/><Relationship Id="rId571" Type="http://schemas.openxmlformats.org/officeDocument/2006/relationships/hyperlink" Target="https://www.taiwansemi.com/assets/datasheet/pdf.php?pn=BZD27C75PWH" TargetMode="External"/><Relationship Id="rId669" Type="http://schemas.openxmlformats.org/officeDocument/2006/relationships/hyperlink" Target="https://www.taiwansemi.com/assets/datasheet/pdf.php?pn=BZT52B6V2" TargetMode="External"/><Relationship Id="rId876" Type="http://schemas.openxmlformats.org/officeDocument/2006/relationships/hyperlink" Target="https://www.taiwansemi.com/assets/datasheet/pdf.php?pn=BZV55C16" TargetMode="External"/><Relationship Id="rId1299" Type="http://schemas.openxmlformats.org/officeDocument/2006/relationships/hyperlink" Target="https://www.taiwansemi.com/assets/datasheet/pdf.php?pn=BZX585B6V2H" TargetMode="External"/><Relationship Id="rId19" Type="http://schemas.openxmlformats.org/officeDocument/2006/relationships/hyperlink" Target="https://www.taiwansemi.com/assets/datasheet/pdf.php?pn=1N4751A" TargetMode="External"/><Relationship Id="rId224" Type="http://schemas.openxmlformats.org/officeDocument/2006/relationships/hyperlink" Target="https://www.taiwansemi.com/assets/datasheet/pdf.php?pn=1PGSMC5359" TargetMode="External"/><Relationship Id="rId431" Type="http://schemas.openxmlformats.org/officeDocument/2006/relationships/hyperlink" Target="https://www.taiwansemi.com/assets/datasheet/pdf.php?pn=1SMB5952H" TargetMode="External"/><Relationship Id="rId529" Type="http://schemas.openxmlformats.org/officeDocument/2006/relationships/hyperlink" Target="https://www.taiwansemi.com/assets/datasheet/pdf.php?pn=BZD27C15PWH" TargetMode="External"/><Relationship Id="rId736" Type="http://schemas.openxmlformats.org/officeDocument/2006/relationships/hyperlink" Target="https://www.taiwansemi.com/assets/datasheet/pdf.php?pn=BZT52C2V7K" TargetMode="External"/><Relationship Id="rId1061" Type="http://schemas.openxmlformats.org/officeDocument/2006/relationships/hyperlink" Target="https://www.taiwansemi.com/assets/datasheet/pdf.php?pn=BZY55C6V2" TargetMode="External"/><Relationship Id="rId1159" Type="http://schemas.openxmlformats.org/officeDocument/2006/relationships/hyperlink" Target="https://www.taiwansemi.com/assets/datasheet/pdf.php?pn=TSZU52C3V9" TargetMode="External"/><Relationship Id="rId1366" Type="http://schemas.openxmlformats.org/officeDocument/2006/relationships/hyperlink" Target="https://www.taiwansemi.com/assets/datasheet/pdf.php?pn=BZX84JB6V8H" TargetMode="External"/><Relationship Id="rId168" Type="http://schemas.openxmlformats.org/officeDocument/2006/relationships/hyperlink" Target="https://www.taiwansemi.com/assets/datasheet/pdf.php?pn=1PGSMB5940" TargetMode="External"/><Relationship Id="rId943" Type="http://schemas.openxmlformats.org/officeDocument/2006/relationships/hyperlink" Target="https://www.taiwansemi.com/assets/datasheet/pdf.php?pn=BZX584B8V2" TargetMode="External"/><Relationship Id="rId1019" Type="http://schemas.openxmlformats.org/officeDocument/2006/relationships/hyperlink" Target="https://www.taiwansemi.com/assets/datasheet/pdf.php?pn=BZY55B2V4" TargetMode="External"/><Relationship Id="rId72" Type="http://schemas.openxmlformats.org/officeDocument/2006/relationships/hyperlink" Target="https://www.taiwansemi.com/assets/datasheet/pdf.php?pn=1N5260B" TargetMode="External"/><Relationship Id="rId375" Type="http://schemas.openxmlformats.org/officeDocument/2006/relationships/hyperlink" Target="https://www.taiwansemi.com/assets/datasheet/pdf.php?pn=1SMA5955H" TargetMode="External"/><Relationship Id="rId582" Type="http://schemas.openxmlformats.org/officeDocument/2006/relationships/hyperlink" Target="https://www.taiwansemi.com/assets/datasheet/pdf.php?pn=BZT52B12" TargetMode="External"/><Relationship Id="rId803" Type="http://schemas.openxmlformats.org/officeDocument/2006/relationships/hyperlink" Target="https://www.taiwansemi.com/assets/datasheet/pdf.php?pn=BZT52C62-G" TargetMode="External"/><Relationship Id="rId1226" Type="http://schemas.openxmlformats.org/officeDocument/2006/relationships/hyperlink" Target="https://www.taiwansemi.com/assets/datasheet/pdf.php?pn=MMSZ4710" TargetMode="External"/><Relationship Id="rId3" Type="http://schemas.openxmlformats.org/officeDocument/2006/relationships/hyperlink" Target="https://www.taiwansemi.com/assets/datasheet/pdf.php?pn=1M130Z" TargetMode="External"/><Relationship Id="rId235" Type="http://schemas.openxmlformats.org/officeDocument/2006/relationships/hyperlink" Target="https://www.taiwansemi.com/assets/datasheet/pdf.php?pn=1PGSMC5364H" TargetMode="External"/><Relationship Id="rId442" Type="http://schemas.openxmlformats.org/officeDocument/2006/relationships/hyperlink" Target="https://www.taiwansemi.com/assets/datasheet/pdf.php?pn=2M100Z" TargetMode="External"/><Relationship Id="rId887" Type="http://schemas.openxmlformats.org/officeDocument/2006/relationships/hyperlink" Target="https://www.taiwansemi.com/assets/datasheet/pdf.php?pn=BZV55C39" TargetMode="External"/><Relationship Id="rId1072" Type="http://schemas.openxmlformats.org/officeDocument/2006/relationships/hyperlink" Target="https://www.taiwansemi.com/assets/datasheet/pdf.php?pn=M3Z18VC" TargetMode="External"/><Relationship Id="rId302" Type="http://schemas.openxmlformats.org/officeDocument/2006/relationships/hyperlink" Target="https://www.taiwansemi.com/assets/datasheet/pdf.php?pn=1SMA4758" TargetMode="External"/><Relationship Id="rId747" Type="http://schemas.openxmlformats.org/officeDocument/2006/relationships/hyperlink" Target="https://www.taiwansemi.com/assets/datasheet/pdf.php?pn=BZT52C36-G" TargetMode="External"/><Relationship Id="rId954" Type="http://schemas.openxmlformats.org/officeDocument/2006/relationships/hyperlink" Target="https://www.taiwansemi.com/assets/datasheet/pdf.php?pn=BZX585B24" TargetMode="External"/><Relationship Id="rId1377" Type="http://schemas.openxmlformats.org/officeDocument/2006/relationships/hyperlink" Target="https://www.taiwansemi.com/assets/datasheet/pdf.php?pn=MMSZ5228BH" TargetMode="External"/><Relationship Id="rId83" Type="http://schemas.openxmlformats.org/officeDocument/2006/relationships/hyperlink" Target="https://www.taiwansemi.com/assets/datasheet/pdf.php?pn=1PGSMA150ZH" TargetMode="External"/><Relationship Id="rId179" Type="http://schemas.openxmlformats.org/officeDocument/2006/relationships/hyperlink" Target="https://www.taiwansemi.com/assets/datasheet/pdf.php?pn=1PGSMB5945H" TargetMode="External"/><Relationship Id="rId386" Type="http://schemas.openxmlformats.org/officeDocument/2006/relationships/hyperlink" Target="https://www.taiwansemi.com/assets/datasheet/pdf.php?pn=1SMB5930" TargetMode="External"/><Relationship Id="rId593" Type="http://schemas.openxmlformats.org/officeDocument/2006/relationships/hyperlink" Target="https://www.taiwansemi.com/assets/datasheet/pdf.php?pn=BZT52B16S" TargetMode="External"/><Relationship Id="rId607" Type="http://schemas.openxmlformats.org/officeDocument/2006/relationships/hyperlink" Target="https://www.taiwansemi.com/assets/datasheet/pdf.php?pn=BZT52B27-G" TargetMode="External"/><Relationship Id="rId814" Type="http://schemas.openxmlformats.org/officeDocument/2006/relationships/hyperlink" Target="https://www.taiwansemi.com/assets/datasheet/pdf.php?pn=BZT52C6V8" TargetMode="External"/><Relationship Id="rId1237" Type="http://schemas.openxmlformats.org/officeDocument/2006/relationships/hyperlink" Target="https://www.taiwansemi.com/assets/datasheet/pdf.php?pn=BZT52B14SH" TargetMode="External"/><Relationship Id="rId246" Type="http://schemas.openxmlformats.org/officeDocument/2006/relationships/hyperlink" Target="https://www.taiwansemi.com/assets/datasheet/pdf.php?pn=1SMA110Z" TargetMode="External"/><Relationship Id="rId453" Type="http://schemas.openxmlformats.org/officeDocument/2006/relationships/hyperlink" Target="https://www.taiwansemi.com/assets/datasheet/pdf.php?pn=2M160Z" TargetMode="External"/><Relationship Id="rId660" Type="http://schemas.openxmlformats.org/officeDocument/2006/relationships/hyperlink" Target="https://www.taiwansemi.com/assets/datasheet/pdf.php?pn=BZT52B5V6" TargetMode="External"/><Relationship Id="rId898" Type="http://schemas.openxmlformats.org/officeDocument/2006/relationships/hyperlink" Target="https://www.taiwansemi.com/assets/datasheet/pdf.php?pn=BZV55C5V1" TargetMode="External"/><Relationship Id="rId1083" Type="http://schemas.openxmlformats.org/officeDocument/2006/relationships/hyperlink" Target="https://www.taiwansemi.com/assets/datasheet/pdf.php?pn=M3Z36VC" TargetMode="External"/><Relationship Id="rId1290" Type="http://schemas.openxmlformats.org/officeDocument/2006/relationships/hyperlink" Target="https://www.taiwansemi.com/assets/datasheet/pdf.php?pn=BZX585B3V6H" TargetMode="External"/><Relationship Id="rId1304" Type="http://schemas.openxmlformats.org/officeDocument/2006/relationships/hyperlink" Target="https://www.taiwansemi.com/assets/datasheet/pdf.php?pn=BZX84C10H" TargetMode="External"/><Relationship Id="rId106" Type="http://schemas.openxmlformats.org/officeDocument/2006/relationships/hyperlink" Target="https://www.taiwansemi.com/assets/datasheet/pdf.php?pn=1PGSMA4748" TargetMode="External"/><Relationship Id="rId313" Type="http://schemas.openxmlformats.org/officeDocument/2006/relationships/hyperlink" Target="https://www.taiwansemi.com/assets/datasheet/pdf.php?pn=1SMA4763H" TargetMode="External"/><Relationship Id="rId758" Type="http://schemas.openxmlformats.org/officeDocument/2006/relationships/hyperlink" Target="https://www.taiwansemi.com/assets/datasheet/pdf.php?pn=BZT52C3V3" TargetMode="External"/><Relationship Id="rId965" Type="http://schemas.openxmlformats.org/officeDocument/2006/relationships/hyperlink" Target="https://www.taiwansemi.com/assets/datasheet/pdf.php?pn=BZX585B3V9" TargetMode="External"/><Relationship Id="rId1150" Type="http://schemas.openxmlformats.org/officeDocument/2006/relationships/hyperlink" Target="https://www.taiwansemi.com/assets/datasheet/pdf.php?pn=TSZU52C2V4" TargetMode="External"/><Relationship Id="rId1388" Type="http://schemas.openxmlformats.org/officeDocument/2006/relationships/hyperlink" Target="https://www.taiwansemi.com/assets/datasheet/pdf.php?pn=MMSZ5239BH" TargetMode="External"/><Relationship Id="rId10" Type="http://schemas.openxmlformats.org/officeDocument/2006/relationships/hyperlink" Target="https://www.taiwansemi.com/assets/datasheet/pdf.php?pn=1N4742A" TargetMode="External"/><Relationship Id="rId94" Type="http://schemas.openxmlformats.org/officeDocument/2006/relationships/hyperlink" Target="https://www.taiwansemi.com/assets/datasheet/pdf.php?pn=1PGSMA4742" TargetMode="External"/><Relationship Id="rId397" Type="http://schemas.openxmlformats.org/officeDocument/2006/relationships/hyperlink" Target="https://www.taiwansemi.com/assets/datasheet/pdf.php?pn=1SMB5935H" TargetMode="External"/><Relationship Id="rId520" Type="http://schemas.openxmlformats.org/officeDocument/2006/relationships/hyperlink" Target="https://www.taiwansemi.com/assets/datasheet/pdf.php?pn=BZD27C12PW" TargetMode="External"/><Relationship Id="rId618" Type="http://schemas.openxmlformats.org/officeDocument/2006/relationships/hyperlink" Target="https://www.taiwansemi.com/assets/datasheet/pdf.php?pn=BZT52B33" TargetMode="External"/><Relationship Id="rId825" Type="http://schemas.openxmlformats.org/officeDocument/2006/relationships/hyperlink" Target="https://www.taiwansemi.com/assets/datasheet/pdf.php?pn=BZT52C7V5S" TargetMode="External"/><Relationship Id="rId1248" Type="http://schemas.openxmlformats.org/officeDocument/2006/relationships/hyperlink" Target="https://www.taiwansemi.com/assets/datasheet/pdf.php?pn=BZT52B33SH" TargetMode="External"/><Relationship Id="rId257" Type="http://schemas.openxmlformats.org/officeDocument/2006/relationships/hyperlink" Target="https://www.taiwansemi.com/assets/datasheet/pdf.php?pn=1SMA180ZH" TargetMode="External"/><Relationship Id="rId464" Type="http://schemas.openxmlformats.org/officeDocument/2006/relationships/hyperlink" Target="https://www.taiwansemi.com/assets/datasheet/pdf.php?pn=2M24Z" TargetMode="External"/><Relationship Id="rId1010" Type="http://schemas.openxmlformats.org/officeDocument/2006/relationships/hyperlink" Target="https://www.taiwansemi.com/assets/datasheet/pdf.php?pn=BZY55B12" TargetMode="External"/><Relationship Id="rId1094" Type="http://schemas.openxmlformats.org/officeDocument/2006/relationships/hyperlink" Target="https://www.taiwansemi.com/assets/datasheet/pdf.php?pn=M3Z56VC" TargetMode="External"/><Relationship Id="rId1108" Type="http://schemas.openxmlformats.org/officeDocument/2006/relationships/hyperlink" Target="https://www.taiwansemi.com/assets/datasheet/pdf.php?pn=MMSZ5227B" TargetMode="External"/><Relationship Id="rId1315" Type="http://schemas.openxmlformats.org/officeDocument/2006/relationships/hyperlink" Target="https://www.taiwansemi.com/assets/datasheet/pdf.php?pn=BZX84C2V4H" TargetMode="External"/><Relationship Id="rId117" Type="http://schemas.openxmlformats.org/officeDocument/2006/relationships/hyperlink" Target="https://www.taiwansemi.com/assets/datasheet/pdf.php?pn=1PGSMA4753H" TargetMode="External"/><Relationship Id="rId671" Type="http://schemas.openxmlformats.org/officeDocument/2006/relationships/hyperlink" Target="https://www.taiwansemi.com/assets/datasheet/pdf.php?pn=BZT52B6V2S" TargetMode="External"/><Relationship Id="rId769" Type="http://schemas.openxmlformats.org/officeDocument/2006/relationships/hyperlink" Target="https://www.taiwansemi.com/assets/datasheet/pdf.php?pn=BZT52C3V9S" TargetMode="External"/><Relationship Id="rId976" Type="http://schemas.openxmlformats.org/officeDocument/2006/relationships/hyperlink" Target="https://www.taiwansemi.com/assets/datasheet/pdf.php?pn=BZX585B8V2" TargetMode="External"/><Relationship Id="rId1399" Type="http://schemas.openxmlformats.org/officeDocument/2006/relationships/hyperlink" Target="https://www.taiwansemi.com/assets/datasheet/pdf.php?pn=MMSZ5251BH" TargetMode="External"/><Relationship Id="rId324" Type="http://schemas.openxmlformats.org/officeDocument/2006/relationships/hyperlink" Target="https://www.taiwansemi.com/assets/datasheet/pdf.php?pn=1SMA5930" TargetMode="External"/><Relationship Id="rId531" Type="http://schemas.openxmlformats.org/officeDocument/2006/relationships/hyperlink" Target="https://www.taiwansemi.com/assets/datasheet/pdf.php?pn=BZD27C160PWH" TargetMode="External"/><Relationship Id="rId629" Type="http://schemas.openxmlformats.org/officeDocument/2006/relationships/hyperlink" Target="https://www.taiwansemi.com/assets/datasheet/pdf.php?pn=BZT52B3V0S" TargetMode="External"/><Relationship Id="rId1161" Type="http://schemas.openxmlformats.org/officeDocument/2006/relationships/hyperlink" Target="https://www.taiwansemi.com/assets/datasheet/pdf.php?pn=TSZU52C4V7" TargetMode="External"/><Relationship Id="rId1259" Type="http://schemas.openxmlformats.org/officeDocument/2006/relationships/hyperlink" Target="https://www.taiwansemi.com/assets/datasheet/pdf.php?pn=BZT52B51SH" TargetMode="External"/><Relationship Id="rId836" Type="http://schemas.openxmlformats.org/officeDocument/2006/relationships/hyperlink" Target="https://www.taiwansemi.com/assets/datasheet/pdf.php?pn=BZV55B12" TargetMode="External"/><Relationship Id="rId1021" Type="http://schemas.openxmlformats.org/officeDocument/2006/relationships/hyperlink" Target="https://www.taiwansemi.com/assets/datasheet/pdf.php?pn=BZY55B30" TargetMode="External"/><Relationship Id="rId1119" Type="http://schemas.openxmlformats.org/officeDocument/2006/relationships/hyperlink" Target="https://www.taiwansemi.com/assets/datasheet/pdf.php?pn=MMSZ5240B" TargetMode="External"/><Relationship Id="rId903" Type="http://schemas.openxmlformats.org/officeDocument/2006/relationships/hyperlink" Target="https://www.taiwansemi.com/assets/datasheet/pdf.php?pn=BZV55C6V8" TargetMode="External"/><Relationship Id="rId1326" Type="http://schemas.openxmlformats.org/officeDocument/2006/relationships/hyperlink" Target="https://www.taiwansemi.com/assets/datasheet/pdf.php?pn=BZX84C4V7H" TargetMode="External"/><Relationship Id="rId32" Type="http://schemas.openxmlformats.org/officeDocument/2006/relationships/hyperlink" Target="https://www.taiwansemi.com/assets/datasheet/pdf.php?pn=1N4764A" TargetMode="External"/><Relationship Id="rId181" Type="http://schemas.openxmlformats.org/officeDocument/2006/relationships/hyperlink" Target="https://www.taiwansemi.com/assets/datasheet/pdf.php?pn=1PGSMB5946H" TargetMode="External"/><Relationship Id="rId279" Type="http://schemas.openxmlformats.org/officeDocument/2006/relationships/hyperlink" Target="https://www.taiwansemi.com/assets/datasheet/pdf.php?pn=1SMA4746H" TargetMode="External"/><Relationship Id="rId486" Type="http://schemas.openxmlformats.org/officeDocument/2006/relationships/hyperlink" Target="https://www.taiwansemi.com/assets/datasheet/pdf.php?pn=AZ23C18" TargetMode="External"/><Relationship Id="rId693" Type="http://schemas.openxmlformats.org/officeDocument/2006/relationships/hyperlink" Target="https://www.taiwansemi.com/assets/datasheet/pdf.php?pn=BZT52C11K" TargetMode="External"/><Relationship Id="rId139" Type="http://schemas.openxmlformats.org/officeDocument/2006/relationships/hyperlink" Target="https://www.taiwansemi.com/assets/datasheet/pdf.php?pn=1PGSMA4764H" TargetMode="External"/><Relationship Id="rId346" Type="http://schemas.openxmlformats.org/officeDocument/2006/relationships/hyperlink" Target="https://www.taiwansemi.com/assets/datasheet/pdf.php?pn=1SMA5941" TargetMode="External"/><Relationship Id="rId553" Type="http://schemas.openxmlformats.org/officeDocument/2006/relationships/hyperlink" Target="https://www.taiwansemi.com/assets/datasheet/pdf.php?pn=BZD27C33PWH" TargetMode="External"/><Relationship Id="rId760" Type="http://schemas.openxmlformats.org/officeDocument/2006/relationships/hyperlink" Target="https://www.taiwansemi.com/assets/datasheet/pdf.php?pn=BZT52C3V3K" TargetMode="External"/><Relationship Id="rId998" Type="http://schemas.openxmlformats.org/officeDocument/2006/relationships/hyperlink" Target="https://www.taiwansemi.com/assets/datasheet/pdf.php?pn=BZX84C3V9" TargetMode="External"/><Relationship Id="rId1183" Type="http://schemas.openxmlformats.org/officeDocument/2006/relationships/hyperlink" Target="https://www.taiwansemi.com/assets/datasheet/pdf.php?pn=UDZS3V6B" TargetMode="External"/><Relationship Id="rId1390" Type="http://schemas.openxmlformats.org/officeDocument/2006/relationships/hyperlink" Target="https://www.taiwansemi.com/assets/datasheet/pdf.php?pn=MMSZ5241BH" TargetMode="External"/><Relationship Id="rId206" Type="http://schemas.openxmlformats.org/officeDocument/2006/relationships/hyperlink" Target="https://www.taiwansemi.com/assets/datasheet/pdf.php?pn=1PGSMC5350" TargetMode="External"/><Relationship Id="rId413" Type="http://schemas.openxmlformats.org/officeDocument/2006/relationships/hyperlink" Target="https://www.taiwansemi.com/assets/datasheet/pdf.php?pn=1SMB5943H" TargetMode="External"/><Relationship Id="rId858" Type="http://schemas.openxmlformats.org/officeDocument/2006/relationships/hyperlink" Target="https://www.taiwansemi.com/assets/datasheet/pdf.php?pn=BZV55B4V7" TargetMode="External"/><Relationship Id="rId1043" Type="http://schemas.openxmlformats.org/officeDocument/2006/relationships/hyperlink" Target="https://www.taiwansemi.com/assets/datasheet/pdf.php?pn=BZY55C18" TargetMode="External"/><Relationship Id="rId620" Type="http://schemas.openxmlformats.org/officeDocument/2006/relationships/hyperlink" Target="https://www.taiwansemi.com/assets/datasheet/pdf.php?pn=BZT52B33S" TargetMode="External"/><Relationship Id="rId718" Type="http://schemas.openxmlformats.org/officeDocument/2006/relationships/hyperlink" Target="https://www.taiwansemi.com/assets/datasheet/pdf.php?pn=BZT52C20S" TargetMode="External"/><Relationship Id="rId925" Type="http://schemas.openxmlformats.org/officeDocument/2006/relationships/hyperlink" Target="https://www.taiwansemi.com/assets/datasheet/pdf.php?pn=BZX584B3V0" TargetMode="External"/><Relationship Id="rId1250" Type="http://schemas.openxmlformats.org/officeDocument/2006/relationships/hyperlink" Target="https://www.taiwansemi.com/assets/datasheet/pdf.php?pn=BZT52B39SH" TargetMode="External"/><Relationship Id="rId1348" Type="http://schemas.openxmlformats.org/officeDocument/2006/relationships/hyperlink" Target="https://www.taiwansemi.com/assets/datasheet/pdf.php?pn=BZX84JB33H" TargetMode="External"/><Relationship Id="rId1110" Type="http://schemas.openxmlformats.org/officeDocument/2006/relationships/hyperlink" Target="https://www.taiwansemi.com/assets/datasheet/pdf.php?pn=MMSZ5229B" TargetMode="External"/><Relationship Id="rId1208" Type="http://schemas.openxmlformats.org/officeDocument/2006/relationships/hyperlink" Target="https://www.taiwansemi.com/assets/datasheet/pdf.php?pn=MMSZ4692" TargetMode="External"/><Relationship Id="rId54" Type="http://schemas.openxmlformats.org/officeDocument/2006/relationships/hyperlink" Target="https://www.taiwansemi.com/assets/datasheet/pdf.php?pn=1N5242B" TargetMode="External"/><Relationship Id="rId270" Type="http://schemas.openxmlformats.org/officeDocument/2006/relationships/hyperlink" Target="https://www.taiwansemi.com/assets/datasheet/pdf.php?pn=1SMA4742" TargetMode="External"/><Relationship Id="rId130" Type="http://schemas.openxmlformats.org/officeDocument/2006/relationships/hyperlink" Target="https://www.taiwansemi.com/assets/datasheet/pdf.php?pn=1PGSMA4760" TargetMode="External"/><Relationship Id="rId368" Type="http://schemas.openxmlformats.org/officeDocument/2006/relationships/hyperlink" Target="https://www.taiwansemi.com/assets/datasheet/pdf.php?pn=1SMA5952" TargetMode="External"/><Relationship Id="rId575" Type="http://schemas.openxmlformats.org/officeDocument/2006/relationships/hyperlink" Target="https://www.taiwansemi.com/assets/datasheet/pdf.php?pn=BZD27C91PWH" TargetMode="External"/><Relationship Id="rId782" Type="http://schemas.openxmlformats.org/officeDocument/2006/relationships/hyperlink" Target="https://www.taiwansemi.com/assets/datasheet/pdf.php?pn=BZT52C4V7" TargetMode="External"/><Relationship Id="rId228" Type="http://schemas.openxmlformats.org/officeDocument/2006/relationships/hyperlink" Target="https://www.taiwansemi.com/assets/datasheet/pdf.php?pn=1PGSMC5361" TargetMode="External"/><Relationship Id="rId435" Type="http://schemas.openxmlformats.org/officeDocument/2006/relationships/hyperlink" Target="https://www.taiwansemi.com/assets/datasheet/pdf.php?pn=1SMB5954H" TargetMode="External"/><Relationship Id="rId642" Type="http://schemas.openxmlformats.org/officeDocument/2006/relationships/hyperlink" Target="https://www.taiwansemi.com/assets/datasheet/pdf.php?pn=BZT52B47" TargetMode="External"/><Relationship Id="rId1065" Type="http://schemas.openxmlformats.org/officeDocument/2006/relationships/hyperlink" Target="https://www.taiwansemi.com/assets/datasheet/pdf.php?pn=BZY55C9V1" TargetMode="External"/><Relationship Id="rId1272" Type="http://schemas.openxmlformats.org/officeDocument/2006/relationships/hyperlink" Target="https://www.taiwansemi.com/assets/datasheet/pdf.php?pn=BZX585B11H" TargetMode="External"/><Relationship Id="rId502" Type="http://schemas.openxmlformats.org/officeDocument/2006/relationships/hyperlink" Target="https://www.taiwansemi.com/assets/datasheet/pdf.php?pn=AZ23C4V3" TargetMode="External"/><Relationship Id="rId947" Type="http://schemas.openxmlformats.org/officeDocument/2006/relationships/hyperlink" Target="https://www.taiwansemi.com/assets/datasheet/pdf.php?pn=BZX585B12" TargetMode="External"/><Relationship Id="rId1132" Type="http://schemas.openxmlformats.org/officeDocument/2006/relationships/hyperlink" Target="https://www.taiwansemi.com/assets/datasheet/pdf.php?pn=MMSZ5258B" TargetMode="External"/><Relationship Id="rId76" Type="http://schemas.openxmlformats.org/officeDocument/2006/relationships/hyperlink" Target="https://www.taiwansemi.com/assets/datasheet/pdf.php?pn=1PGSMA110Z" TargetMode="External"/><Relationship Id="rId807" Type="http://schemas.openxmlformats.org/officeDocument/2006/relationships/hyperlink" Target="https://www.taiwansemi.com/assets/datasheet/pdf.php?pn=BZT52C68-G" TargetMode="External"/><Relationship Id="rId292" Type="http://schemas.openxmlformats.org/officeDocument/2006/relationships/hyperlink" Target="https://www.taiwansemi.com/assets/datasheet/pdf.php?pn=1SMA4753" TargetMode="External"/><Relationship Id="rId597" Type="http://schemas.openxmlformats.org/officeDocument/2006/relationships/hyperlink" Target="https://www.taiwansemi.com/assets/datasheet/pdf.php?pn=BZT52B20" TargetMode="External"/><Relationship Id="rId152" Type="http://schemas.openxmlformats.org/officeDocument/2006/relationships/hyperlink" Target="https://www.taiwansemi.com/assets/datasheet/pdf.php?pn=1PGSMB5932" TargetMode="External"/><Relationship Id="rId457" Type="http://schemas.openxmlformats.org/officeDocument/2006/relationships/hyperlink" Target="https://www.taiwansemi.com/assets/datasheet/pdf.php?pn=2M180Z" TargetMode="External"/><Relationship Id="rId1087" Type="http://schemas.openxmlformats.org/officeDocument/2006/relationships/hyperlink" Target="https://www.taiwansemi.com/assets/datasheet/pdf.php?pn=M3Z3V6C" TargetMode="External"/><Relationship Id="rId1294" Type="http://schemas.openxmlformats.org/officeDocument/2006/relationships/hyperlink" Target="https://www.taiwansemi.com/assets/datasheet/pdf.php?pn=BZX585B4V3H" TargetMode="External"/><Relationship Id="rId664" Type="http://schemas.openxmlformats.org/officeDocument/2006/relationships/hyperlink" Target="https://www.taiwansemi.com/assets/datasheet/pdf.php?pn=BZT52B62-G" TargetMode="External"/><Relationship Id="rId871" Type="http://schemas.openxmlformats.org/officeDocument/2006/relationships/hyperlink" Target="https://www.taiwansemi.com/assets/datasheet/pdf.php?pn=BZV55C10" TargetMode="External"/><Relationship Id="rId969" Type="http://schemas.openxmlformats.org/officeDocument/2006/relationships/hyperlink" Target="https://www.taiwansemi.com/assets/datasheet/pdf.php?pn=BZX585B4V7" TargetMode="External"/><Relationship Id="rId317" Type="http://schemas.openxmlformats.org/officeDocument/2006/relationships/hyperlink" Target="https://www.taiwansemi.com/assets/datasheet/pdf.php?pn=1SMA5926H" TargetMode="External"/><Relationship Id="rId524" Type="http://schemas.openxmlformats.org/officeDocument/2006/relationships/hyperlink" Target="https://www.taiwansemi.com/assets/datasheet/pdf.php?pn=BZD27C13PW" TargetMode="External"/><Relationship Id="rId731" Type="http://schemas.openxmlformats.org/officeDocument/2006/relationships/hyperlink" Target="https://www.taiwansemi.com/assets/datasheet/pdf.php?pn=BZT52C2V4" TargetMode="External"/><Relationship Id="rId1154" Type="http://schemas.openxmlformats.org/officeDocument/2006/relationships/hyperlink" Target="https://www.taiwansemi.com/assets/datasheet/pdf.php?pn=TSZU52C36" TargetMode="External"/><Relationship Id="rId1361" Type="http://schemas.openxmlformats.org/officeDocument/2006/relationships/hyperlink" Target="https://www.taiwansemi.com/assets/datasheet/pdf.php?pn=BZX84JB5V1H" TargetMode="External"/><Relationship Id="rId98" Type="http://schemas.openxmlformats.org/officeDocument/2006/relationships/hyperlink" Target="https://www.taiwansemi.com/assets/datasheet/pdf.php?pn=1PGSMA4744" TargetMode="External"/><Relationship Id="rId829" Type="http://schemas.openxmlformats.org/officeDocument/2006/relationships/hyperlink" Target="https://www.taiwansemi.com/assets/datasheet/pdf.php?pn=BZT52C8V2S" TargetMode="External"/><Relationship Id="rId1014" Type="http://schemas.openxmlformats.org/officeDocument/2006/relationships/hyperlink" Target="https://www.taiwansemi.com/assets/datasheet/pdf.php?pn=BZY55B18" TargetMode="External"/><Relationship Id="rId1221" Type="http://schemas.openxmlformats.org/officeDocument/2006/relationships/hyperlink" Target="https://www.taiwansemi.com/assets/datasheet/pdf.php?pn=MMSZ4705" TargetMode="External"/><Relationship Id="rId1319" Type="http://schemas.openxmlformats.org/officeDocument/2006/relationships/hyperlink" Target="https://www.taiwansemi.com/assets/datasheet/pdf.php?pn=BZX84C36H" TargetMode="External"/><Relationship Id="rId25" Type="http://schemas.openxmlformats.org/officeDocument/2006/relationships/hyperlink" Target="https://www.taiwansemi.com/assets/datasheet/pdf.php?pn=1N4757A" TargetMode="External"/><Relationship Id="rId174" Type="http://schemas.openxmlformats.org/officeDocument/2006/relationships/hyperlink" Target="https://www.taiwansemi.com/assets/datasheet/pdf.php?pn=1PGSMB5943" TargetMode="External"/><Relationship Id="rId381" Type="http://schemas.openxmlformats.org/officeDocument/2006/relationships/hyperlink" Target="https://www.taiwansemi.com/assets/datasheet/pdf.php?pn=1SMB5927H" TargetMode="External"/><Relationship Id="rId241" Type="http://schemas.openxmlformats.org/officeDocument/2006/relationships/hyperlink" Target="https://www.taiwansemi.com/assets/datasheet/pdf.php?pn=1PGSMC5367H" TargetMode="External"/><Relationship Id="rId479" Type="http://schemas.openxmlformats.org/officeDocument/2006/relationships/hyperlink" Target="https://www.taiwansemi.com/assets/datasheet/pdf.php?pn=2M91Z" TargetMode="External"/><Relationship Id="rId686" Type="http://schemas.openxmlformats.org/officeDocument/2006/relationships/hyperlink" Target="https://www.taiwansemi.com/assets/datasheet/pdf.php?pn=BZT52B9V1S" TargetMode="External"/><Relationship Id="rId893" Type="http://schemas.openxmlformats.org/officeDocument/2006/relationships/hyperlink" Target="https://www.taiwansemi.com/assets/datasheet/pdf.php?pn=BZV55C47" TargetMode="External"/><Relationship Id="rId339" Type="http://schemas.openxmlformats.org/officeDocument/2006/relationships/hyperlink" Target="https://www.taiwansemi.com/assets/datasheet/pdf.php?pn=1SMA5937H" TargetMode="External"/><Relationship Id="rId546" Type="http://schemas.openxmlformats.org/officeDocument/2006/relationships/hyperlink" Target="https://www.taiwansemi.com/assets/datasheet/pdf.php?pn=BZD27C24PW" TargetMode="External"/><Relationship Id="rId753" Type="http://schemas.openxmlformats.org/officeDocument/2006/relationships/hyperlink" Target="https://www.taiwansemi.com/assets/datasheet/pdf.php?pn=BZT52C39S" TargetMode="External"/><Relationship Id="rId1176" Type="http://schemas.openxmlformats.org/officeDocument/2006/relationships/hyperlink" Target="https://www.taiwansemi.com/assets/datasheet/pdf.php?pn=UDZS20B" TargetMode="External"/><Relationship Id="rId1383" Type="http://schemas.openxmlformats.org/officeDocument/2006/relationships/hyperlink" Target="https://www.taiwansemi.com/assets/datasheet/pdf.php?pn=MMSZ5234BH" TargetMode="External"/><Relationship Id="rId101" Type="http://schemas.openxmlformats.org/officeDocument/2006/relationships/hyperlink" Target="https://www.taiwansemi.com/assets/datasheet/pdf.php?pn=1PGSMA4745H" TargetMode="External"/><Relationship Id="rId406" Type="http://schemas.openxmlformats.org/officeDocument/2006/relationships/hyperlink" Target="https://www.taiwansemi.com/assets/datasheet/pdf.php?pn=1SMB5940" TargetMode="External"/><Relationship Id="rId960" Type="http://schemas.openxmlformats.org/officeDocument/2006/relationships/hyperlink" Target="https://www.taiwansemi.com/assets/datasheet/pdf.php?pn=BZX585B36" TargetMode="External"/><Relationship Id="rId1036" Type="http://schemas.openxmlformats.org/officeDocument/2006/relationships/hyperlink" Target="https://www.taiwansemi.com/assets/datasheet/pdf.php?pn=BZY55B9V1" TargetMode="External"/><Relationship Id="rId1243" Type="http://schemas.openxmlformats.org/officeDocument/2006/relationships/hyperlink" Target="https://www.taiwansemi.com/assets/datasheet/pdf.php?pn=BZT52B24SH" TargetMode="External"/><Relationship Id="rId613" Type="http://schemas.openxmlformats.org/officeDocument/2006/relationships/hyperlink" Target="https://www.taiwansemi.com/assets/datasheet/pdf.php?pn=BZT52B2V7-G" TargetMode="External"/><Relationship Id="rId820" Type="http://schemas.openxmlformats.org/officeDocument/2006/relationships/hyperlink" Target="https://www.taiwansemi.com/assets/datasheet/pdf.php?pn=BZT52C75K" TargetMode="External"/><Relationship Id="rId918" Type="http://schemas.openxmlformats.org/officeDocument/2006/relationships/hyperlink" Target="https://www.taiwansemi.com/assets/datasheet/pdf.php?pn=BZX584B27" TargetMode="External"/><Relationship Id="rId1103" Type="http://schemas.openxmlformats.org/officeDocument/2006/relationships/hyperlink" Target="https://www.taiwansemi.com/assets/datasheet/pdf.php?pn=M3Z8V2C" TargetMode="External"/><Relationship Id="rId1310" Type="http://schemas.openxmlformats.org/officeDocument/2006/relationships/hyperlink" Target="https://www.taiwansemi.com/assets/datasheet/pdf.php?pn=BZX84C18H" TargetMode="External"/><Relationship Id="rId1408" Type="http://schemas.openxmlformats.org/officeDocument/2006/relationships/hyperlink" Target="https://www.taiwansemi.com/assets/datasheet/pdf.php?pn=MMSZ5260BH" TargetMode="External"/><Relationship Id="rId47" Type="http://schemas.openxmlformats.org/officeDocument/2006/relationships/hyperlink" Target="https://www.taiwansemi.com/assets/datasheet/pdf.php?pn=1N5235B" TargetMode="External"/><Relationship Id="rId196" Type="http://schemas.openxmlformats.org/officeDocument/2006/relationships/hyperlink" Target="https://www.taiwansemi.com/assets/datasheet/pdf.php?pn=1PGSMB5954" TargetMode="External"/><Relationship Id="rId263" Type="http://schemas.openxmlformats.org/officeDocument/2006/relationships/hyperlink" Target="https://www.taiwansemi.com/assets/datasheet/pdf.php?pn=1SMA4738H" TargetMode="External"/><Relationship Id="rId470" Type="http://schemas.openxmlformats.org/officeDocument/2006/relationships/hyperlink" Target="https://www.taiwansemi.com/assets/datasheet/pdf.php?pn=2M43Z" TargetMode="External"/><Relationship Id="rId123" Type="http://schemas.openxmlformats.org/officeDocument/2006/relationships/hyperlink" Target="https://www.taiwansemi.com/assets/datasheet/pdf.php?pn=1PGSMA4756H" TargetMode="External"/><Relationship Id="rId330" Type="http://schemas.openxmlformats.org/officeDocument/2006/relationships/hyperlink" Target="https://www.taiwansemi.com/assets/datasheet/pdf.php?pn=1SMA5933" TargetMode="External"/><Relationship Id="rId568" Type="http://schemas.openxmlformats.org/officeDocument/2006/relationships/hyperlink" Target="https://www.taiwansemi.com/assets/datasheet/pdf.php?pn=BZD27C68PW" TargetMode="External"/><Relationship Id="rId775" Type="http://schemas.openxmlformats.org/officeDocument/2006/relationships/hyperlink" Target="https://www.taiwansemi.com/assets/datasheet/pdf.php?pn=BZT52C47-G" TargetMode="External"/><Relationship Id="rId982" Type="http://schemas.openxmlformats.org/officeDocument/2006/relationships/hyperlink" Target="https://www.taiwansemi.com/assets/datasheet/pdf.php?pn=BZX84C15" TargetMode="External"/><Relationship Id="rId1198" Type="http://schemas.openxmlformats.org/officeDocument/2006/relationships/hyperlink" Target="https://www.taiwansemi.com/assets/datasheet/pdf.php?pn=MMSZ4682" TargetMode="External"/><Relationship Id="rId428" Type="http://schemas.openxmlformats.org/officeDocument/2006/relationships/hyperlink" Target="https://www.taiwansemi.com/assets/datasheet/pdf.php?pn=1SMB5951" TargetMode="External"/><Relationship Id="rId635" Type="http://schemas.openxmlformats.org/officeDocument/2006/relationships/hyperlink" Target="https://www.taiwansemi.com/assets/datasheet/pdf.php?pn=BZT52B3V6S" TargetMode="External"/><Relationship Id="rId842" Type="http://schemas.openxmlformats.org/officeDocument/2006/relationships/hyperlink" Target="https://www.taiwansemi.com/assets/datasheet/pdf.php?pn=BZV55B22" TargetMode="External"/><Relationship Id="rId1058" Type="http://schemas.openxmlformats.org/officeDocument/2006/relationships/hyperlink" Target="https://www.taiwansemi.com/assets/datasheet/pdf.php?pn=BZY55C4V7" TargetMode="External"/><Relationship Id="rId1265" Type="http://schemas.openxmlformats.org/officeDocument/2006/relationships/hyperlink" Target="https://www.taiwansemi.com/assets/datasheet/pdf.php?pn=BZT52B6V2SH" TargetMode="External"/><Relationship Id="rId702" Type="http://schemas.openxmlformats.org/officeDocument/2006/relationships/hyperlink" Target="https://www.taiwansemi.com/assets/datasheet/pdf.php?pn=BZT52C13S" TargetMode="External"/><Relationship Id="rId1125" Type="http://schemas.openxmlformats.org/officeDocument/2006/relationships/hyperlink" Target="https://www.taiwansemi.com/assets/datasheet/pdf.php?pn=MMSZ5248B" TargetMode="External"/><Relationship Id="rId1332" Type="http://schemas.openxmlformats.org/officeDocument/2006/relationships/hyperlink" Target="https://www.taiwansemi.com/assets/datasheet/pdf.php?pn=BZX84C8V2H" TargetMode="External"/><Relationship Id="rId69" Type="http://schemas.openxmlformats.org/officeDocument/2006/relationships/hyperlink" Target="https://www.taiwansemi.com/assets/datasheet/pdf.php?pn=1N5257B" TargetMode="External"/><Relationship Id="rId285" Type="http://schemas.openxmlformats.org/officeDocument/2006/relationships/hyperlink" Target="https://www.taiwansemi.com/assets/datasheet/pdf.php?pn=1SMA4749H" TargetMode="External"/><Relationship Id="rId492" Type="http://schemas.openxmlformats.org/officeDocument/2006/relationships/hyperlink" Target="https://www.taiwansemi.com/assets/datasheet/pdf.php?pn=AZ23C30" TargetMode="External"/><Relationship Id="rId797" Type="http://schemas.openxmlformats.org/officeDocument/2006/relationships/hyperlink" Target="https://www.taiwansemi.com/assets/datasheet/pdf.php?pn=BZT52C5V1S" TargetMode="External"/><Relationship Id="rId145" Type="http://schemas.openxmlformats.org/officeDocument/2006/relationships/hyperlink" Target="https://www.taiwansemi.com/assets/datasheet/pdf.php?pn=1PGSMB5928H" TargetMode="External"/><Relationship Id="rId352" Type="http://schemas.openxmlformats.org/officeDocument/2006/relationships/hyperlink" Target="https://www.taiwansemi.com/assets/datasheet/pdf.php?pn=1SMA5944" TargetMode="External"/><Relationship Id="rId1287" Type="http://schemas.openxmlformats.org/officeDocument/2006/relationships/hyperlink" Target="https://www.taiwansemi.com/assets/datasheet/pdf.php?pn=BZX585B39H" TargetMode="External"/><Relationship Id="rId212" Type="http://schemas.openxmlformats.org/officeDocument/2006/relationships/hyperlink" Target="https://www.taiwansemi.com/assets/datasheet/pdf.php?pn=1PGSMC5353" TargetMode="External"/><Relationship Id="rId657" Type="http://schemas.openxmlformats.org/officeDocument/2006/relationships/hyperlink" Target="https://www.taiwansemi.com/assets/datasheet/pdf.php?pn=BZT52B5V1" TargetMode="External"/><Relationship Id="rId864" Type="http://schemas.openxmlformats.org/officeDocument/2006/relationships/hyperlink" Target="https://www.taiwansemi.com/assets/datasheet/pdf.php?pn=BZV55B68" TargetMode="External"/><Relationship Id="rId517" Type="http://schemas.openxmlformats.org/officeDocument/2006/relationships/hyperlink" Target="https://www.taiwansemi.com/assets/datasheet/pdf.php?pn=BZD27C11PWH" TargetMode="External"/><Relationship Id="rId724" Type="http://schemas.openxmlformats.org/officeDocument/2006/relationships/hyperlink" Target="https://www.taiwansemi.com/assets/datasheet/pdf.php?pn=BZT52C24-G" TargetMode="External"/><Relationship Id="rId931" Type="http://schemas.openxmlformats.org/officeDocument/2006/relationships/hyperlink" Target="https://www.taiwansemi.com/assets/datasheet/pdf.php?pn=BZX584B4V3" TargetMode="External"/><Relationship Id="rId1147" Type="http://schemas.openxmlformats.org/officeDocument/2006/relationships/hyperlink" Target="https://www.taiwansemi.com/assets/datasheet/pdf.php?pn=TSZU52C27" TargetMode="External"/><Relationship Id="rId1354" Type="http://schemas.openxmlformats.org/officeDocument/2006/relationships/hyperlink" Target="https://www.taiwansemi.com/assets/datasheet/pdf.php?pn=BZX84JB3V9H" TargetMode="External"/><Relationship Id="rId60" Type="http://schemas.openxmlformats.org/officeDocument/2006/relationships/hyperlink" Target="https://www.taiwansemi.com/assets/datasheet/pdf.php?pn=1N5248B" TargetMode="External"/><Relationship Id="rId1007" Type="http://schemas.openxmlformats.org/officeDocument/2006/relationships/hyperlink" Target="https://www.taiwansemi.com/assets/datasheet/pdf.php?pn=BZX84C9V1" TargetMode="External"/><Relationship Id="rId1214" Type="http://schemas.openxmlformats.org/officeDocument/2006/relationships/hyperlink" Target="https://www.taiwansemi.com/assets/datasheet/pdf.php?pn=MMSZ4698" TargetMode="External"/><Relationship Id="rId18" Type="http://schemas.openxmlformats.org/officeDocument/2006/relationships/hyperlink" Target="https://www.taiwansemi.com/assets/datasheet/pdf.php?pn=1N4750A" TargetMode="External"/><Relationship Id="rId167" Type="http://schemas.openxmlformats.org/officeDocument/2006/relationships/hyperlink" Target="https://www.taiwansemi.com/assets/datasheet/pdf.php?pn=1PGSMB5939H" TargetMode="External"/><Relationship Id="rId374" Type="http://schemas.openxmlformats.org/officeDocument/2006/relationships/hyperlink" Target="https://www.taiwansemi.com/assets/datasheet/pdf.php?pn=1SMA5955" TargetMode="External"/><Relationship Id="rId581" Type="http://schemas.openxmlformats.org/officeDocument/2006/relationships/hyperlink" Target="https://www.taiwansemi.com/assets/datasheet/pdf.php?pn=BZT52B11S" TargetMode="External"/><Relationship Id="rId234" Type="http://schemas.openxmlformats.org/officeDocument/2006/relationships/hyperlink" Target="https://www.taiwansemi.com/assets/datasheet/pdf.php?pn=1PGSMC5364" TargetMode="External"/><Relationship Id="rId679" Type="http://schemas.openxmlformats.org/officeDocument/2006/relationships/hyperlink" Target="https://www.taiwansemi.com/assets/datasheet/pdf.php?pn=BZT52B7V5-G" TargetMode="External"/><Relationship Id="rId886" Type="http://schemas.openxmlformats.org/officeDocument/2006/relationships/hyperlink" Target="https://www.taiwansemi.com/assets/datasheet/pdf.php?pn=BZV55C36" TargetMode="External"/><Relationship Id="rId2" Type="http://schemas.openxmlformats.org/officeDocument/2006/relationships/hyperlink" Target="https://www.taiwansemi.com/assets/datasheet/pdf.php?pn=1M120Z" TargetMode="External"/><Relationship Id="rId441" Type="http://schemas.openxmlformats.org/officeDocument/2006/relationships/hyperlink" Target="https://www.taiwansemi.com/assets/datasheet/pdf.php?pn=1SMC5352H" TargetMode="External"/><Relationship Id="rId539" Type="http://schemas.openxmlformats.org/officeDocument/2006/relationships/hyperlink" Target="https://www.taiwansemi.com/assets/datasheet/pdf.php?pn=BZD27C200PWH" TargetMode="External"/><Relationship Id="rId746" Type="http://schemas.openxmlformats.org/officeDocument/2006/relationships/hyperlink" Target="https://www.taiwansemi.com/assets/datasheet/pdf.php?pn=BZT52C36" TargetMode="External"/><Relationship Id="rId1071" Type="http://schemas.openxmlformats.org/officeDocument/2006/relationships/hyperlink" Target="https://www.taiwansemi.com/assets/datasheet/pdf.php?pn=M3Z16VC" TargetMode="External"/><Relationship Id="rId1169" Type="http://schemas.openxmlformats.org/officeDocument/2006/relationships/hyperlink" Target="https://www.taiwansemi.com/assets/datasheet/pdf.php?pn=UDZS10B" TargetMode="External"/><Relationship Id="rId1376" Type="http://schemas.openxmlformats.org/officeDocument/2006/relationships/hyperlink" Target="https://www.taiwansemi.com/assets/datasheet/pdf.php?pn=MMSZ5227BH" TargetMode="External"/><Relationship Id="rId301" Type="http://schemas.openxmlformats.org/officeDocument/2006/relationships/hyperlink" Target="https://www.taiwansemi.com/assets/datasheet/pdf.php?pn=1SMA4757H" TargetMode="External"/><Relationship Id="rId953" Type="http://schemas.openxmlformats.org/officeDocument/2006/relationships/hyperlink" Target="https://www.taiwansemi.com/assets/datasheet/pdf.php?pn=BZX585B22" TargetMode="External"/><Relationship Id="rId1029" Type="http://schemas.openxmlformats.org/officeDocument/2006/relationships/hyperlink" Target="https://www.taiwansemi.com/assets/datasheet/pdf.php?pn=BZY55B4V7" TargetMode="External"/><Relationship Id="rId1236" Type="http://schemas.openxmlformats.org/officeDocument/2006/relationships/hyperlink" Target="https://www.taiwansemi.com/assets/datasheet/pdf.php?pn=BZT52B13SH" TargetMode="External"/><Relationship Id="rId82" Type="http://schemas.openxmlformats.org/officeDocument/2006/relationships/hyperlink" Target="https://www.taiwansemi.com/assets/datasheet/pdf.php?pn=1PGSMA150Z" TargetMode="External"/><Relationship Id="rId606" Type="http://schemas.openxmlformats.org/officeDocument/2006/relationships/hyperlink" Target="https://www.taiwansemi.com/assets/datasheet/pdf.php?pn=BZT52B27" TargetMode="External"/><Relationship Id="rId813" Type="http://schemas.openxmlformats.org/officeDocument/2006/relationships/hyperlink" Target="https://www.taiwansemi.com/assets/datasheet/pdf.php?pn=BZT52C6V2S" TargetMode="External"/><Relationship Id="rId1303" Type="http://schemas.openxmlformats.org/officeDocument/2006/relationships/hyperlink" Target="https://www.taiwansemi.com/assets/datasheet/pdf.php?pn=BZX585B9V1H" TargetMode="External"/><Relationship Id="rId189" Type="http://schemas.openxmlformats.org/officeDocument/2006/relationships/hyperlink" Target="https://www.taiwansemi.com/assets/datasheet/pdf.php?pn=1PGSMB5950H" TargetMode="External"/><Relationship Id="rId396" Type="http://schemas.openxmlformats.org/officeDocument/2006/relationships/hyperlink" Target="https://www.taiwansemi.com/assets/datasheet/pdf.php?pn=1SMB5935" TargetMode="External"/><Relationship Id="rId256" Type="http://schemas.openxmlformats.org/officeDocument/2006/relationships/hyperlink" Target="https://www.taiwansemi.com/assets/datasheet/pdf.php?pn=1SMA180Z" TargetMode="External"/><Relationship Id="rId463" Type="http://schemas.openxmlformats.org/officeDocument/2006/relationships/hyperlink" Target="https://www.taiwansemi.com/assets/datasheet/pdf.php?pn=2M22Z" TargetMode="External"/><Relationship Id="rId670" Type="http://schemas.openxmlformats.org/officeDocument/2006/relationships/hyperlink" Target="https://www.taiwansemi.com/assets/datasheet/pdf.php?pn=BZT52B6V2-G" TargetMode="External"/><Relationship Id="rId1093" Type="http://schemas.openxmlformats.org/officeDocument/2006/relationships/hyperlink" Target="https://www.taiwansemi.com/assets/datasheet/pdf.php?pn=M3Z51VC" TargetMode="External"/><Relationship Id="rId116" Type="http://schemas.openxmlformats.org/officeDocument/2006/relationships/hyperlink" Target="https://www.taiwansemi.com/assets/datasheet/pdf.php?pn=1PGSMA4753" TargetMode="External"/><Relationship Id="rId323" Type="http://schemas.openxmlformats.org/officeDocument/2006/relationships/hyperlink" Target="https://www.taiwansemi.com/assets/datasheet/pdf.php?pn=1SMA5929H" TargetMode="External"/><Relationship Id="rId530" Type="http://schemas.openxmlformats.org/officeDocument/2006/relationships/hyperlink" Target="https://www.taiwansemi.com/assets/datasheet/pdf.php?pn=BZD27C160PW" TargetMode="External"/><Relationship Id="rId768" Type="http://schemas.openxmlformats.org/officeDocument/2006/relationships/hyperlink" Target="https://www.taiwansemi.com/assets/datasheet/pdf.php?pn=BZT52C3V9K" TargetMode="External"/><Relationship Id="rId975" Type="http://schemas.openxmlformats.org/officeDocument/2006/relationships/hyperlink" Target="https://www.taiwansemi.com/assets/datasheet/pdf.php?pn=BZX585B7V5" TargetMode="External"/><Relationship Id="rId1160" Type="http://schemas.openxmlformats.org/officeDocument/2006/relationships/hyperlink" Target="https://www.taiwansemi.com/assets/datasheet/pdf.php?pn=TSZU52C4V3" TargetMode="External"/><Relationship Id="rId1398" Type="http://schemas.openxmlformats.org/officeDocument/2006/relationships/hyperlink" Target="https://www.taiwansemi.com/assets/datasheet/pdf.php?pn=MMSZ5250BH" TargetMode="External"/><Relationship Id="rId628" Type="http://schemas.openxmlformats.org/officeDocument/2006/relationships/hyperlink" Target="https://www.taiwansemi.com/assets/datasheet/pdf.php?pn=BZT52B3V0-G" TargetMode="External"/><Relationship Id="rId835" Type="http://schemas.openxmlformats.org/officeDocument/2006/relationships/hyperlink" Target="https://www.taiwansemi.com/assets/datasheet/pdf.php?pn=BZV55B11" TargetMode="External"/><Relationship Id="rId1258" Type="http://schemas.openxmlformats.org/officeDocument/2006/relationships/hyperlink" Target="https://www.taiwansemi.com/assets/datasheet/pdf.php?pn=BZT52B4V7SH" TargetMode="External"/><Relationship Id="rId1020" Type="http://schemas.openxmlformats.org/officeDocument/2006/relationships/hyperlink" Target="https://www.taiwansemi.com/assets/datasheet/pdf.php?pn=BZY55B2V7" TargetMode="External"/><Relationship Id="rId1118" Type="http://schemas.openxmlformats.org/officeDocument/2006/relationships/hyperlink" Target="https://www.taiwansemi.com/assets/datasheet/pdf.php?pn=MMSZ5239B" TargetMode="External"/><Relationship Id="rId1325" Type="http://schemas.openxmlformats.org/officeDocument/2006/relationships/hyperlink" Target="https://www.taiwansemi.com/assets/datasheet/pdf.php?pn=BZX84C4V3H" TargetMode="External"/><Relationship Id="rId902" Type="http://schemas.openxmlformats.org/officeDocument/2006/relationships/hyperlink" Target="https://www.taiwansemi.com/assets/datasheet/pdf.php?pn=BZV55C6V2" TargetMode="External"/><Relationship Id="rId31" Type="http://schemas.openxmlformats.org/officeDocument/2006/relationships/hyperlink" Target="https://www.taiwansemi.com/assets/datasheet/pdf.php?pn=1N4763A" TargetMode="External"/><Relationship Id="rId180" Type="http://schemas.openxmlformats.org/officeDocument/2006/relationships/hyperlink" Target="https://www.taiwansemi.com/assets/datasheet/pdf.php?pn=1PGSMB5946" TargetMode="External"/><Relationship Id="rId278" Type="http://schemas.openxmlformats.org/officeDocument/2006/relationships/hyperlink" Target="https://www.taiwansemi.com/assets/datasheet/pdf.php?pn=1SMA4746" TargetMode="External"/><Relationship Id="rId485" Type="http://schemas.openxmlformats.org/officeDocument/2006/relationships/hyperlink" Target="https://www.taiwansemi.com/assets/datasheet/pdf.php?pn=AZ23C16" TargetMode="External"/><Relationship Id="rId692" Type="http://schemas.openxmlformats.org/officeDocument/2006/relationships/hyperlink" Target="https://www.taiwansemi.com/assets/datasheet/pdf.php?pn=BZT52C11-G" TargetMode="External"/><Relationship Id="rId138" Type="http://schemas.openxmlformats.org/officeDocument/2006/relationships/hyperlink" Target="https://www.taiwansemi.com/assets/datasheet/pdf.php?pn=1PGSMA4764" TargetMode="External"/><Relationship Id="rId345" Type="http://schemas.openxmlformats.org/officeDocument/2006/relationships/hyperlink" Target="https://www.taiwansemi.com/assets/datasheet/pdf.php?pn=1SMA5940H" TargetMode="External"/><Relationship Id="rId552" Type="http://schemas.openxmlformats.org/officeDocument/2006/relationships/hyperlink" Target="https://www.taiwansemi.com/assets/datasheet/pdf.php?pn=BZD27C33PW" TargetMode="External"/><Relationship Id="rId997" Type="http://schemas.openxmlformats.org/officeDocument/2006/relationships/hyperlink" Target="https://www.taiwansemi.com/assets/datasheet/pdf.php?pn=BZX84C3V6" TargetMode="External"/><Relationship Id="rId1182" Type="http://schemas.openxmlformats.org/officeDocument/2006/relationships/hyperlink" Target="https://www.taiwansemi.com/assets/datasheet/pdf.php?pn=UDZS36B" TargetMode="External"/><Relationship Id="rId205" Type="http://schemas.openxmlformats.org/officeDocument/2006/relationships/hyperlink" Target="https://www.taiwansemi.com/assets/datasheet/pdf.php?pn=1PGSMC5349H" TargetMode="External"/><Relationship Id="rId412" Type="http://schemas.openxmlformats.org/officeDocument/2006/relationships/hyperlink" Target="https://www.taiwansemi.com/assets/datasheet/pdf.php?pn=1SMB5943" TargetMode="External"/><Relationship Id="rId857" Type="http://schemas.openxmlformats.org/officeDocument/2006/relationships/hyperlink" Target="https://www.taiwansemi.com/assets/datasheet/pdf.php?pn=BZV55B4V3" TargetMode="External"/><Relationship Id="rId1042" Type="http://schemas.openxmlformats.org/officeDocument/2006/relationships/hyperlink" Target="https://www.taiwansemi.com/assets/datasheet/pdf.php?pn=BZY55C16" TargetMode="External"/><Relationship Id="rId717" Type="http://schemas.openxmlformats.org/officeDocument/2006/relationships/hyperlink" Target="https://www.taiwansemi.com/assets/datasheet/pdf.php?pn=BZT52C20K" TargetMode="External"/><Relationship Id="rId924" Type="http://schemas.openxmlformats.org/officeDocument/2006/relationships/hyperlink" Target="https://www.taiwansemi.com/assets/datasheet/pdf.php?pn=BZX584B39" TargetMode="External"/><Relationship Id="rId1347" Type="http://schemas.openxmlformats.org/officeDocument/2006/relationships/hyperlink" Target="https://www.taiwansemi.com/assets/datasheet/pdf.php?pn=BZX84JB30H" TargetMode="External"/><Relationship Id="rId53" Type="http://schemas.openxmlformats.org/officeDocument/2006/relationships/hyperlink" Target="https://www.taiwansemi.com/assets/datasheet/pdf.php?pn=1N5241B" TargetMode="External"/><Relationship Id="rId1207" Type="http://schemas.openxmlformats.org/officeDocument/2006/relationships/hyperlink" Target="https://www.taiwansemi.com/assets/datasheet/pdf.php?pn=MMSZ4691" TargetMode="External"/><Relationship Id="rId367" Type="http://schemas.openxmlformats.org/officeDocument/2006/relationships/hyperlink" Target="https://www.taiwansemi.com/assets/datasheet/pdf.php?pn=1SMA5951H" TargetMode="External"/><Relationship Id="rId574" Type="http://schemas.openxmlformats.org/officeDocument/2006/relationships/hyperlink" Target="https://www.taiwansemi.com/assets/datasheet/pdf.php?pn=BZD27C91PW" TargetMode="External"/><Relationship Id="rId227" Type="http://schemas.openxmlformats.org/officeDocument/2006/relationships/hyperlink" Target="https://www.taiwansemi.com/assets/datasheet/pdf.php?pn=1PGSMC5360H" TargetMode="External"/><Relationship Id="rId781" Type="http://schemas.openxmlformats.org/officeDocument/2006/relationships/hyperlink" Target="https://www.taiwansemi.com/assets/datasheet/pdf.php?pn=BZT52C4V3S" TargetMode="External"/><Relationship Id="rId879" Type="http://schemas.openxmlformats.org/officeDocument/2006/relationships/hyperlink" Target="https://www.taiwansemi.com/assets/datasheet/pdf.php?pn=BZV55C22" TargetMode="External"/><Relationship Id="rId434" Type="http://schemas.openxmlformats.org/officeDocument/2006/relationships/hyperlink" Target="https://www.taiwansemi.com/assets/datasheet/pdf.php?pn=1SMB5954" TargetMode="External"/><Relationship Id="rId641" Type="http://schemas.openxmlformats.org/officeDocument/2006/relationships/hyperlink" Target="https://www.taiwansemi.com/assets/datasheet/pdf.php?pn=BZT52B43S" TargetMode="External"/><Relationship Id="rId739" Type="http://schemas.openxmlformats.org/officeDocument/2006/relationships/hyperlink" Target="https://www.taiwansemi.com/assets/datasheet/pdf.php?pn=BZT52C30-G" TargetMode="External"/><Relationship Id="rId1064" Type="http://schemas.openxmlformats.org/officeDocument/2006/relationships/hyperlink" Target="https://www.taiwansemi.com/assets/datasheet/pdf.php?pn=BZY55C8V2" TargetMode="External"/><Relationship Id="rId1271" Type="http://schemas.openxmlformats.org/officeDocument/2006/relationships/hyperlink" Target="https://www.taiwansemi.com/assets/datasheet/pdf.php?pn=BZX585B10H" TargetMode="External"/><Relationship Id="rId1369" Type="http://schemas.openxmlformats.org/officeDocument/2006/relationships/hyperlink" Target="https://www.taiwansemi.com/assets/datasheet/pdf.php?pn=BZX84JB8V2H" TargetMode="External"/><Relationship Id="rId501" Type="http://schemas.openxmlformats.org/officeDocument/2006/relationships/hyperlink" Target="https://www.taiwansemi.com/assets/datasheet/pdf.php?pn=AZ23C47" TargetMode="External"/><Relationship Id="rId946" Type="http://schemas.openxmlformats.org/officeDocument/2006/relationships/hyperlink" Target="https://www.taiwansemi.com/assets/datasheet/pdf.php?pn=BZX585B11" TargetMode="External"/><Relationship Id="rId1131" Type="http://schemas.openxmlformats.org/officeDocument/2006/relationships/hyperlink" Target="https://www.taiwansemi.com/assets/datasheet/pdf.php?pn=MMSZ5257B" TargetMode="External"/><Relationship Id="rId1229" Type="http://schemas.openxmlformats.org/officeDocument/2006/relationships/hyperlink" Target="https://www.taiwansemi.com/assets/datasheet/pdf.php?pn=MMSZ4713" TargetMode="External"/><Relationship Id="rId75" Type="http://schemas.openxmlformats.org/officeDocument/2006/relationships/hyperlink" Target="https://www.taiwansemi.com/assets/datasheet/pdf.php?pn=1N5263B" TargetMode="External"/><Relationship Id="rId806" Type="http://schemas.openxmlformats.org/officeDocument/2006/relationships/hyperlink" Target="https://www.taiwansemi.com/assets/datasheet/pdf.php?pn=BZT52C68" TargetMode="External"/><Relationship Id="rId291" Type="http://schemas.openxmlformats.org/officeDocument/2006/relationships/hyperlink" Target="https://www.taiwansemi.com/assets/datasheet/pdf.php?pn=1SMA4752H" TargetMode="External"/><Relationship Id="rId151" Type="http://schemas.openxmlformats.org/officeDocument/2006/relationships/hyperlink" Target="https://www.taiwansemi.com/assets/datasheet/pdf.php?pn=1PGSMB5931H" TargetMode="External"/><Relationship Id="rId389" Type="http://schemas.openxmlformats.org/officeDocument/2006/relationships/hyperlink" Target="https://www.taiwansemi.com/assets/datasheet/pdf.php?pn=1SMB5931H" TargetMode="External"/><Relationship Id="rId596" Type="http://schemas.openxmlformats.org/officeDocument/2006/relationships/hyperlink" Target="https://www.taiwansemi.com/assets/datasheet/pdf.php?pn=BZT52B18S" TargetMode="External"/><Relationship Id="rId249" Type="http://schemas.openxmlformats.org/officeDocument/2006/relationships/hyperlink" Target="https://www.taiwansemi.com/assets/datasheet/pdf.php?pn=1SMA120ZH" TargetMode="External"/><Relationship Id="rId456" Type="http://schemas.openxmlformats.org/officeDocument/2006/relationships/hyperlink" Target="https://www.taiwansemi.com/assets/datasheet/pdf.php?pn=2M17Z" TargetMode="External"/><Relationship Id="rId663" Type="http://schemas.openxmlformats.org/officeDocument/2006/relationships/hyperlink" Target="https://www.taiwansemi.com/assets/datasheet/pdf.php?pn=BZT52B62" TargetMode="External"/><Relationship Id="rId870" Type="http://schemas.openxmlformats.org/officeDocument/2006/relationships/hyperlink" Target="https://www.taiwansemi.com/assets/datasheet/pdf.php?pn=BZV55B9V1" TargetMode="External"/><Relationship Id="rId1086" Type="http://schemas.openxmlformats.org/officeDocument/2006/relationships/hyperlink" Target="https://www.taiwansemi.com/assets/datasheet/pdf.php?pn=M3Z3V3C" TargetMode="External"/><Relationship Id="rId1293" Type="http://schemas.openxmlformats.org/officeDocument/2006/relationships/hyperlink" Target="https://www.taiwansemi.com/assets/datasheet/pdf.php?pn=BZX585B47H" TargetMode="External"/><Relationship Id="rId109" Type="http://schemas.openxmlformats.org/officeDocument/2006/relationships/hyperlink" Target="https://www.taiwansemi.com/assets/datasheet/pdf.php?pn=1PGSMA4749H" TargetMode="External"/><Relationship Id="rId316" Type="http://schemas.openxmlformats.org/officeDocument/2006/relationships/hyperlink" Target="https://www.taiwansemi.com/assets/datasheet/pdf.php?pn=1SMA5926" TargetMode="External"/><Relationship Id="rId523" Type="http://schemas.openxmlformats.org/officeDocument/2006/relationships/hyperlink" Target="https://www.taiwansemi.com/assets/datasheet/pdf.php?pn=BZD27C130PWH" TargetMode="External"/><Relationship Id="rId968" Type="http://schemas.openxmlformats.org/officeDocument/2006/relationships/hyperlink" Target="https://www.taiwansemi.com/assets/datasheet/pdf.php?pn=BZX585B4V3" TargetMode="External"/><Relationship Id="rId1153" Type="http://schemas.openxmlformats.org/officeDocument/2006/relationships/hyperlink" Target="https://www.taiwansemi.com/assets/datasheet/pdf.php?pn=TSZU52C33" TargetMode="External"/><Relationship Id="rId97" Type="http://schemas.openxmlformats.org/officeDocument/2006/relationships/hyperlink" Target="https://www.taiwansemi.com/assets/datasheet/pdf.php?pn=1PGSMA4743H" TargetMode="External"/><Relationship Id="rId730" Type="http://schemas.openxmlformats.org/officeDocument/2006/relationships/hyperlink" Target="https://www.taiwansemi.com/assets/datasheet/pdf.php?pn=BZT52C27S" TargetMode="External"/><Relationship Id="rId828" Type="http://schemas.openxmlformats.org/officeDocument/2006/relationships/hyperlink" Target="https://www.taiwansemi.com/assets/datasheet/pdf.php?pn=BZT52C8V2K" TargetMode="External"/><Relationship Id="rId1013" Type="http://schemas.openxmlformats.org/officeDocument/2006/relationships/hyperlink" Target="https://www.taiwansemi.com/assets/datasheet/pdf.php?pn=BZY55B16" TargetMode="External"/><Relationship Id="rId1360" Type="http://schemas.openxmlformats.org/officeDocument/2006/relationships/hyperlink" Target="https://www.taiwansemi.com/assets/datasheet/pdf.php?pn=BZX84JB56H" TargetMode="External"/><Relationship Id="rId1220" Type="http://schemas.openxmlformats.org/officeDocument/2006/relationships/hyperlink" Target="https://www.taiwansemi.com/assets/datasheet/pdf.php?pn=MMSZ4704" TargetMode="External"/><Relationship Id="rId1318" Type="http://schemas.openxmlformats.org/officeDocument/2006/relationships/hyperlink" Target="https://www.taiwansemi.com/assets/datasheet/pdf.php?pn=BZX84C33H" TargetMode="External"/><Relationship Id="rId24" Type="http://schemas.openxmlformats.org/officeDocument/2006/relationships/hyperlink" Target="https://www.taiwansemi.com/assets/datasheet/pdf.php?pn=1N4756A" TargetMode="External"/><Relationship Id="rId173" Type="http://schemas.openxmlformats.org/officeDocument/2006/relationships/hyperlink" Target="https://www.taiwansemi.com/assets/datasheet/pdf.php?pn=1PGSMB5942H" TargetMode="External"/><Relationship Id="rId380" Type="http://schemas.openxmlformats.org/officeDocument/2006/relationships/hyperlink" Target="https://www.taiwansemi.com/assets/datasheet/pdf.php?pn=1SMB5927" TargetMode="External"/><Relationship Id="rId240" Type="http://schemas.openxmlformats.org/officeDocument/2006/relationships/hyperlink" Target="https://www.taiwansemi.com/assets/datasheet/pdf.php?pn=1PGSMC5367" TargetMode="External"/><Relationship Id="rId478" Type="http://schemas.openxmlformats.org/officeDocument/2006/relationships/hyperlink" Target="https://www.taiwansemi.com/assets/datasheet/pdf.php?pn=2M82Z" TargetMode="External"/><Relationship Id="rId685" Type="http://schemas.openxmlformats.org/officeDocument/2006/relationships/hyperlink" Target="https://www.taiwansemi.com/assets/datasheet/pdf.php?pn=BZT52B9V1-G" TargetMode="External"/><Relationship Id="rId892" Type="http://schemas.openxmlformats.org/officeDocument/2006/relationships/hyperlink" Target="https://www.taiwansemi.com/assets/datasheet/pdf.php?pn=BZV55C43" TargetMode="External"/><Relationship Id="rId100" Type="http://schemas.openxmlformats.org/officeDocument/2006/relationships/hyperlink" Target="https://www.taiwansemi.com/assets/datasheet/pdf.php?pn=1PGSMA4745" TargetMode="External"/><Relationship Id="rId338" Type="http://schemas.openxmlformats.org/officeDocument/2006/relationships/hyperlink" Target="https://www.taiwansemi.com/assets/datasheet/pdf.php?pn=1SMA5937" TargetMode="External"/><Relationship Id="rId545" Type="http://schemas.openxmlformats.org/officeDocument/2006/relationships/hyperlink" Target="https://www.taiwansemi.com/assets/datasheet/pdf.php?pn=BZD27C22PWH" TargetMode="External"/><Relationship Id="rId752" Type="http://schemas.openxmlformats.org/officeDocument/2006/relationships/hyperlink" Target="https://www.taiwansemi.com/assets/datasheet/pdf.php?pn=BZT52C39K" TargetMode="External"/><Relationship Id="rId1175" Type="http://schemas.openxmlformats.org/officeDocument/2006/relationships/hyperlink" Target="https://www.taiwansemi.com/assets/datasheet/pdf.php?pn=UDZS18B" TargetMode="External"/><Relationship Id="rId1382" Type="http://schemas.openxmlformats.org/officeDocument/2006/relationships/hyperlink" Target="https://www.taiwansemi.com/assets/datasheet/pdf.php?pn=MMSZ5233BH" TargetMode="External"/><Relationship Id="rId405" Type="http://schemas.openxmlformats.org/officeDocument/2006/relationships/hyperlink" Target="https://www.taiwansemi.com/assets/datasheet/pdf.php?pn=1SMB5939H" TargetMode="External"/><Relationship Id="rId612" Type="http://schemas.openxmlformats.org/officeDocument/2006/relationships/hyperlink" Target="https://www.taiwansemi.com/assets/datasheet/pdf.php?pn=BZT52B2V7" TargetMode="External"/><Relationship Id="rId1035" Type="http://schemas.openxmlformats.org/officeDocument/2006/relationships/hyperlink" Target="https://www.taiwansemi.com/assets/datasheet/pdf.php?pn=BZY55B8V2" TargetMode="External"/><Relationship Id="rId1242" Type="http://schemas.openxmlformats.org/officeDocument/2006/relationships/hyperlink" Target="https://www.taiwansemi.com/assets/datasheet/pdf.php?pn=BZT52B22SH" TargetMode="External"/><Relationship Id="rId917" Type="http://schemas.openxmlformats.org/officeDocument/2006/relationships/hyperlink" Target="https://www.taiwansemi.com/assets/datasheet/pdf.php?pn=BZX584B24" TargetMode="External"/><Relationship Id="rId1102" Type="http://schemas.openxmlformats.org/officeDocument/2006/relationships/hyperlink" Target="https://www.taiwansemi.com/assets/datasheet/pdf.php?pn=M3Z7V5C" TargetMode="External"/><Relationship Id="rId46" Type="http://schemas.openxmlformats.org/officeDocument/2006/relationships/hyperlink" Target="https://www.taiwansemi.com/assets/datasheet/pdf.php?pn=1N5234B" TargetMode="External"/><Relationship Id="rId1407" Type="http://schemas.openxmlformats.org/officeDocument/2006/relationships/hyperlink" Target="https://www.taiwansemi.com/assets/datasheet/pdf.php?pn=MMSZ5259BH" TargetMode="External"/><Relationship Id="rId195" Type="http://schemas.openxmlformats.org/officeDocument/2006/relationships/hyperlink" Target="https://www.taiwansemi.com/assets/datasheet/pdf.php?pn=1PGSMB5953H" TargetMode="External"/><Relationship Id="rId262" Type="http://schemas.openxmlformats.org/officeDocument/2006/relationships/hyperlink" Target="https://www.taiwansemi.com/assets/datasheet/pdf.php?pn=1SMA4738" TargetMode="External"/><Relationship Id="rId567" Type="http://schemas.openxmlformats.org/officeDocument/2006/relationships/hyperlink" Target="https://www.taiwansemi.com/assets/datasheet/pdf.php?pn=BZD27C62PWH" TargetMode="External"/><Relationship Id="rId1197" Type="http://schemas.openxmlformats.org/officeDocument/2006/relationships/hyperlink" Target="https://www.taiwansemi.com/assets/datasheet/pdf.php?pn=MMSZ4681" TargetMode="External"/><Relationship Id="rId122" Type="http://schemas.openxmlformats.org/officeDocument/2006/relationships/hyperlink" Target="https://www.taiwansemi.com/assets/datasheet/pdf.php?pn=1PGSMA4756" TargetMode="External"/><Relationship Id="rId774" Type="http://schemas.openxmlformats.org/officeDocument/2006/relationships/hyperlink" Target="https://www.taiwansemi.com/assets/datasheet/pdf.php?pn=BZT52C47" TargetMode="External"/><Relationship Id="rId981" Type="http://schemas.openxmlformats.org/officeDocument/2006/relationships/hyperlink" Target="https://www.taiwansemi.com/assets/datasheet/pdf.php?pn=BZX84C13" TargetMode="External"/><Relationship Id="rId1057" Type="http://schemas.openxmlformats.org/officeDocument/2006/relationships/hyperlink" Target="https://www.taiwansemi.com/assets/datasheet/pdf.php?pn=BZY55C4V3" TargetMode="External"/><Relationship Id="rId427" Type="http://schemas.openxmlformats.org/officeDocument/2006/relationships/hyperlink" Target="https://www.taiwansemi.com/assets/datasheet/pdf.php?pn=1SMB5950H" TargetMode="External"/><Relationship Id="rId634" Type="http://schemas.openxmlformats.org/officeDocument/2006/relationships/hyperlink" Target="https://www.taiwansemi.com/assets/datasheet/pdf.php?pn=BZT52B3V6-G" TargetMode="External"/><Relationship Id="rId841" Type="http://schemas.openxmlformats.org/officeDocument/2006/relationships/hyperlink" Target="https://www.taiwansemi.com/assets/datasheet/pdf.php?pn=BZV55B20" TargetMode="External"/><Relationship Id="rId1264" Type="http://schemas.openxmlformats.org/officeDocument/2006/relationships/hyperlink" Target="https://www.taiwansemi.com/assets/datasheet/pdf.php?pn=BZT52B68SH" TargetMode="External"/><Relationship Id="rId701" Type="http://schemas.openxmlformats.org/officeDocument/2006/relationships/hyperlink" Target="https://www.taiwansemi.com/assets/datasheet/pdf.php?pn=BZT52C13K" TargetMode="External"/><Relationship Id="rId939" Type="http://schemas.openxmlformats.org/officeDocument/2006/relationships/hyperlink" Target="https://www.taiwansemi.com/assets/datasheet/pdf.php?pn=BZX584B6V2" TargetMode="External"/><Relationship Id="rId1124" Type="http://schemas.openxmlformats.org/officeDocument/2006/relationships/hyperlink" Target="https://www.taiwansemi.com/assets/datasheet/pdf.php?pn=MMSZ5246B" TargetMode="External"/><Relationship Id="rId1331" Type="http://schemas.openxmlformats.org/officeDocument/2006/relationships/hyperlink" Target="https://www.taiwansemi.com/assets/datasheet/pdf.php?pn=BZX84C7V5H" TargetMode="External"/><Relationship Id="rId68" Type="http://schemas.openxmlformats.org/officeDocument/2006/relationships/hyperlink" Target="https://www.taiwansemi.com/assets/datasheet/pdf.php?pn=1N5256B" TargetMode="External"/></Relationships>
</file>

<file path=xl/worksheets/_rels/sheet2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aiwansemi.com/assets/datasheet/pdf.php?pn=BAS316WS" TargetMode="External"/><Relationship Id="rId21" Type="http://schemas.openxmlformats.org/officeDocument/2006/relationships/hyperlink" Target="https://www.taiwansemi.com/assets/datasheet/pdf.php?pn=BAS21A" TargetMode="External"/><Relationship Id="rId42" Type="http://schemas.openxmlformats.org/officeDocument/2006/relationships/hyperlink" Target="https://www.taiwansemi.com/assets/datasheet/pdf.php?pn=BAV99" TargetMode="External"/><Relationship Id="rId47" Type="http://schemas.openxmlformats.org/officeDocument/2006/relationships/hyperlink" Target="https://www.taiwansemi.com/assets/datasheet/pdf.php?pn=MMBD3004" TargetMode="External"/><Relationship Id="rId63" Type="http://schemas.openxmlformats.org/officeDocument/2006/relationships/hyperlink" Target="https://www.taiwansemi.com/assets/datasheet/pdf.php?pn=BAS21H" TargetMode="External"/><Relationship Id="rId68" Type="http://schemas.openxmlformats.org/officeDocument/2006/relationships/hyperlink" Target="https://www.taiwansemi.com/assets/datasheet/pdf.php?pn=BAV70WH" TargetMode="External"/><Relationship Id="rId2" Type="http://schemas.openxmlformats.org/officeDocument/2006/relationships/hyperlink" Target="https://www.taiwansemi.com/assets/datasheet/pdf.php?pn=1N4148W" TargetMode="External"/><Relationship Id="rId16" Type="http://schemas.openxmlformats.org/officeDocument/2006/relationships/hyperlink" Target="https://www.taiwansemi.com/assets/datasheet/pdf.php?pn=BAS19" TargetMode="External"/><Relationship Id="rId29" Type="http://schemas.openxmlformats.org/officeDocument/2006/relationships/hyperlink" Target="https://www.taiwansemi.com/assets/datasheet/pdf.php?pn=BAV19W" TargetMode="External"/><Relationship Id="rId11" Type="http://schemas.openxmlformats.org/officeDocument/2006/relationships/hyperlink" Target="https://www.taiwansemi.com/assets/datasheet/pdf.php?pn=1N914BWS" TargetMode="External"/><Relationship Id="rId24" Type="http://schemas.openxmlformats.org/officeDocument/2006/relationships/hyperlink" Target="https://www.taiwansemi.com/assets/datasheet/pdf.php?pn=BAS21W" TargetMode="External"/><Relationship Id="rId32" Type="http://schemas.openxmlformats.org/officeDocument/2006/relationships/hyperlink" Target="https://www.taiwansemi.com/assets/datasheet/pdf.php?pn=BAV19WS-G" TargetMode="External"/><Relationship Id="rId37" Type="http://schemas.openxmlformats.org/officeDocument/2006/relationships/hyperlink" Target="https://www.taiwansemi.com/assets/datasheet/pdf.php?pn=BAV21W" TargetMode="External"/><Relationship Id="rId40" Type="http://schemas.openxmlformats.org/officeDocument/2006/relationships/hyperlink" Target="https://www.taiwansemi.com/assets/datasheet/pdf.php?pn=BAV21WS-G" TargetMode="External"/><Relationship Id="rId45" Type="http://schemas.openxmlformats.org/officeDocument/2006/relationships/hyperlink" Target="https://www.taiwansemi.com/assets/datasheet/pdf.php?pn=LL4148" TargetMode="External"/><Relationship Id="rId53" Type="http://schemas.openxmlformats.org/officeDocument/2006/relationships/hyperlink" Target="https://www.taiwansemi.com/assets/datasheet/pdf.php?pn=MMBD4148CC" TargetMode="External"/><Relationship Id="rId58" Type="http://schemas.openxmlformats.org/officeDocument/2006/relationships/hyperlink" Target="https://www.taiwansemi.com/assets/datasheet/pdf.php?pn=TS4448%20RG" TargetMode="External"/><Relationship Id="rId66" Type="http://schemas.openxmlformats.org/officeDocument/2006/relationships/hyperlink" Target="https://www.taiwansemi.com/assets/datasheet/pdf.php?pn=BAV23SH" TargetMode="External"/><Relationship Id="rId5" Type="http://schemas.openxmlformats.org/officeDocument/2006/relationships/hyperlink" Target="https://www.taiwansemi.com/assets/datasheet/pdf.php?pn=1N4148WS-G" TargetMode="External"/><Relationship Id="rId61" Type="http://schemas.openxmlformats.org/officeDocument/2006/relationships/hyperlink" Target="https://www.taiwansemi.com/assets/datasheet/pdf.php?pn=1N4148WTH" TargetMode="External"/><Relationship Id="rId19" Type="http://schemas.openxmlformats.org/officeDocument/2006/relationships/hyperlink" Target="https://www.taiwansemi.com/assets/datasheet/pdf.php?pn=BAS20W" TargetMode="External"/><Relationship Id="rId14" Type="http://schemas.openxmlformats.org/officeDocument/2006/relationships/hyperlink" Target="https://www.taiwansemi.com/assets/datasheet/pdf.php?pn=BAS116" TargetMode="External"/><Relationship Id="rId22" Type="http://schemas.openxmlformats.org/officeDocument/2006/relationships/hyperlink" Target="https://www.taiwansemi.com/assets/datasheet/pdf.php?pn=BAS21C" TargetMode="External"/><Relationship Id="rId27" Type="http://schemas.openxmlformats.org/officeDocument/2006/relationships/hyperlink" Target="https://www.taiwansemi.com/assets/datasheet/pdf.php?pn=BAV101" TargetMode="External"/><Relationship Id="rId30" Type="http://schemas.openxmlformats.org/officeDocument/2006/relationships/hyperlink" Target="https://www.taiwansemi.com/assets/datasheet/pdf.php?pn=BAV19W-G" TargetMode="External"/><Relationship Id="rId35" Type="http://schemas.openxmlformats.org/officeDocument/2006/relationships/hyperlink" Target="https://www.taiwansemi.com/assets/datasheet/pdf.php?pn=BAV20WS" TargetMode="External"/><Relationship Id="rId43" Type="http://schemas.openxmlformats.org/officeDocument/2006/relationships/hyperlink" Target="https://www.taiwansemi.com/assets/datasheet/pdf.php?pn=BAV99W" TargetMode="External"/><Relationship Id="rId48" Type="http://schemas.openxmlformats.org/officeDocument/2006/relationships/hyperlink" Target="https://www.taiwansemi.com/assets/datasheet/pdf.php?pn=MMBD3004CA" TargetMode="External"/><Relationship Id="rId56" Type="http://schemas.openxmlformats.org/officeDocument/2006/relationships/hyperlink" Target="https://www.taiwansemi.com/assets/datasheet/pdf.php?pn=TS4148%20RBG" TargetMode="External"/><Relationship Id="rId64" Type="http://schemas.openxmlformats.org/officeDocument/2006/relationships/hyperlink" Target="https://www.taiwansemi.com/assets/datasheet/pdf.php?pn=BAV21WH" TargetMode="External"/><Relationship Id="rId69" Type="http://schemas.openxmlformats.org/officeDocument/2006/relationships/hyperlink" Target="https://www.taiwansemi.com/assets/datasheet/pdf.php?pn=BAV99H" TargetMode="External"/><Relationship Id="rId8" Type="http://schemas.openxmlformats.org/officeDocument/2006/relationships/hyperlink" Target="https://www.taiwansemi.com/assets/datasheet/pdf.php?pn=1N4448WS" TargetMode="External"/><Relationship Id="rId51" Type="http://schemas.openxmlformats.org/officeDocument/2006/relationships/hyperlink" Target="https://www.taiwansemi.com/assets/datasheet/pdf.php?pn=MMBD4148" TargetMode="External"/><Relationship Id="rId72" Type="http://schemas.openxmlformats.org/officeDocument/2006/relationships/hyperlink" Target="https://www.taiwansemi.com/assets/datasheet/pdf.php?pn=BAW56WH" TargetMode="External"/><Relationship Id="rId3" Type="http://schemas.openxmlformats.org/officeDocument/2006/relationships/hyperlink" Target="https://www.taiwansemi.com/assets/datasheet/pdf.php?pn=1N4148W-G" TargetMode="External"/><Relationship Id="rId12" Type="http://schemas.openxmlformats.org/officeDocument/2006/relationships/hyperlink" Target="https://www.taiwansemi.com/assets/datasheet/pdf.php?pn=1SS355" TargetMode="External"/><Relationship Id="rId17" Type="http://schemas.openxmlformats.org/officeDocument/2006/relationships/hyperlink" Target="https://www.taiwansemi.com/assets/datasheet/pdf.php?pn=BAS19W" TargetMode="External"/><Relationship Id="rId25" Type="http://schemas.openxmlformats.org/officeDocument/2006/relationships/hyperlink" Target="https://www.taiwansemi.com/assets/datasheet/pdf.php?pn=BAS316" TargetMode="External"/><Relationship Id="rId33" Type="http://schemas.openxmlformats.org/officeDocument/2006/relationships/hyperlink" Target="https://www.taiwansemi.com/assets/datasheet/pdf.php?pn=BAV20W" TargetMode="External"/><Relationship Id="rId38" Type="http://schemas.openxmlformats.org/officeDocument/2006/relationships/hyperlink" Target="https://www.taiwansemi.com/assets/datasheet/pdf.php?pn=BAV21W-G" TargetMode="External"/><Relationship Id="rId46" Type="http://schemas.openxmlformats.org/officeDocument/2006/relationships/hyperlink" Target="https://www.taiwansemi.com/assets/datasheet/pdf.php?pn=LL4448" TargetMode="External"/><Relationship Id="rId59" Type="http://schemas.openxmlformats.org/officeDocument/2006/relationships/hyperlink" Target="https://www.taiwansemi.com/assets/datasheet/pdf.php?pn=1N4148WH" TargetMode="External"/><Relationship Id="rId67" Type="http://schemas.openxmlformats.org/officeDocument/2006/relationships/hyperlink" Target="https://www.taiwansemi.com/assets/datasheet/pdf.php?pn=BAV70H" TargetMode="External"/><Relationship Id="rId20" Type="http://schemas.openxmlformats.org/officeDocument/2006/relationships/hyperlink" Target="https://www.taiwansemi.com/assets/datasheet/pdf.php?pn=BAS21" TargetMode="External"/><Relationship Id="rId41" Type="http://schemas.openxmlformats.org/officeDocument/2006/relationships/hyperlink" Target="https://www.taiwansemi.com/assets/datasheet/pdf.php?pn=BAV70" TargetMode="External"/><Relationship Id="rId54" Type="http://schemas.openxmlformats.org/officeDocument/2006/relationships/hyperlink" Target="https://www.taiwansemi.com/assets/datasheet/pdf.php?pn=MMBD4148SE" TargetMode="External"/><Relationship Id="rId62" Type="http://schemas.openxmlformats.org/officeDocument/2006/relationships/hyperlink" Target="https://www.taiwansemi.com/assets/datasheet/pdf.php?pn=BAS16H" TargetMode="External"/><Relationship Id="rId70" Type="http://schemas.openxmlformats.org/officeDocument/2006/relationships/hyperlink" Target="https://www.taiwansemi.com/assets/datasheet/pdf.php?pn=BAV99WH" TargetMode="External"/><Relationship Id="rId1" Type="http://schemas.openxmlformats.org/officeDocument/2006/relationships/hyperlink" Target="https://www.taiwansemi.com/assets/datasheet/pdf.php?pn=1N4148" TargetMode="External"/><Relationship Id="rId6" Type="http://schemas.openxmlformats.org/officeDocument/2006/relationships/hyperlink" Target="https://www.taiwansemi.com/assets/datasheet/pdf.php?pn=1N4448" TargetMode="External"/><Relationship Id="rId15" Type="http://schemas.openxmlformats.org/officeDocument/2006/relationships/hyperlink" Target="https://www.taiwansemi.com/assets/datasheet/pdf.php?pn=BAS16" TargetMode="External"/><Relationship Id="rId23" Type="http://schemas.openxmlformats.org/officeDocument/2006/relationships/hyperlink" Target="https://www.taiwansemi.com/assets/datasheet/pdf.php?pn=BAS21S" TargetMode="External"/><Relationship Id="rId28" Type="http://schemas.openxmlformats.org/officeDocument/2006/relationships/hyperlink" Target="https://www.taiwansemi.com/assets/datasheet/pdf.php?pn=BAV103" TargetMode="External"/><Relationship Id="rId36" Type="http://schemas.openxmlformats.org/officeDocument/2006/relationships/hyperlink" Target="https://www.taiwansemi.com/assets/datasheet/pdf.php?pn=BAV20WS-G" TargetMode="External"/><Relationship Id="rId49" Type="http://schemas.openxmlformats.org/officeDocument/2006/relationships/hyperlink" Target="https://www.taiwansemi.com/assets/datasheet/pdf.php?pn=MMBD3004CC" TargetMode="External"/><Relationship Id="rId57" Type="http://schemas.openxmlformats.org/officeDocument/2006/relationships/hyperlink" Target="https://www.taiwansemi.com/assets/datasheet/pdf.php?pn=TS4148%20RCG" TargetMode="External"/><Relationship Id="rId10" Type="http://schemas.openxmlformats.org/officeDocument/2006/relationships/hyperlink" Target="https://www.taiwansemi.com/assets/datasheet/pdf.php?pn=1N914BW" TargetMode="External"/><Relationship Id="rId31" Type="http://schemas.openxmlformats.org/officeDocument/2006/relationships/hyperlink" Target="https://www.taiwansemi.com/assets/datasheet/pdf.php?pn=BAV19WS" TargetMode="External"/><Relationship Id="rId44" Type="http://schemas.openxmlformats.org/officeDocument/2006/relationships/hyperlink" Target="https://www.taiwansemi.com/assets/datasheet/pdf.php?pn=BAW56" TargetMode="External"/><Relationship Id="rId52" Type="http://schemas.openxmlformats.org/officeDocument/2006/relationships/hyperlink" Target="https://www.taiwansemi.com/assets/datasheet/pdf.php?pn=MMBD4148CA" TargetMode="External"/><Relationship Id="rId60" Type="http://schemas.openxmlformats.org/officeDocument/2006/relationships/hyperlink" Target="https://www.taiwansemi.com/assets/datasheet/pdf.php?pn=1N4148WSH" TargetMode="External"/><Relationship Id="rId65" Type="http://schemas.openxmlformats.org/officeDocument/2006/relationships/hyperlink" Target="https://www.taiwansemi.com/assets/datasheet/pdf.php?pn=BAV23CH" TargetMode="External"/><Relationship Id="rId73" Type="http://schemas.openxmlformats.org/officeDocument/2006/relationships/printerSettings" Target="../printerSettings/printerSettings2.bin"/><Relationship Id="rId4" Type="http://schemas.openxmlformats.org/officeDocument/2006/relationships/hyperlink" Target="https://www.taiwansemi.com/assets/datasheet/pdf.php?pn=1N4148WS" TargetMode="External"/><Relationship Id="rId9" Type="http://schemas.openxmlformats.org/officeDocument/2006/relationships/hyperlink" Target="https://www.taiwansemi.com/assets/datasheet/pdf.php?pn=1N914B" TargetMode="External"/><Relationship Id="rId13" Type="http://schemas.openxmlformats.org/officeDocument/2006/relationships/hyperlink" Target="https://www.taiwansemi.com/assets/datasheet/pdf.php?pn=1SS400" TargetMode="External"/><Relationship Id="rId18" Type="http://schemas.openxmlformats.org/officeDocument/2006/relationships/hyperlink" Target="https://www.taiwansemi.com/assets/datasheet/pdf.php?pn=BAS20" TargetMode="External"/><Relationship Id="rId39" Type="http://schemas.openxmlformats.org/officeDocument/2006/relationships/hyperlink" Target="https://www.taiwansemi.com/assets/datasheet/pdf.php?pn=BAV21WS" TargetMode="External"/><Relationship Id="rId34" Type="http://schemas.openxmlformats.org/officeDocument/2006/relationships/hyperlink" Target="https://www.taiwansemi.com/assets/datasheet/pdf.php?pn=BAV20W-G" TargetMode="External"/><Relationship Id="rId50" Type="http://schemas.openxmlformats.org/officeDocument/2006/relationships/hyperlink" Target="https://www.taiwansemi.com/assets/datasheet/pdf.php?pn=MMBD3004SE" TargetMode="External"/><Relationship Id="rId55" Type="http://schemas.openxmlformats.org/officeDocument/2006/relationships/hyperlink" Target="https://www.taiwansemi.com/assets/datasheet/pdf.php?pn=TS4148%20RAG" TargetMode="External"/><Relationship Id="rId7" Type="http://schemas.openxmlformats.org/officeDocument/2006/relationships/hyperlink" Target="https://www.taiwansemi.com/assets/datasheet/pdf.php?pn=1N4448W" TargetMode="External"/><Relationship Id="rId71" Type="http://schemas.openxmlformats.org/officeDocument/2006/relationships/hyperlink" Target="https://www.taiwansemi.com/assets/datasheet/pdf.php?pn=BAW56H" TargetMode="External"/></Relationships>
</file>

<file path=xl/worksheets/_rels/sheet2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aiwansemi.com/assets/datasheet/pdf.php?pn=BAT54AW" TargetMode="External"/><Relationship Id="rId21" Type="http://schemas.openxmlformats.org/officeDocument/2006/relationships/hyperlink" Target="https://www.taiwansemi.com/assets/datasheet/pdf.php?pn=BAT43WS" TargetMode="External"/><Relationship Id="rId42" Type="http://schemas.openxmlformats.org/officeDocument/2006/relationships/hyperlink" Target="https://www.taiwansemi.com/assets/datasheet/pdf.php?pn=RB706F-40" TargetMode="External"/><Relationship Id="rId47" Type="http://schemas.openxmlformats.org/officeDocument/2006/relationships/hyperlink" Target="https://www.taiwansemi.com/assets/datasheet/pdf.php?pn=SD103AM3" TargetMode="External"/><Relationship Id="rId63" Type="http://schemas.openxmlformats.org/officeDocument/2006/relationships/hyperlink" Target="https://www.taiwansemi.com/assets/datasheet/pdf.php?pn=BAT43WSH" TargetMode="External"/><Relationship Id="rId68" Type="http://schemas.openxmlformats.org/officeDocument/2006/relationships/hyperlink" Target="https://www.taiwansemi.com/assets/datasheet/pdf.php?pn=BAT54H" TargetMode="External"/><Relationship Id="rId2" Type="http://schemas.openxmlformats.org/officeDocument/2006/relationships/hyperlink" Target="https://www.taiwansemi.com/assets/datasheet/pdf.php?pn=B0520LWF" TargetMode="External"/><Relationship Id="rId16" Type="http://schemas.openxmlformats.org/officeDocument/2006/relationships/hyperlink" Target="https://www.taiwansemi.com/assets/datasheet/pdf.php?pn=BAS70-06" TargetMode="External"/><Relationship Id="rId29" Type="http://schemas.openxmlformats.org/officeDocument/2006/relationships/hyperlink" Target="https://www.taiwansemi.com/assets/datasheet/pdf.php?pn=BAT54CD" TargetMode="External"/><Relationship Id="rId11" Type="http://schemas.openxmlformats.org/officeDocument/2006/relationships/hyperlink" Target="https://www.taiwansemi.com/assets/datasheet/pdf.php?pn=BAS40-06" TargetMode="External"/><Relationship Id="rId24" Type="http://schemas.openxmlformats.org/officeDocument/2006/relationships/hyperlink" Target="https://www.taiwansemi.com/assets/datasheet/pdf.php?pn=BAT54A" TargetMode="External"/><Relationship Id="rId32" Type="http://schemas.openxmlformats.org/officeDocument/2006/relationships/hyperlink" Target="https://www.taiwansemi.com/assets/datasheet/pdf.php?pn=BAT54S" TargetMode="External"/><Relationship Id="rId37" Type="http://schemas.openxmlformats.org/officeDocument/2006/relationships/hyperlink" Target="https://www.taiwansemi.com/assets/datasheet/pdf.php?pn=RB495D" TargetMode="External"/><Relationship Id="rId40" Type="http://schemas.openxmlformats.org/officeDocument/2006/relationships/hyperlink" Target="https://www.taiwansemi.com/assets/datasheet/pdf.php?pn=RB520S-30" TargetMode="External"/><Relationship Id="rId45" Type="http://schemas.openxmlformats.org/officeDocument/2006/relationships/hyperlink" Target="https://www.taiwansemi.com/assets/datasheet/pdf.php?pn=RB751V-40WS" TargetMode="External"/><Relationship Id="rId53" Type="http://schemas.openxmlformats.org/officeDocument/2006/relationships/hyperlink" Target="https://www.taiwansemi.com/assets/datasheet/pdf.php?pn=SD103CW" TargetMode="External"/><Relationship Id="rId58" Type="http://schemas.openxmlformats.org/officeDocument/2006/relationships/hyperlink" Target="https://www.taiwansemi.com/assets/datasheet/pdf.php?pn=TSS42U" TargetMode="External"/><Relationship Id="rId66" Type="http://schemas.openxmlformats.org/officeDocument/2006/relationships/hyperlink" Target="https://www.taiwansemi.com/assets/datasheet/pdf.php?pn=BAT54CWH" TargetMode="External"/><Relationship Id="rId74" Type="http://schemas.openxmlformats.org/officeDocument/2006/relationships/hyperlink" Target="https://www.taiwansemi.com/assets/datasheet/pdf.php?pn=SD103BWH" TargetMode="External"/><Relationship Id="rId5" Type="http://schemas.openxmlformats.org/officeDocument/2006/relationships/hyperlink" Target="https://www.taiwansemi.com/assets/datasheet/pdf.php?pn=B0530WS" TargetMode="External"/><Relationship Id="rId61" Type="http://schemas.openxmlformats.org/officeDocument/2006/relationships/hyperlink" Target="https://www.taiwansemi.com/assets/datasheet/pdf.php?pn=TSS70U" TargetMode="External"/><Relationship Id="rId19" Type="http://schemas.openxmlformats.org/officeDocument/2006/relationships/hyperlink" Target="https://www.taiwansemi.com/assets/datasheet/pdf.php?pn=BAT42WS" TargetMode="External"/><Relationship Id="rId14" Type="http://schemas.openxmlformats.org/officeDocument/2006/relationships/hyperlink" Target="https://www.taiwansemi.com/assets/datasheet/pdf.php?pn=BAS70-04" TargetMode="External"/><Relationship Id="rId22" Type="http://schemas.openxmlformats.org/officeDocument/2006/relationships/hyperlink" Target="https://www.taiwansemi.com/assets/datasheet/pdf.php?pn=BAT46GW" TargetMode="External"/><Relationship Id="rId27" Type="http://schemas.openxmlformats.org/officeDocument/2006/relationships/hyperlink" Target="https://www.taiwansemi.com/assets/datasheet/pdf.php?pn=BAT54BR" TargetMode="External"/><Relationship Id="rId30" Type="http://schemas.openxmlformats.org/officeDocument/2006/relationships/hyperlink" Target="https://www.taiwansemi.com/assets/datasheet/pdf.php?pn=BAT54CW" TargetMode="External"/><Relationship Id="rId35" Type="http://schemas.openxmlformats.org/officeDocument/2006/relationships/hyperlink" Target="https://www.taiwansemi.com/assets/datasheet/pdf.php?pn=BAT54T" TargetMode="External"/><Relationship Id="rId43" Type="http://schemas.openxmlformats.org/officeDocument/2006/relationships/hyperlink" Target="https://www.taiwansemi.com/assets/datasheet/pdf.php?pn=RB751M5-40" TargetMode="External"/><Relationship Id="rId48" Type="http://schemas.openxmlformats.org/officeDocument/2006/relationships/hyperlink" Target="https://www.taiwansemi.com/assets/datasheet/pdf.php?pn=SD103AW" TargetMode="External"/><Relationship Id="rId56" Type="http://schemas.openxmlformats.org/officeDocument/2006/relationships/hyperlink" Target="https://www.taiwansemi.com/assets/datasheet/pdf.php?pn=TSS0340U" TargetMode="External"/><Relationship Id="rId64" Type="http://schemas.openxmlformats.org/officeDocument/2006/relationships/hyperlink" Target="https://www.taiwansemi.com/assets/datasheet/pdf.php?pn=BAT54AH" TargetMode="External"/><Relationship Id="rId69" Type="http://schemas.openxmlformats.org/officeDocument/2006/relationships/hyperlink" Target="https://www.taiwansemi.com/assets/datasheet/pdf.php?pn=BAT54SH" TargetMode="External"/><Relationship Id="rId8" Type="http://schemas.openxmlformats.org/officeDocument/2006/relationships/hyperlink" Target="https://www.taiwansemi.com/assets/datasheet/pdf.php?pn=BAS40" TargetMode="External"/><Relationship Id="rId51" Type="http://schemas.openxmlformats.org/officeDocument/2006/relationships/hyperlink" Target="https://www.taiwansemi.com/assets/datasheet/pdf.php?pn=SD103BW" TargetMode="External"/><Relationship Id="rId72" Type="http://schemas.openxmlformats.org/officeDocument/2006/relationships/hyperlink" Target="https://www.taiwansemi.com/assets/datasheet/pdf.php?pn=RB500V-40H" TargetMode="External"/><Relationship Id="rId3" Type="http://schemas.openxmlformats.org/officeDocument/2006/relationships/hyperlink" Target="https://www.taiwansemi.com/assets/datasheet/pdf.php?pn=B0530W" TargetMode="External"/><Relationship Id="rId12" Type="http://schemas.openxmlformats.org/officeDocument/2006/relationships/hyperlink" Target="https://www.taiwansemi.com/assets/datasheet/pdf.php?pn=BAS40M5" TargetMode="External"/><Relationship Id="rId17" Type="http://schemas.openxmlformats.org/officeDocument/2006/relationships/hyperlink" Target="https://www.taiwansemi.com/assets/datasheet/pdf.php?pn=BAT201M3" TargetMode="External"/><Relationship Id="rId25" Type="http://schemas.openxmlformats.org/officeDocument/2006/relationships/hyperlink" Target="https://www.taiwansemi.com/assets/datasheet/pdf.php?pn=BAT54AD" TargetMode="External"/><Relationship Id="rId33" Type="http://schemas.openxmlformats.org/officeDocument/2006/relationships/hyperlink" Target="https://www.taiwansemi.com/assets/datasheet/pdf.php?pn=BAT54SD" TargetMode="External"/><Relationship Id="rId38" Type="http://schemas.openxmlformats.org/officeDocument/2006/relationships/hyperlink" Target="https://www.taiwansemi.com/assets/datasheet/pdf.php?pn=RB500V-40" TargetMode="External"/><Relationship Id="rId46" Type="http://schemas.openxmlformats.org/officeDocument/2006/relationships/hyperlink" Target="https://www.taiwansemi.com/assets/datasheet/pdf.php?pn=SD101CW" TargetMode="External"/><Relationship Id="rId59" Type="http://schemas.openxmlformats.org/officeDocument/2006/relationships/hyperlink" Target="https://www.taiwansemi.com/assets/datasheet/pdf.php?pn=TSS43U" TargetMode="External"/><Relationship Id="rId67" Type="http://schemas.openxmlformats.org/officeDocument/2006/relationships/hyperlink" Target="https://www.taiwansemi.com/assets/datasheet/pdf.php?pn=BAT54GWH" TargetMode="External"/><Relationship Id="rId20" Type="http://schemas.openxmlformats.org/officeDocument/2006/relationships/hyperlink" Target="https://www.taiwansemi.com/assets/datasheet/pdf.php?pn=BAT43W" TargetMode="External"/><Relationship Id="rId41" Type="http://schemas.openxmlformats.org/officeDocument/2006/relationships/hyperlink" Target="https://www.taiwansemi.com/assets/datasheet/pdf.php?pn=RB520SM5-40" TargetMode="External"/><Relationship Id="rId54" Type="http://schemas.openxmlformats.org/officeDocument/2006/relationships/hyperlink" Target="https://www.taiwansemi.com/assets/datasheet/pdf.php?pn=TSS0230LU" TargetMode="External"/><Relationship Id="rId62" Type="http://schemas.openxmlformats.org/officeDocument/2006/relationships/hyperlink" Target="https://www.taiwansemi.com/assets/datasheet/pdf.php?pn=BAT42WSH" TargetMode="External"/><Relationship Id="rId70" Type="http://schemas.openxmlformats.org/officeDocument/2006/relationships/hyperlink" Target="https://www.taiwansemi.com/assets/datasheet/pdf.php?pn=BAT54SWH" TargetMode="External"/><Relationship Id="rId75" Type="http://schemas.openxmlformats.org/officeDocument/2006/relationships/hyperlink" Target="https://www.taiwansemi.com/assets/datasheet/pdf.php?pn=SD103CWH" TargetMode="External"/><Relationship Id="rId1" Type="http://schemas.openxmlformats.org/officeDocument/2006/relationships/hyperlink" Target="https://www.taiwansemi.com/assets/datasheet/pdf.php?pn=B0520LW" TargetMode="External"/><Relationship Id="rId6" Type="http://schemas.openxmlformats.org/officeDocument/2006/relationships/hyperlink" Target="https://www.taiwansemi.com/assets/datasheet/pdf.php?pn=B0540W" TargetMode="External"/><Relationship Id="rId15" Type="http://schemas.openxmlformats.org/officeDocument/2006/relationships/hyperlink" Target="https://www.taiwansemi.com/assets/datasheet/pdf.php?pn=BAS70-05" TargetMode="External"/><Relationship Id="rId23" Type="http://schemas.openxmlformats.org/officeDocument/2006/relationships/hyperlink" Target="https://www.taiwansemi.com/assets/datasheet/pdf.php?pn=BAT54" TargetMode="External"/><Relationship Id="rId28" Type="http://schemas.openxmlformats.org/officeDocument/2006/relationships/hyperlink" Target="https://www.taiwansemi.com/assets/datasheet/pdf.php?pn=BAT54C" TargetMode="External"/><Relationship Id="rId36" Type="http://schemas.openxmlformats.org/officeDocument/2006/relationships/hyperlink" Target="https://www.taiwansemi.com/assets/datasheet/pdf.php?pn=BAT54W" TargetMode="External"/><Relationship Id="rId49" Type="http://schemas.openxmlformats.org/officeDocument/2006/relationships/hyperlink" Target="https://www.taiwansemi.com/assets/datasheet/pdf.php?pn=SD103AXM5" TargetMode="External"/><Relationship Id="rId57" Type="http://schemas.openxmlformats.org/officeDocument/2006/relationships/hyperlink" Target="https://www.taiwansemi.com/assets/datasheet/pdf.php?pn=TSS40U" TargetMode="External"/><Relationship Id="rId10" Type="http://schemas.openxmlformats.org/officeDocument/2006/relationships/hyperlink" Target="https://www.taiwansemi.com/assets/datasheet/pdf.php?pn=BAS40-05" TargetMode="External"/><Relationship Id="rId31" Type="http://schemas.openxmlformats.org/officeDocument/2006/relationships/hyperlink" Target="https://www.taiwansemi.com/assets/datasheet/pdf.php?pn=BAT54GW" TargetMode="External"/><Relationship Id="rId44" Type="http://schemas.openxmlformats.org/officeDocument/2006/relationships/hyperlink" Target="https://www.taiwansemi.com/assets/datasheet/pdf.php?pn=RB751V-40" TargetMode="External"/><Relationship Id="rId52" Type="http://schemas.openxmlformats.org/officeDocument/2006/relationships/hyperlink" Target="https://www.taiwansemi.com/assets/datasheet/pdf.php?pn=SD103CM3" TargetMode="External"/><Relationship Id="rId60" Type="http://schemas.openxmlformats.org/officeDocument/2006/relationships/hyperlink" Target="https://www.taiwansemi.com/assets/datasheet/pdf.php?pn=TSS54U" TargetMode="External"/><Relationship Id="rId65" Type="http://schemas.openxmlformats.org/officeDocument/2006/relationships/hyperlink" Target="https://www.taiwansemi.com/assets/datasheet/pdf.php?pn=BAT54CH" TargetMode="External"/><Relationship Id="rId73" Type="http://schemas.openxmlformats.org/officeDocument/2006/relationships/hyperlink" Target="https://www.taiwansemi.com/assets/datasheet/pdf.php?pn=SD103AWH" TargetMode="External"/><Relationship Id="rId4" Type="http://schemas.openxmlformats.org/officeDocument/2006/relationships/hyperlink" Target="https://www.taiwansemi.com/assets/datasheet/pdf.php?pn=B0530WF" TargetMode="External"/><Relationship Id="rId9" Type="http://schemas.openxmlformats.org/officeDocument/2006/relationships/hyperlink" Target="https://www.taiwansemi.com/assets/datasheet/pdf.php?pn=BAS40-04" TargetMode="External"/><Relationship Id="rId13" Type="http://schemas.openxmlformats.org/officeDocument/2006/relationships/hyperlink" Target="https://www.taiwansemi.com/assets/datasheet/pdf.php?pn=BAS70" TargetMode="External"/><Relationship Id="rId18" Type="http://schemas.openxmlformats.org/officeDocument/2006/relationships/hyperlink" Target="https://www.taiwansemi.com/assets/datasheet/pdf.php?pn=BAT42W" TargetMode="External"/><Relationship Id="rId39" Type="http://schemas.openxmlformats.org/officeDocument/2006/relationships/hyperlink" Target="https://www.taiwansemi.com/assets/datasheet/pdf.php?pn=RB520G-30" TargetMode="External"/><Relationship Id="rId34" Type="http://schemas.openxmlformats.org/officeDocument/2006/relationships/hyperlink" Target="https://www.taiwansemi.com/assets/datasheet/pdf.php?pn=BAT54SW" TargetMode="External"/><Relationship Id="rId50" Type="http://schemas.openxmlformats.org/officeDocument/2006/relationships/hyperlink" Target="https://www.taiwansemi.com/assets/datasheet/pdf.php?pn=SD103BM3" TargetMode="External"/><Relationship Id="rId55" Type="http://schemas.openxmlformats.org/officeDocument/2006/relationships/hyperlink" Target="https://www.taiwansemi.com/assets/datasheet/pdf.php?pn=TSS0230U" TargetMode="External"/><Relationship Id="rId7" Type="http://schemas.openxmlformats.org/officeDocument/2006/relationships/hyperlink" Target="https://www.taiwansemi.com/assets/datasheet/pdf.php?pn=B0540WF" TargetMode="External"/><Relationship Id="rId71" Type="http://schemas.openxmlformats.org/officeDocument/2006/relationships/hyperlink" Target="https://www.taiwansemi.com/assets/datasheet/pdf.php?pn=BAT54WH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34118CS28" TargetMode="External"/><Relationship Id="rId7" Type="http://schemas.openxmlformats.org/officeDocument/2006/relationships/hyperlink" Target="https://www.taiwansemi.com/assets/datasheet/pdf.php?pn=TS393CS" TargetMode="External"/><Relationship Id="rId2" Type="http://schemas.openxmlformats.org/officeDocument/2006/relationships/hyperlink" Target="https://www.taiwansemi.com/assets/datasheet/pdf.php?pn=TS331CX5" TargetMode="External"/><Relationship Id="rId1" Type="http://schemas.openxmlformats.org/officeDocument/2006/relationships/hyperlink" Target="https://www.taiwansemi.com/assets/datasheet/pdf.php?pn=TS321CX5" TargetMode="External"/><Relationship Id="rId6" Type="http://schemas.openxmlformats.org/officeDocument/2006/relationships/hyperlink" Target="https://www.taiwansemi.com/assets/datasheet/pdf.php?pn=TS358CS" TargetMode="External"/><Relationship Id="rId5" Type="http://schemas.openxmlformats.org/officeDocument/2006/relationships/hyperlink" Target="https://www.taiwansemi.com/assets/datasheet/pdf.php?pn=TS358CD" TargetMode="External"/><Relationship Id="rId4" Type="http://schemas.openxmlformats.org/officeDocument/2006/relationships/hyperlink" Target="https://www.taiwansemi.com/assets/datasheet/pdf.php?pn=TS34119CS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GBLA10" TargetMode="External"/><Relationship Id="rId299" Type="http://schemas.openxmlformats.org/officeDocument/2006/relationships/hyperlink" Target="https://www.taiwansemi.com/assets/datasheet/pdf.php?pn=KBU406G" TargetMode="External"/><Relationship Id="rId21" Type="http://schemas.openxmlformats.org/officeDocument/2006/relationships/hyperlink" Target="https://www.taiwansemi.com/assets/datasheet/pdf.php?pn=D2SB60" TargetMode="External"/><Relationship Id="rId63" Type="http://schemas.openxmlformats.org/officeDocument/2006/relationships/hyperlink" Target="https://www.taiwansemi.com/assets/datasheet/pdf.php?pn=DBLS104G" TargetMode="External"/><Relationship Id="rId159" Type="http://schemas.openxmlformats.org/officeDocument/2006/relationships/hyperlink" Target="https://www.taiwansemi.com/assets/datasheet/pdf.php?pn=GBPC2510W" TargetMode="External"/><Relationship Id="rId324" Type="http://schemas.openxmlformats.org/officeDocument/2006/relationships/hyperlink" Target="https://www.taiwansemi.com/assets/datasheet/pdf.php?pn=T10JA06G-K" TargetMode="External"/><Relationship Id="rId366" Type="http://schemas.openxmlformats.org/officeDocument/2006/relationships/hyperlink" Target="https://www.taiwansemi.com/assets/datasheet/pdf.php?pn=TS15P02G" TargetMode="External"/><Relationship Id="rId170" Type="http://schemas.openxmlformats.org/officeDocument/2006/relationships/hyperlink" Target="https://www.taiwansemi.com/assets/datasheet/pdf.php?pn=GBPC3504M" TargetMode="External"/><Relationship Id="rId226" Type="http://schemas.openxmlformats.org/officeDocument/2006/relationships/hyperlink" Target="https://www.taiwansemi.com/assets/datasheet/pdf.php?pn=GBU2506" TargetMode="External"/><Relationship Id="rId433" Type="http://schemas.openxmlformats.org/officeDocument/2006/relationships/hyperlink" Target="https://www.taiwansemi.com/assets/datasheet/pdf.php?pn=TS6P04G-K" TargetMode="External"/><Relationship Id="rId268" Type="http://schemas.openxmlformats.org/officeDocument/2006/relationships/hyperlink" Target="https://www.taiwansemi.com/assets/datasheet/pdf.php?pn=KBL601G" TargetMode="External"/><Relationship Id="rId475" Type="http://schemas.openxmlformats.org/officeDocument/2006/relationships/hyperlink" Target="https://www.taiwansemi.com/assets/datasheet/pdf.php?pn=GBJ35MG" TargetMode="External"/><Relationship Id="rId32" Type="http://schemas.openxmlformats.org/officeDocument/2006/relationships/hyperlink" Target="https://www.taiwansemi.com/assets/datasheet/pdf.php?pn=DBL107G" TargetMode="External"/><Relationship Id="rId74" Type="http://schemas.openxmlformats.org/officeDocument/2006/relationships/hyperlink" Target="https://www.taiwansemi.com/assets/datasheet/pdf.php?pn=DBLS154G" TargetMode="External"/><Relationship Id="rId128" Type="http://schemas.openxmlformats.org/officeDocument/2006/relationships/hyperlink" Target="https://www.taiwansemi.com/assets/datasheet/pdf.php?pn=GBPC1504M" TargetMode="External"/><Relationship Id="rId335" Type="http://schemas.openxmlformats.org/officeDocument/2006/relationships/hyperlink" Target="https://www.taiwansemi.com/assets/datasheet/pdf.php?pn=TBS606" TargetMode="External"/><Relationship Id="rId377" Type="http://schemas.openxmlformats.org/officeDocument/2006/relationships/hyperlink" Target="https://www.taiwansemi.com/assets/datasheet/pdf.php?pn=TS20K100-T" TargetMode="External"/><Relationship Id="rId500" Type="http://schemas.openxmlformats.org/officeDocument/2006/relationships/hyperlink" Target="https://www.taiwansemi.com/assets/datasheet/pdf.php?pn=GBUL15J" TargetMode="External"/><Relationship Id="rId5" Type="http://schemas.openxmlformats.org/officeDocument/2006/relationships/hyperlink" Target="https://www.taiwansemi.com/assets/datasheet/pdf.php?pn=ABS15M" TargetMode="External"/><Relationship Id="rId181" Type="http://schemas.openxmlformats.org/officeDocument/2006/relationships/hyperlink" Target="https://www.taiwansemi.com/assets/datasheet/pdf.php?pn=GBPC40005" TargetMode="External"/><Relationship Id="rId237" Type="http://schemas.openxmlformats.org/officeDocument/2006/relationships/hyperlink" Target="https://www.taiwansemi.com/assets/datasheet/pdf.php?pn=GBU407" TargetMode="External"/><Relationship Id="rId402" Type="http://schemas.openxmlformats.org/officeDocument/2006/relationships/hyperlink" Target="https://www.taiwansemi.com/assets/datasheet/pdf.php?pn=TS35P07G" TargetMode="External"/><Relationship Id="rId279" Type="http://schemas.openxmlformats.org/officeDocument/2006/relationships/hyperlink" Target="https://www.taiwansemi.com/assets/datasheet/pdf.php?pn=KBPF304G" TargetMode="External"/><Relationship Id="rId444" Type="http://schemas.openxmlformats.org/officeDocument/2006/relationships/hyperlink" Target="https://www.taiwansemi.com/assets/datasheet/pdf.php?pn=TS8P05G" TargetMode="External"/><Relationship Id="rId486" Type="http://schemas.openxmlformats.org/officeDocument/2006/relationships/hyperlink" Target="https://www.taiwansemi.com/assets/datasheet/pdf.php?pn=GBU15KG" TargetMode="External"/><Relationship Id="rId43" Type="http://schemas.openxmlformats.org/officeDocument/2006/relationships/hyperlink" Target="https://www.taiwansemi.com/assets/datasheet/pdf.php?pn=DBL157G" TargetMode="External"/><Relationship Id="rId139" Type="http://schemas.openxmlformats.org/officeDocument/2006/relationships/hyperlink" Target="https://www.taiwansemi.com/assets/datasheet/pdf.php?pn=GBPC25005" TargetMode="External"/><Relationship Id="rId290" Type="http://schemas.openxmlformats.org/officeDocument/2006/relationships/hyperlink" Target="https://www.taiwansemi.com/assets/datasheet/pdf.php?pn=KBU1004G" TargetMode="External"/><Relationship Id="rId304" Type="http://schemas.openxmlformats.org/officeDocument/2006/relationships/hyperlink" Target="https://www.taiwansemi.com/assets/datasheet/pdf.php?pn=KBU604G" TargetMode="External"/><Relationship Id="rId346" Type="http://schemas.openxmlformats.org/officeDocument/2006/relationships/hyperlink" Target="https://www.taiwansemi.com/assets/datasheet/pdf.php?pn=TS10K80" TargetMode="External"/><Relationship Id="rId388" Type="http://schemas.openxmlformats.org/officeDocument/2006/relationships/hyperlink" Target="https://www.taiwansemi.com/assets/datasheet/pdf.php?pn=TS25P01G" TargetMode="External"/><Relationship Id="rId85" Type="http://schemas.openxmlformats.org/officeDocument/2006/relationships/hyperlink" Target="https://www.taiwansemi.com/assets/datasheet/pdf.php?pn=DBLS202G" TargetMode="External"/><Relationship Id="rId150" Type="http://schemas.openxmlformats.org/officeDocument/2006/relationships/hyperlink" Target="https://www.taiwansemi.com/assets/datasheet/pdf.php?pn=GBPC2504W" TargetMode="External"/><Relationship Id="rId192" Type="http://schemas.openxmlformats.org/officeDocument/2006/relationships/hyperlink" Target="https://www.taiwansemi.com/assets/datasheet/pdf.php?pn=GBPC4008M" TargetMode="External"/><Relationship Id="rId206" Type="http://schemas.openxmlformats.org/officeDocument/2006/relationships/hyperlink" Target="https://www.taiwansemi.com/assets/datasheet/pdf.php?pn=GBPC5008M" TargetMode="External"/><Relationship Id="rId413" Type="http://schemas.openxmlformats.org/officeDocument/2006/relationships/hyperlink" Target="https://www.taiwansemi.com/assets/datasheet/pdf.php?pn=TS50P05G" TargetMode="External"/><Relationship Id="rId248" Type="http://schemas.openxmlformats.org/officeDocument/2006/relationships/hyperlink" Target="https://www.taiwansemi.com/assets/datasheet/pdf.php?pn=GBU607" TargetMode="External"/><Relationship Id="rId455" Type="http://schemas.openxmlformats.org/officeDocument/2006/relationships/hyperlink" Target="https://www.taiwansemi.com/assets/datasheet/pdf.php?pn=UR4KB80-B" TargetMode="External"/><Relationship Id="rId497" Type="http://schemas.openxmlformats.org/officeDocument/2006/relationships/hyperlink" Target="https://www.taiwansemi.com/assets/datasheet/pdf.php?pn=GBJL15J" TargetMode="External"/><Relationship Id="rId12" Type="http://schemas.openxmlformats.org/officeDocument/2006/relationships/hyperlink" Target="https://www.taiwansemi.com/assets/datasheet/pdf.php?pn=ABS6-K" TargetMode="External"/><Relationship Id="rId108" Type="http://schemas.openxmlformats.org/officeDocument/2006/relationships/hyperlink" Target="https://www.taiwansemi.com/assets/datasheet/pdf.php?pn=GBL205" TargetMode="External"/><Relationship Id="rId315" Type="http://schemas.openxmlformats.org/officeDocument/2006/relationships/hyperlink" Target="https://www.taiwansemi.com/assets/datasheet/pdf.php?pn=MBS10" TargetMode="External"/><Relationship Id="rId357" Type="http://schemas.openxmlformats.org/officeDocument/2006/relationships/hyperlink" Target="https://www.taiwansemi.com/assets/datasheet/pdf.php?pn=TS10P04G" TargetMode="External"/><Relationship Id="rId54" Type="http://schemas.openxmlformats.org/officeDocument/2006/relationships/hyperlink" Target="https://www.taiwansemi.com/assets/datasheet/pdf.php?pn=DBL206G" TargetMode="External"/><Relationship Id="rId96" Type="http://schemas.openxmlformats.org/officeDocument/2006/relationships/hyperlink" Target="https://www.taiwansemi.com/assets/datasheet/pdf.php?pn=DBLS209G" TargetMode="External"/><Relationship Id="rId161" Type="http://schemas.openxmlformats.org/officeDocument/2006/relationships/hyperlink" Target="https://www.taiwansemi.com/assets/datasheet/pdf.php?pn=GBPC35005M" TargetMode="External"/><Relationship Id="rId217" Type="http://schemas.openxmlformats.org/officeDocument/2006/relationships/hyperlink" Target="https://www.taiwansemi.com/assets/datasheet/pdf.php?pn=GBU1007" TargetMode="External"/><Relationship Id="rId399" Type="http://schemas.openxmlformats.org/officeDocument/2006/relationships/hyperlink" Target="https://www.taiwansemi.com/assets/datasheet/pdf.php?pn=TS25PL06G" TargetMode="External"/><Relationship Id="rId259" Type="http://schemas.openxmlformats.org/officeDocument/2006/relationships/hyperlink" Target="https://www.taiwansemi.com/assets/datasheet/pdf.php?pn=GBU807" TargetMode="External"/><Relationship Id="rId424" Type="http://schemas.openxmlformats.org/officeDocument/2006/relationships/hyperlink" Target="https://www.taiwansemi.com/assets/datasheet/pdf.php?pn=TS6KL60" TargetMode="External"/><Relationship Id="rId466" Type="http://schemas.openxmlformats.org/officeDocument/2006/relationships/hyperlink" Target="https://www.taiwansemi.com/assets/datasheet/pdf.php?pn=YBS3007G" TargetMode="External"/><Relationship Id="rId23" Type="http://schemas.openxmlformats.org/officeDocument/2006/relationships/hyperlink" Target="https://www.taiwansemi.com/assets/datasheet/pdf.php?pn=DBL101G" TargetMode="External"/><Relationship Id="rId119" Type="http://schemas.openxmlformats.org/officeDocument/2006/relationships/hyperlink" Target="https://www.taiwansemi.com/assets/datasheet/pdf.php?pn=GBPC15005M" TargetMode="External"/><Relationship Id="rId270" Type="http://schemas.openxmlformats.org/officeDocument/2006/relationships/hyperlink" Target="https://www.taiwansemi.com/assets/datasheet/pdf.php?pn=KBL603G" TargetMode="External"/><Relationship Id="rId326" Type="http://schemas.openxmlformats.org/officeDocument/2006/relationships/hyperlink" Target="https://www.taiwansemi.com/assets/datasheet/pdf.php?pn=T15JA05G-K" TargetMode="External"/><Relationship Id="rId65" Type="http://schemas.openxmlformats.org/officeDocument/2006/relationships/hyperlink" Target="https://www.taiwansemi.com/assets/datasheet/pdf.php?pn=DBLS105G" TargetMode="External"/><Relationship Id="rId130" Type="http://schemas.openxmlformats.org/officeDocument/2006/relationships/hyperlink" Target="https://www.taiwansemi.com/assets/datasheet/pdf.php?pn=GBPC1506" TargetMode="External"/><Relationship Id="rId368" Type="http://schemas.openxmlformats.org/officeDocument/2006/relationships/hyperlink" Target="https://www.taiwansemi.com/assets/datasheet/pdf.php?pn=TS15P04G" TargetMode="External"/><Relationship Id="rId172" Type="http://schemas.openxmlformats.org/officeDocument/2006/relationships/hyperlink" Target="https://www.taiwansemi.com/assets/datasheet/pdf.php?pn=GBPC3506" TargetMode="External"/><Relationship Id="rId228" Type="http://schemas.openxmlformats.org/officeDocument/2006/relationships/hyperlink" Target="https://www.taiwansemi.com/assets/datasheet/pdf.php?pn=GBU401" TargetMode="External"/><Relationship Id="rId435" Type="http://schemas.openxmlformats.org/officeDocument/2006/relationships/hyperlink" Target="https://www.taiwansemi.com/assets/datasheet/pdf.php?pn=TS6P05G-K" TargetMode="External"/><Relationship Id="rId477" Type="http://schemas.openxmlformats.org/officeDocument/2006/relationships/hyperlink" Target="https://www.taiwansemi.com/assets/datasheet/pdf.php?pn=GBJ50KG" TargetMode="External"/><Relationship Id="rId281" Type="http://schemas.openxmlformats.org/officeDocument/2006/relationships/hyperlink" Target="https://www.taiwansemi.com/assets/datasheet/pdf.php?pn=KBPF306G" TargetMode="External"/><Relationship Id="rId337" Type="http://schemas.openxmlformats.org/officeDocument/2006/relationships/hyperlink" Target="https://www.taiwansemi.com/assets/datasheet/pdf.php?pn=TBS610" TargetMode="External"/><Relationship Id="rId502" Type="http://schemas.openxmlformats.org/officeDocument/2006/relationships/hyperlink" Target="https://www.taiwansemi.com/assets/datasheet/pdf.php?pn=GBJ15KGLV" TargetMode="External"/><Relationship Id="rId34" Type="http://schemas.openxmlformats.org/officeDocument/2006/relationships/hyperlink" Target="https://www.taiwansemi.com/assets/datasheet/pdf.php?pn=DBL151G" TargetMode="External"/><Relationship Id="rId76" Type="http://schemas.openxmlformats.org/officeDocument/2006/relationships/hyperlink" Target="https://www.taiwansemi.com/assets/datasheet/pdf.php?pn=DBLS155G" TargetMode="External"/><Relationship Id="rId141" Type="http://schemas.openxmlformats.org/officeDocument/2006/relationships/hyperlink" Target="https://www.taiwansemi.com/assets/datasheet/pdf.php?pn=GBPC25005W" TargetMode="External"/><Relationship Id="rId379" Type="http://schemas.openxmlformats.org/officeDocument/2006/relationships/hyperlink" Target="https://www.taiwansemi.com/assets/datasheet/pdf.php?pn=TS20K60-T" TargetMode="External"/><Relationship Id="rId7" Type="http://schemas.openxmlformats.org/officeDocument/2006/relationships/hyperlink" Target="https://www.taiwansemi.com/assets/datasheet/pdf.php?pn=ABS20M" TargetMode="External"/><Relationship Id="rId183" Type="http://schemas.openxmlformats.org/officeDocument/2006/relationships/hyperlink" Target="https://www.taiwansemi.com/assets/datasheet/pdf.php?pn=GBPC4001" TargetMode="External"/><Relationship Id="rId239" Type="http://schemas.openxmlformats.org/officeDocument/2006/relationships/hyperlink" Target="https://www.taiwansemi.com/assets/datasheet/pdf.php?pn=GBU601" TargetMode="External"/><Relationship Id="rId390" Type="http://schemas.openxmlformats.org/officeDocument/2006/relationships/hyperlink" Target="https://www.taiwansemi.com/assets/datasheet/pdf.php?pn=TS25P03G" TargetMode="External"/><Relationship Id="rId404" Type="http://schemas.openxmlformats.org/officeDocument/2006/relationships/hyperlink" Target="https://www.taiwansemi.com/assets/datasheet/pdf.php?pn=TS40P06G" TargetMode="External"/><Relationship Id="rId446" Type="http://schemas.openxmlformats.org/officeDocument/2006/relationships/hyperlink" Target="https://www.taiwansemi.com/assets/datasheet/pdf.php?pn=TS8P07G" TargetMode="External"/><Relationship Id="rId250" Type="http://schemas.openxmlformats.org/officeDocument/2006/relationships/hyperlink" Target="https://www.taiwansemi.com/assets/datasheet/pdf.php?pn=GBU801" TargetMode="External"/><Relationship Id="rId292" Type="http://schemas.openxmlformats.org/officeDocument/2006/relationships/hyperlink" Target="https://www.taiwansemi.com/assets/datasheet/pdf.php?pn=KBU1006G" TargetMode="External"/><Relationship Id="rId306" Type="http://schemas.openxmlformats.org/officeDocument/2006/relationships/hyperlink" Target="https://www.taiwansemi.com/assets/datasheet/pdf.php?pn=KBU606G" TargetMode="External"/><Relationship Id="rId488" Type="http://schemas.openxmlformats.org/officeDocument/2006/relationships/hyperlink" Target="https://www.taiwansemi.com/assets/datasheet/pdf.php?pn=GBU15JGA" TargetMode="External"/><Relationship Id="rId45" Type="http://schemas.openxmlformats.org/officeDocument/2006/relationships/hyperlink" Target="https://www.taiwansemi.com/assets/datasheet/pdf.php?pn=DBL158G" TargetMode="External"/><Relationship Id="rId87" Type="http://schemas.openxmlformats.org/officeDocument/2006/relationships/hyperlink" Target="https://www.taiwansemi.com/assets/datasheet/pdf.php?pn=DBLS204G" TargetMode="External"/><Relationship Id="rId110" Type="http://schemas.openxmlformats.org/officeDocument/2006/relationships/hyperlink" Target="https://www.taiwansemi.com/assets/datasheet/pdf.php?pn=GBL207" TargetMode="External"/><Relationship Id="rId348" Type="http://schemas.openxmlformats.org/officeDocument/2006/relationships/hyperlink" Target="https://www.taiwansemi.com/assets/datasheet/pdf.php?pn=TS10KL100" TargetMode="External"/><Relationship Id="rId152" Type="http://schemas.openxmlformats.org/officeDocument/2006/relationships/hyperlink" Target="https://www.taiwansemi.com/assets/datasheet/pdf.php?pn=GBPC2506M" TargetMode="External"/><Relationship Id="rId194" Type="http://schemas.openxmlformats.org/officeDocument/2006/relationships/hyperlink" Target="https://www.taiwansemi.com/assets/datasheet/pdf.php?pn=GBPC4010M" TargetMode="External"/><Relationship Id="rId208" Type="http://schemas.openxmlformats.org/officeDocument/2006/relationships/hyperlink" Target="https://www.taiwansemi.com/assets/datasheet/pdf.php?pn=GBPC5010M" TargetMode="External"/><Relationship Id="rId415" Type="http://schemas.openxmlformats.org/officeDocument/2006/relationships/hyperlink" Target="https://www.taiwansemi.com/assets/datasheet/pdf.php?pn=TS50P07G" TargetMode="External"/><Relationship Id="rId457" Type="http://schemas.openxmlformats.org/officeDocument/2006/relationships/hyperlink" Target="https://www.taiwansemi.com/assets/datasheet/pdf.php?pn=UR8KB60" TargetMode="External"/><Relationship Id="rId261" Type="http://schemas.openxmlformats.org/officeDocument/2006/relationships/hyperlink" Target="https://www.taiwansemi.com/assets/datasheet/pdf.php?pn=KBL401G" TargetMode="External"/><Relationship Id="rId499" Type="http://schemas.openxmlformats.org/officeDocument/2006/relationships/hyperlink" Target="https://www.taiwansemi.com/assets/datasheet/pdf.php?pn=GBJL45J" TargetMode="External"/><Relationship Id="rId14" Type="http://schemas.openxmlformats.org/officeDocument/2006/relationships/hyperlink" Target="https://www.taiwansemi.com/assets/datasheet/pdf.php?pn=ABS8" TargetMode="External"/><Relationship Id="rId56" Type="http://schemas.openxmlformats.org/officeDocument/2006/relationships/hyperlink" Target="https://www.taiwansemi.com/assets/datasheet/pdf.php?pn=DBL207G" TargetMode="External"/><Relationship Id="rId317" Type="http://schemas.openxmlformats.org/officeDocument/2006/relationships/hyperlink" Target="https://www.taiwansemi.com/assets/datasheet/pdf.php?pn=MBS2" TargetMode="External"/><Relationship Id="rId359" Type="http://schemas.openxmlformats.org/officeDocument/2006/relationships/hyperlink" Target="https://www.taiwansemi.com/assets/datasheet/pdf.php?pn=TS10P05G" TargetMode="External"/><Relationship Id="rId98" Type="http://schemas.openxmlformats.org/officeDocument/2006/relationships/hyperlink" Target="https://www.taiwansemi.com/assets/datasheet/pdf.php?pn=GBL01" TargetMode="External"/><Relationship Id="rId121" Type="http://schemas.openxmlformats.org/officeDocument/2006/relationships/hyperlink" Target="https://www.taiwansemi.com/assets/datasheet/pdf.php?pn=GBPC1501" TargetMode="External"/><Relationship Id="rId163" Type="http://schemas.openxmlformats.org/officeDocument/2006/relationships/hyperlink" Target="https://www.taiwansemi.com/assets/datasheet/pdf.php?pn=GBPC3501" TargetMode="External"/><Relationship Id="rId219" Type="http://schemas.openxmlformats.org/officeDocument/2006/relationships/hyperlink" Target="https://www.taiwansemi.com/assets/datasheet/pdf.php?pn=GBU1505" TargetMode="External"/><Relationship Id="rId370" Type="http://schemas.openxmlformats.org/officeDocument/2006/relationships/hyperlink" Target="https://www.taiwansemi.com/assets/datasheet/pdf.php?pn=TS15P05G-K" TargetMode="External"/><Relationship Id="rId426" Type="http://schemas.openxmlformats.org/officeDocument/2006/relationships/hyperlink" Target="https://www.taiwansemi.com/assets/datasheet/pdf.php?pn=TS6P01G" TargetMode="External"/><Relationship Id="rId230" Type="http://schemas.openxmlformats.org/officeDocument/2006/relationships/hyperlink" Target="https://www.taiwansemi.com/assets/datasheet/pdf.php?pn=GBU403" TargetMode="External"/><Relationship Id="rId468" Type="http://schemas.openxmlformats.org/officeDocument/2006/relationships/hyperlink" Target="https://www.taiwansemi.com/assets/datasheet/pdf.php?pn=GBJ15KG" TargetMode="External"/><Relationship Id="rId25" Type="http://schemas.openxmlformats.org/officeDocument/2006/relationships/hyperlink" Target="https://www.taiwansemi.com/assets/datasheet/pdf.php?pn=DBL103G" TargetMode="External"/><Relationship Id="rId67" Type="http://schemas.openxmlformats.org/officeDocument/2006/relationships/hyperlink" Target="https://www.taiwansemi.com/assets/datasheet/pdf.php?pn=DBLS106G" TargetMode="External"/><Relationship Id="rId272" Type="http://schemas.openxmlformats.org/officeDocument/2006/relationships/hyperlink" Target="https://www.taiwansemi.com/assets/datasheet/pdf.php?pn=KBL605G" TargetMode="External"/><Relationship Id="rId328" Type="http://schemas.openxmlformats.org/officeDocument/2006/relationships/hyperlink" Target="https://www.taiwansemi.com/assets/datasheet/pdf.php?pn=T15JA07G-K" TargetMode="External"/><Relationship Id="rId132" Type="http://schemas.openxmlformats.org/officeDocument/2006/relationships/hyperlink" Target="https://www.taiwansemi.com/assets/datasheet/pdf.php?pn=GBPC1506W" TargetMode="External"/><Relationship Id="rId174" Type="http://schemas.openxmlformats.org/officeDocument/2006/relationships/hyperlink" Target="https://www.taiwansemi.com/assets/datasheet/pdf.php?pn=GBPC3506W" TargetMode="External"/><Relationship Id="rId381" Type="http://schemas.openxmlformats.org/officeDocument/2006/relationships/hyperlink" Target="https://www.taiwansemi.com/assets/datasheet/pdf.php?pn=TS20P01G" TargetMode="External"/><Relationship Id="rId241" Type="http://schemas.openxmlformats.org/officeDocument/2006/relationships/hyperlink" Target="https://www.taiwansemi.com/assets/datasheet/pdf.php?pn=GBU603" TargetMode="External"/><Relationship Id="rId437" Type="http://schemas.openxmlformats.org/officeDocument/2006/relationships/hyperlink" Target="https://www.taiwansemi.com/assets/datasheet/pdf.php?pn=TS6P06G-K" TargetMode="External"/><Relationship Id="rId479" Type="http://schemas.openxmlformats.org/officeDocument/2006/relationships/hyperlink" Target="https://www.taiwansemi.com/assets/datasheet/pdf.php?pn=GBU10JG" TargetMode="External"/><Relationship Id="rId36" Type="http://schemas.openxmlformats.org/officeDocument/2006/relationships/hyperlink" Target="https://www.taiwansemi.com/assets/datasheet/pdf.php?pn=DBL153G" TargetMode="External"/><Relationship Id="rId283" Type="http://schemas.openxmlformats.org/officeDocument/2006/relationships/hyperlink" Target="https://www.taiwansemi.com/assets/datasheet/pdf.php?pn=KBPF404G" TargetMode="External"/><Relationship Id="rId339" Type="http://schemas.openxmlformats.org/officeDocument/2006/relationships/hyperlink" Target="https://www.taiwansemi.com/assets/datasheet/pdf.php?pn=TBS808" TargetMode="External"/><Relationship Id="rId490" Type="http://schemas.openxmlformats.org/officeDocument/2006/relationships/hyperlink" Target="https://www.taiwansemi.com/assets/datasheet/pdf.php?pn=GBU15MGA" TargetMode="External"/><Relationship Id="rId504" Type="http://schemas.openxmlformats.org/officeDocument/2006/relationships/hyperlink" Target="https://www.taiwansemi.com/assets/datasheet/pdf.php?pn=GBJ25KGLV" TargetMode="External"/><Relationship Id="rId78" Type="http://schemas.openxmlformats.org/officeDocument/2006/relationships/hyperlink" Target="https://www.taiwansemi.com/assets/datasheet/pdf.php?pn=DBLS156G" TargetMode="External"/><Relationship Id="rId101" Type="http://schemas.openxmlformats.org/officeDocument/2006/relationships/hyperlink" Target="https://www.taiwansemi.com/assets/datasheet/pdf.php?pn=GBL06" TargetMode="External"/><Relationship Id="rId143" Type="http://schemas.openxmlformats.org/officeDocument/2006/relationships/hyperlink" Target="https://www.taiwansemi.com/assets/datasheet/pdf.php?pn=GBPC2501M" TargetMode="External"/><Relationship Id="rId185" Type="http://schemas.openxmlformats.org/officeDocument/2006/relationships/hyperlink" Target="https://www.taiwansemi.com/assets/datasheet/pdf.php?pn=GBPC4002" TargetMode="External"/><Relationship Id="rId350" Type="http://schemas.openxmlformats.org/officeDocument/2006/relationships/hyperlink" Target="https://www.taiwansemi.com/assets/datasheet/pdf.php?pn=TS10KL80" TargetMode="External"/><Relationship Id="rId406" Type="http://schemas.openxmlformats.org/officeDocument/2006/relationships/hyperlink" Target="https://www.taiwansemi.com/assets/datasheet/pdf.php?pn=TS4K100" TargetMode="External"/><Relationship Id="rId9" Type="http://schemas.openxmlformats.org/officeDocument/2006/relationships/hyperlink" Target="https://www.taiwansemi.com/assets/datasheet/pdf.php?pn=ABS4" TargetMode="External"/><Relationship Id="rId210" Type="http://schemas.openxmlformats.org/officeDocument/2006/relationships/hyperlink" Target="https://www.taiwansemi.com/assets/datasheet/pdf.php?pn=GBU1002" TargetMode="External"/><Relationship Id="rId392" Type="http://schemas.openxmlformats.org/officeDocument/2006/relationships/hyperlink" Target="https://www.taiwansemi.com/assets/datasheet/pdf.php?pn=TS25P05G" TargetMode="External"/><Relationship Id="rId448" Type="http://schemas.openxmlformats.org/officeDocument/2006/relationships/hyperlink" Target="https://www.taiwansemi.com/assets/datasheet/pdf.php?pn=UR2KB60" TargetMode="External"/><Relationship Id="rId252" Type="http://schemas.openxmlformats.org/officeDocument/2006/relationships/hyperlink" Target="https://www.taiwansemi.com/assets/datasheet/pdf.php?pn=GBU803" TargetMode="External"/><Relationship Id="rId294" Type="http://schemas.openxmlformats.org/officeDocument/2006/relationships/hyperlink" Target="https://www.taiwansemi.com/assets/datasheet/pdf.php?pn=KBU401G" TargetMode="External"/><Relationship Id="rId308" Type="http://schemas.openxmlformats.org/officeDocument/2006/relationships/hyperlink" Target="https://www.taiwansemi.com/assets/datasheet/pdf.php?pn=KBU801G" TargetMode="External"/><Relationship Id="rId47" Type="http://schemas.openxmlformats.org/officeDocument/2006/relationships/hyperlink" Target="https://www.taiwansemi.com/assets/datasheet/pdf.php?pn=DBL201G" TargetMode="External"/><Relationship Id="rId89" Type="http://schemas.openxmlformats.org/officeDocument/2006/relationships/hyperlink" Target="https://www.taiwansemi.com/assets/datasheet/pdf.php?pn=DBLS205G" TargetMode="External"/><Relationship Id="rId112" Type="http://schemas.openxmlformats.org/officeDocument/2006/relationships/hyperlink" Target="https://www.taiwansemi.com/assets/datasheet/pdf.php?pn=GBLA01" TargetMode="External"/><Relationship Id="rId154" Type="http://schemas.openxmlformats.org/officeDocument/2006/relationships/hyperlink" Target="https://www.taiwansemi.com/assets/datasheet/pdf.php?pn=GBPC2508" TargetMode="External"/><Relationship Id="rId361" Type="http://schemas.openxmlformats.org/officeDocument/2006/relationships/hyperlink" Target="https://www.taiwansemi.com/assets/datasheet/pdf.php?pn=TS10P06G" TargetMode="External"/><Relationship Id="rId196" Type="http://schemas.openxmlformats.org/officeDocument/2006/relationships/hyperlink" Target="https://www.taiwansemi.com/assets/datasheet/pdf.php?pn=GBPC50005M" TargetMode="External"/><Relationship Id="rId417" Type="http://schemas.openxmlformats.org/officeDocument/2006/relationships/hyperlink" Target="https://www.taiwansemi.com/assets/datasheet/pdf.php?pn=TS6K40" TargetMode="External"/><Relationship Id="rId459" Type="http://schemas.openxmlformats.org/officeDocument/2006/relationships/hyperlink" Target="https://www.taiwansemi.com/assets/datasheet/pdf.php?pn=YBS2204G" TargetMode="External"/><Relationship Id="rId16" Type="http://schemas.openxmlformats.org/officeDocument/2006/relationships/hyperlink" Target="https://www.taiwansemi.com/assets/datasheet/pdf.php?pn=ABS8-T" TargetMode="External"/><Relationship Id="rId221" Type="http://schemas.openxmlformats.org/officeDocument/2006/relationships/hyperlink" Target="https://www.taiwansemi.com/assets/datasheet/pdf.php?pn=GBU1507" TargetMode="External"/><Relationship Id="rId263" Type="http://schemas.openxmlformats.org/officeDocument/2006/relationships/hyperlink" Target="https://www.taiwansemi.com/assets/datasheet/pdf.php?pn=KBL403G" TargetMode="External"/><Relationship Id="rId319" Type="http://schemas.openxmlformats.org/officeDocument/2006/relationships/hyperlink" Target="https://www.taiwansemi.com/assets/datasheet/pdf.php?pn=MBS6" TargetMode="External"/><Relationship Id="rId470" Type="http://schemas.openxmlformats.org/officeDocument/2006/relationships/hyperlink" Target="https://www.taiwansemi.com/assets/datasheet/pdf.php?pn=GBJ25JG" TargetMode="External"/><Relationship Id="rId58" Type="http://schemas.openxmlformats.org/officeDocument/2006/relationships/hyperlink" Target="https://www.taiwansemi.com/assets/datasheet/pdf.php?pn=DBL208G" TargetMode="External"/><Relationship Id="rId123" Type="http://schemas.openxmlformats.org/officeDocument/2006/relationships/hyperlink" Target="https://www.taiwansemi.com/assets/datasheet/pdf.php?pn=GBPC1501W" TargetMode="External"/><Relationship Id="rId330" Type="http://schemas.openxmlformats.org/officeDocument/2006/relationships/hyperlink" Target="https://www.taiwansemi.com/assets/datasheet/pdf.php?pn=T25JA06G-K" TargetMode="External"/><Relationship Id="rId165" Type="http://schemas.openxmlformats.org/officeDocument/2006/relationships/hyperlink" Target="https://www.taiwansemi.com/assets/datasheet/pdf.php?pn=GBPC3501W" TargetMode="External"/><Relationship Id="rId372" Type="http://schemas.openxmlformats.org/officeDocument/2006/relationships/hyperlink" Target="https://www.taiwansemi.com/assets/datasheet/pdf.php?pn=TS15P06G-K" TargetMode="External"/><Relationship Id="rId428" Type="http://schemas.openxmlformats.org/officeDocument/2006/relationships/hyperlink" Target="https://www.taiwansemi.com/assets/datasheet/pdf.php?pn=TS6P02G" TargetMode="External"/><Relationship Id="rId232" Type="http://schemas.openxmlformats.org/officeDocument/2006/relationships/hyperlink" Target="https://www.taiwansemi.com/assets/datasheet/pdf.php?pn=GBU404-K" TargetMode="External"/><Relationship Id="rId274" Type="http://schemas.openxmlformats.org/officeDocument/2006/relationships/hyperlink" Target="https://www.taiwansemi.com/assets/datasheet/pdf.php?pn=KBL607G" TargetMode="External"/><Relationship Id="rId481" Type="http://schemas.openxmlformats.org/officeDocument/2006/relationships/hyperlink" Target="https://www.taiwansemi.com/assets/datasheet/pdf.php?pn=GBU10MG" TargetMode="External"/><Relationship Id="rId27" Type="http://schemas.openxmlformats.org/officeDocument/2006/relationships/hyperlink" Target="https://www.taiwansemi.com/assets/datasheet/pdf.php?pn=DBL104G-T" TargetMode="External"/><Relationship Id="rId69" Type="http://schemas.openxmlformats.org/officeDocument/2006/relationships/hyperlink" Target="https://www.taiwansemi.com/assets/datasheet/pdf.php?pn=DBLS107G" TargetMode="External"/><Relationship Id="rId134" Type="http://schemas.openxmlformats.org/officeDocument/2006/relationships/hyperlink" Target="https://www.taiwansemi.com/assets/datasheet/pdf.php?pn=GBPC1508M" TargetMode="External"/><Relationship Id="rId80" Type="http://schemas.openxmlformats.org/officeDocument/2006/relationships/hyperlink" Target="https://www.taiwansemi.com/assets/datasheet/pdf.php?pn=DBLS157G" TargetMode="External"/><Relationship Id="rId176" Type="http://schemas.openxmlformats.org/officeDocument/2006/relationships/hyperlink" Target="https://www.taiwansemi.com/assets/datasheet/pdf.php?pn=GBPC3508M" TargetMode="External"/><Relationship Id="rId341" Type="http://schemas.openxmlformats.org/officeDocument/2006/relationships/hyperlink" Target="https://www.taiwansemi.com/assets/datasheet/pdf.php?pn=TS10K100" TargetMode="External"/><Relationship Id="rId383" Type="http://schemas.openxmlformats.org/officeDocument/2006/relationships/hyperlink" Target="https://www.taiwansemi.com/assets/datasheet/pdf.php?pn=TS20P03G" TargetMode="External"/><Relationship Id="rId439" Type="http://schemas.openxmlformats.org/officeDocument/2006/relationships/hyperlink" Target="https://www.taiwansemi.com/assets/datasheet/pdf.php?pn=TS6P07G-K" TargetMode="External"/><Relationship Id="rId201" Type="http://schemas.openxmlformats.org/officeDocument/2006/relationships/hyperlink" Target="https://www.taiwansemi.com/assets/datasheet/pdf.php?pn=GBPC5004" TargetMode="External"/><Relationship Id="rId243" Type="http://schemas.openxmlformats.org/officeDocument/2006/relationships/hyperlink" Target="https://www.taiwansemi.com/assets/datasheet/pdf.php?pn=GBU604-K" TargetMode="External"/><Relationship Id="rId285" Type="http://schemas.openxmlformats.org/officeDocument/2006/relationships/hyperlink" Target="https://www.taiwansemi.com/assets/datasheet/pdf.php?pn=KBPF406G" TargetMode="External"/><Relationship Id="rId450" Type="http://schemas.openxmlformats.org/officeDocument/2006/relationships/hyperlink" Target="https://www.taiwansemi.com/assets/datasheet/pdf.php?pn=UR3KB100" TargetMode="External"/><Relationship Id="rId506" Type="http://schemas.openxmlformats.org/officeDocument/2006/relationships/hyperlink" Target="https://www.taiwansemi.com/assets/datasheet/pdf.php?pn=GBJ35KGLV" TargetMode="External"/><Relationship Id="rId38" Type="http://schemas.openxmlformats.org/officeDocument/2006/relationships/hyperlink" Target="https://www.taiwansemi.com/assets/datasheet/pdf.php?pn=DBL154G-T" TargetMode="External"/><Relationship Id="rId103" Type="http://schemas.openxmlformats.org/officeDocument/2006/relationships/hyperlink" Target="https://www.taiwansemi.com/assets/datasheet/pdf.php?pn=GBL10" TargetMode="External"/><Relationship Id="rId310" Type="http://schemas.openxmlformats.org/officeDocument/2006/relationships/hyperlink" Target="https://www.taiwansemi.com/assets/datasheet/pdf.php?pn=KBU803G" TargetMode="External"/><Relationship Id="rId492" Type="http://schemas.openxmlformats.org/officeDocument/2006/relationships/hyperlink" Target="https://www.taiwansemi.com/assets/datasheet/pdf.php?pn=GBU25KG" TargetMode="External"/><Relationship Id="rId91" Type="http://schemas.openxmlformats.org/officeDocument/2006/relationships/hyperlink" Target="https://www.taiwansemi.com/assets/datasheet/pdf.php?pn=DBLS206G" TargetMode="External"/><Relationship Id="rId145" Type="http://schemas.openxmlformats.org/officeDocument/2006/relationships/hyperlink" Target="https://www.taiwansemi.com/assets/datasheet/pdf.php?pn=GBPC2502" TargetMode="External"/><Relationship Id="rId187" Type="http://schemas.openxmlformats.org/officeDocument/2006/relationships/hyperlink" Target="https://www.taiwansemi.com/assets/datasheet/pdf.php?pn=GBPC4004" TargetMode="External"/><Relationship Id="rId352" Type="http://schemas.openxmlformats.org/officeDocument/2006/relationships/hyperlink" Target="https://www.taiwansemi.com/assets/datasheet/pdf.php?pn=TS10P01G-K" TargetMode="External"/><Relationship Id="rId394" Type="http://schemas.openxmlformats.org/officeDocument/2006/relationships/hyperlink" Target="https://www.taiwansemi.com/assets/datasheet/pdf.php?pn=TS25P06G" TargetMode="External"/><Relationship Id="rId408" Type="http://schemas.openxmlformats.org/officeDocument/2006/relationships/hyperlink" Target="https://www.taiwansemi.com/assets/datasheet/pdf.php?pn=TS4K40-A" TargetMode="External"/><Relationship Id="rId212" Type="http://schemas.openxmlformats.org/officeDocument/2006/relationships/hyperlink" Target="https://www.taiwansemi.com/assets/datasheet/pdf.php?pn=GBU1004" TargetMode="External"/><Relationship Id="rId254" Type="http://schemas.openxmlformats.org/officeDocument/2006/relationships/hyperlink" Target="https://www.taiwansemi.com/assets/datasheet/pdf.php?pn=GBU804-K" TargetMode="External"/><Relationship Id="rId49" Type="http://schemas.openxmlformats.org/officeDocument/2006/relationships/hyperlink" Target="https://www.taiwansemi.com/assets/datasheet/pdf.php?pn=DBL203G" TargetMode="External"/><Relationship Id="rId114" Type="http://schemas.openxmlformats.org/officeDocument/2006/relationships/hyperlink" Target="https://www.taiwansemi.com/assets/datasheet/pdf.php?pn=GBLA04" TargetMode="External"/><Relationship Id="rId296" Type="http://schemas.openxmlformats.org/officeDocument/2006/relationships/hyperlink" Target="https://www.taiwansemi.com/assets/datasheet/pdf.php?pn=KBU403G" TargetMode="External"/><Relationship Id="rId461" Type="http://schemas.openxmlformats.org/officeDocument/2006/relationships/hyperlink" Target="https://www.taiwansemi.com/assets/datasheet/pdf.php?pn=YBS2206G" TargetMode="External"/><Relationship Id="rId60" Type="http://schemas.openxmlformats.org/officeDocument/2006/relationships/hyperlink" Target="https://www.taiwansemi.com/assets/datasheet/pdf.php?pn=DBLS101G" TargetMode="External"/><Relationship Id="rId156" Type="http://schemas.openxmlformats.org/officeDocument/2006/relationships/hyperlink" Target="https://www.taiwansemi.com/assets/datasheet/pdf.php?pn=GBPC2508W" TargetMode="External"/><Relationship Id="rId198" Type="http://schemas.openxmlformats.org/officeDocument/2006/relationships/hyperlink" Target="https://www.taiwansemi.com/assets/datasheet/pdf.php?pn=GBPC5001M" TargetMode="External"/><Relationship Id="rId321" Type="http://schemas.openxmlformats.org/officeDocument/2006/relationships/hyperlink" Target="https://www.taiwansemi.com/assets/datasheet/pdf.php?pn=MBS8" TargetMode="External"/><Relationship Id="rId363" Type="http://schemas.openxmlformats.org/officeDocument/2006/relationships/hyperlink" Target="https://www.taiwansemi.com/assets/datasheet/pdf.php?pn=TS10P07G" TargetMode="External"/><Relationship Id="rId419" Type="http://schemas.openxmlformats.org/officeDocument/2006/relationships/hyperlink" Target="https://www.taiwansemi.com/assets/datasheet/pdf.php?pn=TS6K60" TargetMode="External"/><Relationship Id="rId223" Type="http://schemas.openxmlformats.org/officeDocument/2006/relationships/hyperlink" Target="https://www.taiwansemi.com/assets/datasheet/pdf.php?pn=GBU15L06" TargetMode="External"/><Relationship Id="rId430" Type="http://schemas.openxmlformats.org/officeDocument/2006/relationships/hyperlink" Target="https://www.taiwansemi.com/assets/datasheet/pdf.php?pn=TS6P03G" TargetMode="External"/><Relationship Id="rId18" Type="http://schemas.openxmlformats.org/officeDocument/2006/relationships/hyperlink" Target="https://www.taiwansemi.com/assets/datasheet/pdf.php?pn=D2SB10" TargetMode="External"/><Relationship Id="rId265" Type="http://schemas.openxmlformats.org/officeDocument/2006/relationships/hyperlink" Target="https://www.taiwansemi.com/assets/datasheet/pdf.php?pn=KBL405G" TargetMode="External"/><Relationship Id="rId472" Type="http://schemas.openxmlformats.org/officeDocument/2006/relationships/hyperlink" Target="https://www.taiwansemi.com/assets/datasheet/pdf.php?pn=GBJ25MG" TargetMode="External"/><Relationship Id="rId125" Type="http://schemas.openxmlformats.org/officeDocument/2006/relationships/hyperlink" Target="https://www.taiwansemi.com/assets/datasheet/pdf.php?pn=GBPC1502M" TargetMode="External"/><Relationship Id="rId167" Type="http://schemas.openxmlformats.org/officeDocument/2006/relationships/hyperlink" Target="https://www.taiwansemi.com/assets/datasheet/pdf.php?pn=GBPC3502M" TargetMode="External"/><Relationship Id="rId332" Type="http://schemas.openxmlformats.org/officeDocument/2006/relationships/hyperlink" Target="https://www.taiwansemi.com/assets/datasheet/pdf.php?pn=TBS406" TargetMode="External"/><Relationship Id="rId374" Type="http://schemas.openxmlformats.org/officeDocument/2006/relationships/hyperlink" Target="https://www.taiwansemi.com/assets/datasheet/pdf.php?pn=TS15P07G-K" TargetMode="External"/><Relationship Id="rId71" Type="http://schemas.openxmlformats.org/officeDocument/2006/relationships/hyperlink" Target="https://www.taiwansemi.com/assets/datasheet/pdf.php?pn=DBLS151G" TargetMode="External"/><Relationship Id="rId234" Type="http://schemas.openxmlformats.org/officeDocument/2006/relationships/hyperlink" Target="https://www.taiwansemi.com/assets/datasheet/pdf.php?pn=GBU405-K" TargetMode="External"/><Relationship Id="rId2" Type="http://schemas.openxmlformats.org/officeDocument/2006/relationships/hyperlink" Target="https://www.taiwansemi.com/assets/datasheet/pdf.php?pn=ABS10-K" TargetMode="External"/><Relationship Id="rId29" Type="http://schemas.openxmlformats.org/officeDocument/2006/relationships/hyperlink" Target="https://www.taiwansemi.com/assets/datasheet/pdf.php?pn=DBL105G-T" TargetMode="External"/><Relationship Id="rId276" Type="http://schemas.openxmlformats.org/officeDocument/2006/relationships/hyperlink" Target="https://www.taiwansemi.com/assets/datasheet/pdf.php?pn=KBPF205G" TargetMode="External"/><Relationship Id="rId441" Type="http://schemas.openxmlformats.org/officeDocument/2006/relationships/hyperlink" Target="https://www.taiwansemi.com/assets/datasheet/pdf.php?pn=TS8P02G" TargetMode="External"/><Relationship Id="rId483" Type="http://schemas.openxmlformats.org/officeDocument/2006/relationships/hyperlink" Target="https://www.taiwansemi.com/assets/datasheet/pdf.php?pn=GBU10KGA" TargetMode="External"/><Relationship Id="rId40" Type="http://schemas.openxmlformats.org/officeDocument/2006/relationships/hyperlink" Target="https://www.taiwansemi.com/assets/datasheet/pdf.php?pn=DBL155G-T" TargetMode="External"/><Relationship Id="rId136" Type="http://schemas.openxmlformats.org/officeDocument/2006/relationships/hyperlink" Target="https://www.taiwansemi.com/assets/datasheet/pdf.php?pn=GBPC1510" TargetMode="External"/><Relationship Id="rId178" Type="http://schemas.openxmlformats.org/officeDocument/2006/relationships/hyperlink" Target="https://www.taiwansemi.com/assets/datasheet/pdf.php?pn=GBPC3510" TargetMode="External"/><Relationship Id="rId301" Type="http://schemas.openxmlformats.org/officeDocument/2006/relationships/hyperlink" Target="https://www.taiwansemi.com/assets/datasheet/pdf.php?pn=KBU601G" TargetMode="External"/><Relationship Id="rId343" Type="http://schemas.openxmlformats.org/officeDocument/2006/relationships/hyperlink" Target="https://www.taiwansemi.com/assets/datasheet/pdf.php?pn=TS10K40-A" TargetMode="External"/><Relationship Id="rId82" Type="http://schemas.openxmlformats.org/officeDocument/2006/relationships/hyperlink" Target="https://www.taiwansemi.com/assets/datasheet/pdf.php?pn=DBLS158G" TargetMode="External"/><Relationship Id="rId203" Type="http://schemas.openxmlformats.org/officeDocument/2006/relationships/hyperlink" Target="https://www.taiwansemi.com/assets/datasheet/pdf.php?pn=GBPC5006" TargetMode="External"/><Relationship Id="rId385" Type="http://schemas.openxmlformats.org/officeDocument/2006/relationships/hyperlink" Target="https://www.taiwansemi.com/assets/datasheet/pdf.php?pn=TS20P05G" TargetMode="External"/><Relationship Id="rId245" Type="http://schemas.openxmlformats.org/officeDocument/2006/relationships/hyperlink" Target="https://www.taiwansemi.com/assets/datasheet/pdf.php?pn=GBU605-K" TargetMode="External"/><Relationship Id="rId287" Type="http://schemas.openxmlformats.org/officeDocument/2006/relationships/hyperlink" Target="https://www.taiwansemi.com/assets/datasheet/pdf.php?pn=KBU1001G" TargetMode="External"/><Relationship Id="rId410" Type="http://schemas.openxmlformats.org/officeDocument/2006/relationships/hyperlink" Target="https://www.taiwansemi.com/assets/datasheet/pdf.php?pn=TS4K60-A" TargetMode="External"/><Relationship Id="rId452" Type="http://schemas.openxmlformats.org/officeDocument/2006/relationships/hyperlink" Target="https://www.taiwansemi.com/assets/datasheet/pdf.php?pn=UR3KB80" TargetMode="External"/><Relationship Id="rId494" Type="http://schemas.openxmlformats.org/officeDocument/2006/relationships/hyperlink" Target="https://www.taiwansemi.com/assets/datasheet/pdf.php?pn=GBU25JGA" TargetMode="External"/><Relationship Id="rId508" Type="http://schemas.openxmlformats.org/officeDocument/2006/relationships/hyperlink" Target="https://www.taiwansemi.com/assets/datasheet/pdf.php?pn=GBU20KGLV" TargetMode="External"/><Relationship Id="rId105" Type="http://schemas.openxmlformats.org/officeDocument/2006/relationships/hyperlink" Target="https://www.taiwansemi.com/assets/datasheet/pdf.php?pn=GBL202" TargetMode="External"/><Relationship Id="rId147" Type="http://schemas.openxmlformats.org/officeDocument/2006/relationships/hyperlink" Target="https://www.taiwansemi.com/assets/datasheet/pdf.php?pn=GBPC2502W" TargetMode="External"/><Relationship Id="rId312" Type="http://schemas.openxmlformats.org/officeDocument/2006/relationships/hyperlink" Target="https://www.taiwansemi.com/assets/datasheet/pdf.php?pn=KBU805G" TargetMode="External"/><Relationship Id="rId354" Type="http://schemas.openxmlformats.org/officeDocument/2006/relationships/hyperlink" Target="https://www.taiwansemi.com/assets/datasheet/pdf.php?pn=TS10P02G-K" TargetMode="External"/><Relationship Id="rId51" Type="http://schemas.openxmlformats.org/officeDocument/2006/relationships/hyperlink" Target="https://www.taiwansemi.com/assets/datasheet/pdf.php?pn=DBL204G-T" TargetMode="External"/><Relationship Id="rId93" Type="http://schemas.openxmlformats.org/officeDocument/2006/relationships/hyperlink" Target="https://www.taiwansemi.com/assets/datasheet/pdf.php?pn=DBLS207G" TargetMode="External"/><Relationship Id="rId189" Type="http://schemas.openxmlformats.org/officeDocument/2006/relationships/hyperlink" Target="https://www.taiwansemi.com/assets/datasheet/pdf.php?pn=GBPC4006" TargetMode="External"/><Relationship Id="rId396" Type="http://schemas.openxmlformats.org/officeDocument/2006/relationships/hyperlink" Target="https://www.taiwansemi.com/assets/datasheet/pdf.php?pn=TS25P07G" TargetMode="External"/><Relationship Id="rId214" Type="http://schemas.openxmlformats.org/officeDocument/2006/relationships/hyperlink" Target="https://www.taiwansemi.com/assets/datasheet/pdf.php?pn=GBU1005-K" TargetMode="External"/><Relationship Id="rId256" Type="http://schemas.openxmlformats.org/officeDocument/2006/relationships/hyperlink" Target="https://www.taiwansemi.com/assets/datasheet/pdf.php?pn=GBU805-K" TargetMode="External"/><Relationship Id="rId298" Type="http://schemas.openxmlformats.org/officeDocument/2006/relationships/hyperlink" Target="https://www.taiwansemi.com/assets/datasheet/pdf.php?pn=KBU405G" TargetMode="External"/><Relationship Id="rId421" Type="http://schemas.openxmlformats.org/officeDocument/2006/relationships/hyperlink" Target="https://www.taiwansemi.com/assets/datasheet/pdf.php?pn=TS6K80" TargetMode="External"/><Relationship Id="rId463" Type="http://schemas.openxmlformats.org/officeDocument/2006/relationships/hyperlink" Target="https://www.taiwansemi.com/assets/datasheet/pdf.php?pn=YBS3004G" TargetMode="External"/><Relationship Id="rId116" Type="http://schemas.openxmlformats.org/officeDocument/2006/relationships/hyperlink" Target="https://www.taiwansemi.com/assets/datasheet/pdf.php?pn=GBLA08" TargetMode="External"/><Relationship Id="rId158" Type="http://schemas.openxmlformats.org/officeDocument/2006/relationships/hyperlink" Target="https://www.taiwansemi.com/assets/datasheet/pdf.php?pn=GBPC2510M" TargetMode="External"/><Relationship Id="rId323" Type="http://schemas.openxmlformats.org/officeDocument/2006/relationships/hyperlink" Target="https://www.taiwansemi.com/assets/datasheet/pdf.php?pn=T10JA05G-K" TargetMode="External"/><Relationship Id="rId20" Type="http://schemas.openxmlformats.org/officeDocument/2006/relationships/hyperlink" Target="https://www.taiwansemi.com/assets/datasheet/pdf.php?pn=D2SB40" TargetMode="External"/><Relationship Id="rId62" Type="http://schemas.openxmlformats.org/officeDocument/2006/relationships/hyperlink" Target="https://www.taiwansemi.com/assets/datasheet/pdf.php?pn=DBLS103G" TargetMode="External"/><Relationship Id="rId365" Type="http://schemas.openxmlformats.org/officeDocument/2006/relationships/hyperlink" Target="https://www.taiwansemi.com/assets/datasheet/pdf.php?pn=TS15P01G" TargetMode="External"/><Relationship Id="rId225" Type="http://schemas.openxmlformats.org/officeDocument/2006/relationships/hyperlink" Target="https://www.taiwansemi.com/assets/datasheet/pdf.php?pn=GBU2505" TargetMode="External"/><Relationship Id="rId267" Type="http://schemas.openxmlformats.org/officeDocument/2006/relationships/hyperlink" Target="https://www.taiwansemi.com/assets/datasheet/pdf.php?pn=KBL407G" TargetMode="External"/><Relationship Id="rId432" Type="http://schemas.openxmlformats.org/officeDocument/2006/relationships/hyperlink" Target="https://www.taiwansemi.com/assets/datasheet/pdf.php?pn=TS6P04G" TargetMode="External"/><Relationship Id="rId474" Type="http://schemas.openxmlformats.org/officeDocument/2006/relationships/hyperlink" Target="https://www.taiwansemi.com/assets/datasheet/pdf.php?pn=GBJ35KG" TargetMode="External"/><Relationship Id="rId127" Type="http://schemas.openxmlformats.org/officeDocument/2006/relationships/hyperlink" Target="https://www.taiwansemi.com/assets/datasheet/pdf.php?pn=GBPC1504" TargetMode="External"/><Relationship Id="rId31" Type="http://schemas.openxmlformats.org/officeDocument/2006/relationships/hyperlink" Target="https://www.taiwansemi.com/assets/datasheet/pdf.php?pn=DBL106G-T" TargetMode="External"/><Relationship Id="rId73" Type="http://schemas.openxmlformats.org/officeDocument/2006/relationships/hyperlink" Target="https://www.taiwansemi.com/assets/datasheet/pdf.php?pn=DBLS153G" TargetMode="External"/><Relationship Id="rId169" Type="http://schemas.openxmlformats.org/officeDocument/2006/relationships/hyperlink" Target="https://www.taiwansemi.com/assets/datasheet/pdf.php?pn=GBPC3504" TargetMode="External"/><Relationship Id="rId334" Type="http://schemas.openxmlformats.org/officeDocument/2006/relationships/hyperlink" Target="https://www.taiwansemi.com/assets/datasheet/pdf.php?pn=TBS410" TargetMode="External"/><Relationship Id="rId376" Type="http://schemas.openxmlformats.org/officeDocument/2006/relationships/hyperlink" Target="https://www.taiwansemi.com/assets/datasheet/pdf.php?pn=TS15PL06G" TargetMode="External"/><Relationship Id="rId4" Type="http://schemas.openxmlformats.org/officeDocument/2006/relationships/hyperlink" Target="https://www.taiwansemi.com/assets/datasheet/pdf.php?pn=ABS15J" TargetMode="External"/><Relationship Id="rId180" Type="http://schemas.openxmlformats.org/officeDocument/2006/relationships/hyperlink" Target="https://www.taiwansemi.com/assets/datasheet/pdf.php?pn=GBPC3510W" TargetMode="External"/><Relationship Id="rId236" Type="http://schemas.openxmlformats.org/officeDocument/2006/relationships/hyperlink" Target="https://www.taiwansemi.com/assets/datasheet/pdf.php?pn=GBU406-K" TargetMode="External"/><Relationship Id="rId278" Type="http://schemas.openxmlformats.org/officeDocument/2006/relationships/hyperlink" Target="https://www.taiwansemi.com/assets/datasheet/pdf.php?pn=KBPF207G" TargetMode="External"/><Relationship Id="rId401" Type="http://schemas.openxmlformats.org/officeDocument/2006/relationships/hyperlink" Target="https://www.taiwansemi.com/assets/datasheet/pdf.php?pn=TS35P06G" TargetMode="External"/><Relationship Id="rId443" Type="http://schemas.openxmlformats.org/officeDocument/2006/relationships/hyperlink" Target="https://www.taiwansemi.com/assets/datasheet/pdf.php?pn=TS8P04G" TargetMode="External"/><Relationship Id="rId303" Type="http://schemas.openxmlformats.org/officeDocument/2006/relationships/hyperlink" Target="https://www.taiwansemi.com/assets/datasheet/pdf.php?pn=KBU603G" TargetMode="External"/><Relationship Id="rId485" Type="http://schemas.openxmlformats.org/officeDocument/2006/relationships/hyperlink" Target="https://www.taiwansemi.com/assets/datasheet/pdf.php?pn=GBU15JG" TargetMode="External"/><Relationship Id="rId42" Type="http://schemas.openxmlformats.org/officeDocument/2006/relationships/hyperlink" Target="https://www.taiwansemi.com/assets/datasheet/pdf.php?pn=DBL156G-T" TargetMode="External"/><Relationship Id="rId84" Type="http://schemas.openxmlformats.org/officeDocument/2006/relationships/hyperlink" Target="https://www.taiwansemi.com/assets/datasheet/pdf.php?pn=DBLS201G" TargetMode="External"/><Relationship Id="rId138" Type="http://schemas.openxmlformats.org/officeDocument/2006/relationships/hyperlink" Target="https://www.taiwansemi.com/assets/datasheet/pdf.php?pn=GBPC1510W" TargetMode="External"/><Relationship Id="rId345" Type="http://schemas.openxmlformats.org/officeDocument/2006/relationships/hyperlink" Target="https://www.taiwansemi.com/assets/datasheet/pdf.php?pn=TS10K60-A" TargetMode="External"/><Relationship Id="rId387" Type="http://schemas.openxmlformats.org/officeDocument/2006/relationships/hyperlink" Target="https://www.taiwansemi.com/assets/datasheet/pdf.php?pn=TS20P07G" TargetMode="External"/><Relationship Id="rId191" Type="http://schemas.openxmlformats.org/officeDocument/2006/relationships/hyperlink" Target="https://www.taiwansemi.com/assets/datasheet/pdf.php?pn=GBPC4008" TargetMode="External"/><Relationship Id="rId205" Type="http://schemas.openxmlformats.org/officeDocument/2006/relationships/hyperlink" Target="https://www.taiwansemi.com/assets/datasheet/pdf.php?pn=GBPC5008" TargetMode="External"/><Relationship Id="rId247" Type="http://schemas.openxmlformats.org/officeDocument/2006/relationships/hyperlink" Target="https://www.taiwansemi.com/assets/datasheet/pdf.php?pn=GBU606-K" TargetMode="External"/><Relationship Id="rId412" Type="http://schemas.openxmlformats.org/officeDocument/2006/relationships/hyperlink" Target="https://www.taiwansemi.com/assets/datasheet/pdf.php?pn=TS4K80-A" TargetMode="External"/><Relationship Id="rId107" Type="http://schemas.openxmlformats.org/officeDocument/2006/relationships/hyperlink" Target="https://www.taiwansemi.com/assets/datasheet/pdf.php?pn=GBL204" TargetMode="External"/><Relationship Id="rId289" Type="http://schemas.openxmlformats.org/officeDocument/2006/relationships/hyperlink" Target="https://www.taiwansemi.com/assets/datasheet/pdf.php?pn=KBU1003G" TargetMode="External"/><Relationship Id="rId454" Type="http://schemas.openxmlformats.org/officeDocument/2006/relationships/hyperlink" Target="https://www.taiwansemi.com/assets/datasheet/pdf.php?pn=UR4KB60-B" TargetMode="External"/><Relationship Id="rId496" Type="http://schemas.openxmlformats.org/officeDocument/2006/relationships/hyperlink" Target="https://www.taiwansemi.com/assets/datasheet/pdf.php?pn=GBU25MGA" TargetMode="External"/><Relationship Id="rId11" Type="http://schemas.openxmlformats.org/officeDocument/2006/relationships/hyperlink" Target="https://www.taiwansemi.com/assets/datasheet/pdf.php?pn=ABS6" TargetMode="External"/><Relationship Id="rId53" Type="http://schemas.openxmlformats.org/officeDocument/2006/relationships/hyperlink" Target="https://www.taiwansemi.com/assets/datasheet/pdf.php?pn=DBL205G-T" TargetMode="External"/><Relationship Id="rId149" Type="http://schemas.openxmlformats.org/officeDocument/2006/relationships/hyperlink" Target="https://www.taiwansemi.com/assets/datasheet/pdf.php?pn=GBPC2504M" TargetMode="External"/><Relationship Id="rId314" Type="http://schemas.openxmlformats.org/officeDocument/2006/relationships/hyperlink" Target="https://www.taiwansemi.com/assets/datasheet/pdf.php?pn=KBU807G" TargetMode="External"/><Relationship Id="rId356" Type="http://schemas.openxmlformats.org/officeDocument/2006/relationships/hyperlink" Target="https://www.taiwansemi.com/assets/datasheet/pdf.php?pn=TS10P03G-K" TargetMode="External"/><Relationship Id="rId398" Type="http://schemas.openxmlformats.org/officeDocument/2006/relationships/hyperlink" Target="https://www.taiwansemi.com/assets/datasheet/pdf.php?pn=TS25PL05G" TargetMode="External"/><Relationship Id="rId95" Type="http://schemas.openxmlformats.org/officeDocument/2006/relationships/hyperlink" Target="https://www.taiwansemi.com/assets/datasheet/pdf.php?pn=DBLS208G" TargetMode="External"/><Relationship Id="rId160" Type="http://schemas.openxmlformats.org/officeDocument/2006/relationships/hyperlink" Target="https://www.taiwansemi.com/assets/datasheet/pdf.php?pn=GBPC35005" TargetMode="External"/><Relationship Id="rId216" Type="http://schemas.openxmlformats.org/officeDocument/2006/relationships/hyperlink" Target="https://www.taiwansemi.com/assets/datasheet/pdf.php?pn=GBU1006-K" TargetMode="External"/><Relationship Id="rId423" Type="http://schemas.openxmlformats.org/officeDocument/2006/relationships/hyperlink" Target="https://www.taiwansemi.com/assets/datasheet/pdf.php?pn=TS6KL100" TargetMode="External"/><Relationship Id="rId258" Type="http://schemas.openxmlformats.org/officeDocument/2006/relationships/hyperlink" Target="https://www.taiwansemi.com/assets/datasheet/pdf.php?pn=GBU806-K" TargetMode="External"/><Relationship Id="rId465" Type="http://schemas.openxmlformats.org/officeDocument/2006/relationships/hyperlink" Target="https://www.taiwansemi.com/assets/datasheet/pdf.php?pn=YBS3006G" TargetMode="External"/><Relationship Id="rId22" Type="http://schemas.openxmlformats.org/officeDocument/2006/relationships/hyperlink" Target="https://www.taiwansemi.com/assets/datasheet/pdf.php?pn=D2SB80" TargetMode="External"/><Relationship Id="rId64" Type="http://schemas.openxmlformats.org/officeDocument/2006/relationships/hyperlink" Target="https://www.taiwansemi.com/assets/datasheet/pdf.php?pn=DBLS104G-T" TargetMode="External"/><Relationship Id="rId118" Type="http://schemas.openxmlformats.org/officeDocument/2006/relationships/hyperlink" Target="https://www.taiwansemi.com/assets/datasheet/pdf.php?pn=GBPC15005" TargetMode="External"/><Relationship Id="rId325" Type="http://schemas.openxmlformats.org/officeDocument/2006/relationships/hyperlink" Target="https://www.taiwansemi.com/assets/datasheet/pdf.php?pn=T10JA07G-K" TargetMode="External"/><Relationship Id="rId367" Type="http://schemas.openxmlformats.org/officeDocument/2006/relationships/hyperlink" Target="https://www.taiwansemi.com/assets/datasheet/pdf.php?pn=TS15P03G" TargetMode="External"/><Relationship Id="rId171" Type="http://schemas.openxmlformats.org/officeDocument/2006/relationships/hyperlink" Target="https://www.taiwansemi.com/assets/datasheet/pdf.php?pn=GBPC3504W" TargetMode="External"/><Relationship Id="rId227" Type="http://schemas.openxmlformats.org/officeDocument/2006/relationships/hyperlink" Target="https://www.taiwansemi.com/assets/datasheet/pdf.php?pn=GBU2507" TargetMode="External"/><Relationship Id="rId269" Type="http://schemas.openxmlformats.org/officeDocument/2006/relationships/hyperlink" Target="https://www.taiwansemi.com/assets/datasheet/pdf.php?pn=KBL602G" TargetMode="External"/><Relationship Id="rId434" Type="http://schemas.openxmlformats.org/officeDocument/2006/relationships/hyperlink" Target="https://www.taiwansemi.com/assets/datasheet/pdf.php?pn=TS6P05G" TargetMode="External"/><Relationship Id="rId476" Type="http://schemas.openxmlformats.org/officeDocument/2006/relationships/hyperlink" Target="https://www.taiwansemi.com/assets/datasheet/pdf.php?pn=GBJ50JG" TargetMode="External"/><Relationship Id="rId33" Type="http://schemas.openxmlformats.org/officeDocument/2006/relationships/hyperlink" Target="https://www.taiwansemi.com/assets/datasheet/pdf.php?pn=DBL107G-T" TargetMode="External"/><Relationship Id="rId129" Type="http://schemas.openxmlformats.org/officeDocument/2006/relationships/hyperlink" Target="https://www.taiwansemi.com/assets/datasheet/pdf.php?pn=GBPC1504W" TargetMode="External"/><Relationship Id="rId280" Type="http://schemas.openxmlformats.org/officeDocument/2006/relationships/hyperlink" Target="https://www.taiwansemi.com/assets/datasheet/pdf.php?pn=KBPF305G" TargetMode="External"/><Relationship Id="rId336" Type="http://schemas.openxmlformats.org/officeDocument/2006/relationships/hyperlink" Target="https://www.taiwansemi.com/assets/datasheet/pdf.php?pn=TBS608" TargetMode="External"/><Relationship Id="rId501" Type="http://schemas.openxmlformats.org/officeDocument/2006/relationships/hyperlink" Target="https://www.taiwansemi.com/assets/datasheet/pdf.php?pn=GBUL25J" TargetMode="External"/><Relationship Id="rId75" Type="http://schemas.openxmlformats.org/officeDocument/2006/relationships/hyperlink" Target="https://www.taiwansemi.com/assets/datasheet/pdf.php?pn=DBLS154G-T" TargetMode="External"/><Relationship Id="rId140" Type="http://schemas.openxmlformats.org/officeDocument/2006/relationships/hyperlink" Target="https://www.taiwansemi.com/assets/datasheet/pdf.php?pn=GBPC25005M" TargetMode="External"/><Relationship Id="rId182" Type="http://schemas.openxmlformats.org/officeDocument/2006/relationships/hyperlink" Target="https://www.taiwansemi.com/assets/datasheet/pdf.php?pn=GBPC40005M" TargetMode="External"/><Relationship Id="rId378" Type="http://schemas.openxmlformats.org/officeDocument/2006/relationships/hyperlink" Target="https://www.taiwansemi.com/assets/datasheet/pdf.php?pn=TS20K40-T" TargetMode="External"/><Relationship Id="rId403" Type="http://schemas.openxmlformats.org/officeDocument/2006/relationships/hyperlink" Target="https://www.taiwansemi.com/assets/datasheet/pdf.php?pn=TS40P05G" TargetMode="External"/><Relationship Id="rId6" Type="http://schemas.openxmlformats.org/officeDocument/2006/relationships/hyperlink" Target="https://www.taiwansemi.com/assets/datasheet/pdf.php?pn=ABS2" TargetMode="External"/><Relationship Id="rId238" Type="http://schemas.openxmlformats.org/officeDocument/2006/relationships/hyperlink" Target="https://www.taiwansemi.com/assets/datasheet/pdf.php?pn=GBU407-K" TargetMode="External"/><Relationship Id="rId445" Type="http://schemas.openxmlformats.org/officeDocument/2006/relationships/hyperlink" Target="https://www.taiwansemi.com/assets/datasheet/pdf.php?pn=TS8P06G" TargetMode="External"/><Relationship Id="rId487" Type="http://schemas.openxmlformats.org/officeDocument/2006/relationships/hyperlink" Target="https://www.taiwansemi.com/assets/datasheet/pdf.php?pn=GBU15MG" TargetMode="External"/><Relationship Id="rId291" Type="http://schemas.openxmlformats.org/officeDocument/2006/relationships/hyperlink" Target="https://www.taiwansemi.com/assets/datasheet/pdf.php?pn=KBU1005G" TargetMode="External"/><Relationship Id="rId305" Type="http://schemas.openxmlformats.org/officeDocument/2006/relationships/hyperlink" Target="https://www.taiwansemi.com/assets/datasheet/pdf.php?pn=KBU605G" TargetMode="External"/><Relationship Id="rId347" Type="http://schemas.openxmlformats.org/officeDocument/2006/relationships/hyperlink" Target="https://www.taiwansemi.com/assets/datasheet/pdf.php?pn=TS10K80-A" TargetMode="External"/><Relationship Id="rId44" Type="http://schemas.openxmlformats.org/officeDocument/2006/relationships/hyperlink" Target="https://www.taiwansemi.com/assets/datasheet/pdf.php?pn=DBL157G-T" TargetMode="External"/><Relationship Id="rId86" Type="http://schemas.openxmlformats.org/officeDocument/2006/relationships/hyperlink" Target="https://www.taiwansemi.com/assets/datasheet/pdf.php?pn=DBLS203G" TargetMode="External"/><Relationship Id="rId151" Type="http://schemas.openxmlformats.org/officeDocument/2006/relationships/hyperlink" Target="https://www.taiwansemi.com/assets/datasheet/pdf.php?pn=GBPC2506" TargetMode="External"/><Relationship Id="rId389" Type="http://schemas.openxmlformats.org/officeDocument/2006/relationships/hyperlink" Target="https://www.taiwansemi.com/assets/datasheet/pdf.php?pn=TS25P02G" TargetMode="External"/><Relationship Id="rId193" Type="http://schemas.openxmlformats.org/officeDocument/2006/relationships/hyperlink" Target="https://www.taiwansemi.com/assets/datasheet/pdf.php?pn=GBPC4010" TargetMode="External"/><Relationship Id="rId207" Type="http://schemas.openxmlformats.org/officeDocument/2006/relationships/hyperlink" Target="https://www.taiwansemi.com/assets/datasheet/pdf.php?pn=GBPC5010" TargetMode="External"/><Relationship Id="rId249" Type="http://schemas.openxmlformats.org/officeDocument/2006/relationships/hyperlink" Target="https://www.taiwansemi.com/assets/datasheet/pdf.php?pn=GBU607-K" TargetMode="External"/><Relationship Id="rId414" Type="http://schemas.openxmlformats.org/officeDocument/2006/relationships/hyperlink" Target="https://www.taiwansemi.com/assets/datasheet/pdf.php?pn=TS50P06G" TargetMode="External"/><Relationship Id="rId456" Type="http://schemas.openxmlformats.org/officeDocument/2006/relationships/hyperlink" Target="https://www.taiwansemi.com/assets/datasheet/pdf.php?pn=UR8KB100" TargetMode="External"/><Relationship Id="rId498" Type="http://schemas.openxmlformats.org/officeDocument/2006/relationships/hyperlink" Target="https://www.taiwansemi.com/assets/datasheet/pdf.php?pn=GBJL25J" TargetMode="External"/><Relationship Id="rId13" Type="http://schemas.openxmlformats.org/officeDocument/2006/relationships/hyperlink" Target="https://www.taiwansemi.com/assets/datasheet/pdf.php?pn=ABS6-T" TargetMode="External"/><Relationship Id="rId109" Type="http://schemas.openxmlformats.org/officeDocument/2006/relationships/hyperlink" Target="https://www.taiwansemi.com/assets/datasheet/pdf.php?pn=GBL206" TargetMode="External"/><Relationship Id="rId260" Type="http://schemas.openxmlformats.org/officeDocument/2006/relationships/hyperlink" Target="https://www.taiwansemi.com/assets/datasheet/pdf.php?pn=GBU807-K" TargetMode="External"/><Relationship Id="rId316" Type="http://schemas.openxmlformats.org/officeDocument/2006/relationships/hyperlink" Target="https://www.taiwansemi.com/assets/datasheet/pdf.php?pn=MBS10-K" TargetMode="External"/><Relationship Id="rId55" Type="http://schemas.openxmlformats.org/officeDocument/2006/relationships/hyperlink" Target="https://www.taiwansemi.com/assets/datasheet/pdf.php?pn=DBL206G-T" TargetMode="External"/><Relationship Id="rId97" Type="http://schemas.openxmlformats.org/officeDocument/2006/relationships/hyperlink" Target="https://www.taiwansemi.com/assets/datasheet/pdf.php?pn=GBL005" TargetMode="External"/><Relationship Id="rId120" Type="http://schemas.openxmlformats.org/officeDocument/2006/relationships/hyperlink" Target="https://www.taiwansemi.com/assets/datasheet/pdf.php?pn=GBPC15005W" TargetMode="External"/><Relationship Id="rId358" Type="http://schemas.openxmlformats.org/officeDocument/2006/relationships/hyperlink" Target="https://www.taiwansemi.com/assets/datasheet/pdf.php?pn=TS10P04G-K" TargetMode="External"/><Relationship Id="rId162" Type="http://schemas.openxmlformats.org/officeDocument/2006/relationships/hyperlink" Target="https://www.taiwansemi.com/assets/datasheet/pdf.php?pn=GBPC35005W" TargetMode="External"/><Relationship Id="rId218" Type="http://schemas.openxmlformats.org/officeDocument/2006/relationships/hyperlink" Target="https://www.taiwansemi.com/assets/datasheet/pdf.php?pn=GBU1007-K" TargetMode="External"/><Relationship Id="rId425" Type="http://schemas.openxmlformats.org/officeDocument/2006/relationships/hyperlink" Target="https://www.taiwansemi.com/assets/datasheet/pdf.php?pn=TS6KL80" TargetMode="External"/><Relationship Id="rId467" Type="http://schemas.openxmlformats.org/officeDocument/2006/relationships/hyperlink" Target="https://www.taiwansemi.com/assets/datasheet/pdf.php?pn=GBJ15JG" TargetMode="External"/><Relationship Id="rId271" Type="http://schemas.openxmlformats.org/officeDocument/2006/relationships/hyperlink" Target="https://www.taiwansemi.com/assets/datasheet/pdf.php?pn=KBL604G" TargetMode="External"/><Relationship Id="rId24" Type="http://schemas.openxmlformats.org/officeDocument/2006/relationships/hyperlink" Target="https://www.taiwansemi.com/assets/datasheet/pdf.php?pn=DBL102G" TargetMode="External"/><Relationship Id="rId66" Type="http://schemas.openxmlformats.org/officeDocument/2006/relationships/hyperlink" Target="https://www.taiwansemi.com/assets/datasheet/pdf.php?pn=DBLS105G-T" TargetMode="External"/><Relationship Id="rId131" Type="http://schemas.openxmlformats.org/officeDocument/2006/relationships/hyperlink" Target="https://www.taiwansemi.com/assets/datasheet/pdf.php?pn=GBPC1506M" TargetMode="External"/><Relationship Id="rId327" Type="http://schemas.openxmlformats.org/officeDocument/2006/relationships/hyperlink" Target="https://www.taiwansemi.com/assets/datasheet/pdf.php?pn=T15JA06G-K" TargetMode="External"/><Relationship Id="rId369" Type="http://schemas.openxmlformats.org/officeDocument/2006/relationships/hyperlink" Target="https://www.taiwansemi.com/assets/datasheet/pdf.php?pn=TS15P05G" TargetMode="External"/><Relationship Id="rId173" Type="http://schemas.openxmlformats.org/officeDocument/2006/relationships/hyperlink" Target="https://www.taiwansemi.com/assets/datasheet/pdf.php?pn=GBPC3506M" TargetMode="External"/><Relationship Id="rId229" Type="http://schemas.openxmlformats.org/officeDocument/2006/relationships/hyperlink" Target="https://www.taiwansemi.com/assets/datasheet/pdf.php?pn=GBU402" TargetMode="External"/><Relationship Id="rId380" Type="http://schemas.openxmlformats.org/officeDocument/2006/relationships/hyperlink" Target="https://www.taiwansemi.com/assets/datasheet/pdf.php?pn=TS20K80-T" TargetMode="External"/><Relationship Id="rId436" Type="http://schemas.openxmlformats.org/officeDocument/2006/relationships/hyperlink" Target="https://www.taiwansemi.com/assets/datasheet/pdf.php?pn=TS6P06G" TargetMode="External"/><Relationship Id="rId240" Type="http://schemas.openxmlformats.org/officeDocument/2006/relationships/hyperlink" Target="https://www.taiwansemi.com/assets/datasheet/pdf.php?pn=GBU602" TargetMode="External"/><Relationship Id="rId478" Type="http://schemas.openxmlformats.org/officeDocument/2006/relationships/hyperlink" Target="https://www.taiwansemi.com/assets/datasheet/pdf.php?pn=GBJ50MG" TargetMode="External"/><Relationship Id="rId35" Type="http://schemas.openxmlformats.org/officeDocument/2006/relationships/hyperlink" Target="https://www.taiwansemi.com/assets/datasheet/pdf.php?pn=DBL152G" TargetMode="External"/><Relationship Id="rId77" Type="http://schemas.openxmlformats.org/officeDocument/2006/relationships/hyperlink" Target="https://www.taiwansemi.com/assets/datasheet/pdf.php?pn=DBLS155G-T" TargetMode="External"/><Relationship Id="rId100" Type="http://schemas.openxmlformats.org/officeDocument/2006/relationships/hyperlink" Target="https://www.taiwansemi.com/assets/datasheet/pdf.php?pn=GBL04" TargetMode="External"/><Relationship Id="rId282" Type="http://schemas.openxmlformats.org/officeDocument/2006/relationships/hyperlink" Target="https://www.taiwansemi.com/assets/datasheet/pdf.php?pn=KBPF307G" TargetMode="External"/><Relationship Id="rId338" Type="http://schemas.openxmlformats.org/officeDocument/2006/relationships/hyperlink" Target="https://www.taiwansemi.com/assets/datasheet/pdf.php?pn=TBS806" TargetMode="External"/><Relationship Id="rId503" Type="http://schemas.openxmlformats.org/officeDocument/2006/relationships/hyperlink" Target="https://www.taiwansemi.com/assets/datasheet/pdf.php?pn=GBJ20KGLV" TargetMode="External"/><Relationship Id="rId8" Type="http://schemas.openxmlformats.org/officeDocument/2006/relationships/hyperlink" Target="https://www.taiwansemi.com/assets/datasheet/pdf.php?pn=ABS20M-T" TargetMode="External"/><Relationship Id="rId142" Type="http://schemas.openxmlformats.org/officeDocument/2006/relationships/hyperlink" Target="https://www.taiwansemi.com/assets/datasheet/pdf.php?pn=GBPC2501" TargetMode="External"/><Relationship Id="rId184" Type="http://schemas.openxmlformats.org/officeDocument/2006/relationships/hyperlink" Target="https://www.taiwansemi.com/assets/datasheet/pdf.php?pn=GBPC4001M" TargetMode="External"/><Relationship Id="rId391" Type="http://schemas.openxmlformats.org/officeDocument/2006/relationships/hyperlink" Target="https://www.taiwansemi.com/assets/datasheet/pdf.php?pn=TS25P04G" TargetMode="External"/><Relationship Id="rId405" Type="http://schemas.openxmlformats.org/officeDocument/2006/relationships/hyperlink" Target="https://www.taiwansemi.com/assets/datasheet/pdf.php?pn=TS40P07G" TargetMode="External"/><Relationship Id="rId447" Type="http://schemas.openxmlformats.org/officeDocument/2006/relationships/hyperlink" Target="https://www.taiwansemi.com/assets/datasheet/pdf.php?pn=UR2KB100" TargetMode="External"/><Relationship Id="rId251" Type="http://schemas.openxmlformats.org/officeDocument/2006/relationships/hyperlink" Target="https://www.taiwansemi.com/assets/datasheet/pdf.php?pn=GBU802" TargetMode="External"/><Relationship Id="rId489" Type="http://schemas.openxmlformats.org/officeDocument/2006/relationships/hyperlink" Target="https://www.taiwansemi.com/assets/datasheet/pdf.php?pn=GBU15KGA" TargetMode="External"/><Relationship Id="rId46" Type="http://schemas.openxmlformats.org/officeDocument/2006/relationships/hyperlink" Target="https://www.taiwansemi.com/assets/datasheet/pdf.php?pn=DBL159G" TargetMode="External"/><Relationship Id="rId293" Type="http://schemas.openxmlformats.org/officeDocument/2006/relationships/hyperlink" Target="https://www.taiwansemi.com/assets/datasheet/pdf.php?pn=KBU1007G" TargetMode="External"/><Relationship Id="rId307" Type="http://schemas.openxmlformats.org/officeDocument/2006/relationships/hyperlink" Target="https://www.taiwansemi.com/assets/datasheet/pdf.php?pn=KBU607G" TargetMode="External"/><Relationship Id="rId349" Type="http://schemas.openxmlformats.org/officeDocument/2006/relationships/hyperlink" Target="https://www.taiwansemi.com/assets/datasheet/pdf.php?pn=TS10KL60" TargetMode="External"/><Relationship Id="rId88" Type="http://schemas.openxmlformats.org/officeDocument/2006/relationships/hyperlink" Target="https://www.taiwansemi.com/assets/datasheet/pdf.php?pn=DBLS204G-T" TargetMode="External"/><Relationship Id="rId111" Type="http://schemas.openxmlformats.org/officeDocument/2006/relationships/hyperlink" Target="https://www.taiwansemi.com/assets/datasheet/pdf.php?pn=GBLA005" TargetMode="External"/><Relationship Id="rId153" Type="http://schemas.openxmlformats.org/officeDocument/2006/relationships/hyperlink" Target="https://www.taiwansemi.com/assets/datasheet/pdf.php?pn=GBPC2506W" TargetMode="External"/><Relationship Id="rId195" Type="http://schemas.openxmlformats.org/officeDocument/2006/relationships/hyperlink" Target="https://www.taiwansemi.com/assets/datasheet/pdf.php?pn=GBPC50005" TargetMode="External"/><Relationship Id="rId209" Type="http://schemas.openxmlformats.org/officeDocument/2006/relationships/hyperlink" Target="https://www.taiwansemi.com/assets/datasheet/pdf.php?pn=GBU1001" TargetMode="External"/><Relationship Id="rId360" Type="http://schemas.openxmlformats.org/officeDocument/2006/relationships/hyperlink" Target="https://www.taiwansemi.com/assets/datasheet/pdf.php?pn=TS10P05G-K" TargetMode="External"/><Relationship Id="rId416" Type="http://schemas.openxmlformats.org/officeDocument/2006/relationships/hyperlink" Target="https://www.taiwansemi.com/assets/datasheet/pdf.php?pn=TS6K100" TargetMode="External"/><Relationship Id="rId220" Type="http://schemas.openxmlformats.org/officeDocument/2006/relationships/hyperlink" Target="https://www.taiwansemi.com/assets/datasheet/pdf.php?pn=GBU1506" TargetMode="External"/><Relationship Id="rId458" Type="http://schemas.openxmlformats.org/officeDocument/2006/relationships/hyperlink" Target="https://www.taiwansemi.com/assets/datasheet/pdf.php?pn=UR8KB80" TargetMode="External"/><Relationship Id="rId15" Type="http://schemas.openxmlformats.org/officeDocument/2006/relationships/hyperlink" Target="https://www.taiwansemi.com/assets/datasheet/pdf.php?pn=ABS8-K" TargetMode="External"/><Relationship Id="rId57" Type="http://schemas.openxmlformats.org/officeDocument/2006/relationships/hyperlink" Target="https://www.taiwansemi.com/assets/datasheet/pdf.php?pn=DBL207G-T" TargetMode="External"/><Relationship Id="rId262" Type="http://schemas.openxmlformats.org/officeDocument/2006/relationships/hyperlink" Target="https://www.taiwansemi.com/assets/datasheet/pdf.php?pn=KBL402G" TargetMode="External"/><Relationship Id="rId318" Type="http://schemas.openxmlformats.org/officeDocument/2006/relationships/hyperlink" Target="https://www.taiwansemi.com/assets/datasheet/pdf.php?pn=MBS4" TargetMode="External"/><Relationship Id="rId99" Type="http://schemas.openxmlformats.org/officeDocument/2006/relationships/hyperlink" Target="https://www.taiwansemi.com/assets/datasheet/pdf.php?pn=GBL02" TargetMode="External"/><Relationship Id="rId122" Type="http://schemas.openxmlformats.org/officeDocument/2006/relationships/hyperlink" Target="https://www.taiwansemi.com/assets/datasheet/pdf.php?pn=GBPC1501M" TargetMode="External"/><Relationship Id="rId164" Type="http://schemas.openxmlformats.org/officeDocument/2006/relationships/hyperlink" Target="https://www.taiwansemi.com/assets/datasheet/pdf.php?pn=GBPC3501M" TargetMode="External"/><Relationship Id="rId371" Type="http://schemas.openxmlformats.org/officeDocument/2006/relationships/hyperlink" Target="https://www.taiwansemi.com/assets/datasheet/pdf.php?pn=TS15P06G" TargetMode="External"/><Relationship Id="rId427" Type="http://schemas.openxmlformats.org/officeDocument/2006/relationships/hyperlink" Target="https://www.taiwansemi.com/assets/datasheet/pdf.php?pn=TS6P01G-K" TargetMode="External"/><Relationship Id="rId469" Type="http://schemas.openxmlformats.org/officeDocument/2006/relationships/hyperlink" Target="https://www.taiwansemi.com/assets/datasheet/pdf.php?pn=GBJ15MG" TargetMode="External"/><Relationship Id="rId26" Type="http://schemas.openxmlformats.org/officeDocument/2006/relationships/hyperlink" Target="https://www.taiwansemi.com/assets/datasheet/pdf.php?pn=DBL104G" TargetMode="External"/><Relationship Id="rId231" Type="http://schemas.openxmlformats.org/officeDocument/2006/relationships/hyperlink" Target="https://www.taiwansemi.com/assets/datasheet/pdf.php?pn=GBU404" TargetMode="External"/><Relationship Id="rId273" Type="http://schemas.openxmlformats.org/officeDocument/2006/relationships/hyperlink" Target="https://www.taiwansemi.com/assets/datasheet/pdf.php?pn=KBL606G" TargetMode="External"/><Relationship Id="rId329" Type="http://schemas.openxmlformats.org/officeDocument/2006/relationships/hyperlink" Target="https://www.taiwansemi.com/assets/datasheet/pdf.php?pn=T25JA05G-K" TargetMode="External"/><Relationship Id="rId480" Type="http://schemas.openxmlformats.org/officeDocument/2006/relationships/hyperlink" Target="https://www.taiwansemi.com/assets/datasheet/pdf.php?pn=GBU10KG" TargetMode="External"/><Relationship Id="rId68" Type="http://schemas.openxmlformats.org/officeDocument/2006/relationships/hyperlink" Target="https://www.taiwansemi.com/assets/datasheet/pdf.php?pn=DBLS106G-T" TargetMode="External"/><Relationship Id="rId133" Type="http://schemas.openxmlformats.org/officeDocument/2006/relationships/hyperlink" Target="https://www.taiwansemi.com/assets/datasheet/pdf.php?pn=GBPC1508" TargetMode="External"/><Relationship Id="rId175" Type="http://schemas.openxmlformats.org/officeDocument/2006/relationships/hyperlink" Target="https://www.taiwansemi.com/assets/datasheet/pdf.php?pn=GBPC3508" TargetMode="External"/><Relationship Id="rId340" Type="http://schemas.openxmlformats.org/officeDocument/2006/relationships/hyperlink" Target="https://www.taiwansemi.com/assets/datasheet/pdf.php?pn=TBS810" TargetMode="External"/><Relationship Id="rId200" Type="http://schemas.openxmlformats.org/officeDocument/2006/relationships/hyperlink" Target="https://www.taiwansemi.com/assets/datasheet/pdf.php?pn=GBPC5002M" TargetMode="External"/><Relationship Id="rId382" Type="http://schemas.openxmlformats.org/officeDocument/2006/relationships/hyperlink" Target="https://www.taiwansemi.com/assets/datasheet/pdf.php?pn=TS20P02G" TargetMode="External"/><Relationship Id="rId438" Type="http://schemas.openxmlformats.org/officeDocument/2006/relationships/hyperlink" Target="https://www.taiwansemi.com/assets/datasheet/pdf.php?pn=TS6P07G" TargetMode="External"/><Relationship Id="rId242" Type="http://schemas.openxmlformats.org/officeDocument/2006/relationships/hyperlink" Target="https://www.taiwansemi.com/assets/datasheet/pdf.php?pn=GBU604" TargetMode="External"/><Relationship Id="rId284" Type="http://schemas.openxmlformats.org/officeDocument/2006/relationships/hyperlink" Target="https://www.taiwansemi.com/assets/datasheet/pdf.php?pn=KBPF405G" TargetMode="External"/><Relationship Id="rId491" Type="http://schemas.openxmlformats.org/officeDocument/2006/relationships/hyperlink" Target="https://www.taiwansemi.com/assets/datasheet/pdf.php?pn=GBU25JG" TargetMode="External"/><Relationship Id="rId505" Type="http://schemas.openxmlformats.org/officeDocument/2006/relationships/hyperlink" Target="https://www.taiwansemi.com/assets/datasheet/pdf.php?pn=GBJ35KGALV" TargetMode="External"/><Relationship Id="rId37" Type="http://schemas.openxmlformats.org/officeDocument/2006/relationships/hyperlink" Target="https://www.taiwansemi.com/assets/datasheet/pdf.php?pn=DBL154G" TargetMode="External"/><Relationship Id="rId79" Type="http://schemas.openxmlformats.org/officeDocument/2006/relationships/hyperlink" Target="https://www.taiwansemi.com/assets/datasheet/pdf.php?pn=DBLS156G-T" TargetMode="External"/><Relationship Id="rId102" Type="http://schemas.openxmlformats.org/officeDocument/2006/relationships/hyperlink" Target="https://www.taiwansemi.com/assets/datasheet/pdf.php?pn=GBL08" TargetMode="External"/><Relationship Id="rId144" Type="http://schemas.openxmlformats.org/officeDocument/2006/relationships/hyperlink" Target="https://www.taiwansemi.com/assets/datasheet/pdf.php?pn=GBPC2501W" TargetMode="External"/><Relationship Id="rId90" Type="http://schemas.openxmlformats.org/officeDocument/2006/relationships/hyperlink" Target="https://www.taiwansemi.com/assets/datasheet/pdf.php?pn=DBLS205G-T" TargetMode="External"/><Relationship Id="rId186" Type="http://schemas.openxmlformats.org/officeDocument/2006/relationships/hyperlink" Target="https://www.taiwansemi.com/assets/datasheet/pdf.php?pn=GBPC4002M" TargetMode="External"/><Relationship Id="rId351" Type="http://schemas.openxmlformats.org/officeDocument/2006/relationships/hyperlink" Target="https://www.taiwansemi.com/assets/datasheet/pdf.php?pn=TS10P01G" TargetMode="External"/><Relationship Id="rId393" Type="http://schemas.openxmlformats.org/officeDocument/2006/relationships/hyperlink" Target="https://www.taiwansemi.com/assets/datasheet/pdf.php?pn=TS25P05G-K" TargetMode="External"/><Relationship Id="rId407" Type="http://schemas.openxmlformats.org/officeDocument/2006/relationships/hyperlink" Target="https://www.taiwansemi.com/assets/datasheet/pdf.php?pn=TS4K40" TargetMode="External"/><Relationship Id="rId449" Type="http://schemas.openxmlformats.org/officeDocument/2006/relationships/hyperlink" Target="https://www.taiwansemi.com/assets/datasheet/pdf.php?pn=UR2KB80" TargetMode="External"/><Relationship Id="rId211" Type="http://schemas.openxmlformats.org/officeDocument/2006/relationships/hyperlink" Target="https://www.taiwansemi.com/assets/datasheet/pdf.php?pn=GBU1003" TargetMode="External"/><Relationship Id="rId253" Type="http://schemas.openxmlformats.org/officeDocument/2006/relationships/hyperlink" Target="https://www.taiwansemi.com/assets/datasheet/pdf.php?pn=GBU804" TargetMode="External"/><Relationship Id="rId295" Type="http://schemas.openxmlformats.org/officeDocument/2006/relationships/hyperlink" Target="https://www.taiwansemi.com/assets/datasheet/pdf.php?pn=KBU402G" TargetMode="External"/><Relationship Id="rId309" Type="http://schemas.openxmlformats.org/officeDocument/2006/relationships/hyperlink" Target="https://www.taiwansemi.com/assets/datasheet/pdf.php?pn=KBU802G" TargetMode="External"/><Relationship Id="rId460" Type="http://schemas.openxmlformats.org/officeDocument/2006/relationships/hyperlink" Target="https://www.taiwansemi.com/assets/datasheet/pdf.php?pn=YBS2205G" TargetMode="External"/><Relationship Id="rId48" Type="http://schemas.openxmlformats.org/officeDocument/2006/relationships/hyperlink" Target="https://www.taiwansemi.com/assets/datasheet/pdf.php?pn=DBL202G" TargetMode="External"/><Relationship Id="rId113" Type="http://schemas.openxmlformats.org/officeDocument/2006/relationships/hyperlink" Target="https://www.taiwansemi.com/assets/datasheet/pdf.php?pn=GBLA02" TargetMode="External"/><Relationship Id="rId320" Type="http://schemas.openxmlformats.org/officeDocument/2006/relationships/hyperlink" Target="https://www.taiwansemi.com/assets/datasheet/pdf.php?pn=MBS6-K" TargetMode="External"/><Relationship Id="rId155" Type="http://schemas.openxmlformats.org/officeDocument/2006/relationships/hyperlink" Target="https://www.taiwansemi.com/assets/datasheet/pdf.php?pn=GBPC2508M" TargetMode="External"/><Relationship Id="rId197" Type="http://schemas.openxmlformats.org/officeDocument/2006/relationships/hyperlink" Target="https://www.taiwansemi.com/assets/datasheet/pdf.php?pn=GBPC5001" TargetMode="External"/><Relationship Id="rId362" Type="http://schemas.openxmlformats.org/officeDocument/2006/relationships/hyperlink" Target="https://www.taiwansemi.com/assets/datasheet/pdf.php?pn=TS10P06G-K" TargetMode="External"/><Relationship Id="rId418" Type="http://schemas.openxmlformats.org/officeDocument/2006/relationships/hyperlink" Target="https://www.taiwansemi.com/assets/datasheet/pdf.php?pn=TS6K40-T" TargetMode="External"/><Relationship Id="rId222" Type="http://schemas.openxmlformats.org/officeDocument/2006/relationships/hyperlink" Target="https://www.taiwansemi.com/assets/datasheet/pdf.php?pn=GBU15L05" TargetMode="External"/><Relationship Id="rId264" Type="http://schemas.openxmlformats.org/officeDocument/2006/relationships/hyperlink" Target="https://www.taiwansemi.com/assets/datasheet/pdf.php?pn=KBL404G" TargetMode="External"/><Relationship Id="rId471" Type="http://schemas.openxmlformats.org/officeDocument/2006/relationships/hyperlink" Target="https://www.taiwansemi.com/assets/datasheet/pdf.php?pn=GBJ25KG" TargetMode="External"/><Relationship Id="rId17" Type="http://schemas.openxmlformats.org/officeDocument/2006/relationships/hyperlink" Target="https://www.taiwansemi.com/assets/datasheet/pdf.php?pn=D2SB05" TargetMode="External"/><Relationship Id="rId59" Type="http://schemas.openxmlformats.org/officeDocument/2006/relationships/hyperlink" Target="https://www.taiwansemi.com/assets/datasheet/pdf.php?pn=DBL209G" TargetMode="External"/><Relationship Id="rId124" Type="http://schemas.openxmlformats.org/officeDocument/2006/relationships/hyperlink" Target="https://www.taiwansemi.com/assets/datasheet/pdf.php?pn=GBPC1502" TargetMode="External"/><Relationship Id="rId70" Type="http://schemas.openxmlformats.org/officeDocument/2006/relationships/hyperlink" Target="https://www.taiwansemi.com/assets/datasheet/pdf.php?pn=DBLS107G-T" TargetMode="External"/><Relationship Id="rId166" Type="http://schemas.openxmlformats.org/officeDocument/2006/relationships/hyperlink" Target="https://www.taiwansemi.com/assets/datasheet/pdf.php?pn=GBPC3502" TargetMode="External"/><Relationship Id="rId331" Type="http://schemas.openxmlformats.org/officeDocument/2006/relationships/hyperlink" Target="https://www.taiwansemi.com/assets/datasheet/pdf.php?pn=T25JA07G-K" TargetMode="External"/><Relationship Id="rId373" Type="http://schemas.openxmlformats.org/officeDocument/2006/relationships/hyperlink" Target="https://www.taiwansemi.com/assets/datasheet/pdf.php?pn=TS15P07G" TargetMode="External"/><Relationship Id="rId429" Type="http://schemas.openxmlformats.org/officeDocument/2006/relationships/hyperlink" Target="https://www.taiwansemi.com/assets/datasheet/pdf.php?pn=TS6P02G-K" TargetMode="External"/><Relationship Id="rId1" Type="http://schemas.openxmlformats.org/officeDocument/2006/relationships/hyperlink" Target="https://www.taiwansemi.com/assets/datasheet/pdf.php?pn=ABS10" TargetMode="External"/><Relationship Id="rId233" Type="http://schemas.openxmlformats.org/officeDocument/2006/relationships/hyperlink" Target="https://www.taiwansemi.com/assets/datasheet/pdf.php?pn=GBU405" TargetMode="External"/><Relationship Id="rId440" Type="http://schemas.openxmlformats.org/officeDocument/2006/relationships/hyperlink" Target="https://www.taiwansemi.com/assets/datasheet/pdf.php?pn=TS8P01G" TargetMode="External"/><Relationship Id="rId28" Type="http://schemas.openxmlformats.org/officeDocument/2006/relationships/hyperlink" Target="https://www.taiwansemi.com/assets/datasheet/pdf.php?pn=DBL105G" TargetMode="External"/><Relationship Id="rId275" Type="http://schemas.openxmlformats.org/officeDocument/2006/relationships/hyperlink" Target="https://www.taiwansemi.com/assets/datasheet/pdf.php?pn=KBPF204G" TargetMode="External"/><Relationship Id="rId300" Type="http://schemas.openxmlformats.org/officeDocument/2006/relationships/hyperlink" Target="https://www.taiwansemi.com/assets/datasheet/pdf.php?pn=KBU407G" TargetMode="External"/><Relationship Id="rId482" Type="http://schemas.openxmlformats.org/officeDocument/2006/relationships/hyperlink" Target="https://www.taiwansemi.com/assets/datasheet/pdf.php?pn=GBU10JGA" TargetMode="External"/><Relationship Id="rId81" Type="http://schemas.openxmlformats.org/officeDocument/2006/relationships/hyperlink" Target="https://www.taiwansemi.com/assets/datasheet/pdf.php?pn=DBLS157G-T" TargetMode="External"/><Relationship Id="rId135" Type="http://schemas.openxmlformats.org/officeDocument/2006/relationships/hyperlink" Target="https://www.taiwansemi.com/assets/datasheet/pdf.php?pn=GBPC1508W" TargetMode="External"/><Relationship Id="rId177" Type="http://schemas.openxmlformats.org/officeDocument/2006/relationships/hyperlink" Target="https://www.taiwansemi.com/assets/datasheet/pdf.php?pn=GBPC3508W" TargetMode="External"/><Relationship Id="rId342" Type="http://schemas.openxmlformats.org/officeDocument/2006/relationships/hyperlink" Target="https://www.taiwansemi.com/assets/datasheet/pdf.php?pn=TS10K40" TargetMode="External"/><Relationship Id="rId384" Type="http://schemas.openxmlformats.org/officeDocument/2006/relationships/hyperlink" Target="https://www.taiwansemi.com/assets/datasheet/pdf.php?pn=TS20P04G" TargetMode="External"/><Relationship Id="rId202" Type="http://schemas.openxmlformats.org/officeDocument/2006/relationships/hyperlink" Target="https://www.taiwansemi.com/assets/datasheet/pdf.php?pn=GBPC5004M" TargetMode="External"/><Relationship Id="rId244" Type="http://schemas.openxmlformats.org/officeDocument/2006/relationships/hyperlink" Target="https://www.taiwansemi.com/assets/datasheet/pdf.php?pn=GBU605" TargetMode="External"/><Relationship Id="rId39" Type="http://schemas.openxmlformats.org/officeDocument/2006/relationships/hyperlink" Target="https://www.taiwansemi.com/assets/datasheet/pdf.php?pn=DBL155G" TargetMode="External"/><Relationship Id="rId286" Type="http://schemas.openxmlformats.org/officeDocument/2006/relationships/hyperlink" Target="https://www.taiwansemi.com/assets/datasheet/pdf.php?pn=KBPF407G" TargetMode="External"/><Relationship Id="rId451" Type="http://schemas.openxmlformats.org/officeDocument/2006/relationships/hyperlink" Target="https://www.taiwansemi.com/assets/datasheet/pdf.php?pn=UR3KB60" TargetMode="External"/><Relationship Id="rId493" Type="http://schemas.openxmlformats.org/officeDocument/2006/relationships/hyperlink" Target="https://www.taiwansemi.com/assets/datasheet/pdf.php?pn=GBU25MG" TargetMode="External"/><Relationship Id="rId507" Type="http://schemas.openxmlformats.org/officeDocument/2006/relationships/hyperlink" Target="https://www.taiwansemi.com/assets/datasheet/pdf.php?pn=GBU15KGLV" TargetMode="External"/><Relationship Id="rId50" Type="http://schemas.openxmlformats.org/officeDocument/2006/relationships/hyperlink" Target="https://www.taiwansemi.com/assets/datasheet/pdf.php?pn=DBL204G" TargetMode="External"/><Relationship Id="rId104" Type="http://schemas.openxmlformats.org/officeDocument/2006/relationships/hyperlink" Target="https://www.taiwansemi.com/assets/datasheet/pdf.php?pn=GBL201" TargetMode="External"/><Relationship Id="rId146" Type="http://schemas.openxmlformats.org/officeDocument/2006/relationships/hyperlink" Target="https://www.taiwansemi.com/assets/datasheet/pdf.php?pn=GBPC2502M" TargetMode="External"/><Relationship Id="rId188" Type="http://schemas.openxmlformats.org/officeDocument/2006/relationships/hyperlink" Target="https://www.taiwansemi.com/assets/datasheet/pdf.php?pn=GBPC4004M" TargetMode="External"/><Relationship Id="rId311" Type="http://schemas.openxmlformats.org/officeDocument/2006/relationships/hyperlink" Target="https://www.taiwansemi.com/assets/datasheet/pdf.php?pn=KBU804G" TargetMode="External"/><Relationship Id="rId353" Type="http://schemas.openxmlformats.org/officeDocument/2006/relationships/hyperlink" Target="https://www.taiwansemi.com/assets/datasheet/pdf.php?pn=TS10P02G" TargetMode="External"/><Relationship Id="rId395" Type="http://schemas.openxmlformats.org/officeDocument/2006/relationships/hyperlink" Target="https://www.taiwansemi.com/assets/datasheet/pdf.php?pn=TS25P06G-K" TargetMode="External"/><Relationship Id="rId409" Type="http://schemas.openxmlformats.org/officeDocument/2006/relationships/hyperlink" Target="https://www.taiwansemi.com/assets/datasheet/pdf.php?pn=TS4K60" TargetMode="External"/><Relationship Id="rId92" Type="http://schemas.openxmlformats.org/officeDocument/2006/relationships/hyperlink" Target="https://www.taiwansemi.com/assets/datasheet/pdf.php?pn=DBLS206G-T" TargetMode="External"/><Relationship Id="rId213" Type="http://schemas.openxmlformats.org/officeDocument/2006/relationships/hyperlink" Target="https://www.taiwansemi.com/assets/datasheet/pdf.php?pn=GBU1005" TargetMode="External"/><Relationship Id="rId420" Type="http://schemas.openxmlformats.org/officeDocument/2006/relationships/hyperlink" Target="https://www.taiwansemi.com/assets/datasheet/pdf.php?pn=TS6K60-T" TargetMode="External"/><Relationship Id="rId255" Type="http://schemas.openxmlformats.org/officeDocument/2006/relationships/hyperlink" Target="https://www.taiwansemi.com/assets/datasheet/pdf.php?pn=GBU805" TargetMode="External"/><Relationship Id="rId297" Type="http://schemas.openxmlformats.org/officeDocument/2006/relationships/hyperlink" Target="https://www.taiwansemi.com/assets/datasheet/pdf.php?pn=KBU404G" TargetMode="External"/><Relationship Id="rId462" Type="http://schemas.openxmlformats.org/officeDocument/2006/relationships/hyperlink" Target="https://www.taiwansemi.com/assets/datasheet/pdf.php?pn=YBS2207G" TargetMode="External"/><Relationship Id="rId115" Type="http://schemas.openxmlformats.org/officeDocument/2006/relationships/hyperlink" Target="https://www.taiwansemi.com/assets/datasheet/pdf.php?pn=GBLA06" TargetMode="External"/><Relationship Id="rId157" Type="http://schemas.openxmlformats.org/officeDocument/2006/relationships/hyperlink" Target="https://www.taiwansemi.com/assets/datasheet/pdf.php?pn=GBPC2510" TargetMode="External"/><Relationship Id="rId322" Type="http://schemas.openxmlformats.org/officeDocument/2006/relationships/hyperlink" Target="https://www.taiwansemi.com/assets/datasheet/pdf.php?pn=MBS8-K" TargetMode="External"/><Relationship Id="rId364" Type="http://schemas.openxmlformats.org/officeDocument/2006/relationships/hyperlink" Target="https://www.taiwansemi.com/assets/datasheet/pdf.php?pn=TS10P07G-K" TargetMode="External"/><Relationship Id="rId61" Type="http://schemas.openxmlformats.org/officeDocument/2006/relationships/hyperlink" Target="https://www.taiwansemi.com/assets/datasheet/pdf.php?pn=DBLS102G" TargetMode="External"/><Relationship Id="rId199" Type="http://schemas.openxmlformats.org/officeDocument/2006/relationships/hyperlink" Target="https://www.taiwansemi.com/assets/datasheet/pdf.php?pn=GBPC5002" TargetMode="External"/><Relationship Id="rId19" Type="http://schemas.openxmlformats.org/officeDocument/2006/relationships/hyperlink" Target="https://www.taiwansemi.com/assets/datasheet/pdf.php?pn=D2SB20" TargetMode="External"/><Relationship Id="rId224" Type="http://schemas.openxmlformats.org/officeDocument/2006/relationships/hyperlink" Target="https://www.taiwansemi.com/assets/datasheet/pdf.php?pn=GBU2504" TargetMode="External"/><Relationship Id="rId266" Type="http://schemas.openxmlformats.org/officeDocument/2006/relationships/hyperlink" Target="https://www.taiwansemi.com/assets/datasheet/pdf.php?pn=KBL406G" TargetMode="External"/><Relationship Id="rId431" Type="http://schemas.openxmlformats.org/officeDocument/2006/relationships/hyperlink" Target="https://www.taiwansemi.com/assets/datasheet/pdf.php?pn=TS6P03G-K" TargetMode="External"/><Relationship Id="rId473" Type="http://schemas.openxmlformats.org/officeDocument/2006/relationships/hyperlink" Target="https://www.taiwansemi.com/assets/datasheet/pdf.php?pn=GBJ35JG" TargetMode="External"/><Relationship Id="rId30" Type="http://schemas.openxmlformats.org/officeDocument/2006/relationships/hyperlink" Target="https://www.taiwansemi.com/assets/datasheet/pdf.php?pn=DBL106G" TargetMode="External"/><Relationship Id="rId126" Type="http://schemas.openxmlformats.org/officeDocument/2006/relationships/hyperlink" Target="https://www.taiwansemi.com/assets/datasheet/pdf.php?pn=GBPC1502W" TargetMode="External"/><Relationship Id="rId168" Type="http://schemas.openxmlformats.org/officeDocument/2006/relationships/hyperlink" Target="https://www.taiwansemi.com/assets/datasheet/pdf.php?pn=GBPC3502W" TargetMode="External"/><Relationship Id="rId333" Type="http://schemas.openxmlformats.org/officeDocument/2006/relationships/hyperlink" Target="https://www.taiwansemi.com/assets/datasheet/pdf.php?pn=TBS408" TargetMode="External"/><Relationship Id="rId72" Type="http://schemas.openxmlformats.org/officeDocument/2006/relationships/hyperlink" Target="https://www.taiwansemi.com/assets/datasheet/pdf.php?pn=DBLS152G" TargetMode="External"/><Relationship Id="rId375" Type="http://schemas.openxmlformats.org/officeDocument/2006/relationships/hyperlink" Target="https://www.taiwansemi.com/assets/datasheet/pdf.php?pn=TS15PL05G" TargetMode="External"/><Relationship Id="rId3" Type="http://schemas.openxmlformats.org/officeDocument/2006/relationships/hyperlink" Target="https://www.taiwansemi.com/assets/datasheet/pdf.php?pn=ABS10-T" TargetMode="External"/><Relationship Id="rId235" Type="http://schemas.openxmlformats.org/officeDocument/2006/relationships/hyperlink" Target="https://www.taiwansemi.com/assets/datasheet/pdf.php?pn=GBU406" TargetMode="External"/><Relationship Id="rId277" Type="http://schemas.openxmlformats.org/officeDocument/2006/relationships/hyperlink" Target="https://www.taiwansemi.com/assets/datasheet/pdf.php?pn=KBPF206G" TargetMode="External"/><Relationship Id="rId400" Type="http://schemas.openxmlformats.org/officeDocument/2006/relationships/hyperlink" Target="https://www.taiwansemi.com/assets/datasheet/pdf.php?pn=TS35P05G" TargetMode="External"/><Relationship Id="rId442" Type="http://schemas.openxmlformats.org/officeDocument/2006/relationships/hyperlink" Target="https://www.taiwansemi.com/assets/datasheet/pdf.php?pn=TS8P03G" TargetMode="External"/><Relationship Id="rId484" Type="http://schemas.openxmlformats.org/officeDocument/2006/relationships/hyperlink" Target="https://www.taiwansemi.com/assets/datasheet/pdf.php?pn=GBU10MGA" TargetMode="External"/><Relationship Id="rId137" Type="http://schemas.openxmlformats.org/officeDocument/2006/relationships/hyperlink" Target="https://www.taiwansemi.com/assets/datasheet/pdf.php?pn=GBPC1510M" TargetMode="External"/><Relationship Id="rId302" Type="http://schemas.openxmlformats.org/officeDocument/2006/relationships/hyperlink" Target="https://www.taiwansemi.com/assets/datasheet/pdf.php?pn=KBU602G" TargetMode="External"/><Relationship Id="rId344" Type="http://schemas.openxmlformats.org/officeDocument/2006/relationships/hyperlink" Target="https://www.taiwansemi.com/assets/datasheet/pdf.php?pn=TS10K60" TargetMode="External"/><Relationship Id="rId41" Type="http://schemas.openxmlformats.org/officeDocument/2006/relationships/hyperlink" Target="https://www.taiwansemi.com/assets/datasheet/pdf.php?pn=DBL156G" TargetMode="External"/><Relationship Id="rId83" Type="http://schemas.openxmlformats.org/officeDocument/2006/relationships/hyperlink" Target="https://www.taiwansemi.com/assets/datasheet/pdf.php?pn=DBLS159G" TargetMode="External"/><Relationship Id="rId179" Type="http://schemas.openxmlformats.org/officeDocument/2006/relationships/hyperlink" Target="https://www.taiwansemi.com/assets/datasheet/pdf.php?pn=GBPC3510M" TargetMode="External"/><Relationship Id="rId386" Type="http://schemas.openxmlformats.org/officeDocument/2006/relationships/hyperlink" Target="https://www.taiwansemi.com/assets/datasheet/pdf.php?pn=TS20P06G" TargetMode="External"/><Relationship Id="rId190" Type="http://schemas.openxmlformats.org/officeDocument/2006/relationships/hyperlink" Target="https://www.taiwansemi.com/assets/datasheet/pdf.php?pn=GBPC4006M" TargetMode="External"/><Relationship Id="rId204" Type="http://schemas.openxmlformats.org/officeDocument/2006/relationships/hyperlink" Target="https://www.taiwansemi.com/assets/datasheet/pdf.php?pn=GBPC5006M" TargetMode="External"/><Relationship Id="rId246" Type="http://schemas.openxmlformats.org/officeDocument/2006/relationships/hyperlink" Target="https://www.taiwansemi.com/assets/datasheet/pdf.php?pn=GBU606" TargetMode="External"/><Relationship Id="rId288" Type="http://schemas.openxmlformats.org/officeDocument/2006/relationships/hyperlink" Target="https://www.taiwansemi.com/assets/datasheet/pdf.php?pn=KBU1002G" TargetMode="External"/><Relationship Id="rId411" Type="http://schemas.openxmlformats.org/officeDocument/2006/relationships/hyperlink" Target="https://www.taiwansemi.com/assets/datasheet/pdf.php?pn=TS4K80" TargetMode="External"/><Relationship Id="rId453" Type="http://schemas.openxmlformats.org/officeDocument/2006/relationships/hyperlink" Target="https://www.taiwansemi.com/assets/datasheet/pdf.php?pn=UR4KB100-B" TargetMode="External"/><Relationship Id="rId509" Type="http://schemas.openxmlformats.org/officeDocument/2006/relationships/hyperlink" Target="https://www.taiwansemi.com/assets/datasheet/pdf.php?pn=GBU25KGLV" TargetMode="External"/><Relationship Id="rId106" Type="http://schemas.openxmlformats.org/officeDocument/2006/relationships/hyperlink" Target="https://www.taiwansemi.com/assets/datasheet/pdf.php?pn=GBL203" TargetMode="External"/><Relationship Id="rId313" Type="http://schemas.openxmlformats.org/officeDocument/2006/relationships/hyperlink" Target="https://www.taiwansemi.com/assets/datasheet/pdf.php?pn=KBU806G" TargetMode="External"/><Relationship Id="rId495" Type="http://schemas.openxmlformats.org/officeDocument/2006/relationships/hyperlink" Target="https://www.taiwansemi.com/assets/datasheet/pdf.php?pn=GBU25KGA" TargetMode="External"/><Relationship Id="rId10" Type="http://schemas.openxmlformats.org/officeDocument/2006/relationships/hyperlink" Target="https://www.taiwansemi.com/assets/datasheet/pdf.php?pn=ABS4-K" TargetMode="External"/><Relationship Id="rId52" Type="http://schemas.openxmlformats.org/officeDocument/2006/relationships/hyperlink" Target="https://www.taiwansemi.com/assets/datasheet/pdf.php?pn=DBL205G" TargetMode="External"/><Relationship Id="rId94" Type="http://schemas.openxmlformats.org/officeDocument/2006/relationships/hyperlink" Target="https://www.taiwansemi.com/assets/datasheet/pdf.php?pn=DBLS207G-T" TargetMode="External"/><Relationship Id="rId148" Type="http://schemas.openxmlformats.org/officeDocument/2006/relationships/hyperlink" Target="https://www.taiwansemi.com/assets/datasheet/pdf.php?pn=GBPC2504" TargetMode="External"/><Relationship Id="rId355" Type="http://schemas.openxmlformats.org/officeDocument/2006/relationships/hyperlink" Target="https://www.taiwansemi.com/assets/datasheet/pdf.php?pn=TS10P03G" TargetMode="External"/><Relationship Id="rId397" Type="http://schemas.openxmlformats.org/officeDocument/2006/relationships/hyperlink" Target="https://www.taiwansemi.com/assets/datasheet/pdf.php?pn=TS25P07G-K" TargetMode="External"/><Relationship Id="rId215" Type="http://schemas.openxmlformats.org/officeDocument/2006/relationships/hyperlink" Target="https://www.taiwansemi.com/assets/datasheet/pdf.php?pn=GBU1006" TargetMode="External"/><Relationship Id="rId257" Type="http://schemas.openxmlformats.org/officeDocument/2006/relationships/hyperlink" Target="https://www.taiwansemi.com/assets/datasheet/pdf.php?pn=GBU806" TargetMode="External"/><Relationship Id="rId422" Type="http://schemas.openxmlformats.org/officeDocument/2006/relationships/hyperlink" Target="https://www.taiwansemi.com/assets/datasheet/pdf.php?pn=TS6K80-T" TargetMode="External"/><Relationship Id="rId464" Type="http://schemas.openxmlformats.org/officeDocument/2006/relationships/hyperlink" Target="https://www.taiwansemi.com/assets/datasheet/pdf.php?pn=YBS3005G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QL851CSV50" TargetMode="External"/><Relationship Id="rId3" Type="http://schemas.openxmlformats.org/officeDocument/2006/relationships/hyperlink" Target="https://www.taiwansemi.com/assets/datasheet/pdf.php?pn=TQL821CSV33" TargetMode="External"/><Relationship Id="rId7" Type="http://schemas.openxmlformats.org/officeDocument/2006/relationships/hyperlink" Target="https://www.taiwansemi.com/assets/datasheet/pdf.php?pn=TQL851CSV33" TargetMode="External"/><Relationship Id="rId2" Type="http://schemas.openxmlformats.org/officeDocument/2006/relationships/hyperlink" Target="https://www.taiwansemi.com/assets/datasheet/pdf.php?pn=TQL820CA14V50" TargetMode="External"/><Relationship Id="rId1" Type="http://schemas.openxmlformats.org/officeDocument/2006/relationships/hyperlink" Target="https://www.taiwansemi.com/assets/datasheet/pdf.php?pn=TQL820CA14V33" TargetMode="External"/><Relationship Id="rId6" Type="http://schemas.openxmlformats.org/officeDocument/2006/relationships/hyperlink" Target="https://www.taiwansemi.com/assets/datasheet/pdf.php?pn=TQL850CSV50" TargetMode="External"/><Relationship Id="rId5" Type="http://schemas.openxmlformats.org/officeDocument/2006/relationships/hyperlink" Target="https://www.taiwansemi.com/assets/datasheet/pdf.php?pn=TQL850CSV33" TargetMode="External"/><Relationship Id="rId4" Type="http://schemas.openxmlformats.org/officeDocument/2006/relationships/hyperlink" Target="https://www.taiwansemi.com/assets/datasheet/pdf.php?pn=TQL821CSV50" TargetMode="Externa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S2937CW50" TargetMode="External"/><Relationship Id="rId18" Type="http://schemas.openxmlformats.org/officeDocument/2006/relationships/hyperlink" Target="https://www.taiwansemi.com/assets/datasheet/pdf.php?pn=TS2940CP33" TargetMode="External"/><Relationship Id="rId26" Type="http://schemas.openxmlformats.org/officeDocument/2006/relationships/hyperlink" Target="https://www.taiwansemi.com/assets/datasheet/pdf.php?pn=TS3480CX50" TargetMode="External"/><Relationship Id="rId39" Type="http://schemas.openxmlformats.org/officeDocument/2006/relationships/hyperlink" Target="https://www.taiwansemi.com/assets/datasheet/pdf.php?pn=TS78L03ACY" TargetMode="External"/><Relationship Id="rId21" Type="http://schemas.openxmlformats.org/officeDocument/2006/relationships/hyperlink" Target="https://www.taiwansemi.com/assets/datasheet/pdf.php?pn=TS2940CW50" TargetMode="External"/><Relationship Id="rId34" Type="http://schemas.openxmlformats.org/officeDocument/2006/relationships/hyperlink" Target="https://www.taiwansemi.com/assets/datasheet/pdf.php?pn=TS5205CX525" TargetMode="External"/><Relationship Id="rId42" Type="http://schemas.openxmlformats.org/officeDocument/2006/relationships/hyperlink" Target="https://www.taiwansemi.com/assets/datasheet/pdf.php?pn=TS78L05ACY" TargetMode="External"/><Relationship Id="rId47" Type="http://schemas.openxmlformats.org/officeDocument/2006/relationships/hyperlink" Target="https://www.taiwansemi.com/assets/datasheet/pdf.php?pn=TS78L15ACY" TargetMode="External"/><Relationship Id="rId50" Type="http://schemas.openxmlformats.org/officeDocument/2006/relationships/hyperlink" Target="https://www.taiwansemi.com/assets/datasheet/pdf.php?pn=TS90115CY" TargetMode="External"/><Relationship Id="rId55" Type="http://schemas.openxmlformats.org/officeDocument/2006/relationships/hyperlink" Target="https://www.taiwansemi.com/assets/datasheet/pdf.php?pn=TS9011SCY" TargetMode="External"/><Relationship Id="rId7" Type="http://schemas.openxmlformats.org/officeDocument/2006/relationships/hyperlink" Target="https://www.taiwansemi.com/assets/datasheet/pdf.php?pn=TS1117BCW33" TargetMode="External"/><Relationship Id="rId2" Type="http://schemas.openxmlformats.org/officeDocument/2006/relationships/hyperlink" Target="https://www.taiwansemi.com/assets/datasheet/pdf.php?pn=TS1117BCP33" TargetMode="External"/><Relationship Id="rId16" Type="http://schemas.openxmlformats.org/officeDocument/2006/relationships/hyperlink" Target="https://www.taiwansemi.com/assets/datasheet/pdf.php?pn=TS2938CS50" TargetMode="External"/><Relationship Id="rId29" Type="http://schemas.openxmlformats.org/officeDocument/2006/relationships/hyperlink" Target="https://www.taiwansemi.com/assets/datasheet/pdf.php?pn=TS5204CQ33" TargetMode="External"/><Relationship Id="rId11" Type="http://schemas.openxmlformats.org/officeDocument/2006/relationships/hyperlink" Target="https://www.taiwansemi.com/assets/datasheet/pdf.php?pn=TS2937CP50" TargetMode="External"/><Relationship Id="rId24" Type="http://schemas.openxmlformats.org/officeDocument/2006/relationships/hyperlink" Target="https://www.taiwansemi.com/assets/datasheet/pdf.php?pn=TS2951CS50" TargetMode="External"/><Relationship Id="rId32" Type="http://schemas.openxmlformats.org/officeDocument/2006/relationships/hyperlink" Target="https://www.taiwansemi.com/assets/datasheet/pdf.php?pn=TS5204CY50" TargetMode="External"/><Relationship Id="rId37" Type="http://schemas.openxmlformats.org/officeDocument/2006/relationships/hyperlink" Target="https://www.taiwansemi.com/assets/datasheet/pdf.php?pn=TS5213CX533" TargetMode="External"/><Relationship Id="rId40" Type="http://schemas.openxmlformats.org/officeDocument/2006/relationships/hyperlink" Target="https://www.taiwansemi.com/assets/datasheet/pdf.php?pn=TS78L03CS" TargetMode="External"/><Relationship Id="rId45" Type="http://schemas.openxmlformats.org/officeDocument/2006/relationships/hyperlink" Target="https://www.taiwansemi.com/assets/datasheet/pdf.php?pn=TS78L12ACY" TargetMode="External"/><Relationship Id="rId53" Type="http://schemas.openxmlformats.org/officeDocument/2006/relationships/hyperlink" Target="https://www.taiwansemi.com/assets/datasheet/pdf.php?pn=TS9011KCY" TargetMode="External"/><Relationship Id="rId58" Type="http://schemas.openxmlformats.org/officeDocument/2006/relationships/hyperlink" Target="https://www.taiwansemi.com/assets/datasheet/pdf.php?pn=TSL9A12V18CX" TargetMode="External"/><Relationship Id="rId5" Type="http://schemas.openxmlformats.org/officeDocument/2006/relationships/hyperlink" Target="https://www.taiwansemi.com/assets/datasheet/pdf.php?pn=TS1117BCW12" TargetMode="External"/><Relationship Id="rId61" Type="http://schemas.openxmlformats.org/officeDocument/2006/relationships/hyperlink" Target="https://www.taiwansemi.com/assets/datasheet/pdf.php?pn=TSL9A12V33CX5" TargetMode="External"/><Relationship Id="rId19" Type="http://schemas.openxmlformats.org/officeDocument/2006/relationships/hyperlink" Target="https://www.taiwansemi.com/assets/datasheet/pdf.php?pn=TS2940CP50" TargetMode="External"/><Relationship Id="rId14" Type="http://schemas.openxmlformats.org/officeDocument/2006/relationships/hyperlink" Target="https://www.taiwansemi.com/assets/datasheet/pdf.php?pn=TS2937CZ50" TargetMode="External"/><Relationship Id="rId22" Type="http://schemas.openxmlformats.org/officeDocument/2006/relationships/hyperlink" Target="https://www.taiwansemi.com/assets/datasheet/pdf.php?pn=TS2951CS30" TargetMode="External"/><Relationship Id="rId27" Type="http://schemas.openxmlformats.org/officeDocument/2006/relationships/hyperlink" Target="https://www.taiwansemi.com/assets/datasheet/pdf.php?pn=TS4264CW50" TargetMode="External"/><Relationship Id="rId30" Type="http://schemas.openxmlformats.org/officeDocument/2006/relationships/hyperlink" Target="https://www.taiwansemi.com/assets/datasheet/pdf.php?pn=TS5204CX33" TargetMode="External"/><Relationship Id="rId35" Type="http://schemas.openxmlformats.org/officeDocument/2006/relationships/hyperlink" Target="https://www.taiwansemi.com/assets/datasheet/pdf.php?pn=TS5205CX533" TargetMode="External"/><Relationship Id="rId43" Type="http://schemas.openxmlformats.org/officeDocument/2006/relationships/hyperlink" Target="https://www.taiwansemi.com/assets/datasheet/pdf.php?pn=TS78L05CS" TargetMode="External"/><Relationship Id="rId48" Type="http://schemas.openxmlformats.org/officeDocument/2006/relationships/hyperlink" Target="https://www.taiwansemi.com/assets/datasheet/pdf.php?pn=TS78L15CS" TargetMode="External"/><Relationship Id="rId56" Type="http://schemas.openxmlformats.org/officeDocument/2006/relationships/hyperlink" Target="https://www.taiwansemi.com/assets/datasheet/pdf.php?pn=TS9013KCW" TargetMode="External"/><Relationship Id="rId8" Type="http://schemas.openxmlformats.org/officeDocument/2006/relationships/hyperlink" Target="https://www.taiwansemi.com/assets/datasheet/pdf.php?pn=TS1117BCW50" TargetMode="External"/><Relationship Id="rId51" Type="http://schemas.openxmlformats.org/officeDocument/2006/relationships/hyperlink" Target="https://www.taiwansemi.com/assets/datasheet/pdf.php?pn=TS9011DCX" TargetMode="External"/><Relationship Id="rId3" Type="http://schemas.openxmlformats.org/officeDocument/2006/relationships/hyperlink" Target="https://www.taiwansemi.com/assets/datasheet/pdf.php?pn=TS1117BCP50" TargetMode="External"/><Relationship Id="rId12" Type="http://schemas.openxmlformats.org/officeDocument/2006/relationships/hyperlink" Target="https://www.taiwansemi.com/assets/datasheet/pdf.php?pn=TS2937CW33" TargetMode="External"/><Relationship Id="rId17" Type="http://schemas.openxmlformats.org/officeDocument/2006/relationships/hyperlink" Target="https://www.taiwansemi.com/assets/datasheet/pdf.php?pn=TS2940CM50" TargetMode="External"/><Relationship Id="rId25" Type="http://schemas.openxmlformats.org/officeDocument/2006/relationships/hyperlink" Target="https://www.taiwansemi.com/assets/datasheet/pdf.php?pn=TS3480CX33" TargetMode="External"/><Relationship Id="rId33" Type="http://schemas.openxmlformats.org/officeDocument/2006/relationships/hyperlink" Target="https://www.taiwansemi.com/assets/datasheet/pdf.php?pn=TS5205CX5" TargetMode="External"/><Relationship Id="rId38" Type="http://schemas.openxmlformats.org/officeDocument/2006/relationships/hyperlink" Target="https://www.taiwansemi.com/assets/datasheet/pdf.php?pn=TS5213CX550" TargetMode="External"/><Relationship Id="rId46" Type="http://schemas.openxmlformats.org/officeDocument/2006/relationships/hyperlink" Target="https://www.taiwansemi.com/assets/datasheet/pdf.php?pn=TS78L12CS" TargetMode="External"/><Relationship Id="rId59" Type="http://schemas.openxmlformats.org/officeDocument/2006/relationships/hyperlink" Target="https://www.taiwansemi.com/assets/datasheet/pdf.php?pn=TSL9A12V18CX5" TargetMode="External"/><Relationship Id="rId20" Type="http://schemas.openxmlformats.org/officeDocument/2006/relationships/hyperlink" Target="https://www.taiwansemi.com/assets/datasheet/pdf.php?pn=TS2940CW33" TargetMode="External"/><Relationship Id="rId41" Type="http://schemas.openxmlformats.org/officeDocument/2006/relationships/hyperlink" Target="https://www.taiwansemi.com/assets/datasheet/pdf.php?pn=TS78L03CX" TargetMode="External"/><Relationship Id="rId54" Type="http://schemas.openxmlformats.org/officeDocument/2006/relationships/hyperlink" Target="https://www.taiwansemi.com/assets/datasheet/pdf.php?pn=TS9011SCX" TargetMode="External"/><Relationship Id="rId1" Type="http://schemas.openxmlformats.org/officeDocument/2006/relationships/hyperlink" Target="https://www.taiwansemi.com/assets/datasheet/pdf.php?pn=TS1117BCP" TargetMode="External"/><Relationship Id="rId6" Type="http://schemas.openxmlformats.org/officeDocument/2006/relationships/hyperlink" Target="https://www.taiwansemi.com/assets/datasheet/pdf.php?pn=TS1117BCW25" TargetMode="External"/><Relationship Id="rId15" Type="http://schemas.openxmlformats.org/officeDocument/2006/relationships/hyperlink" Target="https://www.taiwansemi.com/assets/datasheet/pdf.php?pn=TS2938CS33" TargetMode="External"/><Relationship Id="rId23" Type="http://schemas.openxmlformats.org/officeDocument/2006/relationships/hyperlink" Target="https://www.taiwansemi.com/assets/datasheet/pdf.php?pn=TS2951CS33" TargetMode="External"/><Relationship Id="rId28" Type="http://schemas.openxmlformats.org/officeDocument/2006/relationships/hyperlink" Target="https://www.taiwansemi.com/assets/datasheet/pdf.php?pn=TS4264GCW50" TargetMode="External"/><Relationship Id="rId36" Type="http://schemas.openxmlformats.org/officeDocument/2006/relationships/hyperlink" Target="https://www.taiwansemi.com/assets/datasheet/pdf.php?pn=TS5205CX550" TargetMode="External"/><Relationship Id="rId49" Type="http://schemas.openxmlformats.org/officeDocument/2006/relationships/hyperlink" Target="https://www.taiwansemi.com/assets/datasheet/pdf.php?pn=TS78L24CS" TargetMode="External"/><Relationship Id="rId57" Type="http://schemas.openxmlformats.org/officeDocument/2006/relationships/hyperlink" Target="https://www.taiwansemi.com/assets/datasheet/pdf.php?pn=TS9013SCY" TargetMode="External"/><Relationship Id="rId10" Type="http://schemas.openxmlformats.org/officeDocument/2006/relationships/hyperlink" Target="https://www.taiwansemi.com/assets/datasheet/pdf.php?pn=TS2937CP33" TargetMode="External"/><Relationship Id="rId31" Type="http://schemas.openxmlformats.org/officeDocument/2006/relationships/hyperlink" Target="https://www.taiwansemi.com/assets/datasheet/pdf.php?pn=TS5204CX50" TargetMode="External"/><Relationship Id="rId44" Type="http://schemas.openxmlformats.org/officeDocument/2006/relationships/hyperlink" Target="https://www.taiwansemi.com/assets/datasheet/pdf.php?pn=TS78L05CX" TargetMode="External"/><Relationship Id="rId52" Type="http://schemas.openxmlformats.org/officeDocument/2006/relationships/hyperlink" Target="https://www.taiwansemi.com/assets/datasheet/pdf.php?pn=TS9011KCX" TargetMode="External"/><Relationship Id="rId60" Type="http://schemas.openxmlformats.org/officeDocument/2006/relationships/hyperlink" Target="https://www.taiwansemi.com/assets/datasheet/pdf.php?pn=TSL9A12V33CX" TargetMode="External"/><Relationship Id="rId4" Type="http://schemas.openxmlformats.org/officeDocument/2006/relationships/hyperlink" Target="https://www.taiwansemi.com/assets/datasheet/pdf.php?pn=TS1117BCW" TargetMode="External"/><Relationship Id="rId9" Type="http://schemas.openxmlformats.org/officeDocument/2006/relationships/hyperlink" Target="https://www.taiwansemi.com/assets/datasheet/pdf.php?pn=TS2937CM50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TS34063CS" TargetMode="External"/><Relationship Id="rId3" Type="http://schemas.openxmlformats.org/officeDocument/2006/relationships/hyperlink" Target="https://www.taiwansemi.com/assets/datasheet/pdf.php?pn=TS2596CM5" TargetMode="External"/><Relationship Id="rId7" Type="http://schemas.openxmlformats.org/officeDocument/2006/relationships/hyperlink" Target="https://www.taiwansemi.com/assets/datasheet/pdf.php?pn=TS2596SCS50" TargetMode="External"/><Relationship Id="rId2" Type="http://schemas.openxmlformats.org/officeDocument/2006/relationships/hyperlink" Target="https://www.taiwansemi.com/assets/datasheet/pdf.php?pn=TS2581CS" TargetMode="External"/><Relationship Id="rId1" Type="http://schemas.openxmlformats.org/officeDocument/2006/relationships/hyperlink" Target="https://www.taiwansemi.com/assets/datasheet/pdf.php?pn=TS2509CS" TargetMode="External"/><Relationship Id="rId6" Type="http://schemas.openxmlformats.org/officeDocument/2006/relationships/hyperlink" Target="https://www.taiwansemi.com/assets/datasheet/pdf.php?pn=TS2596SCS" TargetMode="External"/><Relationship Id="rId5" Type="http://schemas.openxmlformats.org/officeDocument/2006/relationships/hyperlink" Target="https://www.taiwansemi.com/assets/datasheet/pdf.php?pn=TS2596CM550" TargetMode="External"/><Relationship Id="rId4" Type="http://schemas.openxmlformats.org/officeDocument/2006/relationships/hyperlink" Target="https://www.taiwansemi.com/assets/datasheet/pdf.php?pn=TS2596CM533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CR400CX6H" TargetMode="External"/><Relationship Id="rId2" Type="http://schemas.openxmlformats.org/officeDocument/2006/relationships/hyperlink" Target="https://www.taiwansemi.com/assets/datasheet/pdf.php?pn=TS19605CA20H" TargetMode="External"/><Relationship Id="rId1" Type="http://schemas.openxmlformats.org/officeDocument/2006/relationships/hyperlink" Target="https://www.taiwansemi.com/assets/datasheet/pdf.php?pn=TS19503CB10H" TargetMode="External"/><Relationship Id="rId6" Type="http://schemas.openxmlformats.org/officeDocument/2006/relationships/hyperlink" Target="https://www.taiwansemi.com/assets/datasheet/pdf.php?pn=TSCR421CX6H" TargetMode="External"/><Relationship Id="rId5" Type="http://schemas.openxmlformats.org/officeDocument/2006/relationships/hyperlink" Target="https://www.taiwansemi.com/assets/datasheet/pdf.php?pn=TSCR420CX6H" TargetMode="External"/><Relationship Id="rId4" Type="http://schemas.openxmlformats.org/officeDocument/2006/relationships/hyperlink" Target="https://www.taiwansemi.com/assets/datasheet/pdf.php?pn=TSCR402CX6H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432ACX" TargetMode="External"/><Relationship Id="rId2" Type="http://schemas.openxmlformats.org/officeDocument/2006/relationships/hyperlink" Target="https://www.taiwansemi.com/assets/datasheet/pdf.php?pn=TS431BCX" TargetMode="External"/><Relationship Id="rId1" Type="http://schemas.openxmlformats.org/officeDocument/2006/relationships/hyperlink" Target="https://www.taiwansemi.com/assets/datasheet/pdf.php?pn=TS431ACX" TargetMode="External"/><Relationship Id="rId6" Type="http://schemas.openxmlformats.org/officeDocument/2006/relationships/hyperlink" Target="https://www.taiwansemi.com/assets/datasheet/pdf.php?pn=TS432BIX" TargetMode="External"/><Relationship Id="rId5" Type="http://schemas.openxmlformats.org/officeDocument/2006/relationships/hyperlink" Target="https://www.taiwansemi.com/assets/datasheet/pdf.php?pn=TS432BCX" TargetMode="External"/><Relationship Id="rId4" Type="http://schemas.openxmlformats.org/officeDocument/2006/relationships/hyperlink" Target="https://www.taiwansemi.com/assets/datasheet/pdf.php?pn=TS432AI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H251CX" TargetMode="External"/><Relationship Id="rId2" Type="http://schemas.openxmlformats.org/officeDocument/2006/relationships/hyperlink" Target="https://www.taiwansemi.com/assets/datasheet/pdf.php?pn=TSH251CT" TargetMode="External"/><Relationship Id="rId1" Type="http://schemas.openxmlformats.org/officeDocument/2006/relationships/hyperlink" Target="https://www.taiwansemi.com/assets/datasheet/pdf.php?pn=TSH248CX" TargetMode="External"/><Relationship Id="rId6" Type="http://schemas.openxmlformats.org/officeDocument/2006/relationships/hyperlink" Target="https://www.taiwansemi.com/assets/datasheet/pdf.php?pn=TSHA2101CQ" TargetMode="External"/><Relationship Id="rId5" Type="http://schemas.openxmlformats.org/officeDocument/2006/relationships/hyperlink" Target="https://www.taiwansemi.com/assets/datasheet/pdf.php?pn=TSH253CX" TargetMode="External"/><Relationship Id="rId4" Type="http://schemas.openxmlformats.org/officeDocument/2006/relationships/hyperlink" Target="https://www.taiwansemi.com/assets/datasheet/pdf.php?pn=TSH253CT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taiwansemi.com/assets/datasheet/pdf.php?pn=TSH282CX" TargetMode="External"/><Relationship Id="rId1" Type="http://schemas.openxmlformats.org/officeDocument/2006/relationships/hyperlink" Target="https://www.taiwansemi.com/assets/datasheet/pdf.php?pn=TSH282CT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H188CX" TargetMode="External"/><Relationship Id="rId7" Type="http://schemas.openxmlformats.org/officeDocument/2006/relationships/hyperlink" Target="https://www.taiwansemi.com/assets/datasheet/pdf.php?pn=TSH193CX" TargetMode="External"/><Relationship Id="rId2" Type="http://schemas.openxmlformats.org/officeDocument/2006/relationships/hyperlink" Target="https://www.taiwansemi.com/assets/datasheet/pdf.php?pn=TSH188CT" TargetMode="External"/><Relationship Id="rId1" Type="http://schemas.openxmlformats.org/officeDocument/2006/relationships/hyperlink" Target="https://www.taiwansemi.com/assets/datasheet/pdf.php?pn=TSH181CT" TargetMode="External"/><Relationship Id="rId6" Type="http://schemas.openxmlformats.org/officeDocument/2006/relationships/hyperlink" Target="https://www.taiwansemi.com/assets/datasheet/pdf.php?pn=TSH193CT" TargetMode="External"/><Relationship Id="rId5" Type="http://schemas.openxmlformats.org/officeDocument/2006/relationships/hyperlink" Target="https://www.taiwansemi.com/assets/datasheet/pdf.php?pn=TSH190CX" TargetMode="External"/><Relationship Id="rId4" Type="http://schemas.openxmlformats.org/officeDocument/2006/relationships/hyperlink" Target="https://www.taiwansemi.com/assets/datasheet/pdf.php?pn=TSH190CT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aiwansemi.com/assets/datasheet/pdf.php?pn=TSH481CT" TargetMode="External"/></Relationships>
</file>

<file path=xl/worksheets/_rels/sheet3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aiwansemi.com/assets/datasheet/pdf.php?pn=TSCDT10065G1" TargetMode="External"/><Relationship Id="rId18" Type="http://schemas.openxmlformats.org/officeDocument/2006/relationships/hyperlink" Target="https://www.taiwansemi.com/assets/datasheet/pdf.php?pn=TSCDB02120G2H" TargetMode="External"/><Relationship Id="rId26" Type="http://schemas.openxmlformats.org/officeDocument/2006/relationships/hyperlink" Target="https://www.taiwansemi.com/assets/datasheet/pdf.php?pn=TSCDH10120G2H" TargetMode="External"/><Relationship Id="rId39" Type="http://schemas.openxmlformats.org/officeDocument/2006/relationships/hyperlink" Target="https://www.taiwansemi.com/assets/datasheet/pdf.php?pn=TSCDT05120G2H" TargetMode="External"/><Relationship Id="rId21" Type="http://schemas.openxmlformats.org/officeDocument/2006/relationships/hyperlink" Target="https://www.taiwansemi.com/assets/datasheet/pdf.php?pn=TSCDAH15120G2H" TargetMode="External"/><Relationship Id="rId34" Type="http://schemas.openxmlformats.org/officeDocument/2006/relationships/hyperlink" Target="https://www.taiwansemi.com/assets/datasheet/pdf.php?pn=TSCDK15120G2H" TargetMode="External"/><Relationship Id="rId42" Type="http://schemas.openxmlformats.org/officeDocument/2006/relationships/hyperlink" Target="https://www.taiwansemi.com/assets/datasheet/pdf.php?pn=TSCDT15120G2H" TargetMode="External"/><Relationship Id="rId47" Type="http://schemas.openxmlformats.org/officeDocument/2006/relationships/hyperlink" Target="https://www.taiwansemi.com/assets/datasheet/pdf.php?pn=TSCDK16065G1" TargetMode="External"/><Relationship Id="rId50" Type="http://schemas.openxmlformats.org/officeDocument/2006/relationships/hyperlink" Target="https://www.taiwansemi.com/assets/datasheet/pdf.php?pn=TSCDM08065G1" TargetMode="External"/><Relationship Id="rId7" Type="http://schemas.openxmlformats.org/officeDocument/2006/relationships/hyperlink" Target="https://www.taiwansemi.com/assets/datasheet/pdf.php?pn=TSCDH16065G1" TargetMode="External"/><Relationship Id="rId2" Type="http://schemas.openxmlformats.org/officeDocument/2006/relationships/hyperlink" Target="https://www.taiwansemi.com/assets/datasheet/pdf.php?pn=TSCDF08065G1" TargetMode="External"/><Relationship Id="rId16" Type="http://schemas.openxmlformats.org/officeDocument/2006/relationships/hyperlink" Target="https://www.taiwansemi.com/assets/datasheet/pdf.php?pn=TSCDT20065G1" TargetMode="External"/><Relationship Id="rId29" Type="http://schemas.openxmlformats.org/officeDocument/2006/relationships/hyperlink" Target="https://www.taiwansemi.com/assets/datasheet/pdf.php?pn=TSCDH30120G2H" TargetMode="External"/><Relationship Id="rId11" Type="http://schemas.openxmlformats.org/officeDocument/2006/relationships/hyperlink" Target="https://www.taiwansemi.com/assets/datasheet/pdf.php?pn=TSCDT06065G1" TargetMode="External"/><Relationship Id="rId24" Type="http://schemas.openxmlformats.org/officeDocument/2006/relationships/hyperlink" Target="https://www.taiwansemi.com/assets/datasheet/pdf.php?pn=TSCDAH40120G2H" TargetMode="External"/><Relationship Id="rId32" Type="http://schemas.openxmlformats.org/officeDocument/2006/relationships/hyperlink" Target="https://www.taiwansemi.com/assets/datasheet/pdf.php?pn=TSCDK08120G2H" TargetMode="External"/><Relationship Id="rId37" Type="http://schemas.openxmlformats.org/officeDocument/2006/relationships/hyperlink" Target="https://www.taiwansemi.com/assets/datasheet/pdf.php?pn=TSCDM08120G2H" TargetMode="External"/><Relationship Id="rId40" Type="http://schemas.openxmlformats.org/officeDocument/2006/relationships/hyperlink" Target="https://www.taiwansemi.com/assets/datasheet/pdf.php?pn=TSCDT08120G2H" TargetMode="External"/><Relationship Id="rId45" Type="http://schemas.openxmlformats.org/officeDocument/2006/relationships/hyperlink" Target="https://www.taiwansemi.com/assets/datasheet/pdf.php?pn=TSCDK10065G1" TargetMode="External"/><Relationship Id="rId5" Type="http://schemas.openxmlformats.org/officeDocument/2006/relationships/hyperlink" Target="https://www.taiwansemi.com/assets/datasheet/pdf.php?pn=TSCDF16065G1" TargetMode="External"/><Relationship Id="rId15" Type="http://schemas.openxmlformats.org/officeDocument/2006/relationships/hyperlink" Target="https://www.taiwansemi.com/assets/datasheet/pdf.php?pn=TSCDT16065G1" TargetMode="External"/><Relationship Id="rId23" Type="http://schemas.openxmlformats.org/officeDocument/2006/relationships/hyperlink" Target="https://www.taiwansemi.com/assets/datasheet/pdf.php?pn=TSCDAH30120G2H" TargetMode="External"/><Relationship Id="rId28" Type="http://schemas.openxmlformats.org/officeDocument/2006/relationships/hyperlink" Target="https://www.taiwansemi.com/assets/datasheet/pdf.php?pn=TSCDH20120G2H" TargetMode="External"/><Relationship Id="rId36" Type="http://schemas.openxmlformats.org/officeDocument/2006/relationships/hyperlink" Target="https://www.taiwansemi.com/assets/datasheet/pdf.php?pn=TSCDM05120G2H" TargetMode="External"/><Relationship Id="rId49" Type="http://schemas.openxmlformats.org/officeDocument/2006/relationships/hyperlink" Target="https://www.taiwansemi.com/assets/datasheet/pdf.php?pn=TSCDM06065G1" TargetMode="External"/><Relationship Id="rId10" Type="http://schemas.openxmlformats.org/officeDocument/2006/relationships/hyperlink" Target="https://www.taiwansemi.com/assets/datasheet/pdf.php?pn=TSCDH40065G1" TargetMode="External"/><Relationship Id="rId19" Type="http://schemas.openxmlformats.org/officeDocument/2006/relationships/hyperlink" Target="https://www.taiwansemi.com/assets/datasheet/pdf.php?pn=TSCDFS01120G2H" TargetMode="External"/><Relationship Id="rId31" Type="http://schemas.openxmlformats.org/officeDocument/2006/relationships/hyperlink" Target="https://www.taiwansemi.com/assets/datasheet/pdf.php?pn=TSCDK05120G2H" TargetMode="External"/><Relationship Id="rId44" Type="http://schemas.openxmlformats.org/officeDocument/2006/relationships/hyperlink" Target="https://www.taiwansemi.com/assets/datasheet/pdf.php?pn=TSCDK08065G1" TargetMode="External"/><Relationship Id="rId52" Type="http://schemas.openxmlformats.org/officeDocument/2006/relationships/hyperlink" Target="https://www.taiwansemi.com/assets/datasheet/pdf.php?pn=TSCDK20065G1H" TargetMode="External"/><Relationship Id="rId4" Type="http://schemas.openxmlformats.org/officeDocument/2006/relationships/hyperlink" Target="https://www.taiwansemi.com/assets/datasheet/pdf.php?pn=TSCDF12065G1" TargetMode="External"/><Relationship Id="rId9" Type="http://schemas.openxmlformats.org/officeDocument/2006/relationships/hyperlink" Target="https://www.taiwansemi.com/assets/datasheet/pdf.php?pn=TSCDH30065G1" TargetMode="External"/><Relationship Id="rId14" Type="http://schemas.openxmlformats.org/officeDocument/2006/relationships/hyperlink" Target="https://www.taiwansemi.com/assets/datasheet/pdf.php?pn=TSCDT12065G1" TargetMode="External"/><Relationship Id="rId22" Type="http://schemas.openxmlformats.org/officeDocument/2006/relationships/hyperlink" Target="https://www.taiwansemi.com/assets/datasheet/pdf.php?pn=TSCDAH20120G2H" TargetMode="External"/><Relationship Id="rId27" Type="http://schemas.openxmlformats.org/officeDocument/2006/relationships/hyperlink" Target="https://www.taiwansemi.com/assets/datasheet/pdf.php?pn=TSCDH15120G2H" TargetMode="External"/><Relationship Id="rId30" Type="http://schemas.openxmlformats.org/officeDocument/2006/relationships/hyperlink" Target="https://www.taiwansemi.com/assets/datasheet/pdf.php?pn=TSCDH40120G2H" TargetMode="External"/><Relationship Id="rId35" Type="http://schemas.openxmlformats.org/officeDocument/2006/relationships/hyperlink" Target="https://www.taiwansemi.com/assets/datasheet/pdf.php?pn=TSCDK20120G2H" TargetMode="External"/><Relationship Id="rId43" Type="http://schemas.openxmlformats.org/officeDocument/2006/relationships/hyperlink" Target="https://www.taiwansemi.com/assets/datasheet/pdf.php?pn=TSCDT20120G2H" TargetMode="External"/><Relationship Id="rId48" Type="http://schemas.openxmlformats.org/officeDocument/2006/relationships/hyperlink" Target="https://www.taiwansemi.com/assets/datasheet/pdf.php?pn=TSCDK20065G1" TargetMode="External"/><Relationship Id="rId8" Type="http://schemas.openxmlformats.org/officeDocument/2006/relationships/hyperlink" Target="https://www.taiwansemi.com/assets/datasheet/pdf.php?pn=TSCDH20065G1" TargetMode="External"/><Relationship Id="rId51" Type="http://schemas.openxmlformats.org/officeDocument/2006/relationships/hyperlink" Target="https://www.taiwansemi.com/assets/datasheet/pdf.php?pn=TSCDM10065G1" TargetMode="External"/><Relationship Id="rId3" Type="http://schemas.openxmlformats.org/officeDocument/2006/relationships/hyperlink" Target="https://www.taiwansemi.com/assets/datasheet/pdf.php?pn=TSCDF10065G1" TargetMode="External"/><Relationship Id="rId12" Type="http://schemas.openxmlformats.org/officeDocument/2006/relationships/hyperlink" Target="https://www.taiwansemi.com/assets/datasheet/pdf.php?pn=TSCDT08065G1" TargetMode="External"/><Relationship Id="rId17" Type="http://schemas.openxmlformats.org/officeDocument/2006/relationships/hyperlink" Target="https://www.taiwansemi.com/assets/datasheet/pdf.php?pn=TSCDB01120G2H" TargetMode="External"/><Relationship Id="rId25" Type="http://schemas.openxmlformats.org/officeDocument/2006/relationships/hyperlink" Target="https://www.taiwansemi.com/assets/datasheet/pdf.php?pn=TSCDFS02120G2H" TargetMode="External"/><Relationship Id="rId33" Type="http://schemas.openxmlformats.org/officeDocument/2006/relationships/hyperlink" Target="https://www.taiwansemi.com/assets/datasheet/pdf.php?pn=TSCDK10120G2H" TargetMode="External"/><Relationship Id="rId38" Type="http://schemas.openxmlformats.org/officeDocument/2006/relationships/hyperlink" Target="https://www.taiwansemi.com/assets/datasheet/pdf.php?pn=TSCDM10120G2H" TargetMode="External"/><Relationship Id="rId46" Type="http://schemas.openxmlformats.org/officeDocument/2006/relationships/hyperlink" Target="https://www.taiwansemi.com/assets/datasheet/pdf.php?pn=TSCDK12065G1" TargetMode="External"/><Relationship Id="rId20" Type="http://schemas.openxmlformats.org/officeDocument/2006/relationships/hyperlink" Target="https://www.taiwansemi.com/assets/datasheet/pdf.php?pn=TSCDAH10120G2H" TargetMode="External"/><Relationship Id="rId41" Type="http://schemas.openxmlformats.org/officeDocument/2006/relationships/hyperlink" Target="https://www.taiwansemi.com/assets/datasheet/pdf.php?pn=TSCDT10120G2H" TargetMode="External"/><Relationship Id="rId1" Type="http://schemas.openxmlformats.org/officeDocument/2006/relationships/hyperlink" Target="https://www.taiwansemi.com/assets/datasheet/pdf.php?pn=TSCDF06065G1" TargetMode="External"/><Relationship Id="rId6" Type="http://schemas.openxmlformats.org/officeDocument/2006/relationships/hyperlink" Target="https://www.taiwansemi.com/assets/datasheet/pdf.php?pn=TSCDF20065G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taiwansemi.com/assets/datasheet/pdf.php?pn=TSSE3U45" TargetMode="External"/><Relationship Id="rId21" Type="http://schemas.openxmlformats.org/officeDocument/2006/relationships/hyperlink" Target="https://www.taiwansemi.com/assets/datasheet/pdf.php?pn=TSSA5U60H" TargetMode="External"/><Relationship Id="rId42" Type="http://schemas.openxmlformats.org/officeDocument/2006/relationships/hyperlink" Target="https://www.taiwansemi.com/assets/datasheet/pdf.php?pn=TST30U45C" TargetMode="External"/><Relationship Id="rId47" Type="http://schemas.openxmlformats.org/officeDocument/2006/relationships/hyperlink" Target="https://www.taiwansemi.com/assets/datasheet/pdf.php?pn=TSU2M60H" TargetMode="External"/><Relationship Id="rId63" Type="http://schemas.openxmlformats.org/officeDocument/2006/relationships/hyperlink" Target="https://www.taiwansemi.com/assets/datasheet/pdf.php?pn=TSUP15H120H" TargetMode="External"/><Relationship Id="rId68" Type="http://schemas.openxmlformats.org/officeDocument/2006/relationships/hyperlink" Target="https://www.taiwansemi.com/assets/datasheet/pdf.php?pn=TSUP10150H" TargetMode="External"/><Relationship Id="rId84" Type="http://schemas.openxmlformats.org/officeDocument/2006/relationships/hyperlink" Target="https://www.taiwansemi.com/assets/datasheet/pdf.php?pn=TSAL3H120H" TargetMode="External"/><Relationship Id="rId89" Type="http://schemas.openxmlformats.org/officeDocument/2006/relationships/hyperlink" Target="https://www.taiwansemi.com/assets/datasheet/pdf.php?pn=TSAL5M45H" TargetMode="External"/><Relationship Id="rId16" Type="http://schemas.openxmlformats.org/officeDocument/2006/relationships/hyperlink" Target="https://www.taiwansemi.com/assets/datasheet/pdf.php?pn=TSSA3U60" TargetMode="External"/><Relationship Id="rId107" Type="http://schemas.openxmlformats.org/officeDocument/2006/relationships/hyperlink" Target="https://www.taiwansemi.com/assets/datasheet/pdf.php?pn=TSSW3H100H" TargetMode="External"/><Relationship Id="rId11" Type="http://schemas.openxmlformats.org/officeDocument/2006/relationships/hyperlink" Target="https://www.taiwansemi.com/assets/datasheet/pdf.php?pn=TSF40L150C" TargetMode="External"/><Relationship Id="rId32" Type="http://schemas.openxmlformats.org/officeDocument/2006/relationships/hyperlink" Target="https://www.taiwansemi.com/assets/datasheet/pdf.php?pn=TSSW3U60" TargetMode="External"/><Relationship Id="rId37" Type="http://schemas.openxmlformats.org/officeDocument/2006/relationships/hyperlink" Target="https://www.taiwansemi.com/assets/datasheet/pdf.php?pn=TST20H60C" TargetMode="External"/><Relationship Id="rId53" Type="http://schemas.openxmlformats.org/officeDocument/2006/relationships/hyperlink" Target="https://www.taiwansemi.com/assets/datasheet/pdf.php?pn=TSUP5M60SH" TargetMode="External"/><Relationship Id="rId58" Type="http://schemas.openxmlformats.org/officeDocument/2006/relationships/hyperlink" Target="https://www.taiwansemi.com/assets/datasheet/pdf.php?pn=TSUP10H100H" TargetMode="External"/><Relationship Id="rId74" Type="http://schemas.openxmlformats.org/officeDocument/2006/relationships/hyperlink" Target="https://www.taiwansemi.com/assets/datasheet/pdf.php?pn=TSUP3150H" TargetMode="External"/><Relationship Id="rId79" Type="http://schemas.openxmlformats.org/officeDocument/2006/relationships/hyperlink" Target="https://www.taiwansemi.com/assets/datasheet/pdf.php?pn=TSU1H100H" TargetMode="External"/><Relationship Id="rId102" Type="http://schemas.openxmlformats.org/officeDocument/2006/relationships/hyperlink" Target="https://www.taiwansemi.com/assets/datasheet/pdf.php?pn=TSSW1M60H" TargetMode="External"/><Relationship Id="rId5" Type="http://schemas.openxmlformats.org/officeDocument/2006/relationships/hyperlink" Target="https://www.taiwansemi.com/assets/datasheet/pdf.php?pn=TSF20U45C" TargetMode="External"/><Relationship Id="rId90" Type="http://schemas.openxmlformats.org/officeDocument/2006/relationships/hyperlink" Target="https://www.taiwansemi.com/assets/datasheet/pdf.php?pn=TSAL5M60H" TargetMode="External"/><Relationship Id="rId95" Type="http://schemas.openxmlformats.org/officeDocument/2006/relationships/hyperlink" Target="https://www.taiwansemi.com/assets/datasheet/pdf.php?pn=TSFS5H100H" TargetMode="External"/><Relationship Id="rId22" Type="http://schemas.openxmlformats.org/officeDocument/2006/relationships/hyperlink" Target="https://www.taiwansemi.com/assets/datasheet/pdf.php?pn=TSSE3H45" TargetMode="External"/><Relationship Id="rId27" Type="http://schemas.openxmlformats.org/officeDocument/2006/relationships/hyperlink" Target="https://www.taiwansemi.com/assets/datasheet/pdf.php?pn=TSSE3U45H" TargetMode="External"/><Relationship Id="rId43" Type="http://schemas.openxmlformats.org/officeDocument/2006/relationships/hyperlink" Target="https://www.taiwansemi.com/assets/datasheet/pdf.php?pn=TST30U60C" TargetMode="External"/><Relationship Id="rId48" Type="http://schemas.openxmlformats.org/officeDocument/2006/relationships/hyperlink" Target="https://www.taiwansemi.com/assets/datasheet/pdf.php?pn=TSUP10M45SH" TargetMode="External"/><Relationship Id="rId64" Type="http://schemas.openxmlformats.org/officeDocument/2006/relationships/hyperlink" Target="https://www.taiwansemi.com/assets/datasheet/pdf.php?pn=TSUP5102" TargetMode="External"/><Relationship Id="rId69" Type="http://schemas.openxmlformats.org/officeDocument/2006/relationships/hyperlink" Target="https://www.taiwansemi.com/assets/datasheet/pdf.php?pn=TSUP10200H" TargetMode="External"/><Relationship Id="rId80" Type="http://schemas.openxmlformats.org/officeDocument/2006/relationships/hyperlink" Target="https://www.taiwansemi.com/assets/datasheet/pdf.php?pn=TSU1H120H" TargetMode="External"/><Relationship Id="rId85" Type="http://schemas.openxmlformats.org/officeDocument/2006/relationships/hyperlink" Target="https://www.taiwansemi.com/assets/datasheet/pdf.php?pn=TSAL3M45H" TargetMode="External"/><Relationship Id="rId12" Type="http://schemas.openxmlformats.org/officeDocument/2006/relationships/hyperlink" Target="https://www.taiwansemi.com/assets/datasheet/pdf.php?pn=TSN520M60H" TargetMode="External"/><Relationship Id="rId17" Type="http://schemas.openxmlformats.org/officeDocument/2006/relationships/hyperlink" Target="https://www.taiwansemi.com/assets/datasheet/pdf.php?pn=TSSA3U60H" TargetMode="External"/><Relationship Id="rId33" Type="http://schemas.openxmlformats.org/officeDocument/2006/relationships/hyperlink" Target="https://www.taiwansemi.com/assets/datasheet/pdf.php?pn=TSSW3U60H" TargetMode="External"/><Relationship Id="rId38" Type="http://schemas.openxmlformats.org/officeDocument/2006/relationships/hyperlink" Target="https://www.taiwansemi.com/assets/datasheet/pdf.php?pn=TST20U45C" TargetMode="External"/><Relationship Id="rId59" Type="http://schemas.openxmlformats.org/officeDocument/2006/relationships/hyperlink" Target="https://www.taiwansemi.com/assets/datasheet/pdf.php?pn=TSUP10H120H" TargetMode="External"/><Relationship Id="rId103" Type="http://schemas.openxmlformats.org/officeDocument/2006/relationships/hyperlink" Target="https://www.taiwansemi.com/assets/datasheet/pdf.php?pn=TSSW2H100H" TargetMode="External"/><Relationship Id="rId108" Type="http://schemas.openxmlformats.org/officeDocument/2006/relationships/hyperlink" Target="https://www.taiwansemi.com/assets/datasheet/pdf.php?pn=TSSW3H120H" TargetMode="External"/><Relationship Id="rId54" Type="http://schemas.openxmlformats.org/officeDocument/2006/relationships/hyperlink" Target="https://www.taiwansemi.com/assets/datasheet/pdf.php?pn=TSUP8M45SH" TargetMode="External"/><Relationship Id="rId70" Type="http://schemas.openxmlformats.org/officeDocument/2006/relationships/hyperlink" Target="https://www.taiwansemi.com/assets/datasheet/pdf.php?pn=TSUP12150H" TargetMode="External"/><Relationship Id="rId75" Type="http://schemas.openxmlformats.org/officeDocument/2006/relationships/hyperlink" Target="https://www.taiwansemi.com/assets/datasheet/pdf.php?pn=TSUP5150H" TargetMode="External"/><Relationship Id="rId91" Type="http://schemas.openxmlformats.org/officeDocument/2006/relationships/hyperlink" Target="https://www.taiwansemi.com/assets/datasheet/pdf.php?pn=TSFS3H100H" TargetMode="External"/><Relationship Id="rId96" Type="http://schemas.openxmlformats.org/officeDocument/2006/relationships/hyperlink" Target="https://www.taiwansemi.com/assets/datasheet/pdf.php?pn=TSFS5H120H" TargetMode="External"/><Relationship Id="rId1" Type="http://schemas.openxmlformats.org/officeDocument/2006/relationships/hyperlink" Target="https://www.taiwansemi.com/assets/datasheet/pdf.php?pn=TSF10H45C" TargetMode="External"/><Relationship Id="rId6" Type="http://schemas.openxmlformats.org/officeDocument/2006/relationships/hyperlink" Target="https://www.taiwansemi.com/assets/datasheet/pdf.php?pn=TSF30H45C" TargetMode="External"/><Relationship Id="rId15" Type="http://schemas.openxmlformats.org/officeDocument/2006/relationships/hyperlink" Target="https://www.taiwansemi.com/assets/datasheet/pdf.php?pn=TSSA3U45H" TargetMode="External"/><Relationship Id="rId23" Type="http://schemas.openxmlformats.org/officeDocument/2006/relationships/hyperlink" Target="https://www.taiwansemi.com/assets/datasheet/pdf.php?pn=TSSE3H45H" TargetMode="External"/><Relationship Id="rId28" Type="http://schemas.openxmlformats.org/officeDocument/2006/relationships/hyperlink" Target="https://www.taiwansemi.com/assets/datasheet/pdf.php?pn=TSSE3U60" TargetMode="External"/><Relationship Id="rId36" Type="http://schemas.openxmlformats.org/officeDocument/2006/relationships/hyperlink" Target="https://www.taiwansemi.com/assets/datasheet/pdf.php?pn=TST20H45C" TargetMode="External"/><Relationship Id="rId49" Type="http://schemas.openxmlformats.org/officeDocument/2006/relationships/hyperlink" Target="https://www.taiwansemi.com/assets/datasheet/pdf.php?pn=TSUP10M60SH" TargetMode="External"/><Relationship Id="rId57" Type="http://schemas.openxmlformats.org/officeDocument/2006/relationships/hyperlink" Target="https://www.taiwansemi.com/assets/datasheet/pdf.php?pn=TSUP8H120H" TargetMode="External"/><Relationship Id="rId106" Type="http://schemas.openxmlformats.org/officeDocument/2006/relationships/hyperlink" Target="https://www.taiwansemi.com/assets/datasheet/pdf.php?pn=TSSW2M60H" TargetMode="External"/><Relationship Id="rId10" Type="http://schemas.openxmlformats.org/officeDocument/2006/relationships/hyperlink" Target="https://www.taiwansemi.com/assets/datasheet/pdf.php?pn=TSF30U60C" TargetMode="External"/><Relationship Id="rId31" Type="http://schemas.openxmlformats.org/officeDocument/2006/relationships/hyperlink" Target="https://www.taiwansemi.com/assets/datasheet/pdf.php?pn=TSSW3U45H" TargetMode="External"/><Relationship Id="rId44" Type="http://schemas.openxmlformats.org/officeDocument/2006/relationships/hyperlink" Target="https://www.taiwansemi.com/assets/datasheet/pdf.php?pn=TSU1M45H" TargetMode="External"/><Relationship Id="rId52" Type="http://schemas.openxmlformats.org/officeDocument/2006/relationships/hyperlink" Target="https://www.taiwansemi.com/assets/datasheet/pdf.php?pn=TSUP5M45SH" TargetMode="External"/><Relationship Id="rId60" Type="http://schemas.openxmlformats.org/officeDocument/2006/relationships/hyperlink" Target="https://www.taiwansemi.com/assets/datasheet/pdf.php?pn=TSUP12H100H" TargetMode="External"/><Relationship Id="rId65" Type="http://schemas.openxmlformats.org/officeDocument/2006/relationships/hyperlink" Target="https://www.taiwansemi.com/assets/datasheet/pdf.php?pn=TSUP10102" TargetMode="External"/><Relationship Id="rId73" Type="http://schemas.openxmlformats.org/officeDocument/2006/relationships/hyperlink" Target="https://www.taiwansemi.com/assets/datasheet/pdf.php?pn=TSUP15200H" TargetMode="External"/><Relationship Id="rId78" Type="http://schemas.openxmlformats.org/officeDocument/2006/relationships/hyperlink" Target="https://www.taiwansemi.com/assets/datasheet/pdf.php?pn=TSUP8H100SH" TargetMode="External"/><Relationship Id="rId81" Type="http://schemas.openxmlformats.org/officeDocument/2006/relationships/hyperlink" Target="https://www.taiwansemi.com/assets/datasheet/pdf.php?pn=TSU2H100H" TargetMode="External"/><Relationship Id="rId86" Type="http://schemas.openxmlformats.org/officeDocument/2006/relationships/hyperlink" Target="https://www.taiwansemi.com/assets/datasheet/pdf.php?pn=TSAL3M60H" TargetMode="External"/><Relationship Id="rId94" Type="http://schemas.openxmlformats.org/officeDocument/2006/relationships/hyperlink" Target="https://www.taiwansemi.com/assets/datasheet/pdf.php?pn=TSFS3M60H" TargetMode="External"/><Relationship Id="rId99" Type="http://schemas.openxmlformats.org/officeDocument/2006/relationships/hyperlink" Target="https://www.taiwansemi.com/assets/datasheet/pdf.php?pn=TSSW1H100H" TargetMode="External"/><Relationship Id="rId101" Type="http://schemas.openxmlformats.org/officeDocument/2006/relationships/hyperlink" Target="https://www.taiwansemi.com/assets/datasheet/pdf.php?pn=TSSW1M45H" TargetMode="External"/><Relationship Id="rId4" Type="http://schemas.openxmlformats.org/officeDocument/2006/relationships/hyperlink" Target="https://www.taiwansemi.com/assets/datasheet/pdf.php?pn=TSF20H60C" TargetMode="External"/><Relationship Id="rId9" Type="http://schemas.openxmlformats.org/officeDocument/2006/relationships/hyperlink" Target="https://www.taiwansemi.com/assets/datasheet/pdf.php?pn=TSF30U45C" TargetMode="External"/><Relationship Id="rId13" Type="http://schemas.openxmlformats.org/officeDocument/2006/relationships/hyperlink" Target="https://www.taiwansemi.com/assets/datasheet/pdf.php?pn=TSS83L45" TargetMode="External"/><Relationship Id="rId18" Type="http://schemas.openxmlformats.org/officeDocument/2006/relationships/hyperlink" Target="https://www.taiwansemi.com/assets/datasheet/pdf.php?pn=TSSA5U50" TargetMode="External"/><Relationship Id="rId39" Type="http://schemas.openxmlformats.org/officeDocument/2006/relationships/hyperlink" Target="https://www.taiwansemi.com/assets/datasheet/pdf.php?pn=TST30H45C" TargetMode="External"/><Relationship Id="rId109" Type="http://schemas.openxmlformats.org/officeDocument/2006/relationships/hyperlink" Target="https://www.taiwansemi.com/assets/datasheet/pdf.php?pn=TSSW3M45H" TargetMode="External"/><Relationship Id="rId34" Type="http://schemas.openxmlformats.org/officeDocument/2006/relationships/hyperlink" Target="https://www.taiwansemi.com/assets/datasheet/pdf.php?pn=TST10H45C" TargetMode="External"/><Relationship Id="rId50" Type="http://schemas.openxmlformats.org/officeDocument/2006/relationships/hyperlink" Target="https://www.taiwansemi.com/assets/datasheet/pdf.php?pn=TSUP15M45SH" TargetMode="External"/><Relationship Id="rId55" Type="http://schemas.openxmlformats.org/officeDocument/2006/relationships/hyperlink" Target="https://www.taiwansemi.com/assets/datasheet/pdf.php?pn=TSUP8M60SH" TargetMode="External"/><Relationship Id="rId76" Type="http://schemas.openxmlformats.org/officeDocument/2006/relationships/hyperlink" Target="https://www.taiwansemi.com/assets/datasheet/pdf.php?pn=TSUP8150H" TargetMode="External"/><Relationship Id="rId97" Type="http://schemas.openxmlformats.org/officeDocument/2006/relationships/hyperlink" Target="https://www.taiwansemi.com/assets/datasheet/pdf.php?pn=TSFS5M45H" TargetMode="External"/><Relationship Id="rId104" Type="http://schemas.openxmlformats.org/officeDocument/2006/relationships/hyperlink" Target="https://www.taiwansemi.com/assets/datasheet/pdf.php?pn=TSSW2H120H" TargetMode="External"/><Relationship Id="rId7" Type="http://schemas.openxmlformats.org/officeDocument/2006/relationships/hyperlink" Target="https://www.taiwansemi.com/assets/datasheet/pdf.php?pn=TSF30H60C" TargetMode="External"/><Relationship Id="rId71" Type="http://schemas.openxmlformats.org/officeDocument/2006/relationships/hyperlink" Target="https://www.taiwansemi.com/assets/datasheet/pdf.php?pn=TSUP12200H" TargetMode="External"/><Relationship Id="rId92" Type="http://schemas.openxmlformats.org/officeDocument/2006/relationships/hyperlink" Target="https://www.taiwansemi.com/assets/datasheet/pdf.php?pn=TSFS3H120H" TargetMode="External"/><Relationship Id="rId2" Type="http://schemas.openxmlformats.org/officeDocument/2006/relationships/hyperlink" Target="https://www.taiwansemi.com/assets/datasheet/pdf.php?pn=TSF10H60C" TargetMode="External"/><Relationship Id="rId29" Type="http://schemas.openxmlformats.org/officeDocument/2006/relationships/hyperlink" Target="https://www.taiwansemi.com/assets/datasheet/pdf.php?pn=TSSE3U60H" TargetMode="External"/><Relationship Id="rId24" Type="http://schemas.openxmlformats.org/officeDocument/2006/relationships/hyperlink" Target="https://www.taiwansemi.com/assets/datasheet/pdf.php?pn=TSSE3H60" TargetMode="External"/><Relationship Id="rId40" Type="http://schemas.openxmlformats.org/officeDocument/2006/relationships/hyperlink" Target="https://www.taiwansemi.com/assets/datasheet/pdf.php?pn=TST30H60C" TargetMode="External"/><Relationship Id="rId45" Type="http://schemas.openxmlformats.org/officeDocument/2006/relationships/hyperlink" Target="https://www.taiwansemi.com/assets/datasheet/pdf.php?pn=TSU1M60H" TargetMode="External"/><Relationship Id="rId66" Type="http://schemas.openxmlformats.org/officeDocument/2006/relationships/hyperlink" Target="https://www.taiwansemi.com/assets/datasheet/pdf.php?pn=TSUP12122" TargetMode="External"/><Relationship Id="rId87" Type="http://schemas.openxmlformats.org/officeDocument/2006/relationships/hyperlink" Target="https://www.taiwansemi.com/assets/datasheet/pdf.php?pn=TSAL5H100H" TargetMode="External"/><Relationship Id="rId110" Type="http://schemas.openxmlformats.org/officeDocument/2006/relationships/hyperlink" Target="https://www.taiwansemi.com/assets/datasheet/pdf.php?pn=TSSW3M60H" TargetMode="External"/><Relationship Id="rId61" Type="http://schemas.openxmlformats.org/officeDocument/2006/relationships/hyperlink" Target="https://www.taiwansemi.com/assets/datasheet/pdf.php?pn=TSUP12H120H" TargetMode="External"/><Relationship Id="rId82" Type="http://schemas.openxmlformats.org/officeDocument/2006/relationships/hyperlink" Target="https://www.taiwansemi.com/assets/datasheet/pdf.php?pn=TSU2H120H" TargetMode="External"/><Relationship Id="rId19" Type="http://schemas.openxmlformats.org/officeDocument/2006/relationships/hyperlink" Target="https://www.taiwansemi.com/assets/datasheet/pdf.php?pn=TSSA5U50H" TargetMode="External"/><Relationship Id="rId14" Type="http://schemas.openxmlformats.org/officeDocument/2006/relationships/hyperlink" Target="https://www.taiwansemi.com/assets/datasheet/pdf.php?pn=TSSA3U45" TargetMode="External"/><Relationship Id="rId30" Type="http://schemas.openxmlformats.org/officeDocument/2006/relationships/hyperlink" Target="https://www.taiwansemi.com/assets/datasheet/pdf.php?pn=TSSW3U45" TargetMode="External"/><Relationship Id="rId35" Type="http://schemas.openxmlformats.org/officeDocument/2006/relationships/hyperlink" Target="https://www.taiwansemi.com/assets/datasheet/pdf.php?pn=TST10H60C" TargetMode="External"/><Relationship Id="rId56" Type="http://schemas.openxmlformats.org/officeDocument/2006/relationships/hyperlink" Target="https://www.taiwansemi.com/assets/datasheet/pdf.php?pn=TSUP8H100H" TargetMode="External"/><Relationship Id="rId77" Type="http://schemas.openxmlformats.org/officeDocument/2006/relationships/hyperlink" Target="https://www.taiwansemi.com/assets/datasheet/pdf.php?pn=TSUP8200H" TargetMode="External"/><Relationship Id="rId100" Type="http://schemas.openxmlformats.org/officeDocument/2006/relationships/hyperlink" Target="https://www.taiwansemi.com/assets/datasheet/pdf.php?pn=TSSW1H120H" TargetMode="External"/><Relationship Id="rId105" Type="http://schemas.openxmlformats.org/officeDocument/2006/relationships/hyperlink" Target="https://www.taiwansemi.com/assets/datasheet/pdf.php?pn=TSSW2M45H" TargetMode="External"/><Relationship Id="rId8" Type="http://schemas.openxmlformats.org/officeDocument/2006/relationships/hyperlink" Target="https://www.taiwansemi.com/assets/datasheet/pdf.php?pn=TSF30L45C" TargetMode="External"/><Relationship Id="rId51" Type="http://schemas.openxmlformats.org/officeDocument/2006/relationships/hyperlink" Target="https://www.taiwansemi.com/assets/datasheet/pdf.php?pn=TSUP15M60SH" TargetMode="External"/><Relationship Id="rId72" Type="http://schemas.openxmlformats.org/officeDocument/2006/relationships/hyperlink" Target="https://www.taiwansemi.com/assets/datasheet/pdf.php?pn=TSUP15150H" TargetMode="External"/><Relationship Id="rId93" Type="http://schemas.openxmlformats.org/officeDocument/2006/relationships/hyperlink" Target="https://www.taiwansemi.com/assets/datasheet/pdf.php?pn=TSFS3M45H" TargetMode="External"/><Relationship Id="rId98" Type="http://schemas.openxmlformats.org/officeDocument/2006/relationships/hyperlink" Target="https://www.taiwansemi.com/assets/datasheet/pdf.php?pn=TSFS5M60H" TargetMode="External"/><Relationship Id="rId3" Type="http://schemas.openxmlformats.org/officeDocument/2006/relationships/hyperlink" Target="https://www.taiwansemi.com/assets/datasheet/pdf.php?pn=TSF20H45C" TargetMode="External"/><Relationship Id="rId25" Type="http://schemas.openxmlformats.org/officeDocument/2006/relationships/hyperlink" Target="https://www.taiwansemi.com/assets/datasheet/pdf.php?pn=TSSE3H60H" TargetMode="External"/><Relationship Id="rId46" Type="http://schemas.openxmlformats.org/officeDocument/2006/relationships/hyperlink" Target="https://www.taiwansemi.com/assets/datasheet/pdf.php?pn=TSU2M45H" TargetMode="External"/><Relationship Id="rId67" Type="http://schemas.openxmlformats.org/officeDocument/2006/relationships/hyperlink" Target="https://www.taiwansemi.com/assets/datasheet/pdf.php?pn=TSUP15102" TargetMode="External"/><Relationship Id="rId20" Type="http://schemas.openxmlformats.org/officeDocument/2006/relationships/hyperlink" Target="https://www.taiwansemi.com/assets/datasheet/pdf.php?pn=TSSA5U60" TargetMode="External"/><Relationship Id="rId41" Type="http://schemas.openxmlformats.org/officeDocument/2006/relationships/hyperlink" Target="https://www.taiwansemi.com/assets/datasheet/pdf.php?pn=TST30L45C" TargetMode="External"/><Relationship Id="rId62" Type="http://schemas.openxmlformats.org/officeDocument/2006/relationships/hyperlink" Target="https://www.taiwansemi.com/assets/datasheet/pdf.php?pn=TSUP15H100H" TargetMode="External"/><Relationship Id="rId83" Type="http://schemas.openxmlformats.org/officeDocument/2006/relationships/hyperlink" Target="https://www.taiwansemi.com/assets/datasheet/pdf.php?pn=TSAL3H100H" TargetMode="External"/><Relationship Id="rId88" Type="http://schemas.openxmlformats.org/officeDocument/2006/relationships/hyperlink" Target="https://www.taiwansemi.com/assets/datasheet/pdf.php?pn=TSAL5H120H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TSG65N190CR" TargetMode="External"/><Relationship Id="rId2" Type="http://schemas.openxmlformats.org/officeDocument/2006/relationships/hyperlink" Target="https://www.taiwansemi.com/assets/datasheet/pdf.php?pn=TSG65N110CE" TargetMode="External"/><Relationship Id="rId1" Type="http://schemas.openxmlformats.org/officeDocument/2006/relationships/hyperlink" Target="https://www.taiwansemi.com/assets/datasheet/pdf.php?pn=TSG65N068CE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taiwansemi.com/assets/datasheet/pdf.php?pn=TSG65N195C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RTBS60M" TargetMode="External"/><Relationship Id="rId3" Type="http://schemas.openxmlformats.org/officeDocument/2006/relationships/hyperlink" Target="https://www.taiwansemi.com/assets/datasheet/pdf.php?pn=RDBLS207G" TargetMode="External"/><Relationship Id="rId7" Type="http://schemas.openxmlformats.org/officeDocument/2006/relationships/hyperlink" Target="https://www.taiwansemi.com/assets/datasheet/pdf.php?pn=RTBS40M" TargetMode="External"/><Relationship Id="rId2" Type="http://schemas.openxmlformats.org/officeDocument/2006/relationships/hyperlink" Target="https://www.taiwansemi.com/assets/datasheet/pdf.php?pn=RABS20M" TargetMode="External"/><Relationship Id="rId1" Type="http://schemas.openxmlformats.org/officeDocument/2006/relationships/hyperlink" Target="https://www.taiwansemi.com/assets/datasheet/pdf.php?pn=RABS15M" TargetMode="External"/><Relationship Id="rId6" Type="http://schemas.openxmlformats.org/officeDocument/2006/relationships/hyperlink" Target="https://www.taiwansemi.com/assets/datasheet/pdf.php?pn=RMB6S" TargetMode="External"/><Relationship Id="rId5" Type="http://schemas.openxmlformats.org/officeDocument/2006/relationships/hyperlink" Target="https://www.taiwansemi.com/assets/datasheet/pdf.php?pn=RMB4S" TargetMode="External"/><Relationship Id="rId4" Type="http://schemas.openxmlformats.org/officeDocument/2006/relationships/hyperlink" Target="https://www.taiwansemi.com/assets/datasheet/pdf.php?pn=RMB2S" TargetMode="External"/><Relationship Id="rId9" Type="http://schemas.openxmlformats.org/officeDocument/2006/relationships/hyperlink" Target="https://www.taiwansemi.com/assets/datasheet/pdf.php?pn=RYBS30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iwansemi.com/assets/datasheet/pdf.php?pn=HDBLS101G" TargetMode="External"/><Relationship Id="rId13" Type="http://schemas.openxmlformats.org/officeDocument/2006/relationships/hyperlink" Target="https://www.taiwansemi.com/assets/datasheet/pdf.php?pn=HDBLS106G" TargetMode="External"/><Relationship Id="rId3" Type="http://schemas.openxmlformats.org/officeDocument/2006/relationships/hyperlink" Target="https://www.taiwansemi.com/assets/datasheet/pdf.php?pn=HDBL103G" TargetMode="External"/><Relationship Id="rId7" Type="http://schemas.openxmlformats.org/officeDocument/2006/relationships/hyperlink" Target="https://www.taiwansemi.com/assets/datasheet/pdf.php?pn=HDBL107G" TargetMode="External"/><Relationship Id="rId12" Type="http://schemas.openxmlformats.org/officeDocument/2006/relationships/hyperlink" Target="https://www.taiwansemi.com/assets/datasheet/pdf.php?pn=HDBLS105G" TargetMode="External"/><Relationship Id="rId2" Type="http://schemas.openxmlformats.org/officeDocument/2006/relationships/hyperlink" Target="https://www.taiwansemi.com/assets/datasheet/pdf.php?pn=HDBL102G" TargetMode="External"/><Relationship Id="rId1" Type="http://schemas.openxmlformats.org/officeDocument/2006/relationships/hyperlink" Target="https://www.taiwansemi.com/assets/datasheet/pdf.php?pn=HDBL101G" TargetMode="External"/><Relationship Id="rId6" Type="http://schemas.openxmlformats.org/officeDocument/2006/relationships/hyperlink" Target="https://www.taiwansemi.com/assets/datasheet/pdf.php?pn=HDBL106G" TargetMode="External"/><Relationship Id="rId11" Type="http://schemas.openxmlformats.org/officeDocument/2006/relationships/hyperlink" Target="https://www.taiwansemi.com/assets/datasheet/pdf.php?pn=HDBLS104G" TargetMode="External"/><Relationship Id="rId5" Type="http://schemas.openxmlformats.org/officeDocument/2006/relationships/hyperlink" Target="https://www.taiwansemi.com/assets/datasheet/pdf.php?pn=HDBL105G" TargetMode="External"/><Relationship Id="rId10" Type="http://schemas.openxmlformats.org/officeDocument/2006/relationships/hyperlink" Target="https://www.taiwansemi.com/assets/datasheet/pdf.php?pn=HDBLS103G" TargetMode="External"/><Relationship Id="rId4" Type="http://schemas.openxmlformats.org/officeDocument/2006/relationships/hyperlink" Target="https://www.taiwansemi.com/assets/datasheet/pdf.php?pn=HDBL104G" TargetMode="External"/><Relationship Id="rId9" Type="http://schemas.openxmlformats.org/officeDocument/2006/relationships/hyperlink" Target="https://www.taiwansemi.com/assets/datasheet/pdf.php?pn=HDBLS102G" TargetMode="External"/><Relationship Id="rId14" Type="http://schemas.openxmlformats.org/officeDocument/2006/relationships/hyperlink" Target="https://www.taiwansemi.com/assets/datasheet/pdf.php?pn=HDBLS107G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aiwansemi.com/assets/datasheet/pdf.php?pn=RS1JFSH" TargetMode="External"/><Relationship Id="rId21" Type="http://schemas.openxmlformats.org/officeDocument/2006/relationships/hyperlink" Target="https://www.taiwansemi.com/assets/datasheet/pdf.php?pn=F1T3G" TargetMode="External"/><Relationship Id="rId63" Type="http://schemas.openxmlformats.org/officeDocument/2006/relationships/hyperlink" Target="https://www.taiwansemi.com/assets/datasheet/pdf.php?pn=FR205G-T" TargetMode="External"/><Relationship Id="rId159" Type="http://schemas.openxmlformats.org/officeDocument/2006/relationships/hyperlink" Target="https://www.taiwansemi.com/assets/datasheet/pdf.php?pn=RS2BAH" TargetMode="External"/><Relationship Id="rId170" Type="http://schemas.openxmlformats.org/officeDocument/2006/relationships/hyperlink" Target="https://www.taiwansemi.com/assets/datasheet/pdf.php?pn=RS2DFSH" TargetMode="External"/><Relationship Id="rId191" Type="http://schemas.openxmlformats.org/officeDocument/2006/relationships/hyperlink" Target="https://www.taiwansemi.com/assets/datasheet/pdf.php?pn=RS2JA-T" TargetMode="External"/><Relationship Id="rId205" Type="http://schemas.openxmlformats.org/officeDocument/2006/relationships/hyperlink" Target="https://www.taiwansemi.com/assets/datasheet/pdf.php?pn=RS2KFS" TargetMode="External"/><Relationship Id="rId226" Type="http://schemas.openxmlformats.org/officeDocument/2006/relationships/hyperlink" Target="https://www.taiwansemi.com/assets/datasheet/pdf.php?pn=RS3B-K" TargetMode="External"/><Relationship Id="rId247" Type="http://schemas.openxmlformats.org/officeDocument/2006/relationships/hyperlink" Target="https://www.taiwansemi.com/assets/datasheet/pdf.php?pn=RS3MH" TargetMode="External"/><Relationship Id="rId107" Type="http://schemas.openxmlformats.org/officeDocument/2006/relationships/hyperlink" Target="https://www.taiwansemi.com/assets/datasheet/pdf.php?pn=RS1GF-T" TargetMode="External"/><Relationship Id="rId11" Type="http://schemas.openxmlformats.org/officeDocument/2006/relationships/hyperlink" Target="https://www.taiwansemi.com/assets/datasheet/pdf.php?pn=BA157G" TargetMode="External"/><Relationship Id="rId32" Type="http://schemas.openxmlformats.org/officeDocument/2006/relationships/hyperlink" Target="https://www.taiwansemi.com/assets/datasheet/pdf.php?pn=FR104G" TargetMode="External"/><Relationship Id="rId53" Type="http://schemas.openxmlformats.org/officeDocument/2006/relationships/hyperlink" Target="https://www.taiwansemi.com/assets/datasheet/pdf.php?pn=FR157G-T" TargetMode="External"/><Relationship Id="rId74" Type="http://schemas.openxmlformats.org/officeDocument/2006/relationships/hyperlink" Target="https://www.taiwansemi.com/assets/datasheet/pdf.php?pn=FR304G" TargetMode="External"/><Relationship Id="rId128" Type="http://schemas.openxmlformats.org/officeDocument/2006/relationships/hyperlink" Target="https://www.taiwansemi.com/assets/datasheet/pdf.php?pn=RS1KALH" TargetMode="External"/><Relationship Id="rId149" Type="http://schemas.openxmlformats.org/officeDocument/2006/relationships/hyperlink" Target="https://www.taiwansemi.com/assets/datasheet/pdf.php?pn=RS1MLSH" TargetMode="External"/><Relationship Id="rId5" Type="http://schemas.openxmlformats.org/officeDocument/2006/relationships/hyperlink" Target="https://www.taiwansemi.com/assets/datasheet/pdf.php?pn=1N4935G" TargetMode="External"/><Relationship Id="rId95" Type="http://schemas.openxmlformats.org/officeDocument/2006/relationships/hyperlink" Target="https://www.taiwansemi.com/assets/datasheet/pdf.php?pn=RS1DFSH" TargetMode="External"/><Relationship Id="rId160" Type="http://schemas.openxmlformats.org/officeDocument/2006/relationships/hyperlink" Target="https://www.taiwansemi.com/assets/datasheet/pdf.php?pn=RS2BH" TargetMode="External"/><Relationship Id="rId181" Type="http://schemas.openxmlformats.org/officeDocument/2006/relationships/hyperlink" Target="https://www.taiwansemi.com/assets/datasheet/pdf.php?pn=RS2GFS" TargetMode="External"/><Relationship Id="rId216" Type="http://schemas.openxmlformats.org/officeDocument/2006/relationships/hyperlink" Target="https://www.taiwansemi.com/assets/datasheet/pdf.php?pn=RS2MFL" TargetMode="External"/><Relationship Id="rId237" Type="http://schemas.openxmlformats.org/officeDocument/2006/relationships/hyperlink" Target="https://www.taiwansemi.com/assets/datasheet/pdf.php?pn=RS3JH" TargetMode="External"/><Relationship Id="rId258" Type="http://schemas.openxmlformats.org/officeDocument/2006/relationships/hyperlink" Target="https://www.taiwansemi.com/assets/datasheet/pdf.php?pn=TUAR4MH" TargetMode="External"/><Relationship Id="rId22" Type="http://schemas.openxmlformats.org/officeDocument/2006/relationships/hyperlink" Target="https://www.taiwansemi.com/assets/datasheet/pdf.php?pn=F1T4G" TargetMode="External"/><Relationship Id="rId43" Type="http://schemas.openxmlformats.org/officeDocument/2006/relationships/hyperlink" Target="https://www.taiwansemi.com/assets/datasheet/pdf.php?pn=FR152G-T" TargetMode="External"/><Relationship Id="rId64" Type="http://schemas.openxmlformats.org/officeDocument/2006/relationships/hyperlink" Target="https://www.taiwansemi.com/assets/datasheet/pdf.php?pn=FR206G" TargetMode="External"/><Relationship Id="rId118" Type="http://schemas.openxmlformats.org/officeDocument/2006/relationships/hyperlink" Target="https://www.taiwansemi.com/assets/datasheet/pdf.php?pn=RS1JF-T" TargetMode="External"/><Relationship Id="rId139" Type="http://schemas.openxmlformats.org/officeDocument/2006/relationships/hyperlink" Target="https://www.taiwansemi.com/assets/datasheet/pdf.php?pn=RS1K-T" TargetMode="External"/><Relationship Id="rId85" Type="http://schemas.openxmlformats.org/officeDocument/2006/relationships/hyperlink" Target="https://www.taiwansemi.com/assets/datasheet/pdf.php?pn=RS1AFL" TargetMode="External"/><Relationship Id="rId150" Type="http://schemas.openxmlformats.org/officeDocument/2006/relationships/hyperlink" Target="https://www.taiwansemi.com/assets/datasheet/pdf.php?pn=RS1MLW" TargetMode="External"/><Relationship Id="rId171" Type="http://schemas.openxmlformats.org/officeDocument/2006/relationships/hyperlink" Target="https://www.taiwansemi.com/assets/datasheet/pdf.php?pn=RS2DH" TargetMode="External"/><Relationship Id="rId192" Type="http://schemas.openxmlformats.org/officeDocument/2006/relationships/hyperlink" Target="https://www.taiwansemi.com/assets/datasheet/pdf.php?pn=RS2JFL" TargetMode="External"/><Relationship Id="rId206" Type="http://schemas.openxmlformats.org/officeDocument/2006/relationships/hyperlink" Target="https://www.taiwansemi.com/assets/datasheet/pdf.php?pn=RS2KFSH" TargetMode="External"/><Relationship Id="rId227" Type="http://schemas.openxmlformats.org/officeDocument/2006/relationships/hyperlink" Target="https://www.taiwansemi.com/assets/datasheet/pdf.php?pn=RS3D" TargetMode="External"/><Relationship Id="rId248" Type="http://schemas.openxmlformats.org/officeDocument/2006/relationships/hyperlink" Target="https://www.taiwansemi.com/assets/datasheet/pdf.php?pn=RS3M-K" TargetMode="External"/><Relationship Id="rId12" Type="http://schemas.openxmlformats.org/officeDocument/2006/relationships/hyperlink" Target="https://www.taiwansemi.com/assets/datasheet/pdf.php?pn=BA157G-K" TargetMode="External"/><Relationship Id="rId33" Type="http://schemas.openxmlformats.org/officeDocument/2006/relationships/hyperlink" Target="https://www.taiwansemi.com/assets/datasheet/pdf.php?pn=FR104G-K" TargetMode="External"/><Relationship Id="rId108" Type="http://schemas.openxmlformats.org/officeDocument/2006/relationships/hyperlink" Target="https://www.taiwansemi.com/assets/datasheet/pdf.php?pn=RS1GH" TargetMode="External"/><Relationship Id="rId129" Type="http://schemas.openxmlformats.org/officeDocument/2006/relationships/hyperlink" Target="https://www.taiwansemi.com/assets/datasheet/pdf.php?pn=RS1KFL" TargetMode="External"/><Relationship Id="rId54" Type="http://schemas.openxmlformats.org/officeDocument/2006/relationships/hyperlink" Target="https://www.taiwansemi.com/assets/datasheet/pdf.php?pn=FR201G" TargetMode="External"/><Relationship Id="rId75" Type="http://schemas.openxmlformats.org/officeDocument/2006/relationships/hyperlink" Target="https://www.taiwansemi.com/assets/datasheet/pdf.php?pn=FR304G-K" TargetMode="External"/><Relationship Id="rId96" Type="http://schemas.openxmlformats.org/officeDocument/2006/relationships/hyperlink" Target="https://www.taiwansemi.com/assets/datasheet/pdf.php?pn=RS1DF-T" TargetMode="External"/><Relationship Id="rId140" Type="http://schemas.openxmlformats.org/officeDocument/2006/relationships/hyperlink" Target="https://www.taiwansemi.com/assets/datasheet/pdf.php?pn=RS1M" TargetMode="External"/><Relationship Id="rId161" Type="http://schemas.openxmlformats.org/officeDocument/2006/relationships/hyperlink" Target="https://www.taiwansemi.com/assets/datasheet/pdf.php?pn=RS2D" TargetMode="External"/><Relationship Id="rId182" Type="http://schemas.openxmlformats.org/officeDocument/2006/relationships/hyperlink" Target="https://www.taiwansemi.com/assets/datasheet/pdf.php?pn=RS2GFSH" TargetMode="External"/><Relationship Id="rId217" Type="http://schemas.openxmlformats.org/officeDocument/2006/relationships/hyperlink" Target="https://www.taiwansemi.com/assets/datasheet/pdf.php?pn=RS2MFS" TargetMode="External"/><Relationship Id="rId6" Type="http://schemas.openxmlformats.org/officeDocument/2006/relationships/hyperlink" Target="https://www.taiwansemi.com/assets/datasheet/pdf.php?pn=1N4935G-K" TargetMode="External"/><Relationship Id="rId238" Type="http://schemas.openxmlformats.org/officeDocument/2006/relationships/hyperlink" Target="https://www.taiwansemi.com/assets/datasheet/pdf.php?pn=RS3J-K" TargetMode="External"/><Relationship Id="rId259" Type="http://schemas.openxmlformats.org/officeDocument/2006/relationships/hyperlink" Target="https://www.taiwansemi.com/assets/datasheet/pdf.php?pn=TUAR4D" TargetMode="External"/><Relationship Id="rId23" Type="http://schemas.openxmlformats.org/officeDocument/2006/relationships/hyperlink" Target="https://www.taiwansemi.com/assets/datasheet/pdf.php?pn=F1T5G" TargetMode="External"/><Relationship Id="rId119" Type="http://schemas.openxmlformats.org/officeDocument/2006/relationships/hyperlink" Target="https://www.taiwansemi.com/assets/datasheet/pdf.php?pn=RS1JH" TargetMode="External"/><Relationship Id="rId44" Type="http://schemas.openxmlformats.org/officeDocument/2006/relationships/hyperlink" Target="https://www.taiwansemi.com/assets/datasheet/pdf.php?pn=FR153G" TargetMode="External"/><Relationship Id="rId65" Type="http://schemas.openxmlformats.org/officeDocument/2006/relationships/hyperlink" Target="https://www.taiwansemi.com/assets/datasheet/pdf.php?pn=FR206G-T" TargetMode="External"/><Relationship Id="rId86" Type="http://schemas.openxmlformats.org/officeDocument/2006/relationships/hyperlink" Target="https://www.taiwansemi.com/assets/datasheet/pdf.php?pn=RS1AH" TargetMode="External"/><Relationship Id="rId130" Type="http://schemas.openxmlformats.org/officeDocument/2006/relationships/hyperlink" Target="https://www.taiwansemi.com/assets/datasheet/pdf.php?pn=RS1KFS" TargetMode="External"/><Relationship Id="rId151" Type="http://schemas.openxmlformats.org/officeDocument/2006/relationships/hyperlink" Target="https://www.taiwansemi.com/assets/datasheet/pdf.php?pn=RS1MLWH" TargetMode="External"/><Relationship Id="rId172" Type="http://schemas.openxmlformats.org/officeDocument/2006/relationships/hyperlink" Target="https://www.taiwansemi.com/assets/datasheet/pdf.php?pn=RS2D-T" TargetMode="External"/><Relationship Id="rId193" Type="http://schemas.openxmlformats.org/officeDocument/2006/relationships/hyperlink" Target="https://www.taiwansemi.com/assets/datasheet/pdf.php?pn=RS2JFS" TargetMode="External"/><Relationship Id="rId207" Type="http://schemas.openxmlformats.org/officeDocument/2006/relationships/hyperlink" Target="https://www.taiwansemi.com/assets/datasheet/pdf.php?pn=RS2KH" TargetMode="External"/><Relationship Id="rId228" Type="http://schemas.openxmlformats.org/officeDocument/2006/relationships/hyperlink" Target="https://www.taiwansemi.com/assets/datasheet/pdf.php?pn=RS3DB-T" TargetMode="External"/><Relationship Id="rId249" Type="http://schemas.openxmlformats.org/officeDocument/2006/relationships/hyperlink" Target="https://www.taiwansemi.com/assets/datasheet/pdf.php?pn=RS5D-T" TargetMode="External"/><Relationship Id="rId13" Type="http://schemas.openxmlformats.org/officeDocument/2006/relationships/hyperlink" Target="https://www.taiwansemi.com/assets/datasheet/pdf.php?pn=BA158G" TargetMode="External"/><Relationship Id="rId109" Type="http://schemas.openxmlformats.org/officeDocument/2006/relationships/hyperlink" Target="https://www.taiwansemi.com/assets/datasheet/pdf.php?pn=RS1GLW" TargetMode="External"/><Relationship Id="rId260" Type="http://schemas.openxmlformats.org/officeDocument/2006/relationships/hyperlink" Target="https://www.taiwansemi.com/assets/datasheet/pdf.php?pn=TUAR4G" TargetMode="External"/><Relationship Id="rId34" Type="http://schemas.openxmlformats.org/officeDocument/2006/relationships/hyperlink" Target="https://www.taiwansemi.com/assets/datasheet/pdf.php?pn=FR105G" TargetMode="External"/><Relationship Id="rId55" Type="http://schemas.openxmlformats.org/officeDocument/2006/relationships/hyperlink" Target="https://www.taiwansemi.com/assets/datasheet/pdf.php?pn=FR201G-T" TargetMode="External"/><Relationship Id="rId76" Type="http://schemas.openxmlformats.org/officeDocument/2006/relationships/hyperlink" Target="https://www.taiwansemi.com/assets/datasheet/pdf.php?pn=FR305G" TargetMode="External"/><Relationship Id="rId97" Type="http://schemas.openxmlformats.org/officeDocument/2006/relationships/hyperlink" Target="https://www.taiwansemi.com/assets/datasheet/pdf.php?pn=RS1DH" TargetMode="External"/><Relationship Id="rId120" Type="http://schemas.openxmlformats.org/officeDocument/2006/relationships/hyperlink" Target="https://www.taiwansemi.com/assets/datasheet/pdf.php?pn=RS1JLS" TargetMode="External"/><Relationship Id="rId141" Type="http://schemas.openxmlformats.org/officeDocument/2006/relationships/hyperlink" Target="https://www.taiwansemi.com/assets/datasheet/pdf.php?pn=RS1MAL" TargetMode="External"/><Relationship Id="rId7" Type="http://schemas.openxmlformats.org/officeDocument/2006/relationships/hyperlink" Target="https://www.taiwansemi.com/assets/datasheet/pdf.php?pn=1N4936G" TargetMode="External"/><Relationship Id="rId162" Type="http://schemas.openxmlformats.org/officeDocument/2006/relationships/hyperlink" Target="https://www.taiwansemi.com/assets/datasheet/pdf.php?pn=RS2DA" TargetMode="External"/><Relationship Id="rId183" Type="http://schemas.openxmlformats.org/officeDocument/2006/relationships/hyperlink" Target="https://www.taiwansemi.com/assets/datasheet/pdf.php?pn=RS2GH" TargetMode="External"/><Relationship Id="rId218" Type="http://schemas.openxmlformats.org/officeDocument/2006/relationships/hyperlink" Target="https://www.taiwansemi.com/assets/datasheet/pdf.php?pn=RS2MFSH" TargetMode="External"/><Relationship Id="rId239" Type="http://schemas.openxmlformats.org/officeDocument/2006/relationships/hyperlink" Target="https://www.taiwansemi.com/assets/datasheet/pdf.php?pn=RS3K" TargetMode="External"/><Relationship Id="rId250" Type="http://schemas.openxmlformats.org/officeDocument/2006/relationships/hyperlink" Target="https://www.taiwansemi.com/assets/datasheet/pdf.php?pn=RS5G-T" TargetMode="External"/><Relationship Id="rId24" Type="http://schemas.openxmlformats.org/officeDocument/2006/relationships/hyperlink" Target="https://www.taiwansemi.com/assets/datasheet/pdf.php?pn=F1T6G" TargetMode="External"/><Relationship Id="rId45" Type="http://schemas.openxmlformats.org/officeDocument/2006/relationships/hyperlink" Target="https://www.taiwansemi.com/assets/datasheet/pdf.php?pn=FR153G-T" TargetMode="External"/><Relationship Id="rId66" Type="http://schemas.openxmlformats.org/officeDocument/2006/relationships/hyperlink" Target="https://www.taiwansemi.com/assets/datasheet/pdf.php?pn=FR207G" TargetMode="External"/><Relationship Id="rId87" Type="http://schemas.openxmlformats.org/officeDocument/2006/relationships/hyperlink" Target="https://www.taiwansemi.com/assets/datasheet/pdf.php?pn=RS1B" TargetMode="External"/><Relationship Id="rId110" Type="http://schemas.openxmlformats.org/officeDocument/2006/relationships/hyperlink" Target="https://www.taiwansemi.com/assets/datasheet/pdf.php?pn=RS1GLWH" TargetMode="External"/><Relationship Id="rId131" Type="http://schemas.openxmlformats.org/officeDocument/2006/relationships/hyperlink" Target="https://www.taiwansemi.com/assets/datasheet/pdf.php?pn=RS1KFSH" TargetMode="External"/><Relationship Id="rId152" Type="http://schemas.openxmlformats.org/officeDocument/2006/relationships/hyperlink" Target="https://www.taiwansemi.com/assets/datasheet/pdf.php?pn=RS1M-T" TargetMode="External"/><Relationship Id="rId173" Type="http://schemas.openxmlformats.org/officeDocument/2006/relationships/hyperlink" Target="https://www.taiwansemi.com/assets/datasheet/pdf.php?pn=RS2G" TargetMode="External"/><Relationship Id="rId194" Type="http://schemas.openxmlformats.org/officeDocument/2006/relationships/hyperlink" Target="https://www.taiwansemi.com/assets/datasheet/pdf.php?pn=RS2JFSH" TargetMode="External"/><Relationship Id="rId208" Type="http://schemas.openxmlformats.org/officeDocument/2006/relationships/hyperlink" Target="https://www.taiwansemi.com/assets/datasheet/pdf.php?pn=RS2K-T" TargetMode="External"/><Relationship Id="rId229" Type="http://schemas.openxmlformats.org/officeDocument/2006/relationships/hyperlink" Target="https://www.taiwansemi.com/assets/datasheet/pdf.php?pn=RS3DH" TargetMode="External"/><Relationship Id="rId240" Type="http://schemas.openxmlformats.org/officeDocument/2006/relationships/hyperlink" Target="https://www.taiwansemi.com/assets/datasheet/pdf.php?pn=RS3KB-T" TargetMode="External"/><Relationship Id="rId261" Type="http://schemas.openxmlformats.org/officeDocument/2006/relationships/hyperlink" Target="https://www.taiwansemi.com/assets/datasheet/pdf.php?pn=TUAR4J" TargetMode="External"/><Relationship Id="rId14" Type="http://schemas.openxmlformats.org/officeDocument/2006/relationships/hyperlink" Target="https://www.taiwansemi.com/assets/datasheet/pdf.php?pn=BA158G-K" TargetMode="External"/><Relationship Id="rId35" Type="http://schemas.openxmlformats.org/officeDocument/2006/relationships/hyperlink" Target="https://www.taiwansemi.com/assets/datasheet/pdf.php?pn=FR105G-K" TargetMode="External"/><Relationship Id="rId56" Type="http://schemas.openxmlformats.org/officeDocument/2006/relationships/hyperlink" Target="https://www.taiwansemi.com/assets/datasheet/pdf.php?pn=FR202G" TargetMode="External"/><Relationship Id="rId77" Type="http://schemas.openxmlformats.org/officeDocument/2006/relationships/hyperlink" Target="https://www.taiwansemi.com/assets/datasheet/pdf.php?pn=FR305G-K" TargetMode="External"/><Relationship Id="rId100" Type="http://schemas.openxmlformats.org/officeDocument/2006/relationships/hyperlink" Target="https://www.taiwansemi.com/assets/datasheet/pdf.php?pn=RS1D-T" TargetMode="External"/><Relationship Id="rId8" Type="http://schemas.openxmlformats.org/officeDocument/2006/relationships/hyperlink" Target="https://www.taiwansemi.com/assets/datasheet/pdf.php?pn=1N4936G-K" TargetMode="External"/><Relationship Id="rId98" Type="http://schemas.openxmlformats.org/officeDocument/2006/relationships/hyperlink" Target="https://www.taiwansemi.com/assets/datasheet/pdf.php?pn=RS1DLW" TargetMode="External"/><Relationship Id="rId121" Type="http://schemas.openxmlformats.org/officeDocument/2006/relationships/hyperlink" Target="https://www.taiwansemi.com/assets/datasheet/pdf.php?pn=RS1JLSH" TargetMode="External"/><Relationship Id="rId142" Type="http://schemas.openxmlformats.org/officeDocument/2006/relationships/hyperlink" Target="https://www.taiwansemi.com/assets/datasheet/pdf.php?pn=RS1MALH" TargetMode="External"/><Relationship Id="rId163" Type="http://schemas.openxmlformats.org/officeDocument/2006/relationships/hyperlink" Target="https://www.taiwansemi.com/assets/datasheet/pdf.php?pn=RS2DAF-T" TargetMode="External"/><Relationship Id="rId184" Type="http://schemas.openxmlformats.org/officeDocument/2006/relationships/hyperlink" Target="https://www.taiwansemi.com/assets/datasheet/pdf.php?pn=RS2G-T" TargetMode="External"/><Relationship Id="rId219" Type="http://schemas.openxmlformats.org/officeDocument/2006/relationships/hyperlink" Target="https://www.taiwansemi.com/assets/datasheet/pdf.php?pn=RS2MH" TargetMode="External"/><Relationship Id="rId230" Type="http://schemas.openxmlformats.org/officeDocument/2006/relationships/hyperlink" Target="https://www.taiwansemi.com/assets/datasheet/pdf.php?pn=RS3D-K" TargetMode="External"/><Relationship Id="rId251" Type="http://schemas.openxmlformats.org/officeDocument/2006/relationships/hyperlink" Target="https://www.taiwansemi.com/assets/datasheet/pdf.php?pn=RS5J-T" TargetMode="External"/><Relationship Id="rId25" Type="http://schemas.openxmlformats.org/officeDocument/2006/relationships/hyperlink" Target="https://www.taiwansemi.com/assets/datasheet/pdf.php?pn=F1T7G" TargetMode="External"/><Relationship Id="rId46" Type="http://schemas.openxmlformats.org/officeDocument/2006/relationships/hyperlink" Target="https://www.taiwansemi.com/assets/datasheet/pdf.php?pn=FR154G" TargetMode="External"/><Relationship Id="rId67" Type="http://schemas.openxmlformats.org/officeDocument/2006/relationships/hyperlink" Target="https://www.taiwansemi.com/assets/datasheet/pdf.php?pn=FR207G-T" TargetMode="External"/><Relationship Id="rId88" Type="http://schemas.openxmlformats.org/officeDocument/2006/relationships/hyperlink" Target="https://www.taiwansemi.com/assets/datasheet/pdf.php?pn=RS1BFL" TargetMode="External"/><Relationship Id="rId111" Type="http://schemas.openxmlformats.org/officeDocument/2006/relationships/hyperlink" Target="https://www.taiwansemi.com/assets/datasheet/pdf.php?pn=RS1G-T" TargetMode="External"/><Relationship Id="rId132" Type="http://schemas.openxmlformats.org/officeDocument/2006/relationships/hyperlink" Target="https://www.taiwansemi.com/assets/datasheet/pdf.php?pn=RS1KF-T" TargetMode="External"/><Relationship Id="rId153" Type="http://schemas.openxmlformats.org/officeDocument/2006/relationships/hyperlink" Target="https://www.taiwansemi.com/assets/datasheet/pdf.php?pn=RS2A" TargetMode="External"/><Relationship Id="rId174" Type="http://schemas.openxmlformats.org/officeDocument/2006/relationships/hyperlink" Target="https://www.taiwansemi.com/assets/datasheet/pdf.php?pn=RS2GA" TargetMode="External"/><Relationship Id="rId195" Type="http://schemas.openxmlformats.org/officeDocument/2006/relationships/hyperlink" Target="https://www.taiwansemi.com/assets/datasheet/pdf.php?pn=RS2JH" TargetMode="External"/><Relationship Id="rId209" Type="http://schemas.openxmlformats.org/officeDocument/2006/relationships/hyperlink" Target="https://www.taiwansemi.com/assets/datasheet/pdf.php?pn=RS2M" TargetMode="External"/><Relationship Id="rId220" Type="http://schemas.openxmlformats.org/officeDocument/2006/relationships/hyperlink" Target="https://www.taiwansemi.com/assets/datasheet/pdf.php?pn=RS2M-T" TargetMode="External"/><Relationship Id="rId241" Type="http://schemas.openxmlformats.org/officeDocument/2006/relationships/hyperlink" Target="https://www.taiwansemi.com/assets/datasheet/pdf.php?pn=RS3KH" TargetMode="External"/><Relationship Id="rId15" Type="http://schemas.openxmlformats.org/officeDocument/2006/relationships/hyperlink" Target="https://www.taiwansemi.com/assets/datasheet/pdf.php?pn=BA159G" TargetMode="External"/><Relationship Id="rId36" Type="http://schemas.openxmlformats.org/officeDocument/2006/relationships/hyperlink" Target="https://www.taiwansemi.com/assets/datasheet/pdf.php?pn=FR106G" TargetMode="External"/><Relationship Id="rId57" Type="http://schemas.openxmlformats.org/officeDocument/2006/relationships/hyperlink" Target="https://www.taiwansemi.com/assets/datasheet/pdf.php?pn=FR202G-T" TargetMode="External"/><Relationship Id="rId262" Type="http://schemas.openxmlformats.org/officeDocument/2006/relationships/hyperlink" Target="https://www.taiwansemi.com/assets/datasheet/pdf.php?pn=TUAR4K" TargetMode="External"/><Relationship Id="rId78" Type="http://schemas.openxmlformats.org/officeDocument/2006/relationships/hyperlink" Target="https://www.taiwansemi.com/assets/datasheet/pdf.php?pn=FR306G" TargetMode="External"/><Relationship Id="rId99" Type="http://schemas.openxmlformats.org/officeDocument/2006/relationships/hyperlink" Target="https://www.taiwansemi.com/assets/datasheet/pdf.php?pn=RS1DLWH" TargetMode="External"/><Relationship Id="rId101" Type="http://schemas.openxmlformats.org/officeDocument/2006/relationships/hyperlink" Target="https://www.taiwansemi.com/assets/datasheet/pdf.php?pn=RS1G" TargetMode="External"/><Relationship Id="rId122" Type="http://schemas.openxmlformats.org/officeDocument/2006/relationships/hyperlink" Target="https://www.taiwansemi.com/assets/datasheet/pdf.php?pn=RS1JLW" TargetMode="External"/><Relationship Id="rId143" Type="http://schemas.openxmlformats.org/officeDocument/2006/relationships/hyperlink" Target="https://www.taiwansemi.com/assets/datasheet/pdf.php?pn=RS1MFL" TargetMode="External"/><Relationship Id="rId164" Type="http://schemas.openxmlformats.org/officeDocument/2006/relationships/hyperlink" Target="https://www.taiwansemi.com/assets/datasheet/pdf.php?pn=RS2DAH" TargetMode="External"/><Relationship Id="rId185" Type="http://schemas.openxmlformats.org/officeDocument/2006/relationships/hyperlink" Target="https://www.taiwansemi.com/assets/datasheet/pdf.php?pn=RS2J" TargetMode="External"/><Relationship Id="rId9" Type="http://schemas.openxmlformats.org/officeDocument/2006/relationships/hyperlink" Target="https://www.taiwansemi.com/assets/datasheet/pdf.php?pn=1N4937G" TargetMode="External"/><Relationship Id="rId210" Type="http://schemas.openxmlformats.org/officeDocument/2006/relationships/hyperlink" Target="https://www.taiwansemi.com/assets/datasheet/pdf.php?pn=RS2MA" TargetMode="External"/><Relationship Id="rId26" Type="http://schemas.openxmlformats.org/officeDocument/2006/relationships/hyperlink" Target="https://www.taiwansemi.com/assets/datasheet/pdf.php?pn=FR101G" TargetMode="External"/><Relationship Id="rId231" Type="http://schemas.openxmlformats.org/officeDocument/2006/relationships/hyperlink" Target="https://www.taiwansemi.com/assets/datasheet/pdf.php?pn=RS3G" TargetMode="External"/><Relationship Id="rId252" Type="http://schemas.openxmlformats.org/officeDocument/2006/relationships/hyperlink" Target="https://www.taiwansemi.com/assets/datasheet/pdf.php?pn=RS5K-T" TargetMode="External"/><Relationship Id="rId47" Type="http://schemas.openxmlformats.org/officeDocument/2006/relationships/hyperlink" Target="https://www.taiwansemi.com/assets/datasheet/pdf.php?pn=FR154G-T" TargetMode="External"/><Relationship Id="rId68" Type="http://schemas.openxmlformats.org/officeDocument/2006/relationships/hyperlink" Target="https://www.taiwansemi.com/assets/datasheet/pdf.php?pn=FR301G" TargetMode="External"/><Relationship Id="rId89" Type="http://schemas.openxmlformats.org/officeDocument/2006/relationships/hyperlink" Target="https://www.taiwansemi.com/assets/datasheet/pdf.php?pn=RS1BH" TargetMode="External"/><Relationship Id="rId112" Type="http://schemas.openxmlformats.org/officeDocument/2006/relationships/hyperlink" Target="https://www.taiwansemi.com/assets/datasheet/pdf.php?pn=RS1J" TargetMode="External"/><Relationship Id="rId133" Type="http://schemas.openxmlformats.org/officeDocument/2006/relationships/hyperlink" Target="https://www.taiwansemi.com/assets/datasheet/pdf.php?pn=RS1KH" TargetMode="External"/><Relationship Id="rId154" Type="http://schemas.openxmlformats.org/officeDocument/2006/relationships/hyperlink" Target="https://www.taiwansemi.com/assets/datasheet/pdf.php?pn=RS2AA" TargetMode="External"/><Relationship Id="rId175" Type="http://schemas.openxmlformats.org/officeDocument/2006/relationships/hyperlink" Target="https://www.taiwansemi.com/assets/datasheet/pdf.php?pn=RS2GAF-T" TargetMode="External"/><Relationship Id="rId196" Type="http://schemas.openxmlformats.org/officeDocument/2006/relationships/hyperlink" Target="https://www.taiwansemi.com/assets/datasheet/pdf.php?pn=RS2J-T" TargetMode="External"/><Relationship Id="rId200" Type="http://schemas.openxmlformats.org/officeDocument/2006/relationships/hyperlink" Target="https://www.taiwansemi.com/assets/datasheet/pdf.php?pn=RS2KAH" TargetMode="External"/><Relationship Id="rId16" Type="http://schemas.openxmlformats.org/officeDocument/2006/relationships/hyperlink" Target="https://www.taiwansemi.com/assets/datasheet/pdf.php?pn=BA159G-K" TargetMode="External"/><Relationship Id="rId221" Type="http://schemas.openxmlformats.org/officeDocument/2006/relationships/hyperlink" Target="https://www.taiwansemi.com/assets/datasheet/pdf.php?pn=RS3A" TargetMode="External"/><Relationship Id="rId242" Type="http://schemas.openxmlformats.org/officeDocument/2006/relationships/hyperlink" Target="https://www.taiwansemi.com/assets/datasheet/pdf.php?pn=RS3K-K" TargetMode="External"/><Relationship Id="rId263" Type="http://schemas.openxmlformats.org/officeDocument/2006/relationships/hyperlink" Target="https://www.taiwansemi.com/assets/datasheet/pdf.php?pn=TUAR4M" TargetMode="External"/><Relationship Id="rId37" Type="http://schemas.openxmlformats.org/officeDocument/2006/relationships/hyperlink" Target="https://www.taiwansemi.com/assets/datasheet/pdf.php?pn=FR106G-K" TargetMode="External"/><Relationship Id="rId58" Type="http://schemas.openxmlformats.org/officeDocument/2006/relationships/hyperlink" Target="https://www.taiwansemi.com/assets/datasheet/pdf.php?pn=FR203G" TargetMode="External"/><Relationship Id="rId79" Type="http://schemas.openxmlformats.org/officeDocument/2006/relationships/hyperlink" Target="https://www.taiwansemi.com/assets/datasheet/pdf.php?pn=FR306G-K" TargetMode="External"/><Relationship Id="rId102" Type="http://schemas.openxmlformats.org/officeDocument/2006/relationships/hyperlink" Target="https://www.taiwansemi.com/assets/datasheet/pdf.php?pn=RS1GAL" TargetMode="External"/><Relationship Id="rId123" Type="http://schemas.openxmlformats.org/officeDocument/2006/relationships/hyperlink" Target="https://www.taiwansemi.com/assets/datasheet/pdf.php?pn=RS1JLWH" TargetMode="External"/><Relationship Id="rId144" Type="http://schemas.openxmlformats.org/officeDocument/2006/relationships/hyperlink" Target="https://www.taiwansemi.com/assets/datasheet/pdf.php?pn=RS1MFS" TargetMode="External"/><Relationship Id="rId90" Type="http://schemas.openxmlformats.org/officeDocument/2006/relationships/hyperlink" Target="https://www.taiwansemi.com/assets/datasheet/pdf.php?pn=RS1D" TargetMode="External"/><Relationship Id="rId165" Type="http://schemas.openxmlformats.org/officeDocument/2006/relationships/hyperlink" Target="https://www.taiwansemi.com/assets/datasheet/pdf.php?pn=RS2DAL" TargetMode="External"/><Relationship Id="rId186" Type="http://schemas.openxmlformats.org/officeDocument/2006/relationships/hyperlink" Target="https://www.taiwansemi.com/assets/datasheet/pdf.php?pn=RS2JA" TargetMode="External"/><Relationship Id="rId211" Type="http://schemas.openxmlformats.org/officeDocument/2006/relationships/hyperlink" Target="https://www.taiwansemi.com/assets/datasheet/pdf.php?pn=RS2MAF-T" TargetMode="External"/><Relationship Id="rId232" Type="http://schemas.openxmlformats.org/officeDocument/2006/relationships/hyperlink" Target="https://www.taiwansemi.com/assets/datasheet/pdf.php?pn=RS3GB-T" TargetMode="External"/><Relationship Id="rId253" Type="http://schemas.openxmlformats.org/officeDocument/2006/relationships/hyperlink" Target="https://www.taiwansemi.com/assets/datasheet/pdf.php?pn=RS5M-T" TargetMode="External"/><Relationship Id="rId27" Type="http://schemas.openxmlformats.org/officeDocument/2006/relationships/hyperlink" Target="https://www.taiwansemi.com/assets/datasheet/pdf.php?pn=FR101G-K" TargetMode="External"/><Relationship Id="rId48" Type="http://schemas.openxmlformats.org/officeDocument/2006/relationships/hyperlink" Target="https://www.taiwansemi.com/assets/datasheet/pdf.php?pn=FR155G" TargetMode="External"/><Relationship Id="rId69" Type="http://schemas.openxmlformats.org/officeDocument/2006/relationships/hyperlink" Target="https://www.taiwansemi.com/assets/datasheet/pdf.php?pn=FR301G-K" TargetMode="External"/><Relationship Id="rId113" Type="http://schemas.openxmlformats.org/officeDocument/2006/relationships/hyperlink" Target="https://www.taiwansemi.com/assets/datasheet/pdf.php?pn=RS1JAL" TargetMode="External"/><Relationship Id="rId134" Type="http://schemas.openxmlformats.org/officeDocument/2006/relationships/hyperlink" Target="https://www.taiwansemi.com/assets/datasheet/pdf.php?pn=RS1KLS" TargetMode="External"/><Relationship Id="rId80" Type="http://schemas.openxmlformats.org/officeDocument/2006/relationships/hyperlink" Target="https://www.taiwansemi.com/assets/datasheet/pdf.php?pn=FR307G" TargetMode="External"/><Relationship Id="rId155" Type="http://schemas.openxmlformats.org/officeDocument/2006/relationships/hyperlink" Target="https://www.taiwansemi.com/assets/datasheet/pdf.php?pn=RS2AAH" TargetMode="External"/><Relationship Id="rId176" Type="http://schemas.openxmlformats.org/officeDocument/2006/relationships/hyperlink" Target="https://www.taiwansemi.com/assets/datasheet/pdf.php?pn=RS2GAH" TargetMode="External"/><Relationship Id="rId197" Type="http://schemas.openxmlformats.org/officeDocument/2006/relationships/hyperlink" Target="https://www.taiwansemi.com/assets/datasheet/pdf.php?pn=RS2K" TargetMode="External"/><Relationship Id="rId201" Type="http://schemas.openxmlformats.org/officeDocument/2006/relationships/hyperlink" Target="https://www.taiwansemi.com/assets/datasheet/pdf.php?pn=RS2KAL" TargetMode="External"/><Relationship Id="rId222" Type="http://schemas.openxmlformats.org/officeDocument/2006/relationships/hyperlink" Target="https://www.taiwansemi.com/assets/datasheet/pdf.php?pn=RS3AH" TargetMode="External"/><Relationship Id="rId243" Type="http://schemas.openxmlformats.org/officeDocument/2006/relationships/hyperlink" Target="https://www.taiwansemi.com/assets/datasheet/pdf.php?pn=RS3M" TargetMode="External"/><Relationship Id="rId17" Type="http://schemas.openxmlformats.org/officeDocument/2006/relationships/hyperlink" Target="https://www.taiwansemi.com/assets/datasheet/pdf.php?pn=BYG21M" TargetMode="External"/><Relationship Id="rId38" Type="http://schemas.openxmlformats.org/officeDocument/2006/relationships/hyperlink" Target="https://www.taiwansemi.com/assets/datasheet/pdf.php?pn=FR107G" TargetMode="External"/><Relationship Id="rId59" Type="http://schemas.openxmlformats.org/officeDocument/2006/relationships/hyperlink" Target="https://www.taiwansemi.com/assets/datasheet/pdf.php?pn=FR203G-T" TargetMode="External"/><Relationship Id="rId103" Type="http://schemas.openxmlformats.org/officeDocument/2006/relationships/hyperlink" Target="https://www.taiwansemi.com/assets/datasheet/pdf.php?pn=RS1GALH" TargetMode="External"/><Relationship Id="rId124" Type="http://schemas.openxmlformats.org/officeDocument/2006/relationships/hyperlink" Target="https://www.taiwansemi.com/assets/datasheet/pdf.php?pn=RS1JM" TargetMode="External"/><Relationship Id="rId70" Type="http://schemas.openxmlformats.org/officeDocument/2006/relationships/hyperlink" Target="https://www.taiwansemi.com/assets/datasheet/pdf.php?pn=FR302G" TargetMode="External"/><Relationship Id="rId91" Type="http://schemas.openxmlformats.org/officeDocument/2006/relationships/hyperlink" Target="https://www.taiwansemi.com/assets/datasheet/pdf.php?pn=RS1DAL" TargetMode="External"/><Relationship Id="rId145" Type="http://schemas.openxmlformats.org/officeDocument/2006/relationships/hyperlink" Target="https://www.taiwansemi.com/assets/datasheet/pdf.php?pn=RS1MFSH" TargetMode="External"/><Relationship Id="rId166" Type="http://schemas.openxmlformats.org/officeDocument/2006/relationships/hyperlink" Target="https://www.taiwansemi.com/assets/datasheet/pdf.php?pn=RS2DALH" TargetMode="External"/><Relationship Id="rId187" Type="http://schemas.openxmlformats.org/officeDocument/2006/relationships/hyperlink" Target="https://www.taiwansemi.com/assets/datasheet/pdf.php?pn=RS2JAF-T" TargetMode="External"/><Relationship Id="rId1" Type="http://schemas.openxmlformats.org/officeDocument/2006/relationships/hyperlink" Target="https://www.taiwansemi.com/assets/datasheet/pdf.php?pn=1N4933G" TargetMode="External"/><Relationship Id="rId212" Type="http://schemas.openxmlformats.org/officeDocument/2006/relationships/hyperlink" Target="https://www.taiwansemi.com/assets/datasheet/pdf.php?pn=RS2MAH" TargetMode="External"/><Relationship Id="rId233" Type="http://schemas.openxmlformats.org/officeDocument/2006/relationships/hyperlink" Target="https://www.taiwansemi.com/assets/datasheet/pdf.php?pn=RS3GH" TargetMode="External"/><Relationship Id="rId254" Type="http://schemas.openxmlformats.org/officeDocument/2006/relationships/hyperlink" Target="https://www.taiwansemi.com/assets/datasheet/pdf.php?pn=TUAR4DH" TargetMode="External"/><Relationship Id="rId28" Type="http://schemas.openxmlformats.org/officeDocument/2006/relationships/hyperlink" Target="https://www.taiwansemi.com/assets/datasheet/pdf.php?pn=FR102G" TargetMode="External"/><Relationship Id="rId49" Type="http://schemas.openxmlformats.org/officeDocument/2006/relationships/hyperlink" Target="https://www.taiwansemi.com/assets/datasheet/pdf.php?pn=FR155G-T" TargetMode="External"/><Relationship Id="rId114" Type="http://schemas.openxmlformats.org/officeDocument/2006/relationships/hyperlink" Target="https://www.taiwansemi.com/assets/datasheet/pdf.php?pn=RS1JALH" TargetMode="External"/><Relationship Id="rId60" Type="http://schemas.openxmlformats.org/officeDocument/2006/relationships/hyperlink" Target="https://www.taiwansemi.com/assets/datasheet/pdf.php?pn=FR204G" TargetMode="External"/><Relationship Id="rId81" Type="http://schemas.openxmlformats.org/officeDocument/2006/relationships/hyperlink" Target="https://www.taiwansemi.com/assets/datasheet/pdf.php?pn=FR307G-K" TargetMode="External"/><Relationship Id="rId135" Type="http://schemas.openxmlformats.org/officeDocument/2006/relationships/hyperlink" Target="https://www.taiwansemi.com/assets/datasheet/pdf.php?pn=RS1KLSH" TargetMode="External"/><Relationship Id="rId156" Type="http://schemas.openxmlformats.org/officeDocument/2006/relationships/hyperlink" Target="https://www.taiwansemi.com/assets/datasheet/pdf.php?pn=RS2AH" TargetMode="External"/><Relationship Id="rId177" Type="http://schemas.openxmlformats.org/officeDocument/2006/relationships/hyperlink" Target="https://www.taiwansemi.com/assets/datasheet/pdf.php?pn=RS2GAL" TargetMode="External"/><Relationship Id="rId198" Type="http://schemas.openxmlformats.org/officeDocument/2006/relationships/hyperlink" Target="https://www.taiwansemi.com/assets/datasheet/pdf.php?pn=RS2KA" TargetMode="External"/><Relationship Id="rId202" Type="http://schemas.openxmlformats.org/officeDocument/2006/relationships/hyperlink" Target="https://www.taiwansemi.com/assets/datasheet/pdf.php?pn=RS2KALH" TargetMode="External"/><Relationship Id="rId223" Type="http://schemas.openxmlformats.org/officeDocument/2006/relationships/hyperlink" Target="https://www.taiwansemi.com/assets/datasheet/pdf.php?pn=RS3A-K" TargetMode="External"/><Relationship Id="rId244" Type="http://schemas.openxmlformats.org/officeDocument/2006/relationships/hyperlink" Target="https://www.taiwansemi.com/assets/datasheet/pdf.php?pn=RS3MB-T" TargetMode="External"/><Relationship Id="rId18" Type="http://schemas.openxmlformats.org/officeDocument/2006/relationships/hyperlink" Target="https://www.taiwansemi.com/assets/datasheet/pdf.php?pn=BYG21MH" TargetMode="External"/><Relationship Id="rId39" Type="http://schemas.openxmlformats.org/officeDocument/2006/relationships/hyperlink" Target="https://www.taiwansemi.com/assets/datasheet/pdf.php?pn=FR107G-K" TargetMode="External"/><Relationship Id="rId50" Type="http://schemas.openxmlformats.org/officeDocument/2006/relationships/hyperlink" Target="https://www.taiwansemi.com/assets/datasheet/pdf.php?pn=FR156G" TargetMode="External"/><Relationship Id="rId104" Type="http://schemas.openxmlformats.org/officeDocument/2006/relationships/hyperlink" Target="https://www.taiwansemi.com/assets/datasheet/pdf.php?pn=RS1GFL" TargetMode="External"/><Relationship Id="rId125" Type="http://schemas.openxmlformats.org/officeDocument/2006/relationships/hyperlink" Target="https://www.taiwansemi.com/assets/datasheet/pdf.php?pn=RS1J-T" TargetMode="External"/><Relationship Id="rId146" Type="http://schemas.openxmlformats.org/officeDocument/2006/relationships/hyperlink" Target="https://www.taiwansemi.com/assets/datasheet/pdf.php?pn=RS1MF-T" TargetMode="External"/><Relationship Id="rId167" Type="http://schemas.openxmlformats.org/officeDocument/2006/relationships/hyperlink" Target="https://www.taiwansemi.com/assets/datasheet/pdf.php?pn=RS2DA-T" TargetMode="External"/><Relationship Id="rId188" Type="http://schemas.openxmlformats.org/officeDocument/2006/relationships/hyperlink" Target="https://www.taiwansemi.com/assets/datasheet/pdf.php?pn=RS2JAH" TargetMode="External"/><Relationship Id="rId71" Type="http://schemas.openxmlformats.org/officeDocument/2006/relationships/hyperlink" Target="https://www.taiwansemi.com/assets/datasheet/pdf.php?pn=FR302G-K" TargetMode="External"/><Relationship Id="rId92" Type="http://schemas.openxmlformats.org/officeDocument/2006/relationships/hyperlink" Target="https://www.taiwansemi.com/assets/datasheet/pdf.php?pn=RS1DALH" TargetMode="External"/><Relationship Id="rId213" Type="http://schemas.openxmlformats.org/officeDocument/2006/relationships/hyperlink" Target="https://www.taiwansemi.com/assets/datasheet/pdf.php?pn=RS2MAL" TargetMode="External"/><Relationship Id="rId234" Type="http://schemas.openxmlformats.org/officeDocument/2006/relationships/hyperlink" Target="https://www.taiwansemi.com/assets/datasheet/pdf.php?pn=RS3G-K" TargetMode="External"/><Relationship Id="rId2" Type="http://schemas.openxmlformats.org/officeDocument/2006/relationships/hyperlink" Target="https://www.taiwansemi.com/assets/datasheet/pdf.php?pn=1N4933G-K" TargetMode="External"/><Relationship Id="rId29" Type="http://schemas.openxmlformats.org/officeDocument/2006/relationships/hyperlink" Target="https://www.taiwansemi.com/assets/datasheet/pdf.php?pn=FR102G-K" TargetMode="External"/><Relationship Id="rId255" Type="http://schemas.openxmlformats.org/officeDocument/2006/relationships/hyperlink" Target="https://www.taiwansemi.com/assets/datasheet/pdf.php?pn=TUAR4GH" TargetMode="External"/><Relationship Id="rId40" Type="http://schemas.openxmlformats.org/officeDocument/2006/relationships/hyperlink" Target="https://www.taiwansemi.com/assets/datasheet/pdf.php?pn=FR151G" TargetMode="External"/><Relationship Id="rId115" Type="http://schemas.openxmlformats.org/officeDocument/2006/relationships/hyperlink" Target="https://www.taiwansemi.com/assets/datasheet/pdf.php?pn=RS1JFL" TargetMode="External"/><Relationship Id="rId136" Type="http://schemas.openxmlformats.org/officeDocument/2006/relationships/hyperlink" Target="https://www.taiwansemi.com/assets/datasheet/pdf.php?pn=RS1KLW" TargetMode="External"/><Relationship Id="rId157" Type="http://schemas.openxmlformats.org/officeDocument/2006/relationships/hyperlink" Target="https://www.taiwansemi.com/assets/datasheet/pdf.php?pn=RS2B" TargetMode="External"/><Relationship Id="rId178" Type="http://schemas.openxmlformats.org/officeDocument/2006/relationships/hyperlink" Target="https://www.taiwansemi.com/assets/datasheet/pdf.php?pn=RS2GALH" TargetMode="External"/><Relationship Id="rId61" Type="http://schemas.openxmlformats.org/officeDocument/2006/relationships/hyperlink" Target="https://www.taiwansemi.com/assets/datasheet/pdf.php?pn=FR204G-T" TargetMode="External"/><Relationship Id="rId82" Type="http://schemas.openxmlformats.org/officeDocument/2006/relationships/hyperlink" Target="https://www.taiwansemi.com/assets/datasheet/pdf.php?pn=FRAF10JG" TargetMode="External"/><Relationship Id="rId199" Type="http://schemas.openxmlformats.org/officeDocument/2006/relationships/hyperlink" Target="https://www.taiwansemi.com/assets/datasheet/pdf.php?pn=RS2KAF-T" TargetMode="External"/><Relationship Id="rId203" Type="http://schemas.openxmlformats.org/officeDocument/2006/relationships/hyperlink" Target="https://www.taiwansemi.com/assets/datasheet/pdf.php?pn=RS2KA-T" TargetMode="External"/><Relationship Id="rId19" Type="http://schemas.openxmlformats.org/officeDocument/2006/relationships/hyperlink" Target="https://www.taiwansemi.com/assets/datasheet/pdf.php?pn=F1T1G" TargetMode="External"/><Relationship Id="rId224" Type="http://schemas.openxmlformats.org/officeDocument/2006/relationships/hyperlink" Target="https://www.taiwansemi.com/assets/datasheet/pdf.php?pn=RS3B" TargetMode="External"/><Relationship Id="rId245" Type="http://schemas.openxmlformats.org/officeDocument/2006/relationships/hyperlink" Target="https://www.taiwansemi.com/assets/datasheet/pdf.php?pn=RS3MFS" TargetMode="External"/><Relationship Id="rId30" Type="http://schemas.openxmlformats.org/officeDocument/2006/relationships/hyperlink" Target="https://www.taiwansemi.com/assets/datasheet/pdf.php?pn=FR103G" TargetMode="External"/><Relationship Id="rId105" Type="http://schemas.openxmlformats.org/officeDocument/2006/relationships/hyperlink" Target="https://www.taiwansemi.com/assets/datasheet/pdf.php?pn=RS1GFS" TargetMode="External"/><Relationship Id="rId126" Type="http://schemas.openxmlformats.org/officeDocument/2006/relationships/hyperlink" Target="https://www.taiwansemi.com/assets/datasheet/pdf.php?pn=RS1K" TargetMode="External"/><Relationship Id="rId147" Type="http://schemas.openxmlformats.org/officeDocument/2006/relationships/hyperlink" Target="https://www.taiwansemi.com/assets/datasheet/pdf.php?pn=RS1MH" TargetMode="External"/><Relationship Id="rId168" Type="http://schemas.openxmlformats.org/officeDocument/2006/relationships/hyperlink" Target="https://www.taiwansemi.com/assets/datasheet/pdf.php?pn=RS2DFL" TargetMode="External"/><Relationship Id="rId51" Type="http://schemas.openxmlformats.org/officeDocument/2006/relationships/hyperlink" Target="https://www.taiwansemi.com/assets/datasheet/pdf.php?pn=FR156G-T" TargetMode="External"/><Relationship Id="rId72" Type="http://schemas.openxmlformats.org/officeDocument/2006/relationships/hyperlink" Target="https://www.taiwansemi.com/assets/datasheet/pdf.php?pn=FR303G" TargetMode="External"/><Relationship Id="rId93" Type="http://schemas.openxmlformats.org/officeDocument/2006/relationships/hyperlink" Target="https://www.taiwansemi.com/assets/datasheet/pdf.php?pn=RS1DFL" TargetMode="External"/><Relationship Id="rId189" Type="http://schemas.openxmlformats.org/officeDocument/2006/relationships/hyperlink" Target="https://www.taiwansemi.com/assets/datasheet/pdf.php?pn=RS2JAL" TargetMode="External"/><Relationship Id="rId3" Type="http://schemas.openxmlformats.org/officeDocument/2006/relationships/hyperlink" Target="https://www.taiwansemi.com/assets/datasheet/pdf.php?pn=1N4934G" TargetMode="External"/><Relationship Id="rId214" Type="http://schemas.openxmlformats.org/officeDocument/2006/relationships/hyperlink" Target="https://www.taiwansemi.com/assets/datasheet/pdf.php?pn=RS2MALH" TargetMode="External"/><Relationship Id="rId235" Type="http://schemas.openxmlformats.org/officeDocument/2006/relationships/hyperlink" Target="https://www.taiwansemi.com/assets/datasheet/pdf.php?pn=RS3J" TargetMode="External"/><Relationship Id="rId256" Type="http://schemas.openxmlformats.org/officeDocument/2006/relationships/hyperlink" Target="https://www.taiwansemi.com/assets/datasheet/pdf.php?pn=TUAR4JH" TargetMode="External"/><Relationship Id="rId116" Type="http://schemas.openxmlformats.org/officeDocument/2006/relationships/hyperlink" Target="https://www.taiwansemi.com/assets/datasheet/pdf.php?pn=RS1JFS" TargetMode="External"/><Relationship Id="rId137" Type="http://schemas.openxmlformats.org/officeDocument/2006/relationships/hyperlink" Target="https://www.taiwansemi.com/assets/datasheet/pdf.php?pn=RS1KLWH" TargetMode="External"/><Relationship Id="rId158" Type="http://schemas.openxmlformats.org/officeDocument/2006/relationships/hyperlink" Target="https://www.taiwansemi.com/assets/datasheet/pdf.php?pn=RS2BA" TargetMode="External"/><Relationship Id="rId20" Type="http://schemas.openxmlformats.org/officeDocument/2006/relationships/hyperlink" Target="https://www.taiwansemi.com/assets/datasheet/pdf.php?pn=F1T2G" TargetMode="External"/><Relationship Id="rId41" Type="http://schemas.openxmlformats.org/officeDocument/2006/relationships/hyperlink" Target="https://www.taiwansemi.com/assets/datasheet/pdf.php?pn=FR151G-T" TargetMode="External"/><Relationship Id="rId62" Type="http://schemas.openxmlformats.org/officeDocument/2006/relationships/hyperlink" Target="https://www.taiwansemi.com/assets/datasheet/pdf.php?pn=FR205G" TargetMode="External"/><Relationship Id="rId83" Type="http://schemas.openxmlformats.org/officeDocument/2006/relationships/hyperlink" Target="https://www.taiwansemi.com/assets/datasheet/pdf.php?pn=FRAF8JG" TargetMode="External"/><Relationship Id="rId179" Type="http://schemas.openxmlformats.org/officeDocument/2006/relationships/hyperlink" Target="https://www.taiwansemi.com/assets/datasheet/pdf.php?pn=RS2GA-T" TargetMode="External"/><Relationship Id="rId190" Type="http://schemas.openxmlformats.org/officeDocument/2006/relationships/hyperlink" Target="https://www.taiwansemi.com/assets/datasheet/pdf.php?pn=RS2JALH" TargetMode="External"/><Relationship Id="rId204" Type="http://schemas.openxmlformats.org/officeDocument/2006/relationships/hyperlink" Target="https://www.taiwansemi.com/assets/datasheet/pdf.php?pn=RS2KFL" TargetMode="External"/><Relationship Id="rId225" Type="http://schemas.openxmlformats.org/officeDocument/2006/relationships/hyperlink" Target="https://www.taiwansemi.com/assets/datasheet/pdf.php?pn=RS3BH" TargetMode="External"/><Relationship Id="rId246" Type="http://schemas.openxmlformats.org/officeDocument/2006/relationships/hyperlink" Target="https://www.taiwansemi.com/assets/datasheet/pdf.php?pn=RS3MFSH" TargetMode="External"/><Relationship Id="rId106" Type="http://schemas.openxmlformats.org/officeDocument/2006/relationships/hyperlink" Target="https://www.taiwansemi.com/assets/datasheet/pdf.php?pn=RS1GFSH" TargetMode="External"/><Relationship Id="rId127" Type="http://schemas.openxmlformats.org/officeDocument/2006/relationships/hyperlink" Target="https://www.taiwansemi.com/assets/datasheet/pdf.php?pn=RS1KAL" TargetMode="External"/><Relationship Id="rId10" Type="http://schemas.openxmlformats.org/officeDocument/2006/relationships/hyperlink" Target="https://www.taiwansemi.com/assets/datasheet/pdf.php?pn=1N4937G-K" TargetMode="External"/><Relationship Id="rId31" Type="http://schemas.openxmlformats.org/officeDocument/2006/relationships/hyperlink" Target="https://www.taiwansemi.com/assets/datasheet/pdf.php?pn=FR103G-K" TargetMode="External"/><Relationship Id="rId52" Type="http://schemas.openxmlformats.org/officeDocument/2006/relationships/hyperlink" Target="https://www.taiwansemi.com/assets/datasheet/pdf.php?pn=FR157G" TargetMode="External"/><Relationship Id="rId73" Type="http://schemas.openxmlformats.org/officeDocument/2006/relationships/hyperlink" Target="https://www.taiwansemi.com/assets/datasheet/pdf.php?pn=FR303G-K" TargetMode="External"/><Relationship Id="rId94" Type="http://schemas.openxmlformats.org/officeDocument/2006/relationships/hyperlink" Target="https://www.taiwansemi.com/assets/datasheet/pdf.php?pn=RS1DFS" TargetMode="External"/><Relationship Id="rId148" Type="http://schemas.openxmlformats.org/officeDocument/2006/relationships/hyperlink" Target="https://www.taiwansemi.com/assets/datasheet/pdf.php?pn=RS1MLS" TargetMode="External"/><Relationship Id="rId169" Type="http://schemas.openxmlformats.org/officeDocument/2006/relationships/hyperlink" Target="https://www.taiwansemi.com/assets/datasheet/pdf.php?pn=RS2DFS" TargetMode="External"/><Relationship Id="rId4" Type="http://schemas.openxmlformats.org/officeDocument/2006/relationships/hyperlink" Target="https://www.taiwansemi.com/assets/datasheet/pdf.php?pn=1N4934G-K" TargetMode="External"/><Relationship Id="rId180" Type="http://schemas.openxmlformats.org/officeDocument/2006/relationships/hyperlink" Target="https://www.taiwansemi.com/assets/datasheet/pdf.php?pn=RS2GFL" TargetMode="External"/><Relationship Id="rId215" Type="http://schemas.openxmlformats.org/officeDocument/2006/relationships/hyperlink" Target="https://www.taiwansemi.com/assets/datasheet/pdf.php?pn=RS2MA-T" TargetMode="External"/><Relationship Id="rId236" Type="http://schemas.openxmlformats.org/officeDocument/2006/relationships/hyperlink" Target="https://www.taiwansemi.com/assets/datasheet/pdf.php?pn=RS3JB-T" TargetMode="External"/><Relationship Id="rId257" Type="http://schemas.openxmlformats.org/officeDocument/2006/relationships/hyperlink" Target="https://www.taiwansemi.com/assets/datasheet/pdf.php?pn=TUAR4KH" TargetMode="External"/><Relationship Id="rId42" Type="http://schemas.openxmlformats.org/officeDocument/2006/relationships/hyperlink" Target="https://www.taiwansemi.com/assets/datasheet/pdf.php?pn=FR152G" TargetMode="External"/><Relationship Id="rId84" Type="http://schemas.openxmlformats.org/officeDocument/2006/relationships/hyperlink" Target="https://www.taiwansemi.com/assets/datasheet/pdf.php?pn=RS1A" TargetMode="External"/><Relationship Id="rId138" Type="http://schemas.openxmlformats.org/officeDocument/2006/relationships/hyperlink" Target="https://www.taiwansemi.com/assets/datasheet/pdf.php?pn=RS1K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EABS1J" TargetMode="External"/><Relationship Id="rId2" Type="http://schemas.openxmlformats.org/officeDocument/2006/relationships/hyperlink" Target="https://www.taiwansemi.com/assets/datasheet/pdf.php?pn=EABS1G" TargetMode="External"/><Relationship Id="rId1" Type="http://schemas.openxmlformats.org/officeDocument/2006/relationships/hyperlink" Target="https://www.taiwansemi.com/assets/datasheet/pdf.php?pn=EABS1D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iwansemi.com/assets/datasheet/pdf.php?pn=SBS34" TargetMode="External"/><Relationship Id="rId2" Type="http://schemas.openxmlformats.org/officeDocument/2006/relationships/hyperlink" Target="https://www.taiwansemi.com/assets/datasheet/pdf.php?pn=SBS26" TargetMode="External"/><Relationship Id="rId1" Type="http://schemas.openxmlformats.org/officeDocument/2006/relationships/hyperlink" Target="https://www.taiwansemi.com/assets/datasheet/pdf.php?pn=SBS25" TargetMode="External"/><Relationship Id="rId4" Type="http://schemas.openxmlformats.org/officeDocument/2006/relationships/hyperlink" Target="https://www.taiwansemi.com/assets/datasheet/pdf.php?pn=SBS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169FC-C320-425A-8171-584BCBB4AD79}">
  <sheetPr codeName="工作表33">
    <pageSetUpPr fitToPage="1"/>
  </sheetPr>
  <dimension ref="A1:I61"/>
  <sheetViews>
    <sheetView tabSelected="1" zoomScaleNormal="100" workbookViewId="0">
      <selection activeCell="A2" sqref="A2:I2"/>
    </sheetView>
  </sheetViews>
  <sheetFormatPr defaultColWidth="8.7265625" defaultRowHeight="15.5"/>
  <cols>
    <col min="1" max="1" width="11.54296875" style="6" customWidth="1"/>
    <col min="2" max="3" width="11.54296875" style="7" customWidth="1"/>
    <col min="4" max="4" width="38.81640625" style="7" customWidth="1"/>
    <col min="5" max="5" width="8.7265625" style="6"/>
    <col min="6" max="8" width="11.54296875" style="6" customWidth="1"/>
    <col min="9" max="9" width="38.81640625" style="6" customWidth="1"/>
    <col min="10" max="16384" width="8.7265625" style="6"/>
  </cols>
  <sheetData>
    <row r="1" spans="1:9">
      <c r="H1" s="8" t="s">
        <v>10364</v>
      </c>
      <c r="I1" s="9">
        <v>46031</v>
      </c>
    </row>
    <row r="2" spans="1:9" ht="41.25" customHeight="1">
      <c r="A2" s="59" t="s">
        <v>10365</v>
      </c>
      <c r="B2" s="59"/>
      <c r="C2" s="59"/>
      <c r="D2" s="59"/>
      <c r="E2" s="59"/>
      <c r="F2" s="59"/>
      <c r="G2" s="59"/>
      <c r="H2" s="59"/>
      <c r="I2" s="59"/>
    </row>
    <row r="3" spans="1:9" ht="26.15" customHeight="1">
      <c r="A3" s="60" t="s">
        <v>10366</v>
      </c>
      <c r="B3" s="60"/>
      <c r="C3" s="60"/>
      <c r="D3" s="60"/>
      <c r="E3" s="60"/>
      <c r="F3" s="60"/>
      <c r="G3" s="60"/>
      <c r="H3" s="60"/>
      <c r="I3" s="60"/>
    </row>
    <row r="4" spans="1:9" ht="17.5" customHeight="1">
      <c r="A4" s="10" t="s">
        <v>10367</v>
      </c>
      <c r="B4" s="11" t="s">
        <v>10368</v>
      </c>
      <c r="C4" s="11" t="s">
        <v>10369</v>
      </c>
      <c r="D4" s="11" t="s">
        <v>10370</v>
      </c>
      <c r="F4" s="10" t="s">
        <v>10367</v>
      </c>
      <c r="G4" s="11" t="s">
        <v>10368</v>
      </c>
      <c r="H4" s="11" t="s">
        <v>10369</v>
      </c>
      <c r="I4" s="11"/>
    </row>
    <row r="5" spans="1:9" ht="19" customHeight="1">
      <c r="A5" s="61" t="s">
        <v>10371</v>
      </c>
      <c r="B5" s="61"/>
      <c r="C5" s="61"/>
      <c r="D5" s="61"/>
      <c r="F5" s="61" t="s">
        <v>10387</v>
      </c>
      <c r="G5" s="61"/>
      <c r="H5" s="61"/>
      <c r="I5" s="61"/>
    </row>
    <row r="6" spans="1:9" ht="17.5" customHeight="1">
      <c r="A6" s="12"/>
      <c r="B6" s="62" t="s">
        <v>10372</v>
      </c>
      <c r="C6" s="62"/>
      <c r="D6" s="62"/>
      <c r="F6" s="7"/>
      <c r="G6" s="63" t="str">
        <f>HYPERLINK("#'amplifier-comparator-39'!A1","Amplifier &amp; Comparator")</f>
        <v>Amplifier &amp; Comparator</v>
      </c>
      <c r="H6" s="63"/>
      <c r="I6" s="63"/>
    </row>
    <row r="7" spans="1:9" ht="17.5" customHeight="1">
      <c r="A7" s="12"/>
      <c r="B7" s="12"/>
      <c r="C7" s="65" t="s">
        <v>10373</v>
      </c>
      <c r="D7" s="65"/>
      <c r="F7" s="7"/>
      <c r="G7" s="62" t="s">
        <v>10374</v>
      </c>
      <c r="H7" s="62"/>
      <c r="I7" s="62"/>
    </row>
    <row r="8" spans="1:9" ht="17.5" customHeight="1">
      <c r="A8" s="12"/>
      <c r="B8" s="12"/>
      <c r="C8" s="12"/>
      <c r="D8" s="13" t="str">
        <f>HYPERLINK("#'planar-schottky-4'!A1","Planar Schottky")</f>
        <v>Planar Schottky</v>
      </c>
      <c r="F8" s="7"/>
      <c r="G8" s="12"/>
      <c r="H8" s="64" t="str">
        <f>HYPERLINK("#'automotive-voltage-regulator-41'!A1","Automotive Voltage Regulator")</f>
        <v>Automotive Voltage Regulator</v>
      </c>
      <c r="I8" s="64"/>
    </row>
    <row r="9" spans="1:9" ht="17.5" customHeight="1">
      <c r="A9" s="12"/>
      <c r="B9" s="12"/>
      <c r="C9" s="12"/>
      <c r="D9" s="13" t="str">
        <f>HYPERLINK("#'trench-schottky-5'!A1","Trench Schottky")</f>
        <v>Trench Schottky</v>
      </c>
      <c r="F9" s="7"/>
      <c r="G9" s="12"/>
      <c r="H9" s="64" t="str">
        <f>HYPERLINK("#'linear-voltage-regulator-42'!A1","Linear Voltage Regulator")</f>
        <v>Linear Voltage Regulator</v>
      </c>
      <c r="I9" s="64"/>
    </row>
    <row r="10" spans="1:9" ht="17.5" customHeight="1">
      <c r="A10" s="12"/>
      <c r="B10" s="12"/>
      <c r="C10" s="65" t="s">
        <v>10375</v>
      </c>
      <c r="D10" s="65"/>
      <c r="F10" s="7"/>
      <c r="G10" s="12"/>
      <c r="H10" s="64" t="str">
        <f>HYPERLINK("#'switching-regulator-43'!A1","Switching Regulator")</f>
        <v>Switching Regulator</v>
      </c>
      <c r="I10" s="64"/>
    </row>
    <row r="11" spans="1:9" ht="17.5" customHeight="1">
      <c r="A11" s="12"/>
      <c r="B11" s="12"/>
      <c r="C11" s="12"/>
      <c r="D11" s="13" t="str">
        <f>HYPERLINK("#'standard-bridge-7'!A1","Standard Bridge")</f>
        <v>Standard Bridge</v>
      </c>
      <c r="F11" s="7"/>
      <c r="G11" s="62" t="s">
        <v>10376</v>
      </c>
      <c r="H11" s="62"/>
      <c r="I11" s="62"/>
    </row>
    <row r="12" spans="1:9" ht="17.5" customHeight="1">
      <c r="A12" s="12"/>
      <c r="B12" s="12"/>
      <c r="C12" s="12"/>
      <c r="D12" s="13" t="str">
        <f>HYPERLINK("#'fast-recovery-trr-100-500ns-8'!A1","Fast Recovery Bridge (trr 100-500ns)")</f>
        <v>Fast Recovery Bridge (trr 100-500ns)</v>
      </c>
      <c r="F12" s="7"/>
      <c r="G12" s="12"/>
      <c r="H12" s="64" t="str">
        <f>HYPERLINK("#'automotive-led-driver-45'!A1","Automotive LED Driver")</f>
        <v>Automotive LED Driver</v>
      </c>
      <c r="I12" s="64"/>
    </row>
    <row r="13" spans="1:9" ht="17.5" customHeight="1">
      <c r="A13" s="12"/>
      <c r="B13" s="12"/>
      <c r="C13" s="12"/>
      <c r="D13" s="13" t="str">
        <f>HYPERLINK("#'high-efficiency-trr-50-99ns-9'!A1","High Efficiency Bridge (trr 50-99ns)")</f>
        <v>High Efficiency Bridge (trr 50-99ns)</v>
      </c>
      <c r="F13" s="7"/>
      <c r="G13" s="63" t="str">
        <f>HYPERLINK("#'voltage-reference-49'!A1","Voltage Reference")</f>
        <v>Voltage Reference</v>
      </c>
      <c r="H13" s="63"/>
      <c r="I13" s="63"/>
    </row>
    <row r="14" spans="1:9" ht="17.5" customHeight="1">
      <c r="A14" s="12"/>
      <c r="B14" s="12"/>
      <c r="C14" s="12"/>
      <c r="D14" s="13" t="str">
        <f>HYPERLINK("#'super-fast-recovery-10'!A1","Super Fast Recovery Bridge (trr 30-49ns)")</f>
        <v>Super Fast Recovery Bridge (trr 30-49ns)</v>
      </c>
      <c r="F14" s="61" t="s">
        <v>10377</v>
      </c>
      <c r="G14" s="61"/>
      <c r="H14" s="61"/>
      <c r="I14" s="61"/>
    </row>
    <row r="15" spans="1:9" ht="17.5" customHeight="1">
      <c r="A15" s="12"/>
      <c r="B15" s="12"/>
      <c r="C15" s="12"/>
      <c r="D15" s="13" t="str">
        <f>HYPERLINK("#'schottky-bridge-11'!A1","Schottky Bridge")</f>
        <v>Schottky Bridge</v>
      </c>
      <c r="F15" s="7"/>
      <c r="G15" s="62" t="s">
        <v>10378</v>
      </c>
      <c r="H15" s="62"/>
      <c r="I15" s="62"/>
    </row>
    <row r="16" spans="1:9" ht="17.5" customHeight="1">
      <c r="A16" s="12"/>
      <c r="B16" s="12"/>
      <c r="C16" s="64" t="str">
        <f>HYPERLINK("#'standard-rectifier-12'!A1","Standard Rectifier")</f>
        <v>Standard Rectifier</v>
      </c>
      <c r="D16" s="64"/>
      <c r="F16" s="7"/>
      <c r="G16" s="12"/>
      <c r="H16" s="64" t="str">
        <f>HYPERLINK("#'omni-polar-52'!A1","Omni-polar")</f>
        <v>Omni-polar</v>
      </c>
      <c r="I16" s="64"/>
    </row>
    <row r="17" spans="1:9" ht="17.5" customHeight="1">
      <c r="A17" s="12"/>
      <c r="B17" s="12"/>
      <c r="C17" s="64" t="str">
        <f>HYPERLINK("#'fast-recovery-trr-100-500ns-13'!A1","Fast Recovery Rectifier (trr 100-500ns)")</f>
        <v>Fast Recovery Rectifier (trr 100-500ns)</v>
      </c>
      <c r="D17" s="64"/>
      <c r="F17" s="7"/>
      <c r="G17" s="12"/>
      <c r="H17" s="64" t="str">
        <f>HYPERLINK("#'uni-polar-53'!A1","Uni-polar")</f>
        <v>Uni-polar</v>
      </c>
      <c r="I17" s="64"/>
    </row>
    <row r="18" spans="1:9" ht="17.5" customHeight="1">
      <c r="A18" s="12"/>
      <c r="B18" s="12"/>
      <c r="C18" s="64" t="str">
        <f>HYPERLINK("#'high-efficiency-trr-50-99ns-14'!A1","High Efficiency Rectifier (trr 50-99ns)")</f>
        <v>High Efficiency Rectifier (trr 50-99ns)</v>
      </c>
      <c r="D18" s="64"/>
      <c r="F18" s="7"/>
      <c r="G18" s="12"/>
      <c r="H18" s="64" t="str">
        <f>HYPERLINK("#'latch-54'!A1","Latch")</f>
        <v>Latch</v>
      </c>
      <c r="I18" s="64"/>
    </row>
    <row r="19" spans="1:9" ht="17.5" customHeight="1">
      <c r="A19" s="12"/>
      <c r="B19" s="12"/>
      <c r="C19" s="64" t="str">
        <f>HYPERLINK("#'super-fast-recovery-15'!A1","Super Fast Recovery Rectifier (trr 30-49ns)")</f>
        <v>Super Fast Recovery Rectifier (trr 30-49ns)</v>
      </c>
      <c r="D19" s="64"/>
      <c r="F19" s="7"/>
      <c r="G19" s="12"/>
      <c r="H19" s="64" t="str">
        <f>HYPERLINK("#'linear-55'!A1","Linear")</f>
        <v>Linear</v>
      </c>
      <c r="I19" s="64"/>
    </row>
    <row r="20" spans="1:9" ht="17.5" customHeight="1">
      <c r="A20" s="12"/>
      <c r="B20" s="12"/>
      <c r="C20" s="64" t="str">
        <f>HYPERLINK("#'ultra-fast-recovery-16'!A1","Ultra Fast Recovery Rectifier (trr 15-29ns)")</f>
        <v>Ultra Fast Recovery Rectifier (trr 15-29ns)</v>
      </c>
      <c r="D20" s="64"/>
      <c r="F20" s="61" t="str">
        <f>HYPERLINK("#'wide-bandgap-56'!A1","Wide Bandgap")</f>
        <v>Wide Bandgap</v>
      </c>
      <c r="G20" s="61"/>
      <c r="H20" s="61"/>
      <c r="I20" s="61"/>
    </row>
    <row r="21" spans="1:9" ht="17.5" customHeight="1">
      <c r="A21" s="12"/>
      <c r="B21" s="62" t="s">
        <v>10379</v>
      </c>
      <c r="C21" s="62"/>
      <c r="D21" s="62"/>
      <c r="F21" s="7"/>
      <c r="G21" s="63" t="str">
        <f>HYPERLINK("#'sic-schottky-diode-57'!A1","SiC Schottky Diode")</f>
        <v>SiC Schottky Diode</v>
      </c>
      <c r="H21" s="63"/>
      <c r="I21" s="63"/>
    </row>
    <row r="22" spans="1:9" ht="17.5" customHeight="1">
      <c r="A22" s="12"/>
      <c r="B22" s="12"/>
      <c r="C22" s="64" t="str">
        <f>HYPERLINK("#'tvs-18'!A1","TVS")</f>
        <v>TVS</v>
      </c>
      <c r="D22" s="64"/>
      <c r="G22" s="63" t="str">
        <f>HYPERLINK("#'gan-transistor-59'!A1","GaN Transistor")</f>
        <v>GaN Transistor</v>
      </c>
      <c r="H22" s="63"/>
      <c r="I22" s="63"/>
    </row>
    <row r="23" spans="1:9" ht="17.5" customHeight="1">
      <c r="A23" s="12"/>
      <c r="B23" s="12"/>
      <c r="C23" s="64" t="str">
        <f>HYPERLINK("#'esd-protection-19'!A1","ESD Protection")</f>
        <v>ESD Protection</v>
      </c>
      <c r="D23" s="64"/>
      <c r="G23" s="14"/>
      <c r="H23" s="14"/>
      <c r="I23" s="14"/>
    </row>
    <row r="24" spans="1:9" ht="17.5" customHeight="1">
      <c r="A24" s="12"/>
      <c r="B24" s="62" t="s">
        <v>10380</v>
      </c>
      <c r="C24" s="62"/>
      <c r="D24" s="62"/>
    </row>
    <row r="25" spans="1:9" ht="17.5" customHeight="1">
      <c r="A25" s="12"/>
      <c r="B25" s="12"/>
      <c r="C25" s="64" t="str">
        <f>HYPERLINK("#'automotive-mosfets-21'!A1","Automotive MOSFETs")</f>
        <v>Automotive MOSFETs</v>
      </c>
      <c r="D25" s="64"/>
    </row>
    <row r="26" spans="1:9" ht="17.5" customHeight="1">
      <c r="A26" s="12"/>
      <c r="B26" s="12"/>
      <c r="C26" s="65" t="s">
        <v>10381</v>
      </c>
      <c r="D26" s="65"/>
    </row>
    <row r="27" spans="1:9" ht="17.5" customHeight="1">
      <c r="A27" s="12"/>
      <c r="B27" s="12"/>
      <c r="C27" s="12"/>
      <c r="D27" s="13" t="str">
        <f>HYPERLINK("#'low-voltage-mosfets-250v-23'!A1","Low Voltage MOSFETs (&lt;250V)")</f>
        <v>Low Voltage MOSFETs (&lt;250V)</v>
      </c>
    </row>
    <row r="28" spans="1:9" ht="17.5" customHeight="1">
      <c r="A28" s="12"/>
      <c r="B28" s="12"/>
      <c r="C28" s="12"/>
      <c r="D28" s="13" t="str">
        <f>HYPERLINK("#'high-voltage-mosfets-500v-24'!A1","High Voltage MOSFETs (&gt;500V)")</f>
        <v>High Voltage MOSFETs (&gt;500V)</v>
      </c>
    </row>
    <row r="29" spans="1:9" ht="17.5" customHeight="1">
      <c r="A29" s="12"/>
      <c r="B29" s="12"/>
      <c r="C29" s="64" t="str">
        <f>HYPERLINK("#'p-channel-mosfets-25'!A1","P-channel MOSFETs")</f>
        <v>P-channel MOSFETs</v>
      </c>
      <c r="D29" s="64"/>
    </row>
    <row r="30" spans="1:9" ht="17.5" customHeight="1">
      <c r="A30" s="12"/>
      <c r="B30" s="12"/>
      <c r="C30" s="65" t="s">
        <v>10382</v>
      </c>
      <c r="D30" s="65"/>
    </row>
    <row r="31" spans="1:9" ht="17.5" customHeight="1">
      <c r="A31" s="12"/>
      <c r="B31" s="12"/>
      <c r="C31" s="12"/>
      <c r="D31" s="13" t="str">
        <f>HYPERLINK("#'n-and-n-channel-dual-mosfets-27'!A1","N and N-channel Dual MOSFETs")</f>
        <v>N and N-channel Dual MOSFETs</v>
      </c>
    </row>
    <row r="32" spans="1:9" ht="17.5" customHeight="1">
      <c r="A32" s="12"/>
      <c r="B32" s="12"/>
      <c r="C32" s="12"/>
      <c r="D32" s="13" t="str">
        <f>HYPERLINK("#'n-and-p-channel-dual-mosfets-28'!A1","N and P-channel Dual MOSFETs")</f>
        <v>N and P-channel Dual MOSFETs</v>
      </c>
    </row>
    <row r="33" spans="1:4" ht="17.5" customHeight="1">
      <c r="A33" s="12"/>
      <c r="B33" s="12"/>
      <c r="C33" s="12"/>
      <c r="D33" s="13" t="str">
        <f>HYPERLINK("#'p-and-p-channel-dual-mosfets-29'!A1","P and P-channel Dual MOSFETs")</f>
        <v>P and P-channel Dual MOSFETs</v>
      </c>
    </row>
    <row r="34" spans="1:4" ht="17.5" customHeight="1">
      <c r="A34" s="12"/>
      <c r="B34" s="12"/>
      <c r="C34" s="64" t="str">
        <f>HYPERLINK("#'small-signal-mosfets-30'!A1","Small-signal MOSFETs")</f>
        <v>Small-signal MOSFETs</v>
      </c>
      <c r="D34" s="64"/>
    </row>
    <row r="35" spans="1:4" ht="17.5" customHeight="1">
      <c r="A35" s="12"/>
      <c r="B35" s="62" t="s">
        <v>10383</v>
      </c>
      <c r="C35" s="62"/>
      <c r="D35" s="62"/>
    </row>
    <row r="36" spans="1:4" ht="17.5" customHeight="1">
      <c r="A36" s="12"/>
      <c r="B36" s="12"/>
      <c r="C36" s="64" t="str">
        <f>HYPERLINK("#'npn-transistor-32'!A1","NPN Transistor")</f>
        <v>NPN Transistor</v>
      </c>
      <c r="D36" s="64"/>
    </row>
    <row r="37" spans="1:4" ht="17.5" customHeight="1">
      <c r="A37" s="12"/>
      <c r="B37" s="12"/>
      <c r="C37" s="64" t="str">
        <f>HYPERLINK("#'pnp-transistor-33'!A1","PNP Transistor")</f>
        <v>PNP Transistor</v>
      </c>
      <c r="D37" s="64"/>
    </row>
    <row r="38" spans="1:4" ht="17.5" customHeight="1">
      <c r="A38" s="12"/>
      <c r="B38" s="62" t="s">
        <v>10384</v>
      </c>
      <c r="C38" s="62"/>
      <c r="D38" s="62"/>
    </row>
    <row r="39" spans="1:4" ht="17.5" customHeight="1">
      <c r="A39" s="12"/>
      <c r="B39" s="12"/>
      <c r="C39" s="64" t="str">
        <f>HYPERLINK("#'zener-diode-35'!A1","Zener Diode")</f>
        <v>Zener Diode</v>
      </c>
      <c r="D39" s="64"/>
    </row>
    <row r="40" spans="1:4" ht="17.5" customHeight="1">
      <c r="A40" s="12"/>
      <c r="B40" s="12"/>
      <c r="C40" s="64" t="str">
        <f>HYPERLINK("#'switching-diode-36'!A1","Switching Diode")</f>
        <v>Switching Diode</v>
      </c>
      <c r="D40" s="64"/>
    </row>
    <row r="41" spans="1:4" ht="17.5" customHeight="1">
      <c r="A41" s="12"/>
      <c r="B41" s="12"/>
      <c r="C41" s="64" t="str">
        <f>HYPERLINK("#'schottky-diode-37'!A1","Schottky Diode")</f>
        <v>Schottky Diode</v>
      </c>
      <c r="D41" s="64"/>
    </row>
    <row r="42" spans="1:4" ht="37.5" customHeight="1"/>
    <row r="43" spans="1:4" ht="17.5" customHeight="1"/>
    <row r="44" spans="1:4" ht="17.5" customHeight="1"/>
    <row r="45" spans="1:4" ht="17.5" customHeight="1"/>
    <row r="46" spans="1:4" ht="17.5" customHeight="1"/>
    <row r="47" spans="1:4" ht="17.5" customHeight="1"/>
    <row r="48" spans="1:4" ht="17.5" customHeight="1"/>
    <row r="49" ht="17.5" customHeight="1"/>
    <row r="50" ht="17.5" customHeight="1"/>
    <row r="51" ht="17.5" customHeight="1"/>
    <row r="52" ht="17.5" customHeight="1"/>
    <row r="53" ht="19" customHeight="1"/>
    <row r="54" ht="17.5" customHeight="1"/>
    <row r="55" ht="17.5" customHeight="1"/>
    <row r="56" ht="17.5" customHeight="1"/>
    <row r="57" ht="17.5" customHeight="1"/>
    <row r="58" ht="17.5" customHeight="1"/>
    <row r="59" ht="19" customHeight="1"/>
    <row r="60" ht="17.5" customHeight="1"/>
    <row r="61" ht="17.5" customHeight="1"/>
  </sheetData>
  <sheetProtection algorithmName="SHA-512" hashValue="TVBGPHCm4agcRtFSw/VzPbpS2J/8/8jOWNhREKWtvaR02co1Xl54/XpYA55fibfynaqym07nj2fwwfW/Firh2w==" saltValue="+JgAELBcL0tDCzutAeEzjQ==" spinCount="100000" sheet="1" objects="1" scenarios="1" autoFilter="0"/>
  <mergeCells count="45">
    <mergeCell ref="C40:D40"/>
    <mergeCell ref="C41:D41"/>
    <mergeCell ref="C34:D34"/>
    <mergeCell ref="B35:D35"/>
    <mergeCell ref="C36:D36"/>
    <mergeCell ref="C37:D37"/>
    <mergeCell ref="B38:D38"/>
    <mergeCell ref="C39:D39"/>
    <mergeCell ref="C30:D30"/>
    <mergeCell ref="C20:D20"/>
    <mergeCell ref="F20:I20"/>
    <mergeCell ref="B21:D21"/>
    <mergeCell ref="G21:I21"/>
    <mergeCell ref="C22:D22"/>
    <mergeCell ref="G22:I22"/>
    <mergeCell ref="C23:D23"/>
    <mergeCell ref="B24:D24"/>
    <mergeCell ref="C25:D25"/>
    <mergeCell ref="C26:D26"/>
    <mergeCell ref="C29:D29"/>
    <mergeCell ref="C17:D17"/>
    <mergeCell ref="H17:I17"/>
    <mergeCell ref="C18:D18"/>
    <mergeCell ref="H18:I18"/>
    <mergeCell ref="C19:D19"/>
    <mergeCell ref="H19:I19"/>
    <mergeCell ref="C16:D16"/>
    <mergeCell ref="H16:I16"/>
    <mergeCell ref="C7:D7"/>
    <mergeCell ref="G7:I7"/>
    <mergeCell ref="H8:I8"/>
    <mergeCell ref="H9:I9"/>
    <mergeCell ref="C10:D10"/>
    <mergeCell ref="H10:I10"/>
    <mergeCell ref="G11:I11"/>
    <mergeCell ref="H12:I12"/>
    <mergeCell ref="G13:I13"/>
    <mergeCell ref="F14:I14"/>
    <mergeCell ref="G15:I15"/>
    <mergeCell ref="A2:I2"/>
    <mergeCell ref="A3:I3"/>
    <mergeCell ref="A5:D5"/>
    <mergeCell ref="F5:I5"/>
    <mergeCell ref="B6:D6"/>
    <mergeCell ref="G6:I6"/>
  </mergeCells>
  <phoneticPr fontId="5" type="noConversion"/>
  <pageMargins left="0.7" right="0.7" top="0.75" bottom="0.75" header="0.3" footer="0.3"/>
  <pageSetup paperSize="9" scale="85" fitToHeight="0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6DCED-6A2B-4953-B22B-2930B30143A2}">
  <sheetPr codeName="工作表9"/>
  <dimension ref="A1:N584"/>
  <sheetViews>
    <sheetView zoomScaleNormal="100"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7" style="16" customWidth="1"/>
    <col min="3" max="3" width="20.1796875" style="16" customWidth="1"/>
    <col min="4" max="4" width="18.26953125" style="16" customWidth="1"/>
    <col min="5" max="5" width="16.26953125" style="16" customWidth="1"/>
    <col min="6" max="6" width="9.36328125" style="16" customWidth="1"/>
    <col min="7" max="14" width="11.453125" style="16" customWidth="1"/>
    <col min="15" max="15" width="13.1796875" style="16" customWidth="1"/>
    <col min="16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1618</v>
      </c>
      <c r="B3" s="15" t="s">
        <v>1</v>
      </c>
      <c r="C3" s="15" t="s">
        <v>2</v>
      </c>
      <c r="D3" s="15" t="s">
        <v>9</v>
      </c>
      <c r="E3" s="15" t="s">
        <v>1619</v>
      </c>
      <c r="F3" s="15"/>
      <c r="G3" s="15">
        <v>1</v>
      </c>
      <c r="H3" s="15">
        <v>50</v>
      </c>
      <c r="I3" s="15">
        <v>30</v>
      </c>
      <c r="J3" s="15">
        <v>1</v>
      </c>
      <c r="K3" s="15">
        <v>5</v>
      </c>
      <c r="L3" s="15">
        <v>150</v>
      </c>
      <c r="M3" s="15" t="s">
        <v>9484</v>
      </c>
      <c r="N3" s="15" t="s">
        <v>3</v>
      </c>
    </row>
    <row r="4" spans="1:14" ht="14.5">
      <c r="A4" s="3" t="s">
        <v>1620</v>
      </c>
      <c r="B4" s="15" t="s">
        <v>1</v>
      </c>
      <c r="C4" s="15" t="s">
        <v>2</v>
      </c>
      <c r="D4" s="15" t="s">
        <v>9</v>
      </c>
      <c r="E4" s="15" t="s">
        <v>1619</v>
      </c>
      <c r="F4" s="15"/>
      <c r="G4" s="15">
        <v>1</v>
      </c>
      <c r="H4" s="15">
        <v>50</v>
      </c>
      <c r="I4" s="15">
        <v>30</v>
      </c>
      <c r="J4" s="15">
        <v>1</v>
      </c>
      <c r="K4" s="15">
        <v>5</v>
      </c>
      <c r="L4" s="15">
        <v>150</v>
      </c>
      <c r="M4" s="15" t="s">
        <v>9484</v>
      </c>
      <c r="N4" s="15" t="s">
        <v>910</v>
      </c>
    </row>
    <row r="5" spans="1:14" ht="14.5">
      <c r="A5" s="3" t="s">
        <v>1621</v>
      </c>
      <c r="B5" s="15" t="s">
        <v>1</v>
      </c>
      <c r="C5" s="15" t="s">
        <v>2</v>
      </c>
      <c r="D5" s="15" t="s">
        <v>9</v>
      </c>
      <c r="E5" s="15" t="s">
        <v>1619</v>
      </c>
      <c r="F5" s="15"/>
      <c r="G5" s="15">
        <v>1</v>
      </c>
      <c r="H5" s="15">
        <v>100</v>
      </c>
      <c r="I5" s="15">
        <v>30</v>
      </c>
      <c r="J5" s="15">
        <v>1</v>
      </c>
      <c r="K5" s="15">
        <v>5</v>
      </c>
      <c r="L5" s="15">
        <v>150</v>
      </c>
      <c r="M5" s="15" t="s">
        <v>9484</v>
      </c>
      <c r="N5" s="15" t="s">
        <v>3</v>
      </c>
    </row>
    <row r="6" spans="1:14" ht="14.5">
      <c r="A6" s="3" t="s">
        <v>1622</v>
      </c>
      <c r="B6" s="15" t="s">
        <v>1</v>
      </c>
      <c r="C6" s="15" t="s">
        <v>2</v>
      </c>
      <c r="D6" s="15" t="s">
        <v>9</v>
      </c>
      <c r="E6" s="15" t="s">
        <v>1619</v>
      </c>
      <c r="F6" s="15"/>
      <c r="G6" s="15">
        <v>1</v>
      </c>
      <c r="H6" s="15">
        <v>100</v>
      </c>
      <c r="I6" s="15">
        <v>30</v>
      </c>
      <c r="J6" s="15">
        <v>1</v>
      </c>
      <c r="K6" s="15">
        <v>5</v>
      </c>
      <c r="L6" s="15">
        <v>150</v>
      </c>
      <c r="M6" s="15" t="s">
        <v>9484</v>
      </c>
      <c r="N6" s="15" t="s">
        <v>910</v>
      </c>
    </row>
    <row r="7" spans="1:14" ht="14.5">
      <c r="A7" s="3" t="s">
        <v>1623</v>
      </c>
      <c r="B7" s="15" t="s">
        <v>1</v>
      </c>
      <c r="C7" s="15" t="s">
        <v>2</v>
      </c>
      <c r="D7" s="15" t="s">
        <v>9</v>
      </c>
      <c r="E7" s="15" t="s">
        <v>1619</v>
      </c>
      <c r="F7" s="15"/>
      <c r="G7" s="15">
        <v>1</v>
      </c>
      <c r="H7" s="15">
        <v>200</v>
      </c>
      <c r="I7" s="15">
        <v>30</v>
      </c>
      <c r="J7" s="15">
        <v>1</v>
      </c>
      <c r="K7" s="15">
        <v>5</v>
      </c>
      <c r="L7" s="15">
        <v>150</v>
      </c>
      <c r="M7" s="15" t="s">
        <v>9484</v>
      </c>
      <c r="N7" s="15" t="s">
        <v>3</v>
      </c>
    </row>
    <row r="8" spans="1:14" ht="14.5">
      <c r="A8" s="3" t="s">
        <v>1624</v>
      </c>
      <c r="B8" s="15" t="s">
        <v>1</v>
      </c>
      <c r="C8" s="15" t="s">
        <v>2</v>
      </c>
      <c r="D8" s="15" t="s">
        <v>9</v>
      </c>
      <c r="E8" s="15" t="s">
        <v>1619</v>
      </c>
      <c r="F8" s="15"/>
      <c r="G8" s="15">
        <v>1</v>
      </c>
      <c r="H8" s="15">
        <v>200</v>
      </c>
      <c r="I8" s="15">
        <v>30</v>
      </c>
      <c r="J8" s="15">
        <v>1</v>
      </c>
      <c r="K8" s="15">
        <v>5</v>
      </c>
      <c r="L8" s="15">
        <v>150</v>
      </c>
      <c r="M8" s="15" t="s">
        <v>9484</v>
      </c>
      <c r="N8" s="15" t="s">
        <v>910</v>
      </c>
    </row>
    <row r="9" spans="1:14" ht="14.5">
      <c r="A9" s="3" t="s">
        <v>1625</v>
      </c>
      <c r="B9" s="15" t="s">
        <v>1</v>
      </c>
      <c r="C9" s="15" t="s">
        <v>2</v>
      </c>
      <c r="D9" s="15" t="s">
        <v>9</v>
      </c>
      <c r="E9" s="15" t="s">
        <v>1619</v>
      </c>
      <c r="F9" s="15"/>
      <c r="G9" s="15">
        <v>1</v>
      </c>
      <c r="H9" s="15">
        <v>400</v>
      </c>
      <c r="I9" s="15">
        <v>30</v>
      </c>
      <c r="J9" s="15">
        <v>1</v>
      </c>
      <c r="K9" s="15">
        <v>5</v>
      </c>
      <c r="L9" s="15">
        <v>150</v>
      </c>
      <c r="M9" s="15" t="s">
        <v>9484</v>
      </c>
      <c r="N9" s="15" t="s">
        <v>3</v>
      </c>
    </row>
    <row r="10" spans="1:14" ht="14.5">
      <c r="A10" s="3" t="s">
        <v>1626</v>
      </c>
      <c r="B10" s="15" t="s">
        <v>1</v>
      </c>
      <c r="C10" s="15" t="s">
        <v>2</v>
      </c>
      <c r="D10" s="15" t="s">
        <v>9</v>
      </c>
      <c r="E10" s="15" t="s">
        <v>1619</v>
      </c>
      <c r="F10" s="15"/>
      <c r="G10" s="15">
        <v>1</v>
      </c>
      <c r="H10" s="15">
        <v>400</v>
      </c>
      <c r="I10" s="15">
        <v>30</v>
      </c>
      <c r="J10" s="15">
        <v>1</v>
      </c>
      <c r="K10" s="15">
        <v>5</v>
      </c>
      <c r="L10" s="15">
        <v>150</v>
      </c>
      <c r="M10" s="15" t="s">
        <v>9484</v>
      </c>
      <c r="N10" s="15" t="s">
        <v>910</v>
      </c>
    </row>
    <row r="11" spans="1:14" ht="14.5">
      <c r="A11" s="3" t="s">
        <v>1627</v>
      </c>
      <c r="B11" s="15" t="s">
        <v>1</v>
      </c>
      <c r="C11" s="15" t="s">
        <v>2</v>
      </c>
      <c r="D11" s="15" t="s">
        <v>9</v>
      </c>
      <c r="E11" s="15" t="s">
        <v>1619</v>
      </c>
      <c r="F11" s="15"/>
      <c r="G11" s="15">
        <v>1</v>
      </c>
      <c r="H11" s="15">
        <v>600</v>
      </c>
      <c r="I11" s="15">
        <v>30</v>
      </c>
      <c r="J11" s="15">
        <v>1</v>
      </c>
      <c r="K11" s="15">
        <v>5</v>
      </c>
      <c r="L11" s="15">
        <v>150</v>
      </c>
      <c r="M11" s="15" t="s">
        <v>9484</v>
      </c>
      <c r="N11" s="15" t="s">
        <v>3</v>
      </c>
    </row>
    <row r="12" spans="1:14" ht="14.5">
      <c r="A12" s="3" t="s">
        <v>1628</v>
      </c>
      <c r="B12" s="15" t="s">
        <v>1</v>
      </c>
      <c r="C12" s="15" t="s">
        <v>2</v>
      </c>
      <c r="D12" s="15" t="s">
        <v>9</v>
      </c>
      <c r="E12" s="15" t="s">
        <v>1619</v>
      </c>
      <c r="F12" s="15"/>
      <c r="G12" s="15">
        <v>1</v>
      </c>
      <c r="H12" s="15">
        <v>600</v>
      </c>
      <c r="I12" s="15">
        <v>30</v>
      </c>
      <c r="J12" s="15">
        <v>1</v>
      </c>
      <c r="K12" s="15">
        <v>5</v>
      </c>
      <c r="L12" s="15">
        <v>150</v>
      </c>
      <c r="M12" s="15" t="s">
        <v>9484</v>
      </c>
      <c r="N12" s="15" t="s">
        <v>910</v>
      </c>
    </row>
    <row r="13" spans="1:14" ht="14.5">
      <c r="A13" s="3" t="s">
        <v>1629</v>
      </c>
      <c r="B13" s="15" t="s">
        <v>1</v>
      </c>
      <c r="C13" s="15" t="s">
        <v>2</v>
      </c>
      <c r="D13" s="15" t="s">
        <v>9</v>
      </c>
      <c r="E13" s="15" t="s">
        <v>1619</v>
      </c>
      <c r="F13" s="15"/>
      <c r="G13" s="15">
        <v>1</v>
      </c>
      <c r="H13" s="15">
        <v>800</v>
      </c>
      <c r="I13" s="15">
        <v>30</v>
      </c>
      <c r="J13" s="15">
        <v>1</v>
      </c>
      <c r="K13" s="15">
        <v>5</v>
      </c>
      <c r="L13" s="15">
        <v>150</v>
      </c>
      <c r="M13" s="15" t="s">
        <v>9484</v>
      </c>
      <c r="N13" s="15" t="s">
        <v>3</v>
      </c>
    </row>
    <row r="14" spans="1:14" ht="14.5">
      <c r="A14" s="3" t="s">
        <v>1630</v>
      </c>
      <c r="B14" s="15" t="s">
        <v>1</v>
      </c>
      <c r="C14" s="15" t="s">
        <v>2</v>
      </c>
      <c r="D14" s="15" t="s">
        <v>9</v>
      </c>
      <c r="E14" s="15" t="s">
        <v>1619</v>
      </c>
      <c r="F14" s="15"/>
      <c r="G14" s="15">
        <v>1</v>
      </c>
      <c r="H14" s="15">
        <v>800</v>
      </c>
      <c r="I14" s="15">
        <v>30</v>
      </c>
      <c r="J14" s="15">
        <v>1</v>
      </c>
      <c r="K14" s="15">
        <v>5</v>
      </c>
      <c r="L14" s="15">
        <v>150</v>
      </c>
      <c r="M14" s="15" t="s">
        <v>9484</v>
      </c>
      <c r="N14" s="15" t="s">
        <v>910</v>
      </c>
    </row>
    <row r="15" spans="1:14" ht="14.5">
      <c r="A15" s="3" t="s">
        <v>1631</v>
      </c>
      <c r="B15" s="15" t="s">
        <v>1</v>
      </c>
      <c r="C15" s="15" t="s">
        <v>2</v>
      </c>
      <c r="D15" s="15" t="s">
        <v>9</v>
      </c>
      <c r="E15" s="15" t="s">
        <v>1619</v>
      </c>
      <c r="F15" s="15"/>
      <c r="G15" s="15">
        <v>1</v>
      </c>
      <c r="H15" s="15">
        <v>1000</v>
      </c>
      <c r="I15" s="15">
        <v>30</v>
      </c>
      <c r="J15" s="15">
        <v>1</v>
      </c>
      <c r="K15" s="15">
        <v>5</v>
      </c>
      <c r="L15" s="15">
        <v>150</v>
      </c>
      <c r="M15" s="15" t="s">
        <v>9484</v>
      </c>
      <c r="N15" s="15" t="s">
        <v>3</v>
      </c>
    </row>
    <row r="16" spans="1:14" ht="14.5">
      <c r="A16" s="3" t="s">
        <v>1632</v>
      </c>
      <c r="B16" s="15" t="s">
        <v>1</v>
      </c>
      <c r="C16" s="15" t="s">
        <v>2</v>
      </c>
      <c r="D16" s="15" t="s">
        <v>9</v>
      </c>
      <c r="E16" s="15" t="s">
        <v>1619</v>
      </c>
      <c r="F16" s="15"/>
      <c r="G16" s="15">
        <v>1</v>
      </c>
      <c r="H16" s="15">
        <v>1000</v>
      </c>
      <c r="I16" s="15">
        <v>30</v>
      </c>
      <c r="J16" s="15">
        <v>1</v>
      </c>
      <c r="K16" s="15">
        <v>5</v>
      </c>
      <c r="L16" s="15">
        <v>150</v>
      </c>
      <c r="M16" s="15" t="s">
        <v>9484</v>
      </c>
      <c r="N16" s="15" t="s">
        <v>910</v>
      </c>
    </row>
    <row r="17" spans="1:14" ht="14.5">
      <c r="A17" s="3" t="s">
        <v>1633</v>
      </c>
      <c r="B17" s="15" t="s">
        <v>1</v>
      </c>
      <c r="C17" s="15" t="s">
        <v>7</v>
      </c>
      <c r="D17" s="15" t="s">
        <v>9</v>
      </c>
      <c r="E17" s="15" t="s">
        <v>1619</v>
      </c>
      <c r="F17" s="15"/>
      <c r="G17" s="15">
        <v>1.5</v>
      </c>
      <c r="H17" s="15">
        <v>50</v>
      </c>
      <c r="I17" s="15">
        <v>50</v>
      </c>
      <c r="J17" s="15">
        <v>1.1000000000000001</v>
      </c>
      <c r="K17" s="15">
        <v>5</v>
      </c>
      <c r="L17" s="15">
        <v>150</v>
      </c>
      <c r="M17" s="15" t="s">
        <v>9484</v>
      </c>
      <c r="N17" s="15" t="s">
        <v>3</v>
      </c>
    </row>
    <row r="18" spans="1:14" ht="14.5">
      <c r="A18" s="3" t="s">
        <v>1634</v>
      </c>
      <c r="B18" s="15" t="s">
        <v>1</v>
      </c>
      <c r="C18" s="15" t="s">
        <v>7</v>
      </c>
      <c r="D18" s="15" t="s">
        <v>9</v>
      </c>
      <c r="E18" s="15" t="s">
        <v>1619</v>
      </c>
      <c r="F18" s="15"/>
      <c r="G18" s="15">
        <v>1.5</v>
      </c>
      <c r="H18" s="15">
        <v>50</v>
      </c>
      <c r="I18" s="15">
        <v>50</v>
      </c>
      <c r="J18" s="15">
        <v>1.1000000000000001</v>
      </c>
      <c r="K18" s="15">
        <v>5</v>
      </c>
      <c r="L18" s="15">
        <v>150</v>
      </c>
      <c r="M18" s="15" t="s">
        <v>9484</v>
      </c>
      <c r="N18" s="15" t="s">
        <v>910</v>
      </c>
    </row>
    <row r="19" spans="1:14" ht="14.5">
      <c r="A19" s="3" t="s">
        <v>1635</v>
      </c>
      <c r="B19" s="15" t="s">
        <v>1</v>
      </c>
      <c r="C19" s="15" t="s">
        <v>7</v>
      </c>
      <c r="D19" s="15" t="s">
        <v>9</v>
      </c>
      <c r="E19" s="15" t="s">
        <v>1619</v>
      </c>
      <c r="F19" s="15"/>
      <c r="G19" s="15">
        <v>1.5</v>
      </c>
      <c r="H19" s="15">
        <v>100</v>
      </c>
      <c r="I19" s="15">
        <v>50</v>
      </c>
      <c r="J19" s="15">
        <v>1.1000000000000001</v>
      </c>
      <c r="K19" s="15">
        <v>5</v>
      </c>
      <c r="L19" s="15">
        <v>150</v>
      </c>
      <c r="M19" s="15" t="s">
        <v>9484</v>
      </c>
      <c r="N19" s="15" t="s">
        <v>3</v>
      </c>
    </row>
    <row r="20" spans="1:14" ht="14.5">
      <c r="A20" s="3" t="s">
        <v>1636</v>
      </c>
      <c r="B20" s="15" t="s">
        <v>1</v>
      </c>
      <c r="C20" s="15" t="s">
        <v>7</v>
      </c>
      <c r="D20" s="15" t="s">
        <v>9</v>
      </c>
      <c r="E20" s="15" t="s">
        <v>1619</v>
      </c>
      <c r="F20" s="15"/>
      <c r="G20" s="15">
        <v>1.5</v>
      </c>
      <c r="H20" s="15">
        <v>100</v>
      </c>
      <c r="I20" s="15">
        <v>50</v>
      </c>
      <c r="J20" s="15">
        <v>1.1000000000000001</v>
      </c>
      <c r="K20" s="15">
        <v>5</v>
      </c>
      <c r="L20" s="15">
        <v>150</v>
      </c>
      <c r="M20" s="15" t="s">
        <v>9484</v>
      </c>
      <c r="N20" s="15" t="s">
        <v>910</v>
      </c>
    </row>
    <row r="21" spans="1:14" ht="14.5">
      <c r="A21" s="3" t="s">
        <v>1637</v>
      </c>
      <c r="B21" s="15" t="s">
        <v>1</v>
      </c>
      <c r="C21" s="15" t="s">
        <v>7</v>
      </c>
      <c r="D21" s="15" t="s">
        <v>9</v>
      </c>
      <c r="E21" s="15" t="s">
        <v>1619</v>
      </c>
      <c r="F21" s="15"/>
      <c r="G21" s="15">
        <v>1.5</v>
      </c>
      <c r="H21" s="15">
        <v>200</v>
      </c>
      <c r="I21" s="15">
        <v>50</v>
      </c>
      <c r="J21" s="15">
        <v>1</v>
      </c>
      <c r="K21" s="15">
        <v>5</v>
      </c>
      <c r="L21" s="15">
        <v>150</v>
      </c>
      <c r="M21" s="15" t="s">
        <v>9484</v>
      </c>
      <c r="N21" s="15" t="s">
        <v>3</v>
      </c>
    </row>
    <row r="22" spans="1:14" ht="14.5">
      <c r="A22" s="3" t="s">
        <v>1638</v>
      </c>
      <c r="B22" s="15" t="s">
        <v>1</v>
      </c>
      <c r="C22" s="15" t="s">
        <v>7</v>
      </c>
      <c r="D22" s="15" t="s">
        <v>9</v>
      </c>
      <c r="E22" s="15" t="s">
        <v>1619</v>
      </c>
      <c r="F22" s="15"/>
      <c r="G22" s="15">
        <v>1.5</v>
      </c>
      <c r="H22" s="15">
        <v>200</v>
      </c>
      <c r="I22" s="15">
        <v>50</v>
      </c>
      <c r="J22" s="15">
        <v>1</v>
      </c>
      <c r="K22" s="15">
        <v>5</v>
      </c>
      <c r="L22" s="15">
        <v>150</v>
      </c>
      <c r="M22" s="15" t="s">
        <v>9484</v>
      </c>
      <c r="N22" s="15" t="s">
        <v>910</v>
      </c>
    </row>
    <row r="23" spans="1:14" ht="14.5">
      <c r="A23" s="3" t="s">
        <v>1639</v>
      </c>
      <c r="B23" s="15" t="s">
        <v>1</v>
      </c>
      <c r="C23" s="15" t="s">
        <v>7</v>
      </c>
      <c r="D23" s="15" t="s">
        <v>9</v>
      </c>
      <c r="E23" s="15" t="s">
        <v>1619</v>
      </c>
      <c r="F23" s="15"/>
      <c r="G23" s="15">
        <v>1.5</v>
      </c>
      <c r="H23" s="15">
        <v>400</v>
      </c>
      <c r="I23" s="15">
        <v>50</v>
      </c>
      <c r="J23" s="15">
        <v>1</v>
      </c>
      <c r="K23" s="15">
        <v>5</v>
      </c>
      <c r="L23" s="15">
        <v>150</v>
      </c>
      <c r="M23" s="15" t="s">
        <v>9484</v>
      </c>
      <c r="N23" s="15" t="s">
        <v>3</v>
      </c>
    </row>
    <row r="24" spans="1:14" ht="14.5">
      <c r="A24" s="3" t="s">
        <v>1640</v>
      </c>
      <c r="B24" s="15" t="s">
        <v>1</v>
      </c>
      <c r="C24" s="15" t="s">
        <v>7</v>
      </c>
      <c r="D24" s="15" t="s">
        <v>9</v>
      </c>
      <c r="E24" s="15" t="s">
        <v>1619</v>
      </c>
      <c r="F24" s="15"/>
      <c r="G24" s="15">
        <v>1.5</v>
      </c>
      <c r="H24" s="15">
        <v>400</v>
      </c>
      <c r="I24" s="15">
        <v>50</v>
      </c>
      <c r="J24" s="15">
        <v>1</v>
      </c>
      <c r="K24" s="15">
        <v>5</v>
      </c>
      <c r="L24" s="15">
        <v>150</v>
      </c>
      <c r="M24" s="15" t="s">
        <v>9484</v>
      </c>
      <c r="N24" s="15" t="s">
        <v>910</v>
      </c>
    </row>
    <row r="25" spans="1:14" ht="14.5">
      <c r="A25" s="3" t="s">
        <v>1641</v>
      </c>
      <c r="B25" s="15" t="s">
        <v>1</v>
      </c>
      <c r="C25" s="15" t="s">
        <v>7</v>
      </c>
      <c r="D25" s="15" t="s">
        <v>9</v>
      </c>
      <c r="E25" s="15" t="s">
        <v>1619</v>
      </c>
      <c r="F25" s="15"/>
      <c r="G25" s="15">
        <v>1.5</v>
      </c>
      <c r="H25" s="15">
        <v>600</v>
      </c>
      <c r="I25" s="15">
        <v>50</v>
      </c>
      <c r="J25" s="15">
        <v>1</v>
      </c>
      <c r="K25" s="15">
        <v>5</v>
      </c>
      <c r="L25" s="15">
        <v>150</v>
      </c>
      <c r="M25" s="15" t="s">
        <v>9484</v>
      </c>
      <c r="N25" s="15" t="s">
        <v>3</v>
      </c>
    </row>
    <row r="26" spans="1:14" ht="14.5">
      <c r="A26" s="3" t="s">
        <v>1642</v>
      </c>
      <c r="B26" s="15" t="s">
        <v>1</v>
      </c>
      <c r="C26" s="15" t="s">
        <v>7</v>
      </c>
      <c r="D26" s="15" t="s">
        <v>9</v>
      </c>
      <c r="E26" s="15" t="s">
        <v>1619</v>
      </c>
      <c r="F26" s="15"/>
      <c r="G26" s="15">
        <v>1.5</v>
      </c>
      <c r="H26" s="15">
        <v>600</v>
      </c>
      <c r="I26" s="15">
        <v>50</v>
      </c>
      <c r="J26" s="15">
        <v>1</v>
      </c>
      <c r="K26" s="15">
        <v>5</v>
      </c>
      <c r="L26" s="15">
        <v>150</v>
      </c>
      <c r="M26" s="15" t="s">
        <v>9484</v>
      </c>
      <c r="N26" s="15" t="s">
        <v>910</v>
      </c>
    </row>
    <row r="27" spans="1:14" ht="14.5">
      <c r="A27" s="3" t="s">
        <v>1643</v>
      </c>
      <c r="B27" s="15" t="s">
        <v>1</v>
      </c>
      <c r="C27" s="15" t="s">
        <v>7</v>
      </c>
      <c r="D27" s="15" t="s">
        <v>9</v>
      </c>
      <c r="E27" s="15" t="s">
        <v>1619</v>
      </c>
      <c r="F27" s="15"/>
      <c r="G27" s="15">
        <v>1.5</v>
      </c>
      <c r="H27" s="15">
        <v>800</v>
      </c>
      <c r="I27" s="15">
        <v>50</v>
      </c>
      <c r="J27" s="15">
        <v>1</v>
      </c>
      <c r="K27" s="15">
        <v>5</v>
      </c>
      <c r="L27" s="15">
        <v>150</v>
      </c>
      <c r="M27" s="15" t="s">
        <v>9484</v>
      </c>
      <c r="N27" s="15" t="s">
        <v>3</v>
      </c>
    </row>
    <row r="28" spans="1:14" ht="14.5">
      <c r="A28" s="3" t="s">
        <v>1644</v>
      </c>
      <c r="B28" s="15" t="s">
        <v>1</v>
      </c>
      <c r="C28" s="15" t="s">
        <v>7</v>
      </c>
      <c r="D28" s="15" t="s">
        <v>9</v>
      </c>
      <c r="E28" s="15" t="s">
        <v>1619</v>
      </c>
      <c r="F28" s="15"/>
      <c r="G28" s="15">
        <v>1.5</v>
      </c>
      <c r="H28" s="15">
        <v>800</v>
      </c>
      <c r="I28" s="15">
        <v>50</v>
      </c>
      <c r="J28" s="15">
        <v>1</v>
      </c>
      <c r="K28" s="15">
        <v>5</v>
      </c>
      <c r="L28" s="15">
        <v>150</v>
      </c>
      <c r="M28" s="15" t="s">
        <v>9484</v>
      </c>
      <c r="N28" s="15" t="s">
        <v>910</v>
      </c>
    </row>
    <row r="29" spans="1:14" ht="14.5">
      <c r="A29" s="3" t="s">
        <v>1645</v>
      </c>
      <c r="B29" s="15" t="s">
        <v>1</v>
      </c>
      <c r="C29" s="15" t="s">
        <v>7</v>
      </c>
      <c r="D29" s="15" t="s">
        <v>9</v>
      </c>
      <c r="E29" s="15" t="s">
        <v>1619</v>
      </c>
      <c r="F29" s="15"/>
      <c r="G29" s="15">
        <v>1.5</v>
      </c>
      <c r="H29" s="15">
        <v>1000</v>
      </c>
      <c r="I29" s="15">
        <v>50</v>
      </c>
      <c r="J29" s="15">
        <v>1</v>
      </c>
      <c r="K29" s="15">
        <v>5</v>
      </c>
      <c r="L29" s="15">
        <v>150</v>
      </c>
      <c r="M29" s="15" t="s">
        <v>9484</v>
      </c>
      <c r="N29" s="15" t="s">
        <v>3</v>
      </c>
    </row>
    <row r="30" spans="1:14" ht="14.5">
      <c r="A30" s="3" t="s">
        <v>1646</v>
      </c>
      <c r="B30" s="15" t="s">
        <v>1</v>
      </c>
      <c r="C30" s="15" t="s">
        <v>7</v>
      </c>
      <c r="D30" s="15" t="s">
        <v>9</v>
      </c>
      <c r="E30" s="15" t="s">
        <v>1619</v>
      </c>
      <c r="F30" s="15"/>
      <c r="G30" s="15">
        <v>1.5</v>
      </c>
      <c r="H30" s="15">
        <v>1000</v>
      </c>
      <c r="I30" s="15">
        <v>50</v>
      </c>
      <c r="J30" s="15">
        <v>1</v>
      </c>
      <c r="K30" s="15">
        <v>5</v>
      </c>
      <c r="L30" s="15">
        <v>150</v>
      </c>
      <c r="M30" s="15" t="s">
        <v>9484</v>
      </c>
      <c r="N30" s="15" t="s">
        <v>910</v>
      </c>
    </row>
    <row r="31" spans="1:14" ht="14.5">
      <c r="A31" s="3" t="s">
        <v>1647</v>
      </c>
      <c r="B31" s="15" t="s">
        <v>1</v>
      </c>
      <c r="C31" s="15" t="s">
        <v>15</v>
      </c>
      <c r="D31" s="15" t="s">
        <v>9</v>
      </c>
      <c r="E31" s="15" t="s">
        <v>1619</v>
      </c>
      <c r="F31" s="15"/>
      <c r="G31" s="15">
        <v>3</v>
      </c>
      <c r="H31" s="15">
        <v>50</v>
      </c>
      <c r="I31" s="15">
        <v>125</v>
      </c>
      <c r="J31" s="15">
        <v>1.1000000000000001</v>
      </c>
      <c r="K31" s="15">
        <v>5</v>
      </c>
      <c r="L31" s="15">
        <v>150</v>
      </c>
      <c r="M31" s="15" t="s">
        <v>9484</v>
      </c>
      <c r="N31" s="15" t="s">
        <v>3</v>
      </c>
    </row>
    <row r="32" spans="1:14" ht="14.5">
      <c r="A32" s="3" t="s">
        <v>1648</v>
      </c>
      <c r="B32" s="15" t="s">
        <v>1</v>
      </c>
      <c r="C32" s="15" t="s">
        <v>15</v>
      </c>
      <c r="D32" s="15" t="s">
        <v>9</v>
      </c>
      <c r="E32" s="15" t="s">
        <v>1619</v>
      </c>
      <c r="F32" s="15"/>
      <c r="G32" s="15">
        <v>3</v>
      </c>
      <c r="H32" s="15">
        <v>50</v>
      </c>
      <c r="I32" s="15">
        <v>125</v>
      </c>
      <c r="J32" s="15">
        <v>1.1000000000000001</v>
      </c>
      <c r="K32" s="15">
        <v>5</v>
      </c>
      <c r="L32" s="15">
        <v>150</v>
      </c>
      <c r="M32" s="15" t="s">
        <v>9484</v>
      </c>
      <c r="N32" s="15" t="s">
        <v>910</v>
      </c>
    </row>
    <row r="33" spans="1:14" ht="14.5">
      <c r="A33" s="3" t="s">
        <v>1649</v>
      </c>
      <c r="B33" s="15" t="s">
        <v>1</v>
      </c>
      <c r="C33" s="15" t="s">
        <v>15</v>
      </c>
      <c r="D33" s="15" t="s">
        <v>9</v>
      </c>
      <c r="E33" s="15" t="s">
        <v>1619</v>
      </c>
      <c r="F33" s="15"/>
      <c r="G33" s="15">
        <v>3</v>
      </c>
      <c r="H33" s="15">
        <v>100</v>
      </c>
      <c r="I33" s="15">
        <v>125</v>
      </c>
      <c r="J33" s="15">
        <v>1.1000000000000001</v>
      </c>
      <c r="K33" s="15">
        <v>5</v>
      </c>
      <c r="L33" s="15">
        <v>150</v>
      </c>
      <c r="M33" s="15" t="s">
        <v>9484</v>
      </c>
      <c r="N33" s="15" t="s">
        <v>3</v>
      </c>
    </row>
    <row r="34" spans="1:14" ht="14.5">
      <c r="A34" s="3" t="s">
        <v>1650</v>
      </c>
      <c r="B34" s="15" t="s">
        <v>1</v>
      </c>
      <c r="C34" s="15" t="s">
        <v>15</v>
      </c>
      <c r="D34" s="15" t="s">
        <v>9</v>
      </c>
      <c r="E34" s="15" t="s">
        <v>1619</v>
      </c>
      <c r="F34" s="15"/>
      <c r="G34" s="15">
        <v>3</v>
      </c>
      <c r="H34" s="15">
        <v>100</v>
      </c>
      <c r="I34" s="15">
        <v>125</v>
      </c>
      <c r="J34" s="15">
        <v>1.1000000000000001</v>
      </c>
      <c r="K34" s="15">
        <v>5</v>
      </c>
      <c r="L34" s="15">
        <v>150</v>
      </c>
      <c r="M34" s="15" t="s">
        <v>9484</v>
      </c>
      <c r="N34" s="15" t="s">
        <v>910</v>
      </c>
    </row>
    <row r="35" spans="1:14" ht="14.5">
      <c r="A35" s="3" t="s">
        <v>1651</v>
      </c>
      <c r="B35" s="15" t="s">
        <v>1</v>
      </c>
      <c r="C35" s="15" t="s">
        <v>15</v>
      </c>
      <c r="D35" s="15" t="s">
        <v>9</v>
      </c>
      <c r="E35" s="15" t="s">
        <v>1619</v>
      </c>
      <c r="F35" s="15"/>
      <c r="G35" s="15">
        <v>3</v>
      </c>
      <c r="H35" s="15">
        <v>200</v>
      </c>
      <c r="I35" s="15">
        <v>125</v>
      </c>
      <c r="J35" s="15">
        <v>1</v>
      </c>
      <c r="K35" s="15">
        <v>5</v>
      </c>
      <c r="L35" s="15">
        <v>150</v>
      </c>
      <c r="M35" s="15" t="s">
        <v>9484</v>
      </c>
      <c r="N35" s="15" t="s">
        <v>3</v>
      </c>
    </row>
    <row r="36" spans="1:14" ht="14.5">
      <c r="A36" s="3" t="s">
        <v>1652</v>
      </c>
      <c r="B36" s="15" t="s">
        <v>1</v>
      </c>
      <c r="C36" s="15" t="s">
        <v>15</v>
      </c>
      <c r="D36" s="15" t="s">
        <v>9</v>
      </c>
      <c r="E36" s="15" t="s">
        <v>1619</v>
      </c>
      <c r="F36" s="15"/>
      <c r="G36" s="15">
        <v>3</v>
      </c>
      <c r="H36" s="15">
        <v>200</v>
      </c>
      <c r="I36" s="15">
        <v>125</v>
      </c>
      <c r="J36" s="15">
        <v>1</v>
      </c>
      <c r="K36" s="15">
        <v>5</v>
      </c>
      <c r="L36" s="15">
        <v>150</v>
      </c>
      <c r="M36" s="15" t="s">
        <v>9484</v>
      </c>
      <c r="N36" s="15" t="s">
        <v>910</v>
      </c>
    </row>
    <row r="37" spans="1:14" ht="14.5">
      <c r="A37" s="3" t="s">
        <v>1653</v>
      </c>
      <c r="B37" s="15" t="s">
        <v>1</v>
      </c>
      <c r="C37" s="15" t="s">
        <v>15</v>
      </c>
      <c r="D37" s="15" t="s">
        <v>9</v>
      </c>
      <c r="E37" s="15" t="s">
        <v>1619</v>
      </c>
      <c r="F37" s="15"/>
      <c r="G37" s="15">
        <v>3</v>
      </c>
      <c r="H37" s="15">
        <v>400</v>
      </c>
      <c r="I37" s="15">
        <v>125</v>
      </c>
      <c r="J37" s="15">
        <v>1</v>
      </c>
      <c r="K37" s="15">
        <v>5</v>
      </c>
      <c r="L37" s="15">
        <v>150</v>
      </c>
      <c r="M37" s="15" t="s">
        <v>9484</v>
      </c>
      <c r="N37" s="15" t="s">
        <v>3</v>
      </c>
    </row>
    <row r="38" spans="1:14" ht="14.5">
      <c r="A38" s="3" t="s">
        <v>1654</v>
      </c>
      <c r="B38" s="15" t="s">
        <v>1</v>
      </c>
      <c r="C38" s="15" t="s">
        <v>15</v>
      </c>
      <c r="D38" s="15" t="s">
        <v>9</v>
      </c>
      <c r="E38" s="15" t="s">
        <v>1619</v>
      </c>
      <c r="F38" s="15"/>
      <c r="G38" s="15">
        <v>3</v>
      </c>
      <c r="H38" s="15">
        <v>400</v>
      </c>
      <c r="I38" s="15">
        <v>125</v>
      </c>
      <c r="J38" s="15">
        <v>1</v>
      </c>
      <c r="K38" s="15">
        <v>5</v>
      </c>
      <c r="L38" s="15">
        <v>150</v>
      </c>
      <c r="M38" s="15" t="s">
        <v>9484</v>
      </c>
      <c r="N38" s="15" t="s">
        <v>910</v>
      </c>
    </row>
    <row r="39" spans="1:14" ht="14.5">
      <c r="A39" s="3" t="s">
        <v>1655</v>
      </c>
      <c r="B39" s="15" t="s">
        <v>1</v>
      </c>
      <c r="C39" s="15" t="s">
        <v>15</v>
      </c>
      <c r="D39" s="15" t="s">
        <v>9</v>
      </c>
      <c r="E39" s="15" t="s">
        <v>1619</v>
      </c>
      <c r="F39" s="15"/>
      <c r="G39" s="15">
        <v>3</v>
      </c>
      <c r="H39" s="15">
        <v>600</v>
      </c>
      <c r="I39" s="15">
        <v>125</v>
      </c>
      <c r="J39" s="15">
        <v>1</v>
      </c>
      <c r="K39" s="15">
        <v>5</v>
      </c>
      <c r="L39" s="15">
        <v>150</v>
      </c>
      <c r="M39" s="15" t="s">
        <v>9484</v>
      </c>
      <c r="N39" s="15" t="s">
        <v>3</v>
      </c>
    </row>
    <row r="40" spans="1:14" ht="14.5">
      <c r="A40" s="3" t="s">
        <v>1656</v>
      </c>
      <c r="B40" s="15" t="s">
        <v>1</v>
      </c>
      <c r="C40" s="15" t="s">
        <v>15</v>
      </c>
      <c r="D40" s="15" t="s">
        <v>9</v>
      </c>
      <c r="E40" s="15" t="s">
        <v>1619</v>
      </c>
      <c r="F40" s="15"/>
      <c r="G40" s="15">
        <v>3</v>
      </c>
      <c r="H40" s="15">
        <v>600</v>
      </c>
      <c r="I40" s="15">
        <v>125</v>
      </c>
      <c r="J40" s="15">
        <v>1</v>
      </c>
      <c r="K40" s="15">
        <v>5</v>
      </c>
      <c r="L40" s="15">
        <v>150</v>
      </c>
      <c r="M40" s="15" t="s">
        <v>9484</v>
      </c>
      <c r="N40" s="15" t="s">
        <v>910</v>
      </c>
    </row>
    <row r="41" spans="1:14" ht="14.5">
      <c r="A41" s="3" t="s">
        <v>1657</v>
      </c>
      <c r="B41" s="15" t="s">
        <v>1</v>
      </c>
      <c r="C41" s="15" t="s">
        <v>15</v>
      </c>
      <c r="D41" s="15" t="s">
        <v>9</v>
      </c>
      <c r="E41" s="15" t="s">
        <v>1619</v>
      </c>
      <c r="F41" s="15"/>
      <c r="G41" s="15">
        <v>3</v>
      </c>
      <c r="H41" s="15">
        <v>800</v>
      </c>
      <c r="I41" s="15">
        <v>125</v>
      </c>
      <c r="J41" s="15">
        <v>1</v>
      </c>
      <c r="K41" s="15">
        <v>5</v>
      </c>
      <c r="L41" s="15">
        <v>150</v>
      </c>
      <c r="M41" s="15" t="s">
        <v>9484</v>
      </c>
      <c r="N41" s="15" t="s">
        <v>3</v>
      </c>
    </row>
    <row r="42" spans="1:14" ht="14.5">
      <c r="A42" s="3" t="s">
        <v>1658</v>
      </c>
      <c r="B42" s="15" t="s">
        <v>1</v>
      </c>
      <c r="C42" s="15" t="s">
        <v>15</v>
      </c>
      <c r="D42" s="15" t="s">
        <v>9</v>
      </c>
      <c r="E42" s="15" t="s">
        <v>1619</v>
      </c>
      <c r="F42" s="15"/>
      <c r="G42" s="15">
        <v>3</v>
      </c>
      <c r="H42" s="15">
        <v>800</v>
      </c>
      <c r="I42" s="15">
        <v>125</v>
      </c>
      <c r="J42" s="15">
        <v>1</v>
      </c>
      <c r="K42" s="15">
        <v>5</v>
      </c>
      <c r="L42" s="15">
        <v>150</v>
      </c>
      <c r="M42" s="15" t="s">
        <v>9484</v>
      </c>
      <c r="N42" s="15" t="s">
        <v>910</v>
      </c>
    </row>
    <row r="43" spans="1:14" ht="14.5">
      <c r="A43" s="3" t="s">
        <v>1659</v>
      </c>
      <c r="B43" s="15" t="s">
        <v>1</v>
      </c>
      <c r="C43" s="15" t="s">
        <v>15</v>
      </c>
      <c r="D43" s="15" t="s">
        <v>9</v>
      </c>
      <c r="E43" s="15" t="s">
        <v>1619</v>
      </c>
      <c r="F43" s="15"/>
      <c r="G43" s="15">
        <v>3</v>
      </c>
      <c r="H43" s="15">
        <v>1000</v>
      </c>
      <c r="I43" s="15">
        <v>125</v>
      </c>
      <c r="J43" s="15">
        <v>1</v>
      </c>
      <c r="K43" s="15">
        <v>5</v>
      </c>
      <c r="L43" s="15">
        <v>150</v>
      </c>
      <c r="M43" s="15" t="s">
        <v>9484</v>
      </c>
      <c r="N43" s="15" t="s">
        <v>3</v>
      </c>
    </row>
    <row r="44" spans="1:14" ht="14.5">
      <c r="A44" s="3" t="s">
        <v>1660</v>
      </c>
      <c r="B44" s="15" t="s">
        <v>1</v>
      </c>
      <c r="C44" s="15" t="s">
        <v>15</v>
      </c>
      <c r="D44" s="15" t="s">
        <v>9</v>
      </c>
      <c r="E44" s="15" t="s">
        <v>1619</v>
      </c>
      <c r="F44" s="15"/>
      <c r="G44" s="15">
        <v>3</v>
      </c>
      <c r="H44" s="15">
        <v>1000</v>
      </c>
      <c r="I44" s="15">
        <v>125</v>
      </c>
      <c r="J44" s="15">
        <v>1</v>
      </c>
      <c r="K44" s="15">
        <v>5</v>
      </c>
      <c r="L44" s="15">
        <v>150</v>
      </c>
      <c r="M44" s="15" t="s">
        <v>9484</v>
      </c>
      <c r="N44" s="15" t="s">
        <v>910</v>
      </c>
    </row>
    <row r="45" spans="1:14" ht="14.5">
      <c r="A45" s="3" t="s">
        <v>1661</v>
      </c>
      <c r="B45" s="15" t="s">
        <v>1</v>
      </c>
      <c r="C45" s="15" t="s">
        <v>718</v>
      </c>
      <c r="D45" s="15" t="s">
        <v>9</v>
      </c>
      <c r="E45" s="15" t="s">
        <v>1619</v>
      </c>
      <c r="F45" s="15"/>
      <c r="G45" s="15">
        <v>1</v>
      </c>
      <c r="H45" s="15">
        <v>50</v>
      </c>
      <c r="I45" s="15">
        <v>30</v>
      </c>
      <c r="J45" s="15">
        <v>1.1000000000000001</v>
      </c>
      <c r="K45" s="15">
        <v>5</v>
      </c>
      <c r="L45" s="15">
        <v>150</v>
      </c>
      <c r="M45" s="15" t="s">
        <v>9484</v>
      </c>
      <c r="N45" s="15" t="s">
        <v>3</v>
      </c>
    </row>
    <row r="46" spans="1:14" ht="14.5">
      <c r="A46" s="3" t="s">
        <v>1662</v>
      </c>
      <c r="B46" s="15" t="s">
        <v>1</v>
      </c>
      <c r="C46" s="15" t="s">
        <v>718</v>
      </c>
      <c r="D46" s="15" t="s">
        <v>9</v>
      </c>
      <c r="E46" s="15" t="s">
        <v>1619</v>
      </c>
      <c r="F46" s="15"/>
      <c r="G46" s="15">
        <v>1</v>
      </c>
      <c r="H46" s="15">
        <v>100</v>
      </c>
      <c r="I46" s="15">
        <v>30</v>
      </c>
      <c r="J46" s="15">
        <v>1.1000000000000001</v>
      </c>
      <c r="K46" s="15">
        <v>5</v>
      </c>
      <c r="L46" s="15">
        <v>150</v>
      </c>
      <c r="M46" s="15" t="s">
        <v>9484</v>
      </c>
      <c r="N46" s="15" t="s">
        <v>3</v>
      </c>
    </row>
    <row r="47" spans="1:14" ht="14.5">
      <c r="A47" s="3" t="s">
        <v>1663</v>
      </c>
      <c r="B47" s="15" t="s">
        <v>1</v>
      </c>
      <c r="C47" s="15" t="s">
        <v>718</v>
      </c>
      <c r="D47" s="15" t="s">
        <v>9</v>
      </c>
      <c r="E47" s="15" t="s">
        <v>1619</v>
      </c>
      <c r="F47" s="15"/>
      <c r="G47" s="15">
        <v>1</v>
      </c>
      <c r="H47" s="15">
        <v>200</v>
      </c>
      <c r="I47" s="15">
        <v>30</v>
      </c>
      <c r="J47" s="15">
        <v>1</v>
      </c>
      <c r="K47" s="15">
        <v>5</v>
      </c>
      <c r="L47" s="15">
        <v>150</v>
      </c>
      <c r="M47" s="15" t="s">
        <v>9484</v>
      </c>
      <c r="N47" s="15" t="s">
        <v>3</v>
      </c>
    </row>
    <row r="48" spans="1:14" ht="14.5">
      <c r="A48" s="3" t="s">
        <v>1664</v>
      </c>
      <c r="B48" s="15" t="s">
        <v>1</v>
      </c>
      <c r="C48" s="15" t="s">
        <v>718</v>
      </c>
      <c r="D48" s="15" t="s">
        <v>9</v>
      </c>
      <c r="E48" s="15" t="s">
        <v>1619</v>
      </c>
      <c r="F48" s="15"/>
      <c r="G48" s="15">
        <v>1</v>
      </c>
      <c r="H48" s="15">
        <v>400</v>
      </c>
      <c r="I48" s="15">
        <v>30</v>
      </c>
      <c r="J48" s="15">
        <v>1</v>
      </c>
      <c r="K48" s="15">
        <v>5</v>
      </c>
      <c r="L48" s="15">
        <v>150</v>
      </c>
      <c r="M48" s="15" t="s">
        <v>9484</v>
      </c>
      <c r="N48" s="15" t="s">
        <v>3</v>
      </c>
    </row>
    <row r="49" spans="1:14" ht="14.5">
      <c r="A49" s="3" t="s">
        <v>1665</v>
      </c>
      <c r="B49" s="15" t="s">
        <v>1</v>
      </c>
      <c r="C49" s="15" t="s">
        <v>718</v>
      </c>
      <c r="D49" s="15" t="s">
        <v>9</v>
      </c>
      <c r="E49" s="15" t="s">
        <v>1619</v>
      </c>
      <c r="F49" s="15"/>
      <c r="G49" s="15">
        <v>1</v>
      </c>
      <c r="H49" s="15">
        <v>600</v>
      </c>
      <c r="I49" s="15">
        <v>30</v>
      </c>
      <c r="J49" s="15">
        <v>1</v>
      </c>
      <c r="K49" s="15">
        <v>5</v>
      </c>
      <c r="L49" s="15">
        <v>150</v>
      </c>
      <c r="M49" s="15" t="s">
        <v>9484</v>
      </c>
      <c r="N49" s="15" t="s">
        <v>3</v>
      </c>
    </row>
    <row r="50" spans="1:14" ht="14.5">
      <c r="A50" s="3" t="s">
        <v>1666</v>
      </c>
      <c r="B50" s="15" t="s">
        <v>1</v>
      </c>
      <c r="C50" s="15" t="s">
        <v>718</v>
      </c>
      <c r="D50" s="15" t="s">
        <v>9</v>
      </c>
      <c r="E50" s="15" t="s">
        <v>1619</v>
      </c>
      <c r="F50" s="15"/>
      <c r="G50" s="15">
        <v>1</v>
      </c>
      <c r="H50" s="15">
        <v>800</v>
      </c>
      <c r="I50" s="15">
        <v>30</v>
      </c>
      <c r="J50" s="15">
        <v>1</v>
      </c>
      <c r="K50" s="15">
        <v>5</v>
      </c>
      <c r="L50" s="15">
        <v>150</v>
      </c>
      <c r="M50" s="15" t="s">
        <v>9484</v>
      </c>
      <c r="N50" s="15" t="s">
        <v>3</v>
      </c>
    </row>
    <row r="51" spans="1:14" ht="14.5">
      <c r="A51" s="3" t="s">
        <v>1667</v>
      </c>
      <c r="B51" s="15" t="s">
        <v>1</v>
      </c>
      <c r="C51" s="15" t="s">
        <v>718</v>
      </c>
      <c r="D51" s="15" t="s">
        <v>9</v>
      </c>
      <c r="E51" s="15" t="s">
        <v>1619</v>
      </c>
      <c r="F51" s="15"/>
      <c r="G51" s="15">
        <v>1</v>
      </c>
      <c r="H51" s="15">
        <v>1000</v>
      </c>
      <c r="I51" s="15">
        <v>30</v>
      </c>
      <c r="J51" s="15">
        <v>1</v>
      </c>
      <c r="K51" s="15">
        <v>5</v>
      </c>
      <c r="L51" s="15">
        <v>150</v>
      </c>
      <c r="M51" s="15" t="s">
        <v>9484</v>
      </c>
      <c r="N51" s="15" t="s">
        <v>3</v>
      </c>
    </row>
    <row r="52" spans="1:14" ht="14.5">
      <c r="A52" s="3" t="s">
        <v>1668</v>
      </c>
      <c r="B52" s="15" t="s">
        <v>1</v>
      </c>
      <c r="C52" s="15" t="s">
        <v>7</v>
      </c>
      <c r="D52" s="15" t="s">
        <v>9</v>
      </c>
      <c r="E52" s="15" t="s">
        <v>1619</v>
      </c>
      <c r="F52" s="15"/>
      <c r="G52" s="15">
        <v>2</v>
      </c>
      <c r="H52" s="15">
        <v>50</v>
      </c>
      <c r="I52" s="15">
        <v>70</v>
      </c>
      <c r="J52" s="15">
        <v>1.1000000000000001</v>
      </c>
      <c r="K52" s="15">
        <v>5</v>
      </c>
      <c r="L52" s="15">
        <v>150</v>
      </c>
      <c r="M52" s="15" t="s">
        <v>9484</v>
      </c>
      <c r="N52" s="15" t="s">
        <v>3</v>
      </c>
    </row>
    <row r="53" spans="1:14" ht="14.5">
      <c r="A53" s="3" t="s">
        <v>1669</v>
      </c>
      <c r="B53" s="15" t="s">
        <v>1</v>
      </c>
      <c r="C53" s="15" t="s">
        <v>7</v>
      </c>
      <c r="D53" s="15" t="s">
        <v>9</v>
      </c>
      <c r="E53" s="15" t="s">
        <v>1619</v>
      </c>
      <c r="F53" s="15"/>
      <c r="G53" s="15">
        <v>2</v>
      </c>
      <c r="H53" s="15">
        <v>50</v>
      </c>
      <c r="I53" s="15">
        <v>70</v>
      </c>
      <c r="J53" s="15">
        <v>1.1000000000000001</v>
      </c>
      <c r="K53" s="15">
        <v>5</v>
      </c>
      <c r="L53" s="15">
        <v>150</v>
      </c>
      <c r="M53" s="15" t="s">
        <v>9484</v>
      </c>
      <c r="N53" s="15" t="s">
        <v>910</v>
      </c>
    </row>
    <row r="54" spans="1:14" ht="14.5">
      <c r="A54" s="3" t="s">
        <v>1670</v>
      </c>
      <c r="B54" s="15" t="s">
        <v>1</v>
      </c>
      <c r="C54" s="15" t="s">
        <v>7</v>
      </c>
      <c r="D54" s="15" t="s">
        <v>9</v>
      </c>
      <c r="E54" s="15" t="s">
        <v>1619</v>
      </c>
      <c r="F54" s="15"/>
      <c r="G54" s="15">
        <v>2</v>
      </c>
      <c r="H54" s="15">
        <v>100</v>
      </c>
      <c r="I54" s="15">
        <v>70</v>
      </c>
      <c r="J54" s="15">
        <v>1.1000000000000001</v>
      </c>
      <c r="K54" s="15">
        <v>5</v>
      </c>
      <c r="L54" s="15">
        <v>150</v>
      </c>
      <c r="M54" s="15" t="s">
        <v>9484</v>
      </c>
      <c r="N54" s="15" t="s">
        <v>3</v>
      </c>
    </row>
    <row r="55" spans="1:14" ht="14.5">
      <c r="A55" s="3" t="s">
        <v>1671</v>
      </c>
      <c r="B55" s="15" t="s">
        <v>1</v>
      </c>
      <c r="C55" s="15" t="s">
        <v>7</v>
      </c>
      <c r="D55" s="15" t="s">
        <v>9</v>
      </c>
      <c r="E55" s="15" t="s">
        <v>1619</v>
      </c>
      <c r="F55" s="15"/>
      <c r="G55" s="15">
        <v>2</v>
      </c>
      <c r="H55" s="15">
        <v>100</v>
      </c>
      <c r="I55" s="15">
        <v>70</v>
      </c>
      <c r="J55" s="15">
        <v>1.1000000000000001</v>
      </c>
      <c r="K55" s="15">
        <v>5</v>
      </c>
      <c r="L55" s="15">
        <v>150</v>
      </c>
      <c r="M55" s="15" t="s">
        <v>9484</v>
      </c>
      <c r="N55" s="15" t="s">
        <v>910</v>
      </c>
    </row>
    <row r="56" spans="1:14" ht="14.5">
      <c r="A56" s="3" t="s">
        <v>1672</v>
      </c>
      <c r="B56" s="15" t="s">
        <v>1</v>
      </c>
      <c r="C56" s="15" t="s">
        <v>7</v>
      </c>
      <c r="D56" s="15" t="s">
        <v>9</v>
      </c>
      <c r="E56" s="15" t="s">
        <v>1619</v>
      </c>
      <c r="F56" s="15"/>
      <c r="G56" s="15">
        <v>2</v>
      </c>
      <c r="H56" s="15">
        <v>200</v>
      </c>
      <c r="I56" s="15">
        <v>70</v>
      </c>
      <c r="J56" s="15">
        <v>1</v>
      </c>
      <c r="K56" s="15">
        <v>5</v>
      </c>
      <c r="L56" s="15">
        <v>150</v>
      </c>
      <c r="M56" s="15" t="s">
        <v>9484</v>
      </c>
      <c r="N56" s="15" t="s">
        <v>3</v>
      </c>
    </row>
    <row r="57" spans="1:14" ht="14.5">
      <c r="A57" s="3" t="s">
        <v>1673</v>
      </c>
      <c r="B57" s="15" t="s">
        <v>1</v>
      </c>
      <c r="C57" s="15" t="s">
        <v>7</v>
      </c>
      <c r="D57" s="15" t="s">
        <v>9</v>
      </c>
      <c r="E57" s="15" t="s">
        <v>1619</v>
      </c>
      <c r="F57" s="15"/>
      <c r="G57" s="15">
        <v>2</v>
      </c>
      <c r="H57" s="15">
        <v>200</v>
      </c>
      <c r="I57" s="15">
        <v>70</v>
      </c>
      <c r="J57" s="15">
        <v>1</v>
      </c>
      <c r="K57" s="15">
        <v>5</v>
      </c>
      <c r="L57" s="15">
        <v>150</v>
      </c>
      <c r="M57" s="15" t="s">
        <v>9484</v>
      </c>
      <c r="N57" s="15" t="s">
        <v>910</v>
      </c>
    </row>
    <row r="58" spans="1:14" ht="14.5">
      <c r="A58" s="3" t="s">
        <v>1674</v>
      </c>
      <c r="B58" s="15" t="s">
        <v>1</v>
      </c>
      <c r="C58" s="15" t="s">
        <v>7</v>
      </c>
      <c r="D58" s="15" t="s">
        <v>9</v>
      </c>
      <c r="E58" s="15" t="s">
        <v>1619</v>
      </c>
      <c r="F58" s="15"/>
      <c r="G58" s="15">
        <v>2</v>
      </c>
      <c r="H58" s="15">
        <v>400</v>
      </c>
      <c r="I58" s="15">
        <v>70</v>
      </c>
      <c r="J58" s="15">
        <v>1</v>
      </c>
      <c r="K58" s="15">
        <v>5</v>
      </c>
      <c r="L58" s="15">
        <v>150</v>
      </c>
      <c r="M58" s="15" t="s">
        <v>9484</v>
      </c>
      <c r="N58" s="15" t="s">
        <v>3</v>
      </c>
    </row>
    <row r="59" spans="1:14" ht="14.5">
      <c r="A59" s="3" t="s">
        <v>1675</v>
      </c>
      <c r="B59" s="15" t="s">
        <v>1</v>
      </c>
      <c r="C59" s="15" t="s">
        <v>7</v>
      </c>
      <c r="D59" s="15" t="s">
        <v>9</v>
      </c>
      <c r="E59" s="15" t="s">
        <v>1619</v>
      </c>
      <c r="F59" s="15"/>
      <c r="G59" s="15">
        <v>2</v>
      </c>
      <c r="H59" s="15">
        <v>400</v>
      </c>
      <c r="I59" s="15">
        <v>70</v>
      </c>
      <c r="J59" s="15">
        <v>1</v>
      </c>
      <c r="K59" s="15">
        <v>5</v>
      </c>
      <c r="L59" s="15">
        <v>150</v>
      </c>
      <c r="M59" s="15" t="s">
        <v>9484</v>
      </c>
      <c r="N59" s="15" t="s">
        <v>910</v>
      </c>
    </row>
    <row r="60" spans="1:14" ht="14.5">
      <c r="A60" s="3" t="s">
        <v>1676</v>
      </c>
      <c r="B60" s="15" t="s">
        <v>1</v>
      </c>
      <c r="C60" s="15" t="s">
        <v>7</v>
      </c>
      <c r="D60" s="15" t="s">
        <v>9</v>
      </c>
      <c r="E60" s="15" t="s">
        <v>1619</v>
      </c>
      <c r="F60" s="15"/>
      <c r="G60" s="15">
        <v>2</v>
      </c>
      <c r="H60" s="15">
        <v>600</v>
      </c>
      <c r="I60" s="15">
        <v>70</v>
      </c>
      <c r="J60" s="15">
        <v>1</v>
      </c>
      <c r="K60" s="15">
        <v>5</v>
      </c>
      <c r="L60" s="15">
        <v>150</v>
      </c>
      <c r="M60" s="15" t="s">
        <v>9484</v>
      </c>
      <c r="N60" s="15" t="s">
        <v>3</v>
      </c>
    </row>
    <row r="61" spans="1:14" ht="14.5">
      <c r="A61" s="3" t="s">
        <v>1677</v>
      </c>
      <c r="B61" s="15" t="s">
        <v>1</v>
      </c>
      <c r="C61" s="15" t="s">
        <v>7</v>
      </c>
      <c r="D61" s="15" t="s">
        <v>9</v>
      </c>
      <c r="E61" s="15" t="s">
        <v>1619</v>
      </c>
      <c r="F61" s="15"/>
      <c r="G61" s="15">
        <v>2</v>
      </c>
      <c r="H61" s="15">
        <v>600</v>
      </c>
      <c r="I61" s="15">
        <v>70</v>
      </c>
      <c r="J61" s="15">
        <v>1</v>
      </c>
      <c r="K61" s="15">
        <v>5</v>
      </c>
      <c r="L61" s="15">
        <v>150</v>
      </c>
      <c r="M61" s="15" t="s">
        <v>9484</v>
      </c>
      <c r="N61" s="15" t="s">
        <v>910</v>
      </c>
    </row>
    <row r="62" spans="1:14" ht="14.5">
      <c r="A62" s="3" t="s">
        <v>1678</v>
      </c>
      <c r="B62" s="15" t="s">
        <v>1</v>
      </c>
      <c r="C62" s="15" t="s">
        <v>7</v>
      </c>
      <c r="D62" s="15" t="s">
        <v>9</v>
      </c>
      <c r="E62" s="15" t="s">
        <v>1619</v>
      </c>
      <c r="F62" s="15"/>
      <c r="G62" s="15">
        <v>2</v>
      </c>
      <c r="H62" s="15">
        <v>800</v>
      </c>
      <c r="I62" s="15">
        <v>70</v>
      </c>
      <c r="J62" s="15">
        <v>1</v>
      </c>
      <c r="K62" s="15">
        <v>5</v>
      </c>
      <c r="L62" s="15">
        <v>150</v>
      </c>
      <c r="M62" s="15" t="s">
        <v>9484</v>
      </c>
      <c r="N62" s="15" t="s">
        <v>3</v>
      </c>
    </row>
    <row r="63" spans="1:14" ht="14.5">
      <c r="A63" s="3" t="s">
        <v>1679</v>
      </c>
      <c r="B63" s="15" t="s">
        <v>1</v>
      </c>
      <c r="C63" s="15" t="s">
        <v>7</v>
      </c>
      <c r="D63" s="15" t="s">
        <v>9</v>
      </c>
      <c r="E63" s="15" t="s">
        <v>1619</v>
      </c>
      <c r="F63" s="15"/>
      <c r="G63" s="15">
        <v>2</v>
      </c>
      <c r="H63" s="15">
        <v>800</v>
      </c>
      <c r="I63" s="15">
        <v>70</v>
      </c>
      <c r="J63" s="15">
        <v>1</v>
      </c>
      <c r="K63" s="15">
        <v>5</v>
      </c>
      <c r="L63" s="15">
        <v>150</v>
      </c>
      <c r="M63" s="15" t="s">
        <v>9484</v>
      </c>
      <c r="N63" s="15" t="s">
        <v>910</v>
      </c>
    </row>
    <row r="64" spans="1:14" ht="14.5">
      <c r="A64" s="3" t="s">
        <v>1680</v>
      </c>
      <c r="B64" s="15" t="s">
        <v>1</v>
      </c>
      <c r="C64" s="15" t="s">
        <v>7</v>
      </c>
      <c r="D64" s="15" t="s">
        <v>9</v>
      </c>
      <c r="E64" s="15" t="s">
        <v>1619</v>
      </c>
      <c r="F64" s="15"/>
      <c r="G64" s="15">
        <v>2</v>
      </c>
      <c r="H64" s="15">
        <v>1000</v>
      </c>
      <c r="I64" s="15">
        <v>70</v>
      </c>
      <c r="J64" s="15">
        <v>1</v>
      </c>
      <c r="K64" s="15">
        <v>5</v>
      </c>
      <c r="L64" s="15">
        <v>150</v>
      </c>
      <c r="M64" s="15" t="s">
        <v>9484</v>
      </c>
      <c r="N64" s="15" t="s">
        <v>3</v>
      </c>
    </row>
    <row r="65" spans="1:14" ht="14.5">
      <c r="A65" s="3" t="s">
        <v>1681</v>
      </c>
      <c r="B65" s="15" t="s">
        <v>1</v>
      </c>
      <c r="C65" s="15" t="s">
        <v>7</v>
      </c>
      <c r="D65" s="15" t="s">
        <v>9</v>
      </c>
      <c r="E65" s="15" t="s">
        <v>1619</v>
      </c>
      <c r="F65" s="15"/>
      <c r="G65" s="15">
        <v>2</v>
      </c>
      <c r="H65" s="15">
        <v>1000</v>
      </c>
      <c r="I65" s="15">
        <v>70</v>
      </c>
      <c r="J65" s="15">
        <v>1</v>
      </c>
      <c r="K65" s="15">
        <v>5</v>
      </c>
      <c r="L65" s="15">
        <v>150</v>
      </c>
      <c r="M65" s="15" t="s">
        <v>9484</v>
      </c>
      <c r="N65" s="15" t="s">
        <v>910</v>
      </c>
    </row>
    <row r="66" spans="1:14" ht="14.5">
      <c r="A66" s="3" t="s">
        <v>1682</v>
      </c>
      <c r="B66" s="15" t="s">
        <v>1</v>
      </c>
      <c r="C66" s="15" t="s">
        <v>7</v>
      </c>
      <c r="D66" s="15" t="s">
        <v>9</v>
      </c>
      <c r="E66" s="15" t="s">
        <v>1619</v>
      </c>
      <c r="F66" s="15"/>
      <c r="G66" s="15">
        <v>3</v>
      </c>
      <c r="H66" s="15">
        <v>1000</v>
      </c>
      <c r="I66" s="15">
        <v>120</v>
      </c>
      <c r="J66" s="15">
        <v>1.1000000000000001</v>
      </c>
      <c r="K66" s="15">
        <v>5</v>
      </c>
      <c r="L66" s="15">
        <v>150</v>
      </c>
      <c r="M66" s="15" t="s">
        <v>9484</v>
      </c>
      <c r="N66" s="15" t="s">
        <v>3</v>
      </c>
    </row>
    <row r="67" spans="1:14" ht="14.5">
      <c r="A67" s="3" t="s">
        <v>1683</v>
      </c>
      <c r="B67" s="15" t="s">
        <v>1</v>
      </c>
      <c r="C67" s="15" t="s">
        <v>7</v>
      </c>
      <c r="D67" s="15" t="s">
        <v>9</v>
      </c>
      <c r="E67" s="15" t="s">
        <v>1619</v>
      </c>
      <c r="F67" s="15"/>
      <c r="G67" s="15">
        <v>3</v>
      </c>
      <c r="H67" s="15">
        <v>600</v>
      </c>
      <c r="I67" s="15">
        <v>120</v>
      </c>
      <c r="J67" s="15">
        <v>1.1000000000000001</v>
      </c>
      <c r="K67" s="15">
        <v>5</v>
      </c>
      <c r="L67" s="15">
        <v>150</v>
      </c>
      <c r="M67" s="15" t="s">
        <v>9484</v>
      </c>
      <c r="N67" s="15" t="s">
        <v>3</v>
      </c>
    </row>
    <row r="68" spans="1:14" ht="14.5">
      <c r="A68" s="3" t="s">
        <v>1691</v>
      </c>
      <c r="B68" s="15" t="s">
        <v>1</v>
      </c>
      <c r="C68" s="15" t="s">
        <v>15</v>
      </c>
      <c r="D68" s="15" t="s">
        <v>9</v>
      </c>
      <c r="E68" s="15" t="s">
        <v>1619</v>
      </c>
      <c r="F68" s="15"/>
      <c r="G68" s="15">
        <v>3</v>
      </c>
      <c r="H68" s="15">
        <v>200</v>
      </c>
      <c r="I68" s="15">
        <v>150</v>
      </c>
      <c r="J68" s="15">
        <v>1</v>
      </c>
      <c r="K68" s="15">
        <v>5</v>
      </c>
      <c r="L68" s="15">
        <v>150</v>
      </c>
      <c r="M68" s="15" t="s">
        <v>9484</v>
      </c>
      <c r="N68" s="15" t="s">
        <v>910</v>
      </c>
    </row>
    <row r="69" spans="1:14" ht="14.5">
      <c r="A69" s="3" t="s">
        <v>1692</v>
      </c>
      <c r="B69" s="15" t="s">
        <v>1</v>
      </c>
      <c r="C69" s="15" t="s">
        <v>15</v>
      </c>
      <c r="D69" s="15" t="s">
        <v>9</v>
      </c>
      <c r="E69" s="15" t="s">
        <v>1619</v>
      </c>
      <c r="F69" s="15"/>
      <c r="G69" s="15">
        <v>3</v>
      </c>
      <c r="H69" s="15">
        <v>400</v>
      </c>
      <c r="I69" s="15">
        <v>150</v>
      </c>
      <c r="J69" s="15">
        <v>1</v>
      </c>
      <c r="K69" s="15">
        <v>5</v>
      </c>
      <c r="L69" s="15">
        <v>150</v>
      </c>
      <c r="M69" s="15" t="s">
        <v>9484</v>
      </c>
      <c r="N69" s="15" t="s">
        <v>910</v>
      </c>
    </row>
    <row r="70" spans="1:14" ht="14.5">
      <c r="A70" s="3" t="s">
        <v>1693</v>
      </c>
      <c r="B70" s="15" t="s">
        <v>1</v>
      </c>
      <c r="C70" s="15" t="s">
        <v>15</v>
      </c>
      <c r="D70" s="15" t="s">
        <v>9</v>
      </c>
      <c r="E70" s="15" t="s">
        <v>1619</v>
      </c>
      <c r="F70" s="15"/>
      <c r="G70" s="15">
        <v>3</v>
      </c>
      <c r="H70" s="15">
        <v>600</v>
      </c>
      <c r="I70" s="15">
        <v>150</v>
      </c>
      <c r="J70" s="15">
        <v>1</v>
      </c>
      <c r="K70" s="15">
        <v>5</v>
      </c>
      <c r="L70" s="15">
        <v>150</v>
      </c>
      <c r="M70" s="15" t="s">
        <v>9484</v>
      </c>
      <c r="N70" s="15" t="s">
        <v>910</v>
      </c>
    </row>
    <row r="71" spans="1:14" ht="14.5">
      <c r="A71" s="3" t="s">
        <v>1694</v>
      </c>
      <c r="B71" s="15" t="s">
        <v>1</v>
      </c>
      <c r="C71" s="15" t="s">
        <v>15</v>
      </c>
      <c r="D71" s="15" t="s">
        <v>9</v>
      </c>
      <c r="E71" s="15" t="s">
        <v>1619</v>
      </c>
      <c r="F71" s="15"/>
      <c r="G71" s="15">
        <v>3</v>
      </c>
      <c r="H71" s="15">
        <v>800</v>
      </c>
      <c r="I71" s="15">
        <v>150</v>
      </c>
      <c r="J71" s="15">
        <v>1</v>
      </c>
      <c r="K71" s="15">
        <v>5</v>
      </c>
      <c r="L71" s="15">
        <v>150</v>
      </c>
      <c r="M71" s="15" t="s">
        <v>9484</v>
      </c>
      <c r="N71" s="15" t="s">
        <v>910</v>
      </c>
    </row>
    <row r="72" spans="1:14" ht="14.5">
      <c r="A72" s="3" t="s">
        <v>1695</v>
      </c>
      <c r="B72" s="15" t="s">
        <v>1</v>
      </c>
      <c r="C72" s="15" t="s">
        <v>21</v>
      </c>
      <c r="D72" s="15" t="s">
        <v>9</v>
      </c>
      <c r="E72" s="15" t="s">
        <v>1619</v>
      </c>
      <c r="F72" s="15"/>
      <c r="G72" s="15">
        <v>10</v>
      </c>
      <c r="H72" s="15">
        <v>50</v>
      </c>
      <c r="I72" s="15">
        <v>125</v>
      </c>
      <c r="J72" s="15">
        <v>1.1000000000000001</v>
      </c>
      <c r="K72" s="15">
        <v>5</v>
      </c>
      <c r="L72" s="15">
        <v>150</v>
      </c>
      <c r="M72" s="15" t="s">
        <v>9484</v>
      </c>
      <c r="N72" s="15" t="s">
        <v>3</v>
      </c>
    </row>
    <row r="73" spans="1:14" ht="14.5">
      <c r="A73" s="3" t="s">
        <v>1696</v>
      </c>
      <c r="B73" s="15" t="s">
        <v>1</v>
      </c>
      <c r="C73" s="15" t="s">
        <v>21</v>
      </c>
      <c r="D73" s="15" t="s">
        <v>9</v>
      </c>
      <c r="E73" s="15" t="s">
        <v>1619</v>
      </c>
      <c r="F73" s="15"/>
      <c r="G73" s="15">
        <v>10</v>
      </c>
      <c r="H73" s="15">
        <v>100</v>
      </c>
      <c r="I73" s="15">
        <v>125</v>
      </c>
      <c r="J73" s="15">
        <v>1.1000000000000001</v>
      </c>
      <c r="K73" s="15">
        <v>5</v>
      </c>
      <c r="L73" s="15">
        <v>150</v>
      </c>
      <c r="M73" s="15" t="s">
        <v>9484</v>
      </c>
      <c r="N73" s="15" t="s">
        <v>3</v>
      </c>
    </row>
    <row r="74" spans="1:14" ht="14.5">
      <c r="A74" s="3" t="s">
        <v>1697</v>
      </c>
      <c r="B74" s="15" t="s">
        <v>1</v>
      </c>
      <c r="C74" s="15" t="s">
        <v>21</v>
      </c>
      <c r="D74" s="15" t="s">
        <v>9</v>
      </c>
      <c r="E74" s="15" t="s">
        <v>1619</v>
      </c>
      <c r="F74" s="15"/>
      <c r="G74" s="15">
        <v>10</v>
      </c>
      <c r="H74" s="15">
        <v>200</v>
      </c>
      <c r="I74" s="15">
        <v>125</v>
      </c>
      <c r="J74" s="15">
        <v>1.1000000000000001</v>
      </c>
      <c r="K74" s="15">
        <v>5</v>
      </c>
      <c r="L74" s="15">
        <v>150</v>
      </c>
      <c r="M74" s="15" t="s">
        <v>9484</v>
      </c>
      <c r="N74" s="15" t="s">
        <v>3</v>
      </c>
    </row>
    <row r="75" spans="1:14" ht="14.5">
      <c r="A75" s="3" t="s">
        <v>1698</v>
      </c>
      <c r="B75" s="15" t="s">
        <v>1</v>
      </c>
      <c r="C75" s="15" t="s">
        <v>21</v>
      </c>
      <c r="D75" s="15" t="s">
        <v>9</v>
      </c>
      <c r="E75" s="15" t="s">
        <v>1619</v>
      </c>
      <c r="F75" s="15"/>
      <c r="G75" s="15">
        <v>10</v>
      </c>
      <c r="H75" s="15">
        <v>400</v>
      </c>
      <c r="I75" s="15">
        <v>125</v>
      </c>
      <c r="J75" s="15">
        <v>1.1000000000000001</v>
      </c>
      <c r="K75" s="15">
        <v>5</v>
      </c>
      <c r="L75" s="15">
        <v>150</v>
      </c>
      <c r="M75" s="15" t="s">
        <v>9484</v>
      </c>
      <c r="N75" s="15" t="s">
        <v>3</v>
      </c>
    </row>
    <row r="76" spans="1:14" ht="14.5">
      <c r="A76" s="3" t="s">
        <v>1699</v>
      </c>
      <c r="B76" s="15" t="s">
        <v>1</v>
      </c>
      <c r="C76" s="15" t="s">
        <v>21</v>
      </c>
      <c r="D76" s="15" t="s">
        <v>9</v>
      </c>
      <c r="E76" s="15" t="s">
        <v>1619</v>
      </c>
      <c r="F76" s="15"/>
      <c r="G76" s="15">
        <v>10</v>
      </c>
      <c r="H76" s="15">
        <v>600</v>
      </c>
      <c r="I76" s="15">
        <v>125</v>
      </c>
      <c r="J76" s="15">
        <v>1.1000000000000001</v>
      </c>
      <c r="K76" s="15">
        <v>5</v>
      </c>
      <c r="L76" s="15">
        <v>150</v>
      </c>
      <c r="M76" s="15" t="s">
        <v>9484</v>
      </c>
      <c r="N76" s="15" t="s">
        <v>3</v>
      </c>
    </row>
    <row r="77" spans="1:14" ht="14.5">
      <c r="A77" s="3" t="s">
        <v>1700</v>
      </c>
      <c r="B77" s="15" t="s">
        <v>1</v>
      </c>
      <c r="C77" s="15" t="s">
        <v>21</v>
      </c>
      <c r="D77" s="15" t="s">
        <v>9</v>
      </c>
      <c r="E77" s="15" t="s">
        <v>1619</v>
      </c>
      <c r="F77" s="15"/>
      <c r="G77" s="15">
        <v>10</v>
      </c>
      <c r="H77" s="15">
        <v>800</v>
      </c>
      <c r="I77" s="15">
        <v>125</v>
      </c>
      <c r="J77" s="15">
        <v>1.1000000000000001</v>
      </c>
      <c r="K77" s="15">
        <v>5</v>
      </c>
      <c r="L77" s="15">
        <v>150</v>
      </c>
      <c r="M77" s="15" t="s">
        <v>9484</v>
      </c>
      <c r="N77" s="15" t="s">
        <v>3</v>
      </c>
    </row>
    <row r="78" spans="1:14" ht="14.5">
      <c r="A78" s="3" t="s">
        <v>1701</v>
      </c>
      <c r="B78" s="15" t="s">
        <v>1</v>
      </c>
      <c r="C78" s="15" t="s">
        <v>21</v>
      </c>
      <c r="D78" s="15" t="s">
        <v>9</v>
      </c>
      <c r="E78" s="15" t="s">
        <v>1619</v>
      </c>
      <c r="F78" s="15"/>
      <c r="G78" s="15">
        <v>10</v>
      </c>
      <c r="H78" s="15">
        <v>1000</v>
      </c>
      <c r="I78" s="15">
        <v>125</v>
      </c>
      <c r="J78" s="15">
        <v>1.1000000000000001</v>
      </c>
      <c r="K78" s="15">
        <v>5</v>
      </c>
      <c r="L78" s="15">
        <v>150</v>
      </c>
      <c r="M78" s="15" t="s">
        <v>9484</v>
      </c>
      <c r="N78" s="15" t="s">
        <v>3</v>
      </c>
    </row>
    <row r="79" spans="1:14" ht="14.5">
      <c r="A79" s="3" t="s">
        <v>1702</v>
      </c>
      <c r="B79" s="15" t="s">
        <v>1</v>
      </c>
      <c r="C79" s="15" t="s">
        <v>21</v>
      </c>
      <c r="D79" s="15" t="s">
        <v>9</v>
      </c>
      <c r="E79" s="15" t="s">
        <v>1619</v>
      </c>
      <c r="F79" s="15"/>
      <c r="G79" s="15">
        <v>16</v>
      </c>
      <c r="H79" s="15">
        <v>50</v>
      </c>
      <c r="I79" s="15">
        <v>150</v>
      </c>
      <c r="J79" s="15">
        <v>1.1000000000000001</v>
      </c>
      <c r="K79" s="15">
        <v>10</v>
      </c>
      <c r="L79" s="15">
        <v>150</v>
      </c>
      <c r="M79" s="15" t="s">
        <v>9484</v>
      </c>
      <c r="N79" s="15" t="s">
        <v>3</v>
      </c>
    </row>
    <row r="80" spans="1:14" ht="14.5">
      <c r="A80" s="3" t="s">
        <v>1703</v>
      </c>
      <c r="B80" s="15" t="s">
        <v>1</v>
      </c>
      <c r="C80" s="15" t="s">
        <v>21</v>
      </c>
      <c r="D80" s="15" t="s">
        <v>9</v>
      </c>
      <c r="E80" s="15" t="s">
        <v>1619</v>
      </c>
      <c r="F80" s="15"/>
      <c r="G80" s="15">
        <v>16</v>
      </c>
      <c r="H80" s="15">
        <v>100</v>
      </c>
      <c r="I80" s="15">
        <v>150</v>
      </c>
      <c r="J80" s="15">
        <v>1.1000000000000001</v>
      </c>
      <c r="K80" s="15">
        <v>10</v>
      </c>
      <c r="L80" s="15">
        <v>150</v>
      </c>
      <c r="M80" s="15" t="s">
        <v>9484</v>
      </c>
      <c r="N80" s="15" t="s">
        <v>3</v>
      </c>
    </row>
    <row r="81" spans="1:14" ht="14.5">
      <c r="A81" s="3" t="s">
        <v>1704</v>
      </c>
      <c r="B81" s="15" t="s">
        <v>1</v>
      </c>
      <c r="C81" s="15" t="s">
        <v>21</v>
      </c>
      <c r="D81" s="15" t="s">
        <v>9</v>
      </c>
      <c r="E81" s="15" t="s">
        <v>1619</v>
      </c>
      <c r="F81" s="15"/>
      <c r="G81" s="15">
        <v>16</v>
      </c>
      <c r="H81" s="15">
        <v>200</v>
      </c>
      <c r="I81" s="15">
        <v>150</v>
      </c>
      <c r="J81" s="15">
        <v>1.1000000000000001</v>
      </c>
      <c r="K81" s="15">
        <v>10</v>
      </c>
      <c r="L81" s="15">
        <v>150</v>
      </c>
      <c r="M81" s="15" t="s">
        <v>9484</v>
      </c>
      <c r="N81" s="15" t="s">
        <v>3</v>
      </c>
    </row>
    <row r="82" spans="1:14" ht="14.5">
      <c r="A82" s="3" t="s">
        <v>1705</v>
      </c>
      <c r="B82" s="15" t="s">
        <v>1</v>
      </c>
      <c r="C82" s="15" t="s">
        <v>21</v>
      </c>
      <c r="D82" s="15" t="s">
        <v>9</v>
      </c>
      <c r="E82" s="15" t="s">
        <v>1619</v>
      </c>
      <c r="F82" s="15"/>
      <c r="G82" s="15">
        <v>16</v>
      </c>
      <c r="H82" s="15">
        <v>400</v>
      </c>
      <c r="I82" s="15">
        <v>150</v>
      </c>
      <c r="J82" s="15">
        <v>1.1000000000000001</v>
      </c>
      <c r="K82" s="15">
        <v>10</v>
      </c>
      <c r="L82" s="15">
        <v>150</v>
      </c>
      <c r="M82" s="15" t="s">
        <v>9484</v>
      </c>
      <c r="N82" s="15" t="s">
        <v>3</v>
      </c>
    </row>
    <row r="83" spans="1:14" ht="14.5">
      <c r="A83" s="3" t="s">
        <v>1706</v>
      </c>
      <c r="B83" s="15" t="s">
        <v>1</v>
      </c>
      <c r="C83" s="15" t="s">
        <v>21</v>
      </c>
      <c r="D83" s="15" t="s">
        <v>9</v>
      </c>
      <c r="E83" s="15" t="s">
        <v>1619</v>
      </c>
      <c r="F83" s="15"/>
      <c r="G83" s="15">
        <v>16</v>
      </c>
      <c r="H83" s="15">
        <v>600</v>
      </c>
      <c r="I83" s="15">
        <v>150</v>
      </c>
      <c r="J83" s="15">
        <v>1.1000000000000001</v>
      </c>
      <c r="K83" s="15">
        <v>10</v>
      </c>
      <c r="L83" s="15">
        <v>150</v>
      </c>
      <c r="M83" s="15" t="s">
        <v>9484</v>
      </c>
      <c r="N83" s="15" t="s">
        <v>3</v>
      </c>
    </row>
    <row r="84" spans="1:14" ht="14.5">
      <c r="A84" s="3" t="s">
        <v>1707</v>
      </c>
      <c r="B84" s="15" t="s">
        <v>1</v>
      </c>
      <c r="C84" s="15" t="s">
        <v>21</v>
      </c>
      <c r="D84" s="15" t="s">
        <v>9</v>
      </c>
      <c r="E84" s="15" t="s">
        <v>1619</v>
      </c>
      <c r="F84" s="15"/>
      <c r="G84" s="15">
        <v>16</v>
      </c>
      <c r="H84" s="15">
        <v>800</v>
      </c>
      <c r="I84" s="15">
        <v>150</v>
      </c>
      <c r="J84" s="15">
        <v>1.1000000000000001</v>
      </c>
      <c r="K84" s="15">
        <v>10</v>
      </c>
      <c r="L84" s="15">
        <v>150</v>
      </c>
      <c r="M84" s="15" t="s">
        <v>9484</v>
      </c>
      <c r="N84" s="15" t="s">
        <v>3</v>
      </c>
    </row>
    <row r="85" spans="1:14" ht="14.5">
      <c r="A85" s="3" t="s">
        <v>1708</v>
      </c>
      <c r="B85" s="15" t="s">
        <v>1</v>
      </c>
      <c r="C85" s="15" t="s">
        <v>21</v>
      </c>
      <c r="D85" s="15" t="s">
        <v>9</v>
      </c>
      <c r="E85" s="15" t="s">
        <v>1619</v>
      </c>
      <c r="F85" s="15"/>
      <c r="G85" s="15">
        <v>16</v>
      </c>
      <c r="H85" s="15">
        <v>1000</v>
      </c>
      <c r="I85" s="15">
        <v>150</v>
      </c>
      <c r="J85" s="15">
        <v>1.1000000000000001</v>
      </c>
      <c r="K85" s="15">
        <v>10</v>
      </c>
      <c r="L85" s="15">
        <v>150</v>
      </c>
      <c r="M85" s="15" t="s">
        <v>9484</v>
      </c>
      <c r="N85" s="15" t="s">
        <v>3</v>
      </c>
    </row>
    <row r="86" spans="1:14" ht="14.5">
      <c r="A86" s="3" t="s">
        <v>1709</v>
      </c>
      <c r="B86" s="15" t="s">
        <v>1</v>
      </c>
      <c r="C86" s="15" t="s">
        <v>19</v>
      </c>
      <c r="D86" s="15" t="s">
        <v>9</v>
      </c>
      <c r="E86" s="15" t="s">
        <v>1619</v>
      </c>
      <c r="F86" s="15"/>
      <c r="G86" s="15">
        <v>8</v>
      </c>
      <c r="H86" s="15">
        <v>50</v>
      </c>
      <c r="I86" s="15">
        <v>150</v>
      </c>
      <c r="J86" s="15">
        <v>1.1000000000000001</v>
      </c>
      <c r="K86" s="15">
        <v>5</v>
      </c>
      <c r="L86" s="15">
        <v>150</v>
      </c>
      <c r="M86" s="15" t="s">
        <v>9484</v>
      </c>
      <c r="N86" s="15" t="s">
        <v>3</v>
      </c>
    </row>
    <row r="87" spans="1:14" ht="14.5">
      <c r="A87" s="3" t="s">
        <v>1710</v>
      </c>
      <c r="B87" s="15" t="s">
        <v>1</v>
      </c>
      <c r="C87" s="15" t="s">
        <v>19</v>
      </c>
      <c r="D87" s="15" t="s">
        <v>9</v>
      </c>
      <c r="E87" s="15" t="s">
        <v>1619</v>
      </c>
      <c r="F87" s="15"/>
      <c r="G87" s="15">
        <v>8</v>
      </c>
      <c r="H87" s="15">
        <v>100</v>
      </c>
      <c r="I87" s="15">
        <v>150</v>
      </c>
      <c r="J87" s="15">
        <v>1.1000000000000001</v>
      </c>
      <c r="K87" s="15">
        <v>5</v>
      </c>
      <c r="L87" s="15">
        <v>150</v>
      </c>
      <c r="M87" s="15" t="s">
        <v>9484</v>
      </c>
      <c r="N87" s="15" t="s">
        <v>3</v>
      </c>
    </row>
    <row r="88" spans="1:14" ht="14.5">
      <c r="A88" s="3" t="s">
        <v>1711</v>
      </c>
      <c r="B88" s="15" t="s">
        <v>1</v>
      </c>
      <c r="C88" s="15" t="s">
        <v>19</v>
      </c>
      <c r="D88" s="15" t="s">
        <v>9</v>
      </c>
      <c r="E88" s="15" t="s">
        <v>1619</v>
      </c>
      <c r="F88" s="15"/>
      <c r="G88" s="15">
        <v>8</v>
      </c>
      <c r="H88" s="15">
        <v>200</v>
      </c>
      <c r="I88" s="15">
        <v>150</v>
      </c>
      <c r="J88" s="15">
        <v>1.1000000000000001</v>
      </c>
      <c r="K88" s="15">
        <v>5</v>
      </c>
      <c r="L88" s="15">
        <v>150</v>
      </c>
      <c r="M88" s="15" t="s">
        <v>9484</v>
      </c>
      <c r="N88" s="15" t="s">
        <v>3</v>
      </c>
    </row>
    <row r="89" spans="1:14" ht="14.5">
      <c r="A89" s="3" t="s">
        <v>1712</v>
      </c>
      <c r="B89" s="15" t="s">
        <v>1</v>
      </c>
      <c r="C89" s="15" t="s">
        <v>19</v>
      </c>
      <c r="D89" s="15" t="s">
        <v>9</v>
      </c>
      <c r="E89" s="15" t="s">
        <v>1619</v>
      </c>
      <c r="F89" s="15"/>
      <c r="G89" s="15">
        <v>8</v>
      </c>
      <c r="H89" s="15">
        <v>400</v>
      </c>
      <c r="I89" s="15">
        <v>150</v>
      </c>
      <c r="J89" s="15">
        <v>1.1000000000000001</v>
      </c>
      <c r="K89" s="15">
        <v>5</v>
      </c>
      <c r="L89" s="15">
        <v>150</v>
      </c>
      <c r="M89" s="15" t="s">
        <v>9484</v>
      </c>
      <c r="N89" s="15" t="s">
        <v>3</v>
      </c>
    </row>
    <row r="90" spans="1:14" ht="14.5">
      <c r="A90" s="3" t="s">
        <v>1713</v>
      </c>
      <c r="B90" s="15" t="s">
        <v>1</v>
      </c>
      <c r="C90" s="15" t="s">
        <v>19</v>
      </c>
      <c r="D90" s="15" t="s">
        <v>9</v>
      </c>
      <c r="E90" s="15" t="s">
        <v>1619</v>
      </c>
      <c r="F90" s="15"/>
      <c r="G90" s="15">
        <v>8</v>
      </c>
      <c r="H90" s="15">
        <v>600</v>
      </c>
      <c r="I90" s="15">
        <v>150</v>
      </c>
      <c r="J90" s="15">
        <v>1.1000000000000001</v>
      </c>
      <c r="K90" s="15">
        <v>5</v>
      </c>
      <c r="L90" s="15">
        <v>150</v>
      </c>
      <c r="M90" s="15" t="s">
        <v>9484</v>
      </c>
      <c r="N90" s="15" t="s">
        <v>3</v>
      </c>
    </row>
    <row r="91" spans="1:14" ht="14.5">
      <c r="A91" s="3" t="s">
        <v>1714</v>
      </c>
      <c r="B91" s="15" t="s">
        <v>1</v>
      </c>
      <c r="C91" s="15" t="s">
        <v>19</v>
      </c>
      <c r="D91" s="15" t="s">
        <v>9</v>
      </c>
      <c r="E91" s="15" t="s">
        <v>1619</v>
      </c>
      <c r="F91" s="15"/>
      <c r="G91" s="15">
        <v>8</v>
      </c>
      <c r="H91" s="15">
        <v>800</v>
      </c>
      <c r="I91" s="15">
        <v>150</v>
      </c>
      <c r="J91" s="15">
        <v>1.1000000000000001</v>
      </c>
      <c r="K91" s="15">
        <v>5</v>
      </c>
      <c r="L91" s="15">
        <v>150</v>
      </c>
      <c r="M91" s="15" t="s">
        <v>9484</v>
      </c>
      <c r="N91" s="15" t="s">
        <v>3</v>
      </c>
    </row>
    <row r="92" spans="1:14" ht="14.5">
      <c r="A92" s="3" t="s">
        <v>1715</v>
      </c>
      <c r="B92" s="15" t="s">
        <v>1</v>
      </c>
      <c r="C92" s="15" t="s">
        <v>19</v>
      </c>
      <c r="D92" s="15" t="s">
        <v>9</v>
      </c>
      <c r="E92" s="15" t="s">
        <v>1619</v>
      </c>
      <c r="F92" s="15"/>
      <c r="G92" s="15">
        <v>8</v>
      </c>
      <c r="H92" s="15">
        <v>1000</v>
      </c>
      <c r="I92" s="15">
        <v>150</v>
      </c>
      <c r="J92" s="15">
        <v>1.1000000000000001</v>
      </c>
      <c r="K92" s="15">
        <v>5</v>
      </c>
      <c r="L92" s="15">
        <v>150</v>
      </c>
      <c r="M92" s="15" t="s">
        <v>9484</v>
      </c>
      <c r="N92" s="15" t="s">
        <v>3</v>
      </c>
    </row>
    <row r="93" spans="1:14" ht="14.5">
      <c r="A93" s="3" t="s">
        <v>1716</v>
      </c>
      <c r="B93" s="15" t="s">
        <v>1</v>
      </c>
      <c r="C93" s="15" t="s">
        <v>297</v>
      </c>
      <c r="D93" s="15" t="s">
        <v>9</v>
      </c>
      <c r="E93" s="15" t="s">
        <v>1619</v>
      </c>
      <c r="F93" s="15"/>
      <c r="G93" s="15">
        <v>10</v>
      </c>
      <c r="H93" s="15">
        <v>50</v>
      </c>
      <c r="I93" s="15">
        <v>150</v>
      </c>
      <c r="J93" s="15">
        <v>1.1000000000000001</v>
      </c>
      <c r="K93" s="15">
        <v>5</v>
      </c>
      <c r="L93" s="15">
        <v>150</v>
      </c>
      <c r="M93" s="15">
        <v>1</v>
      </c>
      <c r="N93" s="15" t="s">
        <v>910</v>
      </c>
    </row>
    <row r="94" spans="1:14" ht="14.5">
      <c r="A94" s="3" t="s">
        <v>1717</v>
      </c>
      <c r="B94" s="15" t="s">
        <v>1</v>
      </c>
      <c r="C94" s="15" t="s">
        <v>297</v>
      </c>
      <c r="D94" s="15" t="s">
        <v>9</v>
      </c>
      <c r="E94" s="15" t="s">
        <v>1619</v>
      </c>
      <c r="F94" s="15"/>
      <c r="G94" s="15">
        <v>10</v>
      </c>
      <c r="H94" s="15">
        <v>100</v>
      </c>
      <c r="I94" s="15">
        <v>150</v>
      </c>
      <c r="J94" s="15">
        <v>1.1000000000000001</v>
      </c>
      <c r="K94" s="15">
        <v>5</v>
      </c>
      <c r="L94" s="15">
        <v>150</v>
      </c>
      <c r="M94" s="15">
        <v>1</v>
      </c>
      <c r="N94" s="15" t="s">
        <v>910</v>
      </c>
    </row>
    <row r="95" spans="1:14" ht="14.5">
      <c r="A95" s="3" t="s">
        <v>1718</v>
      </c>
      <c r="B95" s="15" t="s">
        <v>1</v>
      </c>
      <c r="C95" s="15" t="s">
        <v>297</v>
      </c>
      <c r="D95" s="15" t="s">
        <v>9</v>
      </c>
      <c r="E95" s="15" t="s">
        <v>1619</v>
      </c>
      <c r="F95" s="15"/>
      <c r="G95" s="15">
        <v>10</v>
      </c>
      <c r="H95" s="15">
        <v>200</v>
      </c>
      <c r="I95" s="15">
        <v>150</v>
      </c>
      <c r="J95" s="15">
        <v>1.1000000000000001</v>
      </c>
      <c r="K95" s="15">
        <v>5</v>
      </c>
      <c r="L95" s="15">
        <v>150</v>
      </c>
      <c r="M95" s="15">
        <v>1</v>
      </c>
      <c r="N95" s="15" t="s">
        <v>910</v>
      </c>
    </row>
    <row r="96" spans="1:14" ht="14.5">
      <c r="A96" s="3" t="s">
        <v>1719</v>
      </c>
      <c r="B96" s="15" t="s">
        <v>1</v>
      </c>
      <c r="C96" s="15" t="s">
        <v>297</v>
      </c>
      <c r="D96" s="15" t="s">
        <v>9</v>
      </c>
      <c r="E96" s="15" t="s">
        <v>1619</v>
      </c>
      <c r="F96" s="15"/>
      <c r="G96" s="15">
        <v>10</v>
      </c>
      <c r="H96" s="15">
        <v>400</v>
      </c>
      <c r="I96" s="15">
        <v>150</v>
      </c>
      <c r="J96" s="15">
        <v>1.1000000000000001</v>
      </c>
      <c r="K96" s="15">
        <v>5</v>
      </c>
      <c r="L96" s="15">
        <v>150</v>
      </c>
      <c r="M96" s="15">
        <v>1</v>
      </c>
      <c r="N96" s="15" t="s">
        <v>910</v>
      </c>
    </row>
    <row r="97" spans="1:14" ht="14.5">
      <c r="A97" s="3" t="s">
        <v>1720</v>
      </c>
      <c r="B97" s="15" t="s">
        <v>1</v>
      </c>
      <c r="C97" s="15" t="s">
        <v>297</v>
      </c>
      <c r="D97" s="15" t="s">
        <v>9</v>
      </c>
      <c r="E97" s="15" t="s">
        <v>1619</v>
      </c>
      <c r="F97" s="15"/>
      <c r="G97" s="15">
        <v>10</v>
      </c>
      <c r="H97" s="15">
        <v>600</v>
      </c>
      <c r="I97" s="15">
        <v>150</v>
      </c>
      <c r="J97" s="15">
        <v>1.1000000000000001</v>
      </c>
      <c r="K97" s="15">
        <v>5</v>
      </c>
      <c r="L97" s="15">
        <v>150</v>
      </c>
      <c r="M97" s="15">
        <v>1</v>
      </c>
      <c r="N97" s="15" t="s">
        <v>910</v>
      </c>
    </row>
    <row r="98" spans="1:14" ht="14.5">
      <c r="A98" s="3" t="s">
        <v>1721</v>
      </c>
      <c r="B98" s="15" t="s">
        <v>1</v>
      </c>
      <c r="C98" s="15" t="s">
        <v>297</v>
      </c>
      <c r="D98" s="15" t="s">
        <v>9</v>
      </c>
      <c r="E98" s="15" t="s">
        <v>1619</v>
      </c>
      <c r="F98" s="15"/>
      <c r="G98" s="15">
        <v>10</v>
      </c>
      <c r="H98" s="15">
        <v>800</v>
      </c>
      <c r="I98" s="15">
        <v>150</v>
      </c>
      <c r="J98" s="15">
        <v>1.1000000000000001</v>
      </c>
      <c r="K98" s="15">
        <v>5</v>
      </c>
      <c r="L98" s="15">
        <v>150</v>
      </c>
      <c r="M98" s="15">
        <v>1</v>
      </c>
      <c r="N98" s="15" t="s">
        <v>910</v>
      </c>
    </row>
    <row r="99" spans="1:14" ht="14.5">
      <c r="A99" s="3" t="s">
        <v>1722</v>
      </c>
      <c r="B99" s="15" t="s">
        <v>1</v>
      </c>
      <c r="C99" s="15" t="s">
        <v>297</v>
      </c>
      <c r="D99" s="15" t="s">
        <v>9</v>
      </c>
      <c r="E99" s="15" t="s">
        <v>1619</v>
      </c>
      <c r="F99" s="15"/>
      <c r="G99" s="15">
        <v>10</v>
      </c>
      <c r="H99" s="15">
        <v>1000</v>
      </c>
      <c r="I99" s="15">
        <v>150</v>
      </c>
      <c r="J99" s="15">
        <v>1.1000000000000001</v>
      </c>
      <c r="K99" s="15">
        <v>5</v>
      </c>
      <c r="L99" s="15">
        <v>150</v>
      </c>
      <c r="M99" s="15">
        <v>1</v>
      </c>
      <c r="N99" s="15" t="s">
        <v>910</v>
      </c>
    </row>
    <row r="100" spans="1:14" ht="14.5">
      <c r="A100" s="3" t="s">
        <v>1723</v>
      </c>
      <c r="B100" s="15" t="s">
        <v>1</v>
      </c>
      <c r="C100" s="15" t="s">
        <v>2041</v>
      </c>
      <c r="D100" s="15" t="s">
        <v>9</v>
      </c>
      <c r="E100" s="15" t="s">
        <v>1619</v>
      </c>
      <c r="F100" s="15"/>
      <c r="G100" s="15">
        <v>25</v>
      </c>
      <c r="H100" s="15">
        <v>1000</v>
      </c>
      <c r="I100" s="15">
        <v>650</v>
      </c>
      <c r="J100" s="15">
        <v>0.87</v>
      </c>
      <c r="K100" s="15">
        <v>5</v>
      </c>
      <c r="L100" s="15">
        <v>175</v>
      </c>
      <c r="M100" s="15" t="s">
        <v>9484</v>
      </c>
      <c r="N100" s="15" t="s">
        <v>3</v>
      </c>
    </row>
    <row r="101" spans="1:14" ht="14.5">
      <c r="A101" s="3" t="s">
        <v>1724</v>
      </c>
      <c r="B101" s="15" t="s">
        <v>1</v>
      </c>
      <c r="C101" s="15" t="s">
        <v>6</v>
      </c>
      <c r="D101" s="15" t="s">
        <v>9</v>
      </c>
      <c r="E101" s="15" t="s">
        <v>1619</v>
      </c>
      <c r="F101" s="15"/>
      <c r="G101" s="15">
        <v>10</v>
      </c>
      <c r="H101" s="15">
        <v>400</v>
      </c>
      <c r="I101" s="15">
        <v>250</v>
      </c>
      <c r="J101" s="15">
        <v>1.1000000000000001</v>
      </c>
      <c r="K101" s="15">
        <v>1</v>
      </c>
      <c r="L101" s="15">
        <v>150</v>
      </c>
      <c r="M101" s="15">
        <v>1</v>
      </c>
      <c r="N101" s="15" t="s">
        <v>910</v>
      </c>
    </row>
    <row r="102" spans="1:14" ht="14.5">
      <c r="A102" s="3" t="s">
        <v>1725</v>
      </c>
      <c r="B102" s="15" t="s">
        <v>1</v>
      </c>
      <c r="C102" s="15" t="s">
        <v>6</v>
      </c>
      <c r="D102" s="15" t="s">
        <v>9</v>
      </c>
      <c r="E102" s="15" t="s">
        <v>1619</v>
      </c>
      <c r="F102" s="15"/>
      <c r="G102" s="15">
        <v>10</v>
      </c>
      <c r="H102" s="15">
        <v>400</v>
      </c>
      <c r="I102" s="15">
        <v>250</v>
      </c>
      <c r="J102" s="15">
        <v>1.1000000000000001</v>
      </c>
      <c r="K102" s="15">
        <v>1</v>
      </c>
      <c r="L102" s="15">
        <v>150</v>
      </c>
      <c r="M102" s="15">
        <v>1</v>
      </c>
      <c r="N102" s="15" t="s">
        <v>3</v>
      </c>
    </row>
    <row r="103" spans="1:14" ht="14.5">
      <c r="A103" s="3" t="s">
        <v>1726</v>
      </c>
      <c r="B103" s="15" t="s">
        <v>1</v>
      </c>
      <c r="C103" s="15" t="s">
        <v>6</v>
      </c>
      <c r="D103" s="15" t="s">
        <v>9</v>
      </c>
      <c r="E103" s="15" t="s">
        <v>1619</v>
      </c>
      <c r="F103" s="15"/>
      <c r="G103" s="15">
        <v>10</v>
      </c>
      <c r="H103" s="15">
        <v>600</v>
      </c>
      <c r="I103" s="15">
        <v>250</v>
      </c>
      <c r="J103" s="15">
        <v>1.1000000000000001</v>
      </c>
      <c r="K103" s="15">
        <v>1</v>
      </c>
      <c r="L103" s="15">
        <v>150</v>
      </c>
      <c r="M103" s="15">
        <v>1</v>
      </c>
      <c r="N103" s="15" t="s">
        <v>910</v>
      </c>
    </row>
    <row r="104" spans="1:14" ht="14.5">
      <c r="A104" s="3" t="s">
        <v>1727</v>
      </c>
      <c r="B104" s="15" t="s">
        <v>1</v>
      </c>
      <c r="C104" s="15" t="s">
        <v>6</v>
      </c>
      <c r="D104" s="15" t="s">
        <v>9</v>
      </c>
      <c r="E104" s="15" t="s">
        <v>1619</v>
      </c>
      <c r="F104" s="15"/>
      <c r="G104" s="15">
        <v>10</v>
      </c>
      <c r="H104" s="15">
        <v>600</v>
      </c>
      <c r="I104" s="15">
        <v>250</v>
      </c>
      <c r="J104" s="15">
        <v>1.1000000000000001</v>
      </c>
      <c r="K104" s="15">
        <v>1</v>
      </c>
      <c r="L104" s="15">
        <v>150</v>
      </c>
      <c r="M104" s="15">
        <v>1</v>
      </c>
      <c r="N104" s="15" t="s">
        <v>3</v>
      </c>
    </row>
    <row r="105" spans="1:14" ht="14.5">
      <c r="A105" s="3" t="s">
        <v>1728</v>
      </c>
      <c r="B105" s="15" t="s">
        <v>1</v>
      </c>
      <c r="C105" s="15" t="s">
        <v>6</v>
      </c>
      <c r="D105" s="15" t="s">
        <v>9</v>
      </c>
      <c r="E105" s="15" t="s">
        <v>1619</v>
      </c>
      <c r="F105" s="15"/>
      <c r="G105" s="15">
        <v>10</v>
      </c>
      <c r="H105" s="15">
        <v>800</v>
      </c>
      <c r="I105" s="15">
        <v>250</v>
      </c>
      <c r="J105" s="15">
        <v>1.1000000000000001</v>
      </c>
      <c r="K105" s="15">
        <v>1</v>
      </c>
      <c r="L105" s="15">
        <v>150</v>
      </c>
      <c r="M105" s="15">
        <v>1</v>
      </c>
      <c r="N105" s="15" t="s">
        <v>910</v>
      </c>
    </row>
    <row r="106" spans="1:14" ht="14.5">
      <c r="A106" s="3" t="s">
        <v>1729</v>
      </c>
      <c r="B106" s="15" t="s">
        <v>1</v>
      </c>
      <c r="C106" s="15" t="s">
        <v>6</v>
      </c>
      <c r="D106" s="15" t="s">
        <v>9</v>
      </c>
      <c r="E106" s="15" t="s">
        <v>1619</v>
      </c>
      <c r="F106" s="15"/>
      <c r="G106" s="15">
        <v>10</v>
      </c>
      <c r="H106" s="15">
        <v>800</v>
      </c>
      <c r="I106" s="15">
        <v>250</v>
      </c>
      <c r="J106" s="15">
        <v>1.1000000000000001</v>
      </c>
      <c r="K106" s="15">
        <v>1</v>
      </c>
      <c r="L106" s="15">
        <v>150</v>
      </c>
      <c r="M106" s="15">
        <v>1</v>
      </c>
      <c r="N106" s="15" t="s">
        <v>3</v>
      </c>
    </row>
    <row r="107" spans="1:14" ht="14.5">
      <c r="A107" s="3" t="s">
        <v>1730</v>
      </c>
      <c r="B107" s="15" t="s">
        <v>1</v>
      </c>
      <c r="C107" s="15" t="s">
        <v>6</v>
      </c>
      <c r="D107" s="15" t="s">
        <v>9</v>
      </c>
      <c r="E107" s="15" t="s">
        <v>1619</v>
      </c>
      <c r="F107" s="15"/>
      <c r="G107" s="15">
        <v>10</v>
      </c>
      <c r="H107" s="15">
        <v>1000</v>
      </c>
      <c r="I107" s="15">
        <v>250</v>
      </c>
      <c r="J107" s="15">
        <v>1.1000000000000001</v>
      </c>
      <c r="K107" s="15">
        <v>1</v>
      </c>
      <c r="L107" s="15">
        <v>150</v>
      </c>
      <c r="M107" s="15">
        <v>1</v>
      </c>
      <c r="N107" s="15" t="s">
        <v>910</v>
      </c>
    </row>
    <row r="108" spans="1:14" ht="14.5">
      <c r="A108" s="3" t="s">
        <v>1731</v>
      </c>
      <c r="B108" s="15" t="s">
        <v>1</v>
      </c>
      <c r="C108" s="15" t="s">
        <v>6</v>
      </c>
      <c r="D108" s="15" t="s">
        <v>9</v>
      </c>
      <c r="E108" s="15" t="s">
        <v>1619</v>
      </c>
      <c r="F108" s="15"/>
      <c r="G108" s="15">
        <v>10</v>
      </c>
      <c r="H108" s="15">
        <v>1000</v>
      </c>
      <c r="I108" s="15">
        <v>250</v>
      </c>
      <c r="J108" s="15">
        <v>1.1000000000000001</v>
      </c>
      <c r="K108" s="15">
        <v>1</v>
      </c>
      <c r="L108" s="15">
        <v>150</v>
      </c>
      <c r="M108" s="15">
        <v>1</v>
      </c>
      <c r="N108" s="15" t="s">
        <v>3</v>
      </c>
    </row>
    <row r="109" spans="1:14" ht="14.5">
      <c r="A109" s="3" t="s">
        <v>1732</v>
      </c>
      <c r="B109" s="15" t="s">
        <v>1</v>
      </c>
      <c r="C109" s="15" t="s">
        <v>6</v>
      </c>
      <c r="D109" s="15" t="s">
        <v>9</v>
      </c>
      <c r="E109" s="15" t="s">
        <v>1619</v>
      </c>
      <c r="F109" s="15"/>
      <c r="G109" s="15">
        <v>12</v>
      </c>
      <c r="H109" s="15">
        <v>400</v>
      </c>
      <c r="I109" s="15">
        <v>300</v>
      </c>
      <c r="J109" s="15">
        <v>1.1000000000000001</v>
      </c>
      <c r="K109" s="15">
        <v>1</v>
      </c>
      <c r="L109" s="15">
        <v>150</v>
      </c>
      <c r="M109" s="15">
        <v>1</v>
      </c>
      <c r="N109" s="15" t="s">
        <v>910</v>
      </c>
    </row>
    <row r="110" spans="1:14" ht="14.5">
      <c r="A110" s="3" t="s">
        <v>1733</v>
      </c>
      <c r="B110" s="15" t="s">
        <v>1</v>
      </c>
      <c r="C110" s="15" t="s">
        <v>6</v>
      </c>
      <c r="D110" s="15" t="s">
        <v>9</v>
      </c>
      <c r="E110" s="15" t="s">
        <v>1619</v>
      </c>
      <c r="F110" s="15"/>
      <c r="G110" s="15">
        <v>12</v>
      </c>
      <c r="H110" s="15">
        <v>400</v>
      </c>
      <c r="I110" s="15">
        <v>300</v>
      </c>
      <c r="J110" s="15">
        <v>1.1000000000000001</v>
      </c>
      <c r="K110" s="15">
        <v>1</v>
      </c>
      <c r="L110" s="15">
        <v>150</v>
      </c>
      <c r="M110" s="15">
        <v>1</v>
      </c>
      <c r="N110" s="15" t="s">
        <v>3</v>
      </c>
    </row>
    <row r="111" spans="1:14" ht="14.5">
      <c r="A111" s="3" t="s">
        <v>1734</v>
      </c>
      <c r="B111" s="15" t="s">
        <v>1</v>
      </c>
      <c r="C111" s="15" t="s">
        <v>6</v>
      </c>
      <c r="D111" s="15" t="s">
        <v>9</v>
      </c>
      <c r="E111" s="15" t="s">
        <v>1619</v>
      </c>
      <c r="F111" s="15"/>
      <c r="G111" s="15">
        <v>12</v>
      </c>
      <c r="H111" s="15">
        <v>600</v>
      </c>
      <c r="I111" s="15">
        <v>300</v>
      </c>
      <c r="J111" s="15">
        <v>1.1000000000000001</v>
      </c>
      <c r="K111" s="15">
        <v>1</v>
      </c>
      <c r="L111" s="15">
        <v>150</v>
      </c>
      <c r="M111" s="15">
        <v>1</v>
      </c>
      <c r="N111" s="15" t="s">
        <v>910</v>
      </c>
    </row>
    <row r="112" spans="1:14" ht="14.5">
      <c r="A112" s="3" t="s">
        <v>1735</v>
      </c>
      <c r="B112" s="15" t="s">
        <v>1</v>
      </c>
      <c r="C112" s="15" t="s">
        <v>6</v>
      </c>
      <c r="D112" s="15" t="s">
        <v>9</v>
      </c>
      <c r="E112" s="15" t="s">
        <v>1619</v>
      </c>
      <c r="F112" s="15"/>
      <c r="G112" s="15">
        <v>12</v>
      </c>
      <c r="H112" s="15">
        <v>600</v>
      </c>
      <c r="I112" s="15">
        <v>300</v>
      </c>
      <c r="J112" s="15">
        <v>1.1000000000000001</v>
      </c>
      <c r="K112" s="15">
        <v>1</v>
      </c>
      <c r="L112" s="15">
        <v>150</v>
      </c>
      <c r="M112" s="15">
        <v>1</v>
      </c>
      <c r="N112" s="15" t="s">
        <v>3</v>
      </c>
    </row>
    <row r="113" spans="1:14" ht="14.5">
      <c r="A113" s="3" t="s">
        <v>1736</v>
      </c>
      <c r="B113" s="15" t="s">
        <v>1</v>
      </c>
      <c r="C113" s="15" t="s">
        <v>6</v>
      </c>
      <c r="D113" s="15" t="s">
        <v>9</v>
      </c>
      <c r="E113" s="15" t="s">
        <v>1619</v>
      </c>
      <c r="F113" s="15"/>
      <c r="G113" s="15">
        <v>12</v>
      </c>
      <c r="H113" s="15">
        <v>800</v>
      </c>
      <c r="I113" s="15">
        <v>300</v>
      </c>
      <c r="J113" s="15">
        <v>1.1000000000000001</v>
      </c>
      <c r="K113" s="15">
        <v>1</v>
      </c>
      <c r="L113" s="15">
        <v>150</v>
      </c>
      <c r="M113" s="15">
        <v>1</v>
      </c>
      <c r="N113" s="15" t="s">
        <v>910</v>
      </c>
    </row>
    <row r="114" spans="1:14" ht="14.5">
      <c r="A114" s="3" t="s">
        <v>1737</v>
      </c>
      <c r="B114" s="15" t="s">
        <v>1</v>
      </c>
      <c r="C114" s="15" t="s">
        <v>6</v>
      </c>
      <c r="D114" s="15" t="s">
        <v>9</v>
      </c>
      <c r="E114" s="15" t="s">
        <v>1619</v>
      </c>
      <c r="F114" s="15"/>
      <c r="G114" s="15">
        <v>12</v>
      </c>
      <c r="H114" s="15">
        <v>800</v>
      </c>
      <c r="I114" s="15">
        <v>300</v>
      </c>
      <c r="J114" s="15">
        <v>1.1000000000000001</v>
      </c>
      <c r="K114" s="15">
        <v>1</v>
      </c>
      <c r="L114" s="15">
        <v>150</v>
      </c>
      <c r="M114" s="15">
        <v>1</v>
      </c>
      <c r="N114" s="15" t="s">
        <v>3</v>
      </c>
    </row>
    <row r="115" spans="1:14" ht="14.5">
      <c r="A115" s="3" t="s">
        <v>1738</v>
      </c>
      <c r="B115" s="15" t="s">
        <v>1</v>
      </c>
      <c r="C115" s="15" t="s">
        <v>6</v>
      </c>
      <c r="D115" s="15" t="s">
        <v>9</v>
      </c>
      <c r="E115" s="15" t="s">
        <v>1619</v>
      </c>
      <c r="F115" s="15"/>
      <c r="G115" s="15">
        <v>12</v>
      </c>
      <c r="H115" s="15">
        <v>1000</v>
      </c>
      <c r="I115" s="15">
        <v>300</v>
      </c>
      <c r="J115" s="15">
        <v>1.1000000000000001</v>
      </c>
      <c r="K115" s="15">
        <v>1</v>
      </c>
      <c r="L115" s="15">
        <v>150</v>
      </c>
      <c r="M115" s="15">
        <v>1</v>
      </c>
      <c r="N115" s="15" t="s">
        <v>910</v>
      </c>
    </row>
    <row r="116" spans="1:14" ht="14.5">
      <c r="A116" s="3" t="s">
        <v>1739</v>
      </c>
      <c r="B116" s="15" t="s">
        <v>1</v>
      </c>
      <c r="C116" s="15" t="s">
        <v>6</v>
      </c>
      <c r="D116" s="15" t="s">
        <v>9</v>
      </c>
      <c r="E116" s="15" t="s">
        <v>1619</v>
      </c>
      <c r="F116" s="15"/>
      <c r="G116" s="15">
        <v>12</v>
      </c>
      <c r="H116" s="15">
        <v>1000</v>
      </c>
      <c r="I116" s="15">
        <v>300</v>
      </c>
      <c r="J116" s="15">
        <v>1.1000000000000001</v>
      </c>
      <c r="K116" s="15">
        <v>1</v>
      </c>
      <c r="L116" s="15">
        <v>150</v>
      </c>
      <c r="M116" s="15">
        <v>1</v>
      </c>
      <c r="N116" s="15" t="s">
        <v>3</v>
      </c>
    </row>
    <row r="117" spans="1:14" ht="14.5">
      <c r="A117" s="3" t="s">
        <v>1740</v>
      </c>
      <c r="B117" s="15" t="s">
        <v>1</v>
      </c>
      <c r="C117" s="15" t="s">
        <v>8</v>
      </c>
      <c r="D117" s="15" t="s">
        <v>9</v>
      </c>
      <c r="E117" s="15" t="s">
        <v>1619</v>
      </c>
      <c r="F117" s="15"/>
      <c r="G117" s="15">
        <v>1.5</v>
      </c>
      <c r="H117" s="15">
        <v>200</v>
      </c>
      <c r="I117" s="15">
        <v>50</v>
      </c>
      <c r="J117" s="15">
        <v>1.1000000000000001</v>
      </c>
      <c r="K117" s="15">
        <v>1</v>
      </c>
      <c r="L117" s="15">
        <v>175</v>
      </c>
      <c r="M117" s="15">
        <v>1</v>
      </c>
      <c r="N117" s="15" t="s">
        <v>910</v>
      </c>
    </row>
    <row r="118" spans="1:14" ht="14.5">
      <c r="A118" s="3" t="s">
        <v>1741</v>
      </c>
      <c r="B118" s="15" t="s">
        <v>1</v>
      </c>
      <c r="C118" s="15" t="s">
        <v>8</v>
      </c>
      <c r="D118" s="15" t="s">
        <v>9</v>
      </c>
      <c r="E118" s="15" t="s">
        <v>1619</v>
      </c>
      <c r="F118" s="15"/>
      <c r="G118" s="15">
        <v>1.5</v>
      </c>
      <c r="H118" s="15">
        <v>200</v>
      </c>
      <c r="I118" s="15">
        <v>50</v>
      </c>
      <c r="J118" s="15">
        <v>1.1000000000000001</v>
      </c>
      <c r="K118" s="15">
        <v>1</v>
      </c>
      <c r="L118" s="15">
        <v>175</v>
      </c>
      <c r="M118" s="15">
        <v>1</v>
      </c>
      <c r="N118" s="15" t="s">
        <v>3</v>
      </c>
    </row>
    <row r="119" spans="1:14" ht="14.5">
      <c r="A119" s="3" t="s">
        <v>1742</v>
      </c>
      <c r="B119" s="15" t="s">
        <v>1</v>
      </c>
      <c r="C119" s="15" t="s">
        <v>6</v>
      </c>
      <c r="D119" s="15" t="s">
        <v>9</v>
      </c>
      <c r="E119" s="15" t="s">
        <v>1619</v>
      </c>
      <c r="F119" s="15"/>
      <c r="G119" s="15">
        <v>15</v>
      </c>
      <c r="H119" s="15">
        <v>400</v>
      </c>
      <c r="I119" s="15">
        <v>350</v>
      </c>
      <c r="J119" s="15">
        <v>1.1000000000000001</v>
      </c>
      <c r="K119" s="15">
        <v>1</v>
      </c>
      <c r="L119" s="15">
        <v>150</v>
      </c>
      <c r="M119" s="15">
        <v>1</v>
      </c>
      <c r="N119" s="15" t="s">
        <v>910</v>
      </c>
    </row>
    <row r="120" spans="1:14" ht="14.5">
      <c r="A120" s="3" t="s">
        <v>1743</v>
      </c>
      <c r="B120" s="15" t="s">
        <v>1</v>
      </c>
      <c r="C120" s="15" t="s">
        <v>6</v>
      </c>
      <c r="D120" s="15" t="s">
        <v>9</v>
      </c>
      <c r="E120" s="15" t="s">
        <v>1619</v>
      </c>
      <c r="F120" s="15"/>
      <c r="G120" s="15">
        <v>15</v>
      </c>
      <c r="H120" s="15">
        <v>400</v>
      </c>
      <c r="I120" s="15">
        <v>350</v>
      </c>
      <c r="J120" s="15">
        <v>1.1000000000000001</v>
      </c>
      <c r="K120" s="15">
        <v>1</v>
      </c>
      <c r="L120" s="15">
        <v>150</v>
      </c>
      <c r="M120" s="15">
        <v>1</v>
      </c>
      <c r="N120" s="15" t="s">
        <v>3</v>
      </c>
    </row>
    <row r="121" spans="1:14" ht="14.5">
      <c r="A121" s="3" t="s">
        <v>1744</v>
      </c>
      <c r="B121" s="15" t="s">
        <v>1</v>
      </c>
      <c r="C121" s="15" t="s">
        <v>8</v>
      </c>
      <c r="D121" s="15" t="s">
        <v>9</v>
      </c>
      <c r="E121" s="15" t="s">
        <v>1619</v>
      </c>
      <c r="F121" s="15"/>
      <c r="G121" s="15">
        <v>1.5</v>
      </c>
      <c r="H121" s="15">
        <v>400</v>
      </c>
      <c r="I121" s="15">
        <v>50</v>
      </c>
      <c r="J121" s="15">
        <v>1.1000000000000001</v>
      </c>
      <c r="K121" s="15">
        <v>1</v>
      </c>
      <c r="L121" s="15">
        <v>175</v>
      </c>
      <c r="M121" s="15">
        <v>1</v>
      </c>
      <c r="N121" s="15" t="s">
        <v>910</v>
      </c>
    </row>
    <row r="122" spans="1:14" ht="14.5">
      <c r="A122" s="3" t="s">
        <v>1745</v>
      </c>
      <c r="B122" s="15" t="s">
        <v>1</v>
      </c>
      <c r="C122" s="15" t="s">
        <v>8</v>
      </c>
      <c r="D122" s="15" t="s">
        <v>9</v>
      </c>
      <c r="E122" s="15" t="s">
        <v>1619</v>
      </c>
      <c r="F122" s="15"/>
      <c r="G122" s="15">
        <v>1.5</v>
      </c>
      <c r="H122" s="15">
        <v>400</v>
      </c>
      <c r="I122" s="15">
        <v>50</v>
      </c>
      <c r="J122" s="15">
        <v>1.1000000000000001</v>
      </c>
      <c r="K122" s="15">
        <v>1</v>
      </c>
      <c r="L122" s="15">
        <v>175</v>
      </c>
      <c r="M122" s="15">
        <v>1</v>
      </c>
      <c r="N122" s="15" t="s">
        <v>3</v>
      </c>
    </row>
    <row r="123" spans="1:14" ht="14.5">
      <c r="A123" s="3" t="s">
        <v>1746</v>
      </c>
      <c r="B123" s="15" t="s">
        <v>1</v>
      </c>
      <c r="C123" s="15" t="s">
        <v>6</v>
      </c>
      <c r="D123" s="15" t="s">
        <v>9</v>
      </c>
      <c r="E123" s="15" t="s">
        <v>1619</v>
      </c>
      <c r="F123" s="15"/>
      <c r="G123" s="15">
        <v>15</v>
      </c>
      <c r="H123" s="15">
        <v>600</v>
      </c>
      <c r="I123" s="15">
        <v>350</v>
      </c>
      <c r="J123" s="15">
        <v>1.1000000000000001</v>
      </c>
      <c r="K123" s="15">
        <v>1</v>
      </c>
      <c r="L123" s="15">
        <v>150</v>
      </c>
      <c r="M123" s="15">
        <v>1</v>
      </c>
      <c r="N123" s="15" t="s">
        <v>910</v>
      </c>
    </row>
    <row r="124" spans="1:14" ht="14.5">
      <c r="A124" s="3" t="s">
        <v>1747</v>
      </c>
      <c r="B124" s="15" t="s">
        <v>1</v>
      </c>
      <c r="C124" s="15" t="s">
        <v>6</v>
      </c>
      <c r="D124" s="15" t="s">
        <v>9</v>
      </c>
      <c r="E124" s="15" t="s">
        <v>1619</v>
      </c>
      <c r="F124" s="15"/>
      <c r="G124" s="15">
        <v>15</v>
      </c>
      <c r="H124" s="15">
        <v>600</v>
      </c>
      <c r="I124" s="15">
        <v>350</v>
      </c>
      <c r="J124" s="15">
        <v>1.1000000000000001</v>
      </c>
      <c r="K124" s="15">
        <v>1</v>
      </c>
      <c r="L124" s="15">
        <v>150</v>
      </c>
      <c r="M124" s="15">
        <v>1</v>
      </c>
      <c r="N124" s="15" t="s">
        <v>3</v>
      </c>
    </row>
    <row r="125" spans="1:14" ht="14.5">
      <c r="A125" s="3" t="s">
        <v>1748</v>
      </c>
      <c r="B125" s="15" t="s">
        <v>1</v>
      </c>
      <c r="C125" s="15" t="s">
        <v>8</v>
      </c>
      <c r="D125" s="15" t="s">
        <v>9</v>
      </c>
      <c r="E125" s="15" t="s">
        <v>1619</v>
      </c>
      <c r="F125" s="15"/>
      <c r="G125" s="15">
        <v>1.5</v>
      </c>
      <c r="H125" s="15">
        <v>600</v>
      </c>
      <c r="I125" s="15">
        <v>50</v>
      </c>
      <c r="J125" s="15">
        <v>1.1000000000000001</v>
      </c>
      <c r="K125" s="15">
        <v>1</v>
      </c>
      <c r="L125" s="15">
        <v>175</v>
      </c>
      <c r="M125" s="15">
        <v>1</v>
      </c>
      <c r="N125" s="15" t="s">
        <v>910</v>
      </c>
    </row>
    <row r="126" spans="1:14" ht="14.5">
      <c r="A126" s="3" t="s">
        <v>1749</v>
      </c>
      <c r="B126" s="15" t="s">
        <v>1</v>
      </c>
      <c r="C126" s="15" t="s">
        <v>8</v>
      </c>
      <c r="D126" s="15" t="s">
        <v>9</v>
      </c>
      <c r="E126" s="15" t="s">
        <v>1619</v>
      </c>
      <c r="F126" s="15"/>
      <c r="G126" s="15">
        <v>1.5</v>
      </c>
      <c r="H126" s="15">
        <v>600</v>
      </c>
      <c r="I126" s="15">
        <v>50</v>
      </c>
      <c r="J126" s="15">
        <v>1.1000000000000001</v>
      </c>
      <c r="K126" s="15">
        <v>1</v>
      </c>
      <c r="L126" s="15">
        <v>175</v>
      </c>
      <c r="M126" s="15">
        <v>1</v>
      </c>
      <c r="N126" s="15" t="s">
        <v>3</v>
      </c>
    </row>
    <row r="127" spans="1:14" ht="14.5">
      <c r="A127" s="3" t="s">
        <v>1750</v>
      </c>
      <c r="B127" s="15" t="s">
        <v>1</v>
      </c>
      <c r="C127" s="15" t="s">
        <v>6</v>
      </c>
      <c r="D127" s="15" t="s">
        <v>9</v>
      </c>
      <c r="E127" s="15" t="s">
        <v>1619</v>
      </c>
      <c r="F127" s="15"/>
      <c r="G127" s="15">
        <v>15</v>
      </c>
      <c r="H127" s="15">
        <v>800</v>
      </c>
      <c r="I127" s="15">
        <v>350</v>
      </c>
      <c r="J127" s="15">
        <v>1.1000000000000001</v>
      </c>
      <c r="K127" s="15">
        <v>1</v>
      </c>
      <c r="L127" s="15">
        <v>150</v>
      </c>
      <c r="M127" s="15">
        <v>1</v>
      </c>
      <c r="N127" s="15" t="s">
        <v>910</v>
      </c>
    </row>
    <row r="128" spans="1:14" ht="14.5">
      <c r="A128" s="3" t="s">
        <v>1751</v>
      </c>
      <c r="B128" s="15" t="s">
        <v>1</v>
      </c>
      <c r="C128" s="15" t="s">
        <v>6</v>
      </c>
      <c r="D128" s="15" t="s">
        <v>9</v>
      </c>
      <c r="E128" s="15" t="s">
        <v>1619</v>
      </c>
      <c r="F128" s="15"/>
      <c r="G128" s="15">
        <v>15</v>
      </c>
      <c r="H128" s="15">
        <v>800</v>
      </c>
      <c r="I128" s="15">
        <v>350</v>
      </c>
      <c r="J128" s="15">
        <v>1.1000000000000001</v>
      </c>
      <c r="K128" s="15">
        <v>1</v>
      </c>
      <c r="L128" s="15">
        <v>150</v>
      </c>
      <c r="M128" s="15">
        <v>1</v>
      </c>
      <c r="N128" s="15" t="s">
        <v>3</v>
      </c>
    </row>
    <row r="129" spans="1:14" ht="14.5">
      <c r="A129" s="3" t="s">
        <v>1752</v>
      </c>
      <c r="B129" s="15" t="s">
        <v>1</v>
      </c>
      <c r="C129" s="15" t="s">
        <v>8</v>
      </c>
      <c r="D129" s="15" t="s">
        <v>9</v>
      </c>
      <c r="E129" s="15" t="s">
        <v>1619</v>
      </c>
      <c r="F129" s="15"/>
      <c r="G129" s="15">
        <v>1.5</v>
      </c>
      <c r="H129" s="15">
        <v>800</v>
      </c>
      <c r="I129" s="15">
        <v>50</v>
      </c>
      <c r="J129" s="15">
        <v>1.1000000000000001</v>
      </c>
      <c r="K129" s="15">
        <v>1</v>
      </c>
      <c r="L129" s="15">
        <v>175</v>
      </c>
      <c r="M129" s="15">
        <v>1</v>
      </c>
      <c r="N129" s="15" t="s">
        <v>910</v>
      </c>
    </row>
    <row r="130" spans="1:14" ht="14.5">
      <c r="A130" s="3" t="s">
        <v>1753</v>
      </c>
      <c r="B130" s="15" t="s">
        <v>1</v>
      </c>
      <c r="C130" s="15" t="s">
        <v>8</v>
      </c>
      <c r="D130" s="15" t="s">
        <v>9</v>
      </c>
      <c r="E130" s="15" t="s">
        <v>1619</v>
      </c>
      <c r="F130" s="15"/>
      <c r="G130" s="15">
        <v>1.5</v>
      </c>
      <c r="H130" s="15">
        <v>800</v>
      </c>
      <c r="I130" s="15">
        <v>50</v>
      </c>
      <c r="J130" s="15">
        <v>1.1000000000000001</v>
      </c>
      <c r="K130" s="15">
        <v>1</v>
      </c>
      <c r="L130" s="15">
        <v>175</v>
      </c>
      <c r="M130" s="15">
        <v>1</v>
      </c>
      <c r="N130" s="15" t="s">
        <v>3</v>
      </c>
    </row>
    <row r="131" spans="1:14" ht="14.5">
      <c r="A131" s="3" t="s">
        <v>1754</v>
      </c>
      <c r="B131" s="15" t="s">
        <v>1</v>
      </c>
      <c r="C131" s="15" t="s">
        <v>6</v>
      </c>
      <c r="D131" s="15" t="s">
        <v>9</v>
      </c>
      <c r="E131" s="15" t="s">
        <v>1619</v>
      </c>
      <c r="F131" s="15"/>
      <c r="G131" s="15">
        <v>15</v>
      </c>
      <c r="H131" s="15">
        <v>1000</v>
      </c>
      <c r="I131" s="15">
        <v>350</v>
      </c>
      <c r="J131" s="15">
        <v>1.1000000000000001</v>
      </c>
      <c r="K131" s="15">
        <v>1</v>
      </c>
      <c r="L131" s="15">
        <v>150</v>
      </c>
      <c r="M131" s="15">
        <v>1</v>
      </c>
      <c r="N131" s="15" t="s">
        <v>910</v>
      </c>
    </row>
    <row r="132" spans="1:14" ht="14.5">
      <c r="A132" s="3" t="s">
        <v>1755</v>
      </c>
      <c r="B132" s="15" t="s">
        <v>1</v>
      </c>
      <c r="C132" s="15" t="s">
        <v>6</v>
      </c>
      <c r="D132" s="15" t="s">
        <v>9</v>
      </c>
      <c r="E132" s="15" t="s">
        <v>1619</v>
      </c>
      <c r="F132" s="15"/>
      <c r="G132" s="15">
        <v>15</v>
      </c>
      <c r="H132" s="15">
        <v>1000</v>
      </c>
      <c r="I132" s="15">
        <v>350</v>
      </c>
      <c r="J132" s="15">
        <v>1.1000000000000001</v>
      </c>
      <c r="K132" s="15">
        <v>1</v>
      </c>
      <c r="L132" s="15">
        <v>150</v>
      </c>
      <c r="M132" s="15">
        <v>1</v>
      </c>
      <c r="N132" s="15" t="s">
        <v>3</v>
      </c>
    </row>
    <row r="133" spans="1:14" ht="14.5">
      <c r="A133" s="3" t="s">
        <v>1756</v>
      </c>
      <c r="B133" s="15" t="s">
        <v>1</v>
      </c>
      <c r="C133" s="15" t="s">
        <v>8</v>
      </c>
      <c r="D133" s="15" t="s">
        <v>9</v>
      </c>
      <c r="E133" s="15" t="s">
        <v>1619</v>
      </c>
      <c r="F133" s="15"/>
      <c r="G133" s="15">
        <v>1.5</v>
      </c>
      <c r="H133" s="15">
        <v>1000</v>
      </c>
      <c r="I133" s="15">
        <v>50</v>
      </c>
      <c r="J133" s="15">
        <v>1.1000000000000001</v>
      </c>
      <c r="K133" s="15">
        <v>1</v>
      </c>
      <c r="L133" s="15">
        <v>175</v>
      </c>
      <c r="M133" s="15">
        <v>1</v>
      </c>
      <c r="N133" s="15" t="s">
        <v>910</v>
      </c>
    </row>
    <row r="134" spans="1:14" ht="14.5">
      <c r="A134" s="3" t="s">
        <v>1757</v>
      </c>
      <c r="B134" s="15" t="s">
        <v>1</v>
      </c>
      <c r="C134" s="15" t="s">
        <v>8</v>
      </c>
      <c r="D134" s="15" t="s">
        <v>9</v>
      </c>
      <c r="E134" s="15" t="s">
        <v>1619</v>
      </c>
      <c r="F134" s="15"/>
      <c r="G134" s="15">
        <v>1.5</v>
      </c>
      <c r="H134" s="15">
        <v>1000</v>
      </c>
      <c r="I134" s="15">
        <v>50</v>
      </c>
      <c r="J134" s="15">
        <v>1.1000000000000001</v>
      </c>
      <c r="K134" s="15">
        <v>1</v>
      </c>
      <c r="L134" s="15">
        <v>175</v>
      </c>
      <c r="M134" s="15">
        <v>1</v>
      </c>
      <c r="N134" s="15" t="s">
        <v>3</v>
      </c>
    </row>
    <row r="135" spans="1:14" ht="14.5">
      <c r="A135" s="3" t="s">
        <v>1758</v>
      </c>
      <c r="B135" s="15" t="s">
        <v>1</v>
      </c>
      <c r="C135" s="15" t="s">
        <v>4</v>
      </c>
      <c r="D135" s="15" t="s">
        <v>9</v>
      </c>
      <c r="E135" s="15" t="s">
        <v>1619</v>
      </c>
      <c r="F135" s="15">
        <v>1500</v>
      </c>
      <c r="G135" s="15">
        <v>1</v>
      </c>
      <c r="H135" s="15">
        <v>50</v>
      </c>
      <c r="I135" s="15">
        <v>40</v>
      </c>
      <c r="J135" s="15">
        <v>1.1000000000000001</v>
      </c>
      <c r="K135" s="15">
        <v>1</v>
      </c>
      <c r="L135" s="15">
        <v>175</v>
      </c>
      <c r="M135" s="15">
        <v>1</v>
      </c>
      <c r="N135" s="15" t="s">
        <v>910</v>
      </c>
    </row>
    <row r="136" spans="1:14" ht="14.5">
      <c r="A136" s="3" t="s">
        <v>1759</v>
      </c>
      <c r="B136" s="15" t="s">
        <v>1</v>
      </c>
      <c r="C136" s="15" t="s">
        <v>5</v>
      </c>
      <c r="D136" s="15" t="s">
        <v>9</v>
      </c>
      <c r="E136" s="15" t="s">
        <v>1619</v>
      </c>
      <c r="F136" s="15"/>
      <c r="G136" s="15">
        <v>1</v>
      </c>
      <c r="H136" s="15">
        <v>50</v>
      </c>
      <c r="I136" s="15">
        <v>30</v>
      </c>
      <c r="J136" s="15">
        <v>1.1000000000000001</v>
      </c>
      <c r="K136" s="15">
        <v>5</v>
      </c>
      <c r="L136" s="15">
        <v>150</v>
      </c>
      <c r="M136" s="15">
        <v>1</v>
      </c>
      <c r="N136" s="15" t="s">
        <v>910</v>
      </c>
    </row>
    <row r="137" spans="1:14" ht="14.5">
      <c r="A137" s="3" t="s">
        <v>1760</v>
      </c>
      <c r="B137" s="15" t="s">
        <v>1</v>
      </c>
      <c r="C137" s="15" t="s">
        <v>5</v>
      </c>
      <c r="D137" s="15" t="s">
        <v>9</v>
      </c>
      <c r="E137" s="15" t="s">
        <v>1619</v>
      </c>
      <c r="F137" s="15"/>
      <c r="G137" s="15">
        <v>1</v>
      </c>
      <c r="H137" s="15">
        <v>50</v>
      </c>
      <c r="I137" s="15">
        <v>30</v>
      </c>
      <c r="J137" s="15">
        <v>1.1000000000000001</v>
      </c>
      <c r="K137" s="15">
        <v>5</v>
      </c>
      <c r="L137" s="15">
        <v>150</v>
      </c>
      <c r="M137" s="15">
        <v>1</v>
      </c>
      <c r="N137" s="15" t="s">
        <v>3</v>
      </c>
    </row>
    <row r="138" spans="1:14" ht="14.5">
      <c r="A138" s="3" t="s">
        <v>1761</v>
      </c>
      <c r="B138" s="15" t="s">
        <v>1</v>
      </c>
      <c r="C138" s="15" t="s">
        <v>4</v>
      </c>
      <c r="D138" s="15" t="s">
        <v>9</v>
      </c>
      <c r="E138" s="15" t="s">
        <v>1619</v>
      </c>
      <c r="F138" s="15">
        <v>1500</v>
      </c>
      <c r="G138" s="15">
        <v>1</v>
      </c>
      <c r="H138" s="15">
        <v>50</v>
      </c>
      <c r="I138" s="15">
        <v>40</v>
      </c>
      <c r="J138" s="15">
        <v>1.1000000000000001</v>
      </c>
      <c r="K138" s="15">
        <v>1</v>
      </c>
      <c r="L138" s="15">
        <v>175</v>
      </c>
      <c r="M138" s="15">
        <v>1</v>
      </c>
      <c r="N138" s="15" t="s">
        <v>3</v>
      </c>
    </row>
    <row r="139" spans="1:14" ht="14.5">
      <c r="A139" s="3" t="s">
        <v>1763</v>
      </c>
      <c r="B139" s="15" t="s">
        <v>1</v>
      </c>
      <c r="C139" s="15" t="s">
        <v>4</v>
      </c>
      <c r="D139" s="15" t="s">
        <v>9</v>
      </c>
      <c r="E139" s="15" t="s">
        <v>1619</v>
      </c>
      <c r="F139" s="15">
        <v>1500</v>
      </c>
      <c r="G139" s="15">
        <v>1</v>
      </c>
      <c r="H139" s="15">
        <v>100</v>
      </c>
      <c r="I139" s="15">
        <v>40</v>
      </c>
      <c r="J139" s="15">
        <v>1.1000000000000001</v>
      </c>
      <c r="K139" s="15">
        <v>1</v>
      </c>
      <c r="L139" s="15">
        <v>175</v>
      </c>
      <c r="M139" s="15">
        <v>1</v>
      </c>
      <c r="N139" s="15" t="s">
        <v>910</v>
      </c>
    </row>
    <row r="140" spans="1:14" ht="14.5">
      <c r="A140" s="3" t="s">
        <v>1764</v>
      </c>
      <c r="B140" s="15" t="s">
        <v>1</v>
      </c>
      <c r="C140" s="15" t="s">
        <v>5</v>
      </c>
      <c r="D140" s="15" t="s">
        <v>9</v>
      </c>
      <c r="E140" s="15" t="s">
        <v>1619</v>
      </c>
      <c r="F140" s="15"/>
      <c r="G140" s="15">
        <v>1</v>
      </c>
      <c r="H140" s="15">
        <v>100</v>
      </c>
      <c r="I140" s="15">
        <v>30</v>
      </c>
      <c r="J140" s="15">
        <v>1.1000000000000001</v>
      </c>
      <c r="K140" s="15">
        <v>5</v>
      </c>
      <c r="L140" s="15">
        <v>150</v>
      </c>
      <c r="M140" s="15">
        <v>1</v>
      </c>
      <c r="N140" s="15" t="s">
        <v>910</v>
      </c>
    </row>
    <row r="141" spans="1:14" ht="14.5">
      <c r="A141" s="3" t="s">
        <v>1765</v>
      </c>
      <c r="B141" s="15" t="s">
        <v>1</v>
      </c>
      <c r="C141" s="15" t="s">
        <v>5</v>
      </c>
      <c r="D141" s="15" t="s">
        <v>9</v>
      </c>
      <c r="E141" s="15" t="s">
        <v>1619</v>
      </c>
      <c r="F141" s="15"/>
      <c r="G141" s="15">
        <v>1</v>
      </c>
      <c r="H141" s="15">
        <v>100</v>
      </c>
      <c r="I141" s="15">
        <v>30</v>
      </c>
      <c r="J141" s="15">
        <v>1.1000000000000001</v>
      </c>
      <c r="K141" s="15">
        <v>5</v>
      </c>
      <c r="L141" s="15">
        <v>150</v>
      </c>
      <c r="M141" s="15">
        <v>1</v>
      </c>
      <c r="N141" s="15" t="s">
        <v>3</v>
      </c>
    </row>
    <row r="142" spans="1:14" ht="14.5">
      <c r="A142" s="3" t="s">
        <v>1766</v>
      </c>
      <c r="B142" s="15" t="s">
        <v>1</v>
      </c>
      <c r="C142" s="15" t="s">
        <v>4</v>
      </c>
      <c r="D142" s="15" t="s">
        <v>9</v>
      </c>
      <c r="E142" s="15" t="s">
        <v>1619</v>
      </c>
      <c r="F142" s="15">
        <v>1500</v>
      </c>
      <c r="G142" s="15">
        <v>1</v>
      </c>
      <c r="H142" s="15">
        <v>100</v>
      </c>
      <c r="I142" s="15">
        <v>40</v>
      </c>
      <c r="J142" s="15">
        <v>1.1000000000000001</v>
      </c>
      <c r="K142" s="15">
        <v>1</v>
      </c>
      <c r="L142" s="15">
        <v>175</v>
      </c>
      <c r="M142" s="15">
        <v>1</v>
      </c>
      <c r="N142" s="15" t="s">
        <v>3</v>
      </c>
    </row>
    <row r="143" spans="1:14" ht="14.5">
      <c r="A143" s="3" t="s">
        <v>1767</v>
      </c>
      <c r="B143" s="15" t="s">
        <v>1</v>
      </c>
      <c r="C143" s="15" t="s">
        <v>4</v>
      </c>
      <c r="D143" s="15" t="s">
        <v>9</v>
      </c>
      <c r="E143" s="15" t="s">
        <v>1619</v>
      </c>
      <c r="F143" s="15">
        <v>1500</v>
      </c>
      <c r="G143" s="15">
        <v>1</v>
      </c>
      <c r="H143" s="15">
        <v>200</v>
      </c>
      <c r="I143" s="15">
        <v>40</v>
      </c>
      <c r="J143" s="15">
        <v>1.1000000000000001</v>
      </c>
      <c r="K143" s="15">
        <v>1</v>
      </c>
      <c r="L143" s="15">
        <v>175</v>
      </c>
      <c r="M143" s="15">
        <v>1</v>
      </c>
      <c r="N143" s="15" t="s">
        <v>910</v>
      </c>
    </row>
    <row r="144" spans="1:14" ht="14.5">
      <c r="A144" s="3" t="s">
        <v>1768</v>
      </c>
      <c r="B144" s="15" t="s">
        <v>1</v>
      </c>
      <c r="C144" s="15" t="s">
        <v>727</v>
      </c>
      <c r="D144" s="15" t="s">
        <v>9</v>
      </c>
      <c r="E144" s="15" t="s">
        <v>1619</v>
      </c>
      <c r="F144" s="15"/>
      <c r="G144" s="15">
        <v>1</v>
      </c>
      <c r="H144" s="15">
        <v>200</v>
      </c>
      <c r="I144" s="15">
        <v>30</v>
      </c>
      <c r="J144" s="15">
        <v>1.1000000000000001</v>
      </c>
      <c r="K144" s="15">
        <v>1</v>
      </c>
      <c r="L144" s="15">
        <v>150</v>
      </c>
      <c r="M144" s="15">
        <v>1</v>
      </c>
      <c r="N144" s="15" t="s">
        <v>910</v>
      </c>
    </row>
    <row r="145" spans="1:14" ht="14.5">
      <c r="A145" s="3" t="s">
        <v>1769</v>
      </c>
      <c r="B145" s="15" t="s">
        <v>1</v>
      </c>
      <c r="C145" s="15" t="s">
        <v>727</v>
      </c>
      <c r="D145" s="15" t="s">
        <v>9</v>
      </c>
      <c r="E145" s="15" t="s">
        <v>1619</v>
      </c>
      <c r="F145" s="15"/>
      <c r="G145" s="15">
        <v>1</v>
      </c>
      <c r="H145" s="15">
        <v>200</v>
      </c>
      <c r="I145" s="15">
        <v>30</v>
      </c>
      <c r="J145" s="15">
        <v>1.1000000000000001</v>
      </c>
      <c r="K145" s="15">
        <v>1</v>
      </c>
      <c r="L145" s="15">
        <v>150</v>
      </c>
      <c r="M145" s="15">
        <v>1</v>
      </c>
      <c r="N145" s="15" t="s">
        <v>3</v>
      </c>
    </row>
    <row r="146" spans="1:14" ht="14.5">
      <c r="A146" s="3" t="s">
        <v>1770</v>
      </c>
      <c r="B146" s="15" t="s">
        <v>1</v>
      </c>
      <c r="C146" s="15" t="s">
        <v>5</v>
      </c>
      <c r="D146" s="15" t="s">
        <v>9</v>
      </c>
      <c r="E146" s="15" t="s">
        <v>1619</v>
      </c>
      <c r="F146" s="15"/>
      <c r="G146" s="15">
        <v>1</v>
      </c>
      <c r="H146" s="15">
        <v>200</v>
      </c>
      <c r="I146" s="15">
        <v>30</v>
      </c>
      <c r="J146" s="15">
        <v>1.1000000000000001</v>
      </c>
      <c r="K146" s="15">
        <v>5</v>
      </c>
      <c r="L146" s="15">
        <v>150</v>
      </c>
      <c r="M146" s="15">
        <v>1</v>
      </c>
      <c r="N146" s="15" t="s">
        <v>910</v>
      </c>
    </row>
    <row r="147" spans="1:14" ht="14.5">
      <c r="A147" s="3" t="s">
        <v>1771</v>
      </c>
      <c r="B147" s="15" t="s">
        <v>1</v>
      </c>
      <c r="C147" s="15" t="s">
        <v>5</v>
      </c>
      <c r="D147" s="15" t="s">
        <v>9</v>
      </c>
      <c r="E147" s="15" t="s">
        <v>1619</v>
      </c>
      <c r="F147" s="15"/>
      <c r="G147" s="15">
        <v>1</v>
      </c>
      <c r="H147" s="15">
        <v>200</v>
      </c>
      <c r="I147" s="15">
        <v>30</v>
      </c>
      <c r="J147" s="15">
        <v>1.1000000000000001</v>
      </c>
      <c r="K147" s="15">
        <v>5</v>
      </c>
      <c r="L147" s="15">
        <v>150</v>
      </c>
      <c r="M147" s="15">
        <v>1</v>
      </c>
      <c r="N147" s="15" t="s">
        <v>3</v>
      </c>
    </row>
    <row r="148" spans="1:14" ht="14.5">
      <c r="A148" s="3" t="s">
        <v>1772</v>
      </c>
      <c r="B148" s="15" t="s">
        <v>1</v>
      </c>
      <c r="C148" s="15" t="s">
        <v>1018</v>
      </c>
      <c r="D148" s="15" t="s">
        <v>9</v>
      </c>
      <c r="E148" s="15" t="s">
        <v>1619</v>
      </c>
      <c r="F148" s="15"/>
      <c r="G148" s="15">
        <v>1</v>
      </c>
      <c r="H148" s="15">
        <v>200</v>
      </c>
      <c r="I148" s="15">
        <v>30</v>
      </c>
      <c r="J148" s="15">
        <v>1.1000000000000001</v>
      </c>
      <c r="K148" s="15">
        <v>1</v>
      </c>
      <c r="L148" s="15">
        <v>150</v>
      </c>
      <c r="M148" s="15">
        <v>1</v>
      </c>
      <c r="N148" s="15" t="s">
        <v>910</v>
      </c>
    </row>
    <row r="149" spans="1:14" ht="14.5">
      <c r="A149" s="3" t="s">
        <v>2042</v>
      </c>
      <c r="B149" s="15" t="s">
        <v>1</v>
      </c>
      <c r="C149" s="15" t="s">
        <v>1018</v>
      </c>
      <c r="D149" s="15" t="s">
        <v>9</v>
      </c>
      <c r="E149" s="15" t="s">
        <v>1619</v>
      </c>
      <c r="F149" s="15"/>
      <c r="G149" s="15">
        <v>1</v>
      </c>
      <c r="H149" s="15">
        <v>200</v>
      </c>
      <c r="I149" s="15">
        <v>30</v>
      </c>
      <c r="J149" s="15">
        <v>1.1000000000000001</v>
      </c>
      <c r="K149" s="15">
        <v>1</v>
      </c>
      <c r="L149" s="15">
        <v>150</v>
      </c>
      <c r="M149" s="15">
        <v>1</v>
      </c>
      <c r="N149" s="15" t="s">
        <v>3</v>
      </c>
    </row>
    <row r="150" spans="1:14" ht="14.5">
      <c r="A150" s="3" t="s">
        <v>1773</v>
      </c>
      <c r="B150" s="15" t="s">
        <v>1</v>
      </c>
      <c r="C150" s="15" t="s">
        <v>1774</v>
      </c>
      <c r="D150" s="15" t="s">
        <v>9</v>
      </c>
      <c r="E150" s="15" t="s">
        <v>1619</v>
      </c>
      <c r="F150" s="15"/>
      <c r="G150" s="15">
        <v>1</v>
      </c>
      <c r="H150" s="15">
        <v>200</v>
      </c>
      <c r="I150" s="15">
        <v>30</v>
      </c>
      <c r="J150" s="15">
        <v>1.1000000000000001</v>
      </c>
      <c r="K150" s="15">
        <v>5</v>
      </c>
      <c r="L150" s="15">
        <v>150</v>
      </c>
      <c r="M150" s="15">
        <v>1</v>
      </c>
      <c r="N150" s="15" t="s">
        <v>910</v>
      </c>
    </row>
    <row r="151" spans="1:14" ht="14.5">
      <c r="A151" s="3" t="s">
        <v>1775</v>
      </c>
      <c r="B151" s="15" t="s">
        <v>1</v>
      </c>
      <c r="C151" s="15" t="s">
        <v>4</v>
      </c>
      <c r="D151" s="15" t="s">
        <v>9</v>
      </c>
      <c r="E151" s="15" t="s">
        <v>1619</v>
      </c>
      <c r="F151" s="15">
        <v>1500</v>
      </c>
      <c r="G151" s="15">
        <v>1</v>
      </c>
      <c r="H151" s="15">
        <v>200</v>
      </c>
      <c r="I151" s="15">
        <v>40</v>
      </c>
      <c r="J151" s="15">
        <v>1.1000000000000001</v>
      </c>
      <c r="K151" s="15">
        <v>1</v>
      </c>
      <c r="L151" s="15">
        <v>175</v>
      </c>
      <c r="M151" s="15">
        <v>1</v>
      </c>
      <c r="N151" s="15" t="s">
        <v>3</v>
      </c>
    </row>
    <row r="152" spans="1:14" ht="14.5">
      <c r="A152" s="3" t="s">
        <v>1776</v>
      </c>
      <c r="B152" s="15" t="s">
        <v>1</v>
      </c>
      <c r="C152" s="15" t="s">
        <v>4</v>
      </c>
      <c r="D152" s="15" t="s">
        <v>9</v>
      </c>
      <c r="E152" s="15" t="s">
        <v>1619</v>
      </c>
      <c r="F152" s="15">
        <v>1500</v>
      </c>
      <c r="G152" s="15">
        <v>1</v>
      </c>
      <c r="H152" s="15">
        <v>200</v>
      </c>
      <c r="I152" s="15">
        <v>30</v>
      </c>
      <c r="J152" s="15">
        <v>1.1000000000000001</v>
      </c>
      <c r="K152" s="15">
        <v>1</v>
      </c>
      <c r="L152" s="15">
        <v>150</v>
      </c>
      <c r="M152" s="15">
        <v>1</v>
      </c>
      <c r="N152" s="15" t="s">
        <v>910</v>
      </c>
    </row>
    <row r="153" spans="1:14" ht="14.5">
      <c r="A153" s="3" t="s">
        <v>2043</v>
      </c>
      <c r="B153" s="15" t="s">
        <v>1</v>
      </c>
      <c r="C153" s="15" t="s">
        <v>779</v>
      </c>
      <c r="D153" s="15" t="s">
        <v>9</v>
      </c>
      <c r="E153" s="15" t="s">
        <v>1619</v>
      </c>
      <c r="F153" s="15"/>
      <c r="G153" s="15">
        <v>1.2</v>
      </c>
      <c r="H153" s="15">
        <v>200</v>
      </c>
      <c r="I153" s="15">
        <v>50</v>
      </c>
      <c r="J153" s="15">
        <v>1.3</v>
      </c>
      <c r="K153" s="15">
        <v>5</v>
      </c>
      <c r="L153" s="15">
        <v>175</v>
      </c>
      <c r="M153" s="15">
        <v>1</v>
      </c>
      <c r="N153" s="15" t="s">
        <v>910</v>
      </c>
    </row>
    <row r="154" spans="1:14" ht="14.5">
      <c r="A154" s="3" t="s">
        <v>1777</v>
      </c>
      <c r="B154" s="15" t="s">
        <v>1</v>
      </c>
      <c r="C154" s="15" t="s">
        <v>779</v>
      </c>
      <c r="D154" s="15" t="s">
        <v>9</v>
      </c>
      <c r="E154" s="15" t="s">
        <v>1619</v>
      </c>
      <c r="F154" s="15"/>
      <c r="G154" s="15">
        <v>1.2</v>
      </c>
      <c r="H154" s="15">
        <v>200</v>
      </c>
      <c r="I154" s="15">
        <v>50</v>
      </c>
      <c r="J154" s="15">
        <v>1.3</v>
      </c>
      <c r="K154" s="15">
        <v>5</v>
      </c>
      <c r="L154" s="15">
        <v>175</v>
      </c>
      <c r="M154" s="15">
        <v>1</v>
      </c>
      <c r="N154" s="15" t="s">
        <v>3</v>
      </c>
    </row>
    <row r="155" spans="1:14" ht="14.5">
      <c r="A155" s="3" t="s">
        <v>1762</v>
      </c>
      <c r="B155" s="15" t="s">
        <v>1</v>
      </c>
      <c r="C155" s="15" t="s">
        <v>8</v>
      </c>
      <c r="D155" s="15" t="s">
        <v>9</v>
      </c>
      <c r="E155" s="15" t="s">
        <v>1619</v>
      </c>
      <c r="F155" s="15"/>
      <c r="G155" s="15">
        <v>1</v>
      </c>
      <c r="H155" s="15">
        <v>200</v>
      </c>
      <c r="I155" s="15">
        <v>30</v>
      </c>
      <c r="J155" s="15">
        <v>1.1000000000000001</v>
      </c>
      <c r="K155" s="15">
        <v>1</v>
      </c>
      <c r="L155" s="15">
        <v>175</v>
      </c>
      <c r="M155" s="15">
        <v>1</v>
      </c>
      <c r="N155" s="15" t="s">
        <v>910</v>
      </c>
    </row>
    <row r="156" spans="1:14" ht="14.5">
      <c r="A156" s="3" t="s">
        <v>1778</v>
      </c>
      <c r="B156" s="15" t="s">
        <v>1</v>
      </c>
      <c r="C156" s="15" t="s">
        <v>8</v>
      </c>
      <c r="D156" s="15" t="s">
        <v>9</v>
      </c>
      <c r="E156" s="15" t="s">
        <v>1619</v>
      </c>
      <c r="F156" s="15"/>
      <c r="G156" s="15">
        <v>1</v>
      </c>
      <c r="H156" s="15">
        <v>200</v>
      </c>
      <c r="I156" s="15">
        <v>30</v>
      </c>
      <c r="J156" s="15">
        <v>1.1000000000000001</v>
      </c>
      <c r="K156" s="15">
        <v>1</v>
      </c>
      <c r="L156" s="15">
        <v>175</v>
      </c>
      <c r="M156" s="15">
        <v>1</v>
      </c>
      <c r="N156" s="15" t="s">
        <v>3</v>
      </c>
    </row>
    <row r="157" spans="1:14" ht="14.5">
      <c r="A157" s="3" t="s">
        <v>1779</v>
      </c>
      <c r="B157" s="15" t="s">
        <v>1</v>
      </c>
      <c r="C157" s="15" t="s">
        <v>4</v>
      </c>
      <c r="D157" s="15" t="s">
        <v>9</v>
      </c>
      <c r="E157" s="15" t="s">
        <v>1619</v>
      </c>
      <c r="F157" s="15">
        <v>1500</v>
      </c>
      <c r="G157" s="15">
        <v>1</v>
      </c>
      <c r="H157" s="15">
        <v>200</v>
      </c>
      <c r="I157" s="15">
        <v>40</v>
      </c>
      <c r="J157" s="15">
        <v>1.1000000000000001</v>
      </c>
      <c r="K157" s="15">
        <v>1</v>
      </c>
      <c r="L157" s="15">
        <v>150</v>
      </c>
      <c r="M157" s="15">
        <v>1</v>
      </c>
      <c r="N157" s="15" t="s">
        <v>910</v>
      </c>
    </row>
    <row r="158" spans="1:14" ht="14.5">
      <c r="A158" s="3" t="s">
        <v>1780</v>
      </c>
      <c r="B158" s="15" t="s">
        <v>1</v>
      </c>
      <c r="C158" s="15" t="s">
        <v>4</v>
      </c>
      <c r="D158" s="15" t="s">
        <v>9</v>
      </c>
      <c r="E158" s="15" t="s">
        <v>1619</v>
      </c>
      <c r="F158" s="15">
        <v>1500</v>
      </c>
      <c r="G158" s="15">
        <v>1</v>
      </c>
      <c r="H158" s="15">
        <v>400</v>
      </c>
      <c r="I158" s="15">
        <v>40</v>
      </c>
      <c r="J158" s="15">
        <v>1.1000000000000001</v>
      </c>
      <c r="K158" s="15">
        <v>1</v>
      </c>
      <c r="L158" s="15">
        <v>175</v>
      </c>
      <c r="M158" s="15">
        <v>1</v>
      </c>
      <c r="N158" s="15" t="s">
        <v>910</v>
      </c>
    </row>
    <row r="159" spans="1:14" ht="14.5">
      <c r="A159" s="3" t="s">
        <v>1781</v>
      </c>
      <c r="B159" s="15" t="s">
        <v>1</v>
      </c>
      <c r="C159" s="15" t="s">
        <v>727</v>
      </c>
      <c r="D159" s="15" t="s">
        <v>9</v>
      </c>
      <c r="E159" s="15" t="s">
        <v>1619</v>
      </c>
      <c r="F159" s="15"/>
      <c r="G159" s="15">
        <v>1</v>
      </c>
      <c r="H159" s="15">
        <v>400</v>
      </c>
      <c r="I159" s="15">
        <v>30</v>
      </c>
      <c r="J159" s="15">
        <v>1.1000000000000001</v>
      </c>
      <c r="K159" s="15">
        <v>1</v>
      </c>
      <c r="L159" s="15">
        <v>150</v>
      </c>
      <c r="M159" s="15">
        <v>1</v>
      </c>
      <c r="N159" s="15" t="s">
        <v>910</v>
      </c>
    </row>
    <row r="160" spans="1:14" ht="14.5">
      <c r="A160" s="3" t="s">
        <v>1782</v>
      </c>
      <c r="B160" s="15" t="s">
        <v>1</v>
      </c>
      <c r="C160" s="15" t="s">
        <v>727</v>
      </c>
      <c r="D160" s="15" t="s">
        <v>9</v>
      </c>
      <c r="E160" s="15" t="s">
        <v>1619</v>
      </c>
      <c r="F160" s="15"/>
      <c r="G160" s="15">
        <v>1</v>
      </c>
      <c r="H160" s="15">
        <v>400</v>
      </c>
      <c r="I160" s="15">
        <v>30</v>
      </c>
      <c r="J160" s="15">
        <v>1.1000000000000001</v>
      </c>
      <c r="K160" s="15">
        <v>1</v>
      </c>
      <c r="L160" s="15">
        <v>150</v>
      </c>
      <c r="M160" s="15">
        <v>1</v>
      </c>
      <c r="N160" s="15" t="s">
        <v>3</v>
      </c>
    </row>
    <row r="161" spans="1:14" ht="14.5">
      <c r="A161" s="3" t="s">
        <v>1783</v>
      </c>
      <c r="B161" s="15" t="s">
        <v>1</v>
      </c>
      <c r="C161" s="15" t="s">
        <v>5</v>
      </c>
      <c r="D161" s="15" t="s">
        <v>9</v>
      </c>
      <c r="E161" s="15" t="s">
        <v>1619</v>
      </c>
      <c r="F161" s="15"/>
      <c r="G161" s="15">
        <v>1</v>
      </c>
      <c r="H161" s="15">
        <v>400</v>
      </c>
      <c r="I161" s="15">
        <v>30</v>
      </c>
      <c r="J161" s="15">
        <v>1.1000000000000001</v>
      </c>
      <c r="K161" s="15">
        <v>5</v>
      </c>
      <c r="L161" s="15">
        <v>150</v>
      </c>
      <c r="M161" s="15">
        <v>1</v>
      </c>
      <c r="N161" s="15" t="s">
        <v>910</v>
      </c>
    </row>
    <row r="162" spans="1:14" ht="14.5">
      <c r="A162" s="3" t="s">
        <v>1784</v>
      </c>
      <c r="B162" s="15" t="s">
        <v>1</v>
      </c>
      <c r="C162" s="15" t="s">
        <v>5</v>
      </c>
      <c r="D162" s="15" t="s">
        <v>9</v>
      </c>
      <c r="E162" s="15" t="s">
        <v>1619</v>
      </c>
      <c r="F162" s="15"/>
      <c r="G162" s="15">
        <v>1</v>
      </c>
      <c r="H162" s="15">
        <v>400</v>
      </c>
      <c r="I162" s="15">
        <v>30</v>
      </c>
      <c r="J162" s="15">
        <v>1.1000000000000001</v>
      </c>
      <c r="K162" s="15">
        <v>5</v>
      </c>
      <c r="L162" s="15">
        <v>150</v>
      </c>
      <c r="M162" s="15">
        <v>1</v>
      </c>
      <c r="N162" s="15" t="s">
        <v>3</v>
      </c>
    </row>
    <row r="163" spans="1:14" ht="14.5">
      <c r="A163" s="3" t="s">
        <v>1785</v>
      </c>
      <c r="B163" s="15" t="s">
        <v>1</v>
      </c>
      <c r="C163" s="15" t="s">
        <v>1859</v>
      </c>
      <c r="D163" s="15" t="s">
        <v>9</v>
      </c>
      <c r="E163" s="15" t="s">
        <v>1619</v>
      </c>
      <c r="F163" s="15"/>
      <c r="G163" s="15">
        <v>1</v>
      </c>
      <c r="H163" s="15">
        <v>400</v>
      </c>
      <c r="I163" s="15">
        <v>30</v>
      </c>
      <c r="J163" s="15">
        <v>1.1000000000000001</v>
      </c>
      <c r="K163" s="15">
        <v>1</v>
      </c>
      <c r="L163" s="15">
        <v>150</v>
      </c>
      <c r="M163" s="15">
        <v>1</v>
      </c>
      <c r="N163" s="15" t="s">
        <v>910</v>
      </c>
    </row>
    <row r="164" spans="1:14" ht="14.5">
      <c r="A164" s="3" t="s">
        <v>1786</v>
      </c>
      <c r="B164" s="15" t="s">
        <v>1</v>
      </c>
      <c r="C164" s="15" t="s">
        <v>1018</v>
      </c>
      <c r="D164" s="15" t="s">
        <v>9</v>
      </c>
      <c r="E164" s="15" t="s">
        <v>1619</v>
      </c>
      <c r="F164" s="15"/>
      <c r="G164" s="15">
        <v>1</v>
      </c>
      <c r="H164" s="15">
        <v>400</v>
      </c>
      <c r="I164" s="15">
        <v>30</v>
      </c>
      <c r="J164" s="15">
        <v>1.1000000000000001</v>
      </c>
      <c r="K164" s="15">
        <v>1</v>
      </c>
      <c r="L164" s="15">
        <v>150</v>
      </c>
      <c r="M164" s="15">
        <v>1</v>
      </c>
      <c r="N164" s="15" t="s">
        <v>910</v>
      </c>
    </row>
    <row r="165" spans="1:14" ht="14.5">
      <c r="A165" s="3" t="s">
        <v>2044</v>
      </c>
      <c r="B165" s="15" t="s">
        <v>1</v>
      </c>
      <c r="C165" s="15" t="s">
        <v>1018</v>
      </c>
      <c r="D165" s="15" t="s">
        <v>9</v>
      </c>
      <c r="E165" s="15" t="s">
        <v>1619</v>
      </c>
      <c r="F165" s="15"/>
      <c r="G165" s="15">
        <v>1</v>
      </c>
      <c r="H165" s="15">
        <v>400</v>
      </c>
      <c r="I165" s="15">
        <v>30</v>
      </c>
      <c r="J165" s="15">
        <v>1.1000000000000001</v>
      </c>
      <c r="K165" s="15">
        <v>1</v>
      </c>
      <c r="L165" s="15">
        <v>150</v>
      </c>
      <c r="M165" s="15">
        <v>1</v>
      </c>
      <c r="N165" s="15" t="s">
        <v>3</v>
      </c>
    </row>
    <row r="166" spans="1:14" ht="14.5">
      <c r="A166" s="3" t="s">
        <v>1787</v>
      </c>
      <c r="B166" s="15" t="s">
        <v>1</v>
      </c>
      <c r="C166" s="15" t="s">
        <v>1774</v>
      </c>
      <c r="D166" s="15" t="s">
        <v>9</v>
      </c>
      <c r="E166" s="15" t="s">
        <v>1619</v>
      </c>
      <c r="F166" s="15"/>
      <c r="G166" s="15">
        <v>1</v>
      </c>
      <c r="H166" s="15">
        <v>400</v>
      </c>
      <c r="I166" s="15">
        <v>30</v>
      </c>
      <c r="J166" s="15">
        <v>1.1000000000000001</v>
      </c>
      <c r="K166" s="15">
        <v>5</v>
      </c>
      <c r="L166" s="15">
        <v>150</v>
      </c>
      <c r="M166" s="15">
        <v>1</v>
      </c>
      <c r="N166" s="15" t="s">
        <v>910</v>
      </c>
    </row>
    <row r="167" spans="1:14" ht="14.5">
      <c r="A167" s="3" t="s">
        <v>1788</v>
      </c>
      <c r="B167" s="15" t="s">
        <v>1</v>
      </c>
      <c r="C167" s="15" t="s">
        <v>4</v>
      </c>
      <c r="D167" s="15" t="s">
        <v>9</v>
      </c>
      <c r="E167" s="15" t="s">
        <v>1619</v>
      </c>
      <c r="F167" s="15">
        <v>1500</v>
      </c>
      <c r="G167" s="15">
        <v>1</v>
      </c>
      <c r="H167" s="15">
        <v>400</v>
      </c>
      <c r="I167" s="15">
        <v>40</v>
      </c>
      <c r="J167" s="15">
        <v>1.1000000000000001</v>
      </c>
      <c r="K167" s="15">
        <v>1</v>
      </c>
      <c r="L167" s="15">
        <v>175</v>
      </c>
      <c r="M167" s="15">
        <v>1</v>
      </c>
      <c r="N167" s="15" t="s">
        <v>3</v>
      </c>
    </row>
    <row r="168" spans="1:14" ht="14.5">
      <c r="A168" s="3" t="s">
        <v>1789</v>
      </c>
      <c r="B168" s="15" t="s">
        <v>1</v>
      </c>
      <c r="C168" s="15" t="s">
        <v>4</v>
      </c>
      <c r="D168" s="15" t="s">
        <v>9</v>
      </c>
      <c r="E168" s="15" t="s">
        <v>1619</v>
      </c>
      <c r="F168" s="15">
        <v>1500</v>
      </c>
      <c r="G168" s="15">
        <v>1</v>
      </c>
      <c r="H168" s="15">
        <v>400</v>
      </c>
      <c r="I168" s="15">
        <v>30</v>
      </c>
      <c r="J168" s="15">
        <v>1.1000000000000001</v>
      </c>
      <c r="K168" s="15">
        <v>1</v>
      </c>
      <c r="L168" s="15">
        <v>150</v>
      </c>
      <c r="M168" s="15">
        <v>1</v>
      </c>
      <c r="N168" s="15" t="s">
        <v>910</v>
      </c>
    </row>
    <row r="169" spans="1:14" ht="14.5">
      <c r="A169" s="3" t="s">
        <v>2045</v>
      </c>
      <c r="B169" s="15" t="s">
        <v>1</v>
      </c>
      <c r="C169" s="15" t="s">
        <v>779</v>
      </c>
      <c r="D169" s="15" t="s">
        <v>9</v>
      </c>
      <c r="E169" s="15" t="s">
        <v>1619</v>
      </c>
      <c r="F169" s="15"/>
      <c r="G169" s="15">
        <v>1.2</v>
      </c>
      <c r="H169" s="15">
        <v>400</v>
      </c>
      <c r="I169" s="15">
        <v>50</v>
      </c>
      <c r="J169" s="15">
        <v>1.3</v>
      </c>
      <c r="K169" s="15">
        <v>5</v>
      </c>
      <c r="L169" s="15">
        <v>175</v>
      </c>
      <c r="M169" s="15">
        <v>1</v>
      </c>
      <c r="N169" s="15" t="s">
        <v>910</v>
      </c>
    </row>
    <row r="170" spans="1:14" ht="14.5">
      <c r="A170" s="3" t="s">
        <v>1791</v>
      </c>
      <c r="B170" s="15" t="s">
        <v>1</v>
      </c>
      <c r="C170" s="15" t="s">
        <v>779</v>
      </c>
      <c r="D170" s="15" t="s">
        <v>9</v>
      </c>
      <c r="E170" s="15" t="s">
        <v>1619</v>
      </c>
      <c r="F170" s="15"/>
      <c r="G170" s="15">
        <v>1.2</v>
      </c>
      <c r="H170" s="15">
        <v>400</v>
      </c>
      <c r="I170" s="15">
        <v>50</v>
      </c>
      <c r="J170" s="15">
        <v>1.3</v>
      </c>
      <c r="K170" s="15">
        <v>5</v>
      </c>
      <c r="L170" s="15">
        <v>175</v>
      </c>
      <c r="M170" s="15">
        <v>1</v>
      </c>
      <c r="N170" s="15" t="s">
        <v>3</v>
      </c>
    </row>
    <row r="171" spans="1:14" ht="14.5">
      <c r="A171" s="3" t="s">
        <v>1790</v>
      </c>
      <c r="B171" s="15" t="s">
        <v>1</v>
      </c>
      <c r="C171" s="15" t="s">
        <v>8</v>
      </c>
      <c r="D171" s="15" t="s">
        <v>9</v>
      </c>
      <c r="E171" s="15" t="s">
        <v>1619</v>
      </c>
      <c r="F171" s="15"/>
      <c r="G171" s="15">
        <v>1</v>
      </c>
      <c r="H171" s="15">
        <v>400</v>
      </c>
      <c r="I171" s="15">
        <v>30</v>
      </c>
      <c r="J171" s="15">
        <v>1.1000000000000001</v>
      </c>
      <c r="K171" s="15">
        <v>1</v>
      </c>
      <c r="L171" s="15">
        <v>175</v>
      </c>
      <c r="M171" s="15">
        <v>1</v>
      </c>
      <c r="N171" s="15" t="s">
        <v>910</v>
      </c>
    </row>
    <row r="172" spans="1:14" ht="14.5">
      <c r="A172" s="3" t="s">
        <v>1792</v>
      </c>
      <c r="B172" s="15" t="s">
        <v>1</v>
      </c>
      <c r="C172" s="15" t="s">
        <v>8</v>
      </c>
      <c r="D172" s="15" t="s">
        <v>9</v>
      </c>
      <c r="E172" s="15" t="s">
        <v>1619</v>
      </c>
      <c r="F172" s="15"/>
      <c r="G172" s="15">
        <v>1</v>
      </c>
      <c r="H172" s="15">
        <v>400</v>
      </c>
      <c r="I172" s="15">
        <v>30</v>
      </c>
      <c r="J172" s="15">
        <v>1.1000000000000001</v>
      </c>
      <c r="K172" s="15">
        <v>1</v>
      </c>
      <c r="L172" s="15">
        <v>175</v>
      </c>
      <c r="M172" s="15">
        <v>1</v>
      </c>
      <c r="N172" s="15" t="s">
        <v>3</v>
      </c>
    </row>
    <row r="173" spans="1:14" ht="14.5">
      <c r="A173" s="3" t="s">
        <v>1793</v>
      </c>
      <c r="B173" s="15" t="s">
        <v>1</v>
      </c>
      <c r="C173" s="15" t="s">
        <v>756</v>
      </c>
      <c r="D173" s="15" t="s">
        <v>9</v>
      </c>
      <c r="E173" s="15" t="s">
        <v>1619</v>
      </c>
      <c r="F173" s="15">
        <v>780</v>
      </c>
      <c r="G173" s="15">
        <v>1</v>
      </c>
      <c r="H173" s="15">
        <v>400</v>
      </c>
      <c r="I173" s="15">
        <v>20</v>
      </c>
      <c r="J173" s="15">
        <v>1.1000000000000001</v>
      </c>
      <c r="K173" s="15">
        <v>1</v>
      </c>
      <c r="L173" s="15">
        <v>175</v>
      </c>
      <c r="M173" s="15">
        <v>1</v>
      </c>
      <c r="N173" s="15" t="s">
        <v>910</v>
      </c>
    </row>
    <row r="174" spans="1:14" ht="14.5">
      <c r="A174" s="3" t="s">
        <v>1794</v>
      </c>
      <c r="B174" s="15" t="s">
        <v>1</v>
      </c>
      <c r="C174" s="15" t="s">
        <v>756</v>
      </c>
      <c r="D174" s="15" t="s">
        <v>9</v>
      </c>
      <c r="E174" s="15" t="s">
        <v>1619</v>
      </c>
      <c r="F174" s="15">
        <v>780</v>
      </c>
      <c r="G174" s="15">
        <v>1</v>
      </c>
      <c r="H174" s="15">
        <v>400</v>
      </c>
      <c r="I174" s="15">
        <v>20</v>
      </c>
      <c r="J174" s="15">
        <v>1.1000000000000001</v>
      </c>
      <c r="K174" s="15">
        <v>1</v>
      </c>
      <c r="L174" s="15">
        <v>175</v>
      </c>
      <c r="M174" s="15">
        <v>1</v>
      </c>
      <c r="N174" s="15" t="s">
        <v>3</v>
      </c>
    </row>
    <row r="175" spans="1:14" ht="14.5">
      <c r="A175" s="3" t="s">
        <v>1795</v>
      </c>
      <c r="B175" s="15" t="s">
        <v>1</v>
      </c>
      <c r="C175" s="15" t="s">
        <v>4</v>
      </c>
      <c r="D175" s="15" t="s">
        <v>9</v>
      </c>
      <c r="E175" s="15" t="s">
        <v>1619</v>
      </c>
      <c r="F175" s="15">
        <v>1500</v>
      </c>
      <c r="G175" s="15">
        <v>1</v>
      </c>
      <c r="H175" s="15">
        <v>400</v>
      </c>
      <c r="I175" s="15">
        <v>40</v>
      </c>
      <c r="J175" s="15">
        <v>1.1000000000000001</v>
      </c>
      <c r="K175" s="15">
        <v>1</v>
      </c>
      <c r="L175" s="15">
        <v>150</v>
      </c>
      <c r="M175" s="15">
        <v>1</v>
      </c>
      <c r="N175" s="15" t="s">
        <v>910</v>
      </c>
    </row>
    <row r="176" spans="1:14" ht="14.5">
      <c r="A176" s="3" t="s">
        <v>1796</v>
      </c>
      <c r="B176" s="15" t="s">
        <v>1</v>
      </c>
      <c r="C176" s="15" t="s">
        <v>4</v>
      </c>
      <c r="D176" s="15" t="s">
        <v>9</v>
      </c>
      <c r="E176" s="15" t="s">
        <v>1619</v>
      </c>
      <c r="F176" s="15">
        <v>1500</v>
      </c>
      <c r="G176" s="15">
        <v>1</v>
      </c>
      <c r="H176" s="15">
        <v>600</v>
      </c>
      <c r="I176" s="15">
        <v>40</v>
      </c>
      <c r="J176" s="15">
        <v>1.1000000000000001</v>
      </c>
      <c r="K176" s="15">
        <v>1</v>
      </c>
      <c r="L176" s="15">
        <v>175</v>
      </c>
      <c r="M176" s="15">
        <v>1</v>
      </c>
      <c r="N176" s="15" t="s">
        <v>910</v>
      </c>
    </row>
    <row r="177" spans="1:14" ht="14.5">
      <c r="A177" s="3" t="s">
        <v>1797</v>
      </c>
      <c r="B177" s="15" t="s">
        <v>1</v>
      </c>
      <c r="C177" s="15" t="s">
        <v>727</v>
      </c>
      <c r="D177" s="15" t="s">
        <v>9</v>
      </c>
      <c r="E177" s="15" t="s">
        <v>1619</v>
      </c>
      <c r="F177" s="15"/>
      <c r="G177" s="15">
        <v>1</v>
      </c>
      <c r="H177" s="15">
        <v>600</v>
      </c>
      <c r="I177" s="15">
        <v>30</v>
      </c>
      <c r="J177" s="15">
        <v>1.1000000000000001</v>
      </c>
      <c r="K177" s="15">
        <v>1</v>
      </c>
      <c r="L177" s="15">
        <v>150</v>
      </c>
      <c r="M177" s="15">
        <v>1</v>
      </c>
      <c r="N177" s="15" t="s">
        <v>910</v>
      </c>
    </row>
    <row r="178" spans="1:14" ht="14.5">
      <c r="A178" s="3" t="s">
        <v>1798</v>
      </c>
      <c r="B178" s="15" t="s">
        <v>1</v>
      </c>
      <c r="C178" s="15" t="s">
        <v>727</v>
      </c>
      <c r="D178" s="15" t="s">
        <v>9</v>
      </c>
      <c r="E178" s="15" t="s">
        <v>1619</v>
      </c>
      <c r="F178" s="15"/>
      <c r="G178" s="15">
        <v>1</v>
      </c>
      <c r="H178" s="15">
        <v>600</v>
      </c>
      <c r="I178" s="15">
        <v>30</v>
      </c>
      <c r="J178" s="15">
        <v>1.1000000000000001</v>
      </c>
      <c r="K178" s="15">
        <v>1</v>
      </c>
      <c r="L178" s="15">
        <v>150</v>
      </c>
      <c r="M178" s="15">
        <v>1</v>
      </c>
      <c r="N178" s="15" t="s">
        <v>3</v>
      </c>
    </row>
    <row r="179" spans="1:14" ht="14.5">
      <c r="A179" s="3" t="s">
        <v>1799</v>
      </c>
      <c r="B179" s="15" t="s">
        <v>1</v>
      </c>
      <c r="C179" s="15" t="s">
        <v>5</v>
      </c>
      <c r="D179" s="15" t="s">
        <v>9</v>
      </c>
      <c r="E179" s="15" t="s">
        <v>1619</v>
      </c>
      <c r="F179" s="15"/>
      <c r="G179" s="15">
        <v>1</v>
      </c>
      <c r="H179" s="15">
        <v>600</v>
      </c>
      <c r="I179" s="15">
        <v>30</v>
      </c>
      <c r="J179" s="15">
        <v>1.1000000000000001</v>
      </c>
      <c r="K179" s="15">
        <v>5</v>
      </c>
      <c r="L179" s="15">
        <v>150</v>
      </c>
      <c r="M179" s="15">
        <v>1</v>
      </c>
      <c r="N179" s="15" t="s">
        <v>910</v>
      </c>
    </row>
    <row r="180" spans="1:14" ht="14.5">
      <c r="A180" s="3" t="s">
        <v>1800</v>
      </c>
      <c r="B180" s="15" t="s">
        <v>1</v>
      </c>
      <c r="C180" s="15" t="s">
        <v>5</v>
      </c>
      <c r="D180" s="15" t="s">
        <v>9</v>
      </c>
      <c r="E180" s="15" t="s">
        <v>1619</v>
      </c>
      <c r="F180" s="15"/>
      <c r="G180" s="15">
        <v>1</v>
      </c>
      <c r="H180" s="15">
        <v>600</v>
      </c>
      <c r="I180" s="15">
        <v>30</v>
      </c>
      <c r="J180" s="15">
        <v>1.1000000000000001</v>
      </c>
      <c r="K180" s="15">
        <v>5</v>
      </c>
      <c r="L180" s="15">
        <v>150</v>
      </c>
      <c r="M180" s="15">
        <v>1</v>
      </c>
      <c r="N180" s="15" t="s">
        <v>3</v>
      </c>
    </row>
    <row r="181" spans="1:14" ht="14.5">
      <c r="A181" s="3" t="s">
        <v>1801</v>
      </c>
      <c r="B181" s="15" t="s">
        <v>1</v>
      </c>
      <c r="C181" s="15" t="s">
        <v>1859</v>
      </c>
      <c r="D181" s="15" t="s">
        <v>9</v>
      </c>
      <c r="E181" s="15" t="s">
        <v>1619</v>
      </c>
      <c r="F181" s="15"/>
      <c r="G181" s="15">
        <v>1</v>
      </c>
      <c r="H181" s="15">
        <v>600</v>
      </c>
      <c r="I181" s="15">
        <v>30</v>
      </c>
      <c r="J181" s="15">
        <v>1.1000000000000001</v>
      </c>
      <c r="K181" s="15">
        <v>1</v>
      </c>
      <c r="L181" s="15">
        <v>150</v>
      </c>
      <c r="M181" s="15">
        <v>1</v>
      </c>
      <c r="N181" s="15" t="s">
        <v>910</v>
      </c>
    </row>
    <row r="182" spans="1:14" ht="14.5">
      <c r="A182" s="3" t="s">
        <v>1802</v>
      </c>
      <c r="B182" s="15" t="s">
        <v>1</v>
      </c>
      <c r="C182" s="15" t="s">
        <v>1018</v>
      </c>
      <c r="D182" s="15" t="s">
        <v>9</v>
      </c>
      <c r="E182" s="15" t="s">
        <v>1619</v>
      </c>
      <c r="F182" s="15"/>
      <c r="G182" s="15">
        <v>1</v>
      </c>
      <c r="H182" s="15">
        <v>600</v>
      </c>
      <c r="I182" s="15">
        <v>30</v>
      </c>
      <c r="J182" s="15">
        <v>1.1000000000000001</v>
      </c>
      <c r="K182" s="15">
        <v>1</v>
      </c>
      <c r="L182" s="15">
        <v>150</v>
      </c>
      <c r="M182" s="15">
        <v>1</v>
      </c>
      <c r="N182" s="15" t="s">
        <v>910</v>
      </c>
    </row>
    <row r="183" spans="1:14" ht="14.5">
      <c r="A183" s="3" t="s">
        <v>2046</v>
      </c>
      <c r="B183" s="15" t="s">
        <v>1</v>
      </c>
      <c r="C183" s="15" t="s">
        <v>1018</v>
      </c>
      <c r="D183" s="15" t="s">
        <v>9</v>
      </c>
      <c r="E183" s="15" t="s">
        <v>1619</v>
      </c>
      <c r="F183" s="15"/>
      <c r="G183" s="15">
        <v>1</v>
      </c>
      <c r="H183" s="15">
        <v>600</v>
      </c>
      <c r="I183" s="15">
        <v>30</v>
      </c>
      <c r="J183" s="15">
        <v>1.1000000000000001</v>
      </c>
      <c r="K183" s="15">
        <v>1</v>
      </c>
      <c r="L183" s="15">
        <v>150</v>
      </c>
      <c r="M183" s="15">
        <v>1</v>
      </c>
      <c r="N183" s="15" t="s">
        <v>3</v>
      </c>
    </row>
    <row r="184" spans="1:14" ht="14.5">
      <c r="A184" s="3" t="s">
        <v>1803</v>
      </c>
      <c r="B184" s="15" t="s">
        <v>1</v>
      </c>
      <c r="C184" s="15" t="s">
        <v>1774</v>
      </c>
      <c r="D184" s="15" t="s">
        <v>9</v>
      </c>
      <c r="E184" s="15" t="s">
        <v>1619</v>
      </c>
      <c r="F184" s="15"/>
      <c r="G184" s="15">
        <v>1</v>
      </c>
      <c r="H184" s="15">
        <v>600</v>
      </c>
      <c r="I184" s="15">
        <v>30</v>
      </c>
      <c r="J184" s="15">
        <v>1.1000000000000001</v>
      </c>
      <c r="K184" s="15">
        <v>5</v>
      </c>
      <c r="L184" s="15">
        <v>150</v>
      </c>
      <c r="M184" s="15">
        <v>1</v>
      </c>
      <c r="N184" s="15" t="s">
        <v>910</v>
      </c>
    </row>
    <row r="185" spans="1:14" ht="14.5">
      <c r="A185" s="3" t="s">
        <v>1804</v>
      </c>
      <c r="B185" s="15" t="s">
        <v>1</v>
      </c>
      <c r="C185" s="15" t="s">
        <v>4</v>
      </c>
      <c r="D185" s="15" t="s">
        <v>9</v>
      </c>
      <c r="E185" s="15" t="s">
        <v>1619</v>
      </c>
      <c r="F185" s="15">
        <v>1500</v>
      </c>
      <c r="G185" s="15">
        <v>1</v>
      </c>
      <c r="H185" s="15">
        <v>600</v>
      </c>
      <c r="I185" s="15">
        <v>40</v>
      </c>
      <c r="J185" s="15">
        <v>1.1000000000000001</v>
      </c>
      <c r="K185" s="15">
        <v>1</v>
      </c>
      <c r="L185" s="15">
        <v>175</v>
      </c>
      <c r="M185" s="15">
        <v>1</v>
      </c>
      <c r="N185" s="15" t="s">
        <v>3</v>
      </c>
    </row>
    <row r="186" spans="1:14" ht="14.5">
      <c r="A186" s="3" t="s">
        <v>1805</v>
      </c>
      <c r="B186" s="15" t="s">
        <v>1</v>
      </c>
      <c r="C186" s="15" t="s">
        <v>4</v>
      </c>
      <c r="D186" s="15" t="s">
        <v>9</v>
      </c>
      <c r="E186" s="15" t="s">
        <v>1619</v>
      </c>
      <c r="F186" s="15">
        <v>1500</v>
      </c>
      <c r="G186" s="15">
        <v>1</v>
      </c>
      <c r="H186" s="15">
        <v>600</v>
      </c>
      <c r="I186" s="15">
        <v>30</v>
      </c>
      <c r="J186" s="15">
        <v>1.1000000000000001</v>
      </c>
      <c r="K186" s="15">
        <v>1</v>
      </c>
      <c r="L186" s="15">
        <v>150</v>
      </c>
      <c r="M186" s="15">
        <v>1</v>
      </c>
      <c r="N186" s="15" t="s">
        <v>910</v>
      </c>
    </row>
    <row r="187" spans="1:14" ht="14.5">
      <c r="A187" s="3" t="s">
        <v>1807</v>
      </c>
      <c r="B187" s="15" t="s">
        <v>1</v>
      </c>
      <c r="C187" s="15" t="s">
        <v>779</v>
      </c>
      <c r="D187" s="15" t="s">
        <v>9</v>
      </c>
      <c r="E187" s="15" t="s">
        <v>1619</v>
      </c>
      <c r="F187" s="15"/>
      <c r="G187" s="15">
        <v>1.2</v>
      </c>
      <c r="H187" s="15">
        <v>600</v>
      </c>
      <c r="I187" s="15">
        <v>50</v>
      </c>
      <c r="J187" s="15">
        <v>1.3</v>
      </c>
      <c r="K187" s="15">
        <v>5</v>
      </c>
      <c r="L187" s="15">
        <v>175</v>
      </c>
      <c r="M187" s="15">
        <v>1</v>
      </c>
      <c r="N187" s="15" t="s">
        <v>910</v>
      </c>
    </row>
    <row r="188" spans="1:14" ht="14.5">
      <c r="A188" s="3" t="s">
        <v>1808</v>
      </c>
      <c r="B188" s="15" t="s">
        <v>1</v>
      </c>
      <c r="C188" s="15" t="s">
        <v>779</v>
      </c>
      <c r="D188" s="15" t="s">
        <v>9</v>
      </c>
      <c r="E188" s="15" t="s">
        <v>1619</v>
      </c>
      <c r="F188" s="15"/>
      <c r="G188" s="15">
        <v>1.2</v>
      </c>
      <c r="H188" s="15">
        <v>600</v>
      </c>
      <c r="I188" s="15">
        <v>50</v>
      </c>
      <c r="J188" s="15">
        <v>1.3</v>
      </c>
      <c r="K188" s="15">
        <v>5</v>
      </c>
      <c r="L188" s="15">
        <v>175</v>
      </c>
      <c r="M188" s="15">
        <v>1</v>
      </c>
      <c r="N188" s="15" t="s">
        <v>3</v>
      </c>
    </row>
    <row r="189" spans="1:14" ht="14.5">
      <c r="A189" s="3" t="s">
        <v>1806</v>
      </c>
      <c r="B189" s="15" t="s">
        <v>1</v>
      </c>
      <c r="C189" s="15" t="s">
        <v>8</v>
      </c>
      <c r="D189" s="15" t="s">
        <v>9</v>
      </c>
      <c r="E189" s="15" t="s">
        <v>1619</v>
      </c>
      <c r="F189" s="15"/>
      <c r="G189" s="15">
        <v>1</v>
      </c>
      <c r="H189" s="15">
        <v>600</v>
      </c>
      <c r="I189" s="15">
        <v>30</v>
      </c>
      <c r="J189" s="15">
        <v>1.1000000000000001</v>
      </c>
      <c r="K189" s="15">
        <v>1</v>
      </c>
      <c r="L189" s="15">
        <v>175</v>
      </c>
      <c r="M189" s="15">
        <v>1</v>
      </c>
      <c r="N189" s="15" t="s">
        <v>910</v>
      </c>
    </row>
    <row r="190" spans="1:14" ht="14.5">
      <c r="A190" s="3" t="s">
        <v>1809</v>
      </c>
      <c r="B190" s="15" t="s">
        <v>1</v>
      </c>
      <c r="C190" s="15" t="s">
        <v>8</v>
      </c>
      <c r="D190" s="15" t="s">
        <v>9</v>
      </c>
      <c r="E190" s="15" t="s">
        <v>1619</v>
      </c>
      <c r="F190" s="15"/>
      <c r="G190" s="15">
        <v>1</v>
      </c>
      <c r="H190" s="15">
        <v>600</v>
      </c>
      <c r="I190" s="15">
        <v>30</v>
      </c>
      <c r="J190" s="15">
        <v>1.1000000000000001</v>
      </c>
      <c r="K190" s="15">
        <v>1</v>
      </c>
      <c r="L190" s="15">
        <v>175</v>
      </c>
      <c r="M190" s="15">
        <v>1</v>
      </c>
      <c r="N190" s="15" t="s">
        <v>3</v>
      </c>
    </row>
    <row r="191" spans="1:14" ht="14.5">
      <c r="A191" s="3" t="s">
        <v>1810</v>
      </c>
      <c r="B191" s="15" t="s">
        <v>1</v>
      </c>
      <c r="C191" s="15" t="s">
        <v>756</v>
      </c>
      <c r="D191" s="15" t="s">
        <v>9</v>
      </c>
      <c r="E191" s="15" t="s">
        <v>1619</v>
      </c>
      <c r="F191" s="15">
        <v>780</v>
      </c>
      <c r="G191" s="15">
        <v>1</v>
      </c>
      <c r="H191" s="15">
        <v>600</v>
      </c>
      <c r="I191" s="15">
        <v>20</v>
      </c>
      <c r="J191" s="15">
        <v>1.1000000000000001</v>
      </c>
      <c r="K191" s="15">
        <v>1</v>
      </c>
      <c r="L191" s="15">
        <v>175</v>
      </c>
      <c r="M191" s="15">
        <v>1</v>
      </c>
      <c r="N191" s="15" t="s">
        <v>910</v>
      </c>
    </row>
    <row r="192" spans="1:14" ht="14.5">
      <c r="A192" s="3" t="s">
        <v>1811</v>
      </c>
      <c r="B192" s="15" t="s">
        <v>1</v>
      </c>
      <c r="C192" s="15" t="s">
        <v>756</v>
      </c>
      <c r="D192" s="15" t="s">
        <v>9</v>
      </c>
      <c r="E192" s="15" t="s">
        <v>1619</v>
      </c>
      <c r="F192" s="15">
        <v>780</v>
      </c>
      <c r="G192" s="15">
        <v>1</v>
      </c>
      <c r="H192" s="15">
        <v>600</v>
      </c>
      <c r="I192" s="15">
        <v>20</v>
      </c>
      <c r="J192" s="15">
        <v>1.1000000000000001</v>
      </c>
      <c r="K192" s="15">
        <v>1</v>
      </c>
      <c r="L192" s="15">
        <v>175</v>
      </c>
      <c r="M192" s="15">
        <v>1</v>
      </c>
      <c r="N192" s="15" t="s">
        <v>3</v>
      </c>
    </row>
    <row r="193" spans="1:14" ht="14.5">
      <c r="A193" s="3" t="s">
        <v>1812</v>
      </c>
      <c r="B193" s="15" t="s">
        <v>1</v>
      </c>
      <c r="C193" s="15" t="s">
        <v>4</v>
      </c>
      <c r="D193" s="15" t="s">
        <v>9</v>
      </c>
      <c r="E193" s="15" t="s">
        <v>1619</v>
      </c>
      <c r="F193" s="15">
        <v>1500</v>
      </c>
      <c r="G193" s="15">
        <v>1</v>
      </c>
      <c r="H193" s="15">
        <v>600</v>
      </c>
      <c r="I193" s="15">
        <v>40</v>
      </c>
      <c r="J193" s="15">
        <v>1.1000000000000001</v>
      </c>
      <c r="K193" s="15">
        <v>1</v>
      </c>
      <c r="L193" s="15">
        <v>150</v>
      </c>
      <c r="M193" s="15">
        <v>1</v>
      </c>
      <c r="N193" s="15" t="s">
        <v>910</v>
      </c>
    </row>
    <row r="194" spans="1:14" ht="14.5">
      <c r="A194" s="3" t="s">
        <v>1813</v>
      </c>
      <c r="B194" s="15" t="s">
        <v>1</v>
      </c>
      <c r="C194" s="15" t="s">
        <v>4</v>
      </c>
      <c r="D194" s="15" t="s">
        <v>9</v>
      </c>
      <c r="E194" s="15" t="s">
        <v>1619</v>
      </c>
      <c r="F194" s="15">
        <v>1500</v>
      </c>
      <c r="G194" s="15">
        <v>1</v>
      </c>
      <c r="H194" s="15">
        <v>800</v>
      </c>
      <c r="I194" s="15">
        <v>40</v>
      </c>
      <c r="J194" s="15">
        <v>1.1000000000000001</v>
      </c>
      <c r="K194" s="15">
        <v>1</v>
      </c>
      <c r="L194" s="15">
        <v>175</v>
      </c>
      <c r="M194" s="15">
        <v>1</v>
      </c>
      <c r="N194" s="15" t="s">
        <v>910</v>
      </c>
    </row>
    <row r="195" spans="1:14" ht="14.5">
      <c r="A195" s="3" t="s">
        <v>1814</v>
      </c>
      <c r="B195" s="15" t="s">
        <v>1</v>
      </c>
      <c r="C195" s="15" t="s">
        <v>727</v>
      </c>
      <c r="D195" s="15" t="s">
        <v>9</v>
      </c>
      <c r="E195" s="15" t="s">
        <v>1619</v>
      </c>
      <c r="F195" s="15"/>
      <c r="G195" s="15">
        <v>1</v>
      </c>
      <c r="H195" s="15">
        <v>800</v>
      </c>
      <c r="I195" s="15">
        <v>30</v>
      </c>
      <c r="J195" s="15">
        <v>1.1000000000000001</v>
      </c>
      <c r="K195" s="15">
        <v>1</v>
      </c>
      <c r="L195" s="15">
        <v>150</v>
      </c>
      <c r="M195" s="15">
        <v>1</v>
      </c>
      <c r="N195" s="15" t="s">
        <v>910</v>
      </c>
    </row>
    <row r="196" spans="1:14" ht="14.5">
      <c r="A196" s="3" t="s">
        <v>1815</v>
      </c>
      <c r="B196" s="15" t="s">
        <v>1</v>
      </c>
      <c r="C196" s="15" t="s">
        <v>727</v>
      </c>
      <c r="D196" s="15" t="s">
        <v>9</v>
      </c>
      <c r="E196" s="15" t="s">
        <v>1619</v>
      </c>
      <c r="F196" s="15"/>
      <c r="G196" s="15">
        <v>1</v>
      </c>
      <c r="H196" s="15">
        <v>800</v>
      </c>
      <c r="I196" s="15">
        <v>30</v>
      </c>
      <c r="J196" s="15">
        <v>1.1000000000000001</v>
      </c>
      <c r="K196" s="15">
        <v>1</v>
      </c>
      <c r="L196" s="15">
        <v>150</v>
      </c>
      <c r="M196" s="15">
        <v>1</v>
      </c>
      <c r="N196" s="15" t="s">
        <v>3</v>
      </c>
    </row>
    <row r="197" spans="1:14" ht="14.5">
      <c r="A197" s="3" t="s">
        <v>1816</v>
      </c>
      <c r="B197" s="15" t="s">
        <v>1</v>
      </c>
      <c r="C197" s="15" t="s">
        <v>5</v>
      </c>
      <c r="D197" s="15" t="s">
        <v>9</v>
      </c>
      <c r="E197" s="15" t="s">
        <v>1619</v>
      </c>
      <c r="F197" s="15"/>
      <c r="G197" s="15">
        <v>1</v>
      </c>
      <c r="H197" s="15">
        <v>800</v>
      </c>
      <c r="I197" s="15">
        <v>30</v>
      </c>
      <c r="J197" s="15">
        <v>1.1000000000000001</v>
      </c>
      <c r="K197" s="15">
        <v>5</v>
      </c>
      <c r="L197" s="15">
        <v>150</v>
      </c>
      <c r="M197" s="15">
        <v>1</v>
      </c>
      <c r="N197" s="15" t="s">
        <v>910</v>
      </c>
    </row>
    <row r="198" spans="1:14" ht="14.5">
      <c r="A198" s="3" t="s">
        <v>1817</v>
      </c>
      <c r="B198" s="15" t="s">
        <v>1</v>
      </c>
      <c r="C198" s="15" t="s">
        <v>5</v>
      </c>
      <c r="D198" s="15" t="s">
        <v>9</v>
      </c>
      <c r="E198" s="15" t="s">
        <v>1619</v>
      </c>
      <c r="F198" s="15"/>
      <c r="G198" s="15">
        <v>1</v>
      </c>
      <c r="H198" s="15">
        <v>800</v>
      </c>
      <c r="I198" s="15">
        <v>30</v>
      </c>
      <c r="J198" s="15">
        <v>1.1000000000000001</v>
      </c>
      <c r="K198" s="15">
        <v>5</v>
      </c>
      <c r="L198" s="15">
        <v>150</v>
      </c>
      <c r="M198" s="15">
        <v>1</v>
      </c>
      <c r="N198" s="15" t="s">
        <v>3</v>
      </c>
    </row>
    <row r="199" spans="1:14" ht="14.5">
      <c r="A199" s="3" t="s">
        <v>1818</v>
      </c>
      <c r="B199" s="15" t="s">
        <v>1</v>
      </c>
      <c r="C199" s="15" t="s">
        <v>1018</v>
      </c>
      <c r="D199" s="15" t="s">
        <v>9</v>
      </c>
      <c r="E199" s="15" t="s">
        <v>1619</v>
      </c>
      <c r="F199" s="15"/>
      <c r="G199" s="15">
        <v>1</v>
      </c>
      <c r="H199" s="15">
        <v>800</v>
      </c>
      <c r="I199" s="15">
        <v>30</v>
      </c>
      <c r="J199" s="15">
        <v>1.1000000000000001</v>
      </c>
      <c r="K199" s="15">
        <v>1</v>
      </c>
      <c r="L199" s="15">
        <v>150</v>
      </c>
      <c r="M199" s="15">
        <v>1</v>
      </c>
      <c r="N199" s="15" t="s">
        <v>910</v>
      </c>
    </row>
    <row r="200" spans="1:14" ht="14.5">
      <c r="A200" s="3" t="s">
        <v>2047</v>
      </c>
      <c r="B200" s="15" t="s">
        <v>1</v>
      </c>
      <c r="C200" s="15" t="s">
        <v>1018</v>
      </c>
      <c r="D200" s="15" t="s">
        <v>9</v>
      </c>
      <c r="E200" s="15" t="s">
        <v>1619</v>
      </c>
      <c r="F200" s="15"/>
      <c r="G200" s="15">
        <v>1</v>
      </c>
      <c r="H200" s="15">
        <v>800</v>
      </c>
      <c r="I200" s="15">
        <v>30</v>
      </c>
      <c r="J200" s="15">
        <v>1.1000000000000001</v>
      </c>
      <c r="K200" s="15">
        <v>1</v>
      </c>
      <c r="L200" s="15">
        <v>150</v>
      </c>
      <c r="M200" s="15">
        <v>1</v>
      </c>
      <c r="N200" s="15" t="s">
        <v>3</v>
      </c>
    </row>
    <row r="201" spans="1:14" ht="14.5">
      <c r="A201" s="3" t="s">
        <v>1819</v>
      </c>
      <c r="B201" s="15" t="s">
        <v>1</v>
      </c>
      <c r="C201" s="15" t="s">
        <v>1774</v>
      </c>
      <c r="D201" s="15" t="s">
        <v>9</v>
      </c>
      <c r="E201" s="15" t="s">
        <v>1619</v>
      </c>
      <c r="F201" s="15"/>
      <c r="G201" s="15">
        <v>1</v>
      </c>
      <c r="H201" s="15">
        <v>800</v>
      </c>
      <c r="I201" s="15">
        <v>30</v>
      </c>
      <c r="J201" s="15">
        <v>1.1000000000000001</v>
      </c>
      <c r="K201" s="15">
        <v>5</v>
      </c>
      <c r="L201" s="15">
        <v>150</v>
      </c>
      <c r="M201" s="15">
        <v>1</v>
      </c>
      <c r="N201" s="15" t="s">
        <v>910</v>
      </c>
    </row>
    <row r="202" spans="1:14" ht="14.5">
      <c r="A202" s="3" t="s">
        <v>1820</v>
      </c>
      <c r="B202" s="15" t="s">
        <v>1</v>
      </c>
      <c r="C202" s="15" t="s">
        <v>4</v>
      </c>
      <c r="D202" s="15" t="s">
        <v>9</v>
      </c>
      <c r="E202" s="15" t="s">
        <v>1619</v>
      </c>
      <c r="F202" s="15">
        <v>1500</v>
      </c>
      <c r="G202" s="15">
        <v>1</v>
      </c>
      <c r="H202" s="15">
        <v>800</v>
      </c>
      <c r="I202" s="15">
        <v>40</v>
      </c>
      <c r="J202" s="15">
        <v>1.1000000000000001</v>
      </c>
      <c r="K202" s="15">
        <v>1</v>
      </c>
      <c r="L202" s="15">
        <v>175</v>
      </c>
      <c r="M202" s="15">
        <v>1</v>
      </c>
      <c r="N202" s="15" t="s">
        <v>3</v>
      </c>
    </row>
    <row r="203" spans="1:14" ht="14.5">
      <c r="A203" s="3" t="s">
        <v>1821</v>
      </c>
      <c r="B203" s="15" t="s">
        <v>1</v>
      </c>
      <c r="C203" s="15" t="s">
        <v>4</v>
      </c>
      <c r="D203" s="15" t="s">
        <v>9</v>
      </c>
      <c r="E203" s="15" t="s">
        <v>1619</v>
      </c>
      <c r="F203" s="15">
        <v>1500</v>
      </c>
      <c r="G203" s="15">
        <v>1</v>
      </c>
      <c r="H203" s="15">
        <v>800</v>
      </c>
      <c r="I203" s="15">
        <v>30</v>
      </c>
      <c r="J203" s="15">
        <v>1.1000000000000001</v>
      </c>
      <c r="K203" s="15">
        <v>1</v>
      </c>
      <c r="L203" s="15">
        <v>150</v>
      </c>
      <c r="M203" s="15">
        <v>1</v>
      </c>
      <c r="N203" s="15" t="s">
        <v>910</v>
      </c>
    </row>
    <row r="204" spans="1:14" ht="14.5">
      <c r="A204" s="3" t="s">
        <v>1823</v>
      </c>
      <c r="B204" s="15" t="s">
        <v>1</v>
      </c>
      <c r="C204" s="15" t="s">
        <v>779</v>
      </c>
      <c r="D204" s="15" t="s">
        <v>9</v>
      </c>
      <c r="E204" s="15" t="s">
        <v>1619</v>
      </c>
      <c r="F204" s="15"/>
      <c r="G204" s="15">
        <v>1.2</v>
      </c>
      <c r="H204" s="15">
        <v>800</v>
      </c>
      <c r="I204" s="15">
        <v>50</v>
      </c>
      <c r="J204" s="15">
        <v>1.3</v>
      </c>
      <c r="K204" s="15">
        <v>5</v>
      </c>
      <c r="L204" s="15">
        <v>175</v>
      </c>
      <c r="M204" s="15">
        <v>1</v>
      </c>
      <c r="N204" s="15" t="s">
        <v>910</v>
      </c>
    </row>
    <row r="205" spans="1:14" ht="14.5">
      <c r="A205" s="3" t="s">
        <v>1824</v>
      </c>
      <c r="B205" s="15" t="s">
        <v>1</v>
      </c>
      <c r="C205" s="15" t="s">
        <v>779</v>
      </c>
      <c r="D205" s="15" t="s">
        <v>9</v>
      </c>
      <c r="E205" s="15" t="s">
        <v>1619</v>
      </c>
      <c r="F205" s="15"/>
      <c r="G205" s="15">
        <v>1.2</v>
      </c>
      <c r="H205" s="15">
        <v>800</v>
      </c>
      <c r="I205" s="15">
        <v>50</v>
      </c>
      <c r="J205" s="15">
        <v>1.3</v>
      </c>
      <c r="K205" s="15">
        <v>5</v>
      </c>
      <c r="L205" s="15">
        <v>175</v>
      </c>
      <c r="M205" s="15">
        <v>1</v>
      </c>
      <c r="N205" s="15" t="s">
        <v>3</v>
      </c>
    </row>
    <row r="206" spans="1:14" ht="14.5">
      <c r="A206" s="3" t="s">
        <v>1822</v>
      </c>
      <c r="B206" s="15" t="s">
        <v>1</v>
      </c>
      <c r="C206" s="15" t="s">
        <v>8</v>
      </c>
      <c r="D206" s="15" t="s">
        <v>9</v>
      </c>
      <c r="E206" s="15" t="s">
        <v>1619</v>
      </c>
      <c r="F206" s="15"/>
      <c r="G206" s="15">
        <v>1</v>
      </c>
      <c r="H206" s="15">
        <v>800</v>
      </c>
      <c r="I206" s="15">
        <v>30</v>
      </c>
      <c r="J206" s="15">
        <v>1.1000000000000001</v>
      </c>
      <c r="K206" s="15">
        <v>1</v>
      </c>
      <c r="L206" s="15">
        <v>175</v>
      </c>
      <c r="M206" s="15">
        <v>1</v>
      </c>
      <c r="N206" s="15" t="s">
        <v>910</v>
      </c>
    </row>
    <row r="207" spans="1:14" ht="14.5">
      <c r="A207" s="3" t="s">
        <v>1825</v>
      </c>
      <c r="B207" s="15" t="s">
        <v>1</v>
      </c>
      <c r="C207" s="15" t="s">
        <v>8</v>
      </c>
      <c r="D207" s="15" t="s">
        <v>9</v>
      </c>
      <c r="E207" s="15" t="s">
        <v>1619</v>
      </c>
      <c r="F207" s="15"/>
      <c r="G207" s="15">
        <v>1</v>
      </c>
      <c r="H207" s="15">
        <v>800</v>
      </c>
      <c r="I207" s="15">
        <v>30</v>
      </c>
      <c r="J207" s="15">
        <v>1.1000000000000001</v>
      </c>
      <c r="K207" s="15">
        <v>1</v>
      </c>
      <c r="L207" s="15">
        <v>175</v>
      </c>
      <c r="M207" s="15">
        <v>1</v>
      </c>
      <c r="N207" s="15" t="s">
        <v>3</v>
      </c>
    </row>
    <row r="208" spans="1:14" ht="14.5">
      <c r="A208" s="3" t="s">
        <v>1826</v>
      </c>
      <c r="B208" s="15" t="s">
        <v>1</v>
      </c>
      <c r="C208" s="15" t="s">
        <v>4</v>
      </c>
      <c r="D208" s="15" t="s">
        <v>9</v>
      </c>
      <c r="E208" s="15" t="s">
        <v>1619</v>
      </c>
      <c r="F208" s="15">
        <v>1500</v>
      </c>
      <c r="G208" s="15">
        <v>1</v>
      </c>
      <c r="H208" s="15">
        <v>800</v>
      </c>
      <c r="I208" s="15">
        <v>40</v>
      </c>
      <c r="J208" s="15">
        <v>1.1000000000000001</v>
      </c>
      <c r="K208" s="15">
        <v>1</v>
      </c>
      <c r="L208" s="15">
        <v>150</v>
      </c>
      <c r="M208" s="15">
        <v>1</v>
      </c>
      <c r="N208" s="15" t="s">
        <v>910</v>
      </c>
    </row>
    <row r="209" spans="1:14" ht="14.5">
      <c r="A209" s="3" t="s">
        <v>1827</v>
      </c>
      <c r="B209" s="15" t="s">
        <v>1</v>
      </c>
      <c r="C209" s="15" t="s">
        <v>4</v>
      </c>
      <c r="D209" s="15" t="s">
        <v>9</v>
      </c>
      <c r="E209" s="15" t="s">
        <v>1619</v>
      </c>
      <c r="F209" s="15">
        <v>1500</v>
      </c>
      <c r="G209" s="15">
        <v>1</v>
      </c>
      <c r="H209" s="15">
        <v>1000</v>
      </c>
      <c r="I209" s="15">
        <v>30</v>
      </c>
      <c r="J209" s="15">
        <v>1.1000000000000001</v>
      </c>
      <c r="K209" s="15">
        <v>1</v>
      </c>
      <c r="L209" s="15">
        <v>175</v>
      </c>
      <c r="M209" s="15">
        <v>1</v>
      </c>
      <c r="N209" s="15" t="s">
        <v>910</v>
      </c>
    </row>
    <row r="210" spans="1:14" ht="14.5">
      <c r="A210" s="3" t="s">
        <v>1828</v>
      </c>
      <c r="B210" s="15" t="s">
        <v>1</v>
      </c>
      <c r="C210" s="15" t="s">
        <v>727</v>
      </c>
      <c r="D210" s="15" t="s">
        <v>9</v>
      </c>
      <c r="E210" s="15" t="s">
        <v>1619</v>
      </c>
      <c r="F210" s="15"/>
      <c r="G210" s="15">
        <v>1</v>
      </c>
      <c r="H210" s="15">
        <v>1000</v>
      </c>
      <c r="I210" s="15">
        <v>30</v>
      </c>
      <c r="J210" s="15">
        <v>1.1000000000000001</v>
      </c>
      <c r="K210" s="15">
        <v>1</v>
      </c>
      <c r="L210" s="15">
        <v>150</v>
      </c>
      <c r="M210" s="15">
        <v>1</v>
      </c>
      <c r="N210" s="15" t="s">
        <v>910</v>
      </c>
    </row>
    <row r="211" spans="1:14" ht="14.5">
      <c r="A211" s="3" t="s">
        <v>1829</v>
      </c>
      <c r="B211" s="15" t="s">
        <v>1</v>
      </c>
      <c r="C211" s="15" t="s">
        <v>727</v>
      </c>
      <c r="D211" s="15" t="s">
        <v>9</v>
      </c>
      <c r="E211" s="15" t="s">
        <v>1619</v>
      </c>
      <c r="F211" s="15"/>
      <c r="G211" s="15">
        <v>1</v>
      </c>
      <c r="H211" s="15">
        <v>1000</v>
      </c>
      <c r="I211" s="15">
        <v>30</v>
      </c>
      <c r="J211" s="15">
        <v>1.1000000000000001</v>
      </c>
      <c r="K211" s="15">
        <v>1</v>
      </c>
      <c r="L211" s="15">
        <v>150</v>
      </c>
      <c r="M211" s="15">
        <v>1</v>
      </c>
      <c r="N211" s="15" t="s">
        <v>3</v>
      </c>
    </row>
    <row r="212" spans="1:14" ht="14.5">
      <c r="A212" s="3" t="s">
        <v>1830</v>
      </c>
      <c r="B212" s="15" t="s">
        <v>1</v>
      </c>
      <c r="C212" s="15" t="s">
        <v>5</v>
      </c>
      <c r="D212" s="15" t="s">
        <v>9</v>
      </c>
      <c r="E212" s="15" t="s">
        <v>1619</v>
      </c>
      <c r="F212" s="15"/>
      <c r="G212" s="15">
        <v>1</v>
      </c>
      <c r="H212" s="15">
        <v>1000</v>
      </c>
      <c r="I212" s="15">
        <v>30</v>
      </c>
      <c r="J212" s="15">
        <v>1.1000000000000001</v>
      </c>
      <c r="K212" s="15">
        <v>5</v>
      </c>
      <c r="L212" s="15">
        <v>150</v>
      </c>
      <c r="M212" s="15">
        <v>1</v>
      </c>
      <c r="N212" s="15" t="s">
        <v>910</v>
      </c>
    </row>
    <row r="213" spans="1:14" ht="14.5">
      <c r="A213" s="3" t="s">
        <v>1831</v>
      </c>
      <c r="B213" s="15" t="s">
        <v>1</v>
      </c>
      <c r="C213" s="15" t="s">
        <v>5</v>
      </c>
      <c r="D213" s="15" t="s">
        <v>9</v>
      </c>
      <c r="E213" s="15" t="s">
        <v>1619</v>
      </c>
      <c r="F213" s="15"/>
      <c r="G213" s="15">
        <v>1</v>
      </c>
      <c r="H213" s="15">
        <v>1000</v>
      </c>
      <c r="I213" s="15">
        <v>30</v>
      </c>
      <c r="J213" s="15">
        <v>1.1000000000000001</v>
      </c>
      <c r="K213" s="15">
        <v>5</v>
      </c>
      <c r="L213" s="15">
        <v>150</v>
      </c>
      <c r="M213" s="15">
        <v>1</v>
      </c>
      <c r="N213" s="15" t="s">
        <v>3</v>
      </c>
    </row>
    <row r="214" spans="1:14" ht="14.5">
      <c r="A214" s="3" t="s">
        <v>1832</v>
      </c>
      <c r="B214" s="15" t="s">
        <v>1</v>
      </c>
      <c r="C214" s="15" t="s">
        <v>1859</v>
      </c>
      <c r="D214" s="15" t="s">
        <v>9</v>
      </c>
      <c r="E214" s="15" t="s">
        <v>1619</v>
      </c>
      <c r="F214" s="15"/>
      <c r="G214" s="15">
        <v>1</v>
      </c>
      <c r="H214" s="15">
        <v>1000</v>
      </c>
      <c r="I214" s="15">
        <v>30</v>
      </c>
      <c r="J214" s="15">
        <v>1.1000000000000001</v>
      </c>
      <c r="K214" s="15">
        <v>1</v>
      </c>
      <c r="L214" s="15">
        <v>150</v>
      </c>
      <c r="M214" s="15">
        <v>1</v>
      </c>
      <c r="N214" s="15" t="s">
        <v>910</v>
      </c>
    </row>
    <row r="215" spans="1:14" ht="14.5">
      <c r="A215" s="3" t="s">
        <v>1833</v>
      </c>
      <c r="B215" s="15" t="s">
        <v>1</v>
      </c>
      <c r="C215" s="15" t="s">
        <v>1018</v>
      </c>
      <c r="D215" s="15" t="s">
        <v>9</v>
      </c>
      <c r="E215" s="15" t="s">
        <v>1619</v>
      </c>
      <c r="F215" s="15"/>
      <c r="G215" s="15">
        <v>1</v>
      </c>
      <c r="H215" s="15">
        <v>1000</v>
      </c>
      <c r="I215" s="15">
        <v>30</v>
      </c>
      <c r="J215" s="15">
        <v>1.1000000000000001</v>
      </c>
      <c r="K215" s="15">
        <v>1</v>
      </c>
      <c r="L215" s="15">
        <v>150</v>
      </c>
      <c r="M215" s="15">
        <v>1</v>
      </c>
      <c r="N215" s="15" t="s">
        <v>910</v>
      </c>
    </row>
    <row r="216" spans="1:14" ht="14.5">
      <c r="A216" s="3" t="s">
        <v>2048</v>
      </c>
      <c r="B216" s="15" t="s">
        <v>1</v>
      </c>
      <c r="C216" s="15" t="s">
        <v>1018</v>
      </c>
      <c r="D216" s="15" t="s">
        <v>9</v>
      </c>
      <c r="E216" s="15" t="s">
        <v>1619</v>
      </c>
      <c r="F216" s="15"/>
      <c r="G216" s="15">
        <v>1</v>
      </c>
      <c r="H216" s="15">
        <v>1000</v>
      </c>
      <c r="I216" s="15">
        <v>30</v>
      </c>
      <c r="J216" s="15">
        <v>1.1000000000000001</v>
      </c>
      <c r="K216" s="15">
        <v>1</v>
      </c>
      <c r="L216" s="15">
        <v>150</v>
      </c>
      <c r="M216" s="15">
        <v>1</v>
      </c>
      <c r="N216" s="15" t="s">
        <v>3</v>
      </c>
    </row>
    <row r="217" spans="1:14" ht="14.5">
      <c r="A217" s="3" t="s">
        <v>1834</v>
      </c>
      <c r="B217" s="15" t="s">
        <v>1</v>
      </c>
      <c r="C217" s="15" t="s">
        <v>1774</v>
      </c>
      <c r="D217" s="15" t="s">
        <v>9</v>
      </c>
      <c r="E217" s="15" t="s">
        <v>1619</v>
      </c>
      <c r="F217" s="15"/>
      <c r="G217" s="15">
        <v>1</v>
      </c>
      <c r="H217" s="15">
        <v>1000</v>
      </c>
      <c r="I217" s="15">
        <v>30</v>
      </c>
      <c r="J217" s="15">
        <v>1.1000000000000001</v>
      </c>
      <c r="K217" s="15">
        <v>5</v>
      </c>
      <c r="L217" s="15">
        <v>150</v>
      </c>
      <c r="M217" s="15">
        <v>1</v>
      </c>
      <c r="N217" s="15" t="s">
        <v>910</v>
      </c>
    </row>
    <row r="218" spans="1:14" ht="14.5">
      <c r="A218" s="3" t="s">
        <v>1835</v>
      </c>
      <c r="B218" s="15" t="s">
        <v>1</v>
      </c>
      <c r="C218" s="15" t="s">
        <v>4</v>
      </c>
      <c r="D218" s="15" t="s">
        <v>9</v>
      </c>
      <c r="E218" s="15" t="s">
        <v>1619</v>
      </c>
      <c r="F218" s="15">
        <v>1500</v>
      </c>
      <c r="G218" s="15">
        <v>1</v>
      </c>
      <c r="H218" s="15">
        <v>1000</v>
      </c>
      <c r="I218" s="15">
        <v>30</v>
      </c>
      <c r="J218" s="15">
        <v>1.1000000000000001</v>
      </c>
      <c r="K218" s="15">
        <v>1</v>
      </c>
      <c r="L218" s="15">
        <v>175</v>
      </c>
      <c r="M218" s="15">
        <v>1</v>
      </c>
      <c r="N218" s="15" t="s">
        <v>3</v>
      </c>
    </row>
    <row r="219" spans="1:14" ht="14.5">
      <c r="A219" s="3" t="s">
        <v>1836</v>
      </c>
      <c r="B219" s="15" t="s">
        <v>1</v>
      </c>
      <c r="C219" s="15" t="s">
        <v>4</v>
      </c>
      <c r="D219" s="15" t="s">
        <v>9</v>
      </c>
      <c r="E219" s="15" t="s">
        <v>1619</v>
      </c>
      <c r="F219" s="15">
        <v>1500</v>
      </c>
      <c r="G219" s="15">
        <v>1</v>
      </c>
      <c r="H219" s="15">
        <v>1000</v>
      </c>
      <c r="I219" s="15">
        <v>30</v>
      </c>
      <c r="J219" s="15">
        <v>1.1000000000000001</v>
      </c>
      <c r="K219" s="15">
        <v>1</v>
      </c>
      <c r="L219" s="15">
        <v>150</v>
      </c>
      <c r="M219" s="15">
        <v>1</v>
      </c>
      <c r="N219" s="15" t="s">
        <v>910</v>
      </c>
    </row>
    <row r="220" spans="1:14" ht="14.5">
      <c r="A220" s="3" t="s">
        <v>1838</v>
      </c>
      <c r="B220" s="15" t="s">
        <v>1</v>
      </c>
      <c r="C220" s="15" t="s">
        <v>779</v>
      </c>
      <c r="D220" s="15" t="s">
        <v>9</v>
      </c>
      <c r="E220" s="15" t="s">
        <v>1619</v>
      </c>
      <c r="F220" s="15"/>
      <c r="G220" s="15">
        <v>1.2</v>
      </c>
      <c r="H220" s="15">
        <v>1000</v>
      </c>
      <c r="I220" s="15">
        <v>50</v>
      </c>
      <c r="J220" s="15">
        <v>1.3</v>
      </c>
      <c r="K220" s="15">
        <v>5</v>
      </c>
      <c r="L220" s="15">
        <v>175</v>
      </c>
      <c r="M220" s="15">
        <v>1</v>
      </c>
      <c r="N220" s="15" t="s">
        <v>910</v>
      </c>
    </row>
    <row r="221" spans="1:14" ht="14.5">
      <c r="A221" s="3" t="s">
        <v>1839</v>
      </c>
      <c r="B221" s="15" t="s">
        <v>1</v>
      </c>
      <c r="C221" s="15" t="s">
        <v>779</v>
      </c>
      <c r="D221" s="15" t="s">
        <v>9</v>
      </c>
      <c r="E221" s="15" t="s">
        <v>1619</v>
      </c>
      <c r="F221" s="15"/>
      <c r="G221" s="15">
        <v>1.2</v>
      </c>
      <c r="H221" s="15">
        <v>1000</v>
      </c>
      <c r="I221" s="15">
        <v>50</v>
      </c>
      <c r="J221" s="15">
        <v>1.3</v>
      </c>
      <c r="K221" s="15">
        <v>5</v>
      </c>
      <c r="L221" s="15">
        <v>175</v>
      </c>
      <c r="M221" s="15">
        <v>1</v>
      </c>
      <c r="N221" s="15" t="s">
        <v>3</v>
      </c>
    </row>
    <row r="222" spans="1:14" ht="14.5">
      <c r="A222" s="3" t="s">
        <v>1837</v>
      </c>
      <c r="B222" s="15" t="s">
        <v>1</v>
      </c>
      <c r="C222" s="15" t="s">
        <v>8</v>
      </c>
      <c r="D222" s="15" t="s">
        <v>9</v>
      </c>
      <c r="E222" s="15" t="s">
        <v>1619</v>
      </c>
      <c r="F222" s="15"/>
      <c r="G222" s="15">
        <v>1</v>
      </c>
      <c r="H222" s="15">
        <v>1000</v>
      </c>
      <c r="I222" s="15">
        <v>30</v>
      </c>
      <c r="J222" s="15">
        <v>1.1000000000000001</v>
      </c>
      <c r="K222" s="15">
        <v>1</v>
      </c>
      <c r="L222" s="15">
        <v>175</v>
      </c>
      <c r="M222" s="15">
        <v>1</v>
      </c>
      <c r="N222" s="15" t="s">
        <v>910</v>
      </c>
    </row>
    <row r="223" spans="1:14" ht="14.5">
      <c r="A223" s="3" t="s">
        <v>1840</v>
      </c>
      <c r="B223" s="15" t="s">
        <v>1</v>
      </c>
      <c r="C223" s="15" t="s">
        <v>8</v>
      </c>
      <c r="D223" s="15" t="s">
        <v>9</v>
      </c>
      <c r="E223" s="15" t="s">
        <v>1619</v>
      </c>
      <c r="F223" s="15"/>
      <c r="G223" s="15">
        <v>1</v>
      </c>
      <c r="H223" s="15">
        <v>1000</v>
      </c>
      <c r="I223" s="15">
        <v>30</v>
      </c>
      <c r="J223" s="15">
        <v>1.1000000000000001</v>
      </c>
      <c r="K223" s="15">
        <v>1</v>
      </c>
      <c r="L223" s="15">
        <v>175</v>
      </c>
      <c r="M223" s="15">
        <v>1</v>
      </c>
      <c r="N223" s="15" t="s">
        <v>3</v>
      </c>
    </row>
    <row r="224" spans="1:14" ht="14.5">
      <c r="A224" s="3" t="s">
        <v>1841</v>
      </c>
      <c r="B224" s="15" t="s">
        <v>1</v>
      </c>
      <c r="C224" s="15" t="s">
        <v>4</v>
      </c>
      <c r="D224" s="15" t="s">
        <v>9</v>
      </c>
      <c r="E224" s="15" t="s">
        <v>1619</v>
      </c>
      <c r="F224" s="15">
        <v>1500</v>
      </c>
      <c r="G224" s="15">
        <v>1</v>
      </c>
      <c r="H224" s="15">
        <v>1000</v>
      </c>
      <c r="I224" s="15">
        <v>30</v>
      </c>
      <c r="J224" s="15">
        <v>1.1000000000000001</v>
      </c>
      <c r="K224" s="15">
        <v>1</v>
      </c>
      <c r="L224" s="15">
        <v>150</v>
      </c>
      <c r="M224" s="15">
        <v>1</v>
      </c>
      <c r="N224" s="15" t="s">
        <v>910</v>
      </c>
    </row>
    <row r="225" spans="1:14" ht="14.5">
      <c r="A225" s="3" t="s">
        <v>1842</v>
      </c>
      <c r="B225" s="15" t="s">
        <v>1</v>
      </c>
      <c r="C225" s="15" t="s">
        <v>4</v>
      </c>
      <c r="D225" s="15" t="s">
        <v>9</v>
      </c>
      <c r="E225" s="15" t="s">
        <v>1619</v>
      </c>
      <c r="F225" s="15"/>
      <c r="G225" s="15">
        <v>1</v>
      </c>
      <c r="H225" s="15">
        <v>1200</v>
      </c>
      <c r="I225" s="15">
        <v>30</v>
      </c>
      <c r="J225" s="15">
        <v>1.1000000000000001</v>
      </c>
      <c r="K225" s="15">
        <v>1</v>
      </c>
      <c r="L225" s="15">
        <v>150</v>
      </c>
      <c r="M225" s="15">
        <v>1</v>
      </c>
      <c r="N225" s="15" t="s">
        <v>910</v>
      </c>
    </row>
    <row r="226" spans="1:14" ht="14.5">
      <c r="A226" s="3" t="s">
        <v>1843</v>
      </c>
      <c r="B226" s="15" t="s">
        <v>1</v>
      </c>
      <c r="C226" s="15" t="s">
        <v>5</v>
      </c>
      <c r="D226" s="15" t="s">
        <v>9</v>
      </c>
      <c r="E226" s="15" t="s">
        <v>1619</v>
      </c>
      <c r="F226" s="15">
        <v>1500</v>
      </c>
      <c r="G226" s="15">
        <v>2</v>
      </c>
      <c r="H226" s="15">
        <v>50</v>
      </c>
      <c r="I226" s="15">
        <v>50</v>
      </c>
      <c r="J226" s="15">
        <v>1.1499999999999999</v>
      </c>
      <c r="K226" s="15">
        <v>1</v>
      </c>
      <c r="L226" s="15">
        <v>150</v>
      </c>
      <c r="M226" s="15">
        <v>1</v>
      </c>
      <c r="N226" s="15" t="s">
        <v>910</v>
      </c>
    </row>
    <row r="227" spans="1:14" ht="14.5">
      <c r="A227" s="3" t="s">
        <v>1844</v>
      </c>
      <c r="B227" s="15" t="s">
        <v>1</v>
      </c>
      <c r="C227" s="15" t="s">
        <v>4</v>
      </c>
      <c r="D227" s="15" t="s">
        <v>9</v>
      </c>
      <c r="E227" s="15" t="s">
        <v>1619</v>
      </c>
      <c r="F227" s="15">
        <v>1500</v>
      </c>
      <c r="G227" s="15">
        <v>1.5</v>
      </c>
      <c r="H227" s="15">
        <v>50</v>
      </c>
      <c r="I227" s="15">
        <v>50</v>
      </c>
      <c r="J227" s="15">
        <v>1.1000000000000001</v>
      </c>
      <c r="K227" s="15">
        <v>5</v>
      </c>
      <c r="L227" s="15">
        <v>150</v>
      </c>
      <c r="M227" s="15">
        <v>1</v>
      </c>
      <c r="N227" s="15" t="s">
        <v>910</v>
      </c>
    </row>
    <row r="228" spans="1:14" ht="14.5">
      <c r="A228" s="3" t="s">
        <v>1845</v>
      </c>
      <c r="B228" s="15" t="s">
        <v>1</v>
      </c>
      <c r="C228" s="15" t="s">
        <v>4</v>
      </c>
      <c r="D228" s="15" t="s">
        <v>9</v>
      </c>
      <c r="E228" s="15" t="s">
        <v>1619</v>
      </c>
      <c r="F228" s="15">
        <v>1500</v>
      </c>
      <c r="G228" s="15">
        <v>1.5</v>
      </c>
      <c r="H228" s="15">
        <v>50</v>
      </c>
      <c r="I228" s="15">
        <v>50</v>
      </c>
      <c r="J228" s="15">
        <v>1.1000000000000001</v>
      </c>
      <c r="K228" s="15">
        <v>5</v>
      </c>
      <c r="L228" s="15">
        <v>150</v>
      </c>
      <c r="M228" s="15">
        <v>1</v>
      </c>
      <c r="N228" s="15" t="s">
        <v>3</v>
      </c>
    </row>
    <row r="229" spans="1:14" ht="14.5">
      <c r="A229" s="3" t="s">
        <v>1846</v>
      </c>
      <c r="B229" s="15" t="s">
        <v>1</v>
      </c>
      <c r="C229" s="15" t="s">
        <v>5</v>
      </c>
      <c r="D229" s="15" t="s">
        <v>9</v>
      </c>
      <c r="E229" s="15" t="s">
        <v>1619</v>
      </c>
      <c r="F229" s="15">
        <v>1500</v>
      </c>
      <c r="G229" s="15">
        <v>2</v>
      </c>
      <c r="H229" s="15">
        <v>50</v>
      </c>
      <c r="I229" s="15">
        <v>50</v>
      </c>
      <c r="J229" s="15">
        <v>1.1499999999999999</v>
      </c>
      <c r="K229" s="15">
        <v>1</v>
      </c>
      <c r="L229" s="15">
        <v>150</v>
      </c>
      <c r="M229" s="15">
        <v>1</v>
      </c>
      <c r="N229" s="15" t="s">
        <v>3</v>
      </c>
    </row>
    <row r="230" spans="1:14" ht="14.5">
      <c r="A230" s="3" t="s">
        <v>1847</v>
      </c>
      <c r="B230" s="15" t="s">
        <v>1</v>
      </c>
      <c r="C230" s="15" t="s">
        <v>5</v>
      </c>
      <c r="D230" s="15" t="s">
        <v>9</v>
      </c>
      <c r="E230" s="15" t="s">
        <v>1619</v>
      </c>
      <c r="F230" s="15">
        <v>1500</v>
      </c>
      <c r="G230" s="15">
        <v>2</v>
      </c>
      <c r="H230" s="15">
        <v>100</v>
      </c>
      <c r="I230" s="15">
        <v>50</v>
      </c>
      <c r="J230" s="15">
        <v>1.1499999999999999</v>
      </c>
      <c r="K230" s="15">
        <v>1</v>
      </c>
      <c r="L230" s="15">
        <v>150</v>
      </c>
      <c r="M230" s="15">
        <v>1</v>
      </c>
      <c r="N230" s="15" t="s">
        <v>910</v>
      </c>
    </row>
    <row r="231" spans="1:14" ht="14.5">
      <c r="A231" s="3" t="s">
        <v>1848</v>
      </c>
      <c r="B231" s="15" t="s">
        <v>1</v>
      </c>
      <c r="C231" s="15" t="s">
        <v>4</v>
      </c>
      <c r="D231" s="15" t="s">
        <v>9</v>
      </c>
      <c r="E231" s="15" t="s">
        <v>1619</v>
      </c>
      <c r="F231" s="15">
        <v>1500</v>
      </c>
      <c r="G231" s="15">
        <v>1.5</v>
      </c>
      <c r="H231" s="15">
        <v>100</v>
      </c>
      <c r="I231" s="15">
        <v>50</v>
      </c>
      <c r="J231" s="15">
        <v>1.1000000000000001</v>
      </c>
      <c r="K231" s="15">
        <v>5</v>
      </c>
      <c r="L231" s="15">
        <v>150</v>
      </c>
      <c r="M231" s="15">
        <v>1</v>
      </c>
      <c r="N231" s="15" t="s">
        <v>910</v>
      </c>
    </row>
    <row r="232" spans="1:14" ht="14.5">
      <c r="A232" s="3" t="s">
        <v>1849</v>
      </c>
      <c r="B232" s="15" t="s">
        <v>1</v>
      </c>
      <c r="C232" s="15" t="s">
        <v>4</v>
      </c>
      <c r="D232" s="15" t="s">
        <v>9</v>
      </c>
      <c r="E232" s="15" t="s">
        <v>1619</v>
      </c>
      <c r="F232" s="15">
        <v>1500</v>
      </c>
      <c r="G232" s="15">
        <v>1.5</v>
      </c>
      <c r="H232" s="15">
        <v>100</v>
      </c>
      <c r="I232" s="15">
        <v>50</v>
      </c>
      <c r="J232" s="15">
        <v>1.1000000000000001</v>
      </c>
      <c r="K232" s="15">
        <v>5</v>
      </c>
      <c r="L232" s="15">
        <v>150</v>
      </c>
      <c r="M232" s="15">
        <v>1</v>
      </c>
      <c r="N232" s="15" t="s">
        <v>3</v>
      </c>
    </row>
    <row r="233" spans="1:14" ht="14.5">
      <c r="A233" s="3" t="s">
        <v>1850</v>
      </c>
      <c r="B233" s="15" t="s">
        <v>1</v>
      </c>
      <c r="C233" s="15" t="s">
        <v>5</v>
      </c>
      <c r="D233" s="15" t="s">
        <v>9</v>
      </c>
      <c r="E233" s="15" t="s">
        <v>1619</v>
      </c>
      <c r="F233" s="15">
        <v>1500</v>
      </c>
      <c r="G233" s="15">
        <v>2</v>
      </c>
      <c r="H233" s="15">
        <v>100</v>
      </c>
      <c r="I233" s="15">
        <v>50</v>
      </c>
      <c r="J233" s="15">
        <v>1.1499999999999999</v>
      </c>
      <c r="K233" s="15">
        <v>1</v>
      </c>
      <c r="L233" s="15">
        <v>150</v>
      </c>
      <c r="M233" s="15">
        <v>1</v>
      </c>
      <c r="N233" s="15" t="s">
        <v>3</v>
      </c>
    </row>
    <row r="234" spans="1:14" ht="14.5">
      <c r="A234" s="3" t="s">
        <v>1851</v>
      </c>
      <c r="B234" s="15" t="s">
        <v>1</v>
      </c>
      <c r="C234" s="15" t="s">
        <v>5</v>
      </c>
      <c r="D234" s="15" t="s">
        <v>9</v>
      </c>
      <c r="E234" s="15" t="s">
        <v>1619</v>
      </c>
      <c r="F234" s="15">
        <v>1500</v>
      </c>
      <c r="G234" s="15">
        <v>2</v>
      </c>
      <c r="H234" s="15">
        <v>200</v>
      </c>
      <c r="I234" s="15">
        <v>50</v>
      </c>
      <c r="J234" s="15">
        <v>1.1499999999999999</v>
      </c>
      <c r="K234" s="15">
        <v>1</v>
      </c>
      <c r="L234" s="15">
        <v>150</v>
      </c>
      <c r="M234" s="15">
        <v>1</v>
      </c>
      <c r="N234" s="15" t="s">
        <v>910</v>
      </c>
    </row>
    <row r="235" spans="1:14" ht="14.5">
      <c r="A235" s="3" t="s">
        <v>1852</v>
      </c>
      <c r="B235" s="15" t="s">
        <v>1</v>
      </c>
      <c r="C235" s="15" t="s">
        <v>4</v>
      </c>
      <c r="D235" s="15" t="s">
        <v>9</v>
      </c>
      <c r="E235" s="15" t="s">
        <v>1619</v>
      </c>
      <c r="F235" s="15">
        <v>1500</v>
      </c>
      <c r="G235" s="15">
        <v>1.5</v>
      </c>
      <c r="H235" s="15">
        <v>200</v>
      </c>
      <c r="I235" s="15">
        <v>50</v>
      </c>
      <c r="J235" s="15">
        <v>1.1000000000000001</v>
      </c>
      <c r="K235" s="15">
        <v>5</v>
      </c>
      <c r="L235" s="15">
        <v>150</v>
      </c>
      <c r="M235" s="15">
        <v>1</v>
      </c>
      <c r="N235" s="15" t="s">
        <v>910</v>
      </c>
    </row>
    <row r="236" spans="1:14" ht="14.5">
      <c r="A236" s="3" t="s">
        <v>1853</v>
      </c>
      <c r="B236" s="15" t="s">
        <v>1</v>
      </c>
      <c r="C236" s="15" t="s">
        <v>1774</v>
      </c>
      <c r="D236" s="15" t="s">
        <v>9</v>
      </c>
      <c r="E236" s="15" t="s">
        <v>1619</v>
      </c>
      <c r="F236" s="15"/>
      <c r="G236" s="15">
        <v>2</v>
      </c>
      <c r="H236" s="15">
        <v>200</v>
      </c>
      <c r="I236" s="15">
        <v>50</v>
      </c>
      <c r="J236" s="15">
        <v>1.1000000000000001</v>
      </c>
      <c r="K236" s="15">
        <v>5</v>
      </c>
      <c r="L236" s="15">
        <v>150</v>
      </c>
      <c r="M236" s="15">
        <v>1</v>
      </c>
      <c r="N236" s="15" t="s">
        <v>910</v>
      </c>
    </row>
    <row r="237" spans="1:14" ht="14.5">
      <c r="A237" s="3" t="s">
        <v>1854</v>
      </c>
      <c r="B237" s="15" t="s">
        <v>1</v>
      </c>
      <c r="C237" s="15" t="s">
        <v>4</v>
      </c>
      <c r="D237" s="15" t="s">
        <v>9</v>
      </c>
      <c r="E237" s="15" t="s">
        <v>1619</v>
      </c>
      <c r="F237" s="15">
        <v>1500</v>
      </c>
      <c r="G237" s="15">
        <v>1.5</v>
      </c>
      <c r="H237" s="15">
        <v>200</v>
      </c>
      <c r="I237" s="15">
        <v>50</v>
      </c>
      <c r="J237" s="15">
        <v>1.1000000000000001</v>
      </c>
      <c r="K237" s="15">
        <v>5</v>
      </c>
      <c r="L237" s="15">
        <v>150</v>
      </c>
      <c r="M237" s="15">
        <v>1</v>
      </c>
      <c r="N237" s="15" t="s">
        <v>3</v>
      </c>
    </row>
    <row r="238" spans="1:14" ht="14.5">
      <c r="A238" s="3" t="s">
        <v>1855</v>
      </c>
      <c r="B238" s="15" t="s">
        <v>1</v>
      </c>
      <c r="C238" s="15" t="s">
        <v>727</v>
      </c>
      <c r="D238" s="15" t="s">
        <v>9</v>
      </c>
      <c r="E238" s="15" t="s">
        <v>1619</v>
      </c>
      <c r="F238" s="15"/>
      <c r="G238" s="15">
        <v>2</v>
      </c>
      <c r="H238" s="15">
        <v>200</v>
      </c>
      <c r="I238" s="15">
        <v>50</v>
      </c>
      <c r="J238" s="15">
        <v>1.1000000000000001</v>
      </c>
      <c r="K238" s="15">
        <v>1</v>
      </c>
      <c r="L238" s="15">
        <v>150</v>
      </c>
      <c r="M238" s="15">
        <v>1</v>
      </c>
      <c r="N238" s="15" t="s">
        <v>910</v>
      </c>
    </row>
    <row r="239" spans="1:14" ht="14.5">
      <c r="A239" s="3" t="s">
        <v>1856</v>
      </c>
      <c r="B239" s="15" t="s">
        <v>1</v>
      </c>
      <c r="C239" s="15" t="s">
        <v>727</v>
      </c>
      <c r="D239" s="15" t="s">
        <v>9</v>
      </c>
      <c r="E239" s="15" t="s">
        <v>1619</v>
      </c>
      <c r="F239" s="15"/>
      <c r="G239" s="15">
        <v>2</v>
      </c>
      <c r="H239" s="15">
        <v>200</v>
      </c>
      <c r="I239" s="15">
        <v>50</v>
      </c>
      <c r="J239" s="15">
        <v>1.1000000000000001</v>
      </c>
      <c r="K239" s="15">
        <v>1</v>
      </c>
      <c r="L239" s="15">
        <v>150</v>
      </c>
      <c r="M239" s="15">
        <v>1</v>
      </c>
      <c r="N239" s="15" t="s">
        <v>3</v>
      </c>
    </row>
    <row r="240" spans="1:14" ht="14.5">
      <c r="A240" s="3" t="s">
        <v>1857</v>
      </c>
      <c r="B240" s="15" t="s">
        <v>1</v>
      </c>
      <c r="C240" s="15" t="s">
        <v>4</v>
      </c>
      <c r="D240" s="15" t="s">
        <v>9</v>
      </c>
      <c r="E240" s="15" t="s">
        <v>1619</v>
      </c>
      <c r="F240" s="15"/>
      <c r="G240" s="15">
        <v>2</v>
      </c>
      <c r="H240" s="15">
        <v>200</v>
      </c>
      <c r="I240" s="15">
        <v>50</v>
      </c>
      <c r="J240" s="15">
        <v>1.1000000000000001</v>
      </c>
      <c r="K240" s="15">
        <v>5</v>
      </c>
      <c r="L240" s="15">
        <v>150</v>
      </c>
      <c r="M240" s="15">
        <v>1</v>
      </c>
      <c r="N240" s="15" t="s">
        <v>910</v>
      </c>
    </row>
    <row r="241" spans="1:14" ht="14.5">
      <c r="A241" s="3" t="s">
        <v>1858</v>
      </c>
      <c r="B241" s="15" t="s">
        <v>1</v>
      </c>
      <c r="C241" s="15" t="s">
        <v>1859</v>
      </c>
      <c r="D241" s="15" t="s">
        <v>9</v>
      </c>
      <c r="E241" s="15" t="s">
        <v>1619</v>
      </c>
      <c r="F241" s="15"/>
      <c r="G241" s="15">
        <v>2</v>
      </c>
      <c r="H241" s="15">
        <v>200</v>
      </c>
      <c r="I241" s="15">
        <v>40</v>
      </c>
      <c r="J241" s="15">
        <v>1.1000000000000001</v>
      </c>
      <c r="K241" s="15">
        <v>5</v>
      </c>
      <c r="L241" s="15">
        <v>150</v>
      </c>
      <c r="M241" s="15">
        <v>1</v>
      </c>
      <c r="N241" s="15" t="s">
        <v>910</v>
      </c>
    </row>
    <row r="242" spans="1:14" ht="14.5">
      <c r="A242" s="3" t="s">
        <v>1860</v>
      </c>
      <c r="B242" s="15" t="s">
        <v>1</v>
      </c>
      <c r="C242" s="15" t="s">
        <v>1018</v>
      </c>
      <c r="D242" s="15" t="s">
        <v>9</v>
      </c>
      <c r="E242" s="15" t="s">
        <v>1619</v>
      </c>
      <c r="F242" s="15"/>
      <c r="G242" s="15">
        <v>2</v>
      </c>
      <c r="H242" s="15">
        <v>200</v>
      </c>
      <c r="I242" s="15">
        <v>50</v>
      </c>
      <c r="J242" s="15">
        <v>1.1000000000000001</v>
      </c>
      <c r="K242" s="15">
        <v>1</v>
      </c>
      <c r="L242" s="15">
        <v>150</v>
      </c>
      <c r="M242" s="15">
        <v>1</v>
      </c>
      <c r="N242" s="15" t="s">
        <v>910</v>
      </c>
    </row>
    <row r="243" spans="1:14" ht="14.5">
      <c r="A243" s="3" t="s">
        <v>1861</v>
      </c>
      <c r="B243" s="15" t="s">
        <v>1</v>
      </c>
      <c r="C243" s="15" t="s">
        <v>1018</v>
      </c>
      <c r="D243" s="15" t="s">
        <v>9</v>
      </c>
      <c r="E243" s="15" t="s">
        <v>1619</v>
      </c>
      <c r="F243" s="15"/>
      <c r="G243" s="15">
        <v>2</v>
      </c>
      <c r="H243" s="15">
        <v>200</v>
      </c>
      <c r="I243" s="15">
        <v>50</v>
      </c>
      <c r="J243" s="15">
        <v>1.1000000000000001</v>
      </c>
      <c r="K243" s="15">
        <v>1</v>
      </c>
      <c r="L243" s="15">
        <v>150</v>
      </c>
      <c r="M243" s="15">
        <v>1</v>
      </c>
      <c r="N243" s="15" t="s">
        <v>3</v>
      </c>
    </row>
    <row r="244" spans="1:14" ht="14.5">
      <c r="A244" s="3" t="s">
        <v>1862</v>
      </c>
      <c r="B244" s="15" t="s">
        <v>1</v>
      </c>
      <c r="C244" s="15" t="s">
        <v>5</v>
      </c>
      <c r="D244" s="15" t="s">
        <v>9</v>
      </c>
      <c r="E244" s="15" t="s">
        <v>1619</v>
      </c>
      <c r="F244" s="15">
        <v>1500</v>
      </c>
      <c r="G244" s="15">
        <v>2</v>
      </c>
      <c r="H244" s="15">
        <v>200</v>
      </c>
      <c r="I244" s="15">
        <v>50</v>
      </c>
      <c r="J244" s="15">
        <v>1.1499999999999999</v>
      </c>
      <c r="K244" s="15">
        <v>1</v>
      </c>
      <c r="L244" s="15">
        <v>150</v>
      </c>
      <c r="M244" s="15">
        <v>1</v>
      </c>
      <c r="N244" s="15" t="s">
        <v>3</v>
      </c>
    </row>
    <row r="245" spans="1:14" ht="14.5">
      <c r="A245" s="3" t="s">
        <v>1863</v>
      </c>
      <c r="B245" s="15" t="s">
        <v>1</v>
      </c>
      <c r="C245" s="15" t="s">
        <v>5</v>
      </c>
      <c r="D245" s="15" t="s">
        <v>9</v>
      </c>
      <c r="E245" s="15" t="s">
        <v>1619</v>
      </c>
      <c r="F245" s="15"/>
      <c r="G245" s="15">
        <v>2</v>
      </c>
      <c r="H245" s="15">
        <v>200</v>
      </c>
      <c r="I245" s="15">
        <v>50</v>
      </c>
      <c r="J245" s="15">
        <v>1</v>
      </c>
      <c r="K245" s="15">
        <v>5</v>
      </c>
      <c r="L245" s="15">
        <v>150</v>
      </c>
      <c r="M245" s="15">
        <v>1</v>
      </c>
      <c r="N245" s="15" t="s">
        <v>910</v>
      </c>
    </row>
    <row r="246" spans="1:14" ht="14.5">
      <c r="A246" s="3" t="s">
        <v>1864</v>
      </c>
      <c r="B246" s="15" t="s">
        <v>1</v>
      </c>
      <c r="C246" s="15" t="s">
        <v>5</v>
      </c>
      <c r="D246" s="15" t="s">
        <v>9</v>
      </c>
      <c r="E246" s="15" t="s">
        <v>1619</v>
      </c>
      <c r="F246" s="15">
        <v>1500</v>
      </c>
      <c r="G246" s="15">
        <v>2</v>
      </c>
      <c r="H246" s="15">
        <v>400</v>
      </c>
      <c r="I246" s="15">
        <v>50</v>
      </c>
      <c r="J246" s="15">
        <v>1.1499999999999999</v>
      </c>
      <c r="K246" s="15">
        <v>1</v>
      </c>
      <c r="L246" s="15">
        <v>150</v>
      </c>
      <c r="M246" s="15">
        <v>1</v>
      </c>
      <c r="N246" s="15" t="s">
        <v>910</v>
      </c>
    </row>
    <row r="247" spans="1:14" ht="14.5">
      <c r="A247" s="3" t="s">
        <v>1865</v>
      </c>
      <c r="B247" s="15" t="s">
        <v>1</v>
      </c>
      <c r="C247" s="15" t="s">
        <v>4</v>
      </c>
      <c r="D247" s="15" t="s">
        <v>9</v>
      </c>
      <c r="E247" s="15" t="s">
        <v>1619</v>
      </c>
      <c r="F247" s="15">
        <v>1500</v>
      </c>
      <c r="G247" s="15">
        <v>1.5</v>
      </c>
      <c r="H247" s="15">
        <v>400</v>
      </c>
      <c r="I247" s="15">
        <v>50</v>
      </c>
      <c r="J247" s="15">
        <v>1.1000000000000001</v>
      </c>
      <c r="K247" s="15">
        <v>5</v>
      </c>
      <c r="L247" s="15">
        <v>150</v>
      </c>
      <c r="M247" s="15">
        <v>1</v>
      </c>
      <c r="N247" s="15" t="s">
        <v>910</v>
      </c>
    </row>
    <row r="248" spans="1:14" ht="14.5">
      <c r="A248" s="3" t="s">
        <v>1866</v>
      </c>
      <c r="B248" s="15" t="s">
        <v>1</v>
      </c>
      <c r="C248" s="15" t="s">
        <v>1774</v>
      </c>
      <c r="D248" s="15" t="s">
        <v>9</v>
      </c>
      <c r="E248" s="15" t="s">
        <v>1619</v>
      </c>
      <c r="F248" s="15"/>
      <c r="G248" s="15">
        <v>2</v>
      </c>
      <c r="H248" s="15">
        <v>400</v>
      </c>
      <c r="I248" s="15">
        <v>50</v>
      </c>
      <c r="J248" s="15">
        <v>1.1000000000000001</v>
      </c>
      <c r="K248" s="15">
        <v>5</v>
      </c>
      <c r="L248" s="15">
        <v>150</v>
      </c>
      <c r="M248" s="15">
        <v>1</v>
      </c>
      <c r="N248" s="15" t="s">
        <v>910</v>
      </c>
    </row>
    <row r="249" spans="1:14" ht="14.5">
      <c r="A249" s="3" t="s">
        <v>1867</v>
      </c>
      <c r="B249" s="15" t="s">
        <v>1</v>
      </c>
      <c r="C249" s="15" t="s">
        <v>4</v>
      </c>
      <c r="D249" s="15" t="s">
        <v>9</v>
      </c>
      <c r="E249" s="15" t="s">
        <v>1619</v>
      </c>
      <c r="F249" s="15">
        <v>1500</v>
      </c>
      <c r="G249" s="15">
        <v>1.5</v>
      </c>
      <c r="H249" s="15">
        <v>400</v>
      </c>
      <c r="I249" s="15">
        <v>50</v>
      </c>
      <c r="J249" s="15">
        <v>1.1000000000000001</v>
      </c>
      <c r="K249" s="15">
        <v>5</v>
      </c>
      <c r="L249" s="15">
        <v>150</v>
      </c>
      <c r="M249" s="15">
        <v>1</v>
      </c>
      <c r="N249" s="15" t="s">
        <v>3</v>
      </c>
    </row>
    <row r="250" spans="1:14" ht="14.5">
      <c r="A250" s="3" t="s">
        <v>1868</v>
      </c>
      <c r="B250" s="15" t="s">
        <v>1</v>
      </c>
      <c r="C250" s="15" t="s">
        <v>727</v>
      </c>
      <c r="D250" s="15" t="s">
        <v>9</v>
      </c>
      <c r="E250" s="15" t="s">
        <v>1619</v>
      </c>
      <c r="F250" s="15"/>
      <c r="G250" s="15">
        <v>2</v>
      </c>
      <c r="H250" s="15">
        <v>400</v>
      </c>
      <c r="I250" s="15">
        <v>50</v>
      </c>
      <c r="J250" s="15">
        <v>1.1000000000000001</v>
      </c>
      <c r="K250" s="15">
        <v>1</v>
      </c>
      <c r="L250" s="15">
        <v>150</v>
      </c>
      <c r="M250" s="15">
        <v>1</v>
      </c>
      <c r="N250" s="15" t="s">
        <v>910</v>
      </c>
    </row>
    <row r="251" spans="1:14" ht="14.5">
      <c r="A251" s="3" t="s">
        <v>1869</v>
      </c>
      <c r="B251" s="15" t="s">
        <v>1</v>
      </c>
      <c r="C251" s="15" t="s">
        <v>727</v>
      </c>
      <c r="D251" s="15" t="s">
        <v>9</v>
      </c>
      <c r="E251" s="15" t="s">
        <v>1619</v>
      </c>
      <c r="F251" s="15"/>
      <c r="G251" s="15">
        <v>2</v>
      </c>
      <c r="H251" s="15">
        <v>400</v>
      </c>
      <c r="I251" s="15">
        <v>50</v>
      </c>
      <c r="J251" s="15">
        <v>1.1000000000000001</v>
      </c>
      <c r="K251" s="15">
        <v>1</v>
      </c>
      <c r="L251" s="15">
        <v>150</v>
      </c>
      <c r="M251" s="15">
        <v>1</v>
      </c>
      <c r="N251" s="15" t="s">
        <v>3</v>
      </c>
    </row>
    <row r="252" spans="1:14" ht="14.5">
      <c r="A252" s="3" t="s">
        <v>1870</v>
      </c>
      <c r="B252" s="15" t="s">
        <v>1</v>
      </c>
      <c r="C252" s="15" t="s">
        <v>4</v>
      </c>
      <c r="D252" s="15" t="s">
        <v>9</v>
      </c>
      <c r="E252" s="15" t="s">
        <v>1619</v>
      </c>
      <c r="F252" s="15"/>
      <c r="G252" s="15">
        <v>2</v>
      </c>
      <c r="H252" s="15">
        <v>400</v>
      </c>
      <c r="I252" s="15">
        <v>50</v>
      </c>
      <c r="J252" s="15">
        <v>1.1000000000000001</v>
      </c>
      <c r="K252" s="15">
        <v>5</v>
      </c>
      <c r="L252" s="15">
        <v>150</v>
      </c>
      <c r="M252" s="15">
        <v>1</v>
      </c>
      <c r="N252" s="15" t="s">
        <v>910</v>
      </c>
    </row>
    <row r="253" spans="1:14" ht="14.5">
      <c r="A253" s="3" t="s">
        <v>1871</v>
      </c>
      <c r="B253" s="15" t="s">
        <v>1</v>
      </c>
      <c r="C253" s="15" t="s">
        <v>1859</v>
      </c>
      <c r="D253" s="15" t="s">
        <v>9</v>
      </c>
      <c r="E253" s="15" t="s">
        <v>1619</v>
      </c>
      <c r="F253" s="15"/>
      <c r="G253" s="15">
        <v>2</v>
      </c>
      <c r="H253" s="15">
        <v>400</v>
      </c>
      <c r="I253" s="15">
        <v>40</v>
      </c>
      <c r="J253" s="15">
        <v>1.1000000000000001</v>
      </c>
      <c r="K253" s="15">
        <v>5</v>
      </c>
      <c r="L253" s="15">
        <v>150</v>
      </c>
      <c r="M253" s="15">
        <v>1</v>
      </c>
      <c r="N253" s="15" t="s">
        <v>910</v>
      </c>
    </row>
    <row r="254" spans="1:14" ht="14.5">
      <c r="A254" s="3" t="s">
        <v>1872</v>
      </c>
      <c r="B254" s="15" t="s">
        <v>1</v>
      </c>
      <c r="C254" s="15" t="s">
        <v>1018</v>
      </c>
      <c r="D254" s="15" t="s">
        <v>9</v>
      </c>
      <c r="E254" s="15" t="s">
        <v>1619</v>
      </c>
      <c r="F254" s="15"/>
      <c r="G254" s="15">
        <v>2</v>
      </c>
      <c r="H254" s="15">
        <v>400</v>
      </c>
      <c r="I254" s="15">
        <v>50</v>
      </c>
      <c r="J254" s="15">
        <v>1.1000000000000001</v>
      </c>
      <c r="K254" s="15">
        <v>1</v>
      </c>
      <c r="L254" s="15">
        <v>150</v>
      </c>
      <c r="M254" s="15">
        <v>1</v>
      </c>
      <c r="N254" s="15" t="s">
        <v>910</v>
      </c>
    </row>
    <row r="255" spans="1:14" ht="14.5">
      <c r="A255" s="3" t="s">
        <v>1873</v>
      </c>
      <c r="B255" s="15" t="s">
        <v>1</v>
      </c>
      <c r="C255" s="15" t="s">
        <v>1018</v>
      </c>
      <c r="D255" s="15" t="s">
        <v>9</v>
      </c>
      <c r="E255" s="15" t="s">
        <v>1619</v>
      </c>
      <c r="F255" s="15"/>
      <c r="G255" s="15">
        <v>2</v>
      </c>
      <c r="H255" s="15">
        <v>400</v>
      </c>
      <c r="I255" s="15">
        <v>50</v>
      </c>
      <c r="J255" s="15">
        <v>1.1000000000000001</v>
      </c>
      <c r="K255" s="15">
        <v>1</v>
      </c>
      <c r="L255" s="15">
        <v>150</v>
      </c>
      <c r="M255" s="15">
        <v>1</v>
      </c>
      <c r="N255" s="15" t="s">
        <v>3</v>
      </c>
    </row>
    <row r="256" spans="1:14" ht="14.5">
      <c r="A256" s="3" t="s">
        <v>1874</v>
      </c>
      <c r="B256" s="15" t="s">
        <v>1</v>
      </c>
      <c r="C256" s="15" t="s">
        <v>5</v>
      </c>
      <c r="D256" s="15" t="s">
        <v>9</v>
      </c>
      <c r="E256" s="15" t="s">
        <v>1619</v>
      </c>
      <c r="F256" s="15">
        <v>1500</v>
      </c>
      <c r="G256" s="15">
        <v>2</v>
      </c>
      <c r="H256" s="15">
        <v>400</v>
      </c>
      <c r="I256" s="15">
        <v>50</v>
      </c>
      <c r="J256" s="15">
        <v>1.1499999999999999</v>
      </c>
      <c r="K256" s="15">
        <v>1</v>
      </c>
      <c r="L256" s="15">
        <v>150</v>
      </c>
      <c r="M256" s="15">
        <v>1</v>
      </c>
      <c r="N256" s="15" t="s">
        <v>3</v>
      </c>
    </row>
    <row r="257" spans="1:14" ht="14.5">
      <c r="A257" s="3" t="s">
        <v>1875</v>
      </c>
      <c r="B257" s="15" t="s">
        <v>1</v>
      </c>
      <c r="C257" s="15" t="s">
        <v>5</v>
      </c>
      <c r="D257" s="15" t="s">
        <v>9</v>
      </c>
      <c r="E257" s="15" t="s">
        <v>1619</v>
      </c>
      <c r="F257" s="15"/>
      <c r="G257" s="15">
        <v>2</v>
      </c>
      <c r="H257" s="15">
        <v>400</v>
      </c>
      <c r="I257" s="15">
        <v>50</v>
      </c>
      <c r="J257" s="15">
        <v>1</v>
      </c>
      <c r="K257" s="15">
        <v>5</v>
      </c>
      <c r="L257" s="15">
        <v>150</v>
      </c>
      <c r="M257" s="15">
        <v>1</v>
      </c>
      <c r="N257" s="15" t="s">
        <v>910</v>
      </c>
    </row>
    <row r="258" spans="1:14" ht="14.5">
      <c r="A258" s="3" t="s">
        <v>1876</v>
      </c>
      <c r="B258" s="15" t="s">
        <v>1</v>
      </c>
      <c r="C258" s="15" t="s">
        <v>5</v>
      </c>
      <c r="D258" s="15" t="s">
        <v>9</v>
      </c>
      <c r="E258" s="15" t="s">
        <v>1619</v>
      </c>
      <c r="F258" s="15">
        <v>1500</v>
      </c>
      <c r="G258" s="15">
        <v>2</v>
      </c>
      <c r="H258" s="15">
        <v>600</v>
      </c>
      <c r="I258" s="15">
        <v>50</v>
      </c>
      <c r="J258" s="15">
        <v>1.1499999999999999</v>
      </c>
      <c r="K258" s="15">
        <v>1</v>
      </c>
      <c r="L258" s="15">
        <v>150</v>
      </c>
      <c r="M258" s="15">
        <v>1</v>
      </c>
      <c r="N258" s="15" t="s">
        <v>910</v>
      </c>
    </row>
    <row r="259" spans="1:14" ht="14.5">
      <c r="A259" s="3" t="s">
        <v>1877</v>
      </c>
      <c r="B259" s="15" t="s">
        <v>1</v>
      </c>
      <c r="C259" s="15" t="s">
        <v>4</v>
      </c>
      <c r="D259" s="15" t="s">
        <v>9</v>
      </c>
      <c r="E259" s="15" t="s">
        <v>1619</v>
      </c>
      <c r="F259" s="15">
        <v>1500</v>
      </c>
      <c r="G259" s="15">
        <v>1.5</v>
      </c>
      <c r="H259" s="15">
        <v>600</v>
      </c>
      <c r="I259" s="15">
        <v>50</v>
      </c>
      <c r="J259" s="15">
        <v>1.1000000000000001</v>
      </c>
      <c r="K259" s="15">
        <v>5</v>
      </c>
      <c r="L259" s="15">
        <v>150</v>
      </c>
      <c r="M259" s="15">
        <v>1</v>
      </c>
      <c r="N259" s="15" t="s">
        <v>910</v>
      </c>
    </row>
    <row r="260" spans="1:14" ht="14.5">
      <c r="A260" s="3" t="s">
        <v>1878</v>
      </c>
      <c r="B260" s="15" t="s">
        <v>1</v>
      </c>
      <c r="C260" s="15" t="s">
        <v>1774</v>
      </c>
      <c r="D260" s="15" t="s">
        <v>9</v>
      </c>
      <c r="E260" s="15" t="s">
        <v>1619</v>
      </c>
      <c r="F260" s="15"/>
      <c r="G260" s="15">
        <v>2</v>
      </c>
      <c r="H260" s="15">
        <v>600</v>
      </c>
      <c r="I260" s="15">
        <v>50</v>
      </c>
      <c r="J260" s="15">
        <v>1.1000000000000001</v>
      </c>
      <c r="K260" s="15">
        <v>5</v>
      </c>
      <c r="L260" s="15">
        <v>150</v>
      </c>
      <c r="M260" s="15">
        <v>1</v>
      </c>
      <c r="N260" s="15" t="s">
        <v>910</v>
      </c>
    </row>
    <row r="261" spans="1:14" ht="14.5">
      <c r="A261" s="3" t="s">
        <v>1879</v>
      </c>
      <c r="B261" s="15" t="s">
        <v>1</v>
      </c>
      <c r="C261" s="15" t="s">
        <v>4</v>
      </c>
      <c r="D261" s="15" t="s">
        <v>9</v>
      </c>
      <c r="E261" s="15" t="s">
        <v>1619</v>
      </c>
      <c r="F261" s="15">
        <v>1500</v>
      </c>
      <c r="G261" s="15">
        <v>1.5</v>
      </c>
      <c r="H261" s="15">
        <v>600</v>
      </c>
      <c r="I261" s="15">
        <v>50</v>
      </c>
      <c r="J261" s="15">
        <v>1.1000000000000001</v>
      </c>
      <c r="K261" s="15">
        <v>5</v>
      </c>
      <c r="L261" s="15">
        <v>150</v>
      </c>
      <c r="M261" s="15">
        <v>1</v>
      </c>
      <c r="N261" s="15" t="s">
        <v>3</v>
      </c>
    </row>
    <row r="262" spans="1:14" ht="14.5">
      <c r="A262" s="3" t="s">
        <v>1880</v>
      </c>
      <c r="B262" s="15" t="s">
        <v>1</v>
      </c>
      <c r="C262" s="15" t="s">
        <v>727</v>
      </c>
      <c r="D262" s="15" t="s">
        <v>9</v>
      </c>
      <c r="E262" s="15" t="s">
        <v>1619</v>
      </c>
      <c r="F262" s="15"/>
      <c r="G262" s="15">
        <v>2</v>
      </c>
      <c r="H262" s="15">
        <v>600</v>
      </c>
      <c r="I262" s="15">
        <v>50</v>
      </c>
      <c r="J262" s="15">
        <v>1.1000000000000001</v>
      </c>
      <c r="K262" s="15">
        <v>1</v>
      </c>
      <c r="L262" s="15">
        <v>150</v>
      </c>
      <c r="M262" s="15">
        <v>1</v>
      </c>
      <c r="N262" s="15" t="s">
        <v>910</v>
      </c>
    </row>
    <row r="263" spans="1:14" ht="14.5">
      <c r="A263" s="3" t="s">
        <v>1881</v>
      </c>
      <c r="B263" s="15" t="s">
        <v>1</v>
      </c>
      <c r="C263" s="15" t="s">
        <v>727</v>
      </c>
      <c r="D263" s="15" t="s">
        <v>9</v>
      </c>
      <c r="E263" s="15" t="s">
        <v>1619</v>
      </c>
      <c r="F263" s="15"/>
      <c r="G263" s="15">
        <v>2</v>
      </c>
      <c r="H263" s="15">
        <v>600</v>
      </c>
      <c r="I263" s="15">
        <v>50</v>
      </c>
      <c r="J263" s="15">
        <v>1.1000000000000001</v>
      </c>
      <c r="K263" s="15">
        <v>1</v>
      </c>
      <c r="L263" s="15">
        <v>150</v>
      </c>
      <c r="M263" s="15">
        <v>1</v>
      </c>
      <c r="N263" s="15" t="s">
        <v>3</v>
      </c>
    </row>
    <row r="264" spans="1:14" ht="14.5">
      <c r="A264" s="3" t="s">
        <v>1882</v>
      </c>
      <c r="B264" s="15" t="s">
        <v>1</v>
      </c>
      <c r="C264" s="15" t="s">
        <v>4</v>
      </c>
      <c r="D264" s="15" t="s">
        <v>9</v>
      </c>
      <c r="E264" s="15" t="s">
        <v>1619</v>
      </c>
      <c r="F264" s="15"/>
      <c r="G264" s="15">
        <v>2</v>
      </c>
      <c r="H264" s="15">
        <v>600</v>
      </c>
      <c r="I264" s="15">
        <v>50</v>
      </c>
      <c r="J264" s="15">
        <v>1.1000000000000001</v>
      </c>
      <c r="K264" s="15">
        <v>5</v>
      </c>
      <c r="L264" s="15">
        <v>150</v>
      </c>
      <c r="M264" s="15">
        <v>1</v>
      </c>
      <c r="N264" s="15" t="s">
        <v>910</v>
      </c>
    </row>
    <row r="265" spans="1:14" ht="14.5">
      <c r="A265" s="3" t="s">
        <v>1883</v>
      </c>
      <c r="B265" s="15" t="s">
        <v>1</v>
      </c>
      <c r="C265" s="15" t="s">
        <v>1859</v>
      </c>
      <c r="D265" s="15" t="s">
        <v>9</v>
      </c>
      <c r="E265" s="15" t="s">
        <v>1619</v>
      </c>
      <c r="F265" s="15"/>
      <c r="G265" s="15">
        <v>2</v>
      </c>
      <c r="H265" s="15">
        <v>600</v>
      </c>
      <c r="I265" s="15">
        <v>40</v>
      </c>
      <c r="J265" s="15">
        <v>1.1000000000000001</v>
      </c>
      <c r="K265" s="15">
        <v>5</v>
      </c>
      <c r="L265" s="15">
        <v>150</v>
      </c>
      <c r="M265" s="15">
        <v>1</v>
      </c>
      <c r="N265" s="15" t="s">
        <v>910</v>
      </c>
    </row>
    <row r="266" spans="1:14" ht="14.5">
      <c r="A266" s="3" t="s">
        <v>1884</v>
      </c>
      <c r="B266" s="15" t="s">
        <v>1</v>
      </c>
      <c r="C266" s="15" t="s">
        <v>1018</v>
      </c>
      <c r="D266" s="15" t="s">
        <v>9</v>
      </c>
      <c r="E266" s="15" t="s">
        <v>1619</v>
      </c>
      <c r="F266" s="15"/>
      <c r="G266" s="15">
        <v>2</v>
      </c>
      <c r="H266" s="15">
        <v>600</v>
      </c>
      <c r="I266" s="15">
        <v>50</v>
      </c>
      <c r="J266" s="15">
        <v>1.1000000000000001</v>
      </c>
      <c r="K266" s="15">
        <v>1</v>
      </c>
      <c r="L266" s="15">
        <v>150</v>
      </c>
      <c r="M266" s="15">
        <v>1</v>
      </c>
      <c r="N266" s="15" t="s">
        <v>910</v>
      </c>
    </row>
    <row r="267" spans="1:14" ht="14.5">
      <c r="A267" s="3" t="s">
        <v>1885</v>
      </c>
      <c r="B267" s="15" t="s">
        <v>1</v>
      </c>
      <c r="C267" s="15" t="s">
        <v>1018</v>
      </c>
      <c r="D267" s="15" t="s">
        <v>9</v>
      </c>
      <c r="E267" s="15" t="s">
        <v>1619</v>
      </c>
      <c r="F267" s="15"/>
      <c r="G267" s="15">
        <v>2</v>
      </c>
      <c r="H267" s="15">
        <v>600</v>
      </c>
      <c r="I267" s="15">
        <v>50</v>
      </c>
      <c r="J267" s="15">
        <v>1.1000000000000001</v>
      </c>
      <c r="K267" s="15">
        <v>1</v>
      </c>
      <c r="L267" s="15">
        <v>150</v>
      </c>
      <c r="M267" s="15">
        <v>1</v>
      </c>
      <c r="N267" s="15" t="s">
        <v>3</v>
      </c>
    </row>
    <row r="268" spans="1:14" ht="14.5">
      <c r="A268" s="3" t="s">
        <v>1886</v>
      </c>
      <c r="B268" s="15" t="s">
        <v>1</v>
      </c>
      <c r="C268" s="15" t="s">
        <v>5</v>
      </c>
      <c r="D268" s="15" t="s">
        <v>9</v>
      </c>
      <c r="E268" s="15" t="s">
        <v>1619</v>
      </c>
      <c r="F268" s="15">
        <v>1500</v>
      </c>
      <c r="G268" s="15">
        <v>2</v>
      </c>
      <c r="H268" s="15">
        <v>600</v>
      </c>
      <c r="I268" s="15">
        <v>50</v>
      </c>
      <c r="J268" s="15">
        <v>1.1499999999999999</v>
      </c>
      <c r="K268" s="15">
        <v>1</v>
      </c>
      <c r="L268" s="15">
        <v>150</v>
      </c>
      <c r="M268" s="15">
        <v>1</v>
      </c>
      <c r="N268" s="15" t="s">
        <v>3</v>
      </c>
    </row>
    <row r="269" spans="1:14" ht="14.5">
      <c r="A269" s="3" t="s">
        <v>1887</v>
      </c>
      <c r="B269" s="15" t="s">
        <v>1</v>
      </c>
      <c r="C269" s="15" t="s">
        <v>5</v>
      </c>
      <c r="D269" s="15" t="s">
        <v>9</v>
      </c>
      <c r="E269" s="15" t="s">
        <v>1619</v>
      </c>
      <c r="F269" s="15"/>
      <c r="G269" s="15">
        <v>2</v>
      </c>
      <c r="H269" s="15">
        <v>600</v>
      </c>
      <c r="I269" s="15">
        <v>50</v>
      </c>
      <c r="J269" s="15">
        <v>1</v>
      </c>
      <c r="K269" s="15">
        <v>5</v>
      </c>
      <c r="L269" s="15">
        <v>150</v>
      </c>
      <c r="M269" s="15">
        <v>1</v>
      </c>
      <c r="N269" s="15" t="s">
        <v>910</v>
      </c>
    </row>
    <row r="270" spans="1:14" ht="14.5">
      <c r="A270" s="3" t="s">
        <v>1888</v>
      </c>
      <c r="B270" s="15" t="s">
        <v>1</v>
      </c>
      <c r="C270" s="15" t="s">
        <v>5</v>
      </c>
      <c r="D270" s="15" t="s">
        <v>9</v>
      </c>
      <c r="E270" s="15" t="s">
        <v>1619</v>
      </c>
      <c r="F270" s="15">
        <v>1500</v>
      </c>
      <c r="G270" s="15">
        <v>2</v>
      </c>
      <c r="H270" s="15">
        <v>800</v>
      </c>
      <c r="I270" s="15">
        <v>50</v>
      </c>
      <c r="J270" s="15">
        <v>1.1499999999999999</v>
      </c>
      <c r="K270" s="15">
        <v>1</v>
      </c>
      <c r="L270" s="15">
        <v>150</v>
      </c>
      <c r="M270" s="15">
        <v>1</v>
      </c>
      <c r="N270" s="15" t="s">
        <v>910</v>
      </c>
    </row>
    <row r="271" spans="1:14" ht="14.5">
      <c r="A271" s="3" t="s">
        <v>1889</v>
      </c>
      <c r="B271" s="15" t="s">
        <v>1</v>
      </c>
      <c r="C271" s="15" t="s">
        <v>4</v>
      </c>
      <c r="D271" s="15" t="s">
        <v>9</v>
      </c>
      <c r="E271" s="15" t="s">
        <v>1619</v>
      </c>
      <c r="F271" s="15">
        <v>1500</v>
      </c>
      <c r="G271" s="15">
        <v>1.5</v>
      </c>
      <c r="H271" s="15">
        <v>800</v>
      </c>
      <c r="I271" s="15">
        <v>50</v>
      </c>
      <c r="J271" s="15">
        <v>1.1000000000000001</v>
      </c>
      <c r="K271" s="15">
        <v>5</v>
      </c>
      <c r="L271" s="15">
        <v>150</v>
      </c>
      <c r="M271" s="15">
        <v>1</v>
      </c>
      <c r="N271" s="15" t="s">
        <v>910</v>
      </c>
    </row>
    <row r="272" spans="1:14" ht="14.5">
      <c r="A272" s="3" t="s">
        <v>1890</v>
      </c>
      <c r="B272" s="15" t="s">
        <v>1</v>
      </c>
      <c r="C272" s="15" t="s">
        <v>1774</v>
      </c>
      <c r="D272" s="15" t="s">
        <v>9</v>
      </c>
      <c r="E272" s="15" t="s">
        <v>1619</v>
      </c>
      <c r="F272" s="15"/>
      <c r="G272" s="15">
        <v>2</v>
      </c>
      <c r="H272" s="15">
        <v>800</v>
      </c>
      <c r="I272" s="15">
        <v>50</v>
      </c>
      <c r="J272" s="15">
        <v>1.1000000000000001</v>
      </c>
      <c r="K272" s="15">
        <v>5</v>
      </c>
      <c r="L272" s="15">
        <v>150</v>
      </c>
      <c r="M272" s="15">
        <v>1</v>
      </c>
      <c r="N272" s="15" t="s">
        <v>910</v>
      </c>
    </row>
    <row r="273" spans="1:14" ht="14.5">
      <c r="A273" s="3" t="s">
        <v>1891</v>
      </c>
      <c r="B273" s="15" t="s">
        <v>1</v>
      </c>
      <c r="C273" s="15" t="s">
        <v>4</v>
      </c>
      <c r="D273" s="15" t="s">
        <v>9</v>
      </c>
      <c r="E273" s="15" t="s">
        <v>1619</v>
      </c>
      <c r="F273" s="15">
        <v>1500</v>
      </c>
      <c r="G273" s="15">
        <v>1.5</v>
      </c>
      <c r="H273" s="15">
        <v>800</v>
      </c>
      <c r="I273" s="15">
        <v>50</v>
      </c>
      <c r="J273" s="15">
        <v>1.1000000000000001</v>
      </c>
      <c r="K273" s="15">
        <v>5</v>
      </c>
      <c r="L273" s="15">
        <v>150</v>
      </c>
      <c r="M273" s="15">
        <v>1</v>
      </c>
      <c r="N273" s="15" t="s">
        <v>3</v>
      </c>
    </row>
    <row r="274" spans="1:14" ht="14.5">
      <c r="A274" s="3" t="s">
        <v>1892</v>
      </c>
      <c r="B274" s="15" t="s">
        <v>1</v>
      </c>
      <c r="C274" s="15" t="s">
        <v>727</v>
      </c>
      <c r="D274" s="15" t="s">
        <v>9</v>
      </c>
      <c r="E274" s="15" t="s">
        <v>1619</v>
      </c>
      <c r="F274" s="15"/>
      <c r="G274" s="15">
        <v>2</v>
      </c>
      <c r="H274" s="15">
        <v>800</v>
      </c>
      <c r="I274" s="15">
        <v>50</v>
      </c>
      <c r="J274" s="15">
        <v>1.1000000000000001</v>
      </c>
      <c r="K274" s="15">
        <v>1</v>
      </c>
      <c r="L274" s="15">
        <v>150</v>
      </c>
      <c r="M274" s="15">
        <v>1</v>
      </c>
      <c r="N274" s="15" t="s">
        <v>910</v>
      </c>
    </row>
    <row r="275" spans="1:14" ht="14.5">
      <c r="A275" s="3" t="s">
        <v>1893</v>
      </c>
      <c r="B275" s="15" t="s">
        <v>1</v>
      </c>
      <c r="C275" s="15" t="s">
        <v>727</v>
      </c>
      <c r="D275" s="15" t="s">
        <v>9</v>
      </c>
      <c r="E275" s="15" t="s">
        <v>1619</v>
      </c>
      <c r="F275" s="15"/>
      <c r="G275" s="15">
        <v>2</v>
      </c>
      <c r="H275" s="15">
        <v>800</v>
      </c>
      <c r="I275" s="15">
        <v>50</v>
      </c>
      <c r="J275" s="15">
        <v>1.1000000000000001</v>
      </c>
      <c r="K275" s="15">
        <v>1</v>
      </c>
      <c r="L275" s="15">
        <v>150</v>
      </c>
      <c r="M275" s="15">
        <v>1</v>
      </c>
      <c r="N275" s="15" t="s">
        <v>3</v>
      </c>
    </row>
    <row r="276" spans="1:14" ht="14.5">
      <c r="A276" s="3" t="s">
        <v>1894</v>
      </c>
      <c r="B276" s="15" t="s">
        <v>1</v>
      </c>
      <c r="C276" s="15" t="s">
        <v>4</v>
      </c>
      <c r="D276" s="15" t="s">
        <v>9</v>
      </c>
      <c r="E276" s="15" t="s">
        <v>1619</v>
      </c>
      <c r="F276" s="15"/>
      <c r="G276" s="15">
        <v>2</v>
      </c>
      <c r="H276" s="15">
        <v>800</v>
      </c>
      <c r="I276" s="15">
        <v>50</v>
      </c>
      <c r="J276" s="15">
        <v>1.1000000000000001</v>
      </c>
      <c r="K276" s="15">
        <v>5</v>
      </c>
      <c r="L276" s="15">
        <v>150</v>
      </c>
      <c r="M276" s="15">
        <v>1</v>
      </c>
      <c r="N276" s="15" t="s">
        <v>910</v>
      </c>
    </row>
    <row r="277" spans="1:14" ht="14.5">
      <c r="A277" s="3" t="s">
        <v>1895</v>
      </c>
      <c r="B277" s="15" t="s">
        <v>1</v>
      </c>
      <c r="C277" s="15" t="s">
        <v>1859</v>
      </c>
      <c r="D277" s="15" t="s">
        <v>9</v>
      </c>
      <c r="E277" s="15" t="s">
        <v>1619</v>
      </c>
      <c r="F277" s="15"/>
      <c r="G277" s="15">
        <v>2</v>
      </c>
      <c r="H277" s="15">
        <v>800</v>
      </c>
      <c r="I277" s="15">
        <v>40</v>
      </c>
      <c r="J277" s="15">
        <v>1.1000000000000001</v>
      </c>
      <c r="K277" s="15">
        <v>5</v>
      </c>
      <c r="L277" s="15">
        <v>150</v>
      </c>
      <c r="M277" s="15">
        <v>1</v>
      </c>
      <c r="N277" s="15" t="s">
        <v>910</v>
      </c>
    </row>
    <row r="278" spans="1:14" ht="14.5">
      <c r="A278" s="3" t="s">
        <v>1896</v>
      </c>
      <c r="B278" s="15" t="s">
        <v>1</v>
      </c>
      <c r="C278" s="15" t="s">
        <v>1018</v>
      </c>
      <c r="D278" s="15" t="s">
        <v>9</v>
      </c>
      <c r="E278" s="15" t="s">
        <v>1619</v>
      </c>
      <c r="F278" s="15"/>
      <c r="G278" s="15">
        <v>2</v>
      </c>
      <c r="H278" s="15">
        <v>800</v>
      </c>
      <c r="I278" s="15">
        <v>50</v>
      </c>
      <c r="J278" s="15">
        <v>1.1000000000000001</v>
      </c>
      <c r="K278" s="15">
        <v>1</v>
      </c>
      <c r="L278" s="15">
        <v>150</v>
      </c>
      <c r="M278" s="15">
        <v>1</v>
      </c>
      <c r="N278" s="15" t="s">
        <v>910</v>
      </c>
    </row>
    <row r="279" spans="1:14" ht="14.5">
      <c r="A279" s="3" t="s">
        <v>1897</v>
      </c>
      <c r="B279" s="15" t="s">
        <v>1</v>
      </c>
      <c r="C279" s="15" t="s">
        <v>1018</v>
      </c>
      <c r="D279" s="15" t="s">
        <v>9</v>
      </c>
      <c r="E279" s="15" t="s">
        <v>1619</v>
      </c>
      <c r="F279" s="15"/>
      <c r="G279" s="15">
        <v>2</v>
      </c>
      <c r="H279" s="15">
        <v>800</v>
      </c>
      <c r="I279" s="15">
        <v>50</v>
      </c>
      <c r="J279" s="15">
        <v>1.1000000000000001</v>
      </c>
      <c r="K279" s="15">
        <v>1</v>
      </c>
      <c r="L279" s="15">
        <v>150</v>
      </c>
      <c r="M279" s="15">
        <v>1</v>
      </c>
      <c r="N279" s="15" t="s">
        <v>3</v>
      </c>
    </row>
    <row r="280" spans="1:14" ht="14.5">
      <c r="A280" s="3" t="s">
        <v>1898</v>
      </c>
      <c r="B280" s="15" t="s">
        <v>1</v>
      </c>
      <c r="C280" s="15" t="s">
        <v>5</v>
      </c>
      <c r="D280" s="15" t="s">
        <v>9</v>
      </c>
      <c r="E280" s="15" t="s">
        <v>1619</v>
      </c>
      <c r="F280" s="15">
        <v>1500</v>
      </c>
      <c r="G280" s="15">
        <v>2</v>
      </c>
      <c r="H280" s="15">
        <v>800</v>
      </c>
      <c r="I280" s="15">
        <v>50</v>
      </c>
      <c r="J280" s="15">
        <v>1.1499999999999999</v>
      </c>
      <c r="K280" s="15">
        <v>1</v>
      </c>
      <c r="L280" s="15">
        <v>150</v>
      </c>
      <c r="M280" s="15">
        <v>1</v>
      </c>
      <c r="N280" s="15" t="s">
        <v>3</v>
      </c>
    </row>
    <row r="281" spans="1:14" ht="14.5">
      <c r="A281" s="3" t="s">
        <v>1899</v>
      </c>
      <c r="B281" s="15" t="s">
        <v>1</v>
      </c>
      <c r="C281" s="15" t="s">
        <v>5</v>
      </c>
      <c r="D281" s="15" t="s">
        <v>9</v>
      </c>
      <c r="E281" s="15" t="s">
        <v>1619</v>
      </c>
      <c r="F281" s="15"/>
      <c r="G281" s="15">
        <v>2</v>
      </c>
      <c r="H281" s="15">
        <v>800</v>
      </c>
      <c r="I281" s="15">
        <v>50</v>
      </c>
      <c r="J281" s="15">
        <v>1</v>
      </c>
      <c r="K281" s="15">
        <v>5</v>
      </c>
      <c r="L281" s="15">
        <v>150</v>
      </c>
      <c r="M281" s="15">
        <v>1</v>
      </c>
      <c r="N281" s="15" t="s">
        <v>910</v>
      </c>
    </row>
    <row r="282" spans="1:14" ht="14.5">
      <c r="A282" s="3" t="s">
        <v>1900</v>
      </c>
      <c r="B282" s="15" t="s">
        <v>1</v>
      </c>
      <c r="C282" s="15" t="s">
        <v>5</v>
      </c>
      <c r="D282" s="15" t="s">
        <v>9</v>
      </c>
      <c r="E282" s="15" t="s">
        <v>1619</v>
      </c>
      <c r="F282" s="15">
        <v>1500</v>
      </c>
      <c r="G282" s="15">
        <v>2</v>
      </c>
      <c r="H282" s="15">
        <v>1000</v>
      </c>
      <c r="I282" s="15">
        <v>50</v>
      </c>
      <c r="J282" s="15">
        <v>1.1499999999999999</v>
      </c>
      <c r="K282" s="15">
        <v>1</v>
      </c>
      <c r="L282" s="15">
        <v>150</v>
      </c>
      <c r="M282" s="15">
        <v>1</v>
      </c>
      <c r="N282" s="15" t="s">
        <v>910</v>
      </c>
    </row>
    <row r="283" spans="1:14" ht="14.5">
      <c r="A283" s="3" t="s">
        <v>1901</v>
      </c>
      <c r="B283" s="15" t="s">
        <v>1</v>
      </c>
      <c r="C283" s="15" t="s">
        <v>4</v>
      </c>
      <c r="D283" s="15" t="s">
        <v>9</v>
      </c>
      <c r="E283" s="15" t="s">
        <v>1619</v>
      </c>
      <c r="F283" s="15">
        <v>1500</v>
      </c>
      <c r="G283" s="15">
        <v>1.5</v>
      </c>
      <c r="H283" s="15">
        <v>1000</v>
      </c>
      <c r="I283" s="15">
        <v>50</v>
      </c>
      <c r="J283" s="15">
        <v>1.1000000000000001</v>
      </c>
      <c r="K283" s="15">
        <v>5</v>
      </c>
      <c r="L283" s="15">
        <v>150</v>
      </c>
      <c r="M283" s="15">
        <v>1</v>
      </c>
      <c r="N283" s="15" t="s">
        <v>910</v>
      </c>
    </row>
    <row r="284" spans="1:14" ht="14.5">
      <c r="A284" s="3" t="s">
        <v>1902</v>
      </c>
      <c r="B284" s="15" t="s">
        <v>1</v>
      </c>
      <c r="C284" s="15" t="s">
        <v>1774</v>
      </c>
      <c r="D284" s="15" t="s">
        <v>9</v>
      </c>
      <c r="E284" s="15" t="s">
        <v>1619</v>
      </c>
      <c r="F284" s="15"/>
      <c r="G284" s="15">
        <v>2</v>
      </c>
      <c r="H284" s="15">
        <v>1000</v>
      </c>
      <c r="I284" s="15">
        <v>50</v>
      </c>
      <c r="J284" s="15">
        <v>1.1000000000000001</v>
      </c>
      <c r="K284" s="15">
        <v>5</v>
      </c>
      <c r="L284" s="15">
        <v>150</v>
      </c>
      <c r="M284" s="15">
        <v>1</v>
      </c>
      <c r="N284" s="15" t="s">
        <v>910</v>
      </c>
    </row>
    <row r="285" spans="1:14" ht="14.5">
      <c r="A285" s="3" t="s">
        <v>1903</v>
      </c>
      <c r="B285" s="15" t="s">
        <v>1</v>
      </c>
      <c r="C285" s="15" t="s">
        <v>4</v>
      </c>
      <c r="D285" s="15" t="s">
        <v>9</v>
      </c>
      <c r="E285" s="15" t="s">
        <v>1619</v>
      </c>
      <c r="F285" s="15">
        <v>1500</v>
      </c>
      <c r="G285" s="15">
        <v>1.5</v>
      </c>
      <c r="H285" s="15">
        <v>1000</v>
      </c>
      <c r="I285" s="15">
        <v>50</v>
      </c>
      <c r="J285" s="15">
        <v>1.1000000000000001</v>
      </c>
      <c r="K285" s="15">
        <v>5</v>
      </c>
      <c r="L285" s="15">
        <v>150</v>
      </c>
      <c r="M285" s="15">
        <v>1</v>
      </c>
      <c r="N285" s="15" t="s">
        <v>3</v>
      </c>
    </row>
    <row r="286" spans="1:14" ht="14.5">
      <c r="A286" s="3" t="s">
        <v>1904</v>
      </c>
      <c r="B286" s="15" t="s">
        <v>1</v>
      </c>
      <c r="C286" s="15" t="s">
        <v>727</v>
      </c>
      <c r="D286" s="15" t="s">
        <v>9</v>
      </c>
      <c r="E286" s="15" t="s">
        <v>1619</v>
      </c>
      <c r="F286" s="15"/>
      <c r="G286" s="15">
        <v>2</v>
      </c>
      <c r="H286" s="15">
        <v>1000</v>
      </c>
      <c r="I286" s="15">
        <v>50</v>
      </c>
      <c r="J286" s="15">
        <v>1.1000000000000001</v>
      </c>
      <c r="K286" s="15">
        <v>1</v>
      </c>
      <c r="L286" s="15">
        <v>150</v>
      </c>
      <c r="M286" s="15">
        <v>1</v>
      </c>
      <c r="N286" s="15" t="s">
        <v>910</v>
      </c>
    </row>
    <row r="287" spans="1:14" ht="14.5">
      <c r="A287" s="3" t="s">
        <v>1905</v>
      </c>
      <c r="B287" s="15" t="s">
        <v>1</v>
      </c>
      <c r="C287" s="15" t="s">
        <v>727</v>
      </c>
      <c r="D287" s="15" t="s">
        <v>9</v>
      </c>
      <c r="E287" s="15" t="s">
        <v>1619</v>
      </c>
      <c r="F287" s="15"/>
      <c r="G287" s="15">
        <v>2</v>
      </c>
      <c r="H287" s="15">
        <v>1000</v>
      </c>
      <c r="I287" s="15">
        <v>50</v>
      </c>
      <c r="J287" s="15">
        <v>1.1000000000000001</v>
      </c>
      <c r="K287" s="15">
        <v>1</v>
      </c>
      <c r="L287" s="15">
        <v>150</v>
      </c>
      <c r="M287" s="15">
        <v>1</v>
      </c>
      <c r="N287" s="15" t="s">
        <v>3</v>
      </c>
    </row>
    <row r="288" spans="1:14" ht="14.5">
      <c r="A288" s="3" t="s">
        <v>1906</v>
      </c>
      <c r="B288" s="15" t="s">
        <v>1</v>
      </c>
      <c r="C288" s="15" t="s">
        <v>4</v>
      </c>
      <c r="D288" s="15" t="s">
        <v>9</v>
      </c>
      <c r="E288" s="15" t="s">
        <v>1619</v>
      </c>
      <c r="F288" s="15"/>
      <c r="G288" s="15">
        <v>2</v>
      </c>
      <c r="H288" s="15">
        <v>1000</v>
      </c>
      <c r="I288" s="15">
        <v>50</v>
      </c>
      <c r="J288" s="15">
        <v>1.1000000000000001</v>
      </c>
      <c r="K288" s="15">
        <v>5</v>
      </c>
      <c r="L288" s="15">
        <v>150</v>
      </c>
      <c r="M288" s="15">
        <v>1</v>
      </c>
      <c r="N288" s="15" t="s">
        <v>910</v>
      </c>
    </row>
    <row r="289" spans="1:14" ht="14.5">
      <c r="A289" s="3" t="s">
        <v>1907</v>
      </c>
      <c r="B289" s="15" t="s">
        <v>1</v>
      </c>
      <c r="C289" s="15" t="s">
        <v>1859</v>
      </c>
      <c r="D289" s="15" t="s">
        <v>9</v>
      </c>
      <c r="E289" s="15" t="s">
        <v>1619</v>
      </c>
      <c r="F289" s="15"/>
      <c r="G289" s="15">
        <v>2</v>
      </c>
      <c r="H289" s="15">
        <v>1000</v>
      </c>
      <c r="I289" s="15">
        <v>40</v>
      </c>
      <c r="J289" s="15">
        <v>1.1000000000000001</v>
      </c>
      <c r="K289" s="15">
        <v>5</v>
      </c>
      <c r="L289" s="15">
        <v>150</v>
      </c>
      <c r="M289" s="15">
        <v>1</v>
      </c>
      <c r="N289" s="15" t="s">
        <v>910</v>
      </c>
    </row>
    <row r="290" spans="1:14" ht="14.5">
      <c r="A290" s="3" t="s">
        <v>1908</v>
      </c>
      <c r="B290" s="15" t="s">
        <v>1</v>
      </c>
      <c r="C290" s="15" t="s">
        <v>1018</v>
      </c>
      <c r="D290" s="15" t="s">
        <v>9</v>
      </c>
      <c r="E290" s="15" t="s">
        <v>1619</v>
      </c>
      <c r="F290" s="15"/>
      <c r="G290" s="15">
        <v>2</v>
      </c>
      <c r="H290" s="15">
        <v>1000</v>
      </c>
      <c r="I290" s="15">
        <v>50</v>
      </c>
      <c r="J290" s="15">
        <v>1.1000000000000001</v>
      </c>
      <c r="K290" s="15">
        <v>1</v>
      </c>
      <c r="L290" s="15">
        <v>150</v>
      </c>
      <c r="M290" s="15">
        <v>1</v>
      </c>
      <c r="N290" s="15" t="s">
        <v>910</v>
      </c>
    </row>
    <row r="291" spans="1:14" ht="14.5">
      <c r="A291" s="3" t="s">
        <v>1909</v>
      </c>
      <c r="B291" s="15" t="s">
        <v>1</v>
      </c>
      <c r="C291" s="15" t="s">
        <v>1018</v>
      </c>
      <c r="D291" s="15" t="s">
        <v>9</v>
      </c>
      <c r="E291" s="15" t="s">
        <v>1619</v>
      </c>
      <c r="F291" s="15"/>
      <c r="G291" s="15">
        <v>2</v>
      </c>
      <c r="H291" s="15">
        <v>1000</v>
      </c>
      <c r="I291" s="15">
        <v>50</v>
      </c>
      <c r="J291" s="15">
        <v>1.1000000000000001</v>
      </c>
      <c r="K291" s="15">
        <v>1</v>
      </c>
      <c r="L291" s="15">
        <v>150</v>
      </c>
      <c r="M291" s="15">
        <v>1</v>
      </c>
      <c r="N291" s="15" t="s">
        <v>3</v>
      </c>
    </row>
    <row r="292" spans="1:14" ht="14.5">
      <c r="A292" s="3" t="s">
        <v>1910</v>
      </c>
      <c r="B292" s="15" t="s">
        <v>1</v>
      </c>
      <c r="C292" s="15" t="s">
        <v>5</v>
      </c>
      <c r="D292" s="15" t="s">
        <v>9</v>
      </c>
      <c r="E292" s="15" t="s">
        <v>1619</v>
      </c>
      <c r="F292" s="15">
        <v>1500</v>
      </c>
      <c r="G292" s="15">
        <v>2</v>
      </c>
      <c r="H292" s="15">
        <v>1000</v>
      </c>
      <c r="I292" s="15">
        <v>50</v>
      </c>
      <c r="J292" s="15">
        <v>1.1499999999999999</v>
      </c>
      <c r="K292" s="15">
        <v>1</v>
      </c>
      <c r="L292" s="15">
        <v>150</v>
      </c>
      <c r="M292" s="15">
        <v>1</v>
      </c>
      <c r="N292" s="15" t="s">
        <v>3</v>
      </c>
    </row>
    <row r="293" spans="1:14" ht="14.5">
      <c r="A293" s="3" t="s">
        <v>1911</v>
      </c>
      <c r="B293" s="15" t="s">
        <v>1</v>
      </c>
      <c r="C293" s="15" t="s">
        <v>5</v>
      </c>
      <c r="D293" s="15" t="s">
        <v>9</v>
      </c>
      <c r="E293" s="15" t="s">
        <v>1619</v>
      </c>
      <c r="F293" s="15"/>
      <c r="G293" s="15">
        <v>2</v>
      </c>
      <c r="H293" s="15">
        <v>1000</v>
      </c>
      <c r="I293" s="15">
        <v>50</v>
      </c>
      <c r="J293" s="15">
        <v>1</v>
      </c>
      <c r="K293" s="15">
        <v>5</v>
      </c>
      <c r="L293" s="15">
        <v>150</v>
      </c>
      <c r="M293" s="15">
        <v>1</v>
      </c>
      <c r="N293" s="15" t="s">
        <v>910</v>
      </c>
    </row>
    <row r="294" spans="1:14" ht="14.5">
      <c r="A294" s="3" t="s">
        <v>1912</v>
      </c>
      <c r="B294" s="15" t="s">
        <v>1</v>
      </c>
      <c r="C294" s="15" t="s">
        <v>5</v>
      </c>
      <c r="D294" s="15" t="s">
        <v>9</v>
      </c>
      <c r="E294" s="15" t="s">
        <v>1619</v>
      </c>
      <c r="F294" s="15">
        <v>1500</v>
      </c>
      <c r="G294" s="15">
        <v>2</v>
      </c>
      <c r="H294" s="15">
        <v>1200</v>
      </c>
      <c r="I294" s="15">
        <v>50</v>
      </c>
      <c r="J294" s="15">
        <v>1.1499999999999999</v>
      </c>
      <c r="K294" s="15">
        <v>1</v>
      </c>
      <c r="L294" s="15">
        <v>150</v>
      </c>
      <c r="M294" s="15">
        <v>1</v>
      </c>
      <c r="N294" s="15" t="s">
        <v>910</v>
      </c>
    </row>
    <row r="295" spans="1:14" ht="14.5">
      <c r="A295" s="3" t="s">
        <v>1913</v>
      </c>
      <c r="B295" s="15" t="s">
        <v>1</v>
      </c>
      <c r="C295" s="15" t="s">
        <v>5</v>
      </c>
      <c r="D295" s="15" t="s">
        <v>9</v>
      </c>
      <c r="E295" s="15" t="s">
        <v>1619</v>
      </c>
      <c r="F295" s="15">
        <v>1500</v>
      </c>
      <c r="G295" s="15">
        <v>2</v>
      </c>
      <c r="H295" s="15">
        <v>1200</v>
      </c>
      <c r="I295" s="15">
        <v>50</v>
      </c>
      <c r="J295" s="15">
        <v>1.1499999999999999</v>
      </c>
      <c r="K295" s="15">
        <v>1</v>
      </c>
      <c r="L295" s="15">
        <v>150</v>
      </c>
      <c r="M295" s="15">
        <v>1</v>
      </c>
      <c r="N295" s="15" t="s">
        <v>3</v>
      </c>
    </row>
    <row r="296" spans="1:14" ht="14.5">
      <c r="A296" s="3" t="s">
        <v>1914</v>
      </c>
      <c r="B296" s="15" t="s">
        <v>1</v>
      </c>
      <c r="C296" s="15" t="s">
        <v>5</v>
      </c>
      <c r="D296" s="15" t="s">
        <v>9</v>
      </c>
      <c r="E296" s="15" t="s">
        <v>1619</v>
      </c>
      <c r="F296" s="15">
        <v>1500</v>
      </c>
      <c r="G296" s="15">
        <v>2</v>
      </c>
      <c r="H296" s="15">
        <v>1400</v>
      </c>
      <c r="I296" s="15">
        <v>50</v>
      </c>
      <c r="J296" s="15">
        <v>1.1499999999999999</v>
      </c>
      <c r="K296" s="15">
        <v>1</v>
      </c>
      <c r="L296" s="15">
        <v>150</v>
      </c>
      <c r="M296" s="15">
        <v>1</v>
      </c>
      <c r="N296" s="15" t="s">
        <v>910</v>
      </c>
    </row>
    <row r="297" spans="1:14" ht="14.5">
      <c r="A297" s="3" t="s">
        <v>1915</v>
      </c>
      <c r="B297" s="15" t="s">
        <v>1</v>
      </c>
      <c r="C297" s="15" t="s">
        <v>5</v>
      </c>
      <c r="D297" s="15" t="s">
        <v>9</v>
      </c>
      <c r="E297" s="15" t="s">
        <v>1619</v>
      </c>
      <c r="F297" s="15">
        <v>1500</v>
      </c>
      <c r="G297" s="15">
        <v>2</v>
      </c>
      <c r="H297" s="15">
        <v>1400</v>
      </c>
      <c r="I297" s="15">
        <v>50</v>
      </c>
      <c r="J297" s="15">
        <v>1.1499999999999999</v>
      </c>
      <c r="K297" s="15">
        <v>1</v>
      </c>
      <c r="L297" s="15">
        <v>150</v>
      </c>
      <c r="M297" s="15">
        <v>1</v>
      </c>
      <c r="N297" s="15" t="s">
        <v>3</v>
      </c>
    </row>
    <row r="298" spans="1:14" ht="14.5">
      <c r="A298" s="3" t="s">
        <v>2049</v>
      </c>
      <c r="B298" s="15" t="s">
        <v>1</v>
      </c>
      <c r="C298" s="15" t="s">
        <v>6</v>
      </c>
      <c r="D298" s="15" t="s">
        <v>9</v>
      </c>
      <c r="E298" s="15" t="s">
        <v>1619</v>
      </c>
      <c r="F298" s="15">
        <v>1500</v>
      </c>
      <c r="G298" s="15">
        <v>3</v>
      </c>
      <c r="H298" s="15">
        <v>50</v>
      </c>
      <c r="I298" s="15">
        <v>100</v>
      </c>
      <c r="J298" s="15">
        <v>1.1499999999999999</v>
      </c>
      <c r="K298" s="15">
        <v>10</v>
      </c>
      <c r="L298" s="15">
        <v>150</v>
      </c>
      <c r="M298" s="15">
        <v>1</v>
      </c>
      <c r="N298" s="15" t="s">
        <v>910</v>
      </c>
    </row>
    <row r="299" spans="1:14" ht="14.5">
      <c r="A299" s="3" t="s">
        <v>1916</v>
      </c>
      <c r="B299" s="15" t="s">
        <v>1</v>
      </c>
      <c r="C299" s="15" t="s">
        <v>5</v>
      </c>
      <c r="D299" s="15" t="s">
        <v>9</v>
      </c>
      <c r="E299" s="15" t="s">
        <v>1619</v>
      </c>
      <c r="F299" s="15">
        <v>1500</v>
      </c>
      <c r="G299" s="15">
        <v>3</v>
      </c>
      <c r="H299" s="15">
        <v>50</v>
      </c>
      <c r="I299" s="15">
        <v>80</v>
      </c>
      <c r="J299" s="15">
        <v>1.1499999999999999</v>
      </c>
      <c r="K299" s="15">
        <v>10</v>
      </c>
      <c r="L299" s="15">
        <v>150</v>
      </c>
      <c r="M299" s="15">
        <v>1</v>
      </c>
      <c r="N299" s="15" t="s">
        <v>910</v>
      </c>
    </row>
    <row r="300" spans="1:14" ht="14.5">
      <c r="A300" s="3" t="s">
        <v>1917</v>
      </c>
      <c r="B300" s="15" t="s">
        <v>1</v>
      </c>
      <c r="C300" s="15" t="s">
        <v>5</v>
      </c>
      <c r="D300" s="15" t="s">
        <v>9</v>
      </c>
      <c r="E300" s="15" t="s">
        <v>1619</v>
      </c>
      <c r="F300" s="15">
        <v>1500</v>
      </c>
      <c r="G300" s="15">
        <v>3</v>
      </c>
      <c r="H300" s="15">
        <v>50</v>
      </c>
      <c r="I300" s="15">
        <v>80</v>
      </c>
      <c r="J300" s="15">
        <v>1.1499999999999999</v>
      </c>
      <c r="K300" s="15">
        <v>10</v>
      </c>
      <c r="L300" s="15">
        <v>150</v>
      </c>
      <c r="M300" s="15">
        <v>1</v>
      </c>
      <c r="N300" s="15" t="s">
        <v>3</v>
      </c>
    </row>
    <row r="301" spans="1:14" ht="14.5">
      <c r="A301" s="3" t="s">
        <v>1918</v>
      </c>
      <c r="B301" s="15" t="s">
        <v>1</v>
      </c>
      <c r="C301" s="15" t="s">
        <v>6</v>
      </c>
      <c r="D301" s="15" t="s">
        <v>9</v>
      </c>
      <c r="E301" s="15" t="s">
        <v>1619</v>
      </c>
      <c r="F301" s="15">
        <v>1500</v>
      </c>
      <c r="G301" s="15">
        <v>3</v>
      </c>
      <c r="H301" s="15">
        <v>50</v>
      </c>
      <c r="I301" s="15">
        <v>100</v>
      </c>
      <c r="J301" s="15">
        <v>1.1499999999999999</v>
      </c>
      <c r="K301" s="15">
        <v>10</v>
      </c>
      <c r="L301" s="15">
        <v>150</v>
      </c>
      <c r="M301" s="15">
        <v>1</v>
      </c>
      <c r="N301" s="15" t="s">
        <v>3</v>
      </c>
    </row>
    <row r="302" spans="1:14" ht="14.5">
      <c r="A302" s="3" t="s">
        <v>1919</v>
      </c>
      <c r="B302" s="15" t="s">
        <v>1</v>
      </c>
      <c r="C302" s="15" t="s">
        <v>6</v>
      </c>
      <c r="D302" s="15" t="s">
        <v>9</v>
      </c>
      <c r="E302" s="15" t="s">
        <v>1619</v>
      </c>
      <c r="F302" s="15"/>
      <c r="G302" s="15">
        <v>3</v>
      </c>
      <c r="H302" s="15">
        <v>50</v>
      </c>
      <c r="I302" s="15">
        <v>100</v>
      </c>
      <c r="J302" s="15">
        <v>1.1499999999999999</v>
      </c>
      <c r="K302" s="15">
        <v>10</v>
      </c>
      <c r="L302" s="15">
        <v>150</v>
      </c>
      <c r="M302" s="15">
        <v>1</v>
      </c>
      <c r="N302" s="15" t="s">
        <v>910</v>
      </c>
    </row>
    <row r="303" spans="1:14" ht="14.5">
      <c r="A303" s="3" t="s">
        <v>1920</v>
      </c>
      <c r="B303" s="15" t="s">
        <v>1</v>
      </c>
      <c r="C303" s="15" t="s">
        <v>6</v>
      </c>
      <c r="D303" s="15" t="s">
        <v>9</v>
      </c>
      <c r="E303" s="15" t="s">
        <v>1619</v>
      </c>
      <c r="F303" s="15">
        <v>1500</v>
      </c>
      <c r="G303" s="15">
        <v>3</v>
      </c>
      <c r="H303" s="15">
        <v>100</v>
      </c>
      <c r="I303" s="15">
        <v>100</v>
      </c>
      <c r="J303" s="15">
        <v>1.1499999999999999</v>
      </c>
      <c r="K303" s="15">
        <v>10</v>
      </c>
      <c r="L303" s="15">
        <v>150</v>
      </c>
      <c r="M303" s="15">
        <v>1</v>
      </c>
      <c r="N303" s="15" t="s">
        <v>910</v>
      </c>
    </row>
    <row r="304" spans="1:14" ht="14.5">
      <c r="A304" s="3" t="s">
        <v>1921</v>
      </c>
      <c r="B304" s="15" t="s">
        <v>1</v>
      </c>
      <c r="C304" s="15" t="s">
        <v>5</v>
      </c>
      <c r="D304" s="15" t="s">
        <v>9</v>
      </c>
      <c r="E304" s="15" t="s">
        <v>1619</v>
      </c>
      <c r="F304" s="15">
        <v>1500</v>
      </c>
      <c r="G304" s="15">
        <v>3</v>
      </c>
      <c r="H304" s="15">
        <v>100</v>
      </c>
      <c r="I304" s="15">
        <v>80</v>
      </c>
      <c r="J304" s="15">
        <v>1.1499999999999999</v>
      </c>
      <c r="K304" s="15">
        <v>10</v>
      </c>
      <c r="L304" s="15">
        <v>150</v>
      </c>
      <c r="M304" s="15">
        <v>1</v>
      </c>
      <c r="N304" s="15" t="s">
        <v>910</v>
      </c>
    </row>
    <row r="305" spans="1:14" ht="14.5">
      <c r="A305" s="3" t="s">
        <v>1922</v>
      </c>
      <c r="B305" s="15" t="s">
        <v>1</v>
      </c>
      <c r="C305" s="15" t="s">
        <v>5</v>
      </c>
      <c r="D305" s="15" t="s">
        <v>9</v>
      </c>
      <c r="E305" s="15" t="s">
        <v>1619</v>
      </c>
      <c r="F305" s="15">
        <v>1500</v>
      </c>
      <c r="G305" s="15">
        <v>3</v>
      </c>
      <c r="H305" s="15">
        <v>100</v>
      </c>
      <c r="I305" s="15">
        <v>80</v>
      </c>
      <c r="J305" s="15">
        <v>1.1499999999999999</v>
      </c>
      <c r="K305" s="15">
        <v>10</v>
      </c>
      <c r="L305" s="15">
        <v>150</v>
      </c>
      <c r="M305" s="15">
        <v>1</v>
      </c>
      <c r="N305" s="15" t="s">
        <v>3</v>
      </c>
    </row>
    <row r="306" spans="1:14" ht="14.5">
      <c r="A306" s="3" t="s">
        <v>1923</v>
      </c>
      <c r="B306" s="15" t="s">
        <v>1</v>
      </c>
      <c r="C306" s="15" t="s">
        <v>6</v>
      </c>
      <c r="D306" s="15" t="s">
        <v>9</v>
      </c>
      <c r="E306" s="15" t="s">
        <v>1619</v>
      </c>
      <c r="F306" s="15">
        <v>1500</v>
      </c>
      <c r="G306" s="15">
        <v>3</v>
      </c>
      <c r="H306" s="15">
        <v>100</v>
      </c>
      <c r="I306" s="15">
        <v>100</v>
      </c>
      <c r="J306" s="15">
        <v>1.1499999999999999</v>
      </c>
      <c r="K306" s="15">
        <v>10</v>
      </c>
      <c r="L306" s="15">
        <v>150</v>
      </c>
      <c r="M306" s="15">
        <v>1</v>
      </c>
      <c r="N306" s="15" t="s">
        <v>3</v>
      </c>
    </row>
    <row r="307" spans="1:14" ht="14.5">
      <c r="A307" s="3" t="s">
        <v>1924</v>
      </c>
      <c r="B307" s="15" t="s">
        <v>1</v>
      </c>
      <c r="C307" s="15" t="s">
        <v>6</v>
      </c>
      <c r="D307" s="15" t="s">
        <v>9</v>
      </c>
      <c r="E307" s="15" t="s">
        <v>1619</v>
      </c>
      <c r="F307" s="15"/>
      <c r="G307" s="15">
        <v>3</v>
      </c>
      <c r="H307" s="15">
        <v>100</v>
      </c>
      <c r="I307" s="15">
        <v>100</v>
      </c>
      <c r="J307" s="15">
        <v>1.1499999999999999</v>
      </c>
      <c r="K307" s="15">
        <v>10</v>
      </c>
      <c r="L307" s="15">
        <v>150</v>
      </c>
      <c r="M307" s="15">
        <v>1</v>
      </c>
      <c r="N307" s="15" t="s">
        <v>910</v>
      </c>
    </row>
    <row r="308" spans="1:14" ht="14.5">
      <c r="A308" s="3" t="s">
        <v>1925</v>
      </c>
      <c r="B308" s="15" t="s">
        <v>1</v>
      </c>
      <c r="C308" s="15" t="s">
        <v>6</v>
      </c>
      <c r="D308" s="15" t="s">
        <v>9</v>
      </c>
      <c r="E308" s="15" t="s">
        <v>1619</v>
      </c>
      <c r="F308" s="15">
        <v>1500</v>
      </c>
      <c r="G308" s="15">
        <v>3</v>
      </c>
      <c r="H308" s="15">
        <v>200</v>
      </c>
      <c r="I308" s="15">
        <v>100</v>
      </c>
      <c r="J308" s="15">
        <v>1.1499999999999999</v>
      </c>
      <c r="K308" s="15">
        <v>10</v>
      </c>
      <c r="L308" s="15">
        <v>150</v>
      </c>
      <c r="M308" s="15">
        <v>1</v>
      </c>
      <c r="N308" s="15" t="s">
        <v>910</v>
      </c>
    </row>
    <row r="309" spans="1:14" ht="14.5">
      <c r="A309" s="3" t="s">
        <v>1926</v>
      </c>
      <c r="B309" s="15" t="s">
        <v>1</v>
      </c>
      <c r="C309" s="15" t="s">
        <v>5</v>
      </c>
      <c r="D309" s="15" t="s">
        <v>9</v>
      </c>
      <c r="E309" s="15" t="s">
        <v>1619</v>
      </c>
      <c r="F309" s="15">
        <v>1500</v>
      </c>
      <c r="G309" s="15">
        <v>3</v>
      </c>
      <c r="H309" s="15">
        <v>200</v>
      </c>
      <c r="I309" s="15">
        <v>80</v>
      </c>
      <c r="J309" s="15">
        <v>1.1499999999999999</v>
      </c>
      <c r="K309" s="15">
        <v>10</v>
      </c>
      <c r="L309" s="15">
        <v>150</v>
      </c>
      <c r="M309" s="15">
        <v>1</v>
      </c>
      <c r="N309" s="15" t="s">
        <v>910</v>
      </c>
    </row>
    <row r="310" spans="1:14" ht="14.5">
      <c r="A310" s="3" t="s">
        <v>1927</v>
      </c>
      <c r="B310" s="15" t="s">
        <v>1</v>
      </c>
      <c r="C310" s="15" t="s">
        <v>5</v>
      </c>
      <c r="D310" s="15" t="s">
        <v>9</v>
      </c>
      <c r="E310" s="15" t="s">
        <v>1619</v>
      </c>
      <c r="F310" s="15">
        <v>1500</v>
      </c>
      <c r="G310" s="15">
        <v>3</v>
      </c>
      <c r="H310" s="15">
        <v>200</v>
      </c>
      <c r="I310" s="15">
        <v>80</v>
      </c>
      <c r="J310" s="15">
        <v>1.1499999999999999</v>
      </c>
      <c r="K310" s="15">
        <v>10</v>
      </c>
      <c r="L310" s="15">
        <v>150</v>
      </c>
      <c r="M310" s="15">
        <v>1</v>
      </c>
      <c r="N310" s="15" t="s">
        <v>3</v>
      </c>
    </row>
    <row r="311" spans="1:14" ht="14.5">
      <c r="A311" s="3" t="s">
        <v>1928</v>
      </c>
      <c r="B311" s="15" t="s">
        <v>1</v>
      </c>
      <c r="C311" s="15" t="s">
        <v>5</v>
      </c>
      <c r="D311" s="15" t="s">
        <v>9</v>
      </c>
      <c r="E311" s="15" t="s">
        <v>1619</v>
      </c>
      <c r="F311" s="15"/>
      <c r="G311" s="15">
        <v>3</v>
      </c>
      <c r="H311" s="15">
        <v>200</v>
      </c>
      <c r="I311" s="15">
        <v>80</v>
      </c>
      <c r="J311" s="15">
        <v>1.1499999999999999</v>
      </c>
      <c r="K311" s="15">
        <v>5</v>
      </c>
      <c r="L311" s="15">
        <v>150</v>
      </c>
      <c r="M311" s="15">
        <v>1</v>
      </c>
      <c r="N311" s="15" t="s">
        <v>910</v>
      </c>
    </row>
    <row r="312" spans="1:14" ht="14.5">
      <c r="A312" s="3" t="s">
        <v>1929</v>
      </c>
      <c r="B312" s="15" t="s">
        <v>1</v>
      </c>
      <c r="C312" s="15" t="s">
        <v>6</v>
      </c>
      <c r="D312" s="15" t="s">
        <v>9</v>
      </c>
      <c r="E312" s="15" t="s">
        <v>1619</v>
      </c>
      <c r="F312" s="15">
        <v>1500</v>
      </c>
      <c r="G312" s="15">
        <v>3</v>
      </c>
      <c r="H312" s="15">
        <v>200</v>
      </c>
      <c r="I312" s="15">
        <v>100</v>
      </c>
      <c r="J312" s="15">
        <v>1.1499999999999999</v>
      </c>
      <c r="K312" s="15">
        <v>10</v>
      </c>
      <c r="L312" s="15">
        <v>150</v>
      </c>
      <c r="M312" s="15">
        <v>1</v>
      </c>
      <c r="N312" s="15" t="s">
        <v>3</v>
      </c>
    </row>
    <row r="313" spans="1:14" ht="14.5">
      <c r="A313" s="3" t="s">
        <v>1930</v>
      </c>
      <c r="B313" s="15" t="s">
        <v>1</v>
      </c>
      <c r="C313" s="15" t="s">
        <v>6</v>
      </c>
      <c r="D313" s="15" t="s">
        <v>9</v>
      </c>
      <c r="E313" s="15" t="s">
        <v>1619</v>
      </c>
      <c r="F313" s="15"/>
      <c r="G313" s="15">
        <v>3</v>
      </c>
      <c r="H313" s="15">
        <v>200</v>
      </c>
      <c r="I313" s="15">
        <v>100</v>
      </c>
      <c r="J313" s="15">
        <v>1.1499999999999999</v>
      </c>
      <c r="K313" s="15">
        <v>10</v>
      </c>
      <c r="L313" s="15">
        <v>150</v>
      </c>
      <c r="M313" s="15">
        <v>1</v>
      </c>
      <c r="N313" s="15" t="s">
        <v>910</v>
      </c>
    </row>
    <row r="314" spans="1:14" ht="14.5">
      <c r="A314" s="3" t="s">
        <v>1931</v>
      </c>
      <c r="B314" s="15" t="s">
        <v>1</v>
      </c>
      <c r="C314" s="15" t="s">
        <v>6</v>
      </c>
      <c r="D314" s="15" t="s">
        <v>9</v>
      </c>
      <c r="E314" s="15" t="s">
        <v>1619</v>
      </c>
      <c r="F314" s="15">
        <v>1500</v>
      </c>
      <c r="G314" s="15">
        <v>3</v>
      </c>
      <c r="H314" s="15">
        <v>400</v>
      </c>
      <c r="I314" s="15">
        <v>100</v>
      </c>
      <c r="J314" s="15">
        <v>1.1499999999999999</v>
      </c>
      <c r="K314" s="15">
        <v>10</v>
      </c>
      <c r="L314" s="15">
        <v>150</v>
      </c>
      <c r="M314" s="15">
        <v>1</v>
      </c>
      <c r="N314" s="15" t="s">
        <v>910</v>
      </c>
    </row>
    <row r="315" spans="1:14" ht="14.5">
      <c r="A315" s="3" t="s">
        <v>1932</v>
      </c>
      <c r="B315" s="15" t="s">
        <v>1</v>
      </c>
      <c r="C315" s="15" t="s">
        <v>5</v>
      </c>
      <c r="D315" s="15" t="s">
        <v>9</v>
      </c>
      <c r="E315" s="15" t="s">
        <v>1619</v>
      </c>
      <c r="F315" s="15">
        <v>1500</v>
      </c>
      <c r="G315" s="15">
        <v>3</v>
      </c>
      <c r="H315" s="15">
        <v>400</v>
      </c>
      <c r="I315" s="15">
        <v>80</v>
      </c>
      <c r="J315" s="15">
        <v>1.1499999999999999</v>
      </c>
      <c r="K315" s="15">
        <v>10</v>
      </c>
      <c r="L315" s="15">
        <v>150</v>
      </c>
      <c r="M315" s="15">
        <v>1</v>
      </c>
      <c r="N315" s="15" t="s">
        <v>910</v>
      </c>
    </row>
    <row r="316" spans="1:14" ht="14.5">
      <c r="A316" s="3" t="s">
        <v>1933</v>
      </c>
      <c r="B316" s="15" t="s">
        <v>1</v>
      </c>
      <c r="C316" s="15" t="s">
        <v>5</v>
      </c>
      <c r="D316" s="15" t="s">
        <v>9</v>
      </c>
      <c r="E316" s="15" t="s">
        <v>1619</v>
      </c>
      <c r="F316" s="15">
        <v>1500</v>
      </c>
      <c r="G316" s="15">
        <v>3</v>
      </c>
      <c r="H316" s="15">
        <v>400</v>
      </c>
      <c r="I316" s="15">
        <v>80</v>
      </c>
      <c r="J316" s="15">
        <v>1.1499999999999999</v>
      </c>
      <c r="K316" s="15">
        <v>10</v>
      </c>
      <c r="L316" s="15">
        <v>150</v>
      </c>
      <c r="M316" s="15">
        <v>1</v>
      </c>
      <c r="N316" s="15" t="s">
        <v>3</v>
      </c>
    </row>
    <row r="317" spans="1:14" ht="14.5">
      <c r="A317" s="3" t="s">
        <v>1934</v>
      </c>
      <c r="B317" s="15" t="s">
        <v>1</v>
      </c>
      <c r="C317" s="15" t="s">
        <v>5</v>
      </c>
      <c r="D317" s="15" t="s">
        <v>9</v>
      </c>
      <c r="E317" s="15" t="s">
        <v>1619</v>
      </c>
      <c r="F317" s="15"/>
      <c r="G317" s="15">
        <v>3</v>
      </c>
      <c r="H317" s="15">
        <v>400</v>
      </c>
      <c r="I317" s="15">
        <v>80</v>
      </c>
      <c r="J317" s="15">
        <v>1.1499999999999999</v>
      </c>
      <c r="K317" s="15">
        <v>5</v>
      </c>
      <c r="L317" s="15">
        <v>150</v>
      </c>
      <c r="M317" s="15">
        <v>1</v>
      </c>
      <c r="N317" s="15" t="s">
        <v>910</v>
      </c>
    </row>
    <row r="318" spans="1:14" ht="14.5">
      <c r="A318" s="3" t="s">
        <v>1935</v>
      </c>
      <c r="B318" s="15" t="s">
        <v>1</v>
      </c>
      <c r="C318" s="15" t="s">
        <v>6</v>
      </c>
      <c r="D318" s="15" t="s">
        <v>9</v>
      </c>
      <c r="E318" s="15" t="s">
        <v>1619</v>
      </c>
      <c r="F318" s="15">
        <v>1500</v>
      </c>
      <c r="G318" s="15">
        <v>3</v>
      </c>
      <c r="H318" s="15">
        <v>400</v>
      </c>
      <c r="I318" s="15">
        <v>100</v>
      </c>
      <c r="J318" s="15">
        <v>1.1499999999999999</v>
      </c>
      <c r="K318" s="15">
        <v>10</v>
      </c>
      <c r="L318" s="15">
        <v>150</v>
      </c>
      <c r="M318" s="15">
        <v>1</v>
      </c>
      <c r="N318" s="15" t="s">
        <v>3</v>
      </c>
    </row>
    <row r="319" spans="1:14" ht="14.5">
      <c r="A319" s="3" t="s">
        <v>1936</v>
      </c>
      <c r="B319" s="15" t="s">
        <v>1</v>
      </c>
      <c r="C319" s="15" t="s">
        <v>6</v>
      </c>
      <c r="D319" s="15" t="s">
        <v>9</v>
      </c>
      <c r="E319" s="15" t="s">
        <v>1619</v>
      </c>
      <c r="F319" s="15"/>
      <c r="G319" s="15">
        <v>3</v>
      </c>
      <c r="H319" s="15">
        <v>400</v>
      </c>
      <c r="I319" s="15">
        <v>100</v>
      </c>
      <c r="J319" s="15">
        <v>1.1499999999999999</v>
      </c>
      <c r="K319" s="15">
        <v>10</v>
      </c>
      <c r="L319" s="15">
        <v>150</v>
      </c>
      <c r="M319" s="15">
        <v>1</v>
      </c>
      <c r="N319" s="15" t="s">
        <v>910</v>
      </c>
    </row>
    <row r="320" spans="1:14" ht="14.5">
      <c r="A320" s="3" t="s">
        <v>1937</v>
      </c>
      <c r="B320" s="15" t="s">
        <v>1</v>
      </c>
      <c r="C320" s="15" t="s">
        <v>6</v>
      </c>
      <c r="D320" s="15" t="s">
        <v>9</v>
      </c>
      <c r="E320" s="15" t="s">
        <v>1619</v>
      </c>
      <c r="F320" s="15">
        <v>1500</v>
      </c>
      <c r="G320" s="15">
        <v>3</v>
      </c>
      <c r="H320" s="15">
        <v>600</v>
      </c>
      <c r="I320" s="15">
        <v>100</v>
      </c>
      <c r="J320" s="15">
        <v>1.1499999999999999</v>
      </c>
      <c r="K320" s="15">
        <v>10</v>
      </c>
      <c r="L320" s="15">
        <v>150</v>
      </c>
      <c r="M320" s="15">
        <v>1</v>
      </c>
      <c r="N320" s="15" t="s">
        <v>910</v>
      </c>
    </row>
    <row r="321" spans="1:14" ht="14.5">
      <c r="A321" s="3" t="s">
        <v>2050</v>
      </c>
      <c r="B321" s="15" t="s">
        <v>1</v>
      </c>
      <c r="C321" s="15" t="s">
        <v>727</v>
      </c>
      <c r="D321" s="15" t="s">
        <v>9</v>
      </c>
      <c r="E321" s="15" t="s">
        <v>1619</v>
      </c>
      <c r="F321" s="15"/>
      <c r="G321" s="15">
        <v>3</v>
      </c>
      <c r="H321" s="15">
        <v>600</v>
      </c>
      <c r="I321" s="15">
        <v>50</v>
      </c>
      <c r="J321" s="15">
        <v>1.1000000000000001</v>
      </c>
      <c r="K321" s="15">
        <v>1</v>
      </c>
      <c r="L321" s="15">
        <v>150</v>
      </c>
      <c r="M321" s="15">
        <v>1</v>
      </c>
      <c r="N321" s="15" t="s">
        <v>910</v>
      </c>
    </row>
    <row r="322" spans="1:14" ht="14.5">
      <c r="A322" s="3" t="s">
        <v>2051</v>
      </c>
      <c r="B322" s="15" t="s">
        <v>1</v>
      </c>
      <c r="C322" s="15" t="s">
        <v>727</v>
      </c>
      <c r="D322" s="15" t="s">
        <v>9</v>
      </c>
      <c r="E322" s="15" t="s">
        <v>1619</v>
      </c>
      <c r="F322" s="15"/>
      <c r="G322" s="15">
        <v>3</v>
      </c>
      <c r="H322" s="15">
        <v>600</v>
      </c>
      <c r="I322" s="15">
        <v>50</v>
      </c>
      <c r="J322" s="15">
        <v>1.1000000000000001</v>
      </c>
      <c r="K322" s="15">
        <v>1</v>
      </c>
      <c r="L322" s="15">
        <v>150</v>
      </c>
      <c r="M322" s="15">
        <v>1</v>
      </c>
      <c r="N322" s="15" t="s">
        <v>3</v>
      </c>
    </row>
    <row r="323" spans="1:14" ht="14.5">
      <c r="A323" s="3" t="s">
        <v>1938</v>
      </c>
      <c r="B323" s="15" t="s">
        <v>1</v>
      </c>
      <c r="C323" s="15" t="s">
        <v>5</v>
      </c>
      <c r="D323" s="15" t="s">
        <v>9</v>
      </c>
      <c r="E323" s="15" t="s">
        <v>1619</v>
      </c>
      <c r="F323" s="15">
        <v>1500</v>
      </c>
      <c r="G323" s="15">
        <v>3</v>
      </c>
      <c r="H323" s="15">
        <v>600</v>
      </c>
      <c r="I323" s="15">
        <v>80</v>
      </c>
      <c r="J323" s="15">
        <v>1.1499999999999999</v>
      </c>
      <c r="K323" s="15">
        <v>10</v>
      </c>
      <c r="L323" s="15">
        <v>150</v>
      </c>
      <c r="M323" s="15">
        <v>1</v>
      </c>
      <c r="N323" s="15" t="s">
        <v>910</v>
      </c>
    </row>
    <row r="324" spans="1:14" ht="14.5">
      <c r="A324" s="3" t="s">
        <v>1939</v>
      </c>
      <c r="B324" s="15" t="s">
        <v>1</v>
      </c>
      <c r="C324" s="15" t="s">
        <v>5</v>
      </c>
      <c r="D324" s="15" t="s">
        <v>9</v>
      </c>
      <c r="E324" s="15" t="s">
        <v>1619</v>
      </c>
      <c r="F324" s="15">
        <v>1500</v>
      </c>
      <c r="G324" s="15">
        <v>3</v>
      </c>
      <c r="H324" s="15">
        <v>600</v>
      </c>
      <c r="I324" s="15">
        <v>80</v>
      </c>
      <c r="J324" s="15">
        <v>1.1499999999999999</v>
      </c>
      <c r="K324" s="15">
        <v>10</v>
      </c>
      <c r="L324" s="15">
        <v>150</v>
      </c>
      <c r="M324" s="15">
        <v>1</v>
      </c>
      <c r="N324" s="15" t="s">
        <v>3</v>
      </c>
    </row>
    <row r="325" spans="1:14" ht="14.5">
      <c r="A325" s="3" t="s">
        <v>1940</v>
      </c>
      <c r="B325" s="15" t="s">
        <v>1</v>
      </c>
      <c r="C325" s="15" t="s">
        <v>5</v>
      </c>
      <c r="D325" s="15" t="s">
        <v>9</v>
      </c>
      <c r="E325" s="15" t="s">
        <v>1619</v>
      </c>
      <c r="F325" s="15"/>
      <c r="G325" s="15">
        <v>3</v>
      </c>
      <c r="H325" s="15">
        <v>600</v>
      </c>
      <c r="I325" s="15">
        <v>80</v>
      </c>
      <c r="J325" s="15">
        <v>1.1499999999999999</v>
      </c>
      <c r="K325" s="15">
        <v>5</v>
      </c>
      <c r="L325" s="15">
        <v>150</v>
      </c>
      <c r="M325" s="15">
        <v>1</v>
      </c>
      <c r="N325" s="15" t="s">
        <v>910</v>
      </c>
    </row>
    <row r="326" spans="1:14" ht="14.5">
      <c r="A326" s="3" t="s">
        <v>2052</v>
      </c>
      <c r="B326" s="15" t="s">
        <v>1</v>
      </c>
      <c r="C326" s="15" t="s">
        <v>1018</v>
      </c>
      <c r="D326" s="15" t="s">
        <v>9</v>
      </c>
      <c r="E326" s="15" t="s">
        <v>1619</v>
      </c>
      <c r="F326" s="15"/>
      <c r="G326" s="15">
        <v>3</v>
      </c>
      <c r="H326" s="15">
        <v>600</v>
      </c>
      <c r="I326" s="15">
        <v>50</v>
      </c>
      <c r="J326" s="15">
        <v>1.1000000000000001</v>
      </c>
      <c r="K326" s="15">
        <v>1</v>
      </c>
      <c r="L326" s="15">
        <v>150</v>
      </c>
      <c r="M326" s="15">
        <v>1</v>
      </c>
      <c r="N326" s="15" t="s">
        <v>910</v>
      </c>
    </row>
    <row r="327" spans="1:14" ht="14.5">
      <c r="A327" s="3" t="s">
        <v>2053</v>
      </c>
      <c r="B327" s="15" t="s">
        <v>1</v>
      </c>
      <c r="C327" s="15" t="s">
        <v>1018</v>
      </c>
      <c r="D327" s="15" t="s">
        <v>9</v>
      </c>
      <c r="E327" s="15" t="s">
        <v>1619</v>
      </c>
      <c r="F327" s="15"/>
      <c r="G327" s="15">
        <v>3</v>
      </c>
      <c r="H327" s="15">
        <v>600</v>
      </c>
      <c r="I327" s="15">
        <v>50</v>
      </c>
      <c r="J327" s="15">
        <v>1.1000000000000001</v>
      </c>
      <c r="K327" s="15">
        <v>1</v>
      </c>
      <c r="L327" s="15">
        <v>150</v>
      </c>
      <c r="M327" s="15">
        <v>1</v>
      </c>
      <c r="N327" s="15" t="s">
        <v>3</v>
      </c>
    </row>
    <row r="328" spans="1:14" ht="14.5">
      <c r="A328" s="3" t="s">
        <v>1941</v>
      </c>
      <c r="B328" s="15" t="s">
        <v>1</v>
      </c>
      <c r="C328" s="15" t="s">
        <v>6</v>
      </c>
      <c r="D328" s="15" t="s">
        <v>9</v>
      </c>
      <c r="E328" s="15" t="s">
        <v>1619</v>
      </c>
      <c r="F328" s="15">
        <v>1500</v>
      </c>
      <c r="G328" s="15">
        <v>3</v>
      </c>
      <c r="H328" s="15">
        <v>600</v>
      </c>
      <c r="I328" s="15">
        <v>100</v>
      </c>
      <c r="J328" s="15">
        <v>1.1499999999999999</v>
      </c>
      <c r="K328" s="15">
        <v>10</v>
      </c>
      <c r="L328" s="15">
        <v>150</v>
      </c>
      <c r="M328" s="15">
        <v>1</v>
      </c>
      <c r="N328" s="15" t="s">
        <v>3</v>
      </c>
    </row>
    <row r="329" spans="1:14" ht="14.5">
      <c r="A329" s="3" t="s">
        <v>1942</v>
      </c>
      <c r="B329" s="15" t="s">
        <v>1</v>
      </c>
      <c r="C329" s="15" t="s">
        <v>6</v>
      </c>
      <c r="D329" s="15" t="s">
        <v>9</v>
      </c>
      <c r="E329" s="15" t="s">
        <v>1619</v>
      </c>
      <c r="F329" s="15"/>
      <c r="G329" s="15">
        <v>3</v>
      </c>
      <c r="H329" s="15">
        <v>600</v>
      </c>
      <c r="I329" s="15">
        <v>100</v>
      </c>
      <c r="J329" s="15">
        <v>1.1499999999999999</v>
      </c>
      <c r="K329" s="15">
        <v>10</v>
      </c>
      <c r="L329" s="15">
        <v>150</v>
      </c>
      <c r="M329" s="15">
        <v>1</v>
      </c>
      <c r="N329" s="15" t="s">
        <v>910</v>
      </c>
    </row>
    <row r="330" spans="1:14" ht="14.5">
      <c r="A330" s="3" t="s">
        <v>1943</v>
      </c>
      <c r="B330" s="15" t="s">
        <v>1</v>
      </c>
      <c r="C330" s="15" t="s">
        <v>6</v>
      </c>
      <c r="D330" s="15" t="s">
        <v>9</v>
      </c>
      <c r="E330" s="15" t="s">
        <v>1619</v>
      </c>
      <c r="F330" s="15">
        <v>1500</v>
      </c>
      <c r="G330" s="15">
        <v>3</v>
      </c>
      <c r="H330" s="15">
        <v>800</v>
      </c>
      <c r="I330" s="15">
        <v>100</v>
      </c>
      <c r="J330" s="15">
        <v>1.1499999999999999</v>
      </c>
      <c r="K330" s="15">
        <v>10</v>
      </c>
      <c r="L330" s="15">
        <v>150</v>
      </c>
      <c r="M330" s="15">
        <v>1</v>
      </c>
      <c r="N330" s="15" t="s">
        <v>910</v>
      </c>
    </row>
    <row r="331" spans="1:14" ht="14.5">
      <c r="A331" s="3" t="s">
        <v>1944</v>
      </c>
      <c r="B331" s="15" t="s">
        <v>1</v>
      </c>
      <c r="C331" s="15" t="s">
        <v>5</v>
      </c>
      <c r="D331" s="15" t="s">
        <v>9</v>
      </c>
      <c r="E331" s="15" t="s">
        <v>1619</v>
      </c>
      <c r="F331" s="15">
        <v>1500</v>
      </c>
      <c r="G331" s="15">
        <v>3</v>
      </c>
      <c r="H331" s="15">
        <v>800</v>
      </c>
      <c r="I331" s="15">
        <v>80</v>
      </c>
      <c r="J331" s="15">
        <v>1.1499999999999999</v>
      </c>
      <c r="K331" s="15">
        <v>10</v>
      </c>
      <c r="L331" s="15">
        <v>150</v>
      </c>
      <c r="M331" s="15">
        <v>1</v>
      </c>
      <c r="N331" s="15" t="s">
        <v>910</v>
      </c>
    </row>
    <row r="332" spans="1:14" ht="14.5">
      <c r="A332" s="3" t="s">
        <v>1945</v>
      </c>
      <c r="B332" s="15" t="s">
        <v>1</v>
      </c>
      <c r="C332" s="15" t="s">
        <v>5</v>
      </c>
      <c r="D332" s="15" t="s">
        <v>9</v>
      </c>
      <c r="E332" s="15" t="s">
        <v>1619</v>
      </c>
      <c r="F332" s="15">
        <v>1500</v>
      </c>
      <c r="G332" s="15">
        <v>3</v>
      </c>
      <c r="H332" s="15">
        <v>800</v>
      </c>
      <c r="I332" s="15">
        <v>80</v>
      </c>
      <c r="J332" s="15">
        <v>1.1499999999999999</v>
      </c>
      <c r="K332" s="15">
        <v>10</v>
      </c>
      <c r="L332" s="15">
        <v>150</v>
      </c>
      <c r="M332" s="15">
        <v>1</v>
      </c>
      <c r="N332" s="15" t="s">
        <v>3</v>
      </c>
    </row>
    <row r="333" spans="1:14" ht="14.5">
      <c r="A333" s="3" t="s">
        <v>1946</v>
      </c>
      <c r="B333" s="15" t="s">
        <v>1</v>
      </c>
      <c r="C333" s="15" t="s">
        <v>5</v>
      </c>
      <c r="D333" s="15" t="s">
        <v>9</v>
      </c>
      <c r="E333" s="15" t="s">
        <v>1619</v>
      </c>
      <c r="F333" s="15"/>
      <c r="G333" s="15">
        <v>3</v>
      </c>
      <c r="H333" s="15">
        <v>800</v>
      </c>
      <c r="I333" s="15">
        <v>80</v>
      </c>
      <c r="J333" s="15">
        <v>1.1499999999999999</v>
      </c>
      <c r="K333" s="15">
        <v>5</v>
      </c>
      <c r="L333" s="15">
        <v>150</v>
      </c>
      <c r="M333" s="15">
        <v>1</v>
      </c>
      <c r="N333" s="15" t="s">
        <v>910</v>
      </c>
    </row>
    <row r="334" spans="1:14" ht="14.5">
      <c r="A334" s="3" t="s">
        <v>1947</v>
      </c>
      <c r="B334" s="15" t="s">
        <v>1</v>
      </c>
      <c r="C334" s="15" t="s">
        <v>6</v>
      </c>
      <c r="D334" s="15" t="s">
        <v>9</v>
      </c>
      <c r="E334" s="15" t="s">
        <v>1619</v>
      </c>
      <c r="F334" s="15">
        <v>1500</v>
      </c>
      <c r="G334" s="15">
        <v>3</v>
      </c>
      <c r="H334" s="15">
        <v>800</v>
      </c>
      <c r="I334" s="15">
        <v>100</v>
      </c>
      <c r="J334" s="15">
        <v>1.1499999999999999</v>
      </c>
      <c r="K334" s="15">
        <v>10</v>
      </c>
      <c r="L334" s="15">
        <v>150</v>
      </c>
      <c r="M334" s="15">
        <v>1</v>
      </c>
      <c r="N334" s="15" t="s">
        <v>3</v>
      </c>
    </row>
    <row r="335" spans="1:14" ht="14.5">
      <c r="A335" s="3" t="s">
        <v>1948</v>
      </c>
      <c r="B335" s="15" t="s">
        <v>1</v>
      </c>
      <c r="C335" s="15" t="s">
        <v>6</v>
      </c>
      <c r="D335" s="15" t="s">
        <v>9</v>
      </c>
      <c r="E335" s="15" t="s">
        <v>1619</v>
      </c>
      <c r="F335" s="15"/>
      <c r="G335" s="15">
        <v>3</v>
      </c>
      <c r="H335" s="15">
        <v>800</v>
      </c>
      <c r="I335" s="15">
        <v>100</v>
      </c>
      <c r="J335" s="15">
        <v>1.1499999999999999</v>
      </c>
      <c r="K335" s="15">
        <v>10</v>
      </c>
      <c r="L335" s="15">
        <v>150</v>
      </c>
      <c r="M335" s="15">
        <v>1</v>
      </c>
      <c r="N335" s="15" t="s">
        <v>910</v>
      </c>
    </row>
    <row r="336" spans="1:14" ht="14.5">
      <c r="A336" s="3" t="s">
        <v>1949</v>
      </c>
      <c r="B336" s="15" t="s">
        <v>1</v>
      </c>
      <c r="C336" s="15" t="s">
        <v>6</v>
      </c>
      <c r="D336" s="15" t="s">
        <v>9</v>
      </c>
      <c r="E336" s="15" t="s">
        <v>1619</v>
      </c>
      <c r="F336" s="15">
        <v>1500</v>
      </c>
      <c r="G336" s="15">
        <v>3</v>
      </c>
      <c r="H336" s="15">
        <v>1000</v>
      </c>
      <c r="I336" s="15">
        <v>100</v>
      </c>
      <c r="J336" s="15">
        <v>1.1499999999999999</v>
      </c>
      <c r="K336" s="15">
        <v>10</v>
      </c>
      <c r="L336" s="15">
        <v>150</v>
      </c>
      <c r="M336" s="15">
        <v>1</v>
      </c>
      <c r="N336" s="15" t="s">
        <v>910</v>
      </c>
    </row>
    <row r="337" spans="1:14" ht="14.5">
      <c r="A337" s="3" t="s">
        <v>1950</v>
      </c>
      <c r="B337" s="15" t="s">
        <v>1</v>
      </c>
      <c r="C337" s="15" t="s">
        <v>5</v>
      </c>
      <c r="D337" s="15" t="s">
        <v>9</v>
      </c>
      <c r="E337" s="15" t="s">
        <v>1619</v>
      </c>
      <c r="F337" s="15">
        <v>1500</v>
      </c>
      <c r="G337" s="15">
        <v>3</v>
      </c>
      <c r="H337" s="15">
        <v>1000</v>
      </c>
      <c r="I337" s="15">
        <v>80</v>
      </c>
      <c r="J337" s="15">
        <v>1.1499999999999999</v>
      </c>
      <c r="K337" s="15">
        <v>10</v>
      </c>
      <c r="L337" s="15">
        <v>150</v>
      </c>
      <c r="M337" s="15">
        <v>1</v>
      </c>
      <c r="N337" s="15" t="s">
        <v>910</v>
      </c>
    </row>
    <row r="338" spans="1:14" ht="14.5">
      <c r="A338" s="3" t="s">
        <v>1951</v>
      </c>
      <c r="B338" s="15" t="s">
        <v>1</v>
      </c>
      <c r="C338" s="15" t="s">
        <v>5</v>
      </c>
      <c r="D338" s="15" t="s">
        <v>9</v>
      </c>
      <c r="E338" s="15" t="s">
        <v>1619</v>
      </c>
      <c r="F338" s="15">
        <v>1500</v>
      </c>
      <c r="G338" s="15">
        <v>3</v>
      </c>
      <c r="H338" s="15">
        <v>1000</v>
      </c>
      <c r="I338" s="15">
        <v>80</v>
      </c>
      <c r="J338" s="15">
        <v>1.1499999999999999</v>
      </c>
      <c r="K338" s="15">
        <v>10</v>
      </c>
      <c r="L338" s="15">
        <v>150</v>
      </c>
      <c r="M338" s="15">
        <v>1</v>
      </c>
      <c r="N338" s="15" t="s">
        <v>3</v>
      </c>
    </row>
    <row r="339" spans="1:14" ht="14.5">
      <c r="A339" s="3" t="s">
        <v>1952</v>
      </c>
      <c r="B339" s="15" t="s">
        <v>1</v>
      </c>
      <c r="C339" s="15" t="s">
        <v>5</v>
      </c>
      <c r="D339" s="15" t="s">
        <v>9</v>
      </c>
      <c r="E339" s="15" t="s">
        <v>1619</v>
      </c>
      <c r="F339" s="15"/>
      <c r="G339" s="15">
        <v>3</v>
      </c>
      <c r="H339" s="15">
        <v>1000</v>
      </c>
      <c r="I339" s="15">
        <v>80</v>
      </c>
      <c r="J339" s="15">
        <v>1.1499999999999999</v>
      </c>
      <c r="K339" s="15">
        <v>5</v>
      </c>
      <c r="L339" s="15">
        <v>150</v>
      </c>
      <c r="M339" s="15">
        <v>1</v>
      </c>
      <c r="N339" s="15" t="s">
        <v>910</v>
      </c>
    </row>
    <row r="340" spans="1:14" ht="14.5">
      <c r="A340" s="3" t="s">
        <v>1953</v>
      </c>
      <c r="B340" s="15" t="s">
        <v>1</v>
      </c>
      <c r="C340" s="15" t="s">
        <v>6</v>
      </c>
      <c r="D340" s="15" t="s">
        <v>9</v>
      </c>
      <c r="E340" s="15" t="s">
        <v>1619</v>
      </c>
      <c r="F340" s="15">
        <v>1500</v>
      </c>
      <c r="G340" s="15">
        <v>3</v>
      </c>
      <c r="H340" s="15">
        <v>1000</v>
      </c>
      <c r="I340" s="15">
        <v>100</v>
      </c>
      <c r="J340" s="15">
        <v>1.1499999999999999</v>
      </c>
      <c r="K340" s="15">
        <v>10</v>
      </c>
      <c r="L340" s="15">
        <v>150</v>
      </c>
      <c r="M340" s="15">
        <v>1</v>
      </c>
      <c r="N340" s="15" t="s">
        <v>3</v>
      </c>
    </row>
    <row r="341" spans="1:14" ht="14.5">
      <c r="A341" s="3" t="s">
        <v>1954</v>
      </c>
      <c r="B341" s="15" t="s">
        <v>1</v>
      </c>
      <c r="C341" s="15" t="s">
        <v>6</v>
      </c>
      <c r="D341" s="15" t="s">
        <v>9</v>
      </c>
      <c r="E341" s="15" t="s">
        <v>1619</v>
      </c>
      <c r="F341" s="15"/>
      <c r="G341" s="15">
        <v>3</v>
      </c>
      <c r="H341" s="15">
        <v>1000</v>
      </c>
      <c r="I341" s="15">
        <v>100</v>
      </c>
      <c r="J341" s="15">
        <v>1.1499999999999999</v>
      </c>
      <c r="K341" s="15">
        <v>10</v>
      </c>
      <c r="L341" s="15">
        <v>150</v>
      </c>
      <c r="M341" s="15">
        <v>1</v>
      </c>
      <c r="N341" s="15" t="s">
        <v>910</v>
      </c>
    </row>
    <row r="342" spans="1:14" ht="14.5">
      <c r="A342" s="3" t="s">
        <v>1955</v>
      </c>
      <c r="B342" s="15" t="s">
        <v>1</v>
      </c>
      <c r="C342" s="15" t="s">
        <v>6</v>
      </c>
      <c r="D342" s="15" t="s">
        <v>9</v>
      </c>
      <c r="E342" s="15" t="s">
        <v>1619</v>
      </c>
      <c r="F342" s="15"/>
      <c r="G342" s="15">
        <v>3</v>
      </c>
      <c r="H342" s="15">
        <v>1200</v>
      </c>
      <c r="I342" s="15">
        <v>120</v>
      </c>
      <c r="J342" s="15">
        <v>1.1499999999999999</v>
      </c>
      <c r="K342" s="15">
        <v>10</v>
      </c>
      <c r="L342" s="15">
        <v>150</v>
      </c>
      <c r="M342" s="15">
        <v>1</v>
      </c>
      <c r="N342" s="15" t="s">
        <v>910</v>
      </c>
    </row>
    <row r="343" spans="1:14" ht="14.5">
      <c r="A343" s="3" t="s">
        <v>1956</v>
      </c>
      <c r="B343" s="15" t="s">
        <v>1</v>
      </c>
      <c r="C343" s="15" t="s">
        <v>6</v>
      </c>
      <c r="D343" s="15" t="s">
        <v>9</v>
      </c>
      <c r="E343" s="15" t="s">
        <v>1619</v>
      </c>
      <c r="F343" s="15">
        <v>1500</v>
      </c>
      <c r="G343" s="15">
        <v>4</v>
      </c>
      <c r="H343" s="15">
        <v>50</v>
      </c>
      <c r="I343" s="15">
        <v>100</v>
      </c>
      <c r="J343" s="15">
        <v>1.1499999999999999</v>
      </c>
      <c r="K343" s="15">
        <v>10</v>
      </c>
      <c r="L343" s="15">
        <v>150</v>
      </c>
      <c r="M343" s="15">
        <v>1</v>
      </c>
      <c r="N343" s="15" t="s">
        <v>910</v>
      </c>
    </row>
    <row r="344" spans="1:14" ht="14.5">
      <c r="A344" s="3" t="s">
        <v>1957</v>
      </c>
      <c r="B344" s="15" t="s">
        <v>1</v>
      </c>
      <c r="C344" s="15" t="s">
        <v>6</v>
      </c>
      <c r="D344" s="15" t="s">
        <v>9</v>
      </c>
      <c r="E344" s="15" t="s">
        <v>1619</v>
      </c>
      <c r="F344" s="15">
        <v>1500</v>
      </c>
      <c r="G344" s="15">
        <v>4</v>
      </c>
      <c r="H344" s="15">
        <v>50</v>
      </c>
      <c r="I344" s="15">
        <v>100</v>
      </c>
      <c r="J344" s="15">
        <v>1.1499999999999999</v>
      </c>
      <c r="K344" s="15">
        <v>10</v>
      </c>
      <c r="L344" s="15">
        <v>150</v>
      </c>
      <c r="M344" s="15">
        <v>1</v>
      </c>
      <c r="N344" s="15" t="s">
        <v>3</v>
      </c>
    </row>
    <row r="345" spans="1:14" ht="14.5">
      <c r="A345" s="3" t="s">
        <v>1958</v>
      </c>
      <c r="B345" s="15" t="s">
        <v>1</v>
      </c>
      <c r="C345" s="15" t="s">
        <v>6</v>
      </c>
      <c r="D345" s="15" t="s">
        <v>9</v>
      </c>
      <c r="E345" s="15" t="s">
        <v>1619</v>
      </c>
      <c r="F345" s="15">
        <v>1500</v>
      </c>
      <c r="G345" s="15">
        <v>4</v>
      </c>
      <c r="H345" s="15">
        <v>100</v>
      </c>
      <c r="I345" s="15">
        <v>100</v>
      </c>
      <c r="J345" s="15">
        <v>1.1499999999999999</v>
      </c>
      <c r="K345" s="15">
        <v>10</v>
      </c>
      <c r="L345" s="15">
        <v>150</v>
      </c>
      <c r="M345" s="15">
        <v>1</v>
      </c>
      <c r="N345" s="15" t="s">
        <v>910</v>
      </c>
    </row>
    <row r="346" spans="1:14" ht="14.5">
      <c r="A346" s="3" t="s">
        <v>1959</v>
      </c>
      <c r="B346" s="15" t="s">
        <v>1</v>
      </c>
      <c r="C346" s="15" t="s">
        <v>6</v>
      </c>
      <c r="D346" s="15" t="s">
        <v>9</v>
      </c>
      <c r="E346" s="15" t="s">
        <v>1619</v>
      </c>
      <c r="F346" s="15">
        <v>1500</v>
      </c>
      <c r="G346" s="15">
        <v>4</v>
      </c>
      <c r="H346" s="15">
        <v>100</v>
      </c>
      <c r="I346" s="15">
        <v>100</v>
      </c>
      <c r="J346" s="15">
        <v>1.1499999999999999</v>
      </c>
      <c r="K346" s="15">
        <v>10</v>
      </c>
      <c r="L346" s="15">
        <v>150</v>
      </c>
      <c r="M346" s="15">
        <v>1</v>
      </c>
      <c r="N346" s="15" t="s">
        <v>3</v>
      </c>
    </row>
    <row r="347" spans="1:14" ht="14.5">
      <c r="A347" s="3" t="s">
        <v>1960</v>
      </c>
      <c r="B347" s="15" t="s">
        <v>1</v>
      </c>
      <c r="C347" s="15" t="s">
        <v>6</v>
      </c>
      <c r="D347" s="15" t="s">
        <v>9</v>
      </c>
      <c r="E347" s="15" t="s">
        <v>1619</v>
      </c>
      <c r="F347" s="15">
        <v>1500</v>
      </c>
      <c r="G347" s="15">
        <v>4</v>
      </c>
      <c r="H347" s="15">
        <v>200</v>
      </c>
      <c r="I347" s="15">
        <v>100</v>
      </c>
      <c r="J347" s="15">
        <v>1.1499999999999999</v>
      </c>
      <c r="K347" s="15">
        <v>10</v>
      </c>
      <c r="L347" s="15">
        <v>150</v>
      </c>
      <c r="M347" s="15">
        <v>1</v>
      </c>
      <c r="N347" s="15" t="s">
        <v>910</v>
      </c>
    </row>
    <row r="348" spans="1:14" ht="14.5">
      <c r="A348" s="3" t="s">
        <v>1961</v>
      </c>
      <c r="B348" s="15" t="s">
        <v>1</v>
      </c>
      <c r="C348" s="15" t="s">
        <v>6</v>
      </c>
      <c r="D348" s="15" t="s">
        <v>9</v>
      </c>
      <c r="E348" s="15" t="s">
        <v>1619</v>
      </c>
      <c r="F348" s="15">
        <v>1500</v>
      </c>
      <c r="G348" s="15">
        <v>4</v>
      </c>
      <c r="H348" s="15">
        <v>200</v>
      </c>
      <c r="I348" s="15">
        <v>100</v>
      </c>
      <c r="J348" s="15">
        <v>1.1499999999999999</v>
      </c>
      <c r="K348" s="15">
        <v>10</v>
      </c>
      <c r="L348" s="15">
        <v>150</v>
      </c>
      <c r="M348" s="15">
        <v>1</v>
      </c>
      <c r="N348" s="15" t="s">
        <v>3</v>
      </c>
    </row>
    <row r="349" spans="1:14" ht="14.5">
      <c r="A349" s="3" t="s">
        <v>1962</v>
      </c>
      <c r="B349" s="15" t="s">
        <v>1</v>
      </c>
      <c r="C349" s="15" t="s">
        <v>6</v>
      </c>
      <c r="D349" s="15" t="s">
        <v>9</v>
      </c>
      <c r="E349" s="15" t="s">
        <v>1619</v>
      </c>
      <c r="F349" s="15">
        <v>1500</v>
      </c>
      <c r="G349" s="15">
        <v>4</v>
      </c>
      <c r="H349" s="15">
        <v>400</v>
      </c>
      <c r="I349" s="15">
        <v>100</v>
      </c>
      <c r="J349" s="15">
        <v>1.1499999999999999</v>
      </c>
      <c r="K349" s="15">
        <v>10</v>
      </c>
      <c r="L349" s="15">
        <v>150</v>
      </c>
      <c r="M349" s="15">
        <v>1</v>
      </c>
      <c r="N349" s="15" t="s">
        <v>910</v>
      </c>
    </row>
    <row r="350" spans="1:14" ht="14.5">
      <c r="A350" s="3" t="s">
        <v>1963</v>
      </c>
      <c r="B350" s="15" t="s">
        <v>1</v>
      </c>
      <c r="C350" s="15" t="s">
        <v>6</v>
      </c>
      <c r="D350" s="15" t="s">
        <v>9</v>
      </c>
      <c r="E350" s="15" t="s">
        <v>1619</v>
      </c>
      <c r="F350" s="15">
        <v>1500</v>
      </c>
      <c r="G350" s="15">
        <v>4</v>
      </c>
      <c r="H350" s="15">
        <v>400</v>
      </c>
      <c r="I350" s="15">
        <v>100</v>
      </c>
      <c r="J350" s="15">
        <v>1.1499999999999999</v>
      </c>
      <c r="K350" s="15">
        <v>10</v>
      </c>
      <c r="L350" s="15">
        <v>150</v>
      </c>
      <c r="M350" s="15">
        <v>1</v>
      </c>
      <c r="N350" s="15" t="s">
        <v>3</v>
      </c>
    </row>
    <row r="351" spans="1:14" ht="14.5">
      <c r="A351" s="3" t="s">
        <v>1964</v>
      </c>
      <c r="B351" s="15" t="s">
        <v>1</v>
      </c>
      <c r="C351" s="15" t="s">
        <v>6</v>
      </c>
      <c r="D351" s="15" t="s">
        <v>9</v>
      </c>
      <c r="E351" s="15" t="s">
        <v>1619</v>
      </c>
      <c r="F351" s="15">
        <v>1500</v>
      </c>
      <c r="G351" s="15">
        <v>4</v>
      </c>
      <c r="H351" s="15">
        <v>600</v>
      </c>
      <c r="I351" s="15">
        <v>100</v>
      </c>
      <c r="J351" s="15">
        <v>1.1499999999999999</v>
      </c>
      <c r="K351" s="15">
        <v>10</v>
      </c>
      <c r="L351" s="15">
        <v>150</v>
      </c>
      <c r="M351" s="15">
        <v>1</v>
      </c>
      <c r="N351" s="15" t="s">
        <v>910</v>
      </c>
    </row>
    <row r="352" spans="1:14" ht="14.5">
      <c r="A352" s="3" t="s">
        <v>1965</v>
      </c>
      <c r="B352" s="15" t="s">
        <v>1</v>
      </c>
      <c r="C352" s="15" t="s">
        <v>6</v>
      </c>
      <c r="D352" s="15" t="s">
        <v>9</v>
      </c>
      <c r="E352" s="15" t="s">
        <v>1619</v>
      </c>
      <c r="F352" s="15">
        <v>1500</v>
      </c>
      <c r="G352" s="15">
        <v>4</v>
      </c>
      <c r="H352" s="15">
        <v>600</v>
      </c>
      <c r="I352" s="15">
        <v>100</v>
      </c>
      <c r="J352" s="15">
        <v>1.1499999999999999</v>
      </c>
      <c r="K352" s="15">
        <v>10</v>
      </c>
      <c r="L352" s="15">
        <v>150</v>
      </c>
      <c r="M352" s="15">
        <v>1</v>
      </c>
      <c r="N352" s="15" t="s">
        <v>3</v>
      </c>
    </row>
    <row r="353" spans="1:14" ht="14.5">
      <c r="A353" s="3" t="s">
        <v>1966</v>
      </c>
      <c r="B353" s="15" t="s">
        <v>1</v>
      </c>
      <c r="C353" s="15" t="s">
        <v>6</v>
      </c>
      <c r="D353" s="15" t="s">
        <v>9</v>
      </c>
      <c r="E353" s="15" t="s">
        <v>1619</v>
      </c>
      <c r="F353" s="15">
        <v>1500</v>
      </c>
      <c r="G353" s="15">
        <v>4</v>
      </c>
      <c r="H353" s="15">
        <v>800</v>
      </c>
      <c r="I353" s="15">
        <v>100</v>
      </c>
      <c r="J353" s="15">
        <v>1.1499999999999999</v>
      </c>
      <c r="K353" s="15">
        <v>10</v>
      </c>
      <c r="L353" s="15">
        <v>150</v>
      </c>
      <c r="M353" s="15">
        <v>1</v>
      </c>
      <c r="N353" s="15" t="s">
        <v>910</v>
      </c>
    </row>
    <row r="354" spans="1:14" ht="14.5">
      <c r="A354" s="3" t="s">
        <v>1967</v>
      </c>
      <c r="B354" s="15" t="s">
        <v>1</v>
      </c>
      <c r="C354" s="15" t="s">
        <v>6</v>
      </c>
      <c r="D354" s="15" t="s">
        <v>9</v>
      </c>
      <c r="E354" s="15" t="s">
        <v>1619</v>
      </c>
      <c r="F354" s="15">
        <v>1500</v>
      </c>
      <c r="G354" s="15">
        <v>4</v>
      </c>
      <c r="H354" s="15">
        <v>800</v>
      </c>
      <c r="I354" s="15">
        <v>100</v>
      </c>
      <c r="J354" s="15">
        <v>1.1499999999999999</v>
      </c>
      <c r="K354" s="15">
        <v>10</v>
      </c>
      <c r="L354" s="15">
        <v>150</v>
      </c>
      <c r="M354" s="15">
        <v>1</v>
      </c>
      <c r="N354" s="15" t="s">
        <v>3</v>
      </c>
    </row>
    <row r="355" spans="1:14" ht="14.5">
      <c r="A355" s="3" t="s">
        <v>1968</v>
      </c>
      <c r="B355" s="15" t="s">
        <v>1</v>
      </c>
      <c r="C355" s="15" t="s">
        <v>6</v>
      </c>
      <c r="D355" s="15" t="s">
        <v>9</v>
      </c>
      <c r="E355" s="15" t="s">
        <v>1619</v>
      </c>
      <c r="F355" s="15">
        <v>1500</v>
      </c>
      <c r="G355" s="15">
        <v>4</v>
      </c>
      <c r="H355" s="15">
        <v>1000</v>
      </c>
      <c r="I355" s="15">
        <v>100</v>
      </c>
      <c r="J355" s="15">
        <v>1.1499999999999999</v>
      </c>
      <c r="K355" s="15">
        <v>10</v>
      </c>
      <c r="L355" s="15">
        <v>150</v>
      </c>
      <c r="M355" s="15">
        <v>1</v>
      </c>
      <c r="N355" s="15" t="s">
        <v>910</v>
      </c>
    </row>
    <row r="356" spans="1:14" ht="14.5">
      <c r="A356" s="3" t="s">
        <v>1969</v>
      </c>
      <c r="B356" s="15" t="s">
        <v>1</v>
      </c>
      <c r="C356" s="15" t="s">
        <v>6</v>
      </c>
      <c r="D356" s="15" t="s">
        <v>9</v>
      </c>
      <c r="E356" s="15" t="s">
        <v>1619</v>
      </c>
      <c r="F356" s="15">
        <v>1500</v>
      </c>
      <c r="G356" s="15">
        <v>4</v>
      </c>
      <c r="H356" s="15">
        <v>1000</v>
      </c>
      <c r="I356" s="15">
        <v>100</v>
      </c>
      <c r="J356" s="15">
        <v>1.1499999999999999</v>
      </c>
      <c r="K356" s="15">
        <v>10</v>
      </c>
      <c r="L356" s="15">
        <v>150</v>
      </c>
      <c r="M356" s="15">
        <v>1</v>
      </c>
      <c r="N356" s="15" t="s">
        <v>3</v>
      </c>
    </row>
    <row r="357" spans="1:14" ht="14.5">
      <c r="A357" s="3" t="s">
        <v>1684</v>
      </c>
      <c r="B357" s="15" t="s">
        <v>1</v>
      </c>
      <c r="C357" s="15" t="s">
        <v>6</v>
      </c>
      <c r="D357" s="15" t="s">
        <v>9</v>
      </c>
      <c r="E357" s="15" t="s">
        <v>1619</v>
      </c>
      <c r="F357" s="15">
        <v>1500</v>
      </c>
      <c r="G357" s="15">
        <v>5</v>
      </c>
      <c r="H357" s="15">
        <v>50</v>
      </c>
      <c r="I357" s="15">
        <v>100</v>
      </c>
      <c r="J357" s="15">
        <v>1.1499999999999999</v>
      </c>
      <c r="K357" s="15">
        <v>10</v>
      </c>
      <c r="L357" s="15">
        <v>150</v>
      </c>
      <c r="M357" s="15">
        <v>1</v>
      </c>
      <c r="N357" s="15" t="s">
        <v>910</v>
      </c>
    </row>
    <row r="358" spans="1:14" ht="14.5">
      <c r="A358" s="3" t="s">
        <v>1970</v>
      </c>
      <c r="B358" s="15" t="s">
        <v>1</v>
      </c>
      <c r="C358" s="15" t="s">
        <v>6</v>
      </c>
      <c r="D358" s="15" t="s">
        <v>9</v>
      </c>
      <c r="E358" s="15" t="s">
        <v>1619</v>
      </c>
      <c r="F358" s="15"/>
      <c r="G358" s="15">
        <v>5</v>
      </c>
      <c r="H358" s="15">
        <v>50</v>
      </c>
      <c r="I358" s="15">
        <v>100</v>
      </c>
      <c r="J358" s="15">
        <v>1.1499999999999999</v>
      </c>
      <c r="K358" s="15">
        <v>10</v>
      </c>
      <c r="L358" s="15">
        <v>150</v>
      </c>
      <c r="M358" s="15">
        <v>1</v>
      </c>
      <c r="N358" s="15" t="s">
        <v>910</v>
      </c>
    </row>
    <row r="359" spans="1:14" ht="14.5">
      <c r="A359" s="3" t="s">
        <v>1971</v>
      </c>
      <c r="B359" s="15" t="s">
        <v>1</v>
      </c>
      <c r="C359" s="15" t="s">
        <v>6</v>
      </c>
      <c r="D359" s="15" t="s">
        <v>9</v>
      </c>
      <c r="E359" s="15" t="s">
        <v>1619</v>
      </c>
      <c r="F359" s="15">
        <v>1500</v>
      </c>
      <c r="G359" s="15">
        <v>5</v>
      </c>
      <c r="H359" s="15">
        <v>50</v>
      </c>
      <c r="I359" s="15">
        <v>100</v>
      </c>
      <c r="J359" s="15">
        <v>1.1499999999999999</v>
      </c>
      <c r="K359" s="15">
        <v>10</v>
      </c>
      <c r="L359" s="15">
        <v>150</v>
      </c>
      <c r="M359" s="15">
        <v>1</v>
      </c>
      <c r="N359" s="15" t="s">
        <v>3</v>
      </c>
    </row>
    <row r="360" spans="1:14" ht="14.5">
      <c r="A360" s="3" t="s">
        <v>1686</v>
      </c>
      <c r="B360" s="15" t="s">
        <v>1</v>
      </c>
      <c r="C360" s="15" t="s">
        <v>6</v>
      </c>
      <c r="D360" s="15" t="s">
        <v>9</v>
      </c>
      <c r="E360" s="15" t="s">
        <v>1619</v>
      </c>
      <c r="F360" s="15">
        <v>1500</v>
      </c>
      <c r="G360" s="15">
        <v>5</v>
      </c>
      <c r="H360" s="15">
        <v>100</v>
      </c>
      <c r="I360" s="15">
        <v>100</v>
      </c>
      <c r="J360" s="15">
        <v>1.1499999999999999</v>
      </c>
      <c r="K360" s="15">
        <v>10</v>
      </c>
      <c r="L360" s="15">
        <v>150</v>
      </c>
      <c r="M360" s="15">
        <v>1</v>
      </c>
      <c r="N360" s="15" t="s">
        <v>910</v>
      </c>
    </row>
    <row r="361" spans="1:14" ht="14.5">
      <c r="A361" s="3" t="s">
        <v>2054</v>
      </c>
      <c r="B361" s="15" t="s">
        <v>1</v>
      </c>
      <c r="C361" s="15" t="s">
        <v>6</v>
      </c>
      <c r="D361" s="15" t="s">
        <v>9</v>
      </c>
      <c r="E361" s="15" t="s">
        <v>1619</v>
      </c>
      <c r="F361" s="15"/>
      <c r="G361" s="15">
        <v>5</v>
      </c>
      <c r="H361" s="15">
        <v>100</v>
      </c>
      <c r="I361" s="15">
        <v>100</v>
      </c>
      <c r="J361" s="15">
        <v>1.1499999999999999</v>
      </c>
      <c r="K361" s="15">
        <v>10</v>
      </c>
      <c r="L361" s="15">
        <v>150</v>
      </c>
      <c r="M361" s="15">
        <v>1</v>
      </c>
      <c r="N361" s="15" t="s">
        <v>910</v>
      </c>
    </row>
    <row r="362" spans="1:14" ht="14.5">
      <c r="A362" s="3" t="s">
        <v>1972</v>
      </c>
      <c r="B362" s="15" t="s">
        <v>1</v>
      </c>
      <c r="C362" s="15" t="s">
        <v>6</v>
      </c>
      <c r="D362" s="15" t="s">
        <v>9</v>
      </c>
      <c r="E362" s="15" t="s">
        <v>1619</v>
      </c>
      <c r="F362" s="15">
        <v>1500</v>
      </c>
      <c r="G362" s="15">
        <v>5</v>
      </c>
      <c r="H362" s="15">
        <v>100</v>
      </c>
      <c r="I362" s="15">
        <v>100</v>
      </c>
      <c r="J362" s="15">
        <v>1.1499999999999999</v>
      </c>
      <c r="K362" s="15">
        <v>10</v>
      </c>
      <c r="L362" s="15">
        <v>150</v>
      </c>
      <c r="M362" s="15">
        <v>1</v>
      </c>
      <c r="N362" s="15" t="s">
        <v>3</v>
      </c>
    </row>
    <row r="363" spans="1:14" ht="14.5">
      <c r="A363" s="3" t="s">
        <v>1687</v>
      </c>
      <c r="B363" s="15" t="s">
        <v>1</v>
      </c>
      <c r="C363" s="15" t="s">
        <v>6</v>
      </c>
      <c r="D363" s="15" t="s">
        <v>9</v>
      </c>
      <c r="E363" s="15" t="s">
        <v>1619</v>
      </c>
      <c r="F363" s="15">
        <v>1500</v>
      </c>
      <c r="G363" s="15">
        <v>5</v>
      </c>
      <c r="H363" s="15">
        <v>200</v>
      </c>
      <c r="I363" s="15">
        <v>100</v>
      </c>
      <c r="J363" s="15">
        <v>1.1499999999999999</v>
      </c>
      <c r="K363" s="15">
        <v>10</v>
      </c>
      <c r="L363" s="15">
        <v>150</v>
      </c>
      <c r="M363" s="15">
        <v>1</v>
      </c>
      <c r="N363" s="15" t="s">
        <v>910</v>
      </c>
    </row>
    <row r="364" spans="1:14" ht="14.5">
      <c r="A364" s="3" t="s">
        <v>2055</v>
      </c>
      <c r="B364" s="15" t="s">
        <v>1</v>
      </c>
      <c r="C364" s="15" t="s">
        <v>6</v>
      </c>
      <c r="D364" s="15" t="s">
        <v>9</v>
      </c>
      <c r="E364" s="15" t="s">
        <v>1619</v>
      </c>
      <c r="F364" s="15"/>
      <c r="G364" s="15">
        <v>5</v>
      </c>
      <c r="H364" s="15">
        <v>200</v>
      </c>
      <c r="I364" s="15">
        <v>100</v>
      </c>
      <c r="J364" s="15">
        <v>1.1499999999999999</v>
      </c>
      <c r="K364" s="15">
        <v>10</v>
      </c>
      <c r="L364" s="15">
        <v>150</v>
      </c>
      <c r="M364" s="15">
        <v>1</v>
      </c>
      <c r="N364" s="15" t="s">
        <v>910</v>
      </c>
    </row>
    <row r="365" spans="1:14" ht="14.5">
      <c r="A365" s="3" t="s">
        <v>1973</v>
      </c>
      <c r="B365" s="15" t="s">
        <v>1</v>
      </c>
      <c r="C365" s="15" t="s">
        <v>6</v>
      </c>
      <c r="D365" s="15" t="s">
        <v>9</v>
      </c>
      <c r="E365" s="15" t="s">
        <v>1619</v>
      </c>
      <c r="F365" s="15">
        <v>1500</v>
      </c>
      <c r="G365" s="15">
        <v>5</v>
      </c>
      <c r="H365" s="15">
        <v>200</v>
      </c>
      <c r="I365" s="15">
        <v>100</v>
      </c>
      <c r="J365" s="15">
        <v>1.1499999999999999</v>
      </c>
      <c r="K365" s="15">
        <v>10</v>
      </c>
      <c r="L365" s="15">
        <v>150</v>
      </c>
      <c r="M365" s="15">
        <v>1</v>
      </c>
      <c r="N365" s="15" t="s">
        <v>3</v>
      </c>
    </row>
    <row r="366" spans="1:14" ht="14.5">
      <c r="A366" s="3" t="s">
        <v>1688</v>
      </c>
      <c r="B366" s="15" t="s">
        <v>1</v>
      </c>
      <c r="C366" s="15" t="s">
        <v>6</v>
      </c>
      <c r="D366" s="15" t="s">
        <v>9</v>
      </c>
      <c r="E366" s="15" t="s">
        <v>1619</v>
      </c>
      <c r="F366" s="15">
        <v>1500</v>
      </c>
      <c r="G366" s="15">
        <v>5</v>
      </c>
      <c r="H366" s="15">
        <v>400</v>
      </c>
      <c r="I366" s="15">
        <v>100</v>
      </c>
      <c r="J366" s="15">
        <v>1.1499999999999999</v>
      </c>
      <c r="K366" s="15">
        <v>10</v>
      </c>
      <c r="L366" s="15">
        <v>150</v>
      </c>
      <c r="M366" s="15">
        <v>1</v>
      </c>
      <c r="N366" s="15" t="s">
        <v>910</v>
      </c>
    </row>
    <row r="367" spans="1:14" ht="14.5">
      <c r="A367" s="3" t="s">
        <v>1974</v>
      </c>
      <c r="B367" s="15" t="s">
        <v>1</v>
      </c>
      <c r="C367" s="15" t="s">
        <v>5</v>
      </c>
      <c r="D367" s="15" t="s">
        <v>9</v>
      </c>
      <c r="E367" s="15" t="s">
        <v>1619</v>
      </c>
      <c r="F367" s="15"/>
      <c r="G367" s="15">
        <v>5</v>
      </c>
      <c r="H367" s="15">
        <v>400</v>
      </c>
      <c r="I367" s="15">
        <v>200</v>
      </c>
      <c r="J367" s="15">
        <v>1.1000000000000001</v>
      </c>
      <c r="K367" s="15">
        <v>10</v>
      </c>
      <c r="L367" s="15">
        <v>150</v>
      </c>
      <c r="M367" s="15">
        <v>1</v>
      </c>
      <c r="N367" s="15" t="s">
        <v>910</v>
      </c>
    </row>
    <row r="368" spans="1:14" ht="14.5">
      <c r="A368" s="3" t="s">
        <v>1975</v>
      </c>
      <c r="B368" s="15" t="s">
        <v>1</v>
      </c>
      <c r="C368" s="15" t="s">
        <v>5</v>
      </c>
      <c r="D368" s="15" t="s">
        <v>9</v>
      </c>
      <c r="E368" s="15" t="s">
        <v>1619</v>
      </c>
      <c r="F368" s="15"/>
      <c r="G368" s="15">
        <v>5</v>
      </c>
      <c r="H368" s="15">
        <v>400</v>
      </c>
      <c r="I368" s="15">
        <v>200</v>
      </c>
      <c r="J368" s="15">
        <v>1.1000000000000001</v>
      </c>
      <c r="K368" s="15">
        <v>10</v>
      </c>
      <c r="L368" s="15">
        <v>150</v>
      </c>
      <c r="M368" s="15">
        <v>1</v>
      </c>
      <c r="N368" s="15" t="s">
        <v>3</v>
      </c>
    </row>
    <row r="369" spans="1:14" ht="14.5">
      <c r="A369" s="3" t="s">
        <v>2056</v>
      </c>
      <c r="B369" s="15" t="s">
        <v>1</v>
      </c>
      <c r="C369" s="15" t="s">
        <v>6</v>
      </c>
      <c r="D369" s="15" t="s">
        <v>9</v>
      </c>
      <c r="E369" s="15" t="s">
        <v>1619</v>
      </c>
      <c r="F369" s="15"/>
      <c r="G369" s="15">
        <v>5</v>
      </c>
      <c r="H369" s="15">
        <v>400</v>
      </c>
      <c r="I369" s="15">
        <v>100</v>
      </c>
      <c r="J369" s="15">
        <v>1.1499999999999999</v>
      </c>
      <c r="K369" s="15">
        <v>10</v>
      </c>
      <c r="L369" s="15">
        <v>150</v>
      </c>
      <c r="M369" s="15">
        <v>1</v>
      </c>
      <c r="N369" s="15" t="s">
        <v>910</v>
      </c>
    </row>
    <row r="370" spans="1:14" ht="14.5">
      <c r="A370" s="3" t="s">
        <v>1976</v>
      </c>
      <c r="B370" s="15" t="s">
        <v>1</v>
      </c>
      <c r="C370" s="15" t="s">
        <v>6</v>
      </c>
      <c r="D370" s="15" t="s">
        <v>9</v>
      </c>
      <c r="E370" s="15" t="s">
        <v>1619</v>
      </c>
      <c r="F370" s="15">
        <v>1500</v>
      </c>
      <c r="G370" s="15">
        <v>5</v>
      </c>
      <c r="H370" s="15">
        <v>400</v>
      </c>
      <c r="I370" s="15">
        <v>100</v>
      </c>
      <c r="J370" s="15">
        <v>1.1499999999999999</v>
      </c>
      <c r="K370" s="15">
        <v>10</v>
      </c>
      <c r="L370" s="15">
        <v>150</v>
      </c>
      <c r="M370" s="15">
        <v>1</v>
      </c>
      <c r="N370" s="15" t="s">
        <v>3</v>
      </c>
    </row>
    <row r="371" spans="1:14" ht="14.5">
      <c r="A371" s="3" t="s">
        <v>1689</v>
      </c>
      <c r="B371" s="15" t="s">
        <v>1</v>
      </c>
      <c r="C371" s="15" t="s">
        <v>6</v>
      </c>
      <c r="D371" s="15" t="s">
        <v>9</v>
      </c>
      <c r="E371" s="15" t="s">
        <v>1619</v>
      </c>
      <c r="F371" s="15">
        <v>1500</v>
      </c>
      <c r="G371" s="15">
        <v>5</v>
      </c>
      <c r="H371" s="15">
        <v>600</v>
      </c>
      <c r="I371" s="15">
        <v>100</v>
      </c>
      <c r="J371" s="15">
        <v>1.1499999999999999</v>
      </c>
      <c r="K371" s="15">
        <v>10</v>
      </c>
      <c r="L371" s="15">
        <v>150</v>
      </c>
      <c r="M371" s="15">
        <v>1</v>
      </c>
      <c r="N371" s="15" t="s">
        <v>910</v>
      </c>
    </row>
    <row r="372" spans="1:14" ht="14.5">
      <c r="A372" s="3" t="s">
        <v>1977</v>
      </c>
      <c r="B372" s="15" t="s">
        <v>1</v>
      </c>
      <c r="C372" s="15" t="s">
        <v>5</v>
      </c>
      <c r="D372" s="15" t="s">
        <v>9</v>
      </c>
      <c r="E372" s="15" t="s">
        <v>1619</v>
      </c>
      <c r="F372" s="15"/>
      <c r="G372" s="15">
        <v>5</v>
      </c>
      <c r="H372" s="15">
        <v>600</v>
      </c>
      <c r="I372" s="15">
        <v>200</v>
      </c>
      <c r="J372" s="15">
        <v>1.1000000000000001</v>
      </c>
      <c r="K372" s="15">
        <v>10</v>
      </c>
      <c r="L372" s="15">
        <v>150</v>
      </c>
      <c r="M372" s="15">
        <v>1</v>
      </c>
      <c r="N372" s="15" t="s">
        <v>910</v>
      </c>
    </row>
    <row r="373" spans="1:14" ht="14.5">
      <c r="A373" s="3" t="s">
        <v>1978</v>
      </c>
      <c r="B373" s="15" t="s">
        <v>1</v>
      </c>
      <c r="C373" s="15" t="s">
        <v>5</v>
      </c>
      <c r="D373" s="15" t="s">
        <v>9</v>
      </c>
      <c r="E373" s="15" t="s">
        <v>1619</v>
      </c>
      <c r="F373" s="15"/>
      <c r="G373" s="15">
        <v>5</v>
      </c>
      <c r="H373" s="15">
        <v>600</v>
      </c>
      <c r="I373" s="15">
        <v>200</v>
      </c>
      <c r="J373" s="15">
        <v>1.1000000000000001</v>
      </c>
      <c r="K373" s="15">
        <v>10</v>
      </c>
      <c r="L373" s="15">
        <v>150</v>
      </c>
      <c r="M373" s="15">
        <v>1</v>
      </c>
      <c r="N373" s="15" t="s">
        <v>3</v>
      </c>
    </row>
    <row r="374" spans="1:14" ht="14.5">
      <c r="A374" s="3" t="s">
        <v>2057</v>
      </c>
      <c r="B374" s="15" t="s">
        <v>1</v>
      </c>
      <c r="C374" s="15" t="s">
        <v>6</v>
      </c>
      <c r="D374" s="15" t="s">
        <v>9</v>
      </c>
      <c r="E374" s="15" t="s">
        <v>1619</v>
      </c>
      <c r="F374" s="15"/>
      <c r="G374" s="15">
        <v>5</v>
      </c>
      <c r="H374" s="15">
        <v>600</v>
      </c>
      <c r="I374" s="15">
        <v>100</v>
      </c>
      <c r="J374" s="15">
        <v>1.1499999999999999</v>
      </c>
      <c r="K374" s="15">
        <v>10</v>
      </c>
      <c r="L374" s="15">
        <v>150</v>
      </c>
      <c r="M374" s="15">
        <v>1</v>
      </c>
      <c r="N374" s="15" t="s">
        <v>910</v>
      </c>
    </row>
    <row r="375" spans="1:14" ht="14.5">
      <c r="A375" s="3" t="s">
        <v>1979</v>
      </c>
      <c r="B375" s="15" t="s">
        <v>1</v>
      </c>
      <c r="C375" s="15" t="s">
        <v>6</v>
      </c>
      <c r="D375" s="15" t="s">
        <v>9</v>
      </c>
      <c r="E375" s="15" t="s">
        <v>1619</v>
      </c>
      <c r="F375" s="15">
        <v>1500</v>
      </c>
      <c r="G375" s="15">
        <v>5</v>
      </c>
      <c r="H375" s="15">
        <v>600</v>
      </c>
      <c r="I375" s="15">
        <v>100</v>
      </c>
      <c r="J375" s="15">
        <v>1.1499999999999999</v>
      </c>
      <c r="K375" s="15">
        <v>10</v>
      </c>
      <c r="L375" s="15">
        <v>150</v>
      </c>
      <c r="M375" s="15">
        <v>1</v>
      </c>
      <c r="N375" s="15" t="s">
        <v>3</v>
      </c>
    </row>
    <row r="376" spans="1:14" ht="14.5">
      <c r="A376" s="3" t="s">
        <v>1690</v>
      </c>
      <c r="B376" s="15" t="s">
        <v>1</v>
      </c>
      <c r="C376" s="15" t="s">
        <v>6</v>
      </c>
      <c r="D376" s="15" t="s">
        <v>9</v>
      </c>
      <c r="E376" s="15" t="s">
        <v>1619</v>
      </c>
      <c r="F376" s="15">
        <v>1500</v>
      </c>
      <c r="G376" s="15">
        <v>5</v>
      </c>
      <c r="H376" s="15">
        <v>800</v>
      </c>
      <c r="I376" s="15">
        <v>100</v>
      </c>
      <c r="J376" s="15">
        <v>1.1499999999999999</v>
      </c>
      <c r="K376" s="15">
        <v>10</v>
      </c>
      <c r="L376" s="15">
        <v>150</v>
      </c>
      <c r="M376" s="15">
        <v>1</v>
      </c>
      <c r="N376" s="15" t="s">
        <v>910</v>
      </c>
    </row>
    <row r="377" spans="1:14" ht="14.5">
      <c r="A377" s="3" t="s">
        <v>1980</v>
      </c>
      <c r="B377" s="15" t="s">
        <v>1</v>
      </c>
      <c r="C377" s="15" t="s">
        <v>5</v>
      </c>
      <c r="D377" s="15" t="s">
        <v>9</v>
      </c>
      <c r="E377" s="15" t="s">
        <v>1619</v>
      </c>
      <c r="F377" s="15"/>
      <c r="G377" s="15">
        <v>5</v>
      </c>
      <c r="H377" s="15">
        <v>800</v>
      </c>
      <c r="I377" s="15">
        <v>200</v>
      </c>
      <c r="J377" s="15">
        <v>1.1000000000000001</v>
      </c>
      <c r="K377" s="15">
        <v>10</v>
      </c>
      <c r="L377" s="15">
        <v>150</v>
      </c>
      <c r="M377" s="15">
        <v>1</v>
      </c>
      <c r="N377" s="15" t="s">
        <v>910</v>
      </c>
    </row>
    <row r="378" spans="1:14" ht="14.5">
      <c r="A378" s="3" t="s">
        <v>1981</v>
      </c>
      <c r="B378" s="15" t="s">
        <v>1</v>
      </c>
      <c r="C378" s="15" t="s">
        <v>5</v>
      </c>
      <c r="D378" s="15" t="s">
        <v>9</v>
      </c>
      <c r="E378" s="15" t="s">
        <v>1619</v>
      </c>
      <c r="F378" s="15"/>
      <c r="G378" s="15">
        <v>5</v>
      </c>
      <c r="H378" s="15">
        <v>800</v>
      </c>
      <c r="I378" s="15">
        <v>200</v>
      </c>
      <c r="J378" s="15">
        <v>1.1000000000000001</v>
      </c>
      <c r="K378" s="15">
        <v>10</v>
      </c>
      <c r="L378" s="15">
        <v>150</v>
      </c>
      <c r="M378" s="15">
        <v>1</v>
      </c>
      <c r="N378" s="15" t="s">
        <v>3</v>
      </c>
    </row>
    <row r="379" spans="1:14" ht="14.5">
      <c r="A379" s="3" t="s">
        <v>2058</v>
      </c>
      <c r="B379" s="15" t="s">
        <v>1</v>
      </c>
      <c r="C379" s="15" t="s">
        <v>6</v>
      </c>
      <c r="D379" s="15" t="s">
        <v>9</v>
      </c>
      <c r="E379" s="15" t="s">
        <v>1619</v>
      </c>
      <c r="F379" s="15"/>
      <c r="G379" s="15">
        <v>5</v>
      </c>
      <c r="H379" s="15">
        <v>800</v>
      </c>
      <c r="I379" s="15">
        <v>100</v>
      </c>
      <c r="J379" s="15">
        <v>1.1499999999999999</v>
      </c>
      <c r="K379" s="15">
        <v>10</v>
      </c>
      <c r="L379" s="15">
        <v>150</v>
      </c>
      <c r="M379" s="15">
        <v>1</v>
      </c>
      <c r="N379" s="15" t="s">
        <v>910</v>
      </c>
    </row>
    <row r="380" spans="1:14" ht="14.5">
      <c r="A380" s="3" t="s">
        <v>1982</v>
      </c>
      <c r="B380" s="15" t="s">
        <v>1</v>
      </c>
      <c r="C380" s="15" t="s">
        <v>6</v>
      </c>
      <c r="D380" s="15" t="s">
        <v>9</v>
      </c>
      <c r="E380" s="15" t="s">
        <v>1619</v>
      </c>
      <c r="F380" s="15">
        <v>1500</v>
      </c>
      <c r="G380" s="15">
        <v>5</v>
      </c>
      <c r="H380" s="15">
        <v>800</v>
      </c>
      <c r="I380" s="15">
        <v>100</v>
      </c>
      <c r="J380" s="15">
        <v>1.1499999999999999</v>
      </c>
      <c r="K380" s="15">
        <v>10</v>
      </c>
      <c r="L380" s="15">
        <v>150</v>
      </c>
      <c r="M380" s="15">
        <v>1</v>
      </c>
      <c r="N380" s="15" t="s">
        <v>3</v>
      </c>
    </row>
    <row r="381" spans="1:14" ht="14.5">
      <c r="A381" s="3" t="s">
        <v>1685</v>
      </c>
      <c r="B381" s="15" t="s">
        <v>1</v>
      </c>
      <c r="C381" s="15" t="s">
        <v>6</v>
      </c>
      <c r="D381" s="15" t="s">
        <v>9</v>
      </c>
      <c r="E381" s="15" t="s">
        <v>1619</v>
      </c>
      <c r="F381" s="15">
        <v>1500</v>
      </c>
      <c r="G381" s="15">
        <v>5</v>
      </c>
      <c r="H381" s="15">
        <v>1000</v>
      </c>
      <c r="I381" s="15">
        <v>100</v>
      </c>
      <c r="J381" s="15">
        <v>1.1499999999999999</v>
      </c>
      <c r="K381" s="15">
        <v>10</v>
      </c>
      <c r="L381" s="15">
        <v>150</v>
      </c>
      <c r="M381" s="15">
        <v>1</v>
      </c>
      <c r="N381" s="15" t="s">
        <v>910</v>
      </c>
    </row>
    <row r="382" spans="1:14" ht="14.5">
      <c r="A382" s="3" t="s">
        <v>1983</v>
      </c>
      <c r="B382" s="15" t="s">
        <v>1</v>
      </c>
      <c r="C382" s="15" t="s">
        <v>5</v>
      </c>
      <c r="D382" s="15" t="s">
        <v>9</v>
      </c>
      <c r="E382" s="15" t="s">
        <v>1619</v>
      </c>
      <c r="F382" s="15"/>
      <c r="G382" s="15">
        <v>5</v>
      </c>
      <c r="H382" s="15">
        <v>1000</v>
      </c>
      <c r="I382" s="15">
        <v>200</v>
      </c>
      <c r="J382" s="15">
        <v>1.1000000000000001</v>
      </c>
      <c r="K382" s="15">
        <v>10</v>
      </c>
      <c r="L382" s="15">
        <v>150</v>
      </c>
      <c r="M382" s="15">
        <v>1</v>
      </c>
      <c r="N382" s="15" t="s">
        <v>910</v>
      </c>
    </row>
    <row r="383" spans="1:14" ht="14.5">
      <c r="A383" s="3" t="s">
        <v>1984</v>
      </c>
      <c r="B383" s="15" t="s">
        <v>1</v>
      </c>
      <c r="C383" s="15" t="s">
        <v>5</v>
      </c>
      <c r="D383" s="15" t="s">
        <v>9</v>
      </c>
      <c r="E383" s="15" t="s">
        <v>1619</v>
      </c>
      <c r="F383" s="15"/>
      <c r="G383" s="15">
        <v>5</v>
      </c>
      <c r="H383" s="15">
        <v>1000</v>
      </c>
      <c r="I383" s="15">
        <v>200</v>
      </c>
      <c r="J383" s="15">
        <v>1.1000000000000001</v>
      </c>
      <c r="K383" s="15">
        <v>10</v>
      </c>
      <c r="L383" s="15">
        <v>150</v>
      </c>
      <c r="M383" s="15">
        <v>1</v>
      </c>
      <c r="N383" s="15" t="s">
        <v>3</v>
      </c>
    </row>
    <row r="384" spans="1:14" ht="14.5">
      <c r="A384" s="3" t="s">
        <v>2059</v>
      </c>
      <c r="B384" s="15" t="s">
        <v>1</v>
      </c>
      <c r="C384" s="15" t="s">
        <v>6</v>
      </c>
      <c r="D384" s="15" t="s">
        <v>9</v>
      </c>
      <c r="E384" s="15" t="s">
        <v>1619</v>
      </c>
      <c r="F384" s="15"/>
      <c r="G384" s="15">
        <v>5</v>
      </c>
      <c r="H384" s="15">
        <v>1000</v>
      </c>
      <c r="I384" s="15">
        <v>100</v>
      </c>
      <c r="J384" s="15">
        <v>1.1499999999999999</v>
      </c>
      <c r="K384" s="15">
        <v>10</v>
      </c>
      <c r="L384" s="15">
        <v>150</v>
      </c>
      <c r="M384" s="15">
        <v>1</v>
      </c>
      <c r="N384" s="15" t="s">
        <v>910</v>
      </c>
    </row>
    <row r="385" spans="1:14" ht="14.5">
      <c r="A385" s="3" t="s">
        <v>1985</v>
      </c>
      <c r="B385" s="15" t="s">
        <v>1</v>
      </c>
      <c r="C385" s="15" t="s">
        <v>6</v>
      </c>
      <c r="D385" s="15" t="s">
        <v>9</v>
      </c>
      <c r="E385" s="15" t="s">
        <v>1619</v>
      </c>
      <c r="F385" s="15">
        <v>1500</v>
      </c>
      <c r="G385" s="15">
        <v>5</v>
      </c>
      <c r="H385" s="15">
        <v>1000</v>
      </c>
      <c r="I385" s="15">
        <v>100</v>
      </c>
      <c r="J385" s="15">
        <v>1.1499999999999999</v>
      </c>
      <c r="K385" s="15">
        <v>10</v>
      </c>
      <c r="L385" s="15">
        <v>150</v>
      </c>
      <c r="M385" s="15">
        <v>1</v>
      </c>
      <c r="N385" s="15" t="s">
        <v>3</v>
      </c>
    </row>
    <row r="386" spans="1:14" ht="14.5">
      <c r="A386" s="3" t="s">
        <v>1986</v>
      </c>
      <c r="B386" s="15" t="s">
        <v>1</v>
      </c>
      <c r="C386" s="15" t="s">
        <v>6</v>
      </c>
      <c r="D386" s="15" t="s">
        <v>9</v>
      </c>
      <c r="E386" s="15" t="s">
        <v>1619</v>
      </c>
      <c r="F386" s="15"/>
      <c r="G386" s="15">
        <v>5</v>
      </c>
      <c r="H386" s="15">
        <v>1200</v>
      </c>
      <c r="I386" s="15">
        <v>120</v>
      </c>
      <c r="J386" s="15">
        <v>1.1499999999999999</v>
      </c>
      <c r="K386" s="15">
        <v>10</v>
      </c>
      <c r="L386" s="15">
        <v>150</v>
      </c>
      <c r="M386" s="15">
        <v>1</v>
      </c>
      <c r="N386" s="15" t="s">
        <v>910</v>
      </c>
    </row>
    <row r="387" spans="1:14" ht="14.5">
      <c r="A387" s="3" t="s">
        <v>1987</v>
      </c>
      <c r="B387" s="15" t="s">
        <v>1</v>
      </c>
      <c r="C387" s="15" t="s">
        <v>5</v>
      </c>
      <c r="D387" s="15" t="s">
        <v>9</v>
      </c>
      <c r="E387" s="15" t="s">
        <v>1619</v>
      </c>
      <c r="F387" s="15"/>
      <c r="G387" s="15">
        <v>5</v>
      </c>
      <c r="H387" s="15">
        <v>1200</v>
      </c>
      <c r="I387" s="15">
        <v>170</v>
      </c>
      <c r="J387" s="15">
        <v>1.1000000000000001</v>
      </c>
      <c r="K387" s="15">
        <v>10</v>
      </c>
      <c r="L387" s="15">
        <v>150</v>
      </c>
      <c r="M387" s="15">
        <v>1</v>
      </c>
      <c r="N387" s="15" t="s">
        <v>910</v>
      </c>
    </row>
    <row r="388" spans="1:14" ht="14.5">
      <c r="A388" s="3" t="s">
        <v>1988</v>
      </c>
      <c r="B388" s="15" t="s">
        <v>1</v>
      </c>
      <c r="C388" s="15" t="s">
        <v>6</v>
      </c>
      <c r="D388" s="15" t="s">
        <v>9</v>
      </c>
      <c r="E388" s="15" t="s">
        <v>1619</v>
      </c>
      <c r="F388" s="15"/>
      <c r="G388" s="15">
        <v>8</v>
      </c>
      <c r="H388" s="15">
        <v>400</v>
      </c>
      <c r="I388" s="15">
        <v>200</v>
      </c>
      <c r="J388" s="15">
        <v>0.98499999999999999</v>
      </c>
      <c r="K388" s="15">
        <v>10</v>
      </c>
      <c r="L388" s="15">
        <v>150</v>
      </c>
      <c r="M388" s="15">
        <v>1</v>
      </c>
      <c r="N388" s="15" t="s">
        <v>910</v>
      </c>
    </row>
    <row r="389" spans="1:14" ht="14.5">
      <c r="A389" s="3" t="s">
        <v>1989</v>
      </c>
      <c r="B389" s="15" t="s">
        <v>1</v>
      </c>
      <c r="C389" s="15" t="s">
        <v>6</v>
      </c>
      <c r="D389" s="15" t="s">
        <v>9</v>
      </c>
      <c r="E389" s="15" t="s">
        <v>1619</v>
      </c>
      <c r="F389" s="15"/>
      <c r="G389" s="15">
        <v>8</v>
      </c>
      <c r="H389" s="15">
        <v>400</v>
      </c>
      <c r="I389" s="15">
        <v>200</v>
      </c>
      <c r="J389" s="15">
        <v>0.98499999999999999</v>
      </c>
      <c r="K389" s="15">
        <v>10</v>
      </c>
      <c r="L389" s="15">
        <v>150</v>
      </c>
      <c r="M389" s="15">
        <v>1</v>
      </c>
      <c r="N389" s="15" t="s">
        <v>3</v>
      </c>
    </row>
    <row r="390" spans="1:14" ht="14.5">
      <c r="A390" s="3" t="s">
        <v>2060</v>
      </c>
      <c r="B390" s="15" t="s">
        <v>1</v>
      </c>
      <c r="C390" s="15" t="s">
        <v>6</v>
      </c>
      <c r="D390" s="15" t="s">
        <v>9</v>
      </c>
      <c r="E390" s="15" t="s">
        <v>1619</v>
      </c>
      <c r="F390" s="15"/>
      <c r="G390" s="15">
        <v>8</v>
      </c>
      <c r="H390" s="15">
        <v>400</v>
      </c>
      <c r="I390" s="15">
        <v>200</v>
      </c>
      <c r="J390" s="15">
        <v>1.1499999999999999</v>
      </c>
      <c r="K390" s="15">
        <v>10</v>
      </c>
      <c r="L390" s="15">
        <v>150</v>
      </c>
      <c r="M390" s="15">
        <v>1</v>
      </c>
      <c r="N390" s="15" t="s">
        <v>910</v>
      </c>
    </row>
    <row r="391" spans="1:14" ht="14.5">
      <c r="A391" s="3" t="s">
        <v>1990</v>
      </c>
      <c r="B391" s="15" t="s">
        <v>1</v>
      </c>
      <c r="C391" s="15" t="s">
        <v>6</v>
      </c>
      <c r="D391" s="15" t="s">
        <v>9</v>
      </c>
      <c r="E391" s="15" t="s">
        <v>1619</v>
      </c>
      <c r="F391" s="15"/>
      <c r="G391" s="15">
        <v>8</v>
      </c>
      <c r="H391" s="15">
        <v>600</v>
      </c>
      <c r="I391" s="15">
        <v>200</v>
      </c>
      <c r="J391" s="15">
        <v>0.98499999999999999</v>
      </c>
      <c r="K391" s="15">
        <v>10</v>
      </c>
      <c r="L391" s="15">
        <v>150</v>
      </c>
      <c r="M391" s="15">
        <v>1</v>
      </c>
      <c r="N391" s="15" t="s">
        <v>910</v>
      </c>
    </row>
    <row r="392" spans="1:14" ht="14.5">
      <c r="A392" s="3" t="s">
        <v>1991</v>
      </c>
      <c r="B392" s="15" t="s">
        <v>1</v>
      </c>
      <c r="C392" s="15" t="s">
        <v>6</v>
      </c>
      <c r="D392" s="15" t="s">
        <v>9</v>
      </c>
      <c r="E392" s="15" t="s">
        <v>1619</v>
      </c>
      <c r="F392" s="15"/>
      <c r="G392" s="15">
        <v>8</v>
      </c>
      <c r="H392" s="15">
        <v>600</v>
      </c>
      <c r="I392" s="15">
        <v>200</v>
      </c>
      <c r="J392" s="15">
        <v>0.98499999999999999</v>
      </c>
      <c r="K392" s="15">
        <v>10</v>
      </c>
      <c r="L392" s="15">
        <v>150</v>
      </c>
      <c r="M392" s="15">
        <v>1</v>
      </c>
      <c r="N392" s="15" t="s">
        <v>3</v>
      </c>
    </row>
    <row r="393" spans="1:14" ht="14.5">
      <c r="A393" s="3" t="s">
        <v>1992</v>
      </c>
      <c r="B393" s="15" t="s">
        <v>1</v>
      </c>
      <c r="C393" s="15" t="s">
        <v>6</v>
      </c>
      <c r="D393" s="15" t="s">
        <v>9</v>
      </c>
      <c r="E393" s="15" t="s">
        <v>1619</v>
      </c>
      <c r="F393" s="15"/>
      <c r="G393" s="15">
        <v>8</v>
      </c>
      <c r="H393" s="15">
        <v>600</v>
      </c>
      <c r="I393" s="15">
        <v>200</v>
      </c>
      <c r="J393" s="15">
        <v>1.1499999999999999</v>
      </c>
      <c r="K393" s="15">
        <v>10</v>
      </c>
      <c r="L393" s="15">
        <v>150</v>
      </c>
      <c r="M393" s="15">
        <v>1</v>
      </c>
      <c r="N393" s="15" t="s">
        <v>910</v>
      </c>
    </row>
    <row r="394" spans="1:14" ht="14.5">
      <c r="A394" s="3" t="s">
        <v>1993</v>
      </c>
      <c r="B394" s="15" t="s">
        <v>1</v>
      </c>
      <c r="C394" s="15" t="s">
        <v>6</v>
      </c>
      <c r="D394" s="15" t="s">
        <v>9</v>
      </c>
      <c r="E394" s="15" t="s">
        <v>1619</v>
      </c>
      <c r="F394" s="15"/>
      <c r="G394" s="15">
        <v>8</v>
      </c>
      <c r="H394" s="15">
        <v>800</v>
      </c>
      <c r="I394" s="15">
        <v>200</v>
      </c>
      <c r="J394" s="15">
        <v>0.98499999999999999</v>
      </c>
      <c r="K394" s="15">
        <v>10</v>
      </c>
      <c r="L394" s="15">
        <v>150</v>
      </c>
      <c r="M394" s="15">
        <v>1</v>
      </c>
      <c r="N394" s="15" t="s">
        <v>910</v>
      </c>
    </row>
    <row r="395" spans="1:14" ht="14.5">
      <c r="A395" s="3" t="s">
        <v>1994</v>
      </c>
      <c r="B395" s="15" t="s">
        <v>1</v>
      </c>
      <c r="C395" s="15" t="s">
        <v>6</v>
      </c>
      <c r="D395" s="15" t="s">
        <v>9</v>
      </c>
      <c r="E395" s="15" t="s">
        <v>1619</v>
      </c>
      <c r="F395" s="15"/>
      <c r="G395" s="15">
        <v>8</v>
      </c>
      <c r="H395" s="15">
        <v>800</v>
      </c>
      <c r="I395" s="15">
        <v>200</v>
      </c>
      <c r="J395" s="15">
        <v>0.98499999999999999</v>
      </c>
      <c r="K395" s="15">
        <v>10</v>
      </c>
      <c r="L395" s="15">
        <v>150</v>
      </c>
      <c r="M395" s="15">
        <v>1</v>
      </c>
      <c r="N395" s="15" t="s">
        <v>3</v>
      </c>
    </row>
    <row r="396" spans="1:14" ht="14.5">
      <c r="A396" s="3" t="s">
        <v>1995</v>
      </c>
      <c r="B396" s="15" t="s">
        <v>1</v>
      </c>
      <c r="C396" s="15" t="s">
        <v>6</v>
      </c>
      <c r="D396" s="15" t="s">
        <v>9</v>
      </c>
      <c r="E396" s="15" t="s">
        <v>1619</v>
      </c>
      <c r="F396" s="15"/>
      <c r="G396" s="15">
        <v>8</v>
      </c>
      <c r="H396" s="15">
        <v>800</v>
      </c>
      <c r="I396" s="15">
        <v>200</v>
      </c>
      <c r="J396" s="15">
        <v>1.1499999999999999</v>
      </c>
      <c r="K396" s="15">
        <v>10</v>
      </c>
      <c r="L396" s="15">
        <v>150</v>
      </c>
      <c r="M396" s="15">
        <v>1</v>
      </c>
      <c r="N396" s="15" t="s">
        <v>910</v>
      </c>
    </row>
    <row r="397" spans="1:14" ht="14.5">
      <c r="A397" s="3" t="s">
        <v>1996</v>
      </c>
      <c r="B397" s="15" t="s">
        <v>1</v>
      </c>
      <c r="C397" s="15" t="s">
        <v>6</v>
      </c>
      <c r="D397" s="15" t="s">
        <v>9</v>
      </c>
      <c r="E397" s="15" t="s">
        <v>1619</v>
      </c>
      <c r="F397" s="15"/>
      <c r="G397" s="15">
        <v>8</v>
      </c>
      <c r="H397" s="15">
        <v>1000</v>
      </c>
      <c r="I397" s="15">
        <v>200</v>
      </c>
      <c r="J397" s="15">
        <v>0.98499999999999999</v>
      </c>
      <c r="K397" s="15">
        <v>10</v>
      </c>
      <c r="L397" s="15">
        <v>150</v>
      </c>
      <c r="M397" s="15">
        <v>1</v>
      </c>
      <c r="N397" s="15" t="s">
        <v>910</v>
      </c>
    </row>
    <row r="398" spans="1:14" ht="14.5">
      <c r="A398" s="3" t="s">
        <v>1997</v>
      </c>
      <c r="B398" s="15" t="s">
        <v>1</v>
      </c>
      <c r="C398" s="15" t="s">
        <v>6</v>
      </c>
      <c r="D398" s="15" t="s">
        <v>9</v>
      </c>
      <c r="E398" s="15" t="s">
        <v>1619</v>
      </c>
      <c r="F398" s="15"/>
      <c r="G398" s="15">
        <v>8</v>
      </c>
      <c r="H398" s="15">
        <v>1000</v>
      </c>
      <c r="I398" s="15">
        <v>200</v>
      </c>
      <c r="J398" s="15">
        <v>0.98499999999999999</v>
      </c>
      <c r="K398" s="15">
        <v>10</v>
      </c>
      <c r="L398" s="15">
        <v>150</v>
      </c>
      <c r="M398" s="15">
        <v>1</v>
      </c>
      <c r="N398" s="15" t="s">
        <v>3</v>
      </c>
    </row>
    <row r="399" spans="1:14" ht="14.5">
      <c r="A399" s="3" t="s">
        <v>1998</v>
      </c>
      <c r="B399" s="15" t="s">
        <v>1</v>
      </c>
      <c r="C399" s="15" t="s">
        <v>6</v>
      </c>
      <c r="D399" s="15" t="s">
        <v>9</v>
      </c>
      <c r="E399" s="15" t="s">
        <v>1619</v>
      </c>
      <c r="F399" s="15"/>
      <c r="G399" s="15">
        <v>8</v>
      </c>
      <c r="H399" s="15">
        <v>1000</v>
      </c>
      <c r="I399" s="15">
        <v>200</v>
      </c>
      <c r="J399" s="15">
        <v>1.1499999999999999</v>
      </c>
      <c r="K399" s="15">
        <v>10</v>
      </c>
      <c r="L399" s="15">
        <v>150</v>
      </c>
      <c r="M399" s="15">
        <v>1</v>
      </c>
      <c r="N399" s="15" t="s">
        <v>910</v>
      </c>
    </row>
    <row r="400" spans="1:14" ht="14.5">
      <c r="A400" s="3" t="s">
        <v>1999</v>
      </c>
      <c r="B400" s="15" t="s">
        <v>1</v>
      </c>
      <c r="C400" s="15" t="s">
        <v>8</v>
      </c>
      <c r="D400" s="15" t="s">
        <v>9</v>
      </c>
      <c r="E400" s="15" t="s">
        <v>1619</v>
      </c>
      <c r="F400" s="15"/>
      <c r="G400" s="15">
        <v>0.8</v>
      </c>
      <c r="H400" s="15">
        <v>200</v>
      </c>
      <c r="I400" s="15">
        <v>20</v>
      </c>
      <c r="J400" s="15">
        <v>1.1000000000000001</v>
      </c>
      <c r="K400" s="15">
        <v>1</v>
      </c>
      <c r="L400" s="15">
        <v>150</v>
      </c>
      <c r="M400" s="15">
        <v>1</v>
      </c>
      <c r="N400" s="15" t="s">
        <v>910</v>
      </c>
    </row>
    <row r="401" spans="1:14" ht="14.5">
      <c r="A401" s="3" t="s">
        <v>2000</v>
      </c>
      <c r="B401" s="15" t="s">
        <v>1</v>
      </c>
      <c r="C401" s="15" t="s">
        <v>8</v>
      </c>
      <c r="D401" s="15" t="s">
        <v>9</v>
      </c>
      <c r="E401" s="15" t="s">
        <v>1619</v>
      </c>
      <c r="F401" s="15"/>
      <c r="G401" s="15">
        <v>0.8</v>
      </c>
      <c r="H401" s="15">
        <v>200</v>
      </c>
      <c r="I401" s="15">
        <v>20</v>
      </c>
      <c r="J401" s="15">
        <v>1.1000000000000001</v>
      </c>
      <c r="K401" s="15">
        <v>1</v>
      </c>
      <c r="L401" s="15">
        <v>150</v>
      </c>
      <c r="M401" s="15">
        <v>1</v>
      </c>
      <c r="N401" s="15" t="s">
        <v>3</v>
      </c>
    </row>
    <row r="402" spans="1:14" ht="14.5">
      <c r="A402" s="3" t="s">
        <v>2001</v>
      </c>
      <c r="B402" s="15" t="s">
        <v>1</v>
      </c>
      <c r="C402" s="15" t="s">
        <v>8</v>
      </c>
      <c r="D402" s="15" t="s">
        <v>9</v>
      </c>
      <c r="E402" s="15" t="s">
        <v>1619</v>
      </c>
      <c r="F402" s="15"/>
      <c r="G402" s="15">
        <v>0.8</v>
      </c>
      <c r="H402" s="15">
        <v>400</v>
      </c>
      <c r="I402" s="15">
        <v>20</v>
      </c>
      <c r="J402" s="15">
        <v>1.1000000000000001</v>
      </c>
      <c r="K402" s="15">
        <v>1</v>
      </c>
      <c r="L402" s="15">
        <v>150</v>
      </c>
      <c r="M402" s="15">
        <v>1</v>
      </c>
      <c r="N402" s="15" t="s">
        <v>910</v>
      </c>
    </row>
    <row r="403" spans="1:14" ht="14.5">
      <c r="A403" s="3" t="s">
        <v>2002</v>
      </c>
      <c r="B403" s="15" t="s">
        <v>1</v>
      </c>
      <c r="C403" s="15" t="s">
        <v>8</v>
      </c>
      <c r="D403" s="15" t="s">
        <v>9</v>
      </c>
      <c r="E403" s="15" t="s">
        <v>1619</v>
      </c>
      <c r="F403" s="15"/>
      <c r="G403" s="15">
        <v>0.8</v>
      </c>
      <c r="H403" s="15">
        <v>400</v>
      </c>
      <c r="I403" s="15">
        <v>20</v>
      </c>
      <c r="J403" s="15">
        <v>1.1000000000000001</v>
      </c>
      <c r="K403" s="15">
        <v>1</v>
      </c>
      <c r="L403" s="15">
        <v>150</v>
      </c>
      <c r="M403" s="15">
        <v>1</v>
      </c>
      <c r="N403" s="15" t="s">
        <v>3</v>
      </c>
    </row>
    <row r="404" spans="1:14" ht="14.5">
      <c r="A404" s="3" t="s">
        <v>2003</v>
      </c>
      <c r="B404" s="15" t="s">
        <v>1</v>
      </c>
      <c r="C404" s="15" t="s">
        <v>8</v>
      </c>
      <c r="D404" s="15" t="s">
        <v>9</v>
      </c>
      <c r="E404" s="15" t="s">
        <v>1619</v>
      </c>
      <c r="F404" s="15"/>
      <c r="G404" s="15">
        <v>0.8</v>
      </c>
      <c r="H404" s="15">
        <v>600</v>
      </c>
      <c r="I404" s="15">
        <v>20</v>
      </c>
      <c r="J404" s="15">
        <v>1.1000000000000001</v>
      </c>
      <c r="K404" s="15">
        <v>1</v>
      </c>
      <c r="L404" s="15">
        <v>150</v>
      </c>
      <c r="M404" s="15">
        <v>1</v>
      </c>
      <c r="N404" s="15" t="s">
        <v>910</v>
      </c>
    </row>
    <row r="405" spans="1:14" ht="14.5">
      <c r="A405" s="3" t="s">
        <v>2004</v>
      </c>
      <c r="B405" s="15" t="s">
        <v>1</v>
      </c>
      <c r="C405" s="15" t="s">
        <v>8</v>
      </c>
      <c r="D405" s="15" t="s">
        <v>9</v>
      </c>
      <c r="E405" s="15" t="s">
        <v>1619</v>
      </c>
      <c r="F405" s="15"/>
      <c r="G405" s="15">
        <v>0.8</v>
      </c>
      <c r="H405" s="15">
        <v>600</v>
      </c>
      <c r="I405" s="15">
        <v>20</v>
      </c>
      <c r="J405" s="15">
        <v>1.1000000000000001</v>
      </c>
      <c r="K405" s="15">
        <v>1</v>
      </c>
      <c r="L405" s="15">
        <v>150</v>
      </c>
      <c r="M405" s="15">
        <v>1</v>
      </c>
      <c r="N405" s="15" t="s">
        <v>3</v>
      </c>
    </row>
    <row r="406" spans="1:14" ht="14.5">
      <c r="A406" s="3" t="s">
        <v>2005</v>
      </c>
      <c r="B406" s="15" t="s">
        <v>1</v>
      </c>
      <c r="C406" s="15" t="s">
        <v>8</v>
      </c>
      <c r="D406" s="15" t="s">
        <v>9</v>
      </c>
      <c r="E406" s="15" t="s">
        <v>1619</v>
      </c>
      <c r="F406" s="15"/>
      <c r="G406" s="15">
        <v>0.8</v>
      </c>
      <c r="H406" s="15">
        <v>800</v>
      </c>
      <c r="I406" s="15">
        <v>20</v>
      </c>
      <c r="J406" s="15">
        <v>1.1000000000000001</v>
      </c>
      <c r="K406" s="15">
        <v>1</v>
      </c>
      <c r="L406" s="15">
        <v>150</v>
      </c>
      <c r="M406" s="15">
        <v>1</v>
      </c>
      <c r="N406" s="15" t="s">
        <v>910</v>
      </c>
    </row>
    <row r="407" spans="1:14" ht="14.5">
      <c r="A407" s="3" t="s">
        <v>2006</v>
      </c>
      <c r="B407" s="15" t="s">
        <v>1</v>
      </c>
      <c r="C407" s="15" t="s">
        <v>8</v>
      </c>
      <c r="D407" s="15" t="s">
        <v>9</v>
      </c>
      <c r="E407" s="15" t="s">
        <v>1619</v>
      </c>
      <c r="F407" s="15"/>
      <c r="G407" s="15">
        <v>0.8</v>
      </c>
      <c r="H407" s="15">
        <v>800</v>
      </c>
      <c r="I407" s="15">
        <v>20</v>
      </c>
      <c r="J407" s="15">
        <v>1.1000000000000001</v>
      </c>
      <c r="K407" s="15">
        <v>1</v>
      </c>
      <c r="L407" s="15">
        <v>150</v>
      </c>
      <c r="M407" s="15">
        <v>1</v>
      </c>
      <c r="N407" s="15" t="s">
        <v>3</v>
      </c>
    </row>
    <row r="408" spans="1:14" ht="14.5">
      <c r="A408" s="3" t="s">
        <v>2007</v>
      </c>
      <c r="B408" s="15" t="s">
        <v>1</v>
      </c>
      <c r="C408" s="15" t="s">
        <v>8</v>
      </c>
      <c r="D408" s="15" t="s">
        <v>9</v>
      </c>
      <c r="E408" s="15" t="s">
        <v>1619</v>
      </c>
      <c r="F408" s="15"/>
      <c r="G408" s="15">
        <v>0.8</v>
      </c>
      <c r="H408" s="15">
        <v>1000</v>
      </c>
      <c r="I408" s="15">
        <v>20</v>
      </c>
      <c r="J408" s="15">
        <v>1.1000000000000001</v>
      </c>
      <c r="K408" s="15">
        <v>1</v>
      </c>
      <c r="L408" s="15">
        <v>150</v>
      </c>
      <c r="M408" s="15">
        <v>1</v>
      </c>
      <c r="N408" s="15" t="s">
        <v>910</v>
      </c>
    </row>
    <row r="409" spans="1:14" ht="14.5">
      <c r="A409" s="3" t="s">
        <v>2008</v>
      </c>
      <c r="B409" s="15" t="s">
        <v>1</v>
      </c>
      <c r="C409" s="15" t="s">
        <v>8</v>
      </c>
      <c r="D409" s="15" t="s">
        <v>9</v>
      </c>
      <c r="E409" s="15" t="s">
        <v>1619</v>
      </c>
      <c r="F409" s="15"/>
      <c r="G409" s="15">
        <v>0.8</v>
      </c>
      <c r="H409" s="15">
        <v>1000</v>
      </c>
      <c r="I409" s="15">
        <v>20</v>
      </c>
      <c r="J409" s="15">
        <v>1.1000000000000001</v>
      </c>
      <c r="K409" s="15">
        <v>1</v>
      </c>
      <c r="L409" s="15">
        <v>150</v>
      </c>
      <c r="M409" s="15">
        <v>1</v>
      </c>
      <c r="N409" s="15" t="s">
        <v>3</v>
      </c>
    </row>
    <row r="410" spans="1:14" ht="14.5">
      <c r="A410" s="3" t="s">
        <v>2009</v>
      </c>
      <c r="B410" s="15" t="s">
        <v>1</v>
      </c>
      <c r="C410" s="15" t="s">
        <v>4</v>
      </c>
      <c r="D410" s="15" t="s">
        <v>2061</v>
      </c>
      <c r="E410" s="15"/>
      <c r="F410" s="15"/>
      <c r="G410" s="15">
        <v>1</v>
      </c>
      <c r="H410" s="15">
        <v>400</v>
      </c>
      <c r="I410" s="15">
        <v>40</v>
      </c>
      <c r="J410" s="15">
        <v>1.25</v>
      </c>
      <c r="K410" s="15">
        <v>1</v>
      </c>
      <c r="L410" s="15">
        <v>175</v>
      </c>
      <c r="M410" s="15">
        <v>1</v>
      </c>
      <c r="N410" s="15" t="s">
        <v>910</v>
      </c>
    </row>
    <row r="411" spans="1:14" ht="14.5">
      <c r="A411" s="3" t="s">
        <v>2010</v>
      </c>
      <c r="B411" s="15" t="s">
        <v>1</v>
      </c>
      <c r="C411" s="15" t="s">
        <v>4</v>
      </c>
      <c r="D411" s="15" t="s">
        <v>2061</v>
      </c>
      <c r="E411" s="15"/>
      <c r="F411" s="15"/>
      <c r="G411" s="15">
        <v>1</v>
      </c>
      <c r="H411" s="15">
        <v>400</v>
      </c>
      <c r="I411" s="15">
        <v>40</v>
      </c>
      <c r="J411" s="15">
        <v>1.25</v>
      </c>
      <c r="K411" s="15">
        <v>1</v>
      </c>
      <c r="L411" s="15">
        <v>175</v>
      </c>
      <c r="M411" s="15">
        <v>1</v>
      </c>
      <c r="N411" s="15" t="s">
        <v>3</v>
      </c>
    </row>
    <row r="412" spans="1:14" ht="14.5">
      <c r="A412" s="3" t="s">
        <v>2062</v>
      </c>
      <c r="B412" s="15" t="s">
        <v>1</v>
      </c>
      <c r="C412" s="15" t="s">
        <v>5</v>
      </c>
      <c r="D412" s="15" t="s">
        <v>2061</v>
      </c>
      <c r="E412" s="15"/>
      <c r="F412" s="15"/>
      <c r="G412" s="15">
        <v>2</v>
      </c>
      <c r="H412" s="15">
        <v>400</v>
      </c>
      <c r="I412" s="15">
        <v>50</v>
      </c>
      <c r="J412" s="15">
        <v>1</v>
      </c>
      <c r="K412" s="15">
        <v>1</v>
      </c>
      <c r="L412" s="15">
        <v>175</v>
      </c>
      <c r="M412" s="15">
        <v>1</v>
      </c>
      <c r="N412" s="15" t="s">
        <v>910</v>
      </c>
    </row>
    <row r="413" spans="1:14" ht="14.5">
      <c r="A413" s="3" t="s">
        <v>2011</v>
      </c>
      <c r="B413" s="15" t="s">
        <v>1</v>
      </c>
      <c r="C413" s="15" t="s">
        <v>5</v>
      </c>
      <c r="D413" s="15" t="s">
        <v>2061</v>
      </c>
      <c r="E413" s="15"/>
      <c r="F413" s="15"/>
      <c r="G413" s="15">
        <v>2</v>
      </c>
      <c r="H413" s="15">
        <v>400</v>
      </c>
      <c r="I413" s="15">
        <v>50</v>
      </c>
      <c r="J413" s="15">
        <v>1</v>
      </c>
      <c r="K413" s="15">
        <v>1</v>
      </c>
      <c r="L413" s="15">
        <v>175</v>
      </c>
      <c r="M413" s="15">
        <v>1</v>
      </c>
      <c r="N413" s="15" t="s">
        <v>3</v>
      </c>
    </row>
    <row r="414" spans="1:14" ht="14.5">
      <c r="A414" s="3" t="s">
        <v>2012</v>
      </c>
      <c r="B414" s="15" t="s">
        <v>1</v>
      </c>
      <c r="C414" s="15" t="s">
        <v>6</v>
      </c>
      <c r="D414" s="15" t="s">
        <v>2061</v>
      </c>
      <c r="E414" s="15"/>
      <c r="F414" s="15"/>
      <c r="G414" s="15">
        <v>3</v>
      </c>
      <c r="H414" s="15">
        <v>400</v>
      </c>
      <c r="I414" s="15">
        <v>100</v>
      </c>
      <c r="J414" s="15">
        <v>1</v>
      </c>
      <c r="K414" s="15">
        <v>1</v>
      </c>
      <c r="L414" s="15">
        <v>175</v>
      </c>
      <c r="M414" s="15">
        <v>1</v>
      </c>
      <c r="N414" s="15" t="s">
        <v>910</v>
      </c>
    </row>
    <row r="415" spans="1:14" ht="14.5">
      <c r="A415" s="3" t="s">
        <v>2013</v>
      </c>
      <c r="B415" s="15" t="s">
        <v>1</v>
      </c>
      <c r="C415" s="15" t="s">
        <v>6</v>
      </c>
      <c r="D415" s="15" t="s">
        <v>2061</v>
      </c>
      <c r="E415" s="15"/>
      <c r="F415" s="15"/>
      <c r="G415" s="15">
        <v>3</v>
      </c>
      <c r="H415" s="15">
        <v>400</v>
      </c>
      <c r="I415" s="15">
        <v>100</v>
      </c>
      <c r="J415" s="15">
        <v>1</v>
      </c>
      <c r="K415" s="15">
        <v>1</v>
      </c>
      <c r="L415" s="15">
        <v>175</v>
      </c>
      <c r="M415" s="15">
        <v>1</v>
      </c>
      <c r="N415" s="15" t="s">
        <v>3</v>
      </c>
    </row>
    <row r="416" spans="1:14" ht="14.5">
      <c r="A416" s="3" t="s">
        <v>2014</v>
      </c>
      <c r="B416" s="15" t="s">
        <v>1</v>
      </c>
      <c r="C416" s="15" t="s">
        <v>8</v>
      </c>
      <c r="D416" s="15" t="s">
        <v>2061</v>
      </c>
      <c r="E416" s="15"/>
      <c r="F416" s="15"/>
      <c r="G416" s="15">
        <v>1</v>
      </c>
      <c r="H416" s="15">
        <v>400</v>
      </c>
      <c r="I416" s="15">
        <v>40</v>
      </c>
      <c r="J416" s="15">
        <v>1</v>
      </c>
      <c r="K416" s="15">
        <v>1</v>
      </c>
      <c r="L416" s="15">
        <v>175</v>
      </c>
      <c r="M416" s="15">
        <v>1</v>
      </c>
      <c r="N416" s="15" t="s">
        <v>910</v>
      </c>
    </row>
    <row r="417" spans="1:14" ht="14.5">
      <c r="A417" s="3" t="s">
        <v>2015</v>
      </c>
      <c r="B417" s="15" t="s">
        <v>1</v>
      </c>
      <c r="C417" s="15" t="s">
        <v>8</v>
      </c>
      <c r="D417" s="15" t="s">
        <v>2061</v>
      </c>
      <c r="E417" s="15"/>
      <c r="F417" s="15"/>
      <c r="G417" s="15">
        <v>1</v>
      </c>
      <c r="H417" s="15">
        <v>400</v>
      </c>
      <c r="I417" s="15">
        <v>40</v>
      </c>
      <c r="J417" s="15">
        <v>1</v>
      </c>
      <c r="K417" s="15">
        <v>1</v>
      </c>
      <c r="L417" s="15">
        <v>175</v>
      </c>
      <c r="M417" s="15">
        <v>1</v>
      </c>
      <c r="N417" s="15" t="s">
        <v>3</v>
      </c>
    </row>
    <row r="418" spans="1:14" ht="14.5">
      <c r="A418" s="3" t="s">
        <v>2016</v>
      </c>
      <c r="B418" s="15" t="s">
        <v>1</v>
      </c>
      <c r="C418" s="15" t="s">
        <v>1090</v>
      </c>
      <c r="D418" s="15" t="s">
        <v>9</v>
      </c>
      <c r="E418" s="15" t="s">
        <v>1619</v>
      </c>
      <c r="F418" s="15"/>
      <c r="G418" s="15">
        <v>3</v>
      </c>
      <c r="H418" s="15">
        <v>200</v>
      </c>
      <c r="I418" s="15">
        <v>100</v>
      </c>
      <c r="J418" s="15">
        <v>1.1000000000000001</v>
      </c>
      <c r="K418" s="15">
        <v>5</v>
      </c>
      <c r="L418" s="15">
        <v>150</v>
      </c>
      <c r="M418" s="15">
        <v>1</v>
      </c>
      <c r="N418" s="15" t="s">
        <v>3</v>
      </c>
    </row>
    <row r="419" spans="1:14" ht="14.5">
      <c r="A419" s="3" t="s">
        <v>2017</v>
      </c>
      <c r="B419" s="15" t="s">
        <v>1</v>
      </c>
      <c r="C419" s="15" t="s">
        <v>1090</v>
      </c>
      <c r="D419" s="15" t="s">
        <v>9</v>
      </c>
      <c r="E419" s="15" t="s">
        <v>1619</v>
      </c>
      <c r="F419" s="15"/>
      <c r="G419" s="15">
        <v>3</v>
      </c>
      <c r="H419" s="15">
        <v>400</v>
      </c>
      <c r="I419" s="15">
        <v>100</v>
      </c>
      <c r="J419" s="15">
        <v>1.1000000000000001</v>
      </c>
      <c r="K419" s="15">
        <v>5</v>
      </c>
      <c r="L419" s="15">
        <v>150</v>
      </c>
      <c r="M419" s="15">
        <v>1</v>
      </c>
      <c r="N419" s="15" t="s">
        <v>3</v>
      </c>
    </row>
    <row r="420" spans="1:14" ht="14.5">
      <c r="A420" s="3" t="s">
        <v>2018</v>
      </c>
      <c r="B420" s="15" t="s">
        <v>1</v>
      </c>
      <c r="C420" s="15" t="s">
        <v>1090</v>
      </c>
      <c r="D420" s="15" t="s">
        <v>9</v>
      </c>
      <c r="E420" s="15" t="s">
        <v>1619</v>
      </c>
      <c r="F420" s="15"/>
      <c r="G420" s="15">
        <v>3</v>
      </c>
      <c r="H420" s="15">
        <v>600</v>
      </c>
      <c r="I420" s="15">
        <v>100</v>
      </c>
      <c r="J420" s="15">
        <v>1.1000000000000001</v>
      </c>
      <c r="K420" s="15">
        <v>5</v>
      </c>
      <c r="L420" s="15">
        <v>150</v>
      </c>
      <c r="M420" s="15">
        <v>1</v>
      </c>
      <c r="N420" s="15" t="s">
        <v>3</v>
      </c>
    </row>
    <row r="421" spans="1:14" ht="14.5">
      <c r="A421" s="3" t="s">
        <v>2019</v>
      </c>
      <c r="B421" s="15" t="s">
        <v>1</v>
      </c>
      <c r="C421" s="15" t="s">
        <v>1090</v>
      </c>
      <c r="D421" s="15" t="s">
        <v>9</v>
      </c>
      <c r="E421" s="15" t="s">
        <v>1619</v>
      </c>
      <c r="F421" s="15"/>
      <c r="G421" s="15">
        <v>3</v>
      </c>
      <c r="H421" s="15">
        <v>800</v>
      </c>
      <c r="I421" s="15">
        <v>100</v>
      </c>
      <c r="J421" s="15">
        <v>1.1000000000000001</v>
      </c>
      <c r="K421" s="15">
        <v>5</v>
      </c>
      <c r="L421" s="15">
        <v>150</v>
      </c>
      <c r="M421" s="15">
        <v>1</v>
      </c>
      <c r="N421" s="15" t="s">
        <v>3</v>
      </c>
    </row>
    <row r="422" spans="1:14" ht="14.5">
      <c r="A422" s="3" t="s">
        <v>2020</v>
      </c>
      <c r="B422" s="15" t="s">
        <v>1</v>
      </c>
      <c r="C422" s="15" t="s">
        <v>1090</v>
      </c>
      <c r="D422" s="15" t="s">
        <v>9</v>
      </c>
      <c r="E422" s="15" t="s">
        <v>1619</v>
      </c>
      <c r="F422" s="15"/>
      <c r="G422" s="15">
        <v>3</v>
      </c>
      <c r="H422" s="15">
        <v>1000</v>
      </c>
      <c r="I422" s="15">
        <v>100</v>
      </c>
      <c r="J422" s="15">
        <v>1.1000000000000001</v>
      </c>
      <c r="K422" s="15">
        <v>5</v>
      </c>
      <c r="L422" s="15">
        <v>150</v>
      </c>
      <c r="M422" s="15">
        <v>1</v>
      </c>
      <c r="N422" s="15" t="s">
        <v>3</v>
      </c>
    </row>
    <row r="423" spans="1:14" ht="14.5">
      <c r="A423" s="3" t="s">
        <v>9336</v>
      </c>
      <c r="B423" s="15" t="s">
        <v>1</v>
      </c>
      <c r="C423" s="15" t="s">
        <v>1090</v>
      </c>
      <c r="D423" s="15" t="s">
        <v>9</v>
      </c>
      <c r="E423" s="15" t="s">
        <v>1619</v>
      </c>
      <c r="F423" s="15"/>
      <c r="G423" s="15">
        <v>3</v>
      </c>
      <c r="H423" s="15">
        <v>200</v>
      </c>
      <c r="I423" s="15">
        <v>100</v>
      </c>
      <c r="J423" s="15">
        <v>1.1000000000000001</v>
      </c>
      <c r="K423" s="15">
        <v>5</v>
      </c>
      <c r="L423" s="15">
        <v>150</v>
      </c>
      <c r="M423" s="15">
        <v>1</v>
      </c>
      <c r="N423" s="15" t="s">
        <v>9335</v>
      </c>
    </row>
    <row r="424" spans="1:14" ht="14.5">
      <c r="A424" s="3" t="s">
        <v>9337</v>
      </c>
      <c r="B424" s="15" t="s">
        <v>1</v>
      </c>
      <c r="C424" s="15" t="s">
        <v>1090</v>
      </c>
      <c r="D424" s="15" t="s">
        <v>9</v>
      </c>
      <c r="E424" s="15" t="s">
        <v>1619</v>
      </c>
      <c r="F424" s="15"/>
      <c r="G424" s="15">
        <v>3</v>
      </c>
      <c r="H424" s="15">
        <v>400</v>
      </c>
      <c r="I424" s="15">
        <v>100</v>
      </c>
      <c r="J424" s="15">
        <v>1.1000000000000001</v>
      </c>
      <c r="K424" s="15">
        <v>5</v>
      </c>
      <c r="L424" s="15">
        <v>150</v>
      </c>
      <c r="M424" s="15">
        <v>1</v>
      </c>
      <c r="N424" s="15" t="s">
        <v>9335</v>
      </c>
    </row>
    <row r="425" spans="1:14" ht="14.5">
      <c r="A425" s="3" t="s">
        <v>9338</v>
      </c>
      <c r="B425" s="15" t="s">
        <v>1</v>
      </c>
      <c r="C425" s="15" t="s">
        <v>1090</v>
      </c>
      <c r="D425" s="15" t="s">
        <v>9</v>
      </c>
      <c r="E425" s="15" t="s">
        <v>1619</v>
      </c>
      <c r="F425" s="15"/>
      <c r="G425" s="15">
        <v>3</v>
      </c>
      <c r="H425" s="15">
        <v>600</v>
      </c>
      <c r="I425" s="15">
        <v>100</v>
      </c>
      <c r="J425" s="15">
        <v>1.1000000000000001</v>
      </c>
      <c r="K425" s="15">
        <v>5</v>
      </c>
      <c r="L425" s="15">
        <v>150</v>
      </c>
      <c r="M425" s="15">
        <v>1</v>
      </c>
      <c r="N425" s="15" t="s">
        <v>9335</v>
      </c>
    </row>
    <row r="426" spans="1:14" ht="14.5">
      <c r="A426" s="3" t="s">
        <v>9339</v>
      </c>
      <c r="B426" s="15" t="s">
        <v>1</v>
      </c>
      <c r="C426" s="15" t="s">
        <v>1090</v>
      </c>
      <c r="D426" s="15" t="s">
        <v>9</v>
      </c>
      <c r="E426" s="15" t="s">
        <v>1619</v>
      </c>
      <c r="F426" s="15"/>
      <c r="G426" s="15">
        <v>3</v>
      </c>
      <c r="H426" s="15">
        <v>800</v>
      </c>
      <c r="I426" s="15">
        <v>100</v>
      </c>
      <c r="J426" s="15">
        <v>1.1000000000000001</v>
      </c>
      <c r="K426" s="15">
        <v>5</v>
      </c>
      <c r="L426" s="15">
        <v>150</v>
      </c>
      <c r="M426" s="15">
        <v>1</v>
      </c>
      <c r="N426" s="15" t="s">
        <v>9335</v>
      </c>
    </row>
    <row r="427" spans="1:14" ht="14.5">
      <c r="A427" s="3" t="s">
        <v>9340</v>
      </c>
      <c r="B427" s="15" t="s">
        <v>1</v>
      </c>
      <c r="C427" s="15" t="s">
        <v>1090</v>
      </c>
      <c r="D427" s="15" t="s">
        <v>9</v>
      </c>
      <c r="E427" s="15" t="s">
        <v>1619</v>
      </c>
      <c r="F427" s="15"/>
      <c r="G427" s="15">
        <v>3</v>
      </c>
      <c r="H427" s="15">
        <v>1000</v>
      </c>
      <c r="I427" s="15">
        <v>100</v>
      </c>
      <c r="J427" s="15">
        <v>1.1000000000000001</v>
      </c>
      <c r="K427" s="15">
        <v>5</v>
      </c>
      <c r="L427" s="15">
        <v>150</v>
      </c>
      <c r="M427" s="15">
        <v>1</v>
      </c>
      <c r="N427" s="15" t="s">
        <v>9335</v>
      </c>
    </row>
    <row r="428" spans="1:14" ht="14.5">
      <c r="A428" s="3" t="s">
        <v>2021</v>
      </c>
      <c r="B428" s="15" t="s">
        <v>1</v>
      </c>
      <c r="C428" s="15" t="s">
        <v>1090</v>
      </c>
      <c r="D428" s="15" t="s">
        <v>9</v>
      </c>
      <c r="E428" s="15" t="s">
        <v>1619</v>
      </c>
      <c r="F428" s="15"/>
      <c r="G428" s="15">
        <v>4</v>
      </c>
      <c r="H428" s="15">
        <v>200</v>
      </c>
      <c r="I428" s="15">
        <v>120</v>
      </c>
      <c r="J428" s="15">
        <v>1.1000000000000001</v>
      </c>
      <c r="K428" s="15">
        <v>5</v>
      </c>
      <c r="L428" s="15">
        <v>150</v>
      </c>
      <c r="M428" s="15">
        <v>1</v>
      </c>
      <c r="N428" s="15" t="s">
        <v>3</v>
      </c>
    </row>
    <row r="429" spans="1:14" ht="14.5">
      <c r="A429" s="3" t="s">
        <v>2022</v>
      </c>
      <c r="B429" s="15" t="s">
        <v>1</v>
      </c>
      <c r="C429" s="15" t="s">
        <v>1090</v>
      </c>
      <c r="D429" s="15" t="s">
        <v>9</v>
      </c>
      <c r="E429" s="15" t="s">
        <v>1619</v>
      </c>
      <c r="F429" s="15"/>
      <c r="G429" s="15">
        <v>4</v>
      </c>
      <c r="H429" s="15">
        <v>400</v>
      </c>
      <c r="I429" s="15">
        <v>120</v>
      </c>
      <c r="J429" s="15">
        <v>1.1000000000000001</v>
      </c>
      <c r="K429" s="15">
        <v>5</v>
      </c>
      <c r="L429" s="15">
        <v>150</v>
      </c>
      <c r="M429" s="15">
        <v>1</v>
      </c>
      <c r="N429" s="15" t="s">
        <v>3</v>
      </c>
    </row>
    <row r="430" spans="1:14" ht="14.5">
      <c r="A430" s="3" t="s">
        <v>2023</v>
      </c>
      <c r="B430" s="15" t="s">
        <v>1</v>
      </c>
      <c r="C430" s="15" t="s">
        <v>1090</v>
      </c>
      <c r="D430" s="15" t="s">
        <v>9</v>
      </c>
      <c r="E430" s="15" t="s">
        <v>1619</v>
      </c>
      <c r="F430" s="15"/>
      <c r="G430" s="15">
        <v>4</v>
      </c>
      <c r="H430" s="15">
        <v>600</v>
      </c>
      <c r="I430" s="15">
        <v>120</v>
      </c>
      <c r="J430" s="15">
        <v>1.1000000000000001</v>
      </c>
      <c r="K430" s="15">
        <v>5</v>
      </c>
      <c r="L430" s="15">
        <v>150</v>
      </c>
      <c r="M430" s="15">
        <v>1</v>
      </c>
      <c r="N430" s="15" t="s">
        <v>3</v>
      </c>
    </row>
    <row r="431" spans="1:14" ht="14.5">
      <c r="A431" s="3" t="s">
        <v>2024</v>
      </c>
      <c r="B431" s="15" t="s">
        <v>1</v>
      </c>
      <c r="C431" s="15" t="s">
        <v>1090</v>
      </c>
      <c r="D431" s="15" t="s">
        <v>9</v>
      </c>
      <c r="E431" s="15" t="s">
        <v>1619</v>
      </c>
      <c r="F431" s="15"/>
      <c r="G431" s="15">
        <v>4</v>
      </c>
      <c r="H431" s="15">
        <v>800</v>
      </c>
      <c r="I431" s="15">
        <v>120</v>
      </c>
      <c r="J431" s="15">
        <v>1.1000000000000001</v>
      </c>
      <c r="K431" s="15">
        <v>5</v>
      </c>
      <c r="L431" s="15">
        <v>150</v>
      </c>
      <c r="M431" s="15">
        <v>1</v>
      </c>
      <c r="N431" s="15" t="s">
        <v>3</v>
      </c>
    </row>
    <row r="432" spans="1:14" ht="14.5">
      <c r="A432" s="3" t="s">
        <v>2025</v>
      </c>
      <c r="B432" s="15" t="s">
        <v>1</v>
      </c>
      <c r="C432" s="15" t="s">
        <v>1090</v>
      </c>
      <c r="D432" s="15" t="s">
        <v>9</v>
      </c>
      <c r="E432" s="15" t="s">
        <v>1619</v>
      </c>
      <c r="F432" s="15"/>
      <c r="G432" s="15">
        <v>4</v>
      </c>
      <c r="H432" s="15">
        <v>1000</v>
      </c>
      <c r="I432" s="15">
        <v>120</v>
      </c>
      <c r="J432" s="15">
        <v>1.1000000000000001</v>
      </c>
      <c r="K432" s="15">
        <v>5</v>
      </c>
      <c r="L432" s="15">
        <v>150</v>
      </c>
      <c r="M432" s="15">
        <v>1</v>
      </c>
      <c r="N432" s="15" t="s">
        <v>3</v>
      </c>
    </row>
    <row r="433" spans="1:14" ht="14.5">
      <c r="A433" s="3" t="s">
        <v>9341</v>
      </c>
      <c r="B433" s="15" t="s">
        <v>1</v>
      </c>
      <c r="C433" s="15" t="s">
        <v>1090</v>
      </c>
      <c r="D433" s="15" t="s">
        <v>9</v>
      </c>
      <c r="E433" s="15" t="s">
        <v>1619</v>
      </c>
      <c r="F433" s="15"/>
      <c r="G433" s="15">
        <v>4</v>
      </c>
      <c r="H433" s="15">
        <v>200</v>
      </c>
      <c r="I433" s="15">
        <v>120</v>
      </c>
      <c r="J433" s="15">
        <v>1.1000000000000001</v>
      </c>
      <c r="K433" s="15">
        <v>5</v>
      </c>
      <c r="L433" s="15">
        <v>150</v>
      </c>
      <c r="M433" s="15">
        <v>1</v>
      </c>
      <c r="N433" s="15" t="s">
        <v>9335</v>
      </c>
    </row>
    <row r="434" spans="1:14" ht="14.5">
      <c r="A434" s="3" t="s">
        <v>9342</v>
      </c>
      <c r="B434" s="15" t="s">
        <v>1</v>
      </c>
      <c r="C434" s="15" t="s">
        <v>1090</v>
      </c>
      <c r="D434" s="15" t="s">
        <v>9</v>
      </c>
      <c r="E434" s="15" t="s">
        <v>1619</v>
      </c>
      <c r="F434" s="15"/>
      <c r="G434" s="15">
        <v>4</v>
      </c>
      <c r="H434" s="15">
        <v>400</v>
      </c>
      <c r="I434" s="15">
        <v>120</v>
      </c>
      <c r="J434" s="15">
        <v>1.1000000000000001</v>
      </c>
      <c r="K434" s="15">
        <v>5</v>
      </c>
      <c r="L434" s="15">
        <v>150</v>
      </c>
      <c r="M434" s="15">
        <v>1</v>
      </c>
      <c r="N434" s="15" t="s">
        <v>9335</v>
      </c>
    </row>
    <row r="435" spans="1:14" ht="14.5">
      <c r="A435" s="3" t="s">
        <v>9343</v>
      </c>
      <c r="B435" s="15" t="s">
        <v>1</v>
      </c>
      <c r="C435" s="15" t="s">
        <v>1090</v>
      </c>
      <c r="D435" s="15" t="s">
        <v>9</v>
      </c>
      <c r="E435" s="15" t="s">
        <v>1619</v>
      </c>
      <c r="F435" s="15"/>
      <c r="G435" s="15">
        <v>4</v>
      </c>
      <c r="H435" s="15">
        <v>600</v>
      </c>
      <c r="I435" s="15">
        <v>120</v>
      </c>
      <c r="J435" s="15">
        <v>1.1000000000000001</v>
      </c>
      <c r="K435" s="15">
        <v>5</v>
      </c>
      <c r="L435" s="15">
        <v>150</v>
      </c>
      <c r="M435" s="15">
        <v>1</v>
      </c>
      <c r="N435" s="15" t="s">
        <v>9335</v>
      </c>
    </row>
    <row r="436" spans="1:14" ht="14.5">
      <c r="A436" s="3" t="s">
        <v>9344</v>
      </c>
      <c r="B436" s="15" t="s">
        <v>1</v>
      </c>
      <c r="C436" s="15" t="s">
        <v>1090</v>
      </c>
      <c r="D436" s="15" t="s">
        <v>9</v>
      </c>
      <c r="E436" s="15" t="s">
        <v>1619</v>
      </c>
      <c r="F436" s="15"/>
      <c r="G436" s="15">
        <v>4</v>
      </c>
      <c r="H436" s="15">
        <v>800</v>
      </c>
      <c r="I436" s="15">
        <v>120</v>
      </c>
      <c r="J436" s="15">
        <v>1.1000000000000001</v>
      </c>
      <c r="K436" s="15">
        <v>5</v>
      </c>
      <c r="L436" s="15">
        <v>150</v>
      </c>
      <c r="M436" s="15">
        <v>1</v>
      </c>
      <c r="N436" s="15" t="s">
        <v>9335</v>
      </c>
    </row>
    <row r="437" spans="1:14" ht="14.5">
      <c r="A437" s="3" t="s">
        <v>9345</v>
      </c>
      <c r="B437" s="15" t="s">
        <v>1</v>
      </c>
      <c r="C437" s="15" t="s">
        <v>1090</v>
      </c>
      <c r="D437" s="15" t="s">
        <v>9</v>
      </c>
      <c r="E437" s="15" t="s">
        <v>1619</v>
      </c>
      <c r="F437" s="15"/>
      <c r="G437" s="15">
        <v>4</v>
      </c>
      <c r="H437" s="15">
        <v>1000</v>
      </c>
      <c r="I437" s="15">
        <v>120</v>
      </c>
      <c r="J437" s="15">
        <v>1.1000000000000001</v>
      </c>
      <c r="K437" s="15">
        <v>5</v>
      </c>
      <c r="L437" s="15">
        <v>150</v>
      </c>
      <c r="M437" s="15">
        <v>1</v>
      </c>
      <c r="N437" s="15" t="s">
        <v>9335</v>
      </c>
    </row>
    <row r="438" spans="1:14" ht="14.5">
      <c r="A438" s="3" t="s">
        <v>2026</v>
      </c>
      <c r="B438" s="15" t="s">
        <v>1</v>
      </c>
      <c r="C438" s="15" t="s">
        <v>1090</v>
      </c>
      <c r="D438" s="15" t="s">
        <v>9</v>
      </c>
      <c r="E438" s="15" t="s">
        <v>1619</v>
      </c>
      <c r="F438" s="15"/>
      <c r="G438" s="15">
        <v>6</v>
      </c>
      <c r="H438" s="15">
        <v>200</v>
      </c>
      <c r="I438" s="15">
        <v>140</v>
      </c>
      <c r="J438" s="15">
        <v>1.1000000000000001</v>
      </c>
      <c r="K438" s="15">
        <v>5</v>
      </c>
      <c r="L438" s="15">
        <v>150</v>
      </c>
      <c r="M438" s="15">
        <v>1</v>
      </c>
      <c r="N438" s="15" t="s">
        <v>3</v>
      </c>
    </row>
    <row r="439" spans="1:14" ht="14.5">
      <c r="A439" s="3" t="s">
        <v>2027</v>
      </c>
      <c r="B439" s="15" t="s">
        <v>1</v>
      </c>
      <c r="C439" s="15" t="s">
        <v>1090</v>
      </c>
      <c r="D439" s="15" t="s">
        <v>9</v>
      </c>
      <c r="E439" s="15" t="s">
        <v>1619</v>
      </c>
      <c r="F439" s="15"/>
      <c r="G439" s="15">
        <v>6</v>
      </c>
      <c r="H439" s="15">
        <v>400</v>
      </c>
      <c r="I439" s="15">
        <v>140</v>
      </c>
      <c r="J439" s="15">
        <v>1.1000000000000001</v>
      </c>
      <c r="K439" s="15">
        <v>5</v>
      </c>
      <c r="L439" s="15">
        <v>150</v>
      </c>
      <c r="M439" s="15">
        <v>1</v>
      </c>
      <c r="N439" s="15" t="s">
        <v>3</v>
      </c>
    </row>
    <row r="440" spans="1:14" ht="14.5">
      <c r="A440" s="3" t="s">
        <v>2028</v>
      </c>
      <c r="B440" s="15" t="s">
        <v>1</v>
      </c>
      <c r="C440" s="15" t="s">
        <v>1090</v>
      </c>
      <c r="D440" s="15" t="s">
        <v>9</v>
      </c>
      <c r="E440" s="15" t="s">
        <v>1619</v>
      </c>
      <c r="F440" s="15"/>
      <c r="G440" s="15">
        <v>6</v>
      </c>
      <c r="H440" s="15">
        <v>600</v>
      </c>
      <c r="I440" s="15">
        <v>140</v>
      </c>
      <c r="J440" s="15">
        <v>1.1000000000000001</v>
      </c>
      <c r="K440" s="15">
        <v>5</v>
      </c>
      <c r="L440" s="15">
        <v>150</v>
      </c>
      <c r="M440" s="15">
        <v>1</v>
      </c>
      <c r="N440" s="15" t="s">
        <v>3</v>
      </c>
    </row>
    <row r="441" spans="1:14" ht="14.5">
      <c r="A441" s="3" t="s">
        <v>2029</v>
      </c>
      <c r="B441" s="15" t="s">
        <v>1</v>
      </c>
      <c r="C441" s="15" t="s">
        <v>1090</v>
      </c>
      <c r="D441" s="15" t="s">
        <v>9</v>
      </c>
      <c r="E441" s="15" t="s">
        <v>1619</v>
      </c>
      <c r="F441" s="15"/>
      <c r="G441" s="15">
        <v>6</v>
      </c>
      <c r="H441" s="15">
        <v>800</v>
      </c>
      <c r="I441" s="15">
        <v>140</v>
      </c>
      <c r="J441" s="15">
        <v>1.1000000000000001</v>
      </c>
      <c r="K441" s="15">
        <v>5</v>
      </c>
      <c r="L441" s="15">
        <v>150</v>
      </c>
      <c r="M441" s="15">
        <v>1</v>
      </c>
      <c r="N441" s="15" t="s">
        <v>3</v>
      </c>
    </row>
    <row r="442" spans="1:14" ht="14.5">
      <c r="A442" s="3" t="s">
        <v>2030</v>
      </c>
      <c r="B442" s="15" t="s">
        <v>1</v>
      </c>
      <c r="C442" s="15" t="s">
        <v>1090</v>
      </c>
      <c r="D442" s="15" t="s">
        <v>9</v>
      </c>
      <c r="E442" s="15" t="s">
        <v>1619</v>
      </c>
      <c r="F442" s="15"/>
      <c r="G442" s="15">
        <v>6</v>
      </c>
      <c r="H442" s="15">
        <v>1000</v>
      </c>
      <c r="I442" s="15">
        <v>140</v>
      </c>
      <c r="J442" s="15">
        <v>1.1000000000000001</v>
      </c>
      <c r="K442" s="15">
        <v>5</v>
      </c>
      <c r="L442" s="15">
        <v>150</v>
      </c>
      <c r="M442" s="15">
        <v>1</v>
      </c>
      <c r="N442" s="15" t="s">
        <v>3</v>
      </c>
    </row>
    <row r="443" spans="1:14" ht="14.5">
      <c r="A443" s="3" t="s">
        <v>9346</v>
      </c>
      <c r="B443" s="15" t="s">
        <v>1</v>
      </c>
      <c r="C443" s="15" t="s">
        <v>1090</v>
      </c>
      <c r="D443" s="15" t="s">
        <v>9</v>
      </c>
      <c r="E443" s="15" t="s">
        <v>1619</v>
      </c>
      <c r="F443" s="15"/>
      <c r="G443" s="15">
        <v>6</v>
      </c>
      <c r="H443" s="15">
        <v>200</v>
      </c>
      <c r="I443" s="15">
        <v>140</v>
      </c>
      <c r="J443" s="15">
        <v>1.1000000000000001</v>
      </c>
      <c r="K443" s="15">
        <v>5</v>
      </c>
      <c r="L443" s="15">
        <v>150</v>
      </c>
      <c r="M443" s="15">
        <v>1</v>
      </c>
      <c r="N443" s="15" t="s">
        <v>9335</v>
      </c>
    </row>
    <row r="444" spans="1:14" ht="14.5">
      <c r="A444" s="3" t="s">
        <v>9347</v>
      </c>
      <c r="B444" s="15" t="s">
        <v>1</v>
      </c>
      <c r="C444" s="15" t="s">
        <v>1090</v>
      </c>
      <c r="D444" s="15" t="s">
        <v>9</v>
      </c>
      <c r="E444" s="15" t="s">
        <v>1619</v>
      </c>
      <c r="F444" s="15"/>
      <c r="G444" s="15">
        <v>6</v>
      </c>
      <c r="H444" s="15">
        <v>400</v>
      </c>
      <c r="I444" s="15">
        <v>140</v>
      </c>
      <c r="J444" s="15">
        <v>1.1000000000000001</v>
      </c>
      <c r="K444" s="15">
        <v>5</v>
      </c>
      <c r="L444" s="15">
        <v>150</v>
      </c>
      <c r="M444" s="15">
        <v>1</v>
      </c>
      <c r="N444" s="15" t="s">
        <v>9335</v>
      </c>
    </row>
    <row r="445" spans="1:14" ht="14.5">
      <c r="A445" s="3" t="s">
        <v>9348</v>
      </c>
      <c r="B445" s="15" t="s">
        <v>1</v>
      </c>
      <c r="C445" s="15" t="s">
        <v>1090</v>
      </c>
      <c r="D445" s="15" t="s">
        <v>9</v>
      </c>
      <c r="E445" s="15" t="s">
        <v>1619</v>
      </c>
      <c r="F445" s="15"/>
      <c r="G445" s="15">
        <v>6</v>
      </c>
      <c r="H445" s="15">
        <v>600</v>
      </c>
      <c r="I445" s="15">
        <v>140</v>
      </c>
      <c r="J445" s="15">
        <v>1.1000000000000001</v>
      </c>
      <c r="K445" s="15">
        <v>5</v>
      </c>
      <c r="L445" s="15">
        <v>150</v>
      </c>
      <c r="M445" s="15">
        <v>1</v>
      </c>
      <c r="N445" s="15" t="s">
        <v>9335</v>
      </c>
    </row>
    <row r="446" spans="1:14" ht="14.5">
      <c r="A446" s="3" t="s">
        <v>9349</v>
      </c>
      <c r="B446" s="15" t="s">
        <v>1</v>
      </c>
      <c r="C446" s="15" t="s">
        <v>1090</v>
      </c>
      <c r="D446" s="15" t="s">
        <v>9</v>
      </c>
      <c r="E446" s="15" t="s">
        <v>1619</v>
      </c>
      <c r="F446" s="15"/>
      <c r="G446" s="15">
        <v>6</v>
      </c>
      <c r="H446" s="15">
        <v>800</v>
      </c>
      <c r="I446" s="15">
        <v>140</v>
      </c>
      <c r="J446" s="15">
        <v>1.1000000000000001</v>
      </c>
      <c r="K446" s="15">
        <v>5</v>
      </c>
      <c r="L446" s="15">
        <v>150</v>
      </c>
      <c r="M446" s="15">
        <v>1</v>
      </c>
      <c r="N446" s="15" t="s">
        <v>9335</v>
      </c>
    </row>
    <row r="447" spans="1:14" ht="14.5">
      <c r="A447" s="3" t="s">
        <v>9350</v>
      </c>
      <c r="B447" s="15" t="s">
        <v>1</v>
      </c>
      <c r="C447" s="15" t="s">
        <v>1090</v>
      </c>
      <c r="D447" s="15" t="s">
        <v>9</v>
      </c>
      <c r="E447" s="15" t="s">
        <v>1619</v>
      </c>
      <c r="F447" s="15"/>
      <c r="G447" s="15">
        <v>6</v>
      </c>
      <c r="H447" s="15">
        <v>1000</v>
      </c>
      <c r="I447" s="15">
        <v>140</v>
      </c>
      <c r="J447" s="15">
        <v>1.1000000000000001</v>
      </c>
      <c r="K447" s="15">
        <v>5</v>
      </c>
      <c r="L447" s="15">
        <v>150</v>
      </c>
      <c r="M447" s="15">
        <v>1</v>
      </c>
      <c r="N447" s="15" t="s">
        <v>9335</v>
      </c>
    </row>
    <row r="448" spans="1:14" ht="14.5">
      <c r="A448" s="3" t="s">
        <v>2031</v>
      </c>
      <c r="B448" s="15" t="s">
        <v>1</v>
      </c>
      <c r="C448" s="15" t="s">
        <v>1090</v>
      </c>
      <c r="D448" s="15" t="s">
        <v>9</v>
      </c>
      <c r="E448" s="15" t="s">
        <v>1619</v>
      </c>
      <c r="F448" s="15"/>
      <c r="G448" s="15">
        <v>8</v>
      </c>
      <c r="H448" s="15">
        <v>200</v>
      </c>
      <c r="I448" s="15">
        <v>230</v>
      </c>
      <c r="J448" s="15">
        <v>1.1000000000000001</v>
      </c>
      <c r="K448" s="15">
        <v>5</v>
      </c>
      <c r="L448" s="15">
        <v>150</v>
      </c>
      <c r="M448" s="15">
        <v>1</v>
      </c>
      <c r="N448" s="15" t="s">
        <v>910</v>
      </c>
    </row>
    <row r="449" spans="1:14" ht="14.5">
      <c r="A449" s="3" t="s">
        <v>2032</v>
      </c>
      <c r="B449" s="15" t="s">
        <v>1</v>
      </c>
      <c r="C449" s="15" t="s">
        <v>1090</v>
      </c>
      <c r="D449" s="15" t="s">
        <v>9</v>
      </c>
      <c r="E449" s="15" t="s">
        <v>1619</v>
      </c>
      <c r="F449" s="15"/>
      <c r="G449" s="15">
        <v>8</v>
      </c>
      <c r="H449" s="15">
        <v>200</v>
      </c>
      <c r="I449" s="15">
        <v>230</v>
      </c>
      <c r="J449" s="15">
        <v>1.1000000000000001</v>
      </c>
      <c r="K449" s="15">
        <v>5</v>
      </c>
      <c r="L449" s="15">
        <v>150</v>
      </c>
      <c r="M449" s="15">
        <v>1</v>
      </c>
      <c r="N449" s="15" t="s">
        <v>3</v>
      </c>
    </row>
    <row r="450" spans="1:14" ht="14.5">
      <c r="A450" s="3" t="s">
        <v>2033</v>
      </c>
      <c r="B450" s="15" t="s">
        <v>1</v>
      </c>
      <c r="C450" s="15" t="s">
        <v>1090</v>
      </c>
      <c r="D450" s="15" t="s">
        <v>9</v>
      </c>
      <c r="E450" s="15" t="s">
        <v>1619</v>
      </c>
      <c r="F450" s="15"/>
      <c r="G450" s="15">
        <v>8</v>
      </c>
      <c r="H450" s="15">
        <v>400</v>
      </c>
      <c r="I450" s="15">
        <v>230</v>
      </c>
      <c r="J450" s="15">
        <v>1.1000000000000001</v>
      </c>
      <c r="K450" s="15">
        <v>5</v>
      </c>
      <c r="L450" s="15">
        <v>150</v>
      </c>
      <c r="M450" s="15">
        <v>1</v>
      </c>
      <c r="N450" s="15" t="s">
        <v>910</v>
      </c>
    </row>
    <row r="451" spans="1:14" ht="14.5">
      <c r="A451" s="3" t="s">
        <v>2034</v>
      </c>
      <c r="B451" s="15" t="s">
        <v>1</v>
      </c>
      <c r="C451" s="15" t="s">
        <v>1090</v>
      </c>
      <c r="D451" s="15" t="s">
        <v>9</v>
      </c>
      <c r="E451" s="15" t="s">
        <v>1619</v>
      </c>
      <c r="F451" s="15"/>
      <c r="G451" s="15">
        <v>8</v>
      </c>
      <c r="H451" s="15">
        <v>400</v>
      </c>
      <c r="I451" s="15">
        <v>230</v>
      </c>
      <c r="J451" s="15">
        <v>1.1000000000000001</v>
      </c>
      <c r="K451" s="15">
        <v>5</v>
      </c>
      <c r="L451" s="15">
        <v>150</v>
      </c>
      <c r="M451" s="15">
        <v>1</v>
      </c>
      <c r="N451" s="15" t="s">
        <v>3</v>
      </c>
    </row>
    <row r="452" spans="1:14" ht="14.5">
      <c r="A452" s="3" t="s">
        <v>2035</v>
      </c>
      <c r="B452" s="15" t="s">
        <v>1</v>
      </c>
      <c r="C452" s="15" t="s">
        <v>1090</v>
      </c>
      <c r="D452" s="15" t="s">
        <v>9</v>
      </c>
      <c r="E452" s="15" t="s">
        <v>1619</v>
      </c>
      <c r="F452" s="15"/>
      <c r="G452" s="15">
        <v>8</v>
      </c>
      <c r="H452" s="15">
        <v>600</v>
      </c>
      <c r="I452" s="15">
        <v>230</v>
      </c>
      <c r="J452" s="15">
        <v>1.1000000000000001</v>
      </c>
      <c r="K452" s="15">
        <v>5</v>
      </c>
      <c r="L452" s="15">
        <v>150</v>
      </c>
      <c r="M452" s="15">
        <v>1</v>
      </c>
      <c r="N452" s="15" t="s">
        <v>910</v>
      </c>
    </row>
    <row r="453" spans="1:14" ht="14.5">
      <c r="A453" s="3" t="s">
        <v>2036</v>
      </c>
      <c r="B453" s="15" t="s">
        <v>1</v>
      </c>
      <c r="C453" s="15" t="s">
        <v>1090</v>
      </c>
      <c r="D453" s="15" t="s">
        <v>9</v>
      </c>
      <c r="E453" s="15" t="s">
        <v>1619</v>
      </c>
      <c r="F453" s="15"/>
      <c r="G453" s="15">
        <v>8</v>
      </c>
      <c r="H453" s="15">
        <v>600</v>
      </c>
      <c r="I453" s="15">
        <v>230</v>
      </c>
      <c r="J453" s="15">
        <v>1.1000000000000001</v>
      </c>
      <c r="K453" s="15">
        <v>5</v>
      </c>
      <c r="L453" s="15">
        <v>150</v>
      </c>
      <c r="M453" s="15">
        <v>1</v>
      </c>
      <c r="N453" s="15" t="s">
        <v>3</v>
      </c>
    </row>
    <row r="454" spans="1:14" ht="14.5">
      <c r="A454" s="3" t="s">
        <v>2037</v>
      </c>
      <c r="B454" s="15" t="s">
        <v>1</v>
      </c>
      <c r="C454" s="15" t="s">
        <v>1090</v>
      </c>
      <c r="D454" s="15" t="s">
        <v>9</v>
      </c>
      <c r="E454" s="15" t="s">
        <v>1619</v>
      </c>
      <c r="F454" s="15"/>
      <c r="G454" s="15">
        <v>8</v>
      </c>
      <c r="H454" s="15">
        <v>800</v>
      </c>
      <c r="I454" s="15">
        <v>230</v>
      </c>
      <c r="J454" s="15">
        <v>1.1000000000000001</v>
      </c>
      <c r="K454" s="15">
        <v>5</v>
      </c>
      <c r="L454" s="15">
        <v>150</v>
      </c>
      <c r="M454" s="15">
        <v>1</v>
      </c>
      <c r="N454" s="15" t="s">
        <v>910</v>
      </c>
    </row>
    <row r="455" spans="1:14" ht="14.5">
      <c r="A455" s="3" t="s">
        <v>2038</v>
      </c>
      <c r="B455" s="15" t="s">
        <v>1</v>
      </c>
      <c r="C455" s="15" t="s">
        <v>1090</v>
      </c>
      <c r="D455" s="15" t="s">
        <v>9</v>
      </c>
      <c r="E455" s="15" t="s">
        <v>1619</v>
      </c>
      <c r="F455" s="15"/>
      <c r="G455" s="15">
        <v>8</v>
      </c>
      <c r="H455" s="15">
        <v>800</v>
      </c>
      <c r="I455" s="15">
        <v>230</v>
      </c>
      <c r="J455" s="15">
        <v>1.1000000000000001</v>
      </c>
      <c r="K455" s="15">
        <v>5</v>
      </c>
      <c r="L455" s="15">
        <v>150</v>
      </c>
      <c r="M455" s="15">
        <v>1</v>
      </c>
      <c r="N455" s="15" t="s">
        <v>3</v>
      </c>
    </row>
    <row r="456" spans="1:14" ht="14.5">
      <c r="A456" s="3" t="s">
        <v>2039</v>
      </c>
      <c r="B456" s="15" t="s">
        <v>1</v>
      </c>
      <c r="C456" s="15" t="s">
        <v>1090</v>
      </c>
      <c r="D456" s="15" t="s">
        <v>9</v>
      </c>
      <c r="E456" s="15" t="s">
        <v>1619</v>
      </c>
      <c r="F456" s="15"/>
      <c r="G456" s="15">
        <v>8</v>
      </c>
      <c r="H456" s="15">
        <v>1000</v>
      </c>
      <c r="I456" s="15">
        <v>230</v>
      </c>
      <c r="J456" s="15">
        <v>1.1000000000000001</v>
      </c>
      <c r="K456" s="15">
        <v>5</v>
      </c>
      <c r="L456" s="15">
        <v>150</v>
      </c>
      <c r="M456" s="15">
        <v>1</v>
      </c>
      <c r="N456" s="15" t="s">
        <v>910</v>
      </c>
    </row>
    <row r="457" spans="1:14" ht="14.5">
      <c r="A457" s="3" t="s">
        <v>2040</v>
      </c>
      <c r="B457" s="15" t="s">
        <v>1</v>
      </c>
      <c r="C457" s="15" t="s">
        <v>1090</v>
      </c>
      <c r="D457" s="15" t="s">
        <v>9</v>
      </c>
      <c r="E457" s="15" t="s">
        <v>1619</v>
      </c>
      <c r="F457" s="15"/>
      <c r="G457" s="15">
        <v>8</v>
      </c>
      <c r="H457" s="15">
        <v>1000</v>
      </c>
      <c r="I457" s="15">
        <v>230</v>
      </c>
      <c r="J457" s="15">
        <v>1.1000000000000001</v>
      </c>
      <c r="K457" s="15">
        <v>5</v>
      </c>
      <c r="L457" s="15">
        <v>150</v>
      </c>
      <c r="M457" s="15">
        <v>1</v>
      </c>
      <c r="N457" s="15" t="s">
        <v>3</v>
      </c>
    </row>
    <row r="458" spans="1:14" ht="14.5">
      <c r="A458" s="3" t="s">
        <v>9147</v>
      </c>
      <c r="B458" s="15" t="s">
        <v>1</v>
      </c>
      <c r="C458" s="15" t="s">
        <v>8</v>
      </c>
      <c r="D458" s="15" t="s">
        <v>2061</v>
      </c>
      <c r="E458" s="15" t="s">
        <v>1619</v>
      </c>
      <c r="F458" s="15"/>
      <c r="G458" s="15">
        <v>1</v>
      </c>
      <c r="H458" s="15">
        <v>400</v>
      </c>
      <c r="I458" s="15">
        <v>30</v>
      </c>
      <c r="J458" s="15">
        <v>1.1000000000000001</v>
      </c>
      <c r="K458" s="15">
        <v>1</v>
      </c>
      <c r="L458" s="15">
        <v>175</v>
      </c>
      <c r="M458" s="15">
        <v>1</v>
      </c>
      <c r="N458" s="15" t="s">
        <v>910</v>
      </c>
    </row>
    <row r="459" spans="1:14" ht="14.5">
      <c r="A459" s="3" t="s">
        <v>9148</v>
      </c>
      <c r="B459" s="15" t="s">
        <v>1</v>
      </c>
      <c r="C459" s="15" t="s">
        <v>8</v>
      </c>
      <c r="D459" s="15" t="s">
        <v>2061</v>
      </c>
      <c r="E459" s="15" t="s">
        <v>1619</v>
      </c>
      <c r="F459" s="15"/>
      <c r="G459" s="15">
        <v>1</v>
      </c>
      <c r="H459" s="15">
        <v>600</v>
      </c>
      <c r="I459" s="15">
        <v>30</v>
      </c>
      <c r="J459" s="15">
        <v>1.1000000000000001</v>
      </c>
      <c r="K459" s="15">
        <v>1</v>
      </c>
      <c r="L459" s="15">
        <v>175</v>
      </c>
      <c r="M459" s="15">
        <v>1</v>
      </c>
      <c r="N459" s="15" t="s">
        <v>910</v>
      </c>
    </row>
    <row r="460" spans="1:14" ht="14.5">
      <c r="A460" s="3" t="s">
        <v>9149</v>
      </c>
      <c r="B460" s="15" t="s">
        <v>1</v>
      </c>
      <c r="C460" s="15" t="s">
        <v>8</v>
      </c>
      <c r="D460" s="15" t="s">
        <v>2061</v>
      </c>
      <c r="E460" s="15" t="s">
        <v>1619</v>
      </c>
      <c r="F460" s="15"/>
      <c r="G460" s="15">
        <v>1</v>
      </c>
      <c r="H460" s="15">
        <v>400</v>
      </c>
      <c r="I460" s="15">
        <v>30</v>
      </c>
      <c r="J460" s="15">
        <v>1.1000000000000001</v>
      </c>
      <c r="K460" s="15">
        <v>1</v>
      </c>
      <c r="L460" s="15">
        <v>175</v>
      </c>
      <c r="M460" s="15">
        <v>1</v>
      </c>
      <c r="N460" s="15" t="s">
        <v>3</v>
      </c>
    </row>
    <row r="461" spans="1:14" ht="14.5">
      <c r="A461" s="3" t="s">
        <v>9150</v>
      </c>
      <c r="B461" s="15" t="s">
        <v>1</v>
      </c>
      <c r="C461" s="15" t="s">
        <v>8</v>
      </c>
      <c r="D461" s="15" t="s">
        <v>2061</v>
      </c>
      <c r="E461" s="15" t="s">
        <v>1619</v>
      </c>
      <c r="F461" s="15"/>
      <c r="G461" s="15">
        <v>1</v>
      </c>
      <c r="H461" s="15">
        <v>600</v>
      </c>
      <c r="I461" s="15">
        <v>30</v>
      </c>
      <c r="J461" s="15">
        <v>1.1000000000000001</v>
      </c>
      <c r="K461" s="15">
        <v>1</v>
      </c>
      <c r="L461" s="15">
        <v>175</v>
      </c>
      <c r="M461" s="15">
        <v>1</v>
      </c>
      <c r="N461" s="15" t="s">
        <v>3</v>
      </c>
    </row>
    <row r="462" spans="1:14" ht="14.5">
      <c r="A462" s="3" t="s">
        <v>9151</v>
      </c>
      <c r="B462" s="15" t="s">
        <v>1</v>
      </c>
      <c r="C462" s="15" t="s">
        <v>727</v>
      </c>
      <c r="D462" s="15" t="s">
        <v>2061</v>
      </c>
      <c r="E462" s="15" t="s">
        <v>1619</v>
      </c>
      <c r="F462" s="15"/>
      <c r="G462" s="15">
        <v>2</v>
      </c>
      <c r="H462" s="15">
        <v>400</v>
      </c>
      <c r="I462" s="15">
        <v>40</v>
      </c>
      <c r="J462" s="15">
        <v>1.1000000000000001</v>
      </c>
      <c r="K462" s="15">
        <v>1</v>
      </c>
      <c r="L462" s="15">
        <v>175</v>
      </c>
      <c r="M462" s="15">
        <v>1</v>
      </c>
      <c r="N462" s="15" t="s">
        <v>910</v>
      </c>
    </row>
    <row r="463" spans="1:14" ht="14.5">
      <c r="A463" s="3" t="s">
        <v>9152</v>
      </c>
      <c r="B463" s="15" t="s">
        <v>1</v>
      </c>
      <c r="C463" s="15" t="s">
        <v>727</v>
      </c>
      <c r="D463" s="15" t="s">
        <v>2061</v>
      </c>
      <c r="E463" s="15" t="s">
        <v>1619</v>
      </c>
      <c r="F463" s="15"/>
      <c r="G463" s="15">
        <v>2</v>
      </c>
      <c r="H463" s="15">
        <v>600</v>
      </c>
      <c r="I463" s="15">
        <v>40</v>
      </c>
      <c r="J463" s="15">
        <v>1.1000000000000001</v>
      </c>
      <c r="K463" s="15">
        <v>1</v>
      </c>
      <c r="L463" s="15">
        <v>175</v>
      </c>
      <c r="M463" s="15">
        <v>1</v>
      </c>
      <c r="N463" s="15" t="s">
        <v>910</v>
      </c>
    </row>
    <row r="464" spans="1:14" ht="14.5">
      <c r="A464" s="3" t="s">
        <v>9153</v>
      </c>
      <c r="B464" s="15" t="s">
        <v>1</v>
      </c>
      <c r="C464" s="15" t="s">
        <v>727</v>
      </c>
      <c r="D464" s="15" t="s">
        <v>2061</v>
      </c>
      <c r="E464" s="15" t="s">
        <v>1619</v>
      </c>
      <c r="F464" s="15"/>
      <c r="G464" s="15">
        <v>2</v>
      </c>
      <c r="H464" s="15">
        <v>400</v>
      </c>
      <c r="I464" s="15">
        <v>40</v>
      </c>
      <c r="J464" s="15">
        <v>1.1000000000000001</v>
      </c>
      <c r="K464" s="15">
        <v>1</v>
      </c>
      <c r="L464" s="15">
        <v>175</v>
      </c>
      <c r="M464" s="15">
        <v>1</v>
      </c>
      <c r="N464" s="15" t="s">
        <v>3</v>
      </c>
    </row>
    <row r="465" spans="1:14" ht="14.5">
      <c r="A465" s="3" t="s">
        <v>9154</v>
      </c>
      <c r="B465" s="15" t="s">
        <v>1</v>
      </c>
      <c r="C465" s="15" t="s">
        <v>727</v>
      </c>
      <c r="D465" s="15" t="s">
        <v>2061</v>
      </c>
      <c r="E465" s="15" t="s">
        <v>1619</v>
      </c>
      <c r="F465" s="15"/>
      <c r="G465" s="15">
        <v>2</v>
      </c>
      <c r="H465" s="15">
        <v>600</v>
      </c>
      <c r="I465" s="15">
        <v>40</v>
      </c>
      <c r="J465" s="15">
        <v>1.1000000000000001</v>
      </c>
      <c r="K465" s="15">
        <v>1</v>
      </c>
      <c r="L465" s="15">
        <v>175</v>
      </c>
      <c r="M465" s="15">
        <v>1</v>
      </c>
      <c r="N465" s="15" t="s">
        <v>3</v>
      </c>
    </row>
    <row r="466" spans="1:14" ht="14.5">
      <c r="A466" s="3" t="s">
        <v>9155</v>
      </c>
      <c r="B466" s="15" t="s">
        <v>1</v>
      </c>
      <c r="C466" s="15" t="s">
        <v>1018</v>
      </c>
      <c r="D466" s="15" t="s">
        <v>2061</v>
      </c>
      <c r="E466" s="15" t="s">
        <v>1619</v>
      </c>
      <c r="F466" s="15"/>
      <c r="G466" s="15">
        <v>2</v>
      </c>
      <c r="H466" s="15">
        <v>400</v>
      </c>
      <c r="I466" s="15">
        <v>40</v>
      </c>
      <c r="J466" s="15">
        <v>1.1000000000000001</v>
      </c>
      <c r="K466" s="15">
        <v>1</v>
      </c>
      <c r="L466" s="15">
        <v>175</v>
      </c>
      <c r="M466" s="15">
        <v>1</v>
      </c>
      <c r="N466" s="15" t="s">
        <v>910</v>
      </c>
    </row>
    <row r="467" spans="1:14" ht="14.5">
      <c r="A467" s="3" t="s">
        <v>9156</v>
      </c>
      <c r="B467" s="15" t="s">
        <v>1</v>
      </c>
      <c r="C467" s="15" t="s">
        <v>1018</v>
      </c>
      <c r="D467" s="15" t="s">
        <v>2061</v>
      </c>
      <c r="E467" s="15" t="s">
        <v>1619</v>
      </c>
      <c r="F467" s="15"/>
      <c r="G467" s="15">
        <v>2</v>
      </c>
      <c r="H467" s="15">
        <v>600</v>
      </c>
      <c r="I467" s="15">
        <v>40</v>
      </c>
      <c r="J467" s="15">
        <v>1.1000000000000001</v>
      </c>
      <c r="K467" s="15">
        <v>1</v>
      </c>
      <c r="L467" s="15">
        <v>175</v>
      </c>
      <c r="M467" s="15">
        <v>1</v>
      </c>
      <c r="N467" s="15" t="s">
        <v>910</v>
      </c>
    </row>
    <row r="468" spans="1:14" ht="14.5">
      <c r="A468" s="3" t="s">
        <v>9157</v>
      </c>
      <c r="B468" s="15" t="s">
        <v>1</v>
      </c>
      <c r="C468" s="15" t="s">
        <v>1018</v>
      </c>
      <c r="D468" s="15" t="s">
        <v>2061</v>
      </c>
      <c r="E468" s="15" t="s">
        <v>1619</v>
      </c>
      <c r="F468" s="15"/>
      <c r="G468" s="15">
        <v>2</v>
      </c>
      <c r="H468" s="15">
        <v>400</v>
      </c>
      <c r="I468" s="15">
        <v>40</v>
      </c>
      <c r="J468" s="15">
        <v>1.1000000000000001</v>
      </c>
      <c r="K468" s="15">
        <v>1</v>
      </c>
      <c r="L468" s="15">
        <v>175</v>
      </c>
      <c r="M468" s="15">
        <v>1</v>
      </c>
      <c r="N468" s="15" t="s">
        <v>3</v>
      </c>
    </row>
    <row r="469" spans="1:14" ht="14.5">
      <c r="A469" s="3" t="s">
        <v>9158</v>
      </c>
      <c r="B469" s="15" t="s">
        <v>1</v>
      </c>
      <c r="C469" s="15" t="s">
        <v>1018</v>
      </c>
      <c r="D469" s="15" t="s">
        <v>2061</v>
      </c>
      <c r="E469" s="15" t="s">
        <v>1619</v>
      </c>
      <c r="F469" s="15"/>
      <c r="G469" s="15">
        <v>2</v>
      </c>
      <c r="H469" s="15">
        <v>600</v>
      </c>
      <c r="I469" s="15">
        <v>40</v>
      </c>
      <c r="J469" s="15">
        <v>1.1000000000000001</v>
      </c>
      <c r="K469" s="15">
        <v>1</v>
      </c>
      <c r="L469" s="15">
        <v>175</v>
      </c>
      <c r="M469" s="15">
        <v>1</v>
      </c>
      <c r="N469" s="15" t="s">
        <v>3</v>
      </c>
    </row>
    <row r="470" spans="1:14" ht="14.5">
      <c r="A470" s="3" t="s">
        <v>9159</v>
      </c>
      <c r="B470" s="15" t="s">
        <v>1</v>
      </c>
      <c r="C470" s="15" t="s">
        <v>727</v>
      </c>
      <c r="D470" s="15" t="s">
        <v>2061</v>
      </c>
      <c r="E470" s="15" t="s">
        <v>1619</v>
      </c>
      <c r="F470" s="15"/>
      <c r="G470" s="15">
        <v>3</v>
      </c>
      <c r="H470" s="15">
        <v>400</v>
      </c>
      <c r="I470" s="15">
        <v>50</v>
      </c>
      <c r="J470" s="15">
        <v>1.1000000000000001</v>
      </c>
      <c r="K470" s="15">
        <v>1</v>
      </c>
      <c r="L470" s="15">
        <v>175</v>
      </c>
      <c r="M470" s="15">
        <v>1</v>
      </c>
      <c r="N470" s="15" t="s">
        <v>910</v>
      </c>
    </row>
    <row r="471" spans="1:14" ht="14.5">
      <c r="A471" s="3" t="s">
        <v>9160</v>
      </c>
      <c r="B471" s="15" t="s">
        <v>1</v>
      </c>
      <c r="C471" s="15" t="s">
        <v>727</v>
      </c>
      <c r="D471" s="15" t="s">
        <v>2061</v>
      </c>
      <c r="E471" s="15" t="s">
        <v>1619</v>
      </c>
      <c r="F471" s="15"/>
      <c r="G471" s="15">
        <v>3</v>
      </c>
      <c r="H471" s="15">
        <v>600</v>
      </c>
      <c r="I471" s="15">
        <v>50</v>
      </c>
      <c r="J471" s="15">
        <v>1.1000000000000001</v>
      </c>
      <c r="K471" s="15">
        <v>1</v>
      </c>
      <c r="L471" s="15">
        <v>175</v>
      </c>
      <c r="M471" s="15">
        <v>1</v>
      </c>
      <c r="N471" s="15" t="s">
        <v>910</v>
      </c>
    </row>
    <row r="472" spans="1:14" ht="14.5">
      <c r="A472" s="3" t="s">
        <v>9161</v>
      </c>
      <c r="B472" s="15" t="s">
        <v>1</v>
      </c>
      <c r="C472" s="15" t="s">
        <v>727</v>
      </c>
      <c r="D472" s="15" t="s">
        <v>2061</v>
      </c>
      <c r="E472" s="15" t="s">
        <v>1619</v>
      </c>
      <c r="F472" s="15"/>
      <c r="G472" s="15">
        <v>3</v>
      </c>
      <c r="H472" s="15">
        <v>400</v>
      </c>
      <c r="I472" s="15">
        <v>50</v>
      </c>
      <c r="J472" s="15">
        <v>1.1000000000000001</v>
      </c>
      <c r="K472" s="15">
        <v>1</v>
      </c>
      <c r="L472" s="15">
        <v>175</v>
      </c>
      <c r="M472" s="15">
        <v>1</v>
      </c>
      <c r="N472" s="15" t="s">
        <v>3</v>
      </c>
    </row>
    <row r="473" spans="1:14" ht="14.5">
      <c r="A473" s="3" t="s">
        <v>9162</v>
      </c>
      <c r="B473" s="15" t="s">
        <v>1</v>
      </c>
      <c r="C473" s="15" t="s">
        <v>727</v>
      </c>
      <c r="D473" s="15" t="s">
        <v>2061</v>
      </c>
      <c r="E473" s="15" t="s">
        <v>1619</v>
      </c>
      <c r="F473" s="15"/>
      <c r="G473" s="15">
        <v>3</v>
      </c>
      <c r="H473" s="15">
        <v>600</v>
      </c>
      <c r="I473" s="15">
        <v>50</v>
      </c>
      <c r="J473" s="15">
        <v>1.1000000000000001</v>
      </c>
      <c r="K473" s="15">
        <v>1</v>
      </c>
      <c r="L473" s="15">
        <v>175</v>
      </c>
      <c r="M473" s="15">
        <v>1</v>
      </c>
      <c r="N473" s="15" t="s">
        <v>3</v>
      </c>
    </row>
    <row r="474" spans="1:14" ht="14.5">
      <c r="A474" s="3" t="s">
        <v>9163</v>
      </c>
      <c r="B474" s="15" t="s">
        <v>1</v>
      </c>
      <c r="C474" s="15" t="s">
        <v>1018</v>
      </c>
      <c r="D474" s="15" t="s">
        <v>2061</v>
      </c>
      <c r="E474" s="15" t="s">
        <v>1619</v>
      </c>
      <c r="F474" s="15"/>
      <c r="G474" s="15">
        <v>3</v>
      </c>
      <c r="H474" s="15">
        <v>400</v>
      </c>
      <c r="I474" s="15">
        <v>50</v>
      </c>
      <c r="J474" s="15">
        <v>1.1000000000000001</v>
      </c>
      <c r="K474" s="15">
        <v>1</v>
      </c>
      <c r="L474" s="15">
        <v>175</v>
      </c>
      <c r="M474" s="15">
        <v>1</v>
      </c>
      <c r="N474" s="15" t="s">
        <v>910</v>
      </c>
    </row>
    <row r="475" spans="1:14" ht="14.5">
      <c r="A475" s="3" t="s">
        <v>9164</v>
      </c>
      <c r="B475" s="15" t="s">
        <v>1</v>
      </c>
      <c r="C475" s="15" t="s">
        <v>1018</v>
      </c>
      <c r="D475" s="15" t="s">
        <v>2061</v>
      </c>
      <c r="E475" s="15" t="s">
        <v>1619</v>
      </c>
      <c r="F475" s="15"/>
      <c r="G475" s="15">
        <v>3</v>
      </c>
      <c r="H475" s="15">
        <v>600</v>
      </c>
      <c r="I475" s="15">
        <v>50</v>
      </c>
      <c r="J475" s="15">
        <v>1.1000000000000001</v>
      </c>
      <c r="K475" s="15">
        <v>1</v>
      </c>
      <c r="L475" s="15">
        <v>175</v>
      </c>
      <c r="M475" s="15">
        <v>1</v>
      </c>
      <c r="N475" s="15" t="s">
        <v>910</v>
      </c>
    </row>
    <row r="476" spans="1:14" ht="14.5">
      <c r="A476" s="3" t="s">
        <v>9410</v>
      </c>
      <c r="B476" s="15" t="s">
        <v>1</v>
      </c>
      <c r="C476" s="15" t="s">
        <v>1018</v>
      </c>
      <c r="D476" s="15" t="s">
        <v>2061</v>
      </c>
      <c r="E476" s="15" t="s">
        <v>1619</v>
      </c>
      <c r="F476" s="15"/>
      <c r="G476" s="15">
        <v>3</v>
      </c>
      <c r="H476" s="15">
        <v>400</v>
      </c>
      <c r="I476" s="15">
        <v>50</v>
      </c>
      <c r="J476" s="15">
        <v>1.1000000000000001</v>
      </c>
      <c r="K476" s="15">
        <v>1</v>
      </c>
      <c r="L476" s="15">
        <v>175</v>
      </c>
      <c r="M476" s="15">
        <v>1</v>
      </c>
      <c r="N476" s="15" t="s">
        <v>3</v>
      </c>
    </row>
    <row r="477" spans="1:14" ht="14.5">
      <c r="A477" s="3" t="s">
        <v>9165</v>
      </c>
      <c r="B477" s="15" t="s">
        <v>1</v>
      </c>
      <c r="C477" s="15" t="s">
        <v>1018</v>
      </c>
      <c r="D477" s="15" t="s">
        <v>2061</v>
      </c>
      <c r="E477" s="15" t="s">
        <v>1619</v>
      </c>
      <c r="F477" s="15"/>
      <c r="G477" s="15">
        <v>3</v>
      </c>
      <c r="H477" s="15">
        <v>600</v>
      </c>
      <c r="I477" s="15">
        <v>50</v>
      </c>
      <c r="J477" s="15">
        <v>1.1000000000000001</v>
      </c>
      <c r="K477" s="15">
        <v>1</v>
      </c>
      <c r="L477" s="15">
        <v>175</v>
      </c>
      <c r="M477" s="15">
        <v>1</v>
      </c>
      <c r="N477" s="15" t="s">
        <v>3</v>
      </c>
    </row>
    <row r="478" spans="1:14" ht="14.5">
      <c r="A478" s="3" t="s">
        <v>9389</v>
      </c>
      <c r="B478" s="15" t="s">
        <v>9377</v>
      </c>
      <c r="C478" s="15" t="s">
        <v>2767</v>
      </c>
      <c r="D478" s="15" t="s">
        <v>9</v>
      </c>
      <c r="E478" s="15"/>
      <c r="F478" s="15"/>
      <c r="G478" s="15">
        <v>30</v>
      </c>
      <c r="H478" s="15">
        <v>600</v>
      </c>
      <c r="I478" s="15">
        <v>300</v>
      </c>
      <c r="J478" s="15">
        <v>1.1399999999999999</v>
      </c>
      <c r="K478" s="15">
        <v>10</v>
      </c>
      <c r="L478" s="15">
        <v>150</v>
      </c>
      <c r="M478" s="15">
        <v>1</v>
      </c>
      <c r="N478" s="15" t="s">
        <v>3</v>
      </c>
    </row>
    <row r="479" spans="1:14" ht="14.5">
      <c r="A479" s="3" t="s">
        <v>9390</v>
      </c>
      <c r="B479" s="15" t="s">
        <v>9377</v>
      </c>
      <c r="C479" s="15" t="s">
        <v>2767</v>
      </c>
      <c r="D479" s="15" t="s">
        <v>9</v>
      </c>
      <c r="E479" s="15"/>
      <c r="F479" s="15"/>
      <c r="G479" s="15">
        <v>30</v>
      </c>
      <c r="H479" s="15">
        <v>800</v>
      </c>
      <c r="I479" s="15">
        <v>300</v>
      </c>
      <c r="J479" s="15">
        <v>1.18</v>
      </c>
      <c r="K479" s="15">
        <v>10</v>
      </c>
      <c r="L479" s="15">
        <v>150</v>
      </c>
      <c r="M479" s="15">
        <v>1</v>
      </c>
      <c r="N479" s="15" t="s">
        <v>3</v>
      </c>
    </row>
    <row r="480" spans="1:14" ht="14.5">
      <c r="A480" s="3" t="s">
        <v>9408</v>
      </c>
      <c r="B480" s="15" t="s">
        <v>9377</v>
      </c>
      <c r="C480" s="15" t="s">
        <v>4</v>
      </c>
      <c r="D480" s="15" t="s">
        <v>9</v>
      </c>
      <c r="E480" s="15" t="s">
        <v>9409</v>
      </c>
      <c r="F480" s="15"/>
      <c r="G480" s="15">
        <v>1</v>
      </c>
      <c r="H480" s="15">
        <v>1600</v>
      </c>
      <c r="I480" s="15">
        <v>30</v>
      </c>
      <c r="J480" s="15">
        <v>1.1000000000000001</v>
      </c>
      <c r="K480" s="15">
        <v>5</v>
      </c>
      <c r="L480" s="15">
        <v>175</v>
      </c>
      <c r="M480" s="15">
        <v>1</v>
      </c>
      <c r="N480" s="15" t="s">
        <v>9335</v>
      </c>
    </row>
    <row r="481" spans="1:14" ht="14.5">
      <c r="A481" s="3" t="s">
        <v>9412</v>
      </c>
      <c r="B481" s="15" t="s">
        <v>9377</v>
      </c>
      <c r="C481" s="15" t="s">
        <v>4</v>
      </c>
      <c r="D481" s="15" t="s">
        <v>9</v>
      </c>
      <c r="E481" s="15" t="s">
        <v>9409</v>
      </c>
      <c r="F481" s="15"/>
      <c r="G481" s="15">
        <v>1</v>
      </c>
      <c r="H481" s="15">
        <v>1600</v>
      </c>
      <c r="I481" s="15">
        <v>30</v>
      </c>
      <c r="J481" s="15">
        <v>1.1000000000000001</v>
      </c>
      <c r="K481" s="15">
        <v>5</v>
      </c>
      <c r="L481" s="15">
        <v>175</v>
      </c>
      <c r="M481" s="15">
        <v>1</v>
      </c>
      <c r="N481" s="15" t="s">
        <v>9407</v>
      </c>
    </row>
    <row r="482" spans="1:14" ht="14.5">
      <c r="A482" s="3" t="s">
        <v>9413</v>
      </c>
      <c r="B482" s="15" t="s">
        <v>9377</v>
      </c>
      <c r="C482" s="15" t="s">
        <v>5</v>
      </c>
      <c r="D482" s="15" t="s">
        <v>9</v>
      </c>
      <c r="E482" s="15" t="s">
        <v>9409</v>
      </c>
      <c r="F482" s="15"/>
      <c r="G482" s="15">
        <v>2</v>
      </c>
      <c r="H482" s="15">
        <v>1600</v>
      </c>
      <c r="I482" s="15">
        <v>50</v>
      </c>
      <c r="J482" s="15">
        <v>1.1000000000000001</v>
      </c>
      <c r="K482" s="15">
        <v>5</v>
      </c>
      <c r="L482" s="15">
        <v>175</v>
      </c>
      <c r="M482" s="15">
        <v>1</v>
      </c>
      <c r="N482" s="15" t="s">
        <v>9335</v>
      </c>
    </row>
    <row r="483" spans="1:14" ht="14.5">
      <c r="A483" s="3" t="s">
        <v>9414</v>
      </c>
      <c r="B483" s="15" t="s">
        <v>9377</v>
      </c>
      <c r="C483" s="15" t="s">
        <v>4</v>
      </c>
      <c r="D483" s="15" t="s">
        <v>9</v>
      </c>
      <c r="E483" s="15" t="s">
        <v>9409</v>
      </c>
      <c r="F483" s="15"/>
      <c r="G483" s="15">
        <v>2</v>
      </c>
      <c r="H483" s="15">
        <v>1600</v>
      </c>
      <c r="I483" s="15">
        <v>50</v>
      </c>
      <c r="J483" s="15">
        <v>1.1000000000000001</v>
      </c>
      <c r="K483" s="15">
        <v>5</v>
      </c>
      <c r="L483" s="15">
        <v>175</v>
      </c>
      <c r="M483" s="15">
        <v>1</v>
      </c>
      <c r="N483" s="15" t="s">
        <v>9335</v>
      </c>
    </row>
    <row r="484" spans="1:14" ht="14.5">
      <c r="A484" s="3" t="s">
        <v>9415</v>
      </c>
      <c r="B484" s="15" t="s">
        <v>9377</v>
      </c>
      <c r="C484" s="15" t="s">
        <v>4</v>
      </c>
      <c r="D484" s="15" t="s">
        <v>9</v>
      </c>
      <c r="E484" s="15" t="s">
        <v>9409</v>
      </c>
      <c r="F484" s="15"/>
      <c r="G484" s="15">
        <v>2</v>
      </c>
      <c r="H484" s="15">
        <v>1600</v>
      </c>
      <c r="I484" s="15">
        <v>50</v>
      </c>
      <c r="J484" s="15">
        <v>1.1000000000000001</v>
      </c>
      <c r="K484" s="15">
        <v>5</v>
      </c>
      <c r="L484" s="15">
        <v>175</v>
      </c>
      <c r="M484" s="15">
        <v>1</v>
      </c>
      <c r="N484" s="15" t="s">
        <v>9407</v>
      </c>
    </row>
    <row r="485" spans="1:14" ht="14.5">
      <c r="A485" s="3" t="s">
        <v>9416</v>
      </c>
      <c r="B485" s="15" t="s">
        <v>9377</v>
      </c>
      <c r="C485" s="15" t="s">
        <v>5</v>
      </c>
      <c r="D485" s="15" t="s">
        <v>1585</v>
      </c>
      <c r="E485" s="15" t="s">
        <v>9409</v>
      </c>
      <c r="F485" s="15"/>
      <c r="G485" s="15">
        <v>2</v>
      </c>
      <c r="H485" s="15">
        <v>1600</v>
      </c>
      <c r="I485" s="15">
        <v>50</v>
      </c>
      <c r="J485" s="15">
        <v>1.1000000000000001</v>
      </c>
      <c r="K485" s="15">
        <v>5</v>
      </c>
      <c r="L485" s="15">
        <v>175</v>
      </c>
      <c r="M485" s="15">
        <v>1</v>
      </c>
      <c r="N485" s="15" t="s">
        <v>9407</v>
      </c>
    </row>
    <row r="486" spans="1:14" s="32" customFormat="1" ht="14.5">
      <c r="A486" s="3" t="s">
        <v>9528</v>
      </c>
      <c r="B486" s="15" t="s">
        <v>9377</v>
      </c>
      <c r="C486" s="15" t="s">
        <v>915</v>
      </c>
      <c r="D486" s="15" t="s">
        <v>1585</v>
      </c>
      <c r="E486" s="15"/>
      <c r="F486" s="15">
        <v>906</v>
      </c>
      <c r="G486" s="15">
        <v>10</v>
      </c>
      <c r="H486" s="15">
        <v>600</v>
      </c>
      <c r="I486" s="15">
        <v>260</v>
      </c>
      <c r="J486" s="15">
        <v>1</v>
      </c>
      <c r="K486" s="15">
        <v>10</v>
      </c>
      <c r="L486" s="15">
        <v>175</v>
      </c>
      <c r="M486" s="15">
        <v>1</v>
      </c>
      <c r="N486" s="15" t="s">
        <v>910</v>
      </c>
    </row>
    <row r="487" spans="1:14" s="32" customFormat="1" ht="14.5">
      <c r="A487" s="3" t="s">
        <v>9529</v>
      </c>
      <c r="B487" s="15" t="s">
        <v>9377</v>
      </c>
      <c r="C487" s="15" t="s">
        <v>915</v>
      </c>
      <c r="D487" s="15" t="s">
        <v>1585</v>
      </c>
      <c r="E487" s="15"/>
      <c r="F487" s="15">
        <v>906</v>
      </c>
      <c r="G487" s="15">
        <v>10</v>
      </c>
      <c r="H487" s="15">
        <v>600</v>
      </c>
      <c r="I487" s="15">
        <v>260</v>
      </c>
      <c r="J487" s="15">
        <v>1</v>
      </c>
      <c r="K487" s="15">
        <v>10</v>
      </c>
      <c r="L487" s="15">
        <v>175</v>
      </c>
      <c r="M487" s="15">
        <v>1</v>
      </c>
      <c r="N487" s="15" t="s">
        <v>3</v>
      </c>
    </row>
    <row r="488" spans="1:14" s="22" customFormat="1" ht="14.5">
      <c r="A488" s="3" t="s">
        <v>9530</v>
      </c>
      <c r="B488" s="15" t="s">
        <v>9377</v>
      </c>
      <c r="C488" s="15" t="s">
        <v>2767</v>
      </c>
      <c r="D488" s="15" t="s">
        <v>1585</v>
      </c>
      <c r="E488" s="15"/>
      <c r="F488" s="15">
        <v>1060</v>
      </c>
      <c r="G488" s="15">
        <v>20</v>
      </c>
      <c r="H488" s="15">
        <v>600</v>
      </c>
      <c r="I488" s="15">
        <v>390</v>
      </c>
      <c r="J488" s="15">
        <v>1</v>
      </c>
      <c r="K488" s="15">
        <v>10</v>
      </c>
      <c r="L488" s="15">
        <v>175</v>
      </c>
      <c r="M488" s="15">
        <v>1</v>
      </c>
      <c r="N488" s="15" t="s">
        <v>910</v>
      </c>
    </row>
    <row r="489" spans="1:14" s="22" customFormat="1" ht="14.5">
      <c r="A489" s="3" t="s">
        <v>9531</v>
      </c>
      <c r="B489" s="15" t="s">
        <v>9377</v>
      </c>
      <c r="C489" s="15" t="s">
        <v>2767</v>
      </c>
      <c r="D489" s="15" t="s">
        <v>1585</v>
      </c>
      <c r="E489" s="15"/>
      <c r="F489" s="15">
        <v>1060</v>
      </c>
      <c r="G489" s="15">
        <v>20</v>
      </c>
      <c r="H489" s="15">
        <v>600</v>
      </c>
      <c r="I489" s="15">
        <v>390</v>
      </c>
      <c r="J489" s="15">
        <v>1</v>
      </c>
      <c r="K489" s="15">
        <v>10</v>
      </c>
      <c r="L489" s="15">
        <v>175</v>
      </c>
      <c r="M489" s="15">
        <v>1</v>
      </c>
      <c r="N489" s="15" t="s">
        <v>3</v>
      </c>
    </row>
    <row r="490" spans="1:14" s="22" customFormat="1" ht="14.5">
      <c r="A490" s="3" t="s">
        <v>9532</v>
      </c>
      <c r="B490" s="15" t="s">
        <v>9377</v>
      </c>
      <c r="C490" s="15" t="s">
        <v>2767</v>
      </c>
      <c r="D490" s="15" t="s">
        <v>1585</v>
      </c>
      <c r="E490" s="15"/>
      <c r="F490" s="15">
        <v>1140</v>
      </c>
      <c r="G490" s="15">
        <v>30</v>
      </c>
      <c r="H490" s="15">
        <v>600</v>
      </c>
      <c r="I490" s="15">
        <v>450</v>
      </c>
      <c r="J490" s="15">
        <v>1</v>
      </c>
      <c r="K490" s="15">
        <v>10</v>
      </c>
      <c r="L490" s="15">
        <v>175</v>
      </c>
      <c r="M490" s="15">
        <v>1</v>
      </c>
      <c r="N490" s="15" t="s">
        <v>910</v>
      </c>
    </row>
    <row r="491" spans="1:14" s="22" customFormat="1" ht="14.5">
      <c r="A491" s="3" t="s">
        <v>9533</v>
      </c>
      <c r="B491" s="15" t="s">
        <v>9377</v>
      </c>
      <c r="C491" s="15" t="s">
        <v>2767</v>
      </c>
      <c r="D491" s="15" t="s">
        <v>1585</v>
      </c>
      <c r="E491" s="15"/>
      <c r="F491" s="15">
        <v>1140</v>
      </c>
      <c r="G491" s="15">
        <v>30</v>
      </c>
      <c r="H491" s="15">
        <v>600</v>
      </c>
      <c r="I491" s="15">
        <v>450</v>
      </c>
      <c r="J491" s="15">
        <v>1</v>
      </c>
      <c r="K491" s="15">
        <v>10</v>
      </c>
      <c r="L491" s="15">
        <v>175</v>
      </c>
      <c r="M491" s="15">
        <v>1</v>
      </c>
      <c r="N491" s="15" t="s">
        <v>3</v>
      </c>
    </row>
    <row r="492" spans="1:14" ht="14.5">
      <c r="A492" s="3" t="s">
        <v>9947</v>
      </c>
      <c r="B492" s="15" t="s">
        <v>9377</v>
      </c>
      <c r="C492" s="15" t="s">
        <v>10022</v>
      </c>
      <c r="D492" s="15" t="s">
        <v>1585</v>
      </c>
      <c r="E492" s="15" t="s">
        <v>9409</v>
      </c>
      <c r="F492" s="15"/>
      <c r="G492" s="15">
        <v>10</v>
      </c>
      <c r="H492" s="15">
        <v>200</v>
      </c>
      <c r="I492" s="15">
        <v>250</v>
      </c>
      <c r="J492" s="15">
        <v>1.1000000000000001</v>
      </c>
      <c r="K492" s="15">
        <v>5</v>
      </c>
      <c r="L492" s="15">
        <v>150</v>
      </c>
      <c r="M492" s="15">
        <v>1</v>
      </c>
      <c r="N492" s="15" t="s">
        <v>910</v>
      </c>
    </row>
    <row r="493" spans="1:14" ht="14.5">
      <c r="A493" s="3" t="s">
        <v>9948</v>
      </c>
      <c r="B493" s="15" t="s">
        <v>9377</v>
      </c>
      <c r="C493" s="15" t="s">
        <v>10022</v>
      </c>
      <c r="D493" s="15" t="s">
        <v>1585</v>
      </c>
      <c r="E493" s="15" t="s">
        <v>9409</v>
      </c>
      <c r="F493" s="15"/>
      <c r="G493" s="15">
        <v>10</v>
      </c>
      <c r="H493" s="15">
        <v>400</v>
      </c>
      <c r="I493" s="15">
        <v>250</v>
      </c>
      <c r="J493" s="15">
        <v>1.1000000000000001</v>
      </c>
      <c r="K493" s="15">
        <v>5</v>
      </c>
      <c r="L493" s="15">
        <v>150</v>
      </c>
      <c r="M493" s="15">
        <v>1</v>
      </c>
      <c r="N493" s="15" t="s">
        <v>910</v>
      </c>
    </row>
    <row r="494" spans="1:14" ht="14.5">
      <c r="A494" s="3" t="s">
        <v>9949</v>
      </c>
      <c r="B494" s="15" t="s">
        <v>9377</v>
      </c>
      <c r="C494" s="15" t="s">
        <v>10022</v>
      </c>
      <c r="D494" s="15" t="s">
        <v>1585</v>
      </c>
      <c r="E494" s="15" t="s">
        <v>9409</v>
      </c>
      <c r="F494" s="15"/>
      <c r="G494" s="15">
        <v>10</v>
      </c>
      <c r="H494" s="15">
        <v>600</v>
      </c>
      <c r="I494" s="15">
        <v>250</v>
      </c>
      <c r="J494" s="15">
        <v>1.1000000000000001</v>
      </c>
      <c r="K494" s="15">
        <v>5</v>
      </c>
      <c r="L494" s="15">
        <v>150</v>
      </c>
      <c r="M494" s="15">
        <v>1</v>
      </c>
      <c r="N494" s="15" t="s">
        <v>910</v>
      </c>
    </row>
    <row r="495" spans="1:14" ht="14.5">
      <c r="A495" s="3" t="s">
        <v>9950</v>
      </c>
      <c r="B495" s="15" t="s">
        <v>9377</v>
      </c>
      <c r="C495" s="15" t="s">
        <v>10022</v>
      </c>
      <c r="D495" s="15" t="s">
        <v>1585</v>
      </c>
      <c r="E495" s="15" t="s">
        <v>9409</v>
      </c>
      <c r="F495" s="15"/>
      <c r="G495" s="15">
        <v>10</v>
      </c>
      <c r="H495" s="15">
        <v>800</v>
      </c>
      <c r="I495" s="15">
        <v>250</v>
      </c>
      <c r="J495" s="15">
        <v>1.1000000000000001</v>
      </c>
      <c r="K495" s="15">
        <v>5</v>
      </c>
      <c r="L495" s="15">
        <v>150</v>
      </c>
      <c r="M495" s="15">
        <v>1</v>
      </c>
      <c r="N495" s="15" t="s">
        <v>910</v>
      </c>
    </row>
    <row r="496" spans="1:14" ht="14.5">
      <c r="A496" s="3" t="s">
        <v>9951</v>
      </c>
      <c r="B496" s="15" t="s">
        <v>9377</v>
      </c>
      <c r="C496" s="15" t="s">
        <v>10022</v>
      </c>
      <c r="D496" s="15" t="s">
        <v>1585</v>
      </c>
      <c r="E496" s="15" t="s">
        <v>9409</v>
      </c>
      <c r="F496" s="15"/>
      <c r="G496" s="15">
        <v>10</v>
      </c>
      <c r="H496" s="15">
        <v>1000</v>
      </c>
      <c r="I496" s="15">
        <v>250</v>
      </c>
      <c r="J496" s="15">
        <v>1.1000000000000001</v>
      </c>
      <c r="K496" s="15">
        <v>5</v>
      </c>
      <c r="L496" s="15">
        <v>150</v>
      </c>
      <c r="M496" s="15">
        <v>1</v>
      </c>
      <c r="N496" s="15" t="s">
        <v>910</v>
      </c>
    </row>
    <row r="497" spans="1:14" ht="14.5">
      <c r="A497" s="3" t="s">
        <v>9952</v>
      </c>
      <c r="B497" s="15" t="s">
        <v>9377</v>
      </c>
      <c r="C497" s="15" t="s">
        <v>10022</v>
      </c>
      <c r="D497" s="15" t="s">
        <v>1585</v>
      </c>
      <c r="E497" s="15" t="s">
        <v>9409</v>
      </c>
      <c r="F497" s="15"/>
      <c r="G497" s="15">
        <v>12</v>
      </c>
      <c r="H497" s="15">
        <v>200</v>
      </c>
      <c r="I497" s="15">
        <v>300</v>
      </c>
      <c r="J497" s="15">
        <v>1.1000000000000001</v>
      </c>
      <c r="K497" s="15">
        <v>5</v>
      </c>
      <c r="L497" s="15">
        <v>150</v>
      </c>
      <c r="M497" s="15">
        <v>1</v>
      </c>
      <c r="N497" s="15" t="s">
        <v>910</v>
      </c>
    </row>
    <row r="498" spans="1:14" ht="14.5">
      <c r="A498" s="3" t="s">
        <v>9953</v>
      </c>
      <c r="B498" s="15" t="s">
        <v>9377</v>
      </c>
      <c r="C498" s="15" t="s">
        <v>10022</v>
      </c>
      <c r="D498" s="15" t="s">
        <v>1585</v>
      </c>
      <c r="E498" s="15" t="s">
        <v>9409</v>
      </c>
      <c r="F498" s="15"/>
      <c r="G498" s="15">
        <v>12</v>
      </c>
      <c r="H498" s="15">
        <v>400</v>
      </c>
      <c r="I498" s="15">
        <v>300</v>
      </c>
      <c r="J498" s="15">
        <v>1.1000000000000001</v>
      </c>
      <c r="K498" s="15">
        <v>5</v>
      </c>
      <c r="L498" s="15">
        <v>150</v>
      </c>
      <c r="M498" s="15">
        <v>1</v>
      </c>
      <c r="N498" s="15" t="s">
        <v>910</v>
      </c>
    </row>
    <row r="499" spans="1:14" ht="14.5">
      <c r="A499" s="3" t="s">
        <v>9954</v>
      </c>
      <c r="B499" s="15" t="s">
        <v>9377</v>
      </c>
      <c r="C499" s="15" t="s">
        <v>10022</v>
      </c>
      <c r="D499" s="15" t="s">
        <v>1585</v>
      </c>
      <c r="E499" s="15" t="s">
        <v>9409</v>
      </c>
      <c r="F499" s="15"/>
      <c r="G499" s="15">
        <v>12</v>
      </c>
      <c r="H499" s="15">
        <v>600</v>
      </c>
      <c r="I499" s="15">
        <v>300</v>
      </c>
      <c r="J499" s="15">
        <v>1.1000000000000001</v>
      </c>
      <c r="K499" s="15">
        <v>5</v>
      </c>
      <c r="L499" s="15">
        <v>150</v>
      </c>
      <c r="M499" s="15">
        <v>1</v>
      </c>
      <c r="N499" s="15" t="s">
        <v>910</v>
      </c>
    </row>
    <row r="500" spans="1:14" ht="14.5">
      <c r="A500" s="3" t="s">
        <v>9955</v>
      </c>
      <c r="B500" s="15" t="s">
        <v>9377</v>
      </c>
      <c r="C500" s="15" t="s">
        <v>10022</v>
      </c>
      <c r="D500" s="15" t="s">
        <v>1585</v>
      </c>
      <c r="E500" s="15" t="s">
        <v>9409</v>
      </c>
      <c r="F500" s="15"/>
      <c r="G500" s="15">
        <v>12</v>
      </c>
      <c r="H500" s="15">
        <v>800</v>
      </c>
      <c r="I500" s="15">
        <v>300</v>
      </c>
      <c r="J500" s="15">
        <v>1.1000000000000001</v>
      </c>
      <c r="K500" s="15">
        <v>5</v>
      </c>
      <c r="L500" s="15">
        <v>150</v>
      </c>
      <c r="M500" s="15">
        <v>1</v>
      </c>
      <c r="N500" s="15" t="s">
        <v>910</v>
      </c>
    </row>
    <row r="501" spans="1:14" ht="14.5">
      <c r="A501" s="3" t="s">
        <v>9956</v>
      </c>
      <c r="B501" s="15" t="s">
        <v>9377</v>
      </c>
      <c r="C501" s="15" t="s">
        <v>10022</v>
      </c>
      <c r="D501" s="15" t="s">
        <v>1585</v>
      </c>
      <c r="E501" s="15" t="s">
        <v>9409</v>
      </c>
      <c r="F501" s="15"/>
      <c r="G501" s="15">
        <v>12</v>
      </c>
      <c r="H501" s="15">
        <v>1000</v>
      </c>
      <c r="I501" s="15">
        <v>300</v>
      </c>
      <c r="J501" s="15">
        <v>1.1000000000000001</v>
      </c>
      <c r="K501" s="15">
        <v>5</v>
      </c>
      <c r="L501" s="15">
        <v>150</v>
      </c>
      <c r="M501" s="15">
        <v>1</v>
      </c>
      <c r="N501" s="15" t="s">
        <v>910</v>
      </c>
    </row>
    <row r="502" spans="1:14" ht="14.5">
      <c r="A502" s="3" t="s">
        <v>9957</v>
      </c>
      <c r="B502" s="15" t="s">
        <v>9377</v>
      </c>
      <c r="C502" s="15" t="s">
        <v>6</v>
      </c>
      <c r="D502" s="15" t="s">
        <v>1585</v>
      </c>
      <c r="E502" s="15" t="s">
        <v>9409</v>
      </c>
      <c r="F502" s="15"/>
      <c r="G502" s="15">
        <v>15</v>
      </c>
      <c r="H502" s="15">
        <v>200</v>
      </c>
      <c r="I502" s="15">
        <v>350</v>
      </c>
      <c r="J502" s="15">
        <v>1.1000000000000001</v>
      </c>
      <c r="K502" s="15">
        <v>5</v>
      </c>
      <c r="L502" s="15">
        <v>150</v>
      </c>
      <c r="M502" s="15">
        <v>1</v>
      </c>
      <c r="N502" s="15" t="s">
        <v>910</v>
      </c>
    </row>
    <row r="503" spans="1:14" ht="14.5">
      <c r="A503" s="3" t="s">
        <v>9958</v>
      </c>
      <c r="B503" s="15" t="s">
        <v>9377</v>
      </c>
      <c r="C503" s="15" t="s">
        <v>1859</v>
      </c>
      <c r="D503" s="15" t="s">
        <v>1585</v>
      </c>
      <c r="E503" s="15" t="s">
        <v>9409</v>
      </c>
      <c r="F503" s="15"/>
      <c r="G503" s="15">
        <v>1.5</v>
      </c>
      <c r="H503" s="15">
        <v>200</v>
      </c>
      <c r="I503" s="15">
        <v>45</v>
      </c>
      <c r="J503" s="15">
        <v>1.1000000000000001</v>
      </c>
      <c r="K503" s="15">
        <v>5</v>
      </c>
      <c r="L503" s="15">
        <v>150</v>
      </c>
      <c r="M503" s="15">
        <v>1</v>
      </c>
      <c r="N503" s="15" t="s">
        <v>910</v>
      </c>
    </row>
    <row r="504" spans="1:14" ht="14.5">
      <c r="A504" s="3" t="s">
        <v>9959</v>
      </c>
      <c r="B504" s="15" t="s">
        <v>9377</v>
      </c>
      <c r="C504" s="15" t="s">
        <v>6</v>
      </c>
      <c r="D504" s="15" t="s">
        <v>1585</v>
      </c>
      <c r="E504" s="15" t="s">
        <v>9409</v>
      </c>
      <c r="F504" s="15"/>
      <c r="G504" s="15">
        <v>15</v>
      </c>
      <c r="H504" s="15">
        <v>400</v>
      </c>
      <c r="I504" s="15">
        <v>350</v>
      </c>
      <c r="J504" s="15">
        <v>1.1000000000000001</v>
      </c>
      <c r="K504" s="15">
        <v>5</v>
      </c>
      <c r="L504" s="15">
        <v>150</v>
      </c>
      <c r="M504" s="15">
        <v>1</v>
      </c>
      <c r="N504" s="15" t="s">
        <v>910</v>
      </c>
    </row>
    <row r="505" spans="1:14" ht="14.5">
      <c r="A505" s="3" t="s">
        <v>9960</v>
      </c>
      <c r="B505" s="15" t="s">
        <v>9377</v>
      </c>
      <c r="C505" s="15" t="s">
        <v>1859</v>
      </c>
      <c r="D505" s="15" t="s">
        <v>1585</v>
      </c>
      <c r="E505" s="15" t="s">
        <v>9409</v>
      </c>
      <c r="F505" s="15"/>
      <c r="G505" s="15">
        <v>1.5</v>
      </c>
      <c r="H505" s="15">
        <v>400</v>
      </c>
      <c r="I505" s="15">
        <v>45</v>
      </c>
      <c r="J505" s="15">
        <v>1.1000000000000001</v>
      </c>
      <c r="K505" s="15">
        <v>5</v>
      </c>
      <c r="L505" s="15">
        <v>150</v>
      </c>
      <c r="M505" s="15">
        <v>1</v>
      </c>
      <c r="N505" s="15" t="s">
        <v>910</v>
      </c>
    </row>
    <row r="506" spans="1:14" ht="14.5">
      <c r="A506" s="3" t="s">
        <v>9961</v>
      </c>
      <c r="B506" s="15" t="s">
        <v>9377</v>
      </c>
      <c r="C506" s="15" t="s">
        <v>6</v>
      </c>
      <c r="D506" s="15" t="s">
        <v>1585</v>
      </c>
      <c r="E506" s="15" t="s">
        <v>9409</v>
      </c>
      <c r="F506" s="15"/>
      <c r="G506" s="15">
        <v>15</v>
      </c>
      <c r="H506" s="15">
        <v>600</v>
      </c>
      <c r="I506" s="15">
        <v>350</v>
      </c>
      <c r="J506" s="15">
        <v>1.1000000000000001</v>
      </c>
      <c r="K506" s="15">
        <v>5</v>
      </c>
      <c r="L506" s="15">
        <v>150</v>
      </c>
      <c r="M506" s="15">
        <v>1</v>
      </c>
      <c r="N506" s="15" t="s">
        <v>910</v>
      </c>
    </row>
    <row r="507" spans="1:14" ht="14.5">
      <c r="A507" s="3" t="s">
        <v>9962</v>
      </c>
      <c r="B507" s="15" t="s">
        <v>9377</v>
      </c>
      <c r="C507" s="15" t="s">
        <v>1859</v>
      </c>
      <c r="D507" s="15" t="s">
        <v>1585</v>
      </c>
      <c r="E507" s="15" t="s">
        <v>9409</v>
      </c>
      <c r="F507" s="15"/>
      <c r="G507" s="15">
        <v>1.5</v>
      </c>
      <c r="H507" s="15">
        <v>600</v>
      </c>
      <c r="I507" s="15">
        <v>45</v>
      </c>
      <c r="J507" s="15">
        <v>1.1000000000000001</v>
      </c>
      <c r="K507" s="15">
        <v>5</v>
      </c>
      <c r="L507" s="15">
        <v>150</v>
      </c>
      <c r="M507" s="15">
        <v>1</v>
      </c>
      <c r="N507" s="15" t="s">
        <v>910</v>
      </c>
    </row>
    <row r="508" spans="1:14" ht="14.5">
      <c r="A508" s="3" t="s">
        <v>9963</v>
      </c>
      <c r="B508" s="15" t="s">
        <v>9377</v>
      </c>
      <c r="C508" s="15" t="s">
        <v>6</v>
      </c>
      <c r="D508" s="15" t="s">
        <v>1585</v>
      </c>
      <c r="E508" s="15" t="s">
        <v>9409</v>
      </c>
      <c r="F508" s="15"/>
      <c r="G508" s="15">
        <v>15</v>
      </c>
      <c r="H508" s="15">
        <v>800</v>
      </c>
      <c r="I508" s="15">
        <v>350</v>
      </c>
      <c r="J508" s="15">
        <v>1.1000000000000001</v>
      </c>
      <c r="K508" s="15">
        <v>5</v>
      </c>
      <c r="L508" s="15">
        <v>150</v>
      </c>
      <c r="M508" s="15">
        <v>1</v>
      </c>
      <c r="N508" s="15" t="s">
        <v>910</v>
      </c>
    </row>
    <row r="509" spans="1:14" ht="14.5">
      <c r="A509" s="3" t="s">
        <v>9964</v>
      </c>
      <c r="B509" s="15" t="s">
        <v>9377</v>
      </c>
      <c r="C509" s="15" t="s">
        <v>1859</v>
      </c>
      <c r="D509" s="15" t="s">
        <v>1585</v>
      </c>
      <c r="E509" s="15" t="s">
        <v>9409</v>
      </c>
      <c r="F509" s="15"/>
      <c r="G509" s="15">
        <v>1.5</v>
      </c>
      <c r="H509" s="15">
        <v>800</v>
      </c>
      <c r="I509" s="15">
        <v>45</v>
      </c>
      <c r="J509" s="15">
        <v>1.1000000000000001</v>
      </c>
      <c r="K509" s="15">
        <v>5</v>
      </c>
      <c r="L509" s="15">
        <v>150</v>
      </c>
      <c r="M509" s="15">
        <v>1</v>
      </c>
      <c r="N509" s="15" t="s">
        <v>910</v>
      </c>
    </row>
    <row r="510" spans="1:14" ht="14.5">
      <c r="A510" s="3" t="s">
        <v>9965</v>
      </c>
      <c r="B510" s="15" t="s">
        <v>9377</v>
      </c>
      <c r="C510" s="15" t="s">
        <v>6</v>
      </c>
      <c r="D510" s="15" t="s">
        <v>1585</v>
      </c>
      <c r="E510" s="15" t="s">
        <v>9409</v>
      </c>
      <c r="F510" s="15"/>
      <c r="G510" s="15">
        <v>15</v>
      </c>
      <c r="H510" s="15">
        <v>1000</v>
      </c>
      <c r="I510" s="15">
        <v>350</v>
      </c>
      <c r="J510" s="15">
        <v>1.1000000000000001</v>
      </c>
      <c r="K510" s="15">
        <v>5</v>
      </c>
      <c r="L510" s="15">
        <v>150</v>
      </c>
      <c r="M510" s="15">
        <v>1</v>
      </c>
      <c r="N510" s="15" t="s">
        <v>910</v>
      </c>
    </row>
    <row r="511" spans="1:14" ht="14.5">
      <c r="A511" s="3" t="s">
        <v>9966</v>
      </c>
      <c r="B511" s="15" t="s">
        <v>9377</v>
      </c>
      <c r="C511" s="15" t="s">
        <v>1859</v>
      </c>
      <c r="D511" s="15" t="s">
        <v>1585</v>
      </c>
      <c r="E511" s="15" t="s">
        <v>9409</v>
      </c>
      <c r="F511" s="15"/>
      <c r="G511" s="15">
        <v>1.5</v>
      </c>
      <c r="H511" s="15">
        <v>1000</v>
      </c>
      <c r="I511" s="15">
        <v>45</v>
      </c>
      <c r="J511" s="15">
        <v>1.1000000000000001</v>
      </c>
      <c r="K511" s="15">
        <v>5</v>
      </c>
      <c r="L511" s="15">
        <v>150</v>
      </c>
      <c r="M511" s="15">
        <v>1</v>
      </c>
      <c r="N511" s="15" t="s">
        <v>910</v>
      </c>
    </row>
    <row r="512" spans="1:14" ht="14.5">
      <c r="A512" s="3" t="s">
        <v>9967</v>
      </c>
      <c r="B512" s="15" t="s">
        <v>9377</v>
      </c>
      <c r="C512" s="15" t="s">
        <v>4</v>
      </c>
      <c r="D512" s="15" t="s">
        <v>1585</v>
      </c>
      <c r="E512" s="15" t="s">
        <v>9409</v>
      </c>
      <c r="F512" s="15"/>
      <c r="G512" s="15">
        <v>1</v>
      </c>
      <c r="H512" s="15">
        <v>200</v>
      </c>
      <c r="I512" s="15">
        <v>30</v>
      </c>
      <c r="J512" s="15">
        <v>1.1000000000000001</v>
      </c>
      <c r="K512" s="15">
        <v>1</v>
      </c>
      <c r="L512" s="15">
        <v>150</v>
      </c>
      <c r="M512" s="15">
        <v>1</v>
      </c>
      <c r="N512" s="15" t="s">
        <v>910</v>
      </c>
    </row>
    <row r="513" spans="1:14" ht="14.5">
      <c r="A513" s="3" t="s">
        <v>9968</v>
      </c>
      <c r="B513" s="15" t="s">
        <v>9377</v>
      </c>
      <c r="C513" s="15" t="s">
        <v>9405</v>
      </c>
      <c r="D513" s="15" t="s">
        <v>1585</v>
      </c>
      <c r="E513" s="15" t="s">
        <v>9409</v>
      </c>
      <c r="F513" s="15"/>
      <c r="G513" s="15">
        <v>1</v>
      </c>
      <c r="H513" s="15">
        <v>200</v>
      </c>
      <c r="I513" s="15">
        <v>30</v>
      </c>
      <c r="J513" s="15">
        <v>1.1000000000000001</v>
      </c>
      <c r="K513" s="15">
        <v>5</v>
      </c>
      <c r="L513" s="15">
        <v>150</v>
      </c>
      <c r="M513" s="15">
        <v>1</v>
      </c>
      <c r="N513" s="15" t="s">
        <v>910</v>
      </c>
    </row>
    <row r="514" spans="1:14" ht="14.5">
      <c r="A514" s="3" t="s">
        <v>9969</v>
      </c>
      <c r="B514" s="15" t="s">
        <v>9377</v>
      </c>
      <c r="C514" s="15" t="s">
        <v>1859</v>
      </c>
      <c r="D514" s="15" t="s">
        <v>1585</v>
      </c>
      <c r="E514" s="15" t="s">
        <v>9409</v>
      </c>
      <c r="F514" s="15"/>
      <c r="G514" s="15">
        <v>1</v>
      </c>
      <c r="H514" s="15">
        <v>200</v>
      </c>
      <c r="I514" s="15">
        <v>30</v>
      </c>
      <c r="J514" s="15">
        <v>1.1000000000000001</v>
      </c>
      <c r="K514" s="15">
        <v>5</v>
      </c>
      <c r="L514" s="15">
        <v>150</v>
      </c>
      <c r="M514" s="15">
        <v>1</v>
      </c>
      <c r="N514" s="15" t="s">
        <v>910</v>
      </c>
    </row>
    <row r="515" spans="1:14" ht="14.5">
      <c r="A515" s="3" t="s">
        <v>9970</v>
      </c>
      <c r="B515" s="15" t="s">
        <v>9377</v>
      </c>
      <c r="C515" s="15" t="s">
        <v>4</v>
      </c>
      <c r="D515" s="15" t="s">
        <v>1585</v>
      </c>
      <c r="E515" s="15" t="s">
        <v>9409</v>
      </c>
      <c r="F515" s="15"/>
      <c r="G515" s="15">
        <v>1</v>
      </c>
      <c r="H515" s="15">
        <v>400</v>
      </c>
      <c r="I515" s="15">
        <v>30</v>
      </c>
      <c r="J515" s="15">
        <v>1.1000000000000001</v>
      </c>
      <c r="K515" s="15">
        <v>1</v>
      </c>
      <c r="L515" s="15">
        <v>150</v>
      </c>
      <c r="M515" s="15">
        <v>1</v>
      </c>
      <c r="N515" s="15" t="s">
        <v>910</v>
      </c>
    </row>
    <row r="516" spans="1:14" ht="14.5">
      <c r="A516" s="3" t="s">
        <v>9971</v>
      </c>
      <c r="B516" s="15" t="s">
        <v>9377</v>
      </c>
      <c r="C516" s="15" t="s">
        <v>9405</v>
      </c>
      <c r="D516" s="15" t="s">
        <v>1585</v>
      </c>
      <c r="E516" s="15" t="s">
        <v>9409</v>
      </c>
      <c r="F516" s="15"/>
      <c r="G516" s="15">
        <v>1</v>
      </c>
      <c r="H516" s="15">
        <v>400</v>
      </c>
      <c r="I516" s="15">
        <v>30</v>
      </c>
      <c r="J516" s="15">
        <v>1.1000000000000001</v>
      </c>
      <c r="K516" s="15">
        <v>5</v>
      </c>
      <c r="L516" s="15">
        <v>150</v>
      </c>
      <c r="M516" s="15">
        <v>1</v>
      </c>
      <c r="N516" s="15" t="s">
        <v>910</v>
      </c>
    </row>
    <row r="517" spans="1:14" ht="14.5">
      <c r="A517" s="3" t="s">
        <v>9972</v>
      </c>
      <c r="B517" s="15" t="s">
        <v>9377</v>
      </c>
      <c r="C517" s="15" t="s">
        <v>1859</v>
      </c>
      <c r="D517" s="15" t="s">
        <v>1585</v>
      </c>
      <c r="E517" s="15" t="s">
        <v>9409</v>
      </c>
      <c r="F517" s="15"/>
      <c r="G517" s="15">
        <v>1</v>
      </c>
      <c r="H517" s="15">
        <v>400</v>
      </c>
      <c r="I517" s="15">
        <v>30</v>
      </c>
      <c r="J517" s="15">
        <v>1.1000000000000001</v>
      </c>
      <c r="K517" s="15">
        <v>5</v>
      </c>
      <c r="L517" s="15">
        <v>150</v>
      </c>
      <c r="M517" s="15">
        <v>1</v>
      </c>
      <c r="N517" s="15" t="s">
        <v>910</v>
      </c>
    </row>
    <row r="518" spans="1:14" ht="14.5">
      <c r="A518" s="3" t="s">
        <v>9973</v>
      </c>
      <c r="B518" s="15" t="s">
        <v>9377</v>
      </c>
      <c r="C518" s="15" t="s">
        <v>4</v>
      </c>
      <c r="D518" s="15" t="s">
        <v>1585</v>
      </c>
      <c r="E518" s="15" t="s">
        <v>9409</v>
      </c>
      <c r="F518" s="15"/>
      <c r="G518" s="15">
        <v>1</v>
      </c>
      <c r="H518" s="15">
        <v>600</v>
      </c>
      <c r="I518" s="15">
        <v>30</v>
      </c>
      <c r="J518" s="15">
        <v>1.1000000000000001</v>
      </c>
      <c r="K518" s="15">
        <v>1</v>
      </c>
      <c r="L518" s="15">
        <v>150</v>
      </c>
      <c r="M518" s="15">
        <v>1</v>
      </c>
      <c r="N518" s="15" t="s">
        <v>910</v>
      </c>
    </row>
    <row r="519" spans="1:14" ht="14.5">
      <c r="A519" s="3" t="s">
        <v>9974</v>
      </c>
      <c r="B519" s="15" t="s">
        <v>9377</v>
      </c>
      <c r="C519" s="15" t="s">
        <v>9405</v>
      </c>
      <c r="D519" s="15" t="s">
        <v>1585</v>
      </c>
      <c r="E519" s="15" t="s">
        <v>9409</v>
      </c>
      <c r="F519" s="15"/>
      <c r="G519" s="15">
        <v>1</v>
      </c>
      <c r="H519" s="15">
        <v>600</v>
      </c>
      <c r="I519" s="15">
        <v>30</v>
      </c>
      <c r="J519" s="15">
        <v>1.1000000000000001</v>
      </c>
      <c r="K519" s="15">
        <v>5</v>
      </c>
      <c r="L519" s="15">
        <v>150</v>
      </c>
      <c r="M519" s="15">
        <v>1</v>
      </c>
      <c r="N519" s="15" t="s">
        <v>910</v>
      </c>
    </row>
    <row r="520" spans="1:14" ht="14.5">
      <c r="A520" s="3" t="s">
        <v>9975</v>
      </c>
      <c r="B520" s="15" t="s">
        <v>9377</v>
      </c>
      <c r="C520" s="15" t="s">
        <v>1859</v>
      </c>
      <c r="D520" s="15" t="s">
        <v>1585</v>
      </c>
      <c r="E520" s="15" t="s">
        <v>9409</v>
      </c>
      <c r="F520" s="15"/>
      <c r="G520" s="15">
        <v>1</v>
      </c>
      <c r="H520" s="15">
        <v>600</v>
      </c>
      <c r="I520" s="15">
        <v>30</v>
      </c>
      <c r="J520" s="15">
        <v>1.1000000000000001</v>
      </c>
      <c r="K520" s="15">
        <v>5</v>
      </c>
      <c r="L520" s="15">
        <v>150</v>
      </c>
      <c r="M520" s="15">
        <v>1</v>
      </c>
      <c r="N520" s="15" t="s">
        <v>910</v>
      </c>
    </row>
    <row r="521" spans="1:14" ht="14.5">
      <c r="A521" s="3" t="s">
        <v>9976</v>
      </c>
      <c r="B521" s="15" t="s">
        <v>9377</v>
      </c>
      <c r="C521" s="15" t="s">
        <v>4</v>
      </c>
      <c r="D521" s="15" t="s">
        <v>1585</v>
      </c>
      <c r="E521" s="15" t="s">
        <v>9409</v>
      </c>
      <c r="F521" s="15"/>
      <c r="G521" s="15">
        <v>1</v>
      </c>
      <c r="H521" s="15">
        <v>800</v>
      </c>
      <c r="I521" s="15">
        <v>30</v>
      </c>
      <c r="J521" s="15">
        <v>1.1000000000000001</v>
      </c>
      <c r="K521" s="15">
        <v>1</v>
      </c>
      <c r="L521" s="15">
        <v>150</v>
      </c>
      <c r="M521" s="15">
        <v>1</v>
      </c>
      <c r="N521" s="15" t="s">
        <v>910</v>
      </c>
    </row>
    <row r="522" spans="1:14" ht="14.5">
      <c r="A522" s="3" t="s">
        <v>9977</v>
      </c>
      <c r="B522" s="15" t="s">
        <v>9377</v>
      </c>
      <c r="C522" s="15" t="s">
        <v>9405</v>
      </c>
      <c r="D522" s="15" t="s">
        <v>1585</v>
      </c>
      <c r="E522" s="15" t="s">
        <v>9409</v>
      </c>
      <c r="F522" s="15"/>
      <c r="G522" s="15">
        <v>1</v>
      </c>
      <c r="H522" s="15">
        <v>800</v>
      </c>
      <c r="I522" s="15">
        <v>30</v>
      </c>
      <c r="J522" s="15">
        <v>1.1000000000000001</v>
      </c>
      <c r="K522" s="15">
        <v>5</v>
      </c>
      <c r="L522" s="15">
        <v>150</v>
      </c>
      <c r="M522" s="15">
        <v>1</v>
      </c>
      <c r="N522" s="15" t="s">
        <v>910</v>
      </c>
    </row>
    <row r="523" spans="1:14" ht="14.5">
      <c r="A523" s="3" t="s">
        <v>9978</v>
      </c>
      <c r="B523" s="15" t="s">
        <v>9377</v>
      </c>
      <c r="C523" s="15" t="s">
        <v>1859</v>
      </c>
      <c r="D523" s="15" t="s">
        <v>1585</v>
      </c>
      <c r="E523" s="15" t="s">
        <v>9409</v>
      </c>
      <c r="F523" s="15"/>
      <c r="G523" s="15">
        <v>1</v>
      </c>
      <c r="H523" s="15">
        <v>800</v>
      </c>
      <c r="I523" s="15">
        <v>30</v>
      </c>
      <c r="J523" s="15">
        <v>1.1000000000000001</v>
      </c>
      <c r="K523" s="15">
        <v>5</v>
      </c>
      <c r="L523" s="15">
        <v>150</v>
      </c>
      <c r="M523" s="15">
        <v>1</v>
      </c>
      <c r="N523" s="15" t="s">
        <v>910</v>
      </c>
    </row>
    <row r="524" spans="1:14" ht="14.5">
      <c r="A524" s="3" t="s">
        <v>9979</v>
      </c>
      <c r="B524" s="15" t="s">
        <v>9377</v>
      </c>
      <c r="C524" s="15" t="s">
        <v>4</v>
      </c>
      <c r="D524" s="15" t="s">
        <v>1585</v>
      </c>
      <c r="E524" s="15" t="s">
        <v>9409</v>
      </c>
      <c r="F524" s="15"/>
      <c r="G524" s="15">
        <v>1</v>
      </c>
      <c r="H524" s="15">
        <v>1000</v>
      </c>
      <c r="I524" s="15">
        <v>30</v>
      </c>
      <c r="J524" s="15">
        <v>1.1000000000000001</v>
      </c>
      <c r="K524" s="15">
        <v>1</v>
      </c>
      <c r="L524" s="15">
        <v>150</v>
      </c>
      <c r="M524" s="15">
        <v>1</v>
      </c>
      <c r="N524" s="15" t="s">
        <v>910</v>
      </c>
    </row>
    <row r="525" spans="1:14" ht="14.5">
      <c r="A525" s="3" t="s">
        <v>9980</v>
      </c>
      <c r="B525" s="15" t="s">
        <v>9377</v>
      </c>
      <c r="C525" s="15" t="s">
        <v>9405</v>
      </c>
      <c r="D525" s="15" t="s">
        <v>1585</v>
      </c>
      <c r="E525" s="15" t="s">
        <v>9409</v>
      </c>
      <c r="F525" s="15"/>
      <c r="G525" s="15">
        <v>1</v>
      </c>
      <c r="H525" s="15">
        <v>1000</v>
      </c>
      <c r="I525" s="15">
        <v>30</v>
      </c>
      <c r="J525" s="15">
        <v>1.1000000000000001</v>
      </c>
      <c r="K525" s="15">
        <v>5</v>
      </c>
      <c r="L525" s="15">
        <v>150</v>
      </c>
      <c r="M525" s="15">
        <v>1</v>
      </c>
      <c r="N525" s="15" t="s">
        <v>910</v>
      </c>
    </row>
    <row r="526" spans="1:14" ht="14.5">
      <c r="A526" s="3" t="s">
        <v>9981</v>
      </c>
      <c r="B526" s="15" t="s">
        <v>9377</v>
      </c>
      <c r="C526" s="15" t="s">
        <v>1859</v>
      </c>
      <c r="D526" s="15" t="s">
        <v>1585</v>
      </c>
      <c r="E526" s="15" t="s">
        <v>9409</v>
      </c>
      <c r="F526" s="15"/>
      <c r="G526" s="15">
        <v>1</v>
      </c>
      <c r="H526" s="15">
        <v>1000</v>
      </c>
      <c r="I526" s="15">
        <v>30</v>
      </c>
      <c r="J526" s="15">
        <v>1.1000000000000001</v>
      </c>
      <c r="K526" s="15">
        <v>5</v>
      </c>
      <c r="L526" s="15">
        <v>150</v>
      </c>
      <c r="M526" s="15">
        <v>1</v>
      </c>
      <c r="N526" s="15" t="s">
        <v>910</v>
      </c>
    </row>
    <row r="527" spans="1:14" ht="14.5">
      <c r="A527" s="3" t="s">
        <v>9982</v>
      </c>
      <c r="B527" s="15" t="s">
        <v>9377</v>
      </c>
      <c r="C527" s="15" t="s">
        <v>9405</v>
      </c>
      <c r="D527" s="15" t="s">
        <v>1585</v>
      </c>
      <c r="E527" s="15" t="s">
        <v>9409</v>
      </c>
      <c r="F527" s="15"/>
      <c r="G527" s="15">
        <v>2</v>
      </c>
      <c r="H527" s="15">
        <v>200</v>
      </c>
      <c r="I527" s="15">
        <v>50</v>
      </c>
      <c r="J527" s="15">
        <v>1.1000000000000001</v>
      </c>
      <c r="K527" s="15">
        <v>5</v>
      </c>
      <c r="L527" s="15">
        <v>150</v>
      </c>
      <c r="M527" s="15">
        <v>1</v>
      </c>
      <c r="N527" s="15" t="s">
        <v>910</v>
      </c>
    </row>
    <row r="528" spans="1:14" ht="14.5">
      <c r="A528" s="3" t="s">
        <v>9983</v>
      </c>
      <c r="B528" s="15" t="s">
        <v>9377</v>
      </c>
      <c r="C528" s="15" t="s">
        <v>4</v>
      </c>
      <c r="D528" s="15" t="s">
        <v>1585</v>
      </c>
      <c r="E528" s="15" t="s">
        <v>9409</v>
      </c>
      <c r="F528" s="15"/>
      <c r="G528" s="15">
        <v>2</v>
      </c>
      <c r="H528" s="15">
        <v>200</v>
      </c>
      <c r="I528" s="15">
        <v>50</v>
      </c>
      <c r="J528" s="15">
        <v>1.1000000000000001</v>
      </c>
      <c r="K528" s="15">
        <v>5</v>
      </c>
      <c r="L528" s="15">
        <v>150</v>
      </c>
      <c r="M528" s="15">
        <v>1</v>
      </c>
      <c r="N528" s="15" t="s">
        <v>910</v>
      </c>
    </row>
    <row r="529" spans="1:14" ht="14.5">
      <c r="A529" s="3" t="s">
        <v>9984</v>
      </c>
      <c r="B529" s="15" t="s">
        <v>9377</v>
      </c>
      <c r="C529" s="15" t="s">
        <v>9405</v>
      </c>
      <c r="D529" s="15" t="s">
        <v>1585</v>
      </c>
      <c r="E529" s="15" t="s">
        <v>9409</v>
      </c>
      <c r="F529" s="15"/>
      <c r="G529" s="15">
        <v>2</v>
      </c>
      <c r="H529" s="15">
        <v>400</v>
      </c>
      <c r="I529" s="15">
        <v>50</v>
      </c>
      <c r="J529" s="15">
        <v>1.1000000000000001</v>
      </c>
      <c r="K529" s="15">
        <v>5</v>
      </c>
      <c r="L529" s="15">
        <v>150</v>
      </c>
      <c r="M529" s="15">
        <v>1</v>
      </c>
      <c r="N529" s="15" t="s">
        <v>910</v>
      </c>
    </row>
    <row r="530" spans="1:14" ht="14.5">
      <c r="A530" s="3" t="s">
        <v>9985</v>
      </c>
      <c r="B530" s="15" t="s">
        <v>9377</v>
      </c>
      <c r="C530" s="15" t="s">
        <v>4</v>
      </c>
      <c r="D530" s="15" t="s">
        <v>1585</v>
      </c>
      <c r="E530" s="15" t="s">
        <v>9409</v>
      </c>
      <c r="F530" s="15"/>
      <c r="G530" s="15">
        <v>2</v>
      </c>
      <c r="H530" s="15">
        <v>400</v>
      </c>
      <c r="I530" s="15">
        <v>50</v>
      </c>
      <c r="J530" s="15">
        <v>1.1000000000000001</v>
      </c>
      <c r="K530" s="15">
        <v>5</v>
      </c>
      <c r="L530" s="15">
        <v>150</v>
      </c>
      <c r="M530" s="15">
        <v>1</v>
      </c>
      <c r="N530" s="15" t="s">
        <v>910</v>
      </c>
    </row>
    <row r="531" spans="1:14" ht="14.5">
      <c r="A531" s="3" t="s">
        <v>9986</v>
      </c>
      <c r="B531" s="15" t="s">
        <v>9377</v>
      </c>
      <c r="C531" s="15" t="s">
        <v>9405</v>
      </c>
      <c r="D531" s="15" t="s">
        <v>1585</v>
      </c>
      <c r="E531" s="15" t="s">
        <v>9409</v>
      </c>
      <c r="F531" s="15"/>
      <c r="G531" s="15">
        <v>2</v>
      </c>
      <c r="H531" s="15">
        <v>600</v>
      </c>
      <c r="I531" s="15">
        <v>50</v>
      </c>
      <c r="J531" s="15">
        <v>1.1000000000000001</v>
      </c>
      <c r="K531" s="15">
        <v>5</v>
      </c>
      <c r="L531" s="15">
        <v>150</v>
      </c>
      <c r="M531" s="15">
        <v>1</v>
      </c>
      <c r="N531" s="15" t="s">
        <v>910</v>
      </c>
    </row>
    <row r="532" spans="1:14" ht="14.5">
      <c r="A532" s="3" t="s">
        <v>9987</v>
      </c>
      <c r="B532" s="15" t="s">
        <v>9377</v>
      </c>
      <c r="C532" s="15" t="s">
        <v>4</v>
      </c>
      <c r="D532" s="15" t="s">
        <v>1585</v>
      </c>
      <c r="E532" s="15" t="s">
        <v>9409</v>
      </c>
      <c r="F532" s="15"/>
      <c r="G532" s="15">
        <v>2</v>
      </c>
      <c r="H532" s="15">
        <v>600</v>
      </c>
      <c r="I532" s="15">
        <v>50</v>
      </c>
      <c r="J532" s="15">
        <v>1.1000000000000001</v>
      </c>
      <c r="K532" s="15">
        <v>5</v>
      </c>
      <c r="L532" s="15">
        <v>150</v>
      </c>
      <c r="M532" s="15">
        <v>1</v>
      </c>
      <c r="N532" s="15" t="s">
        <v>910</v>
      </c>
    </row>
    <row r="533" spans="1:14" ht="14.5">
      <c r="A533" s="3" t="s">
        <v>9988</v>
      </c>
      <c r="B533" s="15" t="s">
        <v>9377</v>
      </c>
      <c r="C533" s="15" t="s">
        <v>9405</v>
      </c>
      <c r="D533" s="15" t="s">
        <v>1585</v>
      </c>
      <c r="E533" s="15" t="s">
        <v>9409</v>
      </c>
      <c r="F533" s="15"/>
      <c r="G533" s="15">
        <v>2</v>
      </c>
      <c r="H533" s="15">
        <v>800</v>
      </c>
      <c r="I533" s="15">
        <v>50</v>
      </c>
      <c r="J533" s="15">
        <v>1.1000000000000001</v>
      </c>
      <c r="K533" s="15">
        <v>5</v>
      </c>
      <c r="L533" s="15">
        <v>150</v>
      </c>
      <c r="M533" s="15">
        <v>1</v>
      </c>
      <c r="N533" s="15" t="s">
        <v>910</v>
      </c>
    </row>
    <row r="534" spans="1:14" ht="14.5">
      <c r="A534" s="3" t="s">
        <v>9989</v>
      </c>
      <c r="B534" s="15" t="s">
        <v>9377</v>
      </c>
      <c r="C534" s="15" t="s">
        <v>4</v>
      </c>
      <c r="D534" s="15" t="s">
        <v>1585</v>
      </c>
      <c r="E534" s="15" t="s">
        <v>9409</v>
      </c>
      <c r="F534" s="15"/>
      <c r="G534" s="15">
        <v>2</v>
      </c>
      <c r="H534" s="15">
        <v>800</v>
      </c>
      <c r="I534" s="15">
        <v>50</v>
      </c>
      <c r="J534" s="15">
        <v>1.1000000000000001</v>
      </c>
      <c r="K534" s="15">
        <v>5</v>
      </c>
      <c r="L534" s="15">
        <v>150</v>
      </c>
      <c r="M534" s="15">
        <v>1</v>
      </c>
      <c r="N534" s="15" t="s">
        <v>910</v>
      </c>
    </row>
    <row r="535" spans="1:14" ht="14.5">
      <c r="A535" s="3" t="s">
        <v>9990</v>
      </c>
      <c r="B535" s="15" t="s">
        <v>9377</v>
      </c>
      <c r="C535" s="15" t="s">
        <v>9405</v>
      </c>
      <c r="D535" s="15" t="s">
        <v>1585</v>
      </c>
      <c r="E535" s="15" t="s">
        <v>9409</v>
      </c>
      <c r="F535" s="15"/>
      <c r="G535" s="15">
        <v>2</v>
      </c>
      <c r="H535" s="15">
        <v>1000</v>
      </c>
      <c r="I535" s="15">
        <v>50</v>
      </c>
      <c r="J535" s="15">
        <v>1.1000000000000001</v>
      </c>
      <c r="K535" s="15">
        <v>5</v>
      </c>
      <c r="L535" s="15">
        <v>150</v>
      </c>
      <c r="M535" s="15">
        <v>1</v>
      </c>
      <c r="N535" s="15" t="s">
        <v>910</v>
      </c>
    </row>
    <row r="536" spans="1:14" ht="14.5">
      <c r="A536" s="3" t="s">
        <v>9991</v>
      </c>
      <c r="B536" s="15" t="s">
        <v>9377</v>
      </c>
      <c r="C536" s="15" t="s">
        <v>4</v>
      </c>
      <c r="D536" s="15" t="s">
        <v>1585</v>
      </c>
      <c r="E536" s="15" t="s">
        <v>9409</v>
      </c>
      <c r="F536" s="15"/>
      <c r="G536" s="15">
        <v>2</v>
      </c>
      <c r="H536" s="15">
        <v>1000</v>
      </c>
      <c r="I536" s="15">
        <v>50</v>
      </c>
      <c r="J536" s="15">
        <v>1.1000000000000001</v>
      </c>
      <c r="K536" s="15">
        <v>5</v>
      </c>
      <c r="L536" s="15">
        <v>150</v>
      </c>
      <c r="M536" s="15">
        <v>1</v>
      </c>
      <c r="N536" s="15" t="s">
        <v>910</v>
      </c>
    </row>
    <row r="537" spans="1:14" ht="14.5">
      <c r="A537" s="3" t="s">
        <v>9992</v>
      </c>
      <c r="B537" s="15" t="s">
        <v>9377</v>
      </c>
      <c r="C537" s="15" t="s">
        <v>6</v>
      </c>
      <c r="D537" s="15" t="s">
        <v>1585</v>
      </c>
      <c r="E537" s="15" t="s">
        <v>9409</v>
      </c>
      <c r="F537" s="15"/>
      <c r="G537" s="15">
        <v>3</v>
      </c>
      <c r="H537" s="15">
        <v>200</v>
      </c>
      <c r="I537" s="15">
        <v>100</v>
      </c>
      <c r="J537" s="15">
        <v>1.1000000000000001</v>
      </c>
      <c r="K537" s="15">
        <v>10</v>
      </c>
      <c r="L537" s="15">
        <v>150</v>
      </c>
      <c r="M537" s="15">
        <v>1</v>
      </c>
      <c r="N537" s="15" t="s">
        <v>910</v>
      </c>
    </row>
    <row r="538" spans="1:14" ht="14.5">
      <c r="A538" s="3" t="s">
        <v>9993</v>
      </c>
      <c r="B538" s="15" t="s">
        <v>9377</v>
      </c>
      <c r="C538" s="15" t="s">
        <v>9405</v>
      </c>
      <c r="D538" s="15" t="s">
        <v>1585</v>
      </c>
      <c r="E538" s="15" t="s">
        <v>9409</v>
      </c>
      <c r="F538" s="15"/>
      <c r="G538" s="15">
        <v>3</v>
      </c>
      <c r="H538" s="15">
        <v>200</v>
      </c>
      <c r="I538" s="15">
        <v>80</v>
      </c>
      <c r="J538" s="15">
        <v>1.1000000000000001</v>
      </c>
      <c r="K538" s="15">
        <v>5</v>
      </c>
      <c r="L538" s="15">
        <v>150</v>
      </c>
      <c r="M538" s="15">
        <v>1</v>
      </c>
      <c r="N538" s="15" t="s">
        <v>910</v>
      </c>
    </row>
    <row r="539" spans="1:14" ht="14.5">
      <c r="A539" s="3" t="s">
        <v>9994</v>
      </c>
      <c r="B539" s="15" t="s">
        <v>9377</v>
      </c>
      <c r="C539" s="15" t="s">
        <v>6</v>
      </c>
      <c r="D539" s="15" t="s">
        <v>1585</v>
      </c>
      <c r="E539" s="15" t="s">
        <v>9409</v>
      </c>
      <c r="F539" s="15"/>
      <c r="G539" s="15">
        <v>3</v>
      </c>
      <c r="H539" s="15">
        <v>400</v>
      </c>
      <c r="I539" s="15">
        <v>100</v>
      </c>
      <c r="J539" s="15">
        <v>1.1000000000000001</v>
      </c>
      <c r="K539" s="15">
        <v>10</v>
      </c>
      <c r="L539" s="15">
        <v>150</v>
      </c>
      <c r="M539" s="15">
        <v>1</v>
      </c>
      <c r="N539" s="15" t="s">
        <v>910</v>
      </c>
    </row>
    <row r="540" spans="1:14" ht="14.5">
      <c r="A540" s="3" t="s">
        <v>9995</v>
      </c>
      <c r="B540" s="15" t="s">
        <v>9377</v>
      </c>
      <c r="C540" s="15" t="s">
        <v>9405</v>
      </c>
      <c r="D540" s="15" t="s">
        <v>1585</v>
      </c>
      <c r="E540" s="15" t="s">
        <v>9409</v>
      </c>
      <c r="F540" s="15"/>
      <c r="G540" s="15">
        <v>3</v>
      </c>
      <c r="H540" s="15">
        <v>400</v>
      </c>
      <c r="I540" s="15">
        <v>80</v>
      </c>
      <c r="J540" s="15">
        <v>1.1000000000000001</v>
      </c>
      <c r="K540" s="15">
        <v>5</v>
      </c>
      <c r="L540" s="15">
        <v>150</v>
      </c>
      <c r="M540" s="15">
        <v>1</v>
      </c>
      <c r="N540" s="15" t="s">
        <v>910</v>
      </c>
    </row>
    <row r="541" spans="1:14" ht="14.5">
      <c r="A541" s="3" t="s">
        <v>9996</v>
      </c>
      <c r="B541" s="15" t="s">
        <v>9377</v>
      </c>
      <c r="C541" s="15" t="s">
        <v>6</v>
      </c>
      <c r="D541" s="15" t="s">
        <v>1585</v>
      </c>
      <c r="E541" s="15" t="s">
        <v>9409</v>
      </c>
      <c r="F541" s="15"/>
      <c r="G541" s="15">
        <v>3</v>
      </c>
      <c r="H541" s="15">
        <v>600</v>
      </c>
      <c r="I541" s="15">
        <v>100</v>
      </c>
      <c r="J541" s="15">
        <v>1.1000000000000001</v>
      </c>
      <c r="K541" s="15">
        <v>10</v>
      </c>
      <c r="L541" s="15">
        <v>150</v>
      </c>
      <c r="M541" s="15">
        <v>1</v>
      </c>
      <c r="N541" s="15" t="s">
        <v>910</v>
      </c>
    </row>
    <row r="542" spans="1:14" ht="14.5">
      <c r="A542" s="3" t="s">
        <v>9997</v>
      </c>
      <c r="B542" s="15" t="s">
        <v>9377</v>
      </c>
      <c r="C542" s="15" t="s">
        <v>9405</v>
      </c>
      <c r="D542" s="15" t="s">
        <v>1585</v>
      </c>
      <c r="E542" s="15" t="s">
        <v>9409</v>
      </c>
      <c r="F542" s="15"/>
      <c r="G542" s="15">
        <v>3</v>
      </c>
      <c r="H542" s="15">
        <v>600</v>
      </c>
      <c r="I542" s="15">
        <v>80</v>
      </c>
      <c r="J542" s="15">
        <v>1.1000000000000001</v>
      </c>
      <c r="K542" s="15">
        <v>5</v>
      </c>
      <c r="L542" s="15">
        <v>150</v>
      </c>
      <c r="M542" s="15">
        <v>1</v>
      </c>
      <c r="N542" s="15" t="s">
        <v>910</v>
      </c>
    </row>
    <row r="543" spans="1:14" ht="14.5">
      <c r="A543" s="3" t="s">
        <v>9998</v>
      </c>
      <c r="B543" s="15" t="s">
        <v>9377</v>
      </c>
      <c r="C543" s="15" t="s">
        <v>6</v>
      </c>
      <c r="D543" s="15" t="s">
        <v>1585</v>
      </c>
      <c r="E543" s="15" t="s">
        <v>9409</v>
      </c>
      <c r="F543" s="15"/>
      <c r="G543" s="15">
        <v>3</v>
      </c>
      <c r="H543" s="15">
        <v>800</v>
      </c>
      <c r="I543" s="15">
        <v>100</v>
      </c>
      <c r="J543" s="15">
        <v>1.1000000000000001</v>
      </c>
      <c r="K543" s="15">
        <v>10</v>
      </c>
      <c r="L543" s="15">
        <v>150</v>
      </c>
      <c r="M543" s="15">
        <v>1</v>
      </c>
      <c r="N543" s="15" t="s">
        <v>910</v>
      </c>
    </row>
    <row r="544" spans="1:14" ht="14.5">
      <c r="A544" s="3" t="s">
        <v>9999</v>
      </c>
      <c r="B544" s="15" t="s">
        <v>9377</v>
      </c>
      <c r="C544" s="15" t="s">
        <v>9405</v>
      </c>
      <c r="D544" s="15" t="s">
        <v>1585</v>
      </c>
      <c r="E544" s="15" t="s">
        <v>9409</v>
      </c>
      <c r="F544" s="15"/>
      <c r="G544" s="15">
        <v>3</v>
      </c>
      <c r="H544" s="15">
        <v>800</v>
      </c>
      <c r="I544" s="15">
        <v>80</v>
      </c>
      <c r="J544" s="15">
        <v>1.1000000000000001</v>
      </c>
      <c r="K544" s="15">
        <v>5</v>
      </c>
      <c r="L544" s="15">
        <v>150</v>
      </c>
      <c r="M544" s="15">
        <v>1</v>
      </c>
      <c r="N544" s="15" t="s">
        <v>910</v>
      </c>
    </row>
    <row r="545" spans="1:14" ht="14.5">
      <c r="A545" s="3" t="s">
        <v>10000</v>
      </c>
      <c r="B545" s="15" t="s">
        <v>9377</v>
      </c>
      <c r="C545" s="15" t="s">
        <v>6</v>
      </c>
      <c r="D545" s="15" t="s">
        <v>1585</v>
      </c>
      <c r="E545" s="15" t="s">
        <v>9409</v>
      </c>
      <c r="F545" s="15"/>
      <c r="G545" s="15">
        <v>3</v>
      </c>
      <c r="H545" s="15">
        <v>1000</v>
      </c>
      <c r="I545" s="15">
        <v>100</v>
      </c>
      <c r="J545" s="15">
        <v>1.1000000000000001</v>
      </c>
      <c r="K545" s="15">
        <v>10</v>
      </c>
      <c r="L545" s="15">
        <v>150</v>
      </c>
      <c r="M545" s="15">
        <v>1</v>
      </c>
      <c r="N545" s="15" t="s">
        <v>910</v>
      </c>
    </row>
    <row r="546" spans="1:14" ht="14.5">
      <c r="A546" s="3" t="s">
        <v>10001</v>
      </c>
      <c r="B546" s="15" t="s">
        <v>9377</v>
      </c>
      <c r="C546" s="15" t="s">
        <v>9405</v>
      </c>
      <c r="D546" s="15" t="s">
        <v>1585</v>
      </c>
      <c r="E546" s="15" t="s">
        <v>9409</v>
      </c>
      <c r="F546" s="15"/>
      <c r="G546" s="15">
        <v>3</v>
      </c>
      <c r="H546" s="15">
        <v>1000</v>
      </c>
      <c r="I546" s="15">
        <v>80</v>
      </c>
      <c r="J546" s="15">
        <v>1.1000000000000001</v>
      </c>
      <c r="K546" s="15">
        <v>5</v>
      </c>
      <c r="L546" s="15">
        <v>150</v>
      </c>
      <c r="M546" s="15">
        <v>1</v>
      </c>
      <c r="N546" s="15" t="s">
        <v>910</v>
      </c>
    </row>
    <row r="547" spans="1:14" ht="14.5">
      <c r="A547" s="3" t="s">
        <v>10002</v>
      </c>
      <c r="B547" s="15" t="s">
        <v>9377</v>
      </c>
      <c r="C547" s="15" t="s">
        <v>10022</v>
      </c>
      <c r="D547" s="15" t="s">
        <v>1585</v>
      </c>
      <c r="E547" s="15" t="s">
        <v>9409</v>
      </c>
      <c r="F547" s="15"/>
      <c r="G547" s="15">
        <v>4</v>
      </c>
      <c r="H547" s="15">
        <v>200</v>
      </c>
      <c r="I547" s="15">
        <v>120</v>
      </c>
      <c r="J547" s="15">
        <v>1.1000000000000001</v>
      </c>
      <c r="K547" s="15">
        <v>5</v>
      </c>
      <c r="L547" s="15">
        <v>150</v>
      </c>
      <c r="M547" s="15">
        <v>1</v>
      </c>
      <c r="N547" s="15" t="s">
        <v>910</v>
      </c>
    </row>
    <row r="548" spans="1:14" ht="14.5">
      <c r="A548" s="3" t="s">
        <v>10003</v>
      </c>
      <c r="B548" s="15" t="s">
        <v>9377</v>
      </c>
      <c r="C548" s="15" t="s">
        <v>10022</v>
      </c>
      <c r="D548" s="15" t="s">
        <v>1585</v>
      </c>
      <c r="E548" s="15" t="s">
        <v>9409</v>
      </c>
      <c r="F548" s="15"/>
      <c r="G548" s="15">
        <v>4</v>
      </c>
      <c r="H548" s="15">
        <v>400</v>
      </c>
      <c r="I548" s="15">
        <v>120</v>
      </c>
      <c r="J548" s="15">
        <v>1.1000000000000001</v>
      </c>
      <c r="K548" s="15">
        <v>5</v>
      </c>
      <c r="L548" s="15">
        <v>150</v>
      </c>
      <c r="M548" s="15">
        <v>1</v>
      </c>
      <c r="N548" s="15" t="s">
        <v>910</v>
      </c>
    </row>
    <row r="549" spans="1:14" ht="14.5">
      <c r="A549" s="3" t="s">
        <v>10004</v>
      </c>
      <c r="B549" s="15" t="s">
        <v>9377</v>
      </c>
      <c r="C549" s="15" t="s">
        <v>10022</v>
      </c>
      <c r="D549" s="15" t="s">
        <v>1585</v>
      </c>
      <c r="E549" s="15" t="s">
        <v>9409</v>
      </c>
      <c r="F549" s="15"/>
      <c r="G549" s="15">
        <v>4</v>
      </c>
      <c r="H549" s="15">
        <v>600</v>
      </c>
      <c r="I549" s="15">
        <v>120</v>
      </c>
      <c r="J549" s="15">
        <v>1.1000000000000001</v>
      </c>
      <c r="K549" s="15">
        <v>5</v>
      </c>
      <c r="L549" s="15">
        <v>150</v>
      </c>
      <c r="M549" s="15">
        <v>1</v>
      </c>
      <c r="N549" s="15" t="s">
        <v>910</v>
      </c>
    </row>
    <row r="550" spans="1:14" ht="14.5">
      <c r="A550" s="3" t="s">
        <v>10005</v>
      </c>
      <c r="B550" s="15" t="s">
        <v>9377</v>
      </c>
      <c r="C550" s="15" t="s">
        <v>10022</v>
      </c>
      <c r="D550" s="15" t="s">
        <v>1585</v>
      </c>
      <c r="E550" s="15" t="s">
        <v>9409</v>
      </c>
      <c r="F550" s="15"/>
      <c r="G550" s="15">
        <v>4</v>
      </c>
      <c r="H550" s="15">
        <v>800</v>
      </c>
      <c r="I550" s="15">
        <v>120</v>
      </c>
      <c r="J550" s="15">
        <v>1.1000000000000001</v>
      </c>
      <c r="K550" s="15">
        <v>5</v>
      </c>
      <c r="L550" s="15">
        <v>150</v>
      </c>
      <c r="M550" s="15">
        <v>1</v>
      </c>
      <c r="N550" s="15" t="s">
        <v>910</v>
      </c>
    </row>
    <row r="551" spans="1:14" ht="14.5">
      <c r="A551" s="3" t="s">
        <v>10006</v>
      </c>
      <c r="B551" s="15" t="s">
        <v>9377</v>
      </c>
      <c r="C551" s="15" t="s">
        <v>10022</v>
      </c>
      <c r="D551" s="15" t="s">
        <v>1585</v>
      </c>
      <c r="E551" s="15" t="s">
        <v>9409</v>
      </c>
      <c r="F551" s="15"/>
      <c r="G551" s="15">
        <v>4</v>
      </c>
      <c r="H551" s="15">
        <v>1000</v>
      </c>
      <c r="I551" s="15">
        <v>120</v>
      </c>
      <c r="J551" s="15">
        <v>1.1000000000000001</v>
      </c>
      <c r="K551" s="15">
        <v>5</v>
      </c>
      <c r="L551" s="15">
        <v>150</v>
      </c>
      <c r="M551" s="15">
        <v>1</v>
      </c>
      <c r="N551" s="15" t="s">
        <v>910</v>
      </c>
    </row>
    <row r="552" spans="1:14" ht="14.5">
      <c r="A552" s="3" t="s">
        <v>10007</v>
      </c>
      <c r="B552" s="15" t="s">
        <v>9377</v>
      </c>
      <c r="C552" s="15" t="s">
        <v>10022</v>
      </c>
      <c r="D552" s="15" t="s">
        <v>1585</v>
      </c>
      <c r="E552" s="15" t="s">
        <v>9409</v>
      </c>
      <c r="F552" s="15"/>
      <c r="G552" s="15">
        <v>5</v>
      </c>
      <c r="H552" s="15">
        <v>200</v>
      </c>
      <c r="I552" s="15">
        <v>120</v>
      </c>
      <c r="J552" s="15">
        <v>1.1000000000000001</v>
      </c>
      <c r="K552" s="15">
        <v>5</v>
      </c>
      <c r="L552" s="15">
        <v>150</v>
      </c>
      <c r="M552" s="15">
        <v>1</v>
      </c>
      <c r="N552" s="15" t="s">
        <v>910</v>
      </c>
    </row>
    <row r="553" spans="1:14" ht="14.5">
      <c r="A553" s="3" t="s">
        <v>10008</v>
      </c>
      <c r="B553" s="15" t="s">
        <v>9377</v>
      </c>
      <c r="C553" s="15" t="s">
        <v>10022</v>
      </c>
      <c r="D553" s="15" t="s">
        <v>1585</v>
      </c>
      <c r="E553" s="15" t="s">
        <v>9409</v>
      </c>
      <c r="F553" s="15"/>
      <c r="G553" s="15">
        <v>5</v>
      </c>
      <c r="H553" s="15">
        <v>400</v>
      </c>
      <c r="I553" s="15">
        <v>120</v>
      </c>
      <c r="J553" s="15">
        <v>1.1000000000000001</v>
      </c>
      <c r="K553" s="15">
        <v>5</v>
      </c>
      <c r="L553" s="15">
        <v>150</v>
      </c>
      <c r="M553" s="15">
        <v>1</v>
      </c>
      <c r="N553" s="15" t="s">
        <v>910</v>
      </c>
    </row>
    <row r="554" spans="1:14" ht="14.5">
      <c r="A554" s="3" t="s">
        <v>10009</v>
      </c>
      <c r="B554" s="15" t="s">
        <v>9377</v>
      </c>
      <c r="C554" s="15" t="s">
        <v>10022</v>
      </c>
      <c r="D554" s="15" t="s">
        <v>1585</v>
      </c>
      <c r="E554" s="15" t="s">
        <v>9409</v>
      </c>
      <c r="F554" s="15"/>
      <c r="G554" s="15">
        <v>5</v>
      </c>
      <c r="H554" s="15">
        <v>600</v>
      </c>
      <c r="I554" s="15">
        <v>120</v>
      </c>
      <c r="J554" s="15">
        <v>1.1000000000000001</v>
      </c>
      <c r="K554" s="15">
        <v>5</v>
      </c>
      <c r="L554" s="15">
        <v>150</v>
      </c>
      <c r="M554" s="15">
        <v>1</v>
      </c>
      <c r="N554" s="15" t="s">
        <v>910</v>
      </c>
    </row>
    <row r="555" spans="1:14" ht="14.5">
      <c r="A555" s="3" t="s">
        <v>10010</v>
      </c>
      <c r="B555" s="15" t="s">
        <v>9377</v>
      </c>
      <c r="C555" s="15" t="s">
        <v>10022</v>
      </c>
      <c r="D555" s="15" t="s">
        <v>1585</v>
      </c>
      <c r="E555" s="15" t="s">
        <v>9409</v>
      </c>
      <c r="F555" s="15"/>
      <c r="G555" s="15">
        <v>5</v>
      </c>
      <c r="H555" s="15">
        <v>800</v>
      </c>
      <c r="I555" s="15">
        <v>120</v>
      </c>
      <c r="J555" s="15">
        <v>1.1000000000000001</v>
      </c>
      <c r="K555" s="15">
        <v>5</v>
      </c>
      <c r="L555" s="15">
        <v>150</v>
      </c>
      <c r="M555" s="15">
        <v>1</v>
      </c>
      <c r="N555" s="15" t="s">
        <v>910</v>
      </c>
    </row>
    <row r="556" spans="1:14" ht="14.5">
      <c r="A556" s="3" t="s">
        <v>10011</v>
      </c>
      <c r="B556" s="15" t="s">
        <v>9377</v>
      </c>
      <c r="C556" s="15" t="s">
        <v>10022</v>
      </c>
      <c r="D556" s="15" t="s">
        <v>1585</v>
      </c>
      <c r="E556" s="15" t="s">
        <v>9409</v>
      </c>
      <c r="F556" s="15"/>
      <c r="G556" s="15">
        <v>5</v>
      </c>
      <c r="H556" s="15">
        <v>1000</v>
      </c>
      <c r="I556" s="15">
        <v>120</v>
      </c>
      <c r="J556" s="15">
        <v>1.1000000000000001</v>
      </c>
      <c r="K556" s="15">
        <v>5</v>
      </c>
      <c r="L556" s="15">
        <v>150</v>
      </c>
      <c r="M556" s="15">
        <v>1</v>
      </c>
      <c r="N556" s="15" t="s">
        <v>910</v>
      </c>
    </row>
    <row r="557" spans="1:14" ht="14.5">
      <c r="A557" s="3" t="s">
        <v>10012</v>
      </c>
      <c r="B557" s="15" t="s">
        <v>9377</v>
      </c>
      <c r="C557" s="15" t="s">
        <v>6</v>
      </c>
      <c r="D557" s="15" t="s">
        <v>1585</v>
      </c>
      <c r="E557" s="15" t="s">
        <v>9409</v>
      </c>
      <c r="F557" s="15"/>
      <c r="G557" s="15">
        <v>8</v>
      </c>
      <c r="H557" s="15">
        <v>200</v>
      </c>
      <c r="I557" s="15">
        <v>200</v>
      </c>
      <c r="J557" s="15">
        <v>0.98499999999999999</v>
      </c>
      <c r="K557" s="15">
        <v>5</v>
      </c>
      <c r="L557" s="15">
        <v>150</v>
      </c>
      <c r="M557" s="15">
        <v>1</v>
      </c>
      <c r="N557" s="15" t="s">
        <v>910</v>
      </c>
    </row>
    <row r="558" spans="1:14" ht="14.5">
      <c r="A558" s="3" t="s">
        <v>10013</v>
      </c>
      <c r="B558" s="15" t="s">
        <v>9377</v>
      </c>
      <c r="C558" s="15" t="s">
        <v>6</v>
      </c>
      <c r="D558" s="15" t="s">
        <v>1585</v>
      </c>
      <c r="E558" s="15" t="s">
        <v>9409</v>
      </c>
      <c r="F558" s="15"/>
      <c r="G558" s="15">
        <v>8</v>
      </c>
      <c r="H558" s="15">
        <v>400</v>
      </c>
      <c r="I558" s="15">
        <v>200</v>
      </c>
      <c r="J558" s="15">
        <v>0.98499999999999999</v>
      </c>
      <c r="K558" s="15">
        <v>5</v>
      </c>
      <c r="L558" s="15">
        <v>150</v>
      </c>
      <c r="M558" s="15">
        <v>1</v>
      </c>
      <c r="N558" s="15" t="s">
        <v>910</v>
      </c>
    </row>
    <row r="559" spans="1:14" ht="14.5">
      <c r="A559" s="3" t="s">
        <v>10014</v>
      </c>
      <c r="B559" s="15" t="s">
        <v>9377</v>
      </c>
      <c r="C559" s="15" t="s">
        <v>6</v>
      </c>
      <c r="D559" s="15" t="s">
        <v>1585</v>
      </c>
      <c r="E559" s="15" t="s">
        <v>9409</v>
      </c>
      <c r="F559" s="15"/>
      <c r="G559" s="15">
        <v>8</v>
      </c>
      <c r="H559" s="15">
        <v>600</v>
      </c>
      <c r="I559" s="15">
        <v>200</v>
      </c>
      <c r="J559" s="15">
        <v>0.98499999999999999</v>
      </c>
      <c r="K559" s="15">
        <v>5</v>
      </c>
      <c r="L559" s="15">
        <v>150</v>
      </c>
      <c r="M559" s="15">
        <v>1</v>
      </c>
      <c r="N559" s="15" t="s">
        <v>910</v>
      </c>
    </row>
    <row r="560" spans="1:14" ht="14.5">
      <c r="A560" s="3" t="s">
        <v>10015</v>
      </c>
      <c r="B560" s="15" t="s">
        <v>9377</v>
      </c>
      <c r="C560" s="15" t="s">
        <v>6</v>
      </c>
      <c r="D560" s="15" t="s">
        <v>1585</v>
      </c>
      <c r="E560" s="15" t="s">
        <v>9409</v>
      </c>
      <c r="F560" s="15"/>
      <c r="G560" s="15">
        <v>8</v>
      </c>
      <c r="H560" s="15">
        <v>800</v>
      </c>
      <c r="I560" s="15">
        <v>200</v>
      </c>
      <c r="J560" s="15">
        <v>0.98499999999999999</v>
      </c>
      <c r="K560" s="15">
        <v>5</v>
      </c>
      <c r="L560" s="15">
        <v>150</v>
      </c>
      <c r="M560" s="15">
        <v>1</v>
      </c>
      <c r="N560" s="15" t="s">
        <v>910</v>
      </c>
    </row>
    <row r="561" spans="1:14" ht="14.5">
      <c r="A561" s="3" t="s">
        <v>10016</v>
      </c>
      <c r="B561" s="15" t="s">
        <v>9377</v>
      </c>
      <c r="C561" s="15" t="s">
        <v>6</v>
      </c>
      <c r="D561" s="15" t="s">
        <v>1585</v>
      </c>
      <c r="E561" s="15" t="s">
        <v>9409</v>
      </c>
      <c r="F561" s="15"/>
      <c r="G561" s="15">
        <v>8</v>
      </c>
      <c r="H561" s="15">
        <v>1000</v>
      </c>
      <c r="I561" s="15">
        <v>200</v>
      </c>
      <c r="J561" s="15">
        <v>0.98499999999999999</v>
      </c>
      <c r="K561" s="15">
        <v>5</v>
      </c>
      <c r="L561" s="15">
        <v>150</v>
      </c>
      <c r="M561" s="15">
        <v>1</v>
      </c>
      <c r="N561" s="15" t="s">
        <v>910</v>
      </c>
    </row>
    <row r="562" spans="1:14" ht="14.5">
      <c r="A562" s="3" t="s">
        <v>10017</v>
      </c>
      <c r="B562" s="15" t="s">
        <v>9377</v>
      </c>
      <c r="C562" s="15" t="s">
        <v>1859</v>
      </c>
      <c r="D562" s="15" t="s">
        <v>1585</v>
      </c>
      <c r="E562" s="15" t="s">
        <v>9409</v>
      </c>
      <c r="F562" s="15"/>
      <c r="G562" s="15">
        <v>0.8</v>
      </c>
      <c r="H562" s="15">
        <v>200</v>
      </c>
      <c r="I562" s="15">
        <v>20</v>
      </c>
      <c r="J562" s="15">
        <v>1.1000000000000001</v>
      </c>
      <c r="K562" s="15">
        <v>5</v>
      </c>
      <c r="L562" s="15">
        <v>150</v>
      </c>
      <c r="M562" s="15">
        <v>1</v>
      </c>
      <c r="N562" s="15" t="s">
        <v>910</v>
      </c>
    </row>
    <row r="563" spans="1:14" ht="14.5">
      <c r="A563" s="3" t="s">
        <v>10018</v>
      </c>
      <c r="B563" s="15" t="s">
        <v>9377</v>
      </c>
      <c r="C563" s="15" t="s">
        <v>1859</v>
      </c>
      <c r="D563" s="15" t="s">
        <v>1585</v>
      </c>
      <c r="E563" s="15" t="s">
        <v>9409</v>
      </c>
      <c r="F563" s="15"/>
      <c r="G563" s="15">
        <v>0.8</v>
      </c>
      <c r="H563" s="15">
        <v>400</v>
      </c>
      <c r="I563" s="15">
        <v>20</v>
      </c>
      <c r="J563" s="15">
        <v>1.1000000000000001</v>
      </c>
      <c r="K563" s="15">
        <v>5</v>
      </c>
      <c r="L563" s="15">
        <v>150</v>
      </c>
      <c r="M563" s="15">
        <v>1</v>
      </c>
      <c r="N563" s="15" t="s">
        <v>910</v>
      </c>
    </row>
    <row r="564" spans="1:14" ht="14.5">
      <c r="A564" s="3" t="s">
        <v>10019</v>
      </c>
      <c r="B564" s="15" t="s">
        <v>9377</v>
      </c>
      <c r="C564" s="15" t="s">
        <v>1859</v>
      </c>
      <c r="D564" s="15" t="s">
        <v>1585</v>
      </c>
      <c r="E564" s="15" t="s">
        <v>9409</v>
      </c>
      <c r="F564" s="15"/>
      <c r="G564" s="15">
        <v>0.8</v>
      </c>
      <c r="H564" s="15">
        <v>600</v>
      </c>
      <c r="I564" s="15">
        <v>20</v>
      </c>
      <c r="J564" s="15">
        <v>1.1000000000000001</v>
      </c>
      <c r="K564" s="15">
        <v>5</v>
      </c>
      <c r="L564" s="15">
        <v>150</v>
      </c>
      <c r="M564" s="15">
        <v>1</v>
      </c>
      <c r="N564" s="15" t="s">
        <v>910</v>
      </c>
    </row>
    <row r="565" spans="1:14" ht="14.5">
      <c r="A565" s="3" t="s">
        <v>10020</v>
      </c>
      <c r="B565" s="15" t="s">
        <v>9377</v>
      </c>
      <c r="C565" s="15" t="s">
        <v>1859</v>
      </c>
      <c r="D565" s="15" t="s">
        <v>1585</v>
      </c>
      <c r="E565" s="15" t="s">
        <v>9409</v>
      </c>
      <c r="F565" s="15"/>
      <c r="G565" s="15">
        <v>0.8</v>
      </c>
      <c r="H565" s="15">
        <v>800</v>
      </c>
      <c r="I565" s="15">
        <v>20</v>
      </c>
      <c r="J565" s="15">
        <v>1.1000000000000001</v>
      </c>
      <c r="K565" s="15">
        <v>5</v>
      </c>
      <c r="L565" s="15">
        <v>150</v>
      </c>
      <c r="M565" s="15">
        <v>1</v>
      </c>
      <c r="N565" s="15" t="s">
        <v>910</v>
      </c>
    </row>
    <row r="566" spans="1:14" ht="14.5">
      <c r="A566" s="3" t="s">
        <v>10021</v>
      </c>
      <c r="B566" s="15" t="s">
        <v>9377</v>
      </c>
      <c r="C566" s="15" t="s">
        <v>1859</v>
      </c>
      <c r="D566" s="15" t="s">
        <v>1585</v>
      </c>
      <c r="E566" s="15" t="s">
        <v>9409</v>
      </c>
      <c r="F566" s="15"/>
      <c r="G566" s="15">
        <v>0.8</v>
      </c>
      <c r="H566" s="15">
        <v>1000</v>
      </c>
      <c r="I566" s="15">
        <v>20</v>
      </c>
      <c r="J566" s="15">
        <v>1.1000000000000001</v>
      </c>
      <c r="K566" s="15">
        <v>5</v>
      </c>
      <c r="L566" s="15">
        <v>150</v>
      </c>
      <c r="M566" s="15">
        <v>1</v>
      </c>
      <c r="N566" s="15" t="s">
        <v>910</v>
      </c>
    </row>
    <row r="567" spans="1:14" ht="14.5">
      <c r="A567" s="3" t="s">
        <v>10085</v>
      </c>
      <c r="B567" s="15" t="s">
        <v>9377</v>
      </c>
      <c r="C567" s="15" t="s">
        <v>9762</v>
      </c>
      <c r="D567" s="15" t="s">
        <v>1585</v>
      </c>
      <c r="E567" s="15" t="s">
        <v>9409</v>
      </c>
      <c r="F567" s="15"/>
      <c r="G567" s="15">
        <v>1.5</v>
      </c>
      <c r="H567" s="15">
        <v>2000</v>
      </c>
      <c r="I567" s="15">
        <v>40</v>
      </c>
      <c r="J567" s="15">
        <v>1.1499999999999999</v>
      </c>
      <c r="K567" s="15">
        <v>5</v>
      </c>
      <c r="L567" s="15">
        <v>150</v>
      </c>
      <c r="M567" s="15">
        <v>1</v>
      </c>
      <c r="N567" s="15" t="s">
        <v>9335</v>
      </c>
    </row>
    <row r="568" spans="1:14" ht="14.5">
      <c r="A568" s="3" t="s">
        <v>10086</v>
      </c>
      <c r="B568" s="15" t="s">
        <v>9377</v>
      </c>
      <c r="C568" s="15" t="s">
        <v>9762</v>
      </c>
      <c r="D568" s="15" t="s">
        <v>1585</v>
      </c>
      <c r="E568" s="15" t="s">
        <v>9409</v>
      </c>
      <c r="F568" s="15"/>
      <c r="G568" s="15">
        <v>2</v>
      </c>
      <c r="H568" s="15">
        <v>2000</v>
      </c>
      <c r="I568" s="15">
        <v>50</v>
      </c>
      <c r="J568" s="15">
        <v>1.1000000000000001</v>
      </c>
      <c r="K568" s="15">
        <v>5</v>
      </c>
      <c r="L568" s="15">
        <v>150</v>
      </c>
      <c r="M568" s="15">
        <v>1</v>
      </c>
      <c r="N568" s="15" t="s">
        <v>9335</v>
      </c>
    </row>
    <row r="569" spans="1:14" ht="14.5">
      <c r="A569" s="3" t="s">
        <v>10087</v>
      </c>
      <c r="B569" s="15" t="s">
        <v>9377</v>
      </c>
      <c r="C569" s="15" t="s">
        <v>915</v>
      </c>
      <c r="D569" s="15" t="s">
        <v>1585</v>
      </c>
      <c r="E569" s="15" t="s">
        <v>9462</v>
      </c>
      <c r="F569" s="15">
        <v>5288</v>
      </c>
      <c r="G569" s="15">
        <v>15</v>
      </c>
      <c r="H569" s="15">
        <v>1200</v>
      </c>
      <c r="I569" s="15">
        <v>250</v>
      </c>
      <c r="J569" s="15">
        <v>1.3</v>
      </c>
      <c r="K569" s="15">
        <v>10</v>
      </c>
      <c r="L569" s="15">
        <v>175</v>
      </c>
      <c r="M569" s="15">
        <v>1</v>
      </c>
      <c r="N569" s="15" t="s">
        <v>9335</v>
      </c>
    </row>
    <row r="570" spans="1:14" ht="14.5">
      <c r="A570" s="3" t="s">
        <v>10088</v>
      </c>
      <c r="B570" s="15" t="s">
        <v>9377</v>
      </c>
      <c r="C570" s="15" t="s">
        <v>915</v>
      </c>
      <c r="D570" s="15" t="s">
        <v>1585</v>
      </c>
      <c r="E570" s="15" t="s">
        <v>9462</v>
      </c>
      <c r="F570" s="15">
        <v>5288</v>
      </c>
      <c r="G570" s="15">
        <v>15</v>
      </c>
      <c r="H570" s="15">
        <v>1200</v>
      </c>
      <c r="I570" s="15">
        <v>250</v>
      </c>
      <c r="J570" s="15">
        <v>1.3</v>
      </c>
      <c r="K570" s="15">
        <v>10</v>
      </c>
      <c r="L570" s="15">
        <v>175</v>
      </c>
      <c r="M570" s="15">
        <v>1</v>
      </c>
      <c r="N570" s="15" t="s">
        <v>9407</v>
      </c>
    </row>
    <row r="571" spans="1:14" ht="14.5">
      <c r="A571" s="3" t="s">
        <v>10089</v>
      </c>
      <c r="B571" s="15" t="s">
        <v>9377</v>
      </c>
      <c r="C571" s="15" t="s">
        <v>10093</v>
      </c>
      <c r="D571" s="15" t="s">
        <v>1585</v>
      </c>
      <c r="E571" s="15" t="s">
        <v>9462</v>
      </c>
      <c r="F571" s="15">
        <v>6452</v>
      </c>
      <c r="G571" s="15">
        <v>30</v>
      </c>
      <c r="H571" s="15">
        <v>1200</v>
      </c>
      <c r="I571" s="15">
        <v>400</v>
      </c>
      <c r="J571" s="15">
        <v>1.3</v>
      </c>
      <c r="K571" s="15">
        <v>10</v>
      </c>
      <c r="L571" s="15">
        <v>175</v>
      </c>
      <c r="M571" s="15" t="s">
        <v>9485</v>
      </c>
      <c r="N571" s="15" t="s">
        <v>9407</v>
      </c>
    </row>
    <row r="572" spans="1:14" ht="14.5">
      <c r="A572" s="3" t="s">
        <v>10090</v>
      </c>
      <c r="B572" s="15" t="s">
        <v>9377</v>
      </c>
      <c r="C572" s="15" t="s">
        <v>10093</v>
      </c>
      <c r="D572" s="15" t="s">
        <v>1585</v>
      </c>
      <c r="E572" s="15" t="s">
        <v>9462</v>
      </c>
      <c r="F572" s="15">
        <v>8042</v>
      </c>
      <c r="G572" s="15">
        <v>60</v>
      </c>
      <c r="H572" s="15">
        <v>1200</v>
      </c>
      <c r="I572" s="15">
        <v>900</v>
      </c>
      <c r="J572" s="15">
        <v>1.3</v>
      </c>
      <c r="K572" s="15">
        <v>10</v>
      </c>
      <c r="L572" s="15">
        <v>175</v>
      </c>
      <c r="M572" s="15" t="s">
        <v>9485</v>
      </c>
      <c r="N572" s="15" t="s">
        <v>9407</v>
      </c>
    </row>
    <row r="573" spans="1:14" ht="14.5">
      <c r="A573" s="3" t="s">
        <v>10091</v>
      </c>
      <c r="B573" s="15" t="s">
        <v>9377</v>
      </c>
      <c r="C573" s="15" t="s">
        <v>2767</v>
      </c>
      <c r="D573" s="15" t="s">
        <v>1585</v>
      </c>
      <c r="E573" s="15" t="s">
        <v>9462</v>
      </c>
      <c r="F573" s="15">
        <v>6372</v>
      </c>
      <c r="G573" s="15">
        <v>30</v>
      </c>
      <c r="H573" s="15">
        <v>1200</v>
      </c>
      <c r="I573" s="15">
        <v>400</v>
      </c>
      <c r="J573" s="15">
        <v>1.3</v>
      </c>
      <c r="K573" s="15">
        <v>10</v>
      </c>
      <c r="L573" s="15">
        <v>175</v>
      </c>
      <c r="M573" s="15">
        <v>1</v>
      </c>
      <c r="N573" s="15" t="s">
        <v>9335</v>
      </c>
    </row>
    <row r="574" spans="1:14" ht="14.5">
      <c r="A574" s="3" t="s">
        <v>10092</v>
      </c>
      <c r="B574" s="15" t="s">
        <v>9377</v>
      </c>
      <c r="C574" s="15" t="s">
        <v>2767</v>
      </c>
      <c r="D574" s="15" t="s">
        <v>1585</v>
      </c>
      <c r="E574" s="15" t="s">
        <v>9462</v>
      </c>
      <c r="F574" s="15">
        <v>6372</v>
      </c>
      <c r="G574" s="15">
        <v>30</v>
      </c>
      <c r="H574" s="15">
        <v>1200</v>
      </c>
      <c r="I574" s="15">
        <v>400</v>
      </c>
      <c r="J574" s="15">
        <v>1.3</v>
      </c>
      <c r="K574" s="15">
        <v>10</v>
      </c>
      <c r="L574" s="15">
        <v>175</v>
      </c>
      <c r="M574" s="15">
        <v>1</v>
      </c>
      <c r="N574" s="15" t="s">
        <v>9407</v>
      </c>
    </row>
    <row r="580" spans="3:14" ht="14.5">
      <c r="C580" s="21"/>
      <c r="D580" s="21"/>
      <c r="E580" s="21"/>
      <c r="F580" s="21"/>
      <c r="G580" s="21"/>
      <c r="H580" s="21"/>
      <c r="I580" s="21"/>
      <c r="J580" s="21"/>
      <c r="K580" s="21"/>
      <c r="L580" s="21"/>
    </row>
    <row r="582" spans="3:14" ht="14.5">
      <c r="J582" s="21"/>
      <c r="K582" s="21"/>
      <c r="L582" s="21"/>
      <c r="M582" s="21"/>
    </row>
    <row r="584" spans="3:14" ht="14.5">
      <c r="L584" s="21"/>
      <c r="M584" s="21"/>
      <c r="N584" s="21"/>
    </row>
  </sheetData>
  <sheetProtection sheet="1" objects="1" scenarios="1" sort="0" autoFilter="0"/>
  <autoFilter ref="A2:N2" xr:uid="{C326DCED-6A2B-4953-B22B-2930B30143A2}"/>
  <phoneticPr fontId="5" type="noConversion"/>
  <hyperlinks>
    <hyperlink ref="A3" r:id="rId1" xr:uid="{57DAA2C8-4B84-438B-BC2B-2351B5E9D735}"/>
    <hyperlink ref="A4" r:id="rId2" xr:uid="{021D5D2B-E9F2-4553-8EC7-A719EF7A5871}"/>
    <hyperlink ref="A5" r:id="rId3" xr:uid="{BB0D7465-5D2F-4B85-9554-4FB0F6EDD1F1}"/>
    <hyperlink ref="A6" r:id="rId4" xr:uid="{60B99121-5D18-4E81-8740-8586B37D94CF}"/>
    <hyperlink ref="A7" r:id="rId5" xr:uid="{1B8FFD63-3F54-4594-842C-DD23ECD41053}"/>
    <hyperlink ref="A8" r:id="rId6" xr:uid="{BEA0C6A8-9479-4DD0-93EC-1553CC1B00CC}"/>
    <hyperlink ref="A9" r:id="rId7" xr:uid="{678D2814-0819-4C6E-9B73-B06FD84AF2C0}"/>
    <hyperlink ref="A10" r:id="rId8" xr:uid="{0703967F-05C6-406F-A089-DC1409B99326}"/>
    <hyperlink ref="A11" r:id="rId9" xr:uid="{C396E204-C3AE-4D5A-991D-1BAC359C4F4D}"/>
    <hyperlink ref="A12" r:id="rId10" xr:uid="{41E34E68-18D8-40FC-A03A-5578FAA78CC4}"/>
    <hyperlink ref="A13" r:id="rId11" xr:uid="{40500140-7B23-4EF8-9A09-0925921F2CA1}"/>
    <hyperlink ref="A14" r:id="rId12" xr:uid="{854DFF3B-ED7C-4796-8DF6-7072D72EBB25}"/>
    <hyperlink ref="A15" r:id="rId13" xr:uid="{DE3A9967-5F11-4FEE-BDC5-2EE565EA8944}"/>
    <hyperlink ref="A16" r:id="rId14" xr:uid="{7ED63EA1-771B-4654-9EA8-23590FBD9343}"/>
    <hyperlink ref="A17" r:id="rId15" xr:uid="{AC7DFE3E-1C26-46EC-B33E-846FAEAC6B11}"/>
    <hyperlink ref="A18" r:id="rId16" xr:uid="{1252D8D5-0001-4933-A537-092C952201A0}"/>
    <hyperlink ref="A19" r:id="rId17" xr:uid="{CDC6A023-6CBD-4F5B-A890-0E9E8B2E7009}"/>
    <hyperlink ref="A20" r:id="rId18" xr:uid="{1A1CB1C0-013D-4BAF-AFB8-4FBE22373D9C}"/>
    <hyperlink ref="A21" r:id="rId19" xr:uid="{1A32CE43-28B6-4324-9433-E1B2D60EA4CF}"/>
    <hyperlink ref="A22" r:id="rId20" xr:uid="{AB9DF309-8EC6-40BB-9377-D68356103E92}"/>
    <hyperlink ref="A23" r:id="rId21" xr:uid="{76516FAD-3B94-49E8-9725-762EEA103BD1}"/>
    <hyperlink ref="A24" r:id="rId22" xr:uid="{EAB97008-997B-446A-B4B8-F433AF37C7BD}"/>
    <hyperlink ref="A25" r:id="rId23" xr:uid="{98357466-2979-4899-92E0-7D33A72BF930}"/>
    <hyperlink ref="A26" r:id="rId24" xr:uid="{27D1A3CA-A96A-4888-BF33-8CEB35F0B355}"/>
    <hyperlink ref="A27" r:id="rId25" xr:uid="{2CFF22DE-76C4-4A5D-B0E3-795C11907E47}"/>
    <hyperlink ref="A28" r:id="rId26" xr:uid="{8ACEFAAE-5CEC-420D-A028-908C7960A5B2}"/>
    <hyperlink ref="A29" r:id="rId27" xr:uid="{06E1F53D-59E3-4EBD-B1B2-6460B75E8346}"/>
    <hyperlink ref="A30" r:id="rId28" xr:uid="{4B648846-D276-414E-A9FB-3376C0CB8DFE}"/>
    <hyperlink ref="A31" r:id="rId29" xr:uid="{D7033A5A-862B-45D2-8E3D-55E23F2D15AF}"/>
    <hyperlink ref="A32" r:id="rId30" xr:uid="{62F09842-48A5-44D0-A600-91A73E8E06AB}"/>
    <hyperlink ref="A33" r:id="rId31" xr:uid="{30E3B033-D713-46E4-AAB4-4C5E38FE9FAE}"/>
    <hyperlink ref="A34" r:id="rId32" xr:uid="{E347025E-95A7-44FF-93C3-0403B1EA1DC7}"/>
    <hyperlink ref="A35" r:id="rId33" xr:uid="{ECB1207A-D2EC-48D0-96F1-A6F61AF8E1CE}"/>
    <hyperlink ref="A36" r:id="rId34" xr:uid="{81A801B7-BB6A-4AA1-B982-ED08D2A13E11}"/>
    <hyperlink ref="A37" r:id="rId35" xr:uid="{7057155C-0293-49EE-83ED-EC138E2311E3}"/>
    <hyperlink ref="A38" r:id="rId36" xr:uid="{1F86D97D-536D-4A07-88F3-0F3297542BFA}"/>
    <hyperlink ref="A39" r:id="rId37" xr:uid="{C3130709-64D3-459D-BBBF-F50DAB71B9D3}"/>
    <hyperlink ref="A40" r:id="rId38" xr:uid="{037A39A2-55DD-44F0-BF78-E572EE9ECC40}"/>
    <hyperlink ref="A41" r:id="rId39" xr:uid="{EA210E97-C73F-44BD-B8A9-32A622927A15}"/>
    <hyperlink ref="A42" r:id="rId40" xr:uid="{5FAA0330-D89C-4AC3-9001-CBBF9EE0DE2A}"/>
    <hyperlink ref="A43" r:id="rId41" xr:uid="{34AF003C-0631-4993-BB6C-1E6E0BD09FDC}"/>
    <hyperlink ref="A44" r:id="rId42" xr:uid="{E26A98BE-3A5C-4572-9240-7AE0DFFEB197}"/>
    <hyperlink ref="A45" r:id="rId43" xr:uid="{8500B5D3-6E74-4FE8-A97C-111AAB6C015B}"/>
    <hyperlink ref="A46" r:id="rId44" xr:uid="{30D085B1-462C-4C81-AEF4-F9629D5C9727}"/>
    <hyperlink ref="A47" r:id="rId45" xr:uid="{A2710FF9-1EA5-45AC-A0AC-9DD9A4456F42}"/>
    <hyperlink ref="A48" r:id="rId46" xr:uid="{7E324C44-5CCB-4F00-96D2-322ED4509077}"/>
    <hyperlink ref="A49" r:id="rId47" xr:uid="{392E1637-8540-48C3-8932-266C2582B481}"/>
    <hyperlink ref="A50" r:id="rId48" xr:uid="{D8625B8A-4352-4F59-8CBF-1A2CC0C5C69F}"/>
    <hyperlink ref="A51" r:id="rId49" xr:uid="{80B0C983-CC48-468C-8B31-F2ED4DBA81F2}"/>
    <hyperlink ref="A52" r:id="rId50" xr:uid="{E32F376E-5139-4774-AF47-42D0658BC606}"/>
    <hyperlink ref="A53" r:id="rId51" xr:uid="{025F4EB8-9401-49D6-A260-D957EAD43BAA}"/>
    <hyperlink ref="A54" r:id="rId52" xr:uid="{13382CBA-F42A-4194-8FCC-DB8E051A662C}"/>
    <hyperlink ref="A55" r:id="rId53" xr:uid="{E121D8FB-13DF-4368-A354-9562CA8F7625}"/>
    <hyperlink ref="A56" r:id="rId54" xr:uid="{26586668-D685-4BAE-B305-B130EC1694F5}"/>
    <hyperlink ref="A57" r:id="rId55" xr:uid="{337425E6-5CFB-436B-8CD9-3CA21BF9CF20}"/>
    <hyperlink ref="A58" r:id="rId56" xr:uid="{2C2D7E6E-879E-4FE9-8E3C-7D1FA6582B60}"/>
    <hyperlink ref="A59" r:id="rId57" xr:uid="{EBC420F7-1A46-4998-8172-BF984E983DC1}"/>
    <hyperlink ref="A60" r:id="rId58" xr:uid="{7BE6B559-6719-40A3-9641-EB62E304D45C}"/>
    <hyperlink ref="A61" r:id="rId59" xr:uid="{84CE6104-44D2-488F-B1A4-34CC19BC2DD2}"/>
    <hyperlink ref="A62" r:id="rId60" xr:uid="{FC0D20AE-0BFE-4217-9672-6A4586597A7F}"/>
    <hyperlink ref="A63" r:id="rId61" xr:uid="{EB843344-0BFF-44B9-A7B4-73CE6A77371C}"/>
    <hyperlink ref="A64" r:id="rId62" xr:uid="{7C58E363-11CE-4B2E-B6CD-2983588177F9}"/>
    <hyperlink ref="A65" r:id="rId63" xr:uid="{4E98F3C6-3C9B-47B5-AA6B-89F40D3ADF30}"/>
    <hyperlink ref="A66" r:id="rId64" xr:uid="{45EF4727-BE3B-43F6-8B06-39F0A0E6BDD4}"/>
    <hyperlink ref="A67" r:id="rId65" xr:uid="{05981AFA-F760-44FB-AB12-28BFE3473A77}"/>
    <hyperlink ref="A68" r:id="rId66" xr:uid="{D914E34E-D811-4F4D-AD83-DD0D045DFDB6}"/>
    <hyperlink ref="A69" r:id="rId67" xr:uid="{B44E59F3-099E-4770-91CB-DC0F3D75D307}"/>
    <hyperlink ref="A70" r:id="rId68" xr:uid="{610ECEC7-88A9-472A-B56D-26E10E5D85D6}"/>
    <hyperlink ref="A71" r:id="rId69" xr:uid="{BA42A31F-1CF5-45DA-BCB8-8B29E640E8AB}"/>
    <hyperlink ref="A72" r:id="rId70" xr:uid="{C7DBA764-CA85-4372-848B-1A5B43244F2A}"/>
    <hyperlink ref="A73" r:id="rId71" xr:uid="{CEB7E91A-EAE1-4552-9CF1-E081F0C6BE80}"/>
    <hyperlink ref="A74" r:id="rId72" xr:uid="{2A324EA6-B1C9-4CC0-B4FE-394E3BD6BB92}"/>
    <hyperlink ref="A75" r:id="rId73" xr:uid="{1D40C7BA-D4A1-4DE2-A2C3-B10EE3E256D1}"/>
    <hyperlink ref="A76" r:id="rId74" xr:uid="{DD299043-5BD2-4928-9C27-858A4B39DFE0}"/>
    <hyperlink ref="A77" r:id="rId75" xr:uid="{25C5EE64-2155-47A3-9973-5370BC3C68A4}"/>
    <hyperlink ref="A78" r:id="rId76" xr:uid="{2B498FE8-2D3F-409C-A6C7-5E80247F88BE}"/>
    <hyperlink ref="A79" r:id="rId77" xr:uid="{19EA8B5A-9EFF-4B64-9710-30D9F943D1CF}"/>
    <hyperlink ref="A80" r:id="rId78" xr:uid="{8E43B481-17B4-4762-94C9-8415790D00F7}"/>
    <hyperlink ref="A81" r:id="rId79" xr:uid="{E617F9DC-EBEE-4CB0-8EE4-75D54FA5AB41}"/>
    <hyperlink ref="A82" r:id="rId80" xr:uid="{EE960577-944B-49E7-9960-0DA64E944305}"/>
    <hyperlink ref="A83" r:id="rId81" xr:uid="{8D8E179F-B1E7-45BA-A6BC-B33159E03CAA}"/>
    <hyperlink ref="A84" r:id="rId82" xr:uid="{FCC05662-A665-4FEA-9255-72719016D635}"/>
    <hyperlink ref="A85" r:id="rId83" xr:uid="{065ADE5B-18B2-44E1-8370-8BDA30F3CA65}"/>
    <hyperlink ref="A86" r:id="rId84" xr:uid="{AF4D582B-8FF2-4131-B533-68C6C7EE7D2C}"/>
    <hyperlink ref="A87" r:id="rId85" xr:uid="{6B0148FF-46EF-4FE0-99DA-7AD875963A51}"/>
    <hyperlink ref="A88" r:id="rId86" xr:uid="{0423ED78-2B96-41DD-8B07-FF585798EDFC}"/>
    <hyperlink ref="A89" r:id="rId87" xr:uid="{837EE65E-AAAE-4F59-A62E-7F2069FB924F}"/>
    <hyperlink ref="A90" r:id="rId88" xr:uid="{A4ABFF70-CCEA-4EE7-8FE2-EA98CAA1F084}"/>
    <hyperlink ref="A91" r:id="rId89" xr:uid="{AE1ACBEB-4A69-4A00-A781-B24557FEC1CA}"/>
    <hyperlink ref="A92" r:id="rId90" xr:uid="{B4A79DFA-3BA5-4BEA-A7B6-F458607A52F8}"/>
    <hyperlink ref="A93" r:id="rId91" xr:uid="{3C067BB9-8284-4382-9456-65343388AFAE}"/>
    <hyperlink ref="A94" r:id="rId92" xr:uid="{81B42448-06AE-4B9D-B4C4-024DF9FB3AB5}"/>
    <hyperlink ref="A95" r:id="rId93" xr:uid="{E908F2E9-DB5D-4906-9CA0-171E52FC3B5B}"/>
    <hyperlink ref="A96" r:id="rId94" xr:uid="{D5FF10CD-6B7B-4138-971B-16A9B0F1B1A6}"/>
    <hyperlink ref="A97" r:id="rId95" xr:uid="{6A689B05-4558-4AA3-A534-0EDB245B6786}"/>
    <hyperlink ref="A98" r:id="rId96" xr:uid="{563FE1F9-EBB5-413F-9B20-6B9F9B1B8D76}"/>
    <hyperlink ref="A99" r:id="rId97" xr:uid="{5769DFEC-4F7A-4511-9BCE-B8FEDA213DE0}"/>
    <hyperlink ref="A100" r:id="rId98" xr:uid="{E79B93D8-BFFE-4AEB-B70C-5B27D23F3E18}"/>
    <hyperlink ref="A101" r:id="rId99" xr:uid="{CBA6017C-29AD-4734-A555-EB1C0874BAA9}"/>
    <hyperlink ref="A102" r:id="rId100" xr:uid="{3E532CCA-39F8-48BB-8CC6-27A135761D2C}"/>
    <hyperlink ref="A103" r:id="rId101" xr:uid="{BF4D5885-7191-4B79-B735-655073F7594D}"/>
    <hyperlink ref="A104" r:id="rId102" xr:uid="{C9A632CA-4CB4-42D4-A37D-CDE1DDA45852}"/>
    <hyperlink ref="A105" r:id="rId103" xr:uid="{2FF86FB2-9F36-40E9-853A-1BD9E7F4ACB3}"/>
    <hyperlink ref="A106" r:id="rId104" xr:uid="{8E9A0C52-7BC2-449F-BC5A-0A8D7B3044F5}"/>
    <hyperlink ref="A107" r:id="rId105" xr:uid="{25B93BCA-13E3-4380-B562-3BEB32F0873E}"/>
    <hyperlink ref="A108" r:id="rId106" xr:uid="{B5B9698F-BB95-499F-8525-A5E6EF96A995}"/>
    <hyperlink ref="A109" r:id="rId107" xr:uid="{3A76EB0C-665A-4A90-9A00-B051793C8BE8}"/>
    <hyperlink ref="A110" r:id="rId108" xr:uid="{DCAA6D4D-A25F-442A-B08A-CD3AA9253772}"/>
    <hyperlink ref="A111" r:id="rId109" xr:uid="{E80411BF-9E12-4214-8BB7-4CA02A953CAD}"/>
    <hyperlink ref="A112" r:id="rId110" xr:uid="{DA2E0A12-3915-4C90-8173-5075F69E7C2D}"/>
    <hyperlink ref="A113" r:id="rId111" xr:uid="{596B84CC-6797-4817-B413-388D5321F8E5}"/>
    <hyperlink ref="A114" r:id="rId112" xr:uid="{0D645322-4F54-42BE-8F98-DE45A3436A60}"/>
    <hyperlink ref="A115" r:id="rId113" xr:uid="{C7341B9A-E0CB-4BF9-8CAF-F39514B7E16D}"/>
    <hyperlink ref="A116" r:id="rId114" xr:uid="{6A6F4A6B-D1AF-43A6-BE23-8B558752FC27}"/>
    <hyperlink ref="A117" r:id="rId115" xr:uid="{DF82670E-3308-4414-8E32-CAB0251AFA5D}"/>
    <hyperlink ref="A118" r:id="rId116" xr:uid="{90A52C09-612D-44D1-93FC-84E20F86D30D}"/>
    <hyperlink ref="A119" r:id="rId117" xr:uid="{4A56669C-9639-4033-BF1B-EB8BCDB6F874}"/>
    <hyperlink ref="A120" r:id="rId118" xr:uid="{1FEC142F-B7F0-41A2-96E4-78D2664F2ADF}"/>
    <hyperlink ref="A121" r:id="rId119" xr:uid="{384F245B-267D-4ECC-A8E9-1695B326342A}"/>
    <hyperlink ref="A122" r:id="rId120" xr:uid="{ED05A63D-AA4D-4350-A1E0-F3A8CB9E8A81}"/>
    <hyperlink ref="A123" r:id="rId121" xr:uid="{167AD7C5-FA7C-4267-ACB8-72F45149E284}"/>
    <hyperlink ref="A124" r:id="rId122" xr:uid="{16E07885-24B7-4D6D-A303-96A45E336E2E}"/>
    <hyperlink ref="A125" r:id="rId123" xr:uid="{A7B5E7C1-E511-4AC9-BEF0-301F347953CA}"/>
    <hyperlink ref="A126" r:id="rId124" xr:uid="{5807AF2B-1889-43E2-8F33-ECA669D692C5}"/>
    <hyperlink ref="A127" r:id="rId125" xr:uid="{9B63267F-C76F-43FA-8AE6-9078B946B159}"/>
    <hyperlink ref="A128" r:id="rId126" xr:uid="{AC204377-92A3-46BA-ADCB-DCD792A12099}"/>
    <hyperlink ref="A129" r:id="rId127" xr:uid="{CE072ADB-6DD3-4D03-B969-3CE1DA374E8C}"/>
    <hyperlink ref="A130" r:id="rId128" xr:uid="{B1C20798-2C9F-411C-BB18-88BB98F7D048}"/>
    <hyperlink ref="A131" r:id="rId129" xr:uid="{37AE03C6-FEEE-46F4-8259-8156E62EEED7}"/>
    <hyperlink ref="A132" r:id="rId130" xr:uid="{85D9BFE8-7BB2-4A4F-9A20-2362D0C55D58}"/>
    <hyperlink ref="A133" r:id="rId131" xr:uid="{5A30B91D-1516-43F3-B4A5-3F38F778E8C1}"/>
    <hyperlink ref="A134" r:id="rId132" xr:uid="{34709ECE-32E6-4C07-A3CC-FC3CE96D8DD7}"/>
    <hyperlink ref="A135" r:id="rId133" xr:uid="{CD6A6140-FF8E-4F28-B55A-C5A742F6EE8F}"/>
    <hyperlink ref="A136" r:id="rId134" xr:uid="{F7302262-A93D-47BB-A87C-950FC0660960}"/>
    <hyperlink ref="A137" r:id="rId135" xr:uid="{60369C34-9E15-482E-8EF6-F0B805783036}"/>
    <hyperlink ref="A138" r:id="rId136" xr:uid="{7FA59006-780F-4719-A03A-680F19EB724E}"/>
    <hyperlink ref="A139" r:id="rId137" xr:uid="{8F4BEFAE-1B60-4AF6-834F-B6A2E55AEC04}"/>
    <hyperlink ref="A140" r:id="rId138" xr:uid="{29862447-C011-45BD-A5A0-0B63B9448230}"/>
    <hyperlink ref="A141" r:id="rId139" xr:uid="{5A8D4317-B15A-434B-9176-1BCBAABAD747}"/>
    <hyperlink ref="A142" r:id="rId140" xr:uid="{DFDD38B0-88BD-42D7-ABAB-A8E2B0615BD2}"/>
    <hyperlink ref="A143" r:id="rId141" xr:uid="{0DE4864A-C189-4563-92BD-CA772676E8A7}"/>
    <hyperlink ref="A144" r:id="rId142" xr:uid="{E24D8684-7FD0-4F63-B838-0FF53F76D0AC}"/>
    <hyperlink ref="A145" r:id="rId143" xr:uid="{517865D2-2A92-4638-BB91-EC4F2E893E7A}"/>
    <hyperlink ref="A146" r:id="rId144" xr:uid="{553B60ED-4709-450A-9516-6C869B1FB2FE}"/>
    <hyperlink ref="A147" r:id="rId145" xr:uid="{59B87061-F418-4356-B92F-8F98E9E63809}"/>
    <hyperlink ref="A148" r:id="rId146" xr:uid="{1784B723-3324-49FC-9A00-69A5DA60856A}"/>
    <hyperlink ref="A149" r:id="rId147" xr:uid="{FC9107F4-F8F7-4CD5-8B05-247D92F9CAB8}"/>
    <hyperlink ref="A150" r:id="rId148" xr:uid="{BA8C9A77-95F2-4E14-A358-97FCBC546213}"/>
    <hyperlink ref="A151" r:id="rId149" xr:uid="{B862C1FB-BF88-41AC-B168-AD85E188253F}"/>
    <hyperlink ref="A152" r:id="rId150" xr:uid="{FD34E133-7C2F-4FC9-B533-AB290F87A05E}"/>
    <hyperlink ref="A153" r:id="rId151" xr:uid="{B198F9D2-BCC7-4B32-BBEE-AB81FECEFF09}"/>
    <hyperlink ref="A154" r:id="rId152" xr:uid="{8B94A004-516B-41B2-9D0D-02E423D74A02}"/>
    <hyperlink ref="A155" r:id="rId153" xr:uid="{A9246B7A-E4B9-44DC-B499-AA7E4645F4AA}"/>
    <hyperlink ref="A156" r:id="rId154" xr:uid="{21B6C0F0-604E-4A0D-998D-2EE43CCF76E5}"/>
    <hyperlink ref="A157" r:id="rId155" xr:uid="{1DF1FFFB-383B-44E0-BF73-DB6E092AF35E}"/>
    <hyperlink ref="A158" r:id="rId156" xr:uid="{C7346F8A-44BF-4B76-8AA9-CA911E9E7B15}"/>
    <hyperlink ref="A159" r:id="rId157" xr:uid="{4F7CCAAF-528F-4C73-A89E-2C99C715B4B2}"/>
    <hyperlink ref="A160" r:id="rId158" xr:uid="{26DD8A0F-1430-46AD-890D-363248111C4B}"/>
    <hyperlink ref="A161" r:id="rId159" xr:uid="{7110630D-0C1B-4C3F-8B8E-63C1CD2E56B5}"/>
    <hyperlink ref="A162" r:id="rId160" xr:uid="{283C77D9-62B1-441F-9382-7CD9D39DC869}"/>
    <hyperlink ref="A163" r:id="rId161" xr:uid="{607D69B4-A50D-4DD3-8295-68E50EB4CC25}"/>
    <hyperlink ref="A164" r:id="rId162" xr:uid="{83901014-C643-4C88-A6C9-0538AEBF6776}"/>
    <hyperlink ref="A165" r:id="rId163" xr:uid="{2976ECE1-D932-4681-9F4F-28EF3288E107}"/>
    <hyperlink ref="A166" r:id="rId164" xr:uid="{1EF0FF86-5198-46D1-9B09-B9B0CCF39F01}"/>
    <hyperlink ref="A167" r:id="rId165" xr:uid="{E987C82B-54A5-4698-A0BF-59B4361D1236}"/>
    <hyperlink ref="A168" r:id="rId166" xr:uid="{881FCF83-F808-498F-A0E8-3EFD46F30FAE}"/>
    <hyperlink ref="A169" r:id="rId167" xr:uid="{2775BEAF-136A-4CE4-BD9E-A0F31EC9E9BB}"/>
    <hyperlink ref="A170" r:id="rId168" xr:uid="{242E30FE-D1A0-49CE-892B-7057A83C5416}"/>
    <hyperlink ref="A171" r:id="rId169" xr:uid="{765EDAE2-27F4-4C5F-9B8B-4E33352B3EB1}"/>
    <hyperlink ref="A172" r:id="rId170" xr:uid="{4D461B4D-9149-4A79-B4F9-5EA5B379AE0A}"/>
    <hyperlink ref="A173" r:id="rId171" xr:uid="{27BA48AA-9190-40F0-B806-90141F4506CB}"/>
    <hyperlink ref="A174" r:id="rId172" xr:uid="{94412929-48CC-4423-9B98-E7EEBA56EFF3}"/>
    <hyperlink ref="A175" r:id="rId173" xr:uid="{842C01B1-4A0A-418C-AD55-19B3941B7004}"/>
    <hyperlink ref="A176" r:id="rId174" xr:uid="{CB8727B5-7BAC-4ADB-95BC-C41AD6C6BAA4}"/>
    <hyperlink ref="A177" r:id="rId175" xr:uid="{6B0D3207-771C-4195-A443-8925E5EA46EA}"/>
    <hyperlink ref="A178" r:id="rId176" xr:uid="{E2F6CAEF-B709-41F1-9193-A8EB34AE40D8}"/>
    <hyperlink ref="A179" r:id="rId177" xr:uid="{5F8F60DD-45BD-4C6D-A909-C9573727FC22}"/>
    <hyperlink ref="A180" r:id="rId178" xr:uid="{BB2F3898-AF77-46C9-87D5-619C0D4E7E3F}"/>
    <hyperlink ref="A181" r:id="rId179" xr:uid="{106BEEB8-9B7D-4825-ABCA-BF1A45A7D767}"/>
    <hyperlink ref="A182" r:id="rId180" xr:uid="{89540468-7F01-4ADF-AA1F-4E08C3D260A6}"/>
    <hyperlink ref="A183" r:id="rId181" xr:uid="{8D80060F-DC97-4E8A-92C8-2EBE19AAF7B3}"/>
    <hyperlink ref="A184" r:id="rId182" xr:uid="{EF3D15F3-6779-40E1-B142-C5CB11CA9FE9}"/>
    <hyperlink ref="A185" r:id="rId183" xr:uid="{B21ACB1D-8B31-410C-9BBC-E83AD08B1083}"/>
    <hyperlink ref="A186" r:id="rId184" xr:uid="{A8F2DACB-5505-4CE5-90EC-E2FED61A964D}"/>
    <hyperlink ref="A187" r:id="rId185" xr:uid="{F45E9B5E-D4EB-4F1D-9121-133A1A891ADD}"/>
    <hyperlink ref="A188" r:id="rId186" xr:uid="{8C6F07D9-B769-498E-88C1-24EE992D4995}"/>
    <hyperlink ref="A189" r:id="rId187" xr:uid="{0C72910F-5749-4716-94CB-E396500061F9}"/>
    <hyperlink ref="A190" r:id="rId188" xr:uid="{D47569F3-CBDC-4D20-A7FD-DE2F0FB8100C}"/>
    <hyperlink ref="A191" r:id="rId189" xr:uid="{E04DA0E5-F5A1-427E-A299-382697B917C4}"/>
    <hyperlink ref="A192" r:id="rId190" xr:uid="{14BF07F5-9F80-429E-BB75-5AEC5A793835}"/>
    <hyperlink ref="A193" r:id="rId191" xr:uid="{1D322D05-E419-4409-9489-C746C985B0C1}"/>
    <hyperlink ref="A194" r:id="rId192" xr:uid="{9F713EED-229E-465C-B7E0-22F3B7FDAEA0}"/>
    <hyperlink ref="A195" r:id="rId193" xr:uid="{2FF68AE7-D08E-4648-BF28-0E31B4EDB4B1}"/>
    <hyperlink ref="A196" r:id="rId194" xr:uid="{2BA018BC-94DC-4AC0-B657-62884F208EC6}"/>
    <hyperlink ref="A197" r:id="rId195" xr:uid="{6D05F24A-2AAD-4941-B1EA-CD8CFE67A108}"/>
    <hyperlink ref="A198" r:id="rId196" xr:uid="{917D734B-C1F3-498C-879F-0239590DB5A7}"/>
    <hyperlink ref="A199" r:id="rId197" xr:uid="{896E7793-3E44-4504-A0AE-874AEE833511}"/>
    <hyperlink ref="A200" r:id="rId198" xr:uid="{E299318D-D093-42B6-B22B-7853ABDE44FB}"/>
    <hyperlink ref="A201" r:id="rId199" xr:uid="{3A3935F4-2C55-40CE-8FD1-77A23033C7B2}"/>
    <hyperlink ref="A202" r:id="rId200" xr:uid="{7A3E00A5-D79E-43CD-A11B-1DB378D2779C}"/>
    <hyperlink ref="A203" r:id="rId201" xr:uid="{9671AAC0-916F-4422-A4B5-8AF88E94D4E4}"/>
    <hyperlink ref="A204" r:id="rId202" xr:uid="{9B18F0D1-E574-4B45-937E-EC4C134A7FB1}"/>
    <hyperlink ref="A205" r:id="rId203" xr:uid="{0472B706-D586-4105-8F74-DD877C333AC8}"/>
    <hyperlink ref="A206" r:id="rId204" xr:uid="{A1291B82-21CD-410E-83D7-EF382BBA370D}"/>
    <hyperlink ref="A207" r:id="rId205" xr:uid="{78F9E1DF-143E-40A7-9B34-9C0ACF210EB5}"/>
    <hyperlink ref="A208" r:id="rId206" xr:uid="{7FC76B41-F3EE-4062-B126-5BF4E480E96B}"/>
    <hyperlink ref="A209" r:id="rId207" xr:uid="{AC02618E-ED16-4E60-8BF2-F5A499EAC9CD}"/>
    <hyperlink ref="A210" r:id="rId208" xr:uid="{78822195-910F-4B75-ACF1-30CFA14D7EE2}"/>
    <hyperlink ref="A211" r:id="rId209" xr:uid="{90E0497E-2E43-4FAE-8845-2634C4F582F2}"/>
    <hyperlink ref="A212" r:id="rId210" xr:uid="{34A4499D-4776-4C9A-ABD5-699FCD8D3262}"/>
    <hyperlink ref="A213" r:id="rId211" xr:uid="{73D6AB2A-ABA5-43AD-A60A-5894512DE1F6}"/>
    <hyperlink ref="A214" r:id="rId212" xr:uid="{26526328-B210-4C06-B8A7-09419E3F3513}"/>
    <hyperlink ref="A215" r:id="rId213" xr:uid="{250750F5-2FA4-4237-9AE5-5A3EBE01D538}"/>
    <hyperlink ref="A216" r:id="rId214" xr:uid="{7962DD8D-5261-4ED3-9E67-41B71929CBA4}"/>
    <hyperlink ref="A217" r:id="rId215" xr:uid="{34D6294E-6495-4938-976C-063DCF616561}"/>
    <hyperlink ref="A218" r:id="rId216" xr:uid="{24305020-4F85-492E-A94D-D70255FCAA7E}"/>
    <hyperlink ref="A219" r:id="rId217" xr:uid="{B8251293-9370-41D0-A804-D81EA531E35F}"/>
    <hyperlink ref="A220" r:id="rId218" xr:uid="{B00CE869-76A2-47FB-B477-AB9CF523CAB8}"/>
    <hyperlink ref="A221" r:id="rId219" xr:uid="{1E939523-2A47-4991-B768-970CFBC7EBDB}"/>
    <hyperlink ref="A222" r:id="rId220" xr:uid="{776DE310-5F92-40D3-9209-F998A742FEAB}"/>
    <hyperlink ref="A223" r:id="rId221" xr:uid="{F92C3519-BC40-453A-9554-D4A41F681405}"/>
    <hyperlink ref="A224" r:id="rId222" xr:uid="{21DD2FE3-3201-4E50-B595-1F586C185EE4}"/>
    <hyperlink ref="A225" r:id="rId223" xr:uid="{019561B7-1971-47FE-8399-429BCEC9CB1E}"/>
    <hyperlink ref="A226" r:id="rId224" xr:uid="{FE996B20-8E8E-4313-BFE3-D37FF2095DC4}"/>
    <hyperlink ref="A227" r:id="rId225" xr:uid="{264C250A-1F95-4D84-A0C6-ACF195256573}"/>
    <hyperlink ref="A228" r:id="rId226" xr:uid="{DFB4A43B-851D-41F7-B985-A694FC090C64}"/>
    <hyperlink ref="A229" r:id="rId227" xr:uid="{92A76F6E-9294-496C-8879-ACBE2A7638AF}"/>
    <hyperlink ref="A230" r:id="rId228" xr:uid="{225737A7-1509-41A8-9ABC-7B3B4558C039}"/>
    <hyperlink ref="A231" r:id="rId229" xr:uid="{A7040141-02BB-4DA4-8218-64F9279A8CD5}"/>
    <hyperlink ref="A232" r:id="rId230" xr:uid="{5899A5FF-1FEF-431A-A045-E9A53305B8BD}"/>
    <hyperlink ref="A233" r:id="rId231" xr:uid="{DC9139F7-896B-4022-96B1-DEA0BEB32783}"/>
    <hyperlink ref="A234" r:id="rId232" xr:uid="{98976198-0F41-4E8E-8917-F972904E2E4D}"/>
    <hyperlink ref="A235" r:id="rId233" xr:uid="{04C57CEC-B122-4875-9522-14DAAB0A9923}"/>
    <hyperlink ref="A236" r:id="rId234" xr:uid="{1AAB8220-BCA4-4D07-9C68-AF6625070B94}"/>
    <hyperlink ref="A237" r:id="rId235" xr:uid="{8DA9BD52-977A-48B7-8EBD-3C2AEFAF3556}"/>
    <hyperlink ref="A238" r:id="rId236" xr:uid="{2BB5AACF-9782-459A-806F-BAD5BE31C875}"/>
    <hyperlink ref="A239" r:id="rId237" xr:uid="{BAA7364A-6AEE-43FC-992C-8246A7D22A1E}"/>
    <hyperlink ref="A240" r:id="rId238" xr:uid="{B6FB8645-409A-4B45-BDF4-A770090EB0D5}"/>
    <hyperlink ref="A241" r:id="rId239" xr:uid="{AF888704-5125-47B4-854B-34CE2FFEFB21}"/>
    <hyperlink ref="A242" r:id="rId240" xr:uid="{EB270165-1A2D-4DD7-B19F-38DCC093D0AA}"/>
    <hyperlink ref="A243" r:id="rId241" xr:uid="{1AC1CFE7-3388-465E-A9AF-39C29375F1BA}"/>
    <hyperlink ref="A244" r:id="rId242" xr:uid="{B1C33081-1EC9-42B5-9A71-CC20F850A125}"/>
    <hyperlink ref="A245" r:id="rId243" xr:uid="{50907346-4DC2-4F84-AE1F-2BB5DC443332}"/>
    <hyperlink ref="A246" r:id="rId244" xr:uid="{44C363ED-0E16-4024-90E5-1B645BC033EA}"/>
    <hyperlink ref="A247" r:id="rId245" xr:uid="{8F4EC602-4B00-4426-9E2A-FE863971E269}"/>
    <hyperlink ref="A248" r:id="rId246" xr:uid="{79936C10-08B2-4EDF-A4C4-E018CDF211B9}"/>
    <hyperlink ref="A249" r:id="rId247" xr:uid="{3F1C5429-CF88-4D9D-A593-3B0D02E13947}"/>
    <hyperlink ref="A250" r:id="rId248" xr:uid="{9F0FCAF4-B4F7-42A0-80F4-765C33ACF55F}"/>
    <hyperlink ref="A251" r:id="rId249" xr:uid="{E103377B-FDE4-461F-877B-35099FDCAA60}"/>
    <hyperlink ref="A252" r:id="rId250" xr:uid="{DBDA1F21-8221-48E0-BCF5-8ADCE26B6B3C}"/>
    <hyperlink ref="A253" r:id="rId251" xr:uid="{AD847876-CBCB-4083-B94A-CC4ACC5C37D1}"/>
    <hyperlink ref="A254" r:id="rId252" xr:uid="{5CAD2229-2230-43E7-A729-4430E6B5B70A}"/>
    <hyperlink ref="A255" r:id="rId253" xr:uid="{0CC49CD2-CC0C-4B20-AE33-CC8BA0CEC38D}"/>
    <hyperlink ref="A256" r:id="rId254" xr:uid="{87CC5D52-BB8D-49B1-BC96-EC3941CE6394}"/>
    <hyperlink ref="A257" r:id="rId255" xr:uid="{35726CD0-2EA2-4E2A-94AB-AD8C090F21ED}"/>
    <hyperlink ref="A258" r:id="rId256" xr:uid="{FF8EE474-535B-46DE-A830-6D651BD9BA0C}"/>
    <hyperlink ref="A259" r:id="rId257" xr:uid="{4B65DC5E-91C5-409C-B4F3-92634D572AC5}"/>
    <hyperlink ref="A260" r:id="rId258" xr:uid="{D8CA8471-B355-4352-AD14-D89EC11885E0}"/>
    <hyperlink ref="A261" r:id="rId259" xr:uid="{C71869F2-8AE8-46E9-8951-D56D89764D9F}"/>
    <hyperlink ref="A262" r:id="rId260" xr:uid="{FABE8841-ECD3-4271-8104-B2FD2A2CDC17}"/>
    <hyperlink ref="A263" r:id="rId261" xr:uid="{3752F63C-5837-4516-9061-51AA07A560E8}"/>
    <hyperlink ref="A264" r:id="rId262" xr:uid="{6049EAB4-E57A-4B7E-9BA3-4ED223EA5226}"/>
    <hyperlink ref="A265" r:id="rId263" xr:uid="{4F3D494A-AAB6-4BED-879E-C0CFD7959460}"/>
    <hyperlink ref="A266" r:id="rId264" xr:uid="{D7DAEB17-AE67-4578-88BF-0106A485F80B}"/>
    <hyperlink ref="A267" r:id="rId265" xr:uid="{1E90523E-CAF2-4249-90FC-80BC4F0CADDC}"/>
    <hyperlink ref="A268" r:id="rId266" xr:uid="{CDE9CC63-6229-44D3-88F9-7D3EC446658E}"/>
    <hyperlink ref="A269" r:id="rId267" xr:uid="{F4E0A7E1-971C-47A8-A288-5603C69735AF}"/>
    <hyperlink ref="A270" r:id="rId268" xr:uid="{2943AF76-6610-42E0-88F0-3D59D35D8699}"/>
    <hyperlink ref="A271" r:id="rId269" xr:uid="{AA04DEFE-7003-43FD-BF96-1B36461A8255}"/>
    <hyperlink ref="A272" r:id="rId270" xr:uid="{07EC7133-F60D-42C1-A664-2C08BF920608}"/>
    <hyperlink ref="A273" r:id="rId271" xr:uid="{403AD54B-1DD1-46F8-B63B-64B55FE4280B}"/>
    <hyperlink ref="A274" r:id="rId272" xr:uid="{F83A3158-2478-4BF9-BC6B-ABED2276C807}"/>
    <hyperlink ref="A275" r:id="rId273" xr:uid="{08A7EF09-1CEC-4339-A31B-6967F4180907}"/>
    <hyperlink ref="A276" r:id="rId274" xr:uid="{EC6D05F4-38C3-4683-B3CB-E58524720A08}"/>
    <hyperlink ref="A277" r:id="rId275" xr:uid="{E5E77771-1AA5-470E-BA24-971B3B5410E2}"/>
    <hyperlink ref="A278" r:id="rId276" xr:uid="{9F0B614D-1EAA-4797-8FAB-507235987B99}"/>
    <hyperlink ref="A279" r:id="rId277" xr:uid="{CC0F4E26-D971-4303-B7D2-F3171091FBA2}"/>
    <hyperlink ref="A280" r:id="rId278" xr:uid="{7FF14B16-E977-46B6-9C82-BE0E798C3048}"/>
    <hyperlink ref="A281" r:id="rId279" xr:uid="{20D93472-3F28-4617-88E1-1EF635E1D6E9}"/>
    <hyperlink ref="A282" r:id="rId280" xr:uid="{FD653272-F09C-493F-A622-F3661897E363}"/>
    <hyperlink ref="A283" r:id="rId281" xr:uid="{528AF889-4753-4477-AC42-35A512D936AD}"/>
    <hyperlink ref="A284" r:id="rId282" xr:uid="{485150CB-D52B-473B-977F-57F21F8EAF79}"/>
    <hyperlink ref="A285" r:id="rId283" xr:uid="{3D623E32-81EE-4494-9B61-14B1280FBAE8}"/>
    <hyperlink ref="A286" r:id="rId284" xr:uid="{60E6F302-420C-4E65-A517-20014C325668}"/>
    <hyperlink ref="A287" r:id="rId285" xr:uid="{21D046EC-873A-40E3-845D-D0AECB6CAB07}"/>
    <hyperlink ref="A288" r:id="rId286" xr:uid="{7813CD27-646F-4F43-B11A-D3CAFBC80C32}"/>
    <hyperlink ref="A289" r:id="rId287" xr:uid="{58577404-6401-4921-AEEE-58094ACDB1B4}"/>
    <hyperlink ref="A290" r:id="rId288" xr:uid="{73EA19D1-AF1D-481C-93CD-6D6C54AED18A}"/>
    <hyperlink ref="A291" r:id="rId289" xr:uid="{6761B8DE-5001-4FB2-8A8E-7A0D522F3869}"/>
    <hyperlink ref="A292" r:id="rId290" xr:uid="{793AB95F-2F29-4E46-A8B1-701365EDCB2A}"/>
    <hyperlink ref="A293" r:id="rId291" xr:uid="{829CFB12-74C3-425E-B7C1-8DD00EAFF11A}"/>
    <hyperlink ref="A294" r:id="rId292" xr:uid="{6201DA07-7D4C-4FF8-84D1-E7BDF71098A5}"/>
    <hyperlink ref="A295" r:id="rId293" xr:uid="{A3C609B3-B283-482B-A91E-B7654B5044F2}"/>
    <hyperlink ref="A296" r:id="rId294" xr:uid="{3A4B49C9-5100-4922-ACA4-B11A214320B9}"/>
    <hyperlink ref="A297" r:id="rId295" xr:uid="{37ED01B6-30CD-4AD0-BF19-5F9135862F15}"/>
    <hyperlink ref="A298" r:id="rId296" xr:uid="{184089AD-86DE-4274-A760-1CD06418CB01}"/>
    <hyperlink ref="A299" r:id="rId297" xr:uid="{FD9E812B-37A7-492D-9DFB-D077BBB01D96}"/>
    <hyperlink ref="A300" r:id="rId298" xr:uid="{C9B93691-DA65-4821-8D26-027BC1DD48D7}"/>
    <hyperlink ref="A301" r:id="rId299" xr:uid="{2862AB17-50D2-407E-BA3C-25134FB948D4}"/>
    <hyperlink ref="A302" r:id="rId300" xr:uid="{75407261-D2C8-472B-9BF3-264BDCE1F3EA}"/>
    <hyperlink ref="A303" r:id="rId301" xr:uid="{41D55CC8-9A09-4D21-8C3F-89FDEFD0B8B7}"/>
    <hyperlink ref="A304" r:id="rId302" xr:uid="{CACE2578-4F0F-46B8-8ACD-8E36903ADAA2}"/>
    <hyperlink ref="A305" r:id="rId303" xr:uid="{89DA520B-36FD-434B-B1E3-90C4ADEBC18D}"/>
    <hyperlink ref="A306" r:id="rId304" xr:uid="{77B03FFB-4B75-4FB6-965B-41A88970BB3F}"/>
    <hyperlink ref="A307" r:id="rId305" xr:uid="{C1EFB843-01BD-4810-97C2-C0EE65F4B530}"/>
    <hyperlink ref="A308" r:id="rId306" xr:uid="{5BE9AE74-5D4E-4488-9AD2-646B3382B1FC}"/>
    <hyperlink ref="A309" r:id="rId307" xr:uid="{13C2DD9F-E395-4138-A34A-A609A0F0E83A}"/>
    <hyperlink ref="A310" r:id="rId308" xr:uid="{D021004F-89A1-49C7-B5B5-9CA43C834CCA}"/>
    <hyperlink ref="A311" r:id="rId309" xr:uid="{CAC85219-0BEA-450F-9888-C95BEA6E236C}"/>
    <hyperlink ref="A312" r:id="rId310" xr:uid="{90C4414B-E911-4C80-B144-225328AC4B7E}"/>
    <hyperlink ref="A313" r:id="rId311" xr:uid="{9E1EF1CA-BAF8-4378-93E3-FE88CF9E1DFF}"/>
    <hyperlink ref="A314" r:id="rId312" xr:uid="{96AAD4AE-2BAE-4F33-86AD-F57C05DC0BD7}"/>
    <hyperlink ref="A315" r:id="rId313" xr:uid="{79D7FB5B-0C82-47FC-B40F-97509888FE87}"/>
    <hyperlink ref="A316" r:id="rId314" xr:uid="{FF223333-BDA5-4B6B-B564-1433D2D0A15B}"/>
    <hyperlink ref="A317" r:id="rId315" xr:uid="{06D2901F-5013-479A-83BC-3030D3C2FD29}"/>
    <hyperlink ref="A318" r:id="rId316" xr:uid="{AAE54444-0E3B-47E4-A931-F66366F6C3CB}"/>
    <hyperlink ref="A319" r:id="rId317" xr:uid="{1EC13310-BE17-4932-80B3-60E305E62423}"/>
    <hyperlink ref="A320" r:id="rId318" xr:uid="{7FFCD078-A5BF-42C4-8CD3-453C19D9B742}"/>
    <hyperlink ref="A321" r:id="rId319" xr:uid="{703CF01F-1F57-4998-8CDC-E455185F4587}"/>
    <hyperlink ref="A322" r:id="rId320" xr:uid="{4A1918F2-034D-49D4-8D19-15F5A0A09E51}"/>
    <hyperlink ref="A323" r:id="rId321" xr:uid="{CEB3B930-6A6D-4DD0-BAB1-0E625E19DCC4}"/>
    <hyperlink ref="A324" r:id="rId322" xr:uid="{21852C69-AD5F-4641-BB13-BB7B2DE21B75}"/>
    <hyperlink ref="A325" r:id="rId323" xr:uid="{6DC95728-F694-46ED-B926-1AA26926560E}"/>
    <hyperlink ref="A326" r:id="rId324" xr:uid="{A525136F-BD75-45FA-A117-41A939935897}"/>
    <hyperlink ref="A327" r:id="rId325" xr:uid="{5B75F3A3-B14A-4752-80D6-5B89A5A42109}"/>
    <hyperlink ref="A328" r:id="rId326" xr:uid="{1DD1896D-AEB0-423D-96D7-A9AEE64912C9}"/>
    <hyperlink ref="A329" r:id="rId327" xr:uid="{2A8E97AF-A97B-4A62-91A4-C715E4928F4F}"/>
    <hyperlink ref="A330" r:id="rId328" xr:uid="{716FCF72-49CF-4AC6-BCA1-0E330FC7D2EA}"/>
    <hyperlink ref="A331" r:id="rId329" xr:uid="{82C0FC06-9927-49AB-98EE-F4749DF588EB}"/>
    <hyperlink ref="A332" r:id="rId330" xr:uid="{9552BE6C-0216-4D2B-AD06-49C6FCF3B5C0}"/>
    <hyperlink ref="A333" r:id="rId331" xr:uid="{C4A1EABC-ADE2-4C5D-A049-579C58782ECB}"/>
    <hyperlink ref="A334" r:id="rId332" xr:uid="{F8B11FE5-B7F4-416B-96A0-90549AB56FA0}"/>
    <hyperlink ref="A335" r:id="rId333" xr:uid="{1C6C1941-E773-4AF8-BAD7-9222E7F2F057}"/>
    <hyperlink ref="A336" r:id="rId334" xr:uid="{40DFA98E-72CF-4E63-A720-AB4D4E3C545F}"/>
    <hyperlink ref="A337" r:id="rId335" xr:uid="{A05C4592-3A94-4B1E-B750-C186CE4A0D80}"/>
    <hyperlink ref="A338" r:id="rId336" xr:uid="{DE039B8A-C330-4032-BF27-3B54609D6DA2}"/>
    <hyperlink ref="A339" r:id="rId337" xr:uid="{A92AE19D-D0CE-44F0-A9E9-55142A1AE42E}"/>
    <hyperlink ref="A340" r:id="rId338" xr:uid="{9B913306-8AF8-44C3-BA18-4801F962696F}"/>
    <hyperlink ref="A341" r:id="rId339" xr:uid="{A6F6912A-F1ED-4E4A-A51D-FD757C2AE31D}"/>
    <hyperlink ref="A342" r:id="rId340" xr:uid="{36E6FA06-9743-45E4-9D5D-21E5490B362A}"/>
    <hyperlink ref="A343" r:id="rId341" xr:uid="{D55F925C-4EE1-46D6-8772-1B0B30237C4F}"/>
    <hyperlink ref="A344" r:id="rId342" xr:uid="{63B53B26-1344-4F1C-9C15-66067D1CA1E2}"/>
    <hyperlink ref="A345" r:id="rId343" xr:uid="{E1495BB4-65D1-4E5D-9287-B9D9307115B6}"/>
    <hyperlink ref="A346" r:id="rId344" xr:uid="{64955B86-1F8A-4AFE-B8D7-1EE3C6282F32}"/>
    <hyperlink ref="A347" r:id="rId345" xr:uid="{2AE08D9B-7888-4148-AC10-2DFE56DC1F00}"/>
    <hyperlink ref="A348" r:id="rId346" xr:uid="{B113BC3B-F5D5-46BF-83FE-46B150A25905}"/>
    <hyperlink ref="A349" r:id="rId347" xr:uid="{E3592CE6-25D1-45F2-A30D-0A69AC77A585}"/>
    <hyperlink ref="A350" r:id="rId348" xr:uid="{4AD749CA-AB92-4CEF-9A4B-B7EC17D241A5}"/>
    <hyperlink ref="A351" r:id="rId349" xr:uid="{DB3898ED-4ED1-4E26-AC70-DB6E05541505}"/>
    <hyperlink ref="A352" r:id="rId350" xr:uid="{E3A4DD01-4B7C-4A5C-9A77-231254E40CD2}"/>
    <hyperlink ref="A353" r:id="rId351" xr:uid="{39F09427-1663-4ECE-ABFC-665C84893244}"/>
    <hyperlink ref="A354" r:id="rId352" xr:uid="{1EC00219-03F0-4006-8444-E30F8791E92F}"/>
    <hyperlink ref="A355" r:id="rId353" xr:uid="{3BEA50D3-274B-4E1B-93B0-9233C232AEFD}"/>
    <hyperlink ref="A356" r:id="rId354" xr:uid="{C6C42A11-B41C-4D44-9C0C-37AA140C8308}"/>
    <hyperlink ref="A357" r:id="rId355" xr:uid="{7845BABD-1F52-4C77-99E8-994652F022A7}"/>
    <hyperlink ref="A358" r:id="rId356" xr:uid="{12BBF347-5F3C-4EF7-AD8B-A403B7646B52}"/>
    <hyperlink ref="A359" r:id="rId357" xr:uid="{7EF512E6-F638-4EDE-815B-B276414C77CC}"/>
    <hyperlink ref="A360" r:id="rId358" xr:uid="{A7A94CD9-FBAA-49E4-AFC7-E267DCB67793}"/>
    <hyperlink ref="A361" r:id="rId359" xr:uid="{C9D8B61A-8A51-4967-A7DF-DC5B2ACC7D6B}"/>
    <hyperlink ref="A362" r:id="rId360" xr:uid="{3AC7E896-0BC0-4D7D-B3AF-845D1C2204D9}"/>
    <hyperlink ref="A363" r:id="rId361" xr:uid="{00012DC4-ACDB-4A3E-A7D6-0A8C6B4B09A4}"/>
    <hyperlink ref="A364" r:id="rId362" xr:uid="{C7AE81BB-57DE-411A-892C-C8C1F848B223}"/>
    <hyperlink ref="A365" r:id="rId363" xr:uid="{1C9A6027-1C73-4809-A7B8-3725D90EDD19}"/>
    <hyperlink ref="A366" r:id="rId364" xr:uid="{CBFB06EC-C3C6-4C50-A412-2E445DE7E181}"/>
    <hyperlink ref="A367" r:id="rId365" xr:uid="{D9BD1638-EC61-4B71-9825-41A636C78017}"/>
    <hyperlink ref="A368" r:id="rId366" xr:uid="{D1DF774E-E291-4EEC-A28D-DF07762C7B65}"/>
    <hyperlink ref="A369" r:id="rId367" xr:uid="{2BBE67BE-FAE1-401C-8C38-6E3EAD6F4D42}"/>
    <hyperlink ref="A370" r:id="rId368" xr:uid="{517E9C65-B6F4-4262-9329-E1487C6BFBA1}"/>
    <hyperlink ref="A371" r:id="rId369" xr:uid="{145CD7BC-2210-4095-AA67-624C581C09F7}"/>
    <hyperlink ref="A372" r:id="rId370" xr:uid="{30945431-DAAB-4AFB-B37D-7FEEF545B4EA}"/>
    <hyperlink ref="A373" r:id="rId371" xr:uid="{27B57F97-EDEB-4BCC-9121-B91B5CC7C547}"/>
    <hyperlink ref="A374" r:id="rId372" xr:uid="{5A2FF390-3808-46A4-AA60-16867CA4C654}"/>
    <hyperlink ref="A375" r:id="rId373" xr:uid="{094550EB-4ED1-4DDF-8665-9A638D03EF87}"/>
    <hyperlink ref="A376" r:id="rId374" xr:uid="{CFE859F6-EE15-4A49-93F2-9E8D1227885F}"/>
    <hyperlink ref="A377" r:id="rId375" xr:uid="{88461D02-2D3C-4F02-BCC5-83895F8EA344}"/>
    <hyperlink ref="A378" r:id="rId376" xr:uid="{ABF07EA0-5A1D-4EF1-858B-F912F3E4F092}"/>
    <hyperlink ref="A379" r:id="rId377" xr:uid="{A4CD246E-F269-4B3A-8670-FAC13D5817C5}"/>
    <hyperlink ref="A380" r:id="rId378" xr:uid="{88613461-C0A7-488D-972E-606D2DAE1714}"/>
    <hyperlink ref="A381" r:id="rId379" xr:uid="{9E66FB81-780D-49D2-AB9E-AD9620C9702E}"/>
    <hyperlink ref="A382" r:id="rId380" xr:uid="{C97641F5-5DDC-4605-83B8-DDC809F3F005}"/>
    <hyperlink ref="A383" r:id="rId381" xr:uid="{224F9442-A9F5-4A24-AAD2-3AB3C93B7645}"/>
    <hyperlink ref="A384" r:id="rId382" xr:uid="{11A789AD-FDC4-418D-B591-DFB5ADB510D7}"/>
    <hyperlink ref="A385" r:id="rId383" xr:uid="{ECC12E52-743E-4EB0-8D1C-7863CA0CFC91}"/>
    <hyperlink ref="A386" r:id="rId384" xr:uid="{9DD9059C-AE83-4880-BDA0-D561CF98DFF0}"/>
    <hyperlink ref="A387" r:id="rId385" xr:uid="{9F08103B-240C-45B4-BA29-0AC889C89E01}"/>
    <hyperlink ref="A388" r:id="rId386" xr:uid="{0E058223-9D83-4140-B17E-8069A63FA980}"/>
    <hyperlink ref="A389" r:id="rId387" xr:uid="{C1C891A3-7A2C-482B-BA47-3C36C17BAEE5}"/>
    <hyperlink ref="A390" r:id="rId388" xr:uid="{A3035CBB-0731-4579-B642-32BCE4BD3D9B}"/>
    <hyperlink ref="A391" r:id="rId389" xr:uid="{272FD4FB-6974-45A9-B9D5-47BF1869329D}"/>
    <hyperlink ref="A392" r:id="rId390" xr:uid="{7A90222A-86F6-407F-846F-32945EB793D5}"/>
    <hyperlink ref="A393" r:id="rId391" xr:uid="{941F9DF6-F515-48FF-9747-817747B93FA6}"/>
    <hyperlink ref="A394" r:id="rId392" xr:uid="{4BA16A56-5951-4B16-9BE3-07F1AE6C2EFD}"/>
    <hyperlink ref="A395" r:id="rId393" xr:uid="{2071FDD2-E090-475F-B05A-E5455A721C8F}"/>
    <hyperlink ref="A396" r:id="rId394" xr:uid="{11C037C0-57FE-4680-AED4-89959D7AE6F6}"/>
    <hyperlink ref="A397" r:id="rId395" xr:uid="{5D800462-B609-4925-96B5-3826CAE9EC5B}"/>
    <hyperlink ref="A398" r:id="rId396" xr:uid="{DDDCE69D-B491-4304-A974-B75C5261D9EE}"/>
    <hyperlink ref="A399" r:id="rId397" xr:uid="{149646B2-3D0C-451A-8193-276CFB0E974F}"/>
    <hyperlink ref="A400" r:id="rId398" xr:uid="{096A9E64-BB5F-442F-BD52-4A8F36C3EAAB}"/>
    <hyperlink ref="A401" r:id="rId399" xr:uid="{61477A1E-8AEC-4B6C-9132-F9A91B508856}"/>
    <hyperlink ref="A402" r:id="rId400" xr:uid="{405350D1-13D7-4B8E-A4CE-EFFCB2AD3F84}"/>
    <hyperlink ref="A403" r:id="rId401" xr:uid="{601C2F09-044E-4E33-B99D-7853F47397D8}"/>
    <hyperlink ref="A404" r:id="rId402" xr:uid="{467EB73F-298B-47C3-8BC2-A848396568CD}"/>
    <hyperlink ref="A405" r:id="rId403" xr:uid="{0485097D-7C31-4A32-AE5C-107AFC6EFCEF}"/>
    <hyperlink ref="A406" r:id="rId404" xr:uid="{B65E5FB0-6725-44F0-BBF0-FBDD01218B2C}"/>
    <hyperlink ref="A407" r:id="rId405" xr:uid="{033A1E05-7135-40FA-8E60-D16E5E55EB35}"/>
    <hyperlink ref="A408" r:id="rId406" xr:uid="{356D41A4-A382-49BE-9FA6-3CD856D47C07}"/>
    <hyperlink ref="A409" r:id="rId407" xr:uid="{E9D6448F-FBC9-4326-80AE-31E66BA1F3CF}"/>
    <hyperlink ref="A410" r:id="rId408" xr:uid="{86B60E96-25E9-4210-BD43-21139C83718F}"/>
    <hyperlink ref="A411" r:id="rId409" xr:uid="{C69F9FA6-DB8D-4A06-872A-7E6EDE1CC073}"/>
    <hyperlink ref="A412" r:id="rId410" xr:uid="{D6FDBF30-5EAB-468B-81AD-569A60CA8C16}"/>
    <hyperlink ref="A413" r:id="rId411" xr:uid="{F36882E2-4E3B-480A-9F18-EB5F08E35C03}"/>
    <hyperlink ref="A414" r:id="rId412" xr:uid="{CBE5C771-F2EA-4FC0-86C9-5D08C56EFD15}"/>
    <hyperlink ref="A415" r:id="rId413" xr:uid="{FEFE6DFF-4C29-4264-8271-B5C573FB3E10}"/>
    <hyperlink ref="A416" r:id="rId414" xr:uid="{0EDBDF89-50B3-4607-936B-FF67CCF791BE}"/>
    <hyperlink ref="A417" r:id="rId415" xr:uid="{1272BC0C-A075-48EF-BFF8-D69D19122D1E}"/>
    <hyperlink ref="A418" r:id="rId416" xr:uid="{44D926BB-E29A-4807-A3C4-94DDD11B0BD5}"/>
    <hyperlink ref="A419" r:id="rId417" xr:uid="{EBC0FB1D-AA3E-420F-8271-D732B3718F52}"/>
    <hyperlink ref="A420" r:id="rId418" xr:uid="{E050D5CA-8269-40F0-A01A-F1C831869BFC}"/>
    <hyperlink ref="A421" r:id="rId419" xr:uid="{A629ACB5-7625-457D-AA0E-20B279A6A2C9}"/>
    <hyperlink ref="A422" r:id="rId420" xr:uid="{AC55A20F-7107-4079-ADA6-5C1E20961A86}"/>
    <hyperlink ref="A423" r:id="rId421" xr:uid="{41ED3324-6FED-467C-B682-465C05497985}"/>
    <hyperlink ref="A424" r:id="rId422" xr:uid="{B25C02C1-5F5D-404D-853B-A024FF217F21}"/>
    <hyperlink ref="A425" r:id="rId423" xr:uid="{37A12860-20F1-40D8-8233-15E3FBB4AA86}"/>
    <hyperlink ref="A426" r:id="rId424" xr:uid="{A03BE739-4D5E-4A5B-9B6E-ECDEAE07570F}"/>
    <hyperlink ref="A427" r:id="rId425" xr:uid="{B5096874-B6A5-403A-844E-75AD2204DDAF}"/>
    <hyperlink ref="A428" r:id="rId426" xr:uid="{AC7B499E-16E9-4C62-95FF-4A70B20CC84B}"/>
    <hyperlink ref="A429" r:id="rId427" xr:uid="{F1EECAE0-8C89-4AFC-8EA3-D077C6FFBCD3}"/>
    <hyperlink ref="A430" r:id="rId428" xr:uid="{67C8D400-6304-463A-8305-E1DDBEC27FDF}"/>
    <hyperlink ref="A431" r:id="rId429" xr:uid="{13CAD69B-291B-491F-9C27-243214092F90}"/>
    <hyperlink ref="A432" r:id="rId430" xr:uid="{48CF7BB0-5A8A-4476-A102-DCA3AABC8C31}"/>
    <hyperlink ref="A433" r:id="rId431" xr:uid="{137B1881-A7F4-431A-8ECC-1F0AEC47923F}"/>
    <hyperlink ref="A434" r:id="rId432" xr:uid="{8C3913E2-2052-4524-8339-DA4ED4A82B02}"/>
    <hyperlink ref="A435" r:id="rId433" xr:uid="{53820A86-5EDD-42DC-AF99-7CF26F1D63CC}"/>
    <hyperlink ref="A436" r:id="rId434" xr:uid="{559E1600-5504-4D2C-8250-D2FD87A33EC2}"/>
    <hyperlink ref="A437" r:id="rId435" xr:uid="{F4E050A9-07CE-4BFB-8A5E-EA54E0FD3020}"/>
    <hyperlink ref="A438" r:id="rId436" xr:uid="{C8C1DFED-ACF1-4D9F-A233-C65A12F25442}"/>
    <hyperlink ref="A439" r:id="rId437" xr:uid="{C50C6207-0883-4AF1-A9FC-9C925E57B089}"/>
    <hyperlink ref="A440" r:id="rId438" xr:uid="{8F078C16-A032-4A18-9530-AA624ADC7C84}"/>
    <hyperlink ref="A441" r:id="rId439" xr:uid="{40A53010-069D-4404-A4D6-7751790CA655}"/>
    <hyperlink ref="A442" r:id="rId440" xr:uid="{8F024E22-5D5E-4BAE-B856-6FE86F67F6C1}"/>
    <hyperlink ref="A443" r:id="rId441" xr:uid="{61EE6959-1B5A-45A2-BFD9-B893324E6272}"/>
    <hyperlink ref="A444" r:id="rId442" xr:uid="{876DD269-0A45-424A-A122-D0741727EEEE}"/>
    <hyperlink ref="A445" r:id="rId443" xr:uid="{C8CF2A07-1C0C-42B3-BC80-8ED4772CC502}"/>
    <hyperlink ref="A446" r:id="rId444" xr:uid="{72CA7860-19D2-461A-BA14-FA37ED692912}"/>
    <hyperlink ref="A447" r:id="rId445" xr:uid="{CB614D2D-B460-453F-9C7A-10E7BA8E08FE}"/>
    <hyperlink ref="A448" r:id="rId446" xr:uid="{8DF784EC-DE5A-4D15-AD68-31946206E541}"/>
    <hyperlink ref="A449" r:id="rId447" xr:uid="{218A05C3-3F4F-4546-B0BF-F223537C28EA}"/>
    <hyperlink ref="A450" r:id="rId448" xr:uid="{14C87600-5776-4421-81A5-AF3B3860FF11}"/>
    <hyperlink ref="A451" r:id="rId449" xr:uid="{571C0A56-15C5-4931-987A-12F68A275556}"/>
    <hyperlink ref="A452" r:id="rId450" xr:uid="{C8404C84-E38F-4AE2-BE01-540C5CD08CB2}"/>
    <hyperlink ref="A453" r:id="rId451" xr:uid="{98A51014-A757-4493-A56B-760E5EFEACBE}"/>
    <hyperlink ref="A454" r:id="rId452" xr:uid="{4FDBA165-9A50-46E5-908B-14CC92EDD5C0}"/>
    <hyperlink ref="A455" r:id="rId453" xr:uid="{83A78A1C-1E76-4C47-ADAA-489EC7D2FF39}"/>
    <hyperlink ref="A456" r:id="rId454" xr:uid="{8311B1A8-3C30-44FC-BFF7-A32A62A788BA}"/>
    <hyperlink ref="A457" r:id="rId455" xr:uid="{474439AC-0098-4504-8364-9F199683D642}"/>
    <hyperlink ref="A458" r:id="rId456" xr:uid="{C9B6CF27-7C34-434E-87E2-0E0DB47BB61F}"/>
    <hyperlink ref="A459" r:id="rId457" xr:uid="{A18B65B2-0133-4610-8779-5B4F3E2BA06B}"/>
    <hyperlink ref="A460" r:id="rId458" xr:uid="{BD44B0B4-AD71-497B-8E55-07D326544A8A}"/>
    <hyperlink ref="A461" r:id="rId459" xr:uid="{839DC462-AD59-4A29-B668-C82CE752E47C}"/>
    <hyperlink ref="A462" r:id="rId460" xr:uid="{07515DA1-97F1-4C21-9BBC-D395F98EC8FC}"/>
    <hyperlink ref="A463" r:id="rId461" xr:uid="{E06195DC-2251-4080-8ED2-1F5C1AEAEEEC}"/>
    <hyperlink ref="A464" r:id="rId462" xr:uid="{FBD42790-15E1-432E-8F1C-81650DB95180}"/>
    <hyperlink ref="A465" r:id="rId463" xr:uid="{A4EA44A0-0CB4-4747-93E5-504175B26F9D}"/>
    <hyperlink ref="A466" r:id="rId464" xr:uid="{59773447-87FF-4824-95A0-9B51B58B30CE}"/>
    <hyperlink ref="A467" r:id="rId465" xr:uid="{3EDAEAA5-F12C-4C59-9437-A036FBD33B58}"/>
    <hyperlink ref="A468" r:id="rId466" xr:uid="{A493074B-68FE-4402-B173-47C19FD46D22}"/>
    <hyperlink ref="A469" r:id="rId467" xr:uid="{EFEF66A7-1714-44D9-816A-9CA118FEECA2}"/>
    <hyperlink ref="A470" r:id="rId468" xr:uid="{42949B83-C26B-4EB1-A9F2-324D5658EF5E}"/>
    <hyperlink ref="A471" r:id="rId469" xr:uid="{90CE3E07-3AEC-4BA8-B1D1-C42AF0BA1D5B}"/>
    <hyperlink ref="A472" r:id="rId470" xr:uid="{49F71000-5B7F-4A25-8F52-8B307018B731}"/>
    <hyperlink ref="A473" r:id="rId471" xr:uid="{74153B33-B65E-4E18-B5B3-39E438AF142E}"/>
    <hyperlink ref="A474" r:id="rId472" xr:uid="{0CAF6CFE-4F7F-46EC-8390-22DDF512DF6F}"/>
    <hyperlink ref="A475" r:id="rId473" xr:uid="{44EBB758-3893-4238-BD2B-1504CA6AD66F}"/>
    <hyperlink ref="A476" r:id="rId474" xr:uid="{9A152C1B-4D4F-47F7-916C-0DBA8CC65B80}"/>
    <hyperlink ref="A477" r:id="rId475" xr:uid="{6F0B0A1A-4C32-465D-A763-1E09E87FEE25}"/>
    <hyperlink ref="A478" r:id="rId476" xr:uid="{0A706725-EC54-44C9-891E-3831FD48E90E}"/>
    <hyperlink ref="A479" r:id="rId477" xr:uid="{74DA7B94-19AC-4CFA-970D-29B0C0430A30}"/>
    <hyperlink ref="A480" r:id="rId478" xr:uid="{23330D59-F5C9-4417-B5BF-4E544F51084E}"/>
    <hyperlink ref="A481" r:id="rId479" xr:uid="{B701B956-4845-45F5-BAA7-FBBFC03E09D2}"/>
    <hyperlink ref="A482" r:id="rId480" xr:uid="{FFC89C90-DB01-4D18-9652-C5DC837EFC85}"/>
    <hyperlink ref="A483" r:id="rId481" xr:uid="{3D6387FC-91B7-4983-B6A6-96E673BDA0F0}"/>
    <hyperlink ref="A484" r:id="rId482" xr:uid="{83ACE801-7EE3-4BC6-8B35-B9B63AC89F6F}"/>
    <hyperlink ref="A485" r:id="rId483" xr:uid="{84A53A4D-0340-4875-9D4D-669739C949CD}"/>
    <hyperlink ref="A486" r:id="rId484" xr:uid="{03C2ED23-B4ED-4DB4-A4FB-7D8F7F64B296}"/>
    <hyperlink ref="A487" r:id="rId485" xr:uid="{68BECF14-B1C7-4E2D-B918-2D74621F70CF}"/>
    <hyperlink ref="A488" r:id="rId486" xr:uid="{8F5678C0-BADF-4ACF-B87A-529FBD2B81B3}"/>
    <hyperlink ref="A489" r:id="rId487" xr:uid="{EE563E60-2DB8-4838-8465-06D685A7E57E}"/>
    <hyperlink ref="A490" r:id="rId488" xr:uid="{54C9E182-F371-43AB-9F02-B0B28EA0C4E4}"/>
    <hyperlink ref="A491" r:id="rId489" xr:uid="{081562C2-3804-4D12-A663-3E3B03B6658E}"/>
    <hyperlink ref="A492" r:id="rId490" xr:uid="{A29DC675-2CA9-4F90-8A5F-D8EFC6A20A20}"/>
    <hyperlink ref="A493" r:id="rId491" xr:uid="{C8CBDA2C-1F51-4339-8B97-D2BF08B72099}"/>
    <hyperlink ref="A494" r:id="rId492" xr:uid="{D09043EE-9150-4B28-BACC-8F0B94281C73}"/>
    <hyperlink ref="A495" r:id="rId493" xr:uid="{4B8FF51B-A453-4FB2-8B6F-4E3D7BF7A0B2}"/>
    <hyperlink ref="A496" r:id="rId494" xr:uid="{4AD0B2E0-B16F-48BF-BFA8-B1AFFFAF3538}"/>
    <hyperlink ref="A497" r:id="rId495" xr:uid="{D7D17306-6DEE-4BC3-B4D0-132F074D7970}"/>
    <hyperlink ref="A498" r:id="rId496" xr:uid="{CA519C35-088C-4698-8531-E7F2ADAA2634}"/>
    <hyperlink ref="A499" r:id="rId497" xr:uid="{6F4163AF-BC19-4EAF-A24E-525AA937F42F}"/>
    <hyperlink ref="A500" r:id="rId498" xr:uid="{8D6644F8-EA7F-45C2-8685-D6718C84999F}"/>
    <hyperlink ref="A501" r:id="rId499" xr:uid="{23F4D7F8-009C-4013-87CE-1FB6DC97CD1D}"/>
    <hyperlink ref="A502" r:id="rId500" xr:uid="{F6B95172-8257-48CF-9CDB-AFC15ED062E7}"/>
    <hyperlink ref="A503" r:id="rId501" xr:uid="{911C4DD7-A367-4573-AA82-4B22C50F2AAA}"/>
    <hyperlink ref="A504" r:id="rId502" xr:uid="{C8F2DBE5-C5FB-4A4C-AED2-5F711C3CD9A9}"/>
    <hyperlink ref="A505" r:id="rId503" xr:uid="{763D3CE9-199F-4B85-A3CE-6B89C4B4D240}"/>
    <hyperlink ref="A506" r:id="rId504" xr:uid="{5DBEA3B7-B149-4328-A957-CDDCC9B63481}"/>
    <hyperlink ref="A507" r:id="rId505" xr:uid="{4306F435-3EE6-4616-810C-E35155C819C5}"/>
    <hyperlink ref="A508" r:id="rId506" xr:uid="{53A50907-0D01-45DD-A4E2-8E48CC172904}"/>
    <hyperlink ref="A509" r:id="rId507" xr:uid="{4FB608E4-5B91-48DA-9D85-319C6656B950}"/>
    <hyperlink ref="A510" r:id="rId508" xr:uid="{0A998776-CB04-459D-B07D-BE7BBB2A3C05}"/>
    <hyperlink ref="A511" r:id="rId509" xr:uid="{973F014D-CAA3-4FCB-BA34-AD7BC0192C6C}"/>
    <hyperlink ref="A512" r:id="rId510" xr:uid="{6274E491-0E5D-4EA7-8A7A-09BD77AFBBA9}"/>
    <hyperlink ref="A513" r:id="rId511" xr:uid="{AC9F46EB-3592-4FE4-BBA6-AD7298EB36D3}"/>
    <hyperlink ref="A514" r:id="rId512" xr:uid="{2D52303E-2DA9-48E9-A3C5-37F6B717C5BD}"/>
    <hyperlink ref="A515" r:id="rId513" xr:uid="{676943B8-034A-4A61-94F1-09C4602BF84C}"/>
    <hyperlink ref="A516" r:id="rId514" xr:uid="{D95C30F1-5BE3-42B6-988A-F636FB2A3E45}"/>
    <hyperlink ref="A517" r:id="rId515" xr:uid="{39E94A1A-B9A7-4965-94BE-72DE0C174BC5}"/>
    <hyperlink ref="A518" r:id="rId516" xr:uid="{A86FED35-4F09-47A0-BD0B-0BEBC12B50AA}"/>
    <hyperlink ref="A519" r:id="rId517" xr:uid="{86EC7210-F655-4407-A7E4-D871DEC25CDF}"/>
    <hyperlink ref="A520" r:id="rId518" xr:uid="{3AB2DC80-09AD-4C0E-A9C3-7CDBD0700AC2}"/>
    <hyperlink ref="A521" r:id="rId519" xr:uid="{4E5101E6-6F33-4D7C-8618-7A8FE075D4B5}"/>
    <hyperlink ref="A522" r:id="rId520" xr:uid="{976AFE41-5DB7-4D29-A82D-559DDE5C6E11}"/>
    <hyperlink ref="A523" r:id="rId521" xr:uid="{AA2FCB43-518D-49A1-B25E-30D55208D45A}"/>
    <hyperlink ref="A524" r:id="rId522" xr:uid="{8BD9DD28-DE96-4767-9178-F71A26C93C5B}"/>
    <hyperlink ref="A525" r:id="rId523" xr:uid="{B8985937-0655-46ED-9F4B-A86F8B76AE13}"/>
    <hyperlink ref="A526" r:id="rId524" xr:uid="{7675E7B0-BEE8-4451-B25E-9A47EFC024AC}"/>
    <hyperlink ref="A527" r:id="rId525" xr:uid="{0EDD1F99-71DA-448C-886A-50318BC41B69}"/>
    <hyperlink ref="A528" r:id="rId526" xr:uid="{2721DBC8-387E-48E1-A811-FFCC3BED2C78}"/>
    <hyperlink ref="A529" r:id="rId527" xr:uid="{390F224D-AA56-4564-9125-B616CB04DAFB}"/>
    <hyperlink ref="A530" r:id="rId528" xr:uid="{0BA84514-2458-4B15-9B4A-002317C3C97D}"/>
    <hyperlink ref="A531" r:id="rId529" xr:uid="{961CDD48-8A27-463C-B195-4FA708BA383E}"/>
    <hyperlink ref="A532" r:id="rId530" xr:uid="{ED90AF6E-5441-4AF9-B431-B8DFFA5A3420}"/>
    <hyperlink ref="A533" r:id="rId531" xr:uid="{10F92089-283D-4738-BA9C-5867B5756BD5}"/>
    <hyperlink ref="A534" r:id="rId532" xr:uid="{DA04067E-A2FA-48B5-8987-AB0206951C54}"/>
    <hyperlink ref="A535" r:id="rId533" xr:uid="{F99894CA-69BB-4855-9DE2-3D664E2BC5D2}"/>
    <hyperlink ref="A536" r:id="rId534" xr:uid="{03907BE2-215F-41D7-98F5-EAB125990171}"/>
    <hyperlink ref="A537" r:id="rId535" xr:uid="{06E6D4ED-1669-4D3B-AE2C-EE1D3DBAE1D4}"/>
    <hyperlink ref="A538" r:id="rId536" xr:uid="{F37AB51A-1903-41E0-8210-B2C4F412AC55}"/>
    <hyperlink ref="A539" r:id="rId537" xr:uid="{4B4EBC54-2EDD-4FF9-BF9A-496D893607A5}"/>
    <hyperlink ref="A540" r:id="rId538" xr:uid="{F15A08BE-0B6C-4FDA-B7F9-43D4C185D6F7}"/>
    <hyperlink ref="A541" r:id="rId539" xr:uid="{F791D44B-800D-439F-A57D-AE33681427EE}"/>
    <hyperlink ref="A542" r:id="rId540" xr:uid="{B8941A32-387C-44E0-8BA0-6CCAFFE7E7F3}"/>
    <hyperlink ref="A543" r:id="rId541" xr:uid="{24748F53-27C3-4314-9EC0-559061C7E4EC}"/>
    <hyperlink ref="A544" r:id="rId542" xr:uid="{20D26FEC-049B-47B0-9C49-0C0F32BBE9D5}"/>
    <hyperlink ref="A545" r:id="rId543" xr:uid="{8C6B16CC-3991-4E3F-B536-80B90A4C667F}"/>
    <hyperlink ref="A546" r:id="rId544" xr:uid="{A7CC44EF-25B9-4F6F-9522-2A155C7BC43E}"/>
    <hyperlink ref="A547" r:id="rId545" xr:uid="{6DEDF584-589A-44C8-BF44-0667410D33BC}"/>
    <hyperlink ref="A548" r:id="rId546" xr:uid="{7E71781B-2937-443A-A664-BC35FFB2C613}"/>
    <hyperlink ref="A549" r:id="rId547" xr:uid="{C8C752EE-2A1B-497C-A0F4-CE911044F36C}"/>
    <hyperlink ref="A550" r:id="rId548" xr:uid="{EF8821C9-74CB-40CD-930A-90254B1ECBC8}"/>
    <hyperlink ref="A551" r:id="rId549" xr:uid="{8F4C28AE-148D-4E6A-8A90-976D5904C056}"/>
    <hyperlink ref="A552" r:id="rId550" xr:uid="{0E291C5C-08F8-416E-B4E4-750B54A9ADC1}"/>
    <hyperlink ref="A553" r:id="rId551" xr:uid="{23B81AE2-56D9-4F1C-A945-469235AD743D}"/>
    <hyperlink ref="A554" r:id="rId552" xr:uid="{EC562484-F586-4738-AD32-444A1922AE16}"/>
    <hyperlink ref="A555" r:id="rId553" xr:uid="{844D4B65-2E6C-43E8-9D39-1D012D04B10B}"/>
    <hyperlink ref="A556" r:id="rId554" xr:uid="{C0E75641-C07D-4B57-90F0-693EB2724220}"/>
    <hyperlink ref="A557" r:id="rId555" xr:uid="{0F7A99FF-DF09-4D83-BEA2-11F893583989}"/>
    <hyperlink ref="A558" r:id="rId556" xr:uid="{8D189197-3211-45CE-AF36-6CE6D73381CB}"/>
    <hyperlink ref="A559" r:id="rId557" xr:uid="{5A7D659D-70C5-4A11-BAAF-5A26217D55BC}"/>
    <hyperlink ref="A560" r:id="rId558" xr:uid="{88EC6570-138D-48B0-860E-5A4FC9617C54}"/>
    <hyperlink ref="A561" r:id="rId559" xr:uid="{95207638-8F51-4758-9A0B-F6F745659A62}"/>
    <hyperlink ref="A562" r:id="rId560" xr:uid="{CCFA0406-655E-434F-908D-38DFA00F6F03}"/>
    <hyperlink ref="A563" r:id="rId561" xr:uid="{36861F51-4564-4B05-A0F7-5458C62F502F}"/>
    <hyperlink ref="A564" r:id="rId562" xr:uid="{E760B07D-199A-4691-8F98-6993E98B522A}"/>
    <hyperlink ref="A565" r:id="rId563" xr:uid="{0AB0F6B4-3D1E-4D5D-BE15-234E2F8A59F7}"/>
    <hyperlink ref="A566" r:id="rId564" xr:uid="{840F40FE-2837-4B9F-934A-C85EB96231D4}"/>
    <hyperlink ref="A567" r:id="rId565" xr:uid="{85877280-B195-4DFB-98C5-5B2DAA368180}"/>
    <hyperlink ref="A568" r:id="rId566" xr:uid="{D31AC083-13DA-4657-9D03-22E01CF16AB6}"/>
    <hyperlink ref="A569" r:id="rId567" xr:uid="{51CFE22C-B322-4E96-A559-16EE3AB66C66}"/>
    <hyperlink ref="A570" r:id="rId568" xr:uid="{3EDB97E6-8538-47D6-B82E-FCD96BA94CC0}"/>
    <hyperlink ref="A571" r:id="rId569" xr:uid="{E6E74FB2-9507-4253-B8F9-0D6C7F19833D}"/>
    <hyperlink ref="A572" r:id="rId570" xr:uid="{84F07B8D-453E-4369-B533-A4EFAF0D80AA}"/>
    <hyperlink ref="A573" r:id="rId571" xr:uid="{891610E0-45DE-4E21-92C5-59E472A53336}"/>
    <hyperlink ref="A574" r:id="rId572" xr:uid="{8D1A261F-0C93-440F-A00F-899AD3BB4CA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FD839-1D86-43DB-95EA-1EEE1CA1BA8C}">
  <sheetPr codeName="工作表10"/>
  <dimension ref="A1:O509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8.90625" style="16" customWidth="1"/>
    <col min="3" max="3" width="20.1796875" style="16" customWidth="1"/>
    <col min="4" max="4" width="19.26953125" style="16" customWidth="1"/>
    <col min="5" max="5" width="11.1796875" style="16" customWidth="1"/>
    <col min="6" max="8" width="11.6328125" style="16" customWidth="1"/>
    <col min="9" max="10" width="10.7265625" style="16" customWidth="1"/>
    <col min="11" max="11" width="10.54296875" style="16" customWidth="1"/>
    <col min="12" max="12" width="11" style="16" customWidth="1"/>
    <col min="13" max="13" width="8.54296875" style="16" customWidth="1"/>
    <col min="14" max="14" width="9.453125" style="16" customWidth="1"/>
    <col min="15" max="15" width="13.1796875" style="16" customWidth="1"/>
    <col min="16" max="16384" width="12.5429687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5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  <c r="O2" s="33"/>
    </row>
    <row r="3" spans="1:15" ht="14.5">
      <c r="A3" s="3" t="s">
        <v>2335</v>
      </c>
      <c r="B3" s="15" t="s">
        <v>1</v>
      </c>
      <c r="C3" s="15" t="s">
        <v>4</v>
      </c>
      <c r="D3" s="15" t="s">
        <v>1597</v>
      </c>
      <c r="E3" s="15" t="s">
        <v>1619</v>
      </c>
      <c r="F3" s="15">
        <v>75</v>
      </c>
      <c r="G3" s="15">
        <v>1.5</v>
      </c>
      <c r="H3" s="15">
        <v>200</v>
      </c>
      <c r="I3" s="15">
        <v>30</v>
      </c>
      <c r="J3" s="15">
        <v>1.4</v>
      </c>
      <c r="K3" s="15">
        <v>1</v>
      </c>
      <c r="L3" s="15">
        <v>150</v>
      </c>
      <c r="M3" s="15">
        <v>1</v>
      </c>
      <c r="N3" s="15" t="s">
        <v>910</v>
      </c>
    </row>
    <row r="4" spans="1:15" ht="14.5">
      <c r="A4" s="3" t="s">
        <v>2336</v>
      </c>
      <c r="B4" s="15" t="s">
        <v>1</v>
      </c>
      <c r="C4" s="15" t="s">
        <v>4</v>
      </c>
      <c r="D4" s="15" t="s">
        <v>1597</v>
      </c>
      <c r="E4" s="15" t="s">
        <v>1619</v>
      </c>
      <c r="F4" s="15">
        <v>75</v>
      </c>
      <c r="G4" s="15">
        <v>1.5</v>
      </c>
      <c r="H4" s="15">
        <v>200</v>
      </c>
      <c r="I4" s="15">
        <v>30</v>
      </c>
      <c r="J4" s="15">
        <v>1.4</v>
      </c>
      <c r="K4" s="15">
        <v>1</v>
      </c>
      <c r="L4" s="15">
        <v>150</v>
      </c>
      <c r="M4" s="15">
        <v>1</v>
      </c>
      <c r="N4" s="15" t="s">
        <v>3</v>
      </c>
    </row>
    <row r="5" spans="1:15" ht="14.5">
      <c r="A5" s="3" t="s">
        <v>2337</v>
      </c>
      <c r="B5" s="15" t="s">
        <v>1</v>
      </c>
      <c r="C5" s="15" t="s">
        <v>4</v>
      </c>
      <c r="D5" s="15" t="s">
        <v>1597</v>
      </c>
      <c r="E5" s="15" t="s">
        <v>1619</v>
      </c>
      <c r="F5" s="15">
        <v>75</v>
      </c>
      <c r="G5" s="15">
        <v>1.5</v>
      </c>
      <c r="H5" s="15">
        <v>400</v>
      </c>
      <c r="I5" s="15">
        <v>30</v>
      </c>
      <c r="J5" s="15">
        <v>1.4</v>
      </c>
      <c r="K5" s="15">
        <v>1</v>
      </c>
      <c r="L5" s="15">
        <v>150</v>
      </c>
      <c r="M5" s="15">
        <v>1</v>
      </c>
      <c r="N5" s="15" t="s">
        <v>910</v>
      </c>
    </row>
    <row r="6" spans="1:15" ht="14.5">
      <c r="A6" s="3" t="s">
        <v>2338</v>
      </c>
      <c r="B6" s="15" t="s">
        <v>1</v>
      </c>
      <c r="C6" s="15" t="s">
        <v>4</v>
      </c>
      <c r="D6" s="15" t="s">
        <v>1597</v>
      </c>
      <c r="E6" s="15" t="s">
        <v>1619</v>
      </c>
      <c r="F6" s="15">
        <v>75</v>
      </c>
      <c r="G6" s="15">
        <v>1.5</v>
      </c>
      <c r="H6" s="15">
        <v>400</v>
      </c>
      <c r="I6" s="15">
        <v>30</v>
      </c>
      <c r="J6" s="15">
        <v>1.4</v>
      </c>
      <c r="K6" s="15">
        <v>1</v>
      </c>
      <c r="L6" s="15">
        <v>150</v>
      </c>
      <c r="M6" s="15">
        <v>1</v>
      </c>
      <c r="N6" s="15" t="s">
        <v>3</v>
      </c>
    </row>
    <row r="7" spans="1:15" ht="14.5">
      <c r="A7" s="3" t="s">
        <v>2339</v>
      </c>
      <c r="B7" s="15" t="s">
        <v>1</v>
      </c>
      <c r="C7" s="15" t="s">
        <v>4</v>
      </c>
      <c r="D7" s="15" t="s">
        <v>1597</v>
      </c>
      <c r="E7" s="15" t="s">
        <v>1619</v>
      </c>
      <c r="F7" s="15">
        <v>75</v>
      </c>
      <c r="G7" s="15">
        <v>1.5</v>
      </c>
      <c r="H7" s="15">
        <v>600</v>
      </c>
      <c r="I7" s="15">
        <v>30</v>
      </c>
      <c r="J7" s="15">
        <v>1.4</v>
      </c>
      <c r="K7" s="15">
        <v>1</v>
      </c>
      <c r="L7" s="15">
        <v>150</v>
      </c>
      <c r="M7" s="15">
        <v>1</v>
      </c>
      <c r="N7" s="15" t="s">
        <v>910</v>
      </c>
    </row>
    <row r="8" spans="1:15" ht="14.5">
      <c r="A8" s="3" t="s">
        <v>2340</v>
      </c>
      <c r="B8" s="15" t="s">
        <v>1</v>
      </c>
      <c r="C8" s="15" t="s">
        <v>4</v>
      </c>
      <c r="D8" s="15" t="s">
        <v>1597</v>
      </c>
      <c r="E8" s="15" t="s">
        <v>1619</v>
      </c>
      <c r="F8" s="15">
        <v>75</v>
      </c>
      <c r="G8" s="15">
        <v>1.5</v>
      </c>
      <c r="H8" s="15">
        <v>600</v>
      </c>
      <c r="I8" s="15">
        <v>30</v>
      </c>
      <c r="J8" s="15">
        <v>1.4</v>
      </c>
      <c r="K8" s="15">
        <v>1</v>
      </c>
      <c r="L8" s="15">
        <v>150</v>
      </c>
      <c r="M8" s="15">
        <v>1</v>
      </c>
      <c r="N8" s="15" t="s">
        <v>3</v>
      </c>
    </row>
    <row r="9" spans="1:15" ht="14.5">
      <c r="A9" s="3" t="s">
        <v>2341</v>
      </c>
      <c r="B9" s="15" t="s">
        <v>1</v>
      </c>
      <c r="C9" s="15" t="s">
        <v>4</v>
      </c>
      <c r="D9" s="15" t="s">
        <v>1597</v>
      </c>
      <c r="E9" s="15" t="s">
        <v>1619</v>
      </c>
      <c r="F9" s="15">
        <v>65</v>
      </c>
      <c r="G9" s="15">
        <v>1.5</v>
      </c>
      <c r="H9" s="15">
        <v>1000</v>
      </c>
      <c r="I9" s="15">
        <v>50</v>
      </c>
      <c r="J9" s="15">
        <v>1.7</v>
      </c>
      <c r="K9" s="15">
        <v>1</v>
      </c>
      <c r="L9" s="15">
        <v>150</v>
      </c>
      <c r="M9" s="15">
        <v>1</v>
      </c>
      <c r="N9" s="15" t="s">
        <v>910</v>
      </c>
    </row>
    <row r="10" spans="1:15" ht="14.5">
      <c r="A10" s="3" t="s">
        <v>2342</v>
      </c>
      <c r="B10" s="15" t="s">
        <v>1</v>
      </c>
      <c r="C10" s="15" t="s">
        <v>4</v>
      </c>
      <c r="D10" s="15" t="s">
        <v>1597</v>
      </c>
      <c r="E10" s="15" t="s">
        <v>1619</v>
      </c>
      <c r="F10" s="15">
        <v>65</v>
      </c>
      <c r="G10" s="15">
        <v>1.5</v>
      </c>
      <c r="H10" s="15">
        <v>1000</v>
      </c>
      <c r="I10" s="15">
        <v>50</v>
      </c>
      <c r="J10" s="15">
        <v>1.7</v>
      </c>
      <c r="K10" s="15">
        <v>1</v>
      </c>
      <c r="L10" s="15">
        <v>150</v>
      </c>
      <c r="M10" s="15">
        <v>1</v>
      </c>
      <c r="N10" s="15" t="s">
        <v>3</v>
      </c>
    </row>
    <row r="11" spans="1:15" ht="14.5">
      <c r="A11" s="3" t="s">
        <v>2343</v>
      </c>
      <c r="B11" s="15" t="s">
        <v>1</v>
      </c>
      <c r="C11" s="15" t="s">
        <v>21</v>
      </c>
      <c r="D11" s="15" t="s">
        <v>1597</v>
      </c>
      <c r="E11" s="15" t="s">
        <v>1619</v>
      </c>
      <c r="F11" s="15">
        <v>50</v>
      </c>
      <c r="G11" s="15">
        <v>10</v>
      </c>
      <c r="H11" s="15">
        <v>50</v>
      </c>
      <c r="I11" s="15">
        <v>125</v>
      </c>
      <c r="J11" s="15">
        <v>1</v>
      </c>
      <c r="K11" s="15">
        <v>10</v>
      </c>
      <c r="L11" s="15">
        <v>150</v>
      </c>
      <c r="M11" s="15" t="s">
        <v>9484</v>
      </c>
      <c r="N11" s="15" t="s">
        <v>3</v>
      </c>
    </row>
    <row r="12" spans="1:15" ht="14.5">
      <c r="A12" s="3" t="s">
        <v>2344</v>
      </c>
      <c r="B12" s="15" t="s">
        <v>1</v>
      </c>
      <c r="C12" s="15" t="s">
        <v>21</v>
      </c>
      <c r="D12" s="15" t="s">
        <v>1597</v>
      </c>
      <c r="E12" s="15" t="s">
        <v>1619</v>
      </c>
      <c r="F12" s="15">
        <v>50</v>
      </c>
      <c r="G12" s="15">
        <v>10</v>
      </c>
      <c r="H12" s="15">
        <v>100</v>
      </c>
      <c r="I12" s="15">
        <v>125</v>
      </c>
      <c r="J12" s="15">
        <v>1</v>
      </c>
      <c r="K12" s="15">
        <v>10</v>
      </c>
      <c r="L12" s="15">
        <v>150</v>
      </c>
      <c r="M12" s="15" t="s">
        <v>9484</v>
      </c>
      <c r="N12" s="15" t="s">
        <v>3</v>
      </c>
    </row>
    <row r="13" spans="1:15" ht="14.5">
      <c r="A13" s="3" t="s">
        <v>2345</v>
      </c>
      <c r="B13" s="15" t="s">
        <v>1</v>
      </c>
      <c r="C13" s="15" t="s">
        <v>21</v>
      </c>
      <c r="D13" s="15" t="s">
        <v>1597</v>
      </c>
      <c r="E13" s="15" t="s">
        <v>1619</v>
      </c>
      <c r="F13" s="15">
        <v>50</v>
      </c>
      <c r="G13" s="15">
        <v>10</v>
      </c>
      <c r="H13" s="15">
        <v>200</v>
      </c>
      <c r="I13" s="15">
        <v>125</v>
      </c>
      <c r="J13" s="15">
        <v>1</v>
      </c>
      <c r="K13" s="15">
        <v>10</v>
      </c>
      <c r="L13" s="15">
        <v>150</v>
      </c>
      <c r="M13" s="15" t="s">
        <v>9484</v>
      </c>
      <c r="N13" s="15" t="s">
        <v>3</v>
      </c>
    </row>
    <row r="14" spans="1:15" ht="14.5">
      <c r="A14" s="3" t="s">
        <v>2346</v>
      </c>
      <c r="B14" s="15" t="s">
        <v>1</v>
      </c>
      <c r="C14" s="15" t="s">
        <v>21</v>
      </c>
      <c r="D14" s="15" t="s">
        <v>1597</v>
      </c>
      <c r="E14" s="15" t="s">
        <v>1619</v>
      </c>
      <c r="F14" s="15">
        <v>50</v>
      </c>
      <c r="G14" s="15">
        <v>10</v>
      </c>
      <c r="H14" s="15">
        <v>300</v>
      </c>
      <c r="I14" s="15">
        <v>125</v>
      </c>
      <c r="J14" s="15">
        <v>1</v>
      </c>
      <c r="K14" s="15">
        <v>10</v>
      </c>
      <c r="L14" s="15">
        <v>150</v>
      </c>
      <c r="M14" s="15" t="s">
        <v>9484</v>
      </c>
      <c r="N14" s="15" t="s">
        <v>3</v>
      </c>
    </row>
    <row r="15" spans="1:15" ht="14.5">
      <c r="A15" s="3" t="s">
        <v>2347</v>
      </c>
      <c r="B15" s="15" t="s">
        <v>1</v>
      </c>
      <c r="C15" s="15" t="s">
        <v>21</v>
      </c>
      <c r="D15" s="15" t="s">
        <v>1597</v>
      </c>
      <c r="E15" s="15" t="s">
        <v>1619</v>
      </c>
      <c r="F15" s="15">
        <v>50</v>
      </c>
      <c r="G15" s="15">
        <v>10</v>
      </c>
      <c r="H15" s="15">
        <v>400</v>
      </c>
      <c r="I15" s="15">
        <v>125</v>
      </c>
      <c r="J15" s="15">
        <v>1.3</v>
      </c>
      <c r="K15" s="15">
        <v>10</v>
      </c>
      <c r="L15" s="15">
        <v>150</v>
      </c>
      <c r="M15" s="15" t="s">
        <v>9484</v>
      </c>
      <c r="N15" s="15" t="s">
        <v>3</v>
      </c>
    </row>
    <row r="16" spans="1:15" ht="14.5">
      <c r="A16" s="3" t="s">
        <v>2348</v>
      </c>
      <c r="B16" s="15" t="s">
        <v>1</v>
      </c>
      <c r="C16" s="15" t="s">
        <v>21</v>
      </c>
      <c r="D16" s="15" t="s">
        <v>1597</v>
      </c>
      <c r="E16" s="15" t="s">
        <v>1619</v>
      </c>
      <c r="F16" s="15">
        <v>80</v>
      </c>
      <c r="G16" s="15">
        <v>10</v>
      </c>
      <c r="H16" s="15">
        <v>600</v>
      </c>
      <c r="I16" s="15">
        <v>125</v>
      </c>
      <c r="J16" s="15">
        <v>1.7</v>
      </c>
      <c r="K16" s="15">
        <v>10</v>
      </c>
      <c r="L16" s="15">
        <v>150</v>
      </c>
      <c r="M16" s="15" t="s">
        <v>9484</v>
      </c>
      <c r="N16" s="15" t="s">
        <v>3</v>
      </c>
    </row>
    <row r="17" spans="1:14" ht="14.5">
      <c r="A17" s="3" t="s">
        <v>2349</v>
      </c>
      <c r="B17" s="15" t="s">
        <v>1</v>
      </c>
      <c r="C17" s="15" t="s">
        <v>21</v>
      </c>
      <c r="D17" s="15" t="s">
        <v>1597</v>
      </c>
      <c r="E17" s="15" t="s">
        <v>1619</v>
      </c>
      <c r="F17" s="15">
        <v>80</v>
      </c>
      <c r="G17" s="15">
        <v>10</v>
      </c>
      <c r="H17" s="15">
        <v>800</v>
      </c>
      <c r="I17" s="15">
        <v>125</v>
      </c>
      <c r="J17" s="15">
        <v>1.7</v>
      </c>
      <c r="K17" s="15">
        <v>10</v>
      </c>
      <c r="L17" s="15">
        <v>150</v>
      </c>
      <c r="M17" s="15" t="s">
        <v>9484</v>
      </c>
      <c r="N17" s="15" t="s">
        <v>3</v>
      </c>
    </row>
    <row r="18" spans="1:14" ht="14.5">
      <c r="A18" s="3" t="s">
        <v>2350</v>
      </c>
      <c r="B18" s="15" t="s">
        <v>1</v>
      </c>
      <c r="C18" s="15" t="s">
        <v>21</v>
      </c>
      <c r="D18" s="15" t="s">
        <v>1597</v>
      </c>
      <c r="E18" s="15" t="s">
        <v>1619</v>
      </c>
      <c r="F18" s="15">
        <v>80</v>
      </c>
      <c r="G18" s="15">
        <v>10</v>
      </c>
      <c r="H18" s="15">
        <v>1000</v>
      </c>
      <c r="I18" s="15">
        <v>125</v>
      </c>
      <c r="J18" s="15">
        <v>1.7</v>
      </c>
      <c r="K18" s="15">
        <v>10</v>
      </c>
      <c r="L18" s="15">
        <v>150</v>
      </c>
      <c r="M18" s="15" t="s">
        <v>9484</v>
      </c>
      <c r="N18" s="15" t="s">
        <v>3</v>
      </c>
    </row>
    <row r="19" spans="1:14" ht="14.5">
      <c r="A19" s="3" t="s">
        <v>2351</v>
      </c>
      <c r="B19" s="15" t="s">
        <v>1</v>
      </c>
      <c r="C19" s="15" t="s">
        <v>2</v>
      </c>
      <c r="D19" s="15" t="s">
        <v>1597</v>
      </c>
      <c r="E19" s="15" t="s">
        <v>1619</v>
      </c>
      <c r="F19" s="15">
        <v>50</v>
      </c>
      <c r="G19" s="15">
        <v>1</v>
      </c>
      <c r="H19" s="15">
        <v>50</v>
      </c>
      <c r="I19" s="15">
        <v>30</v>
      </c>
      <c r="J19" s="15">
        <v>1</v>
      </c>
      <c r="K19" s="15">
        <v>5</v>
      </c>
      <c r="L19" s="15">
        <v>150</v>
      </c>
      <c r="M19" s="15" t="s">
        <v>9484</v>
      </c>
      <c r="N19" s="15" t="s">
        <v>3</v>
      </c>
    </row>
    <row r="20" spans="1:14" ht="14.5">
      <c r="A20" s="3" t="s">
        <v>2352</v>
      </c>
      <c r="B20" s="15" t="s">
        <v>1</v>
      </c>
      <c r="C20" s="15" t="s">
        <v>2</v>
      </c>
      <c r="D20" s="15" t="s">
        <v>1597</v>
      </c>
      <c r="E20" s="15" t="s">
        <v>1619</v>
      </c>
      <c r="F20" s="15">
        <v>50</v>
      </c>
      <c r="G20" s="15">
        <v>1</v>
      </c>
      <c r="H20" s="15">
        <v>50</v>
      </c>
      <c r="I20" s="15">
        <v>30</v>
      </c>
      <c r="J20" s="15">
        <v>1</v>
      </c>
      <c r="K20" s="15">
        <v>5</v>
      </c>
      <c r="L20" s="15">
        <v>150</v>
      </c>
      <c r="M20" s="15" t="s">
        <v>9484</v>
      </c>
      <c r="N20" s="15" t="s">
        <v>910</v>
      </c>
    </row>
    <row r="21" spans="1:14" ht="14.5">
      <c r="A21" s="3" t="s">
        <v>2353</v>
      </c>
      <c r="B21" s="15" t="s">
        <v>1</v>
      </c>
      <c r="C21" s="15" t="s">
        <v>2</v>
      </c>
      <c r="D21" s="15" t="s">
        <v>1597</v>
      </c>
      <c r="E21" s="15" t="s">
        <v>1619</v>
      </c>
      <c r="F21" s="15">
        <v>50</v>
      </c>
      <c r="G21" s="15">
        <v>1</v>
      </c>
      <c r="H21" s="15">
        <v>100</v>
      </c>
      <c r="I21" s="15">
        <v>30</v>
      </c>
      <c r="J21" s="15">
        <v>1</v>
      </c>
      <c r="K21" s="15">
        <v>5</v>
      </c>
      <c r="L21" s="15">
        <v>150</v>
      </c>
      <c r="M21" s="15" t="s">
        <v>9484</v>
      </c>
      <c r="N21" s="15" t="s">
        <v>3</v>
      </c>
    </row>
    <row r="22" spans="1:14" ht="14.5">
      <c r="A22" s="3" t="s">
        <v>2354</v>
      </c>
      <c r="B22" s="15" t="s">
        <v>1</v>
      </c>
      <c r="C22" s="15" t="s">
        <v>2</v>
      </c>
      <c r="D22" s="15" t="s">
        <v>1597</v>
      </c>
      <c r="E22" s="15" t="s">
        <v>1619</v>
      </c>
      <c r="F22" s="15">
        <v>50</v>
      </c>
      <c r="G22" s="15">
        <v>1</v>
      </c>
      <c r="H22" s="15">
        <v>100</v>
      </c>
      <c r="I22" s="15">
        <v>30</v>
      </c>
      <c r="J22" s="15">
        <v>1</v>
      </c>
      <c r="K22" s="15">
        <v>5</v>
      </c>
      <c r="L22" s="15">
        <v>150</v>
      </c>
      <c r="M22" s="15" t="s">
        <v>9484</v>
      </c>
      <c r="N22" s="15" t="s">
        <v>910</v>
      </c>
    </row>
    <row r="23" spans="1:14" ht="14.5">
      <c r="A23" s="3" t="s">
        <v>2355</v>
      </c>
      <c r="B23" s="15" t="s">
        <v>1</v>
      </c>
      <c r="C23" s="15" t="s">
        <v>2</v>
      </c>
      <c r="D23" s="15" t="s">
        <v>1597</v>
      </c>
      <c r="E23" s="15" t="s">
        <v>1619</v>
      </c>
      <c r="F23" s="15">
        <v>50</v>
      </c>
      <c r="G23" s="15">
        <v>1</v>
      </c>
      <c r="H23" s="15">
        <v>200</v>
      </c>
      <c r="I23" s="15">
        <v>30</v>
      </c>
      <c r="J23" s="15">
        <v>1</v>
      </c>
      <c r="K23" s="15">
        <v>5</v>
      </c>
      <c r="L23" s="15">
        <v>150</v>
      </c>
      <c r="M23" s="15" t="s">
        <v>9484</v>
      </c>
      <c r="N23" s="15" t="s">
        <v>3</v>
      </c>
    </row>
    <row r="24" spans="1:14" ht="14.5">
      <c r="A24" s="3" t="s">
        <v>2356</v>
      </c>
      <c r="B24" s="15" t="s">
        <v>1</v>
      </c>
      <c r="C24" s="15" t="s">
        <v>2</v>
      </c>
      <c r="D24" s="15" t="s">
        <v>1597</v>
      </c>
      <c r="E24" s="15" t="s">
        <v>1619</v>
      </c>
      <c r="F24" s="15">
        <v>50</v>
      </c>
      <c r="G24" s="15">
        <v>1</v>
      </c>
      <c r="H24" s="15">
        <v>200</v>
      </c>
      <c r="I24" s="15">
        <v>30</v>
      </c>
      <c r="J24" s="15">
        <v>1</v>
      </c>
      <c r="K24" s="15">
        <v>5</v>
      </c>
      <c r="L24" s="15">
        <v>150</v>
      </c>
      <c r="M24" s="15" t="s">
        <v>9484</v>
      </c>
      <c r="N24" s="15" t="s">
        <v>910</v>
      </c>
    </row>
    <row r="25" spans="1:14" ht="14.5">
      <c r="A25" s="3" t="s">
        <v>2357</v>
      </c>
      <c r="B25" s="15" t="s">
        <v>1</v>
      </c>
      <c r="C25" s="15" t="s">
        <v>2</v>
      </c>
      <c r="D25" s="15" t="s">
        <v>1597</v>
      </c>
      <c r="E25" s="15" t="s">
        <v>1619</v>
      </c>
      <c r="F25" s="15">
        <v>50</v>
      </c>
      <c r="G25" s="15">
        <v>1</v>
      </c>
      <c r="H25" s="15">
        <v>300</v>
      </c>
      <c r="I25" s="15">
        <v>30</v>
      </c>
      <c r="J25" s="15">
        <v>1</v>
      </c>
      <c r="K25" s="15">
        <v>5</v>
      </c>
      <c r="L25" s="15">
        <v>150</v>
      </c>
      <c r="M25" s="15" t="s">
        <v>9484</v>
      </c>
      <c r="N25" s="15" t="s">
        <v>3</v>
      </c>
    </row>
    <row r="26" spans="1:14" ht="14.5">
      <c r="A26" s="3" t="s">
        <v>2358</v>
      </c>
      <c r="B26" s="15" t="s">
        <v>1</v>
      </c>
      <c r="C26" s="15" t="s">
        <v>2</v>
      </c>
      <c r="D26" s="15" t="s">
        <v>1597</v>
      </c>
      <c r="E26" s="15" t="s">
        <v>1619</v>
      </c>
      <c r="F26" s="15">
        <v>50</v>
      </c>
      <c r="G26" s="15">
        <v>1</v>
      </c>
      <c r="H26" s="15">
        <v>300</v>
      </c>
      <c r="I26" s="15">
        <v>30</v>
      </c>
      <c r="J26" s="15">
        <v>1</v>
      </c>
      <c r="K26" s="15">
        <v>5</v>
      </c>
      <c r="L26" s="15">
        <v>150</v>
      </c>
      <c r="M26" s="15" t="s">
        <v>9484</v>
      </c>
      <c r="N26" s="15" t="s">
        <v>910</v>
      </c>
    </row>
    <row r="27" spans="1:14" ht="14.5">
      <c r="A27" s="3" t="s">
        <v>2359</v>
      </c>
      <c r="B27" s="15" t="s">
        <v>1</v>
      </c>
      <c r="C27" s="15" t="s">
        <v>2</v>
      </c>
      <c r="D27" s="15" t="s">
        <v>1597</v>
      </c>
      <c r="E27" s="15" t="s">
        <v>1619</v>
      </c>
      <c r="F27" s="15">
        <v>50</v>
      </c>
      <c r="G27" s="15">
        <v>1</v>
      </c>
      <c r="H27" s="15">
        <v>400</v>
      </c>
      <c r="I27" s="15">
        <v>30</v>
      </c>
      <c r="J27" s="15">
        <v>1.3</v>
      </c>
      <c r="K27" s="15">
        <v>5</v>
      </c>
      <c r="L27" s="15">
        <v>150</v>
      </c>
      <c r="M27" s="15" t="s">
        <v>9484</v>
      </c>
      <c r="N27" s="15" t="s">
        <v>3</v>
      </c>
    </row>
    <row r="28" spans="1:14" ht="14.5">
      <c r="A28" s="3" t="s">
        <v>2360</v>
      </c>
      <c r="B28" s="15" t="s">
        <v>1</v>
      </c>
      <c r="C28" s="15" t="s">
        <v>2</v>
      </c>
      <c r="D28" s="15" t="s">
        <v>1597</v>
      </c>
      <c r="E28" s="15" t="s">
        <v>1619</v>
      </c>
      <c r="F28" s="15">
        <v>50</v>
      </c>
      <c r="G28" s="15">
        <v>1</v>
      </c>
      <c r="H28" s="15">
        <v>400</v>
      </c>
      <c r="I28" s="15">
        <v>30</v>
      </c>
      <c r="J28" s="15">
        <v>1.3</v>
      </c>
      <c r="K28" s="15">
        <v>5</v>
      </c>
      <c r="L28" s="15">
        <v>150</v>
      </c>
      <c r="M28" s="15" t="s">
        <v>9484</v>
      </c>
      <c r="N28" s="15" t="s">
        <v>910</v>
      </c>
    </row>
    <row r="29" spans="1:14" ht="14.5">
      <c r="A29" s="3" t="s">
        <v>2361</v>
      </c>
      <c r="B29" s="15" t="s">
        <v>1</v>
      </c>
      <c r="C29" s="15" t="s">
        <v>2</v>
      </c>
      <c r="D29" s="15" t="s">
        <v>1597</v>
      </c>
      <c r="E29" s="15" t="s">
        <v>1619</v>
      </c>
      <c r="F29" s="15">
        <v>75</v>
      </c>
      <c r="G29" s="15">
        <v>1</v>
      </c>
      <c r="H29" s="15">
        <v>600</v>
      </c>
      <c r="I29" s="15">
        <v>30</v>
      </c>
      <c r="J29" s="15">
        <v>1.7</v>
      </c>
      <c r="K29" s="15">
        <v>5</v>
      </c>
      <c r="L29" s="15">
        <v>150</v>
      </c>
      <c r="M29" s="15" t="s">
        <v>9484</v>
      </c>
      <c r="N29" s="15" t="s">
        <v>3</v>
      </c>
    </row>
    <row r="30" spans="1:14" ht="14.5">
      <c r="A30" s="3" t="s">
        <v>2362</v>
      </c>
      <c r="B30" s="15" t="s">
        <v>1</v>
      </c>
      <c r="C30" s="15" t="s">
        <v>2</v>
      </c>
      <c r="D30" s="15" t="s">
        <v>1597</v>
      </c>
      <c r="E30" s="15" t="s">
        <v>1619</v>
      </c>
      <c r="F30" s="15">
        <v>75</v>
      </c>
      <c r="G30" s="15">
        <v>1</v>
      </c>
      <c r="H30" s="15">
        <v>600</v>
      </c>
      <c r="I30" s="15">
        <v>30</v>
      </c>
      <c r="J30" s="15">
        <v>1.7</v>
      </c>
      <c r="K30" s="15">
        <v>5</v>
      </c>
      <c r="L30" s="15">
        <v>150</v>
      </c>
      <c r="M30" s="15" t="s">
        <v>9484</v>
      </c>
      <c r="N30" s="15" t="s">
        <v>910</v>
      </c>
    </row>
    <row r="31" spans="1:14" ht="14.5">
      <c r="A31" s="3" t="s">
        <v>2363</v>
      </c>
      <c r="B31" s="15" t="s">
        <v>1</v>
      </c>
      <c r="C31" s="15" t="s">
        <v>2</v>
      </c>
      <c r="D31" s="15" t="s">
        <v>1597</v>
      </c>
      <c r="E31" s="15" t="s">
        <v>1619</v>
      </c>
      <c r="F31" s="15">
        <v>75</v>
      </c>
      <c r="G31" s="15">
        <v>1</v>
      </c>
      <c r="H31" s="15">
        <v>800</v>
      </c>
      <c r="I31" s="15">
        <v>30</v>
      </c>
      <c r="J31" s="15">
        <v>1.7</v>
      </c>
      <c r="K31" s="15">
        <v>5</v>
      </c>
      <c r="L31" s="15">
        <v>150</v>
      </c>
      <c r="M31" s="15" t="s">
        <v>9484</v>
      </c>
      <c r="N31" s="15" t="s">
        <v>3</v>
      </c>
    </row>
    <row r="32" spans="1:14" ht="14.5">
      <c r="A32" s="3" t="s">
        <v>2364</v>
      </c>
      <c r="B32" s="15" t="s">
        <v>1</v>
      </c>
      <c r="C32" s="15" t="s">
        <v>2</v>
      </c>
      <c r="D32" s="15" t="s">
        <v>1597</v>
      </c>
      <c r="E32" s="15" t="s">
        <v>1619</v>
      </c>
      <c r="F32" s="15">
        <v>75</v>
      </c>
      <c r="G32" s="15">
        <v>1</v>
      </c>
      <c r="H32" s="15">
        <v>800</v>
      </c>
      <c r="I32" s="15">
        <v>30</v>
      </c>
      <c r="J32" s="15">
        <v>1.7</v>
      </c>
      <c r="K32" s="15">
        <v>5</v>
      </c>
      <c r="L32" s="15">
        <v>150</v>
      </c>
      <c r="M32" s="15" t="s">
        <v>9484</v>
      </c>
      <c r="N32" s="15" t="s">
        <v>910</v>
      </c>
    </row>
    <row r="33" spans="1:14" ht="14.5">
      <c r="A33" s="3" t="s">
        <v>2365</v>
      </c>
      <c r="B33" s="15" t="s">
        <v>1</v>
      </c>
      <c r="C33" s="15" t="s">
        <v>2</v>
      </c>
      <c r="D33" s="15" t="s">
        <v>1597</v>
      </c>
      <c r="E33" s="15" t="s">
        <v>1619</v>
      </c>
      <c r="F33" s="15">
        <v>75</v>
      </c>
      <c r="G33" s="15">
        <v>1</v>
      </c>
      <c r="H33" s="15">
        <v>1000</v>
      </c>
      <c r="I33" s="15">
        <v>30</v>
      </c>
      <c r="J33" s="15">
        <v>1.7</v>
      </c>
      <c r="K33" s="15">
        <v>5</v>
      </c>
      <c r="L33" s="15">
        <v>150</v>
      </c>
      <c r="M33" s="15" t="s">
        <v>9484</v>
      </c>
      <c r="N33" s="15" t="s">
        <v>3</v>
      </c>
    </row>
    <row r="34" spans="1:14" ht="14.5">
      <c r="A34" s="3" t="s">
        <v>2366</v>
      </c>
      <c r="B34" s="15" t="s">
        <v>1</v>
      </c>
      <c r="C34" s="15" t="s">
        <v>2</v>
      </c>
      <c r="D34" s="15" t="s">
        <v>1597</v>
      </c>
      <c r="E34" s="15" t="s">
        <v>1619</v>
      </c>
      <c r="F34" s="15">
        <v>75</v>
      </c>
      <c r="G34" s="15">
        <v>1</v>
      </c>
      <c r="H34" s="15">
        <v>1000</v>
      </c>
      <c r="I34" s="15">
        <v>30</v>
      </c>
      <c r="J34" s="15">
        <v>1.7</v>
      </c>
      <c r="K34" s="15">
        <v>5</v>
      </c>
      <c r="L34" s="15">
        <v>150</v>
      </c>
      <c r="M34" s="15" t="s">
        <v>9484</v>
      </c>
      <c r="N34" s="15" t="s">
        <v>910</v>
      </c>
    </row>
    <row r="35" spans="1:14" ht="14.5">
      <c r="A35" s="3" t="s">
        <v>2367</v>
      </c>
      <c r="B35" s="15" t="s">
        <v>1</v>
      </c>
      <c r="C35" s="15" t="s">
        <v>7</v>
      </c>
      <c r="D35" s="15" t="s">
        <v>1597</v>
      </c>
      <c r="E35" s="15" t="s">
        <v>1619</v>
      </c>
      <c r="F35" s="15">
        <v>50</v>
      </c>
      <c r="G35" s="15">
        <v>1.5</v>
      </c>
      <c r="H35" s="15">
        <v>50</v>
      </c>
      <c r="I35" s="15">
        <v>50</v>
      </c>
      <c r="J35" s="15">
        <v>1</v>
      </c>
      <c r="K35" s="15">
        <v>5</v>
      </c>
      <c r="L35" s="15">
        <v>150</v>
      </c>
      <c r="M35" s="15" t="s">
        <v>9484</v>
      </c>
      <c r="N35" s="15" t="s">
        <v>3</v>
      </c>
    </row>
    <row r="36" spans="1:14" ht="14.5">
      <c r="A36" s="3" t="s">
        <v>2368</v>
      </c>
      <c r="B36" s="15" t="s">
        <v>1</v>
      </c>
      <c r="C36" s="15" t="s">
        <v>7</v>
      </c>
      <c r="D36" s="15" t="s">
        <v>1597</v>
      </c>
      <c r="E36" s="15" t="s">
        <v>1619</v>
      </c>
      <c r="F36" s="15">
        <v>50</v>
      </c>
      <c r="G36" s="15">
        <v>1.5</v>
      </c>
      <c r="H36" s="15">
        <v>50</v>
      </c>
      <c r="I36" s="15">
        <v>50</v>
      </c>
      <c r="J36" s="15">
        <v>1</v>
      </c>
      <c r="K36" s="15">
        <v>5</v>
      </c>
      <c r="L36" s="15">
        <v>150</v>
      </c>
      <c r="M36" s="15" t="s">
        <v>9484</v>
      </c>
      <c r="N36" s="15" t="s">
        <v>910</v>
      </c>
    </row>
    <row r="37" spans="1:14" ht="14.5">
      <c r="A37" s="3" t="s">
        <v>2369</v>
      </c>
      <c r="B37" s="15" t="s">
        <v>1</v>
      </c>
      <c r="C37" s="15" t="s">
        <v>7</v>
      </c>
      <c r="D37" s="15" t="s">
        <v>1597</v>
      </c>
      <c r="E37" s="15" t="s">
        <v>1619</v>
      </c>
      <c r="F37" s="15">
        <v>50</v>
      </c>
      <c r="G37" s="15">
        <v>1.5</v>
      </c>
      <c r="H37" s="15">
        <v>100</v>
      </c>
      <c r="I37" s="15">
        <v>50</v>
      </c>
      <c r="J37" s="15">
        <v>1</v>
      </c>
      <c r="K37" s="15">
        <v>5</v>
      </c>
      <c r="L37" s="15">
        <v>150</v>
      </c>
      <c r="M37" s="15" t="s">
        <v>9484</v>
      </c>
      <c r="N37" s="15" t="s">
        <v>3</v>
      </c>
    </row>
    <row r="38" spans="1:14" ht="14.5">
      <c r="A38" s="3" t="s">
        <v>2370</v>
      </c>
      <c r="B38" s="15" t="s">
        <v>1</v>
      </c>
      <c r="C38" s="15" t="s">
        <v>7</v>
      </c>
      <c r="D38" s="15" t="s">
        <v>1597</v>
      </c>
      <c r="E38" s="15" t="s">
        <v>1619</v>
      </c>
      <c r="F38" s="15">
        <v>50</v>
      </c>
      <c r="G38" s="15">
        <v>1.5</v>
      </c>
      <c r="H38" s="15">
        <v>100</v>
      </c>
      <c r="I38" s="15">
        <v>50</v>
      </c>
      <c r="J38" s="15">
        <v>1</v>
      </c>
      <c r="K38" s="15">
        <v>5</v>
      </c>
      <c r="L38" s="15">
        <v>150</v>
      </c>
      <c r="M38" s="15" t="s">
        <v>9484</v>
      </c>
      <c r="N38" s="15" t="s">
        <v>910</v>
      </c>
    </row>
    <row r="39" spans="1:14" ht="14.5">
      <c r="A39" s="3" t="s">
        <v>2371</v>
      </c>
      <c r="B39" s="15" t="s">
        <v>1</v>
      </c>
      <c r="C39" s="15" t="s">
        <v>7</v>
      </c>
      <c r="D39" s="15" t="s">
        <v>1597</v>
      </c>
      <c r="E39" s="15" t="s">
        <v>1619</v>
      </c>
      <c r="F39" s="15">
        <v>50</v>
      </c>
      <c r="G39" s="15">
        <v>1.5</v>
      </c>
      <c r="H39" s="15">
        <v>200</v>
      </c>
      <c r="I39" s="15">
        <v>50</v>
      </c>
      <c r="J39" s="15">
        <v>1</v>
      </c>
      <c r="K39" s="15">
        <v>5</v>
      </c>
      <c r="L39" s="15">
        <v>150</v>
      </c>
      <c r="M39" s="15" t="s">
        <v>9484</v>
      </c>
      <c r="N39" s="15" t="s">
        <v>3</v>
      </c>
    </row>
    <row r="40" spans="1:14" ht="14.5">
      <c r="A40" s="3" t="s">
        <v>2372</v>
      </c>
      <c r="B40" s="15" t="s">
        <v>1</v>
      </c>
      <c r="C40" s="15" t="s">
        <v>7</v>
      </c>
      <c r="D40" s="15" t="s">
        <v>1597</v>
      </c>
      <c r="E40" s="15" t="s">
        <v>1619</v>
      </c>
      <c r="F40" s="15">
        <v>50</v>
      </c>
      <c r="G40" s="15">
        <v>1.5</v>
      </c>
      <c r="H40" s="15">
        <v>200</v>
      </c>
      <c r="I40" s="15">
        <v>50</v>
      </c>
      <c r="J40" s="15">
        <v>1</v>
      </c>
      <c r="K40" s="15">
        <v>5</v>
      </c>
      <c r="L40" s="15">
        <v>150</v>
      </c>
      <c r="M40" s="15" t="s">
        <v>9484</v>
      </c>
      <c r="N40" s="15" t="s">
        <v>910</v>
      </c>
    </row>
    <row r="41" spans="1:14" ht="14.5">
      <c r="A41" s="3" t="s">
        <v>2373</v>
      </c>
      <c r="B41" s="15" t="s">
        <v>1</v>
      </c>
      <c r="C41" s="15" t="s">
        <v>7</v>
      </c>
      <c r="D41" s="15" t="s">
        <v>1597</v>
      </c>
      <c r="E41" s="15" t="s">
        <v>1619</v>
      </c>
      <c r="F41" s="15">
        <v>50</v>
      </c>
      <c r="G41" s="15">
        <v>1.5</v>
      </c>
      <c r="H41" s="15">
        <v>300</v>
      </c>
      <c r="I41" s="15">
        <v>50</v>
      </c>
      <c r="J41" s="15">
        <v>1</v>
      </c>
      <c r="K41" s="15">
        <v>5</v>
      </c>
      <c r="L41" s="15">
        <v>150</v>
      </c>
      <c r="M41" s="15" t="s">
        <v>9484</v>
      </c>
      <c r="N41" s="15" t="s">
        <v>3</v>
      </c>
    </row>
    <row r="42" spans="1:14" ht="14.5">
      <c r="A42" s="3" t="s">
        <v>2374</v>
      </c>
      <c r="B42" s="15" t="s">
        <v>1</v>
      </c>
      <c r="C42" s="15" t="s">
        <v>7</v>
      </c>
      <c r="D42" s="15" t="s">
        <v>1597</v>
      </c>
      <c r="E42" s="15" t="s">
        <v>1619</v>
      </c>
      <c r="F42" s="15">
        <v>50</v>
      </c>
      <c r="G42" s="15">
        <v>1.5</v>
      </c>
      <c r="H42" s="15">
        <v>300</v>
      </c>
      <c r="I42" s="15">
        <v>50</v>
      </c>
      <c r="J42" s="15">
        <v>1</v>
      </c>
      <c r="K42" s="15">
        <v>5</v>
      </c>
      <c r="L42" s="15">
        <v>150</v>
      </c>
      <c r="M42" s="15" t="s">
        <v>9484</v>
      </c>
      <c r="N42" s="15" t="s">
        <v>910</v>
      </c>
    </row>
    <row r="43" spans="1:14" ht="14.5">
      <c r="A43" s="3" t="s">
        <v>2375</v>
      </c>
      <c r="B43" s="15" t="s">
        <v>1</v>
      </c>
      <c r="C43" s="15" t="s">
        <v>7</v>
      </c>
      <c r="D43" s="15" t="s">
        <v>1597</v>
      </c>
      <c r="E43" s="15" t="s">
        <v>1619</v>
      </c>
      <c r="F43" s="15">
        <v>50</v>
      </c>
      <c r="G43" s="15">
        <v>1.5</v>
      </c>
      <c r="H43" s="15">
        <v>400</v>
      </c>
      <c r="I43" s="15">
        <v>50</v>
      </c>
      <c r="J43" s="15">
        <v>1.3</v>
      </c>
      <c r="K43" s="15">
        <v>5</v>
      </c>
      <c r="L43" s="15">
        <v>150</v>
      </c>
      <c r="M43" s="15" t="s">
        <v>9484</v>
      </c>
      <c r="N43" s="15" t="s">
        <v>3</v>
      </c>
    </row>
    <row r="44" spans="1:14" ht="14.5">
      <c r="A44" s="3" t="s">
        <v>2376</v>
      </c>
      <c r="B44" s="15" t="s">
        <v>1</v>
      </c>
      <c r="C44" s="15" t="s">
        <v>7</v>
      </c>
      <c r="D44" s="15" t="s">
        <v>1597</v>
      </c>
      <c r="E44" s="15" t="s">
        <v>1619</v>
      </c>
      <c r="F44" s="15">
        <v>50</v>
      </c>
      <c r="G44" s="15">
        <v>1.5</v>
      </c>
      <c r="H44" s="15">
        <v>400</v>
      </c>
      <c r="I44" s="15">
        <v>50</v>
      </c>
      <c r="J44" s="15">
        <v>1.3</v>
      </c>
      <c r="K44" s="15">
        <v>5</v>
      </c>
      <c r="L44" s="15">
        <v>150</v>
      </c>
      <c r="M44" s="15" t="s">
        <v>9484</v>
      </c>
      <c r="N44" s="15" t="s">
        <v>910</v>
      </c>
    </row>
    <row r="45" spans="1:14" ht="14.5">
      <c r="A45" s="3" t="s">
        <v>2377</v>
      </c>
      <c r="B45" s="15" t="s">
        <v>1</v>
      </c>
      <c r="C45" s="15" t="s">
        <v>7</v>
      </c>
      <c r="D45" s="15" t="s">
        <v>1597</v>
      </c>
      <c r="E45" s="15" t="s">
        <v>1619</v>
      </c>
      <c r="F45" s="15">
        <v>75</v>
      </c>
      <c r="G45" s="15">
        <v>1.5</v>
      </c>
      <c r="H45" s="15">
        <v>600</v>
      </c>
      <c r="I45" s="15">
        <v>50</v>
      </c>
      <c r="J45" s="15">
        <v>1.7</v>
      </c>
      <c r="K45" s="15">
        <v>5</v>
      </c>
      <c r="L45" s="15">
        <v>150</v>
      </c>
      <c r="M45" s="15" t="s">
        <v>9484</v>
      </c>
      <c r="N45" s="15" t="s">
        <v>3</v>
      </c>
    </row>
    <row r="46" spans="1:14" ht="14.5">
      <c r="A46" s="3" t="s">
        <v>2378</v>
      </c>
      <c r="B46" s="15" t="s">
        <v>1</v>
      </c>
      <c r="C46" s="15" t="s">
        <v>7</v>
      </c>
      <c r="D46" s="15" t="s">
        <v>1597</v>
      </c>
      <c r="E46" s="15" t="s">
        <v>1619</v>
      </c>
      <c r="F46" s="15">
        <v>75</v>
      </c>
      <c r="G46" s="15">
        <v>1.5</v>
      </c>
      <c r="H46" s="15">
        <v>600</v>
      </c>
      <c r="I46" s="15">
        <v>50</v>
      </c>
      <c r="J46" s="15">
        <v>1.7</v>
      </c>
      <c r="K46" s="15">
        <v>5</v>
      </c>
      <c r="L46" s="15">
        <v>150</v>
      </c>
      <c r="M46" s="15" t="s">
        <v>9484</v>
      </c>
      <c r="N46" s="15" t="s">
        <v>910</v>
      </c>
    </row>
    <row r="47" spans="1:14" ht="14.5">
      <c r="A47" s="3" t="s">
        <v>2379</v>
      </c>
      <c r="B47" s="15" t="s">
        <v>1</v>
      </c>
      <c r="C47" s="15" t="s">
        <v>7</v>
      </c>
      <c r="D47" s="15" t="s">
        <v>1597</v>
      </c>
      <c r="E47" s="15" t="s">
        <v>1619</v>
      </c>
      <c r="F47" s="15">
        <v>75</v>
      </c>
      <c r="G47" s="15">
        <v>1.5</v>
      </c>
      <c r="H47" s="15">
        <v>800</v>
      </c>
      <c r="I47" s="15">
        <v>50</v>
      </c>
      <c r="J47" s="15">
        <v>1.7</v>
      </c>
      <c r="K47" s="15">
        <v>5</v>
      </c>
      <c r="L47" s="15">
        <v>150</v>
      </c>
      <c r="M47" s="15" t="s">
        <v>9484</v>
      </c>
      <c r="N47" s="15" t="s">
        <v>3</v>
      </c>
    </row>
    <row r="48" spans="1:14" ht="14.5">
      <c r="A48" s="3" t="s">
        <v>2380</v>
      </c>
      <c r="B48" s="15" t="s">
        <v>1</v>
      </c>
      <c r="C48" s="15" t="s">
        <v>7</v>
      </c>
      <c r="D48" s="15" t="s">
        <v>1597</v>
      </c>
      <c r="E48" s="15" t="s">
        <v>1619</v>
      </c>
      <c r="F48" s="15">
        <v>75</v>
      </c>
      <c r="G48" s="15">
        <v>1.5</v>
      </c>
      <c r="H48" s="15">
        <v>800</v>
      </c>
      <c r="I48" s="15">
        <v>50</v>
      </c>
      <c r="J48" s="15">
        <v>1.7</v>
      </c>
      <c r="K48" s="15">
        <v>5</v>
      </c>
      <c r="L48" s="15">
        <v>150</v>
      </c>
      <c r="M48" s="15" t="s">
        <v>9484</v>
      </c>
      <c r="N48" s="15" t="s">
        <v>910</v>
      </c>
    </row>
    <row r="49" spans="1:14" ht="14.5">
      <c r="A49" s="3" t="s">
        <v>2381</v>
      </c>
      <c r="B49" s="15" t="s">
        <v>1</v>
      </c>
      <c r="C49" s="15" t="s">
        <v>7</v>
      </c>
      <c r="D49" s="15" t="s">
        <v>1597</v>
      </c>
      <c r="E49" s="15" t="s">
        <v>1619</v>
      </c>
      <c r="F49" s="15">
        <v>75</v>
      </c>
      <c r="G49" s="15">
        <v>1.5</v>
      </c>
      <c r="H49" s="15">
        <v>1000</v>
      </c>
      <c r="I49" s="15">
        <v>50</v>
      </c>
      <c r="J49" s="15">
        <v>1.7</v>
      </c>
      <c r="K49" s="15">
        <v>5</v>
      </c>
      <c r="L49" s="15">
        <v>150</v>
      </c>
      <c r="M49" s="15" t="s">
        <v>9484</v>
      </c>
      <c r="N49" s="15" t="s">
        <v>3</v>
      </c>
    </row>
    <row r="50" spans="1:14" ht="14.5">
      <c r="A50" s="3" t="s">
        <v>2382</v>
      </c>
      <c r="B50" s="15" t="s">
        <v>1</v>
      </c>
      <c r="C50" s="15" t="s">
        <v>7</v>
      </c>
      <c r="D50" s="15" t="s">
        <v>1597</v>
      </c>
      <c r="E50" s="15" t="s">
        <v>1619</v>
      </c>
      <c r="F50" s="15">
        <v>75</v>
      </c>
      <c r="G50" s="15">
        <v>1.5</v>
      </c>
      <c r="H50" s="15">
        <v>1000</v>
      </c>
      <c r="I50" s="15">
        <v>50</v>
      </c>
      <c r="J50" s="15">
        <v>1.7</v>
      </c>
      <c r="K50" s="15">
        <v>5</v>
      </c>
      <c r="L50" s="15">
        <v>150</v>
      </c>
      <c r="M50" s="15" t="s">
        <v>9484</v>
      </c>
      <c r="N50" s="15" t="s">
        <v>910</v>
      </c>
    </row>
    <row r="51" spans="1:14" ht="14.5">
      <c r="A51" s="3" t="s">
        <v>2383</v>
      </c>
      <c r="B51" s="15" t="s">
        <v>1</v>
      </c>
      <c r="C51" s="15" t="s">
        <v>21</v>
      </c>
      <c r="D51" s="15" t="s">
        <v>1597</v>
      </c>
      <c r="E51" s="15" t="s">
        <v>1619</v>
      </c>
      <c r="F51" s="15">
        <v>50</v>
      </c>
      <c r="G51" s="15">
        <v>16</v>
      </c>
      <c r="H51" s="15">
        <v>50</v>
      </c>
      <c r="I51" s="15">
        <v>125</v>
      </c>
      <c r="J51" s="15">
        <v>1</v>
      </c>
      <c r="K51" s="15">
        <v>10</v>
      </c>
      <c r="L51" s="15">
        <v>150</v>
      </c>
      <c r="M51" s="15" t="s">
        <v>9484</v>
      </c>
      <c r="N51" s="15" t="s">
        <v>3</v>
      </c>
    </row>
    <row r="52" spans="1:14" ht="14.5">
      <c r="A52" s="3" t="s">
        <v>2384</v>
      </c>
      <c r="B52" s="15" t="s">
        <v>1</v>
      </c>
      <c r="C52" s="15" t="s">
        <v>67</v>
      </c>
      <c r="D52" s="15" t="s">
        <v>1597</v>
      </c>
      <c r="E52" s="15" t="s">
        <v>1619</v>
      </c>
      <c r="F52" s="15">
        <v>50</v>
      </c>
      <c r="G52" s="15">
        <v>16</v>
      </c>
      <c r="H52" s="15">
        <v>50</v>
      </c>
      <c r="I52" s="15">
        <v>200</v>
      </c>
      <c r="J52" s="15">
        <v>1</v>
      </c>
      <c r="K52" s="15">
        <v>10</v>
      </c>
      <c r="L52" s="15">
        <v>150</v>
      </c>
      <c r="M52" s="15" t="s">
        <v>9484</v>
      </c>
      <c r="N52" s="15" t="s">
        <v>3</v>
      </c>
    </row>
    <row r="53" spans="1:14" ht="14.5">
      <c r="A53" s="3" t="s">
        <v>2385</v>
      </c>
      <c r="B53" s="15" t="s">
        <v>1</v>
      </c>
      <c r="C53" s="15" t="s">
        <v>21</v>
      </c>
      <c r="D53" s="15" t="s">
        <v>1597</v>
      </c>
      <c r="E53" s="15" t="s">
        <v>1619</v>
      </c>
      <c r="F53" s="15">
        <v>50</v>
      </c>
      <c r="G53" s="15">
        <v>16</v>
      </c>
      <c r="H53" s="15">
        <v>100</v>
      </c>
      <c r="I53" s="15">
        <v>125</v>
      </c>
      <c r="J53" s="15">
        <v>1</v>
      </c>
      <c r="K53" s="15">
        <v>10</v>
      </c>
      <c r="L53" s="15">
        <v>150</v>
      </c>
      <c r="M53" s="15" t="s">
        <v>9484</v>
      </c>
      <c r="N53" s="15" t="s">
        <v>3</v>
      </c>
    </row>
    <row r="54" spans="1:14" ht="14.5">
      <c r="A54" s="3" t="s">
        <v>2386</v>
      </c>
      <c r="B54" s="15" t="s">
        <v>1</v>
      </c>
      <c r="C54" s="15" t="s">
        <v>67</v>
      </c>
      <c r="D54" s="15" t="s">
        <v>1597</v>
      </c>
      <c r="E54" s="15" t="s">
        <v>1619</v>
      </c>
      <c r="F54" s="15">
        <v>50</v>
      </c>
      <c r="G54" s="15">
        <v>16</v>
      </c>
      <c r="H54" s="15">
        <v>100</v>
      </c>
      <c r="I54" s="15">
        <v>200</v>
      </c>
      <c r="J54" s="15">
        <v>1</v>
      </c>
      <c r="K54" s="15">
        <v>10</v>
      </c>
      <c r="L54" s="15">
        <v>150</v>
      </c>
      <c r="M54" s="15" t="s">
        <v>9484</v>
      </c>
      <c r="N54" s="15" t="s">
        <v>3</v>
      </c>
    </row>
    <row r="55" spans="1:14" ht="14.5">
      <c r="A55" s="3" t="s">
        <v>2387</v>
      </c>
      <c r="B55" s="15" t="s">
        <v>1</v>
      </c>
      <c r="C55" s="15" t="s">
        <v>21</v>
      </c>
      <c r="D55" s="15" t="s">
        <v>1597</v>
      </c>
      <c r="E55" s="15" t="s">
        <v>1619</v>
      </c>
      <c r="F55" s="15">
        <v>50</v>
      </c>
      <c r="G55" s="15">
        <v>16</v>
      </c>
      <c r="H55" s="15">
        <v>200</v>
      </c>
      <c r="I55" s="15">
        <v>125</v>
      </c>
      <c r="J55" s="15">
        <v>1</v>
      </c>
      <c r="K55" s="15">
        <v>10</v>
      </c>
      <c r="L55" s="15">
        <v>150</v>
      </c>
      <c r="M55" s="15" t="s">
        <v>9484</v>
      </c>
      <c r="N55" s="15" t="s">
        <v>3</v>
      </c>
    </row>
    <row r="56" spans="1:14" ht="14.5">
      <c r="A56" s="3" t="s">
        <v>2388</v>
      </c>
      <c r="B56" s="15" t="s">
        <v>1</v>
      </c>
      <c r="C56" s="15" t="s">
        <v>67</v>
      </c>
      <c r="D56" s="15" t="s">
        <v>1597</v>
      </c>
      <c r="E56" s="15" t="s">
        <v>1619</v>
      </c>
      <c r="F56" s="15">
        <v>50</v>
      </c>
      <c r="G56" s="15">
        <v>16</v>
      </c>
      <c r="H56" s="15">
        <v>200</v>
      </c>
      <c r="I56" s="15">
        <v>200</v>
      </c>
      <c r="J56" s="15">
        <v>1</v>
      </c>
      <c r="K56" s="15">
        <v>10</v>
      </c>
      <c r="L56" s="15">
        <v>150</v>
      </c>
      <c r="M56" s="15" t="s">
        <v>9484</v>
      </c>
      <c r="N56" s="15" t="s">
        <v>3</v>
      </c>
    </row>
    <row r="57" spans="1:14" ht="14.5">
      <c r="A57" s="3" t="s">
        <v>2389</v>
      </c>
      <c r="B57" s="15" t="s">
        <v>1</v>
      </c>
      <c r="C57" s="15" t="s">
        <v>21</v>
      </c>
      <c r="D57" s="15" t="s">
        <v>1597</v>
      </c>
      <c r="E57" s="15" t="s">
        <v>1619</v>
      </c>
      <c r="F57" s="15">
        <v>50</v>
      </c>
      <c r="G57" s="15">
        <v>16</v>
      </c>
      <c r="H57" s="15">
        <v>300</v>
      </c>
      <c r="I57" s="15">
        <v>125</v>
      </c>
      <c r="J57" s="15">
        <v>1</v>
      </c>
      <c r="K57" s="15">
        <v>10</v>
      </c>
      <c r="L57" s="15">
        <v>150</v>
      </c>
      <c r="M57" s="15" t="s">
        <v>9484</v>
      </c>
      <c r="N57" s="15" t="s">
        <v>3</v>
      </c>
    </row>
    <row r="58" spans="1:14" ht="14.5">
      <c r="A58" s="3" t="s">
        <v>2390</v>
      </c>
      <c r="B58" s="15" t="s">
        <v>1</v>
      </c>
      <c r="C58" s="15" t="s">
        <v>67</v>
      </c>
      <c r="D58" s="15" t="s">
        <v>1597</v>
      </c>
      <c r="E58" s="15" t="s">
        <v>1619</v>
      </c>
      <c r="F58" s="15">
        <v>50</v>
      </c>
      <c r="G58" s="15">
        <v>16</v>
      </c>
      <c r="H58" s="15">
        <v>300</v>
      </c>
      <c r="I58" s="15">
        <v>200</v>
      </c>
      <c r="J58" s="15">
        <v>1</v>
      </c>
      <c r="K58" s="15">
        <v>10</v>
      </c>
      <c r="L58" s="15">
        <v>150</v>
      </c>
      <c r="M58" s="15" t="s">
        <v>9484</v>
      </c>
      <c r="N58" s="15" t="s">
        <v>3</v>
      </c>
    </row>
    <row r="59" spans="1:14" ht="14.5">
      <c r="A59" s="3" t="s">
        <v>2391</v>
      </c>
      <c r="B59" s="15" t="s">
        <v>1</v>
      </c>
      <c r="C59" s="15" t="s">
        <v>21</v>
      </c>
      <c r="D59" s="15" t="s">
        <v>1597</v>
      </c>
      <c r="E59" s="15" t="s">
        <v>1619</v>
      </c>
      <c r="F59" s="15">
        <v>50</v>
      </c>
      <c r="G59" s="15">
        <v>16</v>
      </c>
      <c r="H59" s="15">
        <v>400</v>
      </c>
      <c r="I59" s="15">
        <v>125</v>
      </c>
      <c r="J59" s="15">
        <v>1.3</v>
      </c>
      <c r="K59" s="15">
        <v>10</v>
      </c>
      <c r="L59" s="15">
        <v>150</v>
      </c>
      <c r="M59" s="15" t="s">
        <v>9484</v>
      </c>
      <c r="N59" s="15" t="s">
        <v>3</v>
      </c>
    </row>
    <row r="60" spans="1:14" ht="14.5">
      <c r="A60" s="3" t="s">
        <v>2392</v>
      </c>
      <c r="B60" s="15" t="s">
        <v>1</v>
      </c>
      <c r="C60" s="15" t="s">
        <v>67</v>
      </c>
      <c r="D60" s="15" t="s">
        <v>1597</v>
      </c>
      <c r="E60" s="15" t="s">
        <v>1619</v>
      </c>
      <c r="F60" s="15">
        <v>50</v>
      </c>
      <c r="G60" s="15">
        <v>16</v>
      </c>
      <c r="H60" s="15">
        <v>400</v>
      </c>
      <c r="I60" s="15">
        <v>200</v>
      </c>
      <c r="J60" s="15">
        <v>1.3</v>
      </c>
      <c r="K60" s="15">
        <v>10</v>
      </c>
      <c r="L60" s="15">
        <v>150</v>
      </c>
      <c r="M60" s="15" t="s">
        <v>9484</v>
      </c>
      <c r="N60" s="15" t="s">
        <v>3</v>
      </c>
    </row>
    <row r="61" spans="1:14" ht="14.5">
      <c r="A61" s="3" t="s">
        <v>2393</v>
      </c>
      <c r="B61" s="15" t="s">
        <v>1</v>
      </c>
      <c r="C61" s="15" t="s">
        <v>21</v>
      </c>
      <c r="D61" s="15" t="s">
        <v>1597</v>
      </c>
      <c r="E61" s="15" t="s">
        <v>1619</v>
      </c>
      <c r="F61" s="15">
        <v>80</v>
      </c>
      <c r="G61" s="15">
        <v>16</v>
      </c>
      <c r="H61" s="15">
        <v>600</v>
      </c>
      <c r="I61" s="15">
        <v>125</v>
      </c>
      <c r="J61" s="15">
        <v>1.7</v>
      </c>
      <c r="K61" s="15">
        <v>10</v>
      </c>
      <c r="L61" s="15">
        <v>150</v>
      </c>
      <c r="M61" s="15" t="s">
        <v>9484</v>
      </c>
      <c r="N61" s="15" t="s">
        <v>3</v>
      </c>
    </row>
    <row r="62" spans="1:14" ht="14.5">
      <c r="A62" s="3" t="s">
        <v>2394</v>
      </c>
      <c r="B62" s="15" t="s">
        <v>1</v>
      </c>
      <c r="C62" s="15" t="s">
        <v>67</v>
      </c>
      <c r="D62" s="15" t="s">
        <v>1597</v>
      </c>
      <c r="E62" s="15" t="s">
        <v>1619</v>
      </c>
      <c r="F62" s="15">
        <v>80</v>
      </c>
      <c r="G62" s="15">
        <v>16</v>
      </c>
      <c r="H62" s="15">
        <v>600</v>
      </c>
      <c r="I62" s="15">
        <v>200</v>
      </c>
      <c r="J62" s="15">
        <v>1.7</v>
      </c>
      <c r="K62" s="15">
        <v>10</v>
      </c>
      <c r="L62" s="15">
        <v>150</v>
      </c>
      <c r="M62" s="15" t="s">
        <v>9484</v>
      </c>
      <c r="N62" s="15" t="s">
        <v>3</v>
      </c>
    </row>
    <row r="63" spans="1:14" ht="14.5">
      <c r="A63" s="3" t="s">
        <v>2395</v>
      </c>
      <c r="B63" s="15" t="s">
        <v>1</v>
      </c>
      <c r="C63" s="15" t="s">
        <v>21</v>
      </c>
      <c r="D63" s="15" t="s">
        <v>1597</v>
      </c>
      <c r="E63" s="15" t="s">
        <v>1619</v>
      </c>
      <c r="F63" s="15">
        <v>80</v>
      </c>
      <c r="G63" s="15">
        <v>16</v>
      </c>
      <c r="H63" s="15">
        <v>800</v>
      </c>
      <c r="I63" s="15">
        <v>125</v>
      </c>
      <c r="J63" s="15">
        <v>1.7</v>
      </c>
      <c r="K63" s="15">
        <v>10</v>
      </c>
      <c r="L63" s="15">
        <v>150</v>
      </c>
      <c r="M63" s="15" t="s">
        <v>9484</v>
      </c>
      <c r="N63" s="15" t="s">
        <v>3</v>
      </c>
    </row>
    <row r="64" spans="1:14" ht="14.5">
      <c r="A64" s="3" t="s">
        <v>2396</v>
      </c>
      <c r="B64" s="15" t="s">
        <v>1</v>
      </c>
      <c r="C64" s="15" t="s">
        <v>67</v>
      </c>
      <c r="D64" s="15" t="s">
        <v>1597</v>
      </c>
      <c r="E64" s="15" t="s">
        <v>1619</v>
      </c>
      <c r="F64" s="15">
        <v>80</v>
      </c>
      <c r="G64" s="15">
        <v>16</v>
      </c>
      <c r="H64" s="15">
        <v>800</v>
      </c>
      <c r="I64" s="15">
        <v>200</v>
      </c>
      <c r="J64" s="15">
        <v>1.7</v>
      </c>
      <c r="K64" s="15">
        <v>10</v>
      </c>
      <c r="L64" s="15">
        <v>150</v>
      </c>
      <c r="M64" s="15" t="s">
        <v>9484</v>
      </c>
      <c r="N64" s="15" t="s">
        <v>3</v>
      </c>
    </row>
    <row r="65" spans="1:14" ht="14.5">
      <c r="A65" s="3" t="s">
        <v>2397</v>
      </c>
      <c r="B65" s="15" t="s">
        <v>1</v>
      </c>
      <c r="C65" s="15" t="s">
        <v>21</v>
      </c>
      <c r="D65" s="15" t="s">
        <v>1597</v>
      </c>
      <c r="E65" s="15" t="s">
        <v>1619</v>
      </c>
      <c r="F65" s="15">
        <v>80</v>
      </c>
      <c r="G65" s="15">
        <v>16</v>
      </c>
      <c r="H65" s="15">
        <v>1000</v>
      </c>
      <c r="I65" s="15">
        <v>125</v>
      </c>
      <c r="J65" s="15">
        <v>1.7</v>
      </c>
      <c r="K65" s="15">
        <v>10</v>
      </c>
      <c r="L65" s="15">
        <v>150</v>
      </c>
      <c r="M65" s="15" t="s">
        <v>9484</v>
      </c>
      <c r="N65" s="15" t="s">
        <v>3</v>
      </c>
    </row>
    <row r="66" spans="1:14" ht="14.5">
      <c r="A66" s="3" t="s">
        <v>2398</v>
      </c>
      <c r="B66" s="15" t="s">
        <v>1</v>
      </c>
      <c r="C66" s="15" t="s">
        <v>67</v>
      </c>
      <c r="D66" s="15" t="s">
        <v>1597</v>
      </c>
      <c r="E66" s="15" t="s">
        <v>1619</v>
      </c>
      <c r="F66" s="15">
        <v>80</v>
      </c>
      <c r="G66" s="15">
        <v>16</v>
      </c>
      <c r="H66" s="15">
        <v>1000</v>
      </c>
      <c r="I66" s="15">
        <v>200</v>
      </c>
      <c r="J66" s="15">
        <v>1.7</v>
      </c>
      <c r="K66" s="15">
        <v>10</v>
      </c>
      <c r="L66" s="15">
        <v>150</v>
      </c>
      <c r="M66" s="15" t="s">
        <v>9484</v>
      </c>
      <c r="N66" s="15" t="s">
        <v>3</v>
      </c>
    </row>
    <row r="67" spans="1:14" ht="14.5">
      <c r="A67" s="3" t="s">
        <v>2399</v>
      </c>
      <c r="B67" s="15" t="s">
        <v>1</v>
      </c>
      <c r="C67" s="15" t="s">
        <v>7</v>
      </c>
      <c r="D67" s="15" t="s">
        <v>1597</v>
      </c>
      <c r="E67" s="15" t="s">
        <v>1619</v>
      </c>
      <c r="F67" s="15">
        <v>50</v>
      </c>
      <c r="G67" s="15">
        <v>2</v>
      </c>
      <c r="H67" s="15">
        <v>50</v>
      </c>
      <c r="I67" s="15">
        <v>60</v>
      </c>
      <c r="J67" s="15">
        <v>1</v>
      </c>
      <c r="K67" s="15">
        <v>5</v>
      </c>
      <c r="L67" s="15">
        <v>150</v>
      </c>
      <c r="M67" s="15" t="s">
        <v>9484</v>
      </c>
      <c r="N67" s="15" t="s">
        <v>3</v>
      </c>
    </row>
    <row r="68" spans="1:14" ht="14.5">
      <c r="A68" s="3" t="s">
        <v>2400</v>
      </c>
      <c r="B68" s="15" t="s">
        <v>1</v>
      </c>
      <c r="C68" s="15" t="s">
        <v>7</v>
      </c>
      <c r="D68" s="15" t="s">
        <v>1597</v>
      </c>
      <c r="E68" s="15" t="s">
        <v>1619</v>
      </c>
      <c r="F68" s="15">
        <v>50</v>
      </c>
      <c r="G68" s="15">
        <v>2</v>
      </c>
      <c r="H68" s="15">
        <v>50</v>
      </c>
      <c r="I68" s="15">
        <v>60</v>
      </c>
      <c r="J68" s="15">
        <v>1</v>
      </c>
      <c r="K68" s="15">
        <v>5</v>
      </c>
      <c r="L68" s="15">
        <v>150</v>
      </c>
      <c r="M68" s="15" t="s">
        <v>9484</v>
      </c>
      <c r="N68" s="15" t="s">
        <v>910</v>
      </c>
    </row>
    <row r="69" spans="1:14" ht="14.5">
      <c r="A69" s="3" t="s">
        <v>2401</v>
      </c>
      <c r="B69" s="15" t="s">
        <v>1</v>
      </c>
      <c r="C69" s="15" t="s">
        <v>7</v>
      </c>
      <c r="D69" s="15" t="s">
        <v>1597</v>
      </c>
      <c r="E69" s="15" t="s">
        <v>1619</v>
      </c>
      <c r="F69" s="15">
        <v>50</v>
      </c>
      <c r="G69" s="15">
        <v>2</v>
      </c>
      <c r="H69" s="15">
        <v>100</v>
      </c>
      <c r="I69" s="15">
        <v>60</v>
      </c>
      <c r="J69" s="15">
        <v>1</v>
      </c>
      <c r="K69" s="15">
        <v>5</v>
      </c>
      <c r="L69" s="15">
        <v>150</v>
      </c>
      <c r="M69" s="15" t="s">
        <v>9484</v>
      </c>
      <c r="N69" s="15" t="s">
        <v>3</v>
      </c>
    </row>
    <row r="70" spans="1:14" ht="14.5">
      <c r="A70" s="3" t="s">
        <v>2402</v>
      </c>
      <c r="B70" s="15" t="s">
        <v>1</v>
      </c>
      <c r="C70" s="15" t="s">
        <v>7</v>
      </c>
      <c r="D70" s="15" t="s">
        <v>1597</v>
      </c>
      <c r="E70" s="15" t="s">
        <v>1619</v>
      </c>
      <c r="F70" s="15">
        <v>50</v>
      </c>
      <c r="G70" s="15">
        <v>2</v>
      </c>
      <c r="H70" s="15">
        <v>100</v>
      </c>
      <c r="I70" s="15">
        <v>60</v>
      </c>
      <c r="J70" s="15">
        <v>1</v>
      </c>
      <c r="K70" s="15">
        <v>5</v>
      </c>
      <c r="L70" s="15">
        <v>150</v>
      </c>
      <c r="M70" s="15" t="s">
        <v>9484</v>
      </c>
      <c r="N70" s="15" t="s">
        <v>910</v>
      </c>
    </row>
    <row r="71" spans="1:14" ht="14.5">
      <c r="A71" s="3" t="s">
        <v>2403</v>
      </c>
      <c r="B71" s="15" t="s">
        <v>1</v>
      </c>
      <c r="C71" s="15" t="s">
        <v>7</v>
      </c>
      <c r="D71" s="15" t="s">
        <v>1597</v>
      </c>
      <c r="E71" s="15" t="s">
        <v>1619</v>
      </c>
      <c r="F71" s="15">
        <v>50</v>
      </c>
      <c r="G71" s="15">
        <v>2</v>
      </c>
      <c r="H71" s="15">
        <v>200</v>
      </c>
      <c r="I71" s="15">
        <v>60</v>
      </c>
      <c r="J71" s="15">
        <v>1</v>
      </c>
      <c r="K71" s="15">
        <v>5</v>
      </c>
      <c r="L71" s="15">
        <v>150</v>
      </c>
      <c r="M71" s="15" t="s">
        <v>9484</v>
      </c>
      <c r="N71" s="15" t="s">
        <v>3</v>
      </c>
    </row>
    <row r="72" spans="1:14" ht="14.5">
      <c r="A72" s="3" t="s">
        <v>2404</v>
      </c>
      <c r="B72" s="15" t="s">
        <v>1</v>
      </c>
      <c r="C72" s="15" t="s">
        <v>7</v>
      </c>
      <c r="D72" s="15" t="s">
        <v>1597</v>
      </c>
      <c r="E72" s="15" t="s">
        <v>1619</v>
      </c>
      <c r="F72" s="15">
        <v>50</v>
      </c>
      <c r="G72" s="15">
        <v>2</v>
      </c>
      <c r="H72" s="15">
        <v>200</v>
      </c>
      <c r="I72" s="15">
        <v>60</v>
      </c>
      <c r="J72" s="15">
        <v>1</v>
      </c>
      <c r="K72" s="15">
        <v>5</v>
      </c>
      <c r="L72" s="15">
        <v>150</v>
      </c>
      <c r="M72" s="15" t="s">
        <v>9484</v>
      </c>
      <c r="N72" s="15" t="s">
        <v>910</v>
      </c>
    </row>
    <row r="73" spans="1:14" ht="14.5">
      <c r="A73" s="3" t="s">
        <v>2405</v>
      </c>
      <c r="B73" s="15" t="s">
        <v>1</v>
      </c>
      <c r="C73" s="15" t="s">
        <v>7</v>
      </c>
      <c r="D73" s="15" t="s">
        <v>1597</v>
      </c>
      <c r="E73" s="15" t="s">
        <v>1619</v>
      </c>
      <c r="F73" s="15">
        <v>50</v>
      </c>
      <c r="G73" s="15">
        <v>2</v>
      </c>
      <c r="H73" s="15">
        <v>300</v>
      </c>
      <c r="I73" s="15">
        <v>60</v>
      </c>
      <c r="J73" s="15">
        <v>1</v>
      </c>
      <c r="K73" s="15">
        <v>5</v>
      </c>
      <c r="L73" s="15">
        <v>150</v>
      </c>
      <c r="M73" s="15" t="s">
        <v>9484</v>
      </c>
      <c r="N73" s="15" t="s">
        <v>3</v>
      </c>
    </row>
    <row r="74" spans="1:14" ht="14.5">
      <c r="A74" s="3" t="s">
        <v>2406</v>
      </c>
      <c r="B74" s="15" t="s">
        <v>1</v>
      </c>
      <c r="C74" s="15" t="s">
        <v>7</v>
      </c>
      <c r="D74" s="15" t="s">
        <v>1597</v>
      </c>
      <c r="E74" s="15" t="s">
        <v>1619</v>
      </c>
      <c r="F74" s="15">
        <v>50</v>
      </c>
      <c r="G74" s="15">
        <v>2</v>
      </c>
      <c r="H74" s="15">
        <v>300</v>
      </c>
      <c r="I74" s="15">
        <v>60</v>
      </c>
      <c r="J74" s="15">
        <v>1</v>
      </c>
      <c r="K74" s="15">
        <v>5</v>
      </c>
      <c r="L74" s="15">
        <v>150</v>
      </c>
      <c r="M74" s="15" t="s">
        <v>9484</v>
      </c>
      <c r="N74" s="15" t="s">
        <v>910</v>
      </c>
    </row>
    <row r="75" spans="1:14" ht="14.5">
      <c r="A75" s="3" t="s">
        <v>2407</v>
      </c>
      <c r="B75" s="15" t="s">
        <v>1</v>
      </c>
      <c r="C75" s="15" t="s">
        <v>7</v>
      </c>
      <c r="D75" s="15" t="s">
        <v>1597</v>
      </c>
      <c r="E75" s="15" t="s">
        <v>1619</v>
      </c>
      <c r="F75" s="15">
        <v>50</v>
      </c>
      <c r="G75" s="15">
        <v>2</v>
      </c>
      <c r="H75" s="15">
        <v>400</v>
      </c>
      <c r="I75" s="15">
        <v>60</v>
      </c>
      <c r="J75" s="15">
        <v>1.3</v>
      </c>
      <c r="K75" s="15">
        <v>5</v>
      </c>
      <c r="L75" s="15">
        <v>150</v>
      </c>
      <c r="M75" s="15" t="s">
        <v>9484</v>
      </c>
      <c r="N75" s="15" t="s">
        <v>3</v>
      </c>
    </row>
    <row r="76" spans="1:14" ht="14.5">
      <c r="A76" s="3" t="s">
        <v>2408</v>
      </c>
      <c r="B76" s="15" t="s">
        <v>1</v>
      </c>
      <c r="C76" s="15" t="s">
        <v>7</v>
      </c>
      <c r="D76" s="15" t="s">
        <v>1597</v>
      </c>
      <c r="E76" s="15" t="s">
        <v>1619</v>
      </c>
      <c r="F76" s="15">
        <v>50</v>
      </c>
      <c r="G76" s="15">
        <v>2</v>
      </c>
      <c r="H76" s="15">
        <v>400</v>
      </c>
      <c r="I76" s="15">
        <v>60</v>
      </c>
      <c r="J76" s="15">
        <v>1.3</v>
      </c>
      <c r="K76" s="15">
        <v>5</v>
      </c>
      <c r="L76" s="15">
        <v>150</v>
      </c>
      <c r="M76" s="15" t="s">
        <v>9484</v>
      </c>
      <c r="N76" s="15" t="s">
        <v>910</v>
      </c>
    </row>
    <row r="77" spans="1:14" ht="14.5">
      <c r="A77" s="3" t="s">
        <v>2409</v>
      </c>
      <c r="B77" s="15" t="s">
        <v>1</v>
      </c>
      <c r="C77" s="15" t="s">
        <v>7</v>
      </c>
      <c r="D77" s="15" t="s">
        <v>1597</v>
      </c>
      <c r="E77" s="15" t="s">
        <v>1619</v>
      </c>
      <c r="F77" s="15">
        <v>75</v>
      </c>
      <c r="G77" s="15">
        <v>2</v>
      </c>
      <c r="H77" s="15">
        <v>600</v>
      </c>
      <c r="I77" s="15">
        <v>60</v>
      </c>
      <c r="J77" s="15">
        <v>1.7</v>
      </c>
      <c r="K77" s="15">
        <v>5</v>
      </c>
      <c r="L77" s="15">
        <v>150</v>
      </c>
      <c r="M77" s="15" t="s">
        <v>9484</v>
      </c>
      <c r="N77" s="15" t="s">
        <v>3</v>
      </c>
    </row>
    <row r="78" spans="1:14" ht="14.5">
      <c r="A78" s="3" t="s">
        <v>2410</v>
      </c>
      <c r="B78" s="15" t="s">
        <v>1</v>
      </c>
      <c r="C78" s="15" t="s">
        <v>7</v>
      </c>
      <c r="D78" s="15" t="s">
        <v>1597</v>
      </c>
      <c r="E78" s="15" t="s">
        <v>1619</v>
      </c>
      <c r="F78" s="15">
        <v>75</v>
      </c>
      <c r="G78" s="15">
        <v>2</v>
      </c>
      <c r="H78" s="15">
        <v>600</v>
      </c>
      <c r="I78" s="15">
        <v>60</v>
      </c>
      <c r="J78" s="15">
        <v>1.7</v>
      </c>
      <c r="K78" s="15">
        <v>5</v>
      </c>
      <c r="L78" s="15">
        <v>150</v>
      </c>
      <c r="M78" s="15" t="s">
        <v>9484</v>
      </c>
      <c r="N78" s="15" t="s">
        <v>910</v>
      </c>
    </row>
    <row r="79" spans="1:14" ht="14.5">
      <c r="A79" s="3" t="s">
        <v>2411</v>
      </c>
      <c r="B79" s="15" t="s">
        <v>1</v>
      </c>
      <c r="C79" s="15" t="s">
        <v>7</v>
      </c>
      <c r="D79" s="15" t="s">
        <v>1597</v>
      </c>
      <c r="E79" s="15" t="s">
        <v>1619</v>
      </c>
      <c r="F79" s="15">
        <v>75</v>
      </c>
      <c r="G79" s="15">
        <v>2</v>
      </c>
      <c r="H79" s="15">
        <v>800</v>
      </c>
      <c r="I79" s="15">
        <v>60</v>
      </c>
      <c r="J79" s="15">
        <v>1.7</v>
      </c>
      <c r="K79" s="15">
        <v>5</v>
      </c>
      <c r="L79" s="15">
        <v>150</v>
      </c>
      <c r="M79" s="15" t="s">
        <v>9484</v>
      </c>
      <c r="N79" s="15" t="s">
        <v>3</v>
      </c>
    </row>
    <row r="80" spans="1:14" ht="14.5">
      <c r="A80" s="3" t="s">
        <v>2412</v>
      </c>
      <c r="B80" s="15" t="s">
        <v>1</v>
      </c>
      <c r="C80" s="15" t="s">
        <v>7</v>
      </c>
      <c r="D80" s="15" t="s">
        <v>1597</v>
      </c>
      <c r="E80" s="15" t="s">
        <v>1619</v>
      </c>
      <c r="F80" s="15">
        <v>75</v>
      </c>
      <c r="G80" s="15">
        <v>2</v>
      </c>
      <c r="H80" s="15">
        <v>800</v>
      </c>
      <c r="I80" s="15">
        <v>60</v>
      </c>
      <c r="J80" s="15">
        <v>1.7</v>
      </c>
      <c r="K80" s="15">
        <v>5</v>
      </c>
      <c r="L80" s="15">
        <v>150</v>
      </c>
      <c r="M80" s="15" t="s">
        <v>9484</v>
      </c>
      <c r="N80" s="15" t="s">
        <v>910</v>
      </c>
    </row>
    <row r="81" spans="1:14" ht="14.5">
      <c r="A81" s="3" t="s">
        <v>2413</v>
      </c>
      <c r="B81" s="15" t="s">
        <v>1</v>
      </c>
      <c r="C81" s="15" t="s">
        <v>7</v>
      </c>
      <c r="D81" s="15" t="s">
        <v>1597</v>
      </c>
      <c r="E81" s="15" t="s">
        <v>1619</v>
      </c>
      <c r="F81" s="15">
        <v>75</v>
      </c>
      <c r="G81" s="15">
        <v>2</v>
      </c>
      <c r="H81" s="15">
        <v>1000</v>
      </c>
      <c r="I81" s="15">
        <v>60</v>
      </c>
      <c r="J81" s="15">
        <v>1.7</v>
      </c>
      <c r="K81" s="15">
        <v>5</v>
      </c>
      <c r="L81" s="15">
        <v>150</v>
      </c>
      <c r="M81" s="15" t="s">
        <v>9484</v>
      </c>
      <c r="N81" s="15" t="s">
        <v>3</v>
      </c>
    </row>
    <row r="82" spans="1:14" ht="14.5">
      <c r="A82" s="3" t="s">
        <v>2414</v>
      </c>
      <c r="B82" s="15" t="s">
        <v>1</v>
      </c>
      <c r="C82" s="15" t="s">
        <v>7</v>
      </c>
      <c r="D82" s="15" t="s">
        <v>1597</v>
      </c>
      <c r="E82" s="15" t="s">
        <v>1619</v>
      </c>
      <c r="F82" s="15">
        <v>75</v>
      </c>
      <c r="G82" s="15">
        <v>2</v>
      </c>
      <c r="H82" s="15">
        <v>1000</v>
      </c>
      <c r="I82" s="15">
        <v>60</v>
      </c>
      <c r="J82" s="15">
        <v>1.7</v>
      </c>
      <c r="K82" s="15">
        <v>5</v>
      </c>
      <c r="L82" s="15">
        <v>150</v>
      </c>
      <c r="M82" s="15" t="s">
        <v>9484</v>
      </c>
      <c r="N82" s="15" t="s">
        <v>910</v>
      </c>
    </row>
    <row r="83" spans="1:14" ht="14.5">
      <c r="A83" s="3" t="s">
        <v>2415</v>
      </c>
      <c r="B83" s="15" t="s">
        <v>1</v>
      </c>
      <c r="C83" s="15" t="s">
        <v>67</v>
      </c>
      <c r="D83" s="15" t="s">
        <v>1597</v>
      </c>
      <c r="E83" s="15" t="s">
        <v>1619</v>
      </c>
      <c r="F83" s="15">
        <v>50</v>
      </c>
      <c r="G83" s="15">
        <v>30</v>
      </c>
      <c r="H83" s="15">
        <v>50</v>
      </c>
      <c r="I83" s="15">
        <v>300</v>
      </c>
      <c r="J83" s="15">
        <v>1</v>
      </c>
      <c r="K83" s="15">
        <v>10</v>
      </c>
      <c r="L83" s="15">
        <v>150</v>
      </c>
      <c r="M83" s="15" t="s">
        <v>9484</v>
      </c>
      <c r="N83" s="15" t="s">
        <v>3</v>
      </c>
    </row>
    <row r="84" spans="1:14" ht="14.5">
      <c r="A84" s="3" t="s">
        <v>2416</v>
      </c>
      <c r="B84" s="15" t="s">
        <v>1</v>
      </c>
      <c r="C84" s="15" t="s">
        <v>67</v>
      </c>
      <c r="D84" s="15" t="s">
        <v>1597</v>
      </c>
      <c r="E84" s="15" t="s">
        <v>1619</v>
      </c>
      <c r="F84" s="15">
        <v>50</v>
      </c>
      <c r="G84" s="15">
        <v>30</v>
      </c>
      <c r="H84" s="15">
        <v>100</v>
      </c>
      <c r="I84" s="15">
        <v>300</v>
      </c>
      <c r="J84" s="15">
        <v>1</v>
      </c>
      <c r="K84" s="15">
        <v>10</v>
      </c>
      <c r="L84" s="15">
        <v>150</v>
      </c>
      <c r="M84" s="15" t="s">
        <v>9484</v>
      </c>
      <c r="N84" s="15" t="s">
        <v>3</v>
      </c>
    </row>
    <row r="85" spans="1:14" ht="14.5">
      <c r="A85" s="3" t="s">
        <v>2417</v>
      </c>
      <c r="B85" s="15" t="s">
        <v>1</v>
      </c>
      <c r="C85" s="15" t="s">
        <v>67</v>
      </c>
      <c r="D85" s="15" t="s">
        <v>1597</v>
      </c>
      <c r="E85" s="15" t="s">
        <v>1619</v>
      </c>
      <c r="F85" s="15">
        <v>50</v>
      </c>
      <c r="G85" s="15">
        <v>30</v>
      </c>
      <c r="H85" s="15">
        <v>200</v>
      </c>
      <c r="I85" s="15">
        <v>300</v>
      </c>
      <c r="J85" s="15">
        <v>1</v>
      </c>
      <c r="K85" s="15">
        <v>10</v>
      </c>
      <c r="L85" s="15">
        <v>150</v>
      </c>
      <c r="M85" s="15" t="s">
        <v>9484</v>
      </c>
      <c r="N85" s="15" t="s">
        <v>3</v>
      </c>
    </row>
    <row r="86" spans="1:14" ht="14.5">
      <c r="A86" s="3" t="s">
        <v>2418</v>
      </c>
      <c r="B86" s="15" t="s">
        <v>1</v>
      </c>
      <c r="C86" s="15" t="s">
        <v>67</v>
      </c>
      <c r="D86" s="15" t="s">
        <v>1597</v>
      </c>
      <c r="E86" s="15" t="s">
        <v>1619</v>
      </c>
      <c r="F86" s="15">
        <v>50</v>
      </c>
      <c r="G86" s="15">
        <v>30</v>
      </c>
      <c r="H86" s="15">
        <v>300</v>
      </c>
      <c r="I86" s="15">
        <v>300</v>
      </c>
      <c r="J86" s="15">
        <v>1</v>
      </c>
      <c r="K86" s="15">
        <v>10</v>
      </c>
      <c r="L86" s="15">
        <v>150</v>
      </c>
      <c r="M86" s="15" t="s">
        <v>9484</v>
      </c>
      <c r="N86" s="15" t="s">
        <v>3</v>
      </c>
    </row>
    <row r="87" spans="1:14" ht="14.5">
      <c r="A87" s="3" t="s">
        <v>2419</v>
      </c>
      <c r="B87" s="15" t="s">
        <v>1</v>
      </c>
      <c r="C87" s="15" t="s">
        <v>67</v>
      </c>
      <c r="D87" s="15" t="s">
        <v>1597</v>
      </c>
      <c r="E87" s="15" t="s">
        <v>1619</v>
      </c>
      <c r="F87" s="15">
        <v>50</v>
      </c>
      <c r="G87" s="15">
        <v>30</v>
      </c>
      <c r="H87" s="15">
        <v>400</v>
      </c>
      <c r="I87" s="15">
        <v>300</v>
      </c>
      <c r="J87" s="15">
        <v>1.3</v>
      </c>
      <c r="K87" s="15">
        <v>10</v>
      </c>
      <c r="L87" s="15">
        <v>150</v>
      </c>
      <c r="M87" s="15" t="s">
        <v>9484</v>
      </c>
      <c r="N87" s="15" t="s">
        <v>3</v>
      </c>
    </row>
    <row r="88" spans="1:14" ht="14.5">
      <c r="A88" s="3" t="s">
        <v>2420</v>
      </c>
      <c r="B88" s="15" t="s">
        <v>1</v>
      </c>
      <c r="C88" s="15" t="s">
        <v>67</v>
      </c>
      <c r="D88" s="15" t="s">
        <v>1597</v>
      </c>
      <c r="E88" s="15" t="s">
        <v>1619</v>
      </c>
      <c r="F88" s="15">
        <v>80</v>
      </c>
      <c r="G88" s="15">
        <v>30</v>
      </c>
      <c r="H88" s="15">
        <v>600</v>
      </c>
      <c r="I88" s="15">
        <v>300</v>
      </c>
      <c r="J88" s="15">
        <v>1.7</v>
      </c>
      <c r="K88" s="15">
        <v>10</v>
      </c>
      <c r="L88" s="15">
        <v>150</v>
      </c>
      <c r="M88" s="15" t="s">
        <v>9484</v>
      </c>
      <c r="N88" s="15" t="s">
        <v>3</v>
      </c>
    </row>
    <row r="89" spans="1:14" ht="14.5">
      <c r="A89" s="3" t="s">
        <v>2421</v>
      </c>
      <c r="B89" s="15" t="s">
        <v>1</v>
      </c>
      <c r="C89" s="15" t="s">
        <v>15</v>
      </c>
      <c r="D89" s="15" t="s">
        <v>1597</v>
      </c>
      <c r="E89" s="15" t="s">
        <v>1619</v>
      </c>
      <c r="F89" s="15">
        <v>50</v>
      </c>
      <c r="G89" s="15">
        <v>3</v>
      </c>
      <c r="H89" s="15">
        <v>50</v>
      </c>
      <c r="I89" s="15">
        <v>125</v>
      </c>
      <c r="J89" s="15">
        <v>1</v>
      </c>
      <c r="K89" s="15">
        <v>10</v>
      </c>
      <c r="L89" s="15">
        <v>150</v>
      </c>
      <c r="M89" s="15" t="s">
        <v>9484</v>
      </c>
      <c r="N89" s="15" t="s">
        <v>3</v>
      </c>
    </row>
    <row r="90" spans="1:14" ht="14.5">
      <c r="A90" s="3" t="s">
        <v>2422</v>
      </c>
      <c r="B90" s="15" t="s">
        <v>1</v>
      </c>
      <c r="C90" s="15" t="s">
        <v>15</v>
      </c>
      <c r="D90" s="15" t="s">
        <v>1597</v>
      </c>
      <c r="E90" s="15" t="s">
        <v>1619</v>
      </c>
      <c r="F90" s="15">
        <v>50</v>
      </c>
      <c r="G90" s="15">
        <v>3</v>
      </c>
      <c r="H90" s="15">
        <v>50</v>
      </c>
      <c r="I90" s="15">
        <v>125</v>
      </c>
      <c r="J90" s="15">
        <v>1</v>
      </c>
      <c r="K90" s="15">
        <v>10</v>
      </c>
      <c r="L90" s="15">
        <v>150</v>
      </c>
      <c r="M90" s="15" t="s">
        <v>9484</v>
      </c>
      <c r="N90" s="15" t="s">
        <v>910</v>
      </c>
    </row>
    <row r="91" spans="1:14" ht="14.5">
      <c r="A91" s="3" t="s">
        <v>2423</v>
      </c>
      <c r="B91" s="15" t="s">
        <v>1</v>
      </c>
      <c r="C91" s="15" t="s">
        <v>15</v>
      </c>
      <c r="D91" s="15" t="s">
        <v>1597</v>
      </c>
      <c r="E91" s="15" t="s">
        <v>1619</v>
      </c>
      <c r="F91" s="15">
        <v>50</v>
      </c>
      <c r="G91" s="15">
        <v>3</v>
      </c>
      <c r="H91" s="15">
        <v>100</v>
      </c>
      <c r="I91" s="15">
        <v>125</v>
      </c>
      <c r="J91" s="15">
        <v>1</v>
      </c>
      <c r="K91" s="15">
        <v>10</v>
      </c>
      <c r="L91" s="15">
        <v>150</v>
      </c>
      <c r="M91" s="15" t="s">
        <v>9484</v>
      </c>
      <c r="N91" s="15" t="s">
        <v>3</v>
      </c>
    </row>
    <row r="92" spans="1:14" ht="14.5">
      <c r="A92" s="3" t="s">
        <v>2424</v>
      </c>
      <c r="B92" s="15" t="s">
        <v>1</v>
      </c>
      <c r="C92" s="15" t="s">
        <v>15</v>
      </c>
      <c r="D92" s="15" t="s">
        <v>1597</v>
      </c>
      <c r="E92" s="15" t="s">
        <v>1619</v>
      </c>
      <c r="F92" s="15">
        <v>50</v>
      </c>
      <c r="G92" s="15">
        <v>3</v>
      </c>
      <c r="H92" s="15">
        <v>100</v>
      </c>
      <c r="I92" s="15">
        <v>125</v>
      </c>
      <c r="J92" s="15">
        <v>1</v>
      </c>
      <c r="K92" s="15">
        <v>10</v>
      </c>
      <c r="L92" s="15">
        <v>150</v>
      </c>
      <c r="M92" s="15" t="s">
        <v>9484</v>
      </c>
      <c r="N92" s="15" t="s">
        <v>910</v>
      </c>
    </row>
    <row r="93" spans="1:14" ht="14.5">
      <c r="A93" s="3" t="s">
        <v>2425</v>
      </c>
      <c r="B93" s="15" t="s">
        <v>1</v>
      </c>
      <c r="C93" s="15" t="s">
        <v>15</v>
      </c>
      <c r="D93" s="15" t="s">
        <v>1597</v>
      </c>
      <c r="E93" s="15" t="s">
        <v>1619</v>
      </c>
      <c r="F93" s="15">
        <v>50</v>
      </c>
      <c r="G93" s="15">
        <v>3</v>
      </c>
      <c r="H93" s="15">
        <v>200</v>
      </c>
      <c r="I93" s="15">
        <v>125</v>
      </c>
      <c r="J93" s="15">
        <v>1</v>
      </c>
      <c r="K93" s="15">
        <v>10</v>
      </c>
      <c r="L93" s="15">
        <v>150</v>
      </c>
      <c r="M93" s="15" t="s">
        <v>9484</v>
      </c>
      <c r="N93" s="15" t="s">
        <v>3</v>
      </c>
    </row>
    <row r="94" spans="1:14" ht="14.5">
      <c r="A94" s="3" t="s">
        <v>2426</v>
      </c>
      <c r="B94" s="15" t="s">
        <v>1</v>
      </c>
      <c r="C94" s="15" t="s">
        <v>15</v>
      </c>
      <c r="D94" s="15" t="s">
        <v>1597</v>
      </c>
      <c r="E94" s="15" t="s">
        <v>1619</v>
      </c>
      <c r="F94" s="15">
        <v>50</v>
      </c>
      <c r="G94" s="15">
        <v>3</v>
      </c>
      <c r="H94" s="15">
        <v>200</v>
      </c>
      <c r="I94" s="15">
        <v>125</v>
      </c>
      <c r="J94" s="15">
        <v>1</v>
      </c>
      <c r="K94" s="15">
        <v>10</v>
      </c>
      <c r="L94" s="15">
        <v>150</v>
      </c>
      <c r="M94" s="15" t="s">
        <v>9484</v>
      </c>
      <c r="N94" s="15" t="s">
        <v>910</v>
      </c>
    </row>
    <row r="95" spans="1:14" ht="14.5">
      <c r="A95" s="3" t="s">
        <v>2427</v>
      </c>
      <c r="B95" s="15" t="s">
        <v>1</v>
      </c>
      <c r="C95" s="15" t="s">
        <v>15</v>
      </c>
      <c r="D95" s="15" t="s">
        <v>1597</v>
      </c>
      <c r="E95" s="15" t="s">
        <v>1619</v>
      </c>
      <c r="F95" s="15">
        <v>50</v>
      </c>
      <c r="G95" s="15">
        <v>3</v>
      </c>
      <c r="H95" s="15">
        <v>300</v>
      </c>
      <c r="I95" s="15">
        <v>125</v>
      </c>
      <c r="J95" s="15">
        <v>1</v>
      </c>
      <c r="K95" s="15">
        <v>10</v>
      </c>
      <c r="L95" s="15">
        <v>150</v>
      </c>
      <c r="M95" s="15" t="s">
        <v>9484</v>
      </c>
      <c r="N95" s="15" t="s">
        <v>3</v>
      </c>
    </row>
    <row r="96" spans="1:14" ht="14.5">
      <c r="A96" s="3" t="s">
        <v>2428</v>
      </c>
      <c r="B96" s="15" t="s">
        <v>1</v>
      </c>
      <c r="C96" s="15" t="s">
        <v>15</v>
      </c>
      <c r="D96" s="15" t="s">
        <v>1597</v>
      </c>
      <c r="E96" s="15" t="s">
        <v>1619</v>
      </c>
      <c r="F96" s="15">
        <v>50</v>
      </c>
      <c r="G96" s="15">
        <v>3</v>
      </c>
      <c r="H96" s="15">
        <v>300</v>
      </c>
      <c r="I96" s="15">
        <v>125</v>
      </c>
      <c r="J96" s="15">
        <v>1</v>
      </c>
      <c r="K96" s="15">
        <v>10</v>
      </c>
      <c r="L96" s="15">
        <v>150</v>
      </c>
      <c r="M96" s="15" t="s">
        <v>9484</v>
      </c>
      <c r="N96" s="15" t="s">
        <v>910</v>
      </c>
    </row>
    <row r="97" spans="1:14" ht="14.5">
      <c r="A97" s="3" t="s">
        <v>2429</v>
      </c>
      <c r="B97" s="15" t="s">
        <v>1</v>
      </c>
      <c r="C97" s="15" t="s">
        <v>15</v>
      </c>
      <c r="D97" s="15" t="s">
        <v>1597</v>
      </c>
      <c r="E97" s="15" t="s">
        <v>1619</v>
      </c>
      <c r="F97" s="15">
        <v>50</v>
      </c>
      <c r="G97" s="15">
        <v>3</v>
      </c>
      <c r="H97" s="15">
        <v>400</v>
      </c>
      <c r="I97" s="15">
        <v>125</v>
      </c>
      <c r="J97" s="15">
        <v>1.3</v>
      </c>
      <c r="K97" s="15">
        <v>10</v>
      </c>
      <c r="L97" s="15">
        <v>150</v>
      </c>
      <c r="M97" s="15" t="s">
        <v>9484</v>
      </c>
      <c r="N97" s="15" t="s">
        <v>3</v>
      </c>
    </row>
    <row r="98" spans="1:14" ht="14.5">
      <c r="A98" s="3" t="s">
        <v>2430</v>
      </c>
      <c r="B98" s="15" t="s">
        <v>1</v>
      </c>
      <c r="C98" s="15" t="s">
        <v>15</v>
      </c>
      <c r="D98" s="15" t="s">
        <v>1597</v>
      </c>
      <c r="E98" s="15" t="s">
        <v>1619</v>
      </c>
      <c r="F98" s="15">
        <v>50</v>
      </c>
      <c r="G98" s="15">
        <v>3</v>
      </c>
      <c r="H98" s="15">
        <v>400</v>
      </c>
      <c r="I98" s="15">
        <v>125</v>
      </c>
      <c r="J98" s="15">
        <v>1.3</v>
      </c>
      <c r="K98" s="15">
        <v>10</v>
      </c>
      <c r="L98" s="15">
        <v>150</v>
      </c>
      <c r="M98" s="15" t="s">
        <v>9484</v>
      </c>
      <c r="N98" s="15" t="s">
        <v>910</v>
      </c>
    </row>
    <row r="99" spans="1:14" ht="14.5">
      <c r="A99" s="3" t="s">
        <v>2320</v>
      </c>
      <c r="B99" s="15" t="s">
        <v>1</v>
      </c>
      <c r="C99" s="15" t="s">
        <v>15</v>
      </c>
      <c r="D99" s="15" t="s">
        <v>1597</v>
      </c>
      <c r="E99" s="15" t="s">
        <v>1619</v>
      </c>
      <c r="F99" s="15">
        <v>75</v>
      </c>
      <c r="G99" s="15">
        <v>3</v>
      </c>
      <c r="H99" s="15">
        <v>600</v>
      </c>
      <c r="I99" s="15">
        <v>125</v>
      </c>
      <c r="J99" s="15">
        <v>1.7</v>
      </c>
      <c r="K99" s="15">
        <v>10</v>
      </c>
      <c r="L99" s="15">
        <v>150</v>
      </c>
      <c r="M99" s="15" t="s">
        <v>9484</v>
      </c>
      <c r="N99" s="15" t="s">
        <v>3</v>
      </c>
    </row>
    <row r="100" spans="1:14" ht="14.5">
      <c r="A100" s="3" t="s">
        <v>2431</v>
      </c>
      <c r="B100" s="15" t="s">
        <v>1</v>
      </c>
      <c r="C100" s="15" t="s">
        <v>15</v>
      </c>
      <c r="D100" s="15" t="s">
        <v>1597</v>
      </c>
      <c r="E100" s="15" t="s">
        <v>1619</v>
      </c>
      <c r="F100" s="15">
        <v>75</v>
      </c>
      <c r="G100" s="15">
        <v>3</v>
      </c>
      <c r="H100" s="15">
        <v>600</v>
      </c>
      <c r="I100" s="15">
        <v>125</v>
      </c>
      <c r="J100" s="15">
        <v>1.7</v>
      </c>
      <c r="K100" s="15">
        <v>10</v>
      </c>
      <c r="L100" s="15">
        <v>150</v>
      </c>
      <c r="M100" s="15" t="s">
        <v>9484</v>
      </c>
      <c r="N100" s="15" t="s">
        <v>910</v>
      </c>
    </row>
    <row r="101" spans="1:14" ht="14.5">
      <c r="A101" s="3" t="s">
        <v>2432</v>
      </c>
      <c r="B101" s="15" t="s">
        <v>1</v>
      </c>
      <c r="C101" s="15" t="s">
        <v>15</v>
      </c>
      <c r="D101" s="15" t="s">
        <v>1597</v>
      </c>
      <c r="E101" s="15" t="s">
        <v>1619</v>
      </c>
      <c r="F101" s="15">
        <v>75</v>
      </c>
      <c r="G101" s="15">
        <v>3</v>
      </c>
      <c r="H101" s="15">
        <v>800</v>
      </c>
      <c r="I101" s="15">
        <v>125</v>
      </c>
      <c r="J101" s="15">
        <v>1.7</v>
      </c>
      <c r="K101" s="15">
        <v>10</v>
      </c>
      <c r="L101" s="15">
        <v>150</v>
      </c>
      <c r="M101" s="15" t="s">
        <v>9484</v>
      </c>
      <c r="N101" s="15" t="s">
        <v>3</v>
      </c>
    </row>
    <row r="102" spans="1:14" ht="14.5">
      <c r="A102" s="3" t="s">
        <v>2433</v>
      </c>
      <c r="B102" s="15" t="s">
        <v>1</v>
      </c>
      <c r="C102" s="15" t="s">
        <v>15</v>
      </c>
      <c r="D102" s="15" t="s">
        <v>1597</v>
      </c>
      <c r="E102" s="15" t="s">
        <v>1619</v>
      </c>
      <c r="F102" s="15">
        <v>75</v>
      </c>
      <c r="G102" s="15">
        <v>3</v>
      </c>
      <c r="H102" s="15">
        <v>800</v>
      </c>
      <c r="I102" s="15">
        <v>125</v>
      </c>
      <c r="J102" s="15">
        <v>1.7</v>
      </c>
      <c r="K102" s="15">
        <v>10</v>
      </c>
      <c r="L102" s="15">
        <v>150</v>
      </c>
      <c r="M102" s="15" t="s">
        <v>9484</v>
      </c>
      <c r="N102" s="15" t="s">
        <v>910</v>
      </c>
    </row>
    <row r="103" spans="1:14" ht="14.5">
      <c r="A103" s="3" t="s">
        <v>2434</v>
      </c>
      <c r="B103" s="15" t="s">
        <v>1</v>
      </c>
      <c r="C103" s="15" t="s">
        <v>15</v>
      </c>
      <c r="D103" s="15" t="s">
        <v>1597</v>
      </c>
      <c r="E103" s="15" t="s">
        <v>1619</v>
      </c>
      <c r="F103" s="15">
        <v>75</v>
      </c>
      <c r="G103" s="15">
        <v>3</v>
      </c>
      <c r="H103" s="15">
        <v>1000</v>
      </c>
      <c r="I103" s="15">
        <v>125</v>
      </c>
      <c r="J103" s="15">
        <v>1.7</v>
      </c>
      <c r="K103" s="15">
        <v>10</v>
      </c>
      <c r="L103" s="15">
        <v>150</v>
      </c>
      <c r="M103" s="15" t="s">
        <v>9484</v>
      </c>
      <c r="N103" s="15" t="s">
        <v>3</v>
      </c>
    </row>
    <row r="104" spans="1:14" ht="14.5">
      <c r="A104" s="3" t="s">
        <v>2435</v>
      </c>
      <c r="B104" s="15" t="s">
        <v>1</v>
      </c>
      <c r="C104" s="15" t="s">
        <v>15</v>
      </c>
      <c r="D104" s="15" t="s">
        <v>1597</v>
      </c>
      <c r="E104" s="15" t="s">
        <v>1619</v>
      </c>
      <c r="F104" s="15">
        <v>75</v>
      </c>
      <c r="G104" s="15">
        <v>3</v>
      </c>
      <c r="H104" s="15">
        <v>1000</v>
      </c>
      <c r="I104" s="15">
        <v>125</v>
      </c>
      <c r="J104" s="15">
        <v>1.7</v>
      </c>
      <c r="K104" s="15">
        <v>10</v>
      </c>
      <c r="L104" s="15">
        <v>150</v>
      </c>
      <c r="M104" s="15" t="s">
        <v>9484</v>
      </c>
      <c r="N104" s="15" t="s">
        <v>910</v>
      </c>
    </row>
    <row r="105" spans="1:14" ht="14.5">
      <c r="A105" s="3" t="s">
        <v>2436</v>
      </c>
      <c r="B105" s="15" t="s">
        <v>1</v>
      </c>
      <c r="C105" s="15" t="s">
        <v>15</v>
      </c>
      <c r="D105" s="15" t="s">
        <v>1597</v>
      </c>
      <c r="E105" s="15" t="s">
        <v>1619</v>
      </c>
      <c r="F105" s="15">
        <v>50</v>
      </c>
      <c r="G105" s="15">
        <v>3</v>
      </c>
      <c r="H105" s="15">
        <v>200</v>
      </c>
      <c r="I105" s="15">
        <v>125</v>
      </c>
      <c r="J105" s="15">
        <v>1.3</v>
      </c>
      <c r="K105" s="15">
        <v>3</v>
      </c>
      <c r="L105" s="15">
        <v>150</v>
      </c>
      <c r="M105" s="15" t="s">
        <v>9484</v>
      </c>
      <c r="N105" s="15" t="s">
        <v>3</v>
      </c>
    </row>
    <row r="106" spans="1:14" ht="14.5">
      <c r="A106" s="3" t="s">
        <v>2437</v>
      </c>
      <c r="B106" s="15" t="s">
        <v>1</v>
      </c>
      <c r="C106" s="15" t="s">
        <v>15</v>
      </c>
      <c r="D106" s="15" t="s">
        <v>1597</v>
      </c>
      <c r="E106" s="15" t="s">
        <v>1619</v>
      </c>
      <c r="F106" s="15">
        <v>50</v>
      </c>
      <c r="G106" s="15">
        <v>3</v>
      </c>
      <c r="H106" s="15">
        <v>400</v>
      </c>
      <c r="I106" s="15">
        <v>125</v>
      </c>
      <c r="J106" s="15">
        <v>1.32</v>
      </c>
      <c r="K106" s="15">
        <v>5</v>
      </c>
      <c r="L106" s="15">
        <v>150</v>
      </c>
      <c r="M106" s="15" t="s">
        <v>9484</v>
      </c>
      <c r="N106" s="15" t="s">
        <v>3</v>
      </c>
    </row>
    <row r="107" spans="1:14" ht="14.5">
      <c r="A107" s="3" t="s">
        <v>2438</v>
      </c>
      <c r="B107" s="15" t="s">
        <v>1</v>
      </c>
      <c r="C107" s="15" t="s">
        <v>19</v>
      </c>
      <c r="D107" s="15" t="s">
        <v>1597</v>
      </c>
      <c r="E107" s="15" t="s">
        <v>1619</v>
      </c>
      <c r="F107" s="15">
        <v>50</v>
      </c>
      <c r="G107" s="15">
        <v>8</v>
      </c>
      <c r="H107" s="15">
        <v>50</v>
      </c>
      <c r="I107" s="15">
        <v>150</v>
      </c>
      <c r="J107" s="15">
        <v>1</v>
      </c>
      <c r="K107" s="15">
        <v>10</v>
      </c>
      <c r="L107" s="15">
        <v>150</v>
      </c>
      <c r="M107" s="15" t="s">
        <v>9484</v>
      </c>
      <c r="N107" s="15" t="s">
        <v>3</v>
      </c>
    </row>
    <row r="108" spans="1:14" ht="14.5">
      <c r="A108" s="3" t="s">
        <v>2439</v>
      </c>
      <c r="B108" s="15" t="s">
        <v>1</v>
      </c>
      <c r="C108" s="15" t="s">
        <v>19</v>
      </c>
      <c r="D108" s="15" t="s">
        <v>1597</v>
      </c>
      <c r="E108" s="15" t="s">
        <v>1619</v>
      </c>
      <c r="F108" s="15">
        <v>50</v>
      </c>
      <c r="G108" s="15">
        <v>8</v>
      </c>
      <c r="H108" s="15">
        <v>100</v>
      </c>
      <c r="I108" s="15">
        <v>150</v>
      </c>
      <c r="J108" s="15">
        <v>1</v>
      </c>
      <c r="K108" s="15">
        <v>10</v>
      </c>
      <c r="L108" s="15">
        <v>150</v>
      </c>
      <c r="M108" s="15" t="s">
        <v>9484</v>
      </c>
      <c r="N108" s="15" t="s">
        <v>3</v>
      </c>
    </row>
    <row r="109" spans="1:14" ht="14.5">
      <c r="A109" s="3" t="s">
        <v>2440</v>
      </c>
      <c r="B109" s="15" t="s">
        <v>1</v>
      </c>
      <c r="C109" s="15" t="s">
        <v>19</v>
      </c>
      <c r="D109" s="15" t="s">
        <v>1597</v>
      </c>
      <c r="E109" s="15" t="s">
        <v>1619</v>
      </c>
      <c r="F109" s="15">
        <v>50</v>
      </c>
      <c r="G109" s="15">
        <v>8</v>
      </c>
      <c r="H109" s="15">
        <v>200</v>
      </c>
      <c r="I109" s="15">
        <v>150</v>
      </c>
      <c r="J109" s="15">
        <v>1</v>
      </c>
      <c r="K109" s="15">
        <v>10</v>
      </c>
      <c r="L109" s="15">
        <v>150</v>
      </c>
      <c r="M109" s="15" t="s">
        <v>9484</v>
      </c>
      <c r="N109" s="15" t="s">
        <v>3</v>
      </c>
    </row>
    <row r="110" spans="1:14" ht="14.5">
      <c r="A110" s="3" t="s">
        <v>2441</v>
      </c>
      <c r="B110" s="15" t="s">
        <v>1</v>
      </c>
      <c r="C110" s="15" t="s">
        <v>19</v>
      </c>
      <c r="D110" s="15" t="s">
        <v>1597</v>
      </c>
      <c r="E110" s="15" t="s">
        <v>1619</v>
      </c>
      <c r="F110" s="15">
        <v>50</v>
      </c>
      <c r="G110" s="15">
        <v>8</v>
      </c>
      <c r="H110" s="15">
        <v>300</v>
      </c>
      <c r="I110" s="15">
        <v>150</v>
      </c>
      <c r="J110" s="15">
        <v>1</v>
      </c>
      <c r="K110" s="15">
        <v>10</v>
      </c>
      <c r="L110" s="15">
        <v>150</v>
      </c>
      <c r="M110" s="15" t="s">
        <v>9484</v>
      </c>
      <c r="N110" s="15" t="s">
        <v>3</v>
      </c>
    </row>
    <row r="111" spans="1:14" ht="14.5">
      <c r="A111" s="3" t="s">
        <v>2442</v>
      </c>
      <c r="B111" s="15" t="s">
        <v>1</v>
      </c>
      <c r="C111" s="15" t="s">
        <v>19</v>
      </c>
      <c r="D111" s="15" t="s">
        <v>1597</v>
      </c>
      <c r="E111" s="15" t="s">
        <v>1619</v>
      </c>
      <c r="F111" s="15">
        <v>50</v>
      </c>
      <c r="G111" s="15">
        <v>8</v>
      </c>
      <c r="H111" s="15">
        <v>400</v>
      </c>
      <c r="I111" s="15">
        <v>150</v>
      </c>
      <c r="J111" s="15">
        <v>1.3</v>
      </c>
      <c r="K111" s="15">
        <v>10</v>
      </c>
      <c r="L111" s="15">
        <v>150</v>
      </c>
      <c r="M111" s="15" t="s">
        <v>9484</v>
      </c>
      <c r="N111" s="15" t="s">
        <v>3</v>
      </c>
    </row>
    <row r="112" spans="1:14" ht="14.5">
      <c r="A112" s="3" t="s">
        <v>2443</v>
      </c>
      <c r="B112" s="15" t="s">
        <v>1</v>
      </c>
      <c r="C112" s="15" t="s">
        <v>19</v>
      </c>
      <c r="D112" s="15" t="s">
        <v>1597</v>
      </c>
      <c r="E112" s="15" t="s">
        <v>1619</v>
      </c>
      <c r="F112" s="15">
        <v>80</v>
      </c>
      <c r="G112" s="15">
        <v>8</v>
      </c>
      <c r="H112" s="15">
        <v>600</v>
      </c>
      <c r="I112" s="15">
        <v>150</v>
      </c>
      <c r="J112" s="15">
        <v>1.7</v>
      </c>
      <c r="K112" s="15">
        <v>10</v>
      </c>
      <c r="L112" s="15">
        <v>150</v>
      </c>
      <c r="M112" s="15" t="s">
        <v>9484</v>
      </c>
      <c r="N112" s="15" t="s">
        <v>3</v>
      </c>
    </row>
    <row r="113" spans="1:14" ht="14.5">
      <c r="A113" s="3" t="s">
        <v>2444</v>
      </c>
      <c r="B113" s="15" t="s">
        <v>1</v>
      </c>
      <c r="C113" s="15" t="s">
        <v>19</v>
      </c>
      <c r="D113" s="15" t="s">
        <v>1597</v>
      </c>
      <c r="E113" s="15" t="s">
        <v>1619</v>
      </c>
      <c r="F113" s="15">
        <v>80</v>
      </c>
      <c r="G113" s="15">
        <v>8</v>
      </c>
      <c r="H113" s="15">
        <v>800</v>
      </c>
      <c r="I113" s="15">
        <v>150</v>
      </c>
      <c r="J113" s="15">
        <v>1.7</v>
      </c>
      <c r="K113" s="15">
        <v>10</v>
      </c>
      <c r="L113" s="15">
        <v>150</v>
      </c>
      <c r="M113" s="15" t="s">
        <v>9484</v>
      </c>
      <c r="N113" s="15" t="s">
        <v>3</v>
      </c>
    </row>
    <row r="114" spans="1:14" ht="14.5">
      <c r="A114" s="3" t="s">
        <v>2445</v>
      </c>
      <c r="B114" s="15" t="s">
        <v>1</v>
      </c>
      <c r="C114" s="15" t="s">
        <v>19</v>
      </c>
      <c r="D114" s="15" t="s">
        <v>1597</v>
      </c>
      <c r="E114" s="15" t="s">
        <v>1619</v>
      </c>
      <c r="F114" s="15">
        <v>80</v>
      </c>
      <c r="G114" s="15">
        <v>8</v>
      </c>
      <c r="H114" s="15">
        <v>1000</v>
      </c>
      <c r="I114" s="15">
        <v>150</v>
      </c>
      <c r="J114" s="15">
        <v>1.7</v>
      </c>
      <c r="K114" s="15">
        <v>10</v>
      </c>
      <c r="L114" s="15">
        <v>150</v>
      </c>
      <c r="M114" s="15" t="s">
        <v>9484</v>
      </c>
      <c r="N114" s="15" t="s">
        <v>3</v>
      </c>
    </row>
    <row r="115" spans="1:14" ht="14.5">
      <c r="A115" s="3" t="s">
        <v>2446</v>
      </c>
      <c r="B115" s="15" t="s">
        <v>1</v>
      </c>
      <c r="C115" s="15" t="s">
        <v>182</v>
      </c>
      <c r="D115" s="15" t="s">
        <v>1597</v>
      </c>
      <c r="E115" s="15" t="s">
        <v>1619</v>
      </c>
      <c r="F115" s="15">
        <v>50</v>
      </c>
      <c r="G115" s="15">
        <v>10</v>
      </c>
      <c r="H115" s="15">
        <v>50</v>
      </c>
      <c r="I115" s="15">
        <v>150</v>
      </c>
      <c r="J115" s="15">
        <v>1</v>
      </c>
      <c r="K115" s="15">
        <v>10</v>
      </c>
      <c r="L115" s="15">
        <v>150</v>
      </c>
      <c r="M115" s="15" t="s">
        <v>9484</v>
      </c>
      <c r="N115" s="15" t="s">
        <v>3</v>
      </c>
    </row>
    <row r="116" spans="1:14" ht="14.5">
      <c r="A116" s="3" t="s">
        <v>2447</v>
      </c>
      <c r="B116" s="15" t="s">
        <v>1</v>
      </c>
      <c r="C116" s="15" t="s">
        <v>182</v>
      </c>
      <c r="D116" s="15" t="s">
        <v>1597</v>
      </c>
      <c r="E116" s="15" t="s">
        <v>1619</v>
      </c>
      <c r="F116" s="15">
        <v>50</v>
      </c>
      <c r="G116" s="15">
        <v>10</v>
      </c>
      <c r="H116" s="15">
        <v>100</v>
      </c>
      <c r="I116" s="15">
        <v>150</v>
      </c>
      <c r="J116" s="15">
        <v>1</v>
      </c>
      <c r="K116" s="15">
        <v>10</v>
      </c>
      <c r="L116" s="15">
        <v>150</v>
      </c>
      <c r="M116" s="15" t="s">
        <v>9484</v>
      </c>
      <c r="N116" s="15" t="s">
        <v>3</v>
      </c>
    </row>
    <row r="117" spans="1:14" ht="14.5">
      <c r="A117" s="3" t="s">
        <v>2448</v>
      </c>
      <c r="B117" s="15" t="s">
        <v>1</v>
      </c>
      <c r="C117" s="15" t="s">
        <v>182</v>
      </c>
      <c r="D117" s="15" t="s">
        <v>1597</v>
      </c>
      <c r="E117" s="15" t="s">
        <v>1619</v>
      </c>
      <c r="F117" s="15">
        <v>50</v>
      </c>
      <c r="G117" s="15">
        <v>10</v>
      </c>
      <c r="H117" s="15">
        <v>200</v>
      </c>
      <c r="I117" s="15">
        <v>150</v>
      </c>
      <c r="J117" s="15">
        <v>1</v>
      </c>
      <c r="K117" s="15">
        <v>10</v>
      </c>
      <c r="L117" s="15">
        <v>150</v>
      </c>
      <c r="M117" s="15" t="s">
        <v>9484</v>
      </c>
      <c r="N117" s="15" t="s">
        <v>3</v>
      </c>
    </row>
    <row r="118" spans="1:14" ht="14.5">
      <c r="A118" s="3" t="s">
        <v>2449</v>
      </c>
      <c r="B118" s="15" t="s">
        <v>1</v>
      </c>
      <c r="C118" s="15" t="s">
        <v>182</v>
      </c>
      <c r="D118" s="15" t="s">
        <v>1597</v>
      </c>
      <c r="E118" s="15" t="s">
        <v>1619</v>
      </c>
      <c r="F118" s="15">
        <v>50</v>
      </c>
      <c r="G118" s="15">
        <v>10</v>
      </c>
      <c r="H118" s="15">
        <v>300</v>
      </c>
      <c r="I118" s="15">
        <v>150</v>
      </c>
      <c r="J118" s="15">
        <v>1</v>
      </c>
      <c r="K118" s="15">
        <v>10</v>
      </c>
      <c r="L118" s="15">
        <v>150</v>
      </c>
      <c r="M118" s="15" t="s">
        <v>9484</v>
      </c>
      <c r="N118" s="15" t="s">
        <v>3</v>
      </c>
    </row>
    <row r="119" spans="1:14" ht="14.5">
      <c r="A119" s="3" t="s">
        <v>2450</v>
      </c>
      <c r="B119" s="15" t="s">
        <v>1</v>
      </c>
      <c r="C119" s="15" t="s">
        <v>182</v>
      </c>
      <c r="D119" s="15" t="s">
        <v>1597</v>
      </c>
      <c r="E119" s="15" t="s">
        <v>1619</v>
      </c>
      <c r="F119" s="15">
        <v>50</v>
      </c>
      <c r="G119" s="15">
        <v>10</v>
      </c>
      <c r="H119" s="15">
        <v>400</v>
      </c>
      <c r="I119" s="15">
        <v>150</v>
      </c>
      <c r="J119" s="15">
        <v>1.3</v>
      </c>
      <c r="K119" s="15">
        <v>10</v>
      </c>
      <c r="L119" s="15">
        <v>150</v>
      </c>
      <c r="M119" s="15" t="s">
        <v>9484</v>
      </c>
      <c r="N119" s="15" t="s">
        <v>3</v>
      </c>
    </row>
    <row r="120" spans="1:14" ht="14.5">
      <c r="A120" s="3" t="s">
        <v>2451</v>
      </c>
      <c r="B120" s="15" t="s">
        <v>1</v>
      </c>
      <c r="C120" s="15" t="s">
        <v>182</v>
      </c>
      <c r="D120" s="15" t="s">
        <v>1597</v>
      </c>
      <c r="E120" s="15" t="s">
        <v>1619</v>
      </c>
      <c r="F120" s="15">
        <v>80</v>
      </c>
      <c r="G120" s="15">
        <v>10</v>
      </c>
      <c r="H120" s="15">
        <v>600</v>
      </c>
      <c r="I120" s="15">
        <v>150</v>
      </c>
      <c r="J120" s="15">
        <v>1.7</v>
      </c>
      <c r="K120" s="15">
        <v>10</v>
      </c>
      <c r="L120" s="15">
        <v>150</v>
      </c>
      <c r="M120" s="15" t="s">
        <v>9484</v>
      </c>
      <c r="N120" s="15" t="s">
        <v>3</v>
      </c>
    </row>
    <row r="121" spans="1:14" ht="14.5">
      <c r="A121" s="3" t="s">
        <v>2452</v>
      </c>
      <c r="B121" s="15" t="s">
        <v>1</v>
      </c>
      <c r="C121" s="15" t="s">
        <v>182</v>
      </c>
      <c r="D121" s="15" t="s">
        <v>1597</v>
      </c>
      <c r="E121" s="15" t="s">
        <v>1619</v>
      </c>
      <c r="F121" s="15">
        <v>80</v>
      </c>
      <c r="G121" s="15">
        <v>10</v>
      </c>
      <c r="H121" s="15">
        <v>800</v>
      </c>
      <c r="I121" s="15">
        <v>150</v>
      </c>
      <c r="J121" s="15">
        <v>1.7</v>
      </c>
      <c r="K121" s="15">
        <v>10</v>
      </c>
      <c r="L121" s="15">
        <v>150</v>
      </c>
      <c r="M121" s="15" t="s">
        <v>9484</v>
      </c>
      <c r="N121" s="15" t="s">
        <v>3</v>
      </c>
    </row>
    <row r="122" spans="1:14" ht="14.5">
      <c r="A122" s="3" t="s">
        <v>2453</v>
      </c>
      <c r="B122" s="15" t="s">
        <v>1</v>
      </c>
      <c r="C122" s="15" t="s">
        <v>182</v>
      </c>
      <c r="D122" s="15" t="s">
        <v>1597</v>
      </c>
      <c r="E122" s="15" t="s">
        <v>1619</v>
      </c>
      <c r="F122" s="15">
        <v>80</v>
      </c>
      <c r="G122" s="15">
        <v>10</v>
      </c>
      <c r="H122" s="15">
        <v>1000</v>
      </c>
      <c r="I122" s="15">
        <v>150</v>
      </c>
      <c r="J122" s="15">
        <v>1.7</v>
      </c>
      <c r="K122" s="15">
        <v>10</v>
      </c>
      <c r="L122" s="15">
        <v>150</v>
      </c>
      <c r="M122" s="15" t="s">
        <v>9484</v>
      </c>
      <c r="N122" s="15" t="s">
        <v>3</v>
      </c>
    </row>
    <row r="123" spans="1:14" ht="14.5">
      <c r="A123" s="3" t="s">
        <v>2454</v>
      </c>
      <c r="B123" s="15" t="s">
        <v>1</v>
      </c>
      <c r="C123" s="15" t="s">
        <v>182</v>
      </c>
      <c r="D123" s="15" t="s">
        <v>1597</v>
      </c>
      <c r="E123" s="15" t="s">
        <v>1619</v>
      </c>
      <c r="F123" s="15">
        <v>50</v>
      </c>
      <c r="G123" s="15">
        <v>16</v>
      </c>
      <c r="H123" s="15">
        <v>50</v>
      </c>
      <c r="I123" s="15">
        <v>250</v>
      </c>
      <c r="J123" s="15">
        <v>1</v>
      </c>
      <c r="K123" s="15">
        <v>10</v>
      </c>
      <c r="L123" s="15">
        <v>150</v>
      </c>
      <c r="M123" s="15" t="s">
        <v>9484</v>
      </c>
      <c r="N123" s="15" t="s">
        <v>3</v>
      </c>
    </row>
    <row r="124" spans="1:14" ht="14.5">
      <c r="A124" s="3" t="s">
        <v>2455</v>
      </c>
      <c r="B124" s="15" t="s">
        <v>1</v>
      </c>
      <c r="C124" s="15" t="s">
        <v>182</v>
      </c>
      <c r="D124" s="15" t="s">
        <v>1597</v>
      </c>
      <c r="E124" s="15" t="s">
        <v>1619</v>
      </c>
      <c r="F124" s="15">
        <v>50</v>
      </c>
      <c r="G124" s="15">
        <v>16</v>
      </c>
      <c r="H124" s="15">
        <v>100</v>
      </c>
      <c r="I124" s="15">
        <v>250</v>
      </c>
      <c r="J124" s="15">
        <v>1</v>
      </c>
      <c r="K124" s="15">
        <v>10</v>
      </c>
      <c r="L124" s="15">
        <v>150</v>
      </c>
      <c r="M124" s="15" t="s">
        <v>9484</v>
      </c>
      <c r="N124" s="15" t="s">
        <v>3</v>
      </c>
    </row>
    <row r="125" spans="1:14" ht="14.5">
      <c r="A125" s="3" t="s">
        <v>2456</v>
      </c>
      <c r="B125" s="15" t="s">
        <v>1</v>
      </c>
      <c r="C125" s="15" t="s">
        <v>182</v>
      </c>
      <c r="D125" s="15" t="s">
        <v>1597</v>
      </c>
      <c r="E125" s="15" t="s">
        <v>1619</v>
      </c>
      <c r="F125" s="15">
        <v>50</v>
      </c>
      <c r="G125" s="15">
        <v>16</v>
      </c>
      <c r="H125" s="15">
        <v>200</v>
      </c>
      <c r="I125" s="15">
        <v>250</v>
      </c>
      <c r="J125" s="15">
        <v>1</v>
      </c>
      <c r="K125" s="15">
        <v>10</v>
      </c>
      <c r="L125" s="15">
        <v>150</v>
      </c>
      <c r="M125" s="15" t="s">
        <v>9484</v>
      </c>
      <c r="N125" s="15" t="s">
        <v>3</v>
      </c>
    </row>
    <row r="126" spans="1:14" ht="14.5">
      <c r="A126" s="3" t="s">
        <v>2457</v>
      </c>
      <c r="B126" s="15" t="s">
        <v>1</v>
      </c>
      <c r="C126" s="15" t="s">
        <v>182</v>
      </c>
      <c r="D126" s="15" t="s">
        <v>1597</v>
      </c>
      <c r="E126" s="15" t="s">
        <v>1619</v>
      </c>
      <c r="F126" s="15">
        <v>50</v>
      </c>
      <c r="G126" s="15">
        <v>16</v>
      </c>
      <c r="H126" s="15">
        <v>300</v>
      </c>
      <c r="I126" s="15">
        <v>250</v>
      </c>
      <c r="J126" s="15">
        <v>1</v>
      </c>
      <c r="K126" s="15">
        <v>10</v>
      </c>
      <c r="L126" s="15">
        <v>150</v>
      </c>
      <c r="M126" s="15" t="s">
        <v>9484</v>
      </c>
      <c r="N126" s="15" t="s">
        <v>3</v>
      </c>
    </row>
    <row r="127" spans="1:14" ht="14.5">
      <c r="A127" s="3" t="s">
        <v>2458</v>
      </c>
      <c r="B127" s="15" t="s">
        <v>1</v>
      </c>
      <c r="C127" s="15" t="s">
        <v>182</v>
      </c>
      <c r="D127" s="15" t="s">
        <v>1597</v>
      </c>
      <c r="E127" s="15" t="s">
        <v>1619</v>
      </c>
      <c r="F127" s="15">
        <v>50</v>
      </c>
      <c r="G127" s="15">
        <v>16</v>
      </c>
      <c r="H127" s="15">
        <v>400</v>
      </c>
      <c r="I127" s="15">
        <v>250</v>
      </c>
      <c r="J127" s="15">
        <v>1.3</v>
      </c>
      <c r="K127" s="15">
        <v>10</v>
      </c>
      <c r="L127" s="15">
        <v>150</v>
      </c>
      <c r="M127" s="15" t="s">
        <v>9484</v>
      </c>
      <c r="N127" s="15" t="s">
        <v>3</v>
      </c>
    </row>
    <row r="128" spans="1:14" ht="14.5">
      <c r="A128" s="3" t="s">
        <v>2459</v>
      </c>
      <c r="B128" s="15" t="s">
        <v>1</v>
      </c>
      <c r="C128" s="15" t="s">
        <v>182</v>
      </c>
      <c r="D128" s="15" t="s">
        <v>1597</v>
      </c>
      <c r="E128" s="15" t="s">
        <v>1619</v>
      </c>
      <c r="F128" s="15">
        <v>80</v>
      </c>
      <c r="G128" s="15">
        <v>16</v>
      </c>
      <c r="H128" s="15">
        <v>600</v>
      </c>
      <c r="I128" s="15">
        <v>250</v>
      </c>
      <c r="J128" s="15">
        <v>1.7</v>
      </c>
      <c r="K128" s="15">
        <v>10</v>
      </c>
      <c r="L128" s="15">
        <v>150</v>
      </c>
      <c r="M128" s="15" t="s">
        <v>9484</v>
      </c>
      <c r="N128" s="15" t="s">
        <v>3</v>
      </c>
    </row>
    <row r="129" spans="1:14" ht="14.5">
      <c r="A129" s="3" t="s">
        <v>2460</v>
      </c>
      <c r="B129" s="15" t="s">
        <v>1</v>
      </c>
      <c r="C129" s="15" t="s">
        <v>182</v>
      </c>
      <c r="D129" s="15" t="s">
        <v>1597</v>
      </c>
      <c r="E129" s="15" t="s">
        <v>1619</v>
      </c>
      <c r="F129" s="15">
        <v>50</v>
      </c>
      <c r="G129" s="15">
        <v>8</v>
      </c>
      <c r="H129" s="15">
        <v>50</v>
      </c>
      <c r="I129" s="15">
        <v>150</v>
      </c>
      <c r="J129" s="15">
        <v>1</v>
      </c>
      <c r="K129" s="15">
        <v>10</v>
      </c>
      <c r="L129" s="15">
        <v>150</v>
      </c>
      <c r="M129" s="15" t="s">
        <v>9484</v>
      </c>
      <c r="N129" s="15" t="s">
        <v>3</v>
      </c>
    </row>
    <row r="130" spans="1:14" ht="14.5">
      <c r="A130" s="3" t="s">
        <v>2461</v>
      </c>
      <c r="B130" s="15" t="s">
        <v>1</v>
      </c>
      <c r="C130" s="15" t="s">
        <v>182</v>
      </c>
      <c r="D130" s="15" t="s">
        <v>1597</v>
      </c>
      <c r="E130" s="15" t="s">
        <v>1619</v>
      </c>
      <c r="F130" s="15">
        <v>50</v>
      </c>
      <c r="G130" s="15">
        <v>8</v>
      </c>
      <c r="H130" s="15">
        <v>100</v>
      </c>
      <c r="I130" s="15">
        <v>150</v>
      </c>
      <c r="J130" s="15">
        <v>1</v>
      </c>
      <c r="K130" s="15">
        <v>10</v>
      </c>
      <c r="L130" s="15">
        <v>150</v>
      </c>
      <c r="M130" s="15" t="s">
        <v>9484</v>
      </c>
      <c r="N130" s="15" t="s">
        <v>3</v>
      </c>
    </row>
    <row r="131" spans="1:14" ht="14.5">
      <c r="A131" s="3" t="s">
        <v>2462</v>
      </c>
      <c r="B131" s="15" t="s">
        <v>1</v>
      </c>
      <c r="C131" s="15" t="s">
        <v>182</v>
      </c>
      <c r="D131" s="15" t="s">
        <v>1597</v>
      </c>
      <c r="E131" s="15" t="s">
        <v>1619</v>
      </c>
      <c r="F131" s="15">
        <v>50</v>
      </c>
      <c r="G131" s="15">
        <v>8</v>
      </c>
      <c r="H131" s="15">
        <v>200</v>
      </c>
      <c r="I131" s="15">
        <v>150</v>
      </c>
      <c r="J131" s="15">
        <v>1</v>
      </c>
      <c r="K131" s="15">
        <v>10</v>
      </c>
      <c r="L131" s="15">
        <v>150</v>
      </c>
      <c r="M131" s="15" t="s">
        <v>9484</v>
      </c>
      <c r="N131" s="15" t="s">
        <v>3</v>
      </c>
    </row>
    <row r="132" spans="1:14" ht="14.5">
      <c r="A132" s="3" t="s">
        <v>2463</v>
      </c>
      <c r="B132" s="15" t="s">
        <v>1</v>
      </c>
      <c r="C132" s="15" t="s">
        <v>182</v>
      </c>
      <c r="D132" s="15" t="s">
        <v>1597</v>
      </c>
      <c r="E132" s="15" t="s">
        <v>1619</v>
      </c>
      <c r="F132" s="15">
        <v>50</v>
      </c>
      <c r="G132" s="15">
        <v>8</v>
      </c>
      <c r="H132" s="15">
        <v>300</v>
      </c>
      <c r="I132" s="15">
        <v>150</v>
      </c>
      <c r="J132" s="15">
        <v>1</v>
      </c>
      <c r="K132" s="15">
        <v>10</v>
      </c>
      <c r="L132" s="15">
        <v>150</v>
      </c>
      <c r="M132" s="15" t="s">
        <v>9484</v>
      </c>
      <c r="N132" s="15" t="s">
        <v>3</v>
      </c>
    </row>
    <row r="133" spans="1:14" ht="14.5">
      <c r="A133" s="3" t="s">
        <v>2464</v>
      </c>
      <c r="B133" s="15" t="s">
        <v>1</v>
      </c>
      <c r="C133" s="15" t="s">
        <v>182</v>
      </c>
      <c r="D133" s="15" t="s">
        <v>1597</v>
      </c>
      <c r="E133" s="15" t="s">
        <v>1619</v>
      </c>
      <c r="F133" s="15">
        <v>50</v>
      </c>
      <c r="G133" s="15">
        <v>8</v>
      </c>
      <c r="H133" s="15">
        <v>400</v>
      </c>
      <c r="I133" s="15">
        <v>150</v>
      </c>
      <c r="J133" s="15">
        <v>1.3</v>
      </c>
      <c r="K133" s="15">
        <v>10</v>
      </c>
      <c r="L133" s="15">
        <v>150</v>
      </c>
      <c r="M133" s="15" t="s">
        <v>9484</v>
      </c>
      <c r="N133" s="15" t="s">
        <v>3</v>
      </c>
    </row>
    <row r="134" spans="1:14" ht="14.5">
      <c r="A134" s="3" t="s">
        <v>2465</v>
      </c>
      <c r="B134" s="15" t="s">
        <v>1</v>
      </c>
      <c r="C134" s="15" t="s">
        <v>182</v>
      </c>
      <c r="D134" s="15" t="s">
        <v>1597</v>
      </c>
      <c r="E134" s="15" t="s">
        <v>1619</v>
      </c>
      <c r="F134" s="15">
        <v>80</v>
      </c>
      <c r="G134" s="15">
        <v>8</v>
      </c>
      <c r="H134" s="15">
        <v>600</v>
      </c>
      <c r="I134" s="15">
        <v>150</v>
      </c>
      <c r="J134" s="15">
        <v>1.7</v>
      </c>
      <c r="K134" s="15">
        <v>10</v>
      </c>
      <c r="L134" s="15">
        <v>150</v>
      </c>
      <c r="M134" s="15" t="s">
        <v>9484</v>
      </c>
      <c r="N134" s="15" t="s">
        <v>3</v>
      </c>
    </row>
    <row r="135" spans="1:14" ht="14.5">
      <c r="A135" s="3" t="s">
        <v>2466</v>
      </c>
      <c r="B135" s="15" t="s">
        <v>1</v>
      </c>
      <c r="C135" s="15" t="s">
        <v>182</v>
      </c>
      <c r="D135" s="15" t="s">
        <v>1597</v>
      </c>
      <c r="E135" s="15" t="s">
        <v>1619</v>
      </c>
      <c r="F135" s="15">
        <v>80</v>
      </c>
      <c r="G135" s="15">
        <v>8</v>
      </c>
      <c r="H135" s="15">
        <v>800</v>
      </c>
      <c r="I135" s="15">
        <v>150</v>
      </c>
      <c r="J135" s="15">
        <v>1.7</v>
      </c>
      <c r="K135" s="15">
        <v>10</v>
      </c>
      <c r="L135" s="15">
        <v>150</v>
      </c>
      <c r="M135" s="15" t="s">
        <v>9484</v>
      </c>
      <c r="N135" s="15" t="s">
        <v>3</v>
      </c>
    </row>
    <row r="136" spans="1:14" ht="14.5">
      <c r="A136" s="3" t="s">
        <v>2467</v>
      </c>
      <c r="B136" s="15" t="s">
        <v>1</v>
      </c>
      <c r="C136" s="15" t="s">
        <v>182</v>
      </c>
      <c r="D136" s="15" t="s">
        <v>1597</v>
      </c>
      <c r="E136" s="15" t="s">
        <v>1619</v>
      </c>
      <c r="F136" s="15">
        <v>80</v>
      </c>
      <c r="G136" s="15">
        <v>8</v>
      </c>
      <c r="H136" s="15">
        <v>1000</v>
      </c>
      <c r="I136" s="15">
        <v>150</v>
      </c>
      <c r="J136" s="15">
        <v>1.7</v>
      </c>
      <c r="K136" s="15">
        <v>10</v>
      </c>
      <c r="L136" s="15">
        <v>150</v>
      </c>
      <c r="M136" s="15" t="s">
        <v>9484</v>
      </c>
      <c r="N136" s="15" t="s">
        <v>3</v>
      </c>
    </row>
    <row r="137" spans="1:14" ht="14.5">
      <c r="A137" s="3" t="s">
        <v>2468</v>
      </c>
      <c r="B137" s="15" t="s">
        <v>1</v>
      </c>
      <c r="C137" s="15" t="s">
        <v>184</v>
      </c>
      <c r="D137" s="15" t="s">
        <v>1597</v>
      </c>
      <c r="E137" s="15" t="s">
        <v>1619</v>
      </c>
      <c r="F137" s="15">
        <v>50</v>
      </c>
      <c r="G137" s="15">
        <v>10</v>
      </c>
      <c r="H137" s="15">
        <v>50</v>
      </c>
      <c r="I137" s="15">
        <v>125</v>
      </c>
      <c r="J137" s="15">
        <v>1</v>
      </c>
      <c r="K137" s="15">
        <v>10</v>
      </c>
      <c r="L137" s="15">
        <v>150</v>
      </c>
      <c r="M137" s="15" t="s">
        <v>9484</v>
      </c>
      <c r="N137" s="15" t="s">
        <v>3</v>
      </c>
    </row>
    <row r="138" spans="1:14" ht="14.5">
      <c r="A138" s="3" t="s">
        <v>2469</v>
      </c>
      <c r="B138" s="15" t="s">
        <v>1</v>
      </c>
      <c r="C138" s="15" t="s">
        <v>184</v>
      </c>
      <c r="D138" s="15" t="s">
        <v>1597</v>
      </c>
      <c r="E138" s="15" t="s">
        <v>1619</v>
      </c>
      <c r="F138" s="15">
        <v>50</v>
      </c>
      <c r="G138" s="15">
        <v>10</v>
      </c>
      <c r="H138" s="15">
        <v>100</v>
      </c>
      <c r="I138" s="15">
        <v>125</v>
      </c>
      <c r="J138" s="15">
        <v>1</v>
      </c>
      <c r="K138" s="15">
        <v>10</v>
      </c>
      <c r="L138" s="15">
        <v>150</v>
      </c>
      <c r="M138" s="15" t="s">
        <v>9484</v>
      </c>
      <c r="N138" s="15" t="s">
        <v>3</v>
      </c>
    </row>
    <row r="139" spans="1:14" ht="14.5">
      <c r="A139" s="3" t="s">
        <v>2470</v>
      </c>
      <c r="B139" s="15" t="s">
        <v>1</v>
      </c>
      <c r="C139" s="15" t="s">
        <v>184</v>
      </c>
      <c r="D139" s="15" t="s">
        <v>1597</v>
      </c>
      <c r="E139" s="15" t="s">
        <v>1619</v>
      </c>
      <c r="F139" s="15">
        <v>50</v>
      </c>
      <c r="G139" s="15">
        <v>10</v>
      </c>
      <c r="H139" s="15">
        <v>200</v>
      </c>
      <c r="I139" s="15">
        <v>125</v>
      </c>
      <c r="J139" s="15">
        <v>1</v>
      </c>
      <c r="K139" s="15">
        <v>10</v>
      </c>
      <c r="L139" s="15">
        <v>150</v>
      </c>
      <c r="M139" s="15" t="s">
        <v>9484</v>
      </c>
      <c r="N139" s="15" t="s">
        <v>3</v>
      </c>
    </row>
    <row r="140" spans="1:14" ht="14.5">
      <c r="A140" s="3" t="s">
        <v>2471</v>
      </c>
      <c r="B140" s="15" t="s">
        <v>1</v>
      </c>
      <c r="C140" s="15" t="s">
        <v>184</v>
      </c>
      <c r="D140" s="15" t="s">
        <v>1597</v>
      </c>
      <c r="E140" s="15" t="s">
        <v>1619</v>
      </c>
      <c r="F140" s="15">
        <v>50</v>
      </c>
      <c r="G140" s="15">
        <v>10</v>
      </c>
      <c r="H140" s="15">
        <v>300</v>
      </c>
      <c r="I140" s="15">
        <v>125</v>
      </c>
      <c r="J140" s="15">
        <v>1</v>
      </c>
      <c r="K140" s="15">
        <v>10</v>
      </c>
      <c r="L140" s="15">
        <v>150</v>
      </c>
      <c r="M140" s="15" t="s">
        <v>9484</v>
      </c>
      <c r="N140" s="15" t="s">
        <v>3</v>
      </c>
    </row>
    <row r="141" spans="1:14" ht="14.5">
      <c r="A141" s="3" t="s">
        <v>2472</v>
      </c>
      <c r="B141" s="15" t="s">
        <v>1</v>
      </c>
      <c r="C141" s="15" t="s">
        <v>184</v>
      </c>
      <c r="D141" s="15" t="s">
        <v>1597</v>
      </c>
      <c r="E141" s="15" t="s">
        <v>1619</v>
      </c>
      <c r="F141" s="15">
        <v>50</v>
      </c>
      <c r="G141" s="15">
        <v>10</v>
      </c>
      <c r="H141" s="15">
        <v>400</v>
      </c>
      <c r="I141" s="15">
        <v>125</v>
      </c>
      <c r="J141" s="15">
        <v>1.3</v>
      </c>
      <c r="K141" s="15">
        <v>10</v>
      </c>
      <c r="L141" s="15">
        <v>150</v>
      </c>
      <c r="M141" s="15" t="s">
        <v>9484</v>
      </c>
      <c r="N141" s="15" t="s">
        <v>3</v>
      </c>
    </row>
    <row r="142" spans="1:14" ht="14.5">
      <c r="A142" s="3" t="s">
        <v>2473</v>
      </c>
      <c r="B142" s="15" t="s">
        <v>1</v>
      </c>
      <c r="C142" s="15" t="s">
        <v>184</v>
      </c>
      <c r="D142" s="15" t="s">
        <v>1597</v>
      </c>
      <c r="E142" s="15" t="s">
        <v>1619</v>
      </c>
      <c r="F142" s="15">
        <v>80</v>
      </c>
      <c r="G142" s="15">
        <v>10</v>
      </c>
      <c r="H142" s="15">
        <v>600</v>
      </c>
      <c r="I142" s="15">
        <v>125</v>
      </c>
      <c r="J142" s="15">
        <v>1.7</v>
      </c>
      <c r="K142" s="15">
        <v>10</v>
      </c>
      <c r="L142" s="15">
        <v>150</v>
      </c>
      <c r="M142" s="15" t="s">
        <v>9484</v>
      </c>
      <c r="N142" s="15" t="s">
        <v>3</v>
      </c>
    </row>
    <row r="143" spans="1:14" ht="14.5">
      <c r="A143" s="3" t="s">
        <v>2474</v>
      </c>
      <c r="B143" s="15" t="s">
        <v>1</v>
      </c>
      <c r="C143" s="15" t="s">
        <v>184</v>
      </c>
      <c r="D143" s="15" t="s">
        <v>1597</v>
      </c>
      <c r="E143" s="15" t="s">
        <v>1619</v>
      </c>
      <c r="F143" s="15">
        <v>80</v>
      </c>
      <c r="G143" s="15">
        <v>10</v>
      </c>
      <c r="H143" s="15">
        <v>800</v>
      </c>
      <c r="I143" s="15">
        <v>125</v>
      </c>
      <c r="J143" s="15">
        <v>1.7</v>
      </c>
      <c r="K143" s="15">
        <v>10</v>
      </c>
      <c r="L143" s="15">
        <v>150</v>
      </c>
      <c r="M143" s="15" t="s">
        <v>9484</v>
      </c>
      <c r="N143" s="15" t="s">
        <v>3</v>
      </c>
    </row>
    <row r="144" spans="1:14" ht="14.5">
      <c r="A144" s="3" t="s">
        <v>2475</v>
      </c>
      <c r="B144" s="15" t="s">
        <v>1</v>
      </c>
      <c r="C144" s="15" t="s">
        <v>184</v>
      </c>
      <c r="D144" s="15" t="s">
        <v>1597</v>
      </c>
      <c r="E144" s="15" t="s">
        <v>1619</v>
      </c>
      <c r="F144" s="15">
        <v>80</v>
      </c>
      <c r="G144" s="15">
        <v>10</v>
      </c>
      <c r="H144" s="15">
        <v>800</v>
      </c>
      <c r="I144" s="15">
        <v>125</v>
      </c>
      <c r="J144" s="15">
        <v>1.7</v>
      </c>
      <c r="K144" s="15">
        <v>10</v>
      </c>
      <c r="L144" s="15">
        <v>150</v>
      </c>
      <c r="M144" s="15" t="s">
        <v>9484</v>
      </c>
      <c r="N144" s="15" t="s">
        <v>3</v>
      </c>
    </row>
    <row r="145" spans="1:14" ht="14.5">
      <c r="A145" s="3" t="s">
        <v>2476</v>
      </c>
      <c r="B145" s="15" t="s">
        <v>1</v>
      </c>
      <c r="C145" s="15" t="s">
        <v>184</v>
      </c>
      <c r="D145" s="15" t="s">
        <v>1597</v>
      </c>
      <c r="E145" s="15" t="s">
        <v>1619</v>
      </c>
      <c r="F145" s="15">
        <v>80</v>
      </c>
      <c r="G145" s="15">
        <v>10</v>
      </c>
      <c r="H145" s="15">
        <v>1000</v>
      </c>
      <c r="I145" s="15">
        <v>125</v>
      </c>
      <c r="J145" s="15">
        <v>1.7</v>
      </c>
      <c r="K145" s="15">
        <v>10</v>
      </c>
      <c r="L145" s="15">
        <v>150</v>
      </c>
      <c r="M145" s="15" t="s">
        <v>9484</v>
      </c>
      <c r="N145" s="15" t="s">
        <v>3</v>
      </c>
    </row>
    <row r="146" spans="1:14" ht="14.5">
      <c r="A146" s="3" t="s">
        <v>2477</v>
      </c>
      <c r="B146" s="15" t="s">
        <v>1</v>
      </c>
      <c r="C146" s="15" t="s">
        <v>184</v>
      </c>
      <c r="D146" s="15" t="s">
        <v>1597</v>
      </c>
      <c r="E146" s="15" t="s">
        <v>1619</v>
      </c>
      <c r="F146" s="15">
        <v>80</v>
      </c>
      <c r="G146" s="15">
        <v>10</v>
      </c>
      <c r="H146" s="15">
        <v>1000</v>
      </c>
      <c r="I146" s="15">
        <v>125</v>
      </c>
      <c r="J146" s="15">
        <v>1.7</v>
      </c>
      <c r="K146" s="15">
        <v>10</v>
      </c>
      <c r="L146" s="15">
        <v>150</v>
      </c>
      <c r="M146" s="15" t="s">
        <v>9484</v>
      </c>
      <c r="N146" s="15" t="s">
        <v>3</v>
      </c>
    </row>
    <row r="147" spans="1:14" ht="14.5">
      <c r="A147" s="3" t="s">
        <v>2478</v>
      </c>
      <c r="B147" s="15" t="s">
        <v>1</v>
      </c>
      <c r="C147" s="15" t="s">
        <v>184</v>
      </c>
      <c r="D147" s="15" t="s">
        <v>1597</v>
      </c>
      <c r="E147" s="15" t="s">
        <v>1619</v>
      </c>
      <c r="F147" s="15">
        <v>50</v>
      </c>
      <c r="G147" s="15">
        <v>16</v>
      </c>
      <c r="H147" s="15">
        <v>50</v>
      </c>
      <c r="I147" s="15">
        <v>125</v>
      </c>
      <c r="J147" s="15">
        <v>1</v>
      </c>
      <c r="K147" s="15">
        <v>10</v>
      </c>
      <c r="L147" s="15">
        <v>150</v>
      </c>
      <c r="M147" s="15" t="s">
        <v>9484</v>
      </c>
      <c r="N147" s="15" t="s">
        <v>3</v>
      </c>
    </row>
    <row r="148" spans="1:14" ht="14.5">
      <c r="A148" s="3" t="s">
        <v>2479</v>
      </c>
      <c r="B148" s="15" t="s">
        <v>1</v>
      </c>
      <c r="C148" s="15" t="s">
        <v>184</v>
      </c>
      <c r="D148" s="15" t="s">
        <v>1597</v>
      </c>
      <c r="E148" s="15" t="s">
        <v>1619</v>
      </c>
      <c r="F148" s="15">
        <v>50</v>
      </c>
      <c r="G148" s="15">
        <v>16</v>
      </c>
      <c r="H148" s="15">
        <v>100</v>
      </c>
      <c r="I148" s="15">
        <v>125</v>
      </c>
      <c r="J148" s="15">
        <v>1</v>
      </c>
      <c r="K148" s="15">
        <v>10</v>
      </c>
      <c r="L148" s="15">
        <v>150</v>
      </c>
      <c r="M148" s="15" t="s">
        <v>9484</v>
      </c>
      <c r="N148" s="15" t="s">
        <v>3</v>
      </c>
    </row>
    <row r="149" spans="1:14" ht="14.5">
      <c r="A149" s="3" t="s">
        <v>2480</v>
      </c>
      <c r="B149" s="15" t="s">
        <v>1</v>
      </c>
      <c r="C149" s="15" t="s">
        <v>184</v>
      </c>
      <c r="D149" s="15" t="s">
        <v>1597</v>
      </c>
      <c r="E149" s="15" t="s">
        <v>1619</v>
      </c>
      <c r="F149" s="15">
        <v>50</v>
      </c>
      <c r="G149" s="15">
        <v>16</v>
      </c>
      <c r="H149" s="15">
        <v>200</v>
      </c>
      <c r="I149" s="15">
        <v>125</v>
      </c>
      <c r="J149" s="15">
        <v>1</v>
      </c>
      <c r="K149" s="15">
        <v>10</v>
      </c>
      <c r="L149" s="15">
        <v>150</v>
      </c>
      <c r="M149" s="15" t="s">
        <v>9484</v>
      </c>
      <c r="N149" s="15" t="s">
        <v>3</v>
      </c>
    </row>
    <row r="150" spans="1:14" ht="14.5">
      <c r="A150" s="3" t="s">
        <v>2481</v>
      </c>
      <c r="B150" s="15" t="s">
        <v>1</v>
      </c>
      <c r="C150" s="15" t="s">
        <v>184</v>
      </c>
      <c r="D150" s="15" t="s">
        <v>1597</v>
      </c>
      <c r="E150" s="15" t="s">
        <v>1619</v>
      </c>
      <c r="F150" s="15">
        <v>50</v>
      </c>
      <c r="G150" s="15">
        <v>16</v>
      </c>
      <c r="H150" s="15">
        <v>300</v>
      </c>
      <c r="I150" s="15">
        <v>125</v>
      </c>
      <c r="J150" s="15">
        <v>1</v>
      </c>
      <c r="K150" s="15">
        <v>10</v>
      </c>
      <c r="L150" s="15">
        <v>150</v>
      </c>
      <c r="M150" s="15" t="s">
        <v>9484</v>
      </c>
      <c r="N150" s="15" t="s">
        <v>3</v>
      </c>
    </row>
    <row r="151" spans="1:14" ht="14.5">
      <c r="A151" s="3" t="s">
        <v>2482</v>
      </c>
      <c r="B151" s="15" t="s">
        <v>1</v>
      </c>
      <c r="C151" s="15" t="s">
        <v>184</v>
      </c>
      <c r="D151" s="15" t="s">
        <v>1597</v>
      </c>
      <c r="E151" s="15" t="s">
        <v>1619</v>
      </c>
      <c r="F151" s="15">
        <v>50</v>
      </c>
      <c r="G151" s="15">
        <v>16</v>
      </c>
      <c r="H151" s="15">
        <v>400</v>
      </c>
      <c r="I151" s="15">
        <v>125</v>
      </c>
      <c r="J151" s="15">
        <v>1.3</v>
      </c>
      <c r="K151" s="15">
        <v>10</v>
      </c>
      <c r="L151" s="15">
        <v>150</v>
      </c>
      <c r="M151" s="15" t="s">
        <v>9484</v>
      </c>
      <c r="N151" s="15" t="s">
        <v>3</v>
      </c>
    </row>
    <row r="152" spans="1:14" ht="14.5">
      <c r="A152" s="3" t="s">
        <v>2483</v>
      </c>
      <c r="B152" s="15" t="s">
        <v>1</v>
      </c>
      <c r="C152" s="15" t="s">
        <v>184</v>
      </c>
      <c r="D152" s="15" t="s">
        <v>1597</v>
      </c>
      <c r="E152" s="15" t="s">
        <v>1619</v>
      </c>
      <c r="F152" s="15">
        <v>80</v>
      </c>
      <c r="G152" s="15">
        <v>16</v>
      </c>
      <c r="H152" s="15">
        <v>600</v>
      </c>
      <c r="I152" s="15">
        <v>125</v>
      </c>
      <c r="J152" s="15">
        <v>1.7</v>
      </c>
      <c r="K152" s="15">
        <v>10</v>
      </c>
      <c r="L152" s="15">
        <v>150</v>
      </c>
      <c r="M152" s="15" t="s">
        <v>9484</v>
      </c>
      <c r="N152" s="15" t="s">
        <v>3</v>
      </c>
    </row>
    <row r="153" spans="1:14" ht="14.5">
      <c r="A153" s="3" t="s">
        <v>2484</v>
      </c>
      <c r="B153" s="15" t="s">
        <v>1</v>
      </c>
      <c r="C153" s="15" t="s">
        <v>184</v>
      </c>
      <c r="D153" s="15" t="s">
        <v>1597</v>
      </c>
      <c r="E153" s="15" t="s">
        <v>1619</v>
      </c>
      <c r="F153" s="15">
        <v>80</v>
      </c>
      <c r="G153" s="15">
        <v>16</v>
      </c>
      <c r="H153" s="15">
        <v>800</v>
      </c>
      <c r="I153" s="15">
        <v>125</v>
      </c>
      <c r="J153" s="15">
        <v>1.7</v>
      </c>
      <c r="K153" s="15">
        <v>10</v>
      </c>
      <c r="L153" s="15">
        <v>150</v>
      </c>
      <c r="M153" s="15" t="s">
        <v>9484</v>
      </c>
      <c r="N153" s="15" t="s">
        <v>3</v>
      </c>
    </row>
    <row r="154" spans="1:14" ht="14.5">
      <c r="A154" s="3" t="s">
        <v>2485</v>
      </c>
      <c r="B154" s="15" t="s">
        <v>1</v>
      </c>
      <c r="C154" s="15" t="s">
        <v>184</v>
      </c>
      <c r="D154" s="15" t="s">
        <v>1597</v>
      </c>
      <c r="E154" s="15" t="s">
        <v>1619</v>
      </c>
      <c r="F154" s="15">
        <v>80</v>
      </c>
      <c r="G154" s="15">
        <v>16</v>
      </c>
      <c r="H154" s="15">
        <v>1000</v>
      </c>
      <c r="I154" s="15">
        <v>125</v>
      </c>
      <c r="J154" s="15">
        <v>1.7</v>
      </c>
      <c r="K154" s="15">
        <v>10</v>
      </c>
      <c r="L154" s="15">
        <v>150</v>
      </c>
      <c r="M154" s="15" t="s">
        <v>9484</v>
      </c>
      <c r="N154" s="15" t="s">
        <v>3</v>
      </c>
    </row>
    <row r="155" spans="1:14" ht="14.5">
      <c r="A155" s="3" t="s">
        <v>2486</v>
      </c>
      <c r="B155" s="15" t="s">
        <v>1</v>
      </c>
      <c r="C155" s="15" t="s">
        <v>8</v>
      </c>
      <c r="D155" s="15" t="s">
        <v>1597</v>
      </c>
      <c r="E155" s="15" t="s">
        <v>1619</v>
      </c>
      <c r="F155" s="15">
        <v>50</v>
      </c>
      <c r="G155" s="15">
        <v>1.5</v>
      </c>
      <c r="H155" s="15">
        <v>200</v>
      </c>
      <c r="I155" s="15">
        <v>40</v>
      </c>
      <c r="J155" s="15">
        <v>0.95</v>
      </c>
      <c r="K155" s="15">
        <v>1</v>
      </c>
      <c r="L155" s="15">
        <v>150</v>
      </c>
      <c r="M155" s="15">
        <v>1</v>
      </c>
      <c r="N155" s="15" t="s">
        <v>910</v>
      </c>
    </row>
    <row r="156" spans="1:14" ht="14.5">
      <c r="A156" s="3" t="s">
        <v>2487</v>
      </c>
      <c r="B156" s="15" t="s">
        <v>1</v>
      </c>
      <c r="C156" s="15" t="s">
        <v>8</v>
      </c>
      <c r="D156" s="15" t="s">
        <v>1597</v>
      </c>
      <c r="E156" s="15" t="s">
        <v>1619</v>
      </c>
      <c r="F156" s="15">
        <v>50</v>
      </c>
      <c r="G156" s="15">
        <v>1.5</v>
      </c>
      <c r="H156" s="15">
        <v>200</v>
      </c>
      <c r="I156" s="15">
        <v>40</v>
      </c>
      <c r="J156" s="15">
        <v>0.95</v>
      </c>
      <c r="K156" s="15">
        <v>1</v>
      </c>
      <c r="L156" s="15">
        <v>150</v>
      </c>
      <c r="M156" s="15">
        <v>1</v>
      </c>
      <c r="N156" s="15" t="s">
        <v>3</v>
      </c>
    </row>
    <row r="157" spans="1:14" ht="14.5">
      <c r="A157" s="3" t="s">
        <v>2488</v>
      </c>
      <c r="B157" s="15" t="s">
        <v>1</v>
      </c>
      <c r="C157" s="15" t="s">
        <v>8</v>
      </c>
      <c r="D157" s="15" t="s">
        <v>1597</v>
      </c>
      <c r="E157" s="15" t="s">
        <v>1619</v>
      </c>
      <c r="F157" s="15">
        <v>50</v>
      </c>
      <c r="G157" s="15">
        <v>1.5</v>
      </c>
      <c r="H157" s="15">
        <v>400</v>
      </c>
      <c r="I157" s="15">
        <v>40</v>
      </c>
      <c r="J157" s="15">
        <v>1.3</v>
      </c>
      <c r="K157" s="15">
        <v>1</v>
      </c>
      <c r="L157" s="15">
        <v>150</v>
      </c>
      <c r="M157" s="15">
        <v>1</v>
      </c>
      <c r="N157" s="15" t="s">
        <v>910</v>
      </c>
    </row>
    <row r="158" spans="1:14" ht="14.5">
      <c r="A158" s="3" t="s">
        <v>2489</v>
      </c>
      <c r="B158" s="15" t="s">
        <v>1</v>
      </c>
      <c r="C158" s="15" t="s">
        <v>8</v>
      </c>
      <c r="D158" s="15" t="s">
        <v>1597</v>
      </c>
      <c r="E158" s="15" t="s">
        <v>1619</v>
      </c>
      <c r="F158" s="15">
        <v>50</v>
      </c>
      <c r="G158" s="15">
        <v>1.5</v>
      </c>
      <c r="H158" s="15">
        <v>400</v>
      </c>
      <c r="I158" s="15">
        <v>40</v>
      </c>
      <c r="J158" s="15">
        <v>1.3</v>
      </c>
      <c r="K158" s="15">
        <v>1</v>
      </c>
      <c r="L158" s="15">
        <v>150</v>
      </c>
      <c r="M158" s="15">
        <v>1</v>
      </c>
      <c r="N158" s="15" t="s">
        <v>3</v>
      </c>
    </row>
    <row r="159" spans="1:14" ht="14.5">
      <c r="A159" s="3" t="s">
        <v>2490</v>
      </c>
      <c r="B159" s="15" t="s">
        <v>1</v>
      </c>
      <c r="C159" s="15" t="s">
        <v>8</v>
      </c>
      <c r="D159" s="15" t="s">
        <v>1597</v>
      </c>
      <c r="E159" s="15" t="s">
        <v>1619</v>
      </c>
      <c r="F159" s="15">
        <v>75</v>
      </c>
      <c r="G159" s="15">
        <v>1.5</v>
      </c>
      <c r="H159" s="15">
        <v>600</v>
      </c>
      <c r="I159" s="15">
        <v>40</v>
      </c>
      <c r="J159" s="15">
        <v>1.7</v>
      </c>
      <c r="K159" s="15">
        <v>1</v>
      </c>
      <c r="L159" s="15">
        <v>150</v>
      </c>
      <c r="M159" s="15">
        <v>1</v>
      </c>
      <c r="N159" s="15" t="s">
        <v>910</v>
      </c>
    </row>
    <row r="160" spans="1:14" ht="14.5">
      <c r="A160" s="3" t="s">
        <v>2491</v>
      </c>
      <c r="B160" s="15" t="s">
        <v>1</v>
      </c>
      <c r="C160" s="15" t="s">
        <v>8</v>
      </c>
      <c r="D160" s="15" t="s">
        <v>1597</v>
      </c>
      <c r="E160" s="15" t="s">
        <v>1619</v>
      </c>
      <c r="F160" s="15">
        <v>75</v>
      </c>
      <c r="G160" s="15">
        <v>1.5</v>
      </c>
      <c r="H160" s="15">
        <v>600</v>
      </c>
      <c r="I160" s="15">
        <v>40</v>
      </c>
      <c r="J160" s="15">
        <v>1.7</v>
      </c>
      <c r="K160" s="15">
        <v>1</v>
      </c>
      <c r="L160" s="15">
        <v>150</v>
      </c>
      <c r="M160" s="15">
        <v>1</v>
      </c>
      <c r="N160" s="15" t="s">
        <v>3</v>
      </c>
    </row>
    <row r="161" spans="1:14" ht="14.5">
      <c r="A161" s="3" t="s">
        <v>2492</v>
      </c>
      <c r="B161" s="15" t="s">
        <v>1</v>
      </c>
      <c r="C161" s="15" t="s">
        <v>8</v>
      </c>
      <c r="D161" s="15" t="s">
        <v>1597</v>
      </c>
      <c r="E161" s="15" t="s">
        <v>1619</v>
      </c>
      <c r="F161" s="15">
        <v>75</v>
      </c>
      <c r="G161" s="15">
        <v>1.5</v>
      </c>
      <c r="H161" s="15">
        <v>800</v>
      </c>
      <c r="I161" s="15">
        <v>40</v>
      </c>
      <c r="J161" s="15">
        <v>1.7</v>
      </c>
      <c r="K161" s="15">
        <v>1</v>
      </c>
      <c r="L161" s="15">
        <v>150</v>
      </c>
      <c r="M161" s="15">
        <v>1</v>
      </c>
      <c r="N161" s="15" t="s">
        <v>910</v>
      </c>
    </row>
    <row r="162" spans="1:14" ht="14.5">
      <c r="A162" s="3" t="s">
        <v>2493</v>
      </c>
      <c r="B162" s="15" t="s">
        <v>1</v>
      </c>
      <c r="C162" s="15" t="s">
        <v>8</v>
      </c>
      <c r="D162" s="15" t="s">
        <v>1597</v>
      </c>
      <c r="E162" s="15" t="s">
        <v>1619</v>
      </c>
      <c r="F162" s="15">
        <v>75</v>
      </c>
      <c r="G162" s="15">
        <v>1.5</v>
      </c>
      <c r="H162" s="15">
        <v>800</v>
      </c>
      <c r="I162" s="15">
        <v>40</v>
      </c>
      <c r="J162" s="15">
        <v>1.7</v>
      </c>
      <c r="K162" s="15">
        <v>1</v>
      </c>
      <c r="L162" s="15">
        <v>150</v>
      </c>
      <c r="M162" s="15">
        <v>1</v>
      </c>
      <c r="N162" s="15" t="s">
        <v>3</v>
      </c>
    </row>
    <row r="163" spans="1:14" ht="14.5">
      <c r="A163" s="3" t="s">
        <v>2494</v>
      </c>
      <c r="B163" s="15" t="s">
        <v>1</v>
      </c>
      <c r="C163" s="15" t="s">
        <v>8</v>
      </c>
      <c r="D163" s="15" t="s">
        <v>1597</v>
      </c>
      <c r="E163" s="15" t="s">
        <v>1619</v>
      </c>
      <c r="F163" s="15">
        <v>75</v>
      </c>
      <c r="G163" s="15">
        <v>1.5</v>
      </c>
      <c r="H163" s="15">
        <v>1000</v>
      </c>
      <c r="I163" s="15">
        <v>40</v>
      </c>
      <c r="J163" s="15">
        <v>1.7</v>
      </c>
      <c r="K163" s="15">
        <v>1</v>
      </c>
      <c r="L163" s="15">
        <v>150</v>
      </c>
      <c r="M163" s="15">
        <v>1</v>
      </c>
      <c r="N163" s="15" t="s">
        <v>910</v>
      </c>
    </row>
    <row r="164" spans="1:14" ht="14.5">
      <c r="A164" s="3" t="s">
        <v>2495</v>
      </c>
      <c r="B164" s="15" t="s">
        <v>1</v>
      </c>
      <c r="C164" s="15" t="s">
        <v>8</v>
      </c>
      <c r="D164" s="15" t="s">
        <v>1597</v>
      </c>
      <c r="E164" s="15" t="s">
        <v>1619</v>
      </c>
      <c r="F164" s="15">
        <v>75</v>
      </c>
      <c r="G164" s="15">
        <v>1.5</v>
      </c>
      <c r="H164" s="15">
        <v>1000</v>
      </c>
      <c r="I164" s="15">
        <v>40</v>
      </c>
      <c r="J164" s="15">
        <v>1.7</v>
      </c>
      <c r="K164" s="15">
        <v>1</v>
      </c>
      <c r="L164" s="15">
        <v>150</v>
      </c>
      <c r="M164" s="15">
        <v>1</v>
      </c>
      <c r="N164" s="15" t="s">
        <v>3</v>
      </c>
    </row>
    <row r="165" spans="1:14" ht="14.5">
      <c r="A165" s="3" t="s">
        <v>2496</v>
      </c>
      <c r="B165" s="15" t="s">
        <v>1</v>
      </c>
      <c r="C165" s="15" t="s">
        <v>4</v>
      </c>
      <c r="D165" s="15" t="s">
        <v>1597</v>
      </c>
      <c r="E165" s="15" t="s">
        <v>1619</v>
      </c>
      <c r="F165" s="15">
        <v>50</v>
      </c>
      <c r="G165" s="15">
        <v>1</v>
      </c>
      <c r="H165" s="15">
        <v>50</v>
      </c>
      <c r="I165" s="15">
        <v>30</v>
      </c>
      <c r="J165" s="15">
        <v>1</v>
      </c>
      <c r="K165" s="15">
        <v>5</v>
      </c>
      <c r="L165" s="15">
        <v>150</v>
      </c>
      <c r="M165" s="15">
        <v>1</v>
      </c>
      <c r="N165" s="15" t="s">
        <v>910</v>
      </c>
    </row>
    <row r="166" spans="1:14" ht="14.5">
      <c r="A166" s="3" t="s">
        <v>2497</v>
      </c>
      <c r="B166" s="15" t="s">
        <v>1</v>
      </c>
      <c r="C166" s="15" t="s">
        <v>1859</v>
      </c>
      <c r="D166" s="15" t="s">
        <v>1597</v>
      </c>
      <c r="E166" s="15" t="s">
        <v>1619</v>
      </c>
      <c r="F166" s="15">
        <v>50</v>
      </c>
      <c r="G166" s="15">
        <v>1</v>
      </c>
      <c r="H166" s="15">
        <v>50</v>
      </c>
      <c r="I166" s="15">
        <v>30</v>
      </c>
      <c r="J166" s="15">
        <v>0.95</v>
      </c>
      <c r="K166" s="15">
        <v>5</v>
      </c>
      <c r="L166" s="15">
        <v>150</v>
      </c>
      <c r="M166" s="15">
        <v>1</v>
      </c>
      <c r="N166" s="15" t="s">
        <v>910</v>
      </c>
    </row>
    <row r="167" spans="1:14" ht="14.5">
      <c r="A167" s="3" t="s">
        <v>2498</v>
      </c>
      <c r="B167" s="15" t="s">
        <v>1</v>
      </c>
      <c r="C167" s="15" t="s">
        <v>4</v>
      </c>
      <c r="D167" s="15" t="s">
        <v>1597</v>
      </c>
      <c r="E167" s="15" t="s">
        <v>1619</v>
      </c>
      <c r="F167" s="15">
        <v>50</v>
      </c>
      <c r="G167" s="15">
        <v>1</v>
      </c>
      <c r="H167" s="15">
        <v>50</v>
      </c>
      <c r="I167" s="15">
        <v>30</v>
      </c>
      <c r="J167" s="15">
        <v>1</v>
      </c>
      <c r="K167" s="15">
        <v>5</v>
      </c>
      <c r="L167" s="15">
        <v>150</v>
      </c>
      <c r="M167" s="15">
        <v>1</v>
      </c>
      <c r="N167" s="15" t="s">
        <v>3</v>
      </c>
    </row>
    <row r="168" spans="1:14" ht="14.5">
      <c r="A168" s="3" t="s">
        <v>2500</v>
      </c>
      <c r="B168" s="15" t="s">
        <v>1</v>
      </c>
      <c r="C168" s="15" t="s">
        <v>4</v>
      </c>
      <c r="D168" s="15" t="s">
        <v>1597</v>
      </c>
      <c r="E168" s="15" t="s">
        <v>1619</v>
      </c>
      <c r="F168" s="15">
        <v>50</v>
      </c>
      <c r="G168" s="15">
        <v>1</v>
      </c>
      <c r="H168" s="15">
        <v>100</v>
      </c>
      <c r="I168" s="15">
        <v>30</v>
      </c>
      <c r="J168" s="15">
        <v>1</v>
      </c>
      <c r="K168" s="15">
        <v>5</v>
      </c>
      <c r="L168" s="15">
        <v>150</v>
      </c>
      <c r="M168" s="15">
        <v>1</v>
      </c>
      <c r="N168" s="15" t="s">
        <v>910</v>
      </c>
    </row>
    <row r="169" spans="1:14" ht="14.5">
      <c r="A169" s="3" t="s">
        <v>2501</v>
      </c>
      <c r="B169" s="15" t="s">
        <v>1</v>
      </c>
      <c r="C169" s="15" t="s">
        <v>1859</v>
      </c>
      <c r="D169" s="15" t="s">
        <v>1597</v>
      </c>
      <c r="E169" s="15" t="s">
        <v>1619</v>
      </c>
      <c r="F169" s="15">
        <v>50</v>
      </c>
      <c r="G169" s="15">
        <v>1</v>
      </c>
      <c r="H169" s="15">
        <v>100</v>
      </c>
      <c r="I169" s="15">
        <v>30</v>
      </c>
      <c r="J169" s="15">
        <v>0.95</v>
      </c>
      <c r="K169" s="15">
        <v>5</v>
      </c>
      <c r="L169" s="15">
        <v>150</v>
      </c>
      <c r="M169" s="15">
        <v>1</v>
      </c>
      <c r="N169" s="15" t="s">
        <v>910</v>
      </c>
    </row>
    <row r="170" spans="1:14" ht="14.5">
      <c r="A170" s="3" t="s">
        <v>2502</v>
      </c>
      <c r="B170" s="15" t="s">
        <v>1</v>
      </c>
      <c r="C170" s="15" t="s">
        <v>4</v>
      </c>
      <c r="D170" s="15" t="s">
        <v>1597</v>
      </c>
      <c r="E170" s="15" t="s">
        <v>1619</v>
      </c>
      <c r="F170" s="15">
        <v>50</v>
      </c>
      <c r="G170" s="15">
        <v>1</v>
      </c>
      <c r="H170" s="15">
        <v>100</v>
      </c>
      <c r="I170" s="15">
        <v>30</v>
      </c>
      <c r="J170" s="15">
        <v>1</v>
      </c>
      <c r="K170" s="15">
        <v>5</v>
      </c>
      <c r="L170" s="15">
        <v>150</v>
      </c>
      <c r="M170" s="15">
        <v>1</v>
      </c>
      <c r="N170" s="15" t="s">
        <v>3</v>
      </c>
    </row>
    <row r="171" spans="1:14" ht="14.5">
      <c r="A171" s="3" t="s">
        <v>2503</v>
      </c>
      <c r="B171" s="15" t="s">
        <v>1</v>
      </c>
      <c r="C171" s="15" t="s">
        <v>4</v>
      </c>
      <c r="D171" s="15" t="s">
        <v>1597</v>
      </c>
      <c r="E171" s="15" t="s">
        <v>1619</v>
      </c>
      <c r="F171" s="15">
        <v>50</v>
      </c>
      <c r="G171" s="15">
        <v>1</v>
      </c>
      <c r="H171" s="15">
        <v>200</v>
      </c>
      <c r="I171" s="15">
        <v>30</v>
      </c>
      <c r="J171" s="15">
        <v>1</v>
      </c>
      <c r="K171" s="15">
        <v>5</v>
      </c>
      <c r="L171" s="15">
        <v>150</v>
      </c>
      <c r="M171" s="15">
        <v>1</v>
      </c>
      <c r="N171" s="15" t="s">
        <v>910</v>
      </c>
    </row>
    <row r="172" spans="1:14" ht="14.5">
      <c r="A172" s="3" t="s">
        <v>2504</v>
      </c>
      <c r="B172" s="15" t="s">
        <v>1</v>
      </c>
      <c r="C172" s="15" t="s">
        <v>727</v>
      </c>
      <c r="D172" s="15" t="s">
        <v>1597</v>
      </c>
      <c r="E172" s="15" t="s">
        <v>1619</v>
      </c>
      <c r="F172" s="15">
        <v>50</v>
      </c>
      <c r="G172" s="15">
        <v>1</v>
      </c>
      <c r="H172" s="15">
        <v>200</v>
      </c>
      <c r="I172" s="15">
        <v>35</v>
      </c>
      <c r="J172" s="15">
        <v>1</v>
      </c>
      <c r="K172" s="15">
        <v>1</v>
      </c>
      <c r="L172" s="15">
        <v>150</v>
      </c>
      <c r="M172" s="15">
        <v>1</v>
      </c>
      <c r="N172" s="15" t="s">
        <v>910</v>
      </c>
    </row>
    <row r="173" spans="1:14" ht="14.5">
      <c r="A173" s="3" t="s">
        <v>2505</v>
      </c>
      <c r="B173" s="15" t="s">
        <v>1</v>
      </c>
      <c r="C173" s="15" t="s">
        <v>727</v>
      </c>
      <c r="D173" s="15" t="s">
        <v>1597</v>
      </c>
      <c r="E173" s="15" t="s">
        <v>1619</v>
      </c>
      <c r="F173" s="15">
        <v>50</v>
      </c>
      <c r="G173" s="15">
        <v>1</v>
      </c>
      <c r="H173" s="15">
        <v>200</v>
      </c>
      <c r="I173" s="15">
        <v>35</v>
      </c>
      <c r="J173" s="15">
        <v>1</v>
      </c>
      <c r="K173" s="15">
        <v>1</v>
      </c>
      <c r="L173" s="15">
        <v>150</v>
      </c>
      <c r="M173" s="15">
        <v>1</v>
      </c>
      <c r="N173" s="15" t="s">
        <v>3</v>
      </c>
    </row>
    <row r="174" spans="1:14" ht="14.5">
      <c r="A174" s="3" t="s">
        <v>2506</v>
      </c>
      <c r="B174" s="15" t="s">
        <v>1</v>
      </c>
      <c r="C174" s="15" t="s">
        <v>1859</v>
      </c>
      <c r="D174" s="15" t="s">
        <v>1597</v>
      </c>
      <c r="E174" s="15" t="s">
        <v>1619</v>
      </c>
      <c r="F174" s="15">
        <v>50</v>
      </c>
      <c r="G174" s="15">
        <v>1</v>
      </c>
      <c r="H174" s="15">
        <v>200</v>
      </c>
      <c r="I174" s="15">
        <v>30</v>
      </c>
      <c r="J174" s="15">
        <v>0.95</v>
      </c>
      <c r="K174" s="15">
        <v>5</v>
      </c>
      <c r="L174" s="15">
        <v>150</v>
      </c>
      <c r="M174" s="15">
        <v>1</v>
      </c>
      <c r="N174" s="15" t="s">
        <v>910</v>
      </c>
    </row>
    <row r="175" spans="1:14" ht="14.5">
      <c r="A175" s="3" t="s">
        <v>2507</v>
      </c>
      <c r="B175" s="15" t="s">
        <v>1</v>
      </c>
      <c r="C175" s="15" t="s">
        <v>1018</v>
      </c>
      <c r="D175" s="15" t="s">
        <v>1597</v>
      </c>
      <c r="E175" s="15" t="s">
        <v>1619</v>
      </c>
      <c r="F175" s="15">
        <v>50</v>
      </c>
      <c r="G175" s="15">
        <v>1</v>
      </c>
      <c r="H175" s="15">
        <v>200</v>
      </c>
      <c r="I175" s="15">
        <v>35</v>
      </c>
      <c r="J175" s="15">
        <v>1</v>
      </c>
      <c r="K175" s="15">
        <v>1</v>
      </c>
      <c r="L175" s="15">
        <v>150</v>
      </c>
      <c r="M175" s="15">
        <v>1</v>
      </c>
      <c r="N175" s="15" t="s">
        <v>910</v>
      </c>
    </row>
    <row r="176" spans="1:14" ht="14.5">
      <c r="A176" s="3" t="s">
        <v>2508</v>
      </c>
      <c r="B176" s="15" t="s">
        <v>1</v>
      </c>
      <c r="C176" s="15" t="s">
        <v>1018</v>
      </c>
      <c r="D176" s="15" t="s">
        <v>1597</v>
      </c>
      <c r="E176" s="15" t="s">
        <v>1619</v>
      </c>
      <c r="F176" s="15">
        <v>50</v>
      </c>
      <c r="G176" s="15">
        <v>1</v>
      </c>
      <c r="H176" s="15">
        <v>200</v>
      </c>
      <c r="I176" s="15">
        <v>35</v>
      </c>
      <c r="J176" s="15">
        <v>1</v>
      </c>
      <c r="K176" s="15">
        <v>1</v>
      </c>
      <c r="L176" s="15">
        <v>150</v>
      </c>
      <c r="M176" s="15">
        <v>1</v>
      </c>
      <c r="N176" s="15" t="s">
        <v>3</v>
      </c>
    </row>
    <row r="177" spans="1:14" ht="14.5">
      <c r="A177" s="3" t="s">
        <v>2509</v>
      </c>
      <c r="B177" s="15" t="s">
        <v>1</v>
      </c>
      <c r="C177" s="15" t="s">
        <v>1774</v>
      </c>
      <c r="D177" s="15" t="s">
        <v>1597</v>
      </c>
      <c r="E177" s="15" t="s">
        <v>1619</v>
      </c>
      <c r="F177" s="15">
        <v>50</v>
      </c>
      <c r="G177" s="15">
        <v>1</v>
      </c>
      <c r="H177" s="15">
        <v>200</v>
      </c>
      <c r="I177" s="15">
        <v>30</v>
      </c>
      <c r="J177" s="15">
        <v>1</v>
      </c>
      <c r="K177" s="15">
        <v>5</v>
      </c>
      <c r="L177" s="15">
        <v>150</v>
      </c>
      <c r="M177" s="15">
        <v>1</v>
      </c>
      <c r="N177" s="15" t="s">
        <v>910</v>
      </c>
    </row>
    <row r="178" spans="1:14" ht="14.5">
      <c r="A178" s="3" t="s">
        <v>2510</v>
      </c>
      <c r="B178" s="15" t="s">
        <v>1</v>
      </c>
      <c r="C178" s="15" t="s">
        <v>4</v>
      </c>
      <c r="D178" s="15" t="s">
        <v>1597</v>
      </c>
      <c r="E178" s="15" t="s">
        <v>1619</v>
      </c>
      <c r="F178" s="15">
        <v>50</v>
      </c>
      <c r="G178" s="15">
        <v>1</v>
      </c>
      <c r="H178" s="15">
        <v>200</v>
      </c>
      <c r="I178" s="15">
        <v>30</v>
      </c>
      <c r="J178" s="15">
        <v>1</v>
      </c>
      <c r="K178" s="15">
        <v>5</v>
      </c>
      <c r="L178" s="15">
        <v>150</v>
      </c>
      <c r="M178" s="15">
        <v>1</v>
      </c>
      <c r="N178" s="15" t="s">
        <v>3</v>
      </c>
    </row>
    <row r="179" spans="1:14" ht="14.5">
      <c r="A179" s="3" t="s">
        <v>2511</v>
      </c>
      <c r="B179" s="15" t="s">
        <v>1</v>
      </c>
      <c r="C179" s="15" t="s">
        <v>4</v>
      </c>
      <c r="D179" s="15" t="s">
        <v>1597</v>
      </c>
      <c r="E179" s="15" t="s">
        <v>1619</v>
      </c>
      <c r="F179" s="15">
        <v>50</v>
      </c>
      <c r="G179" s="15">
        <v>1</v>
      </c>
      <c r="H179" s="15">
        <v>200</v>
      </c>
      <c r="I179" s="15">
        <v>30</v>
      </c>
      <c r="J179" s="15">
        <v>1</v>
      </c>
      <c r="K179" s="15">
        <v>5</v>
      </c>
      <c r="L179" s="15">
        <v>150</v>
      </c>
      <c r="M179" s="15">
        <v>1</v>
      </c>
      <c r="N179" s="15" t="s">
        <v>910</v>
      </c>
    </row>
    <row r="180" spans="1:14" ht="14.5">
      <c r="A180" s="3" t="s">
        <v>2327</v>
      </c>
      <c r="B180" s="15" t="s">
        <v>1</v>
      </c>
      <c r="C180" s="15" t="s">
        <v>8</v>
      </c>
      <c r="D180" s="15" t="s">
        <v>1597</v>
      </c>
      <c r="E180" s="15" t="s">
        <v>1619</v>
      </c>
      <c r="F180" s="15">
        <v>50</v>
      </c>
      <c r="G180" s="15">
        <v>1</v>
      </c>
      <c r="H180" s="15">
        <v>200</v>
      </c>
      <c r="I180" s="15">
        <v>30</v>
      </c>
      <c r="J180" s="15">
        <v>1</v>
      </c>
      <c r="K180" s="15">
        <v>1</v>
      </c>
      <c r="L180" s="15">
        <v>175</v>
      </c>
      <c r="M180" s="15">
        <v>1</v>
      </c>
      <c r="N180" s="15" t="s">
        <v>910</v>
      </c>
    </row>
    <row r="181" spans="1:14" ht="14.5">
      <c r="A181" s="3" t="s">
        <v>2499</v>
      </c>
      <c r="B181" s="15" t="s">
        <v>1</v>
      </c>
      <c r="C181" s="15" t="s">
        <v>8</v>
      </c>
      <c r="D181" s="15" t="s">
        <v>1597</v>
      </c>
      <c r="E181" s="15" t="s">
        <v>1619</v>
      </c>
      <c r="F181" s="15">
        <v>50</v>
      </c>
      <c r="G181" s="15">
        <v>1</v>
      </c>
      <c r="H181" s="15">
        <v>200</v>
      </c>
      <c r="I181" s="15">
        <v>30</v>
      </c>
      <c r="J181" s="15">
        <v>1</v>
      </c>
      <c r="K181" s="15">
        <v>1</v>
      </c>
      <c r="L181" s="15">
        <v>175</v>
      </c>
      <c r="M181" s="15">
        <v>1</v>
      </c>
      <c r="N181" s="15" t="s">
        <v>3</v>
      </c>
    </row>
    <row r="182" spans="1:14" ht="14.5">
      <c r="A182" s="3" t="s">
        <v>2512</v>
      </c>
      <c r="B182" s="15" t="s">
        <v>1</v>
      </c>
      <c r="C182" s="15" t="s">
        <v>4</v>
      </c>
      <c r="D182" s="15" t="s">
        <v>1597</v>
      </c>
      <c r="E182" s="15" t="s">
        <v>1619</v>
      </c>
      <c r="F182" s="15">
        <v>50</v>
      </c>
      <c r="G182" s="15">
        <v>1</v>
      </c>
      <c r="H182" s="15">
        <v>300</v>
      </c>
      <c r="I182" s="15">
        <v>30</v>
      </c>
      <c r="J182" s="15">
        <v>1</v>
      </c>
      <c r="K182" s="15">
        <v>5</v>
      </c>
      <c r="L182" s="15">
        <v>150</v>
      </c>
      <c r="M182" s="15">
        <v>1</v>
      </c>
      <c r="N182" s="15" t="s">
        <v>910</v>
      </c>
    </row>
    <row r="183" spans="1:14" ht="14.5">
      <c r="A183" s="3" t="s">
        <v>2513</v>
      </c>
      <c r="B183" s="15" t="s">
        <v>1</v>
      </c>
      <c r="C183" s="15" t="s">
        <v>1859</v>
      </c>
      <c r="D183" s="15" t="s">
        <v>1597</v>
      </c>
      <c r="E183" s="15" t="s">
        <v>1619</v>
      </c>
      <c r="F183" s="15">
        <v>50</v>
      </c>
      <c r="G183" s="15">
        <v>1</v>
      </c>
      <c r="H183" s="15">
        <v>300</v>
      </c>
      <c r="I183" s="15">
        <v>30</v>
      </c>
      <c r="J183" s="15">
        <v>0.95</v>
      </c>
      <c r="K183" s="15">
        <v>5</v>
      </c>
      <c r="L183" s="15">
        <v>150</v>
      </c>
      <c r="M183" s="15">
        <v>1</v>
      </c>
      <c r="N183" s="15" t="s">
        <v>910</v>
      </c>
    </row>
    <row r="184" spans="1:14" ht="14.5">
      <c r="A184" s="3" t="s">
        <v>2514</v>
      </c>
      <c r="B184" s="15" t="s">
        <v>1</v>
      </c>
      <c r="C184" s="15" t="s">
        <v>4</v>
      </c>
      <c r="D184" s="15" t="s">
        <v>1597</v>
      </c>
      <c r="E184" s="15" t="s">
        <v>1619</v>
      </c>
      <c r="F184" s="15">
        <v>50</v>
      </c>
      <c r="G184" s="15">
        <v>1</v>
      </c>
      <c r="H184" s="15">
        <v>300</v>
      </c>
      <c r="I184" s="15">
        <v>30</v>
      </c>
      <c r="J184" s="15">
        <v>1</v>
      </c>
      <c r="K184" s="15">
        <v>5</v>
      </c>
      <c r="L184" s="15">
        <v>150</v>
      </c>
      <c r="M184" s="15">
        <v>1</v>
      </c>
      <c r="N184" s="15" t="s">
        <v>3</v>
      </c>
    </row>
    <row r="185" spans="1:14" ht="14.5">
      <c r="A185" s="3" t="s">
        <v>2516</v>
      </c>
      <c r="B185" s="15" t="s">
        <v>1</v>
      </c>
      <c r="C185" s="15" t="s">
        <v>4</v>
      </c>
      <c r="D185" s="15" t="s">
        <v>1597</v>
      </c>
      <c r="E185" s="15" t="s">
        <v>1619</v>
      </c>
      <c r="F185" s="15">
        <v>50</v>
      </c>
      <c r="G185" s="15">
        <v>1</v>
      </c>
      <c r="H185" s="15">
        <v>400</v>
      </c>
      <c r="I185" s="15">
        <v>30</v>
      </c>
      <c r="J185" s="15">
        <v>1.3</v>
      </c>
      <c r="K185" s="15">
        <v>5</v>
      </c>
      <c r="L185" s="15">
        <v>150</v>
      </c>
      <c r="M185" s="15">
        <v>1</v>
      </c>
      <c r="N185" s="15" t="s">
        <v>910</v>
      </c>
    </row>
    <row r="186" spans="1:14" ht="14.5">
      <c r="A186" s="3" t="s">
        <v>2517</v>
      </c>
      <c r="B186" s="15" t="s">
        <v>1</v>
      </c>
      <c r="C186" s="15" t="s">
        <v>727</v>
      </c>
      <c r="D186" s="15" t="s">
        <v>1597</v>
      </c>
      <c r="E186" s="15" t="s">
        <v>1619</v>
      </c>
      <c r="F186" s="15">
        <v>50</v>
      </c>
      <c r="G186" s="15">
        <v>1</v>
      </c>
      <c r="H186" s="15">
        <v>400</v>
      </c>
      <c r="I186" s="15">
        <v>35</v>
      </c>
      <c r="J186" s="15">
        <v>1.3</v>
      </c>
      <c r="K186" s="15">
        <v>1</v>
      </c>
      <c r="L186" s="15">
        <v>150</v>
      </c>
      <c r="M186" s="15">
        <v>1</v>
      </c>
      <c r="N186" s="15" t="s">
        <v>910</v>
      </c>
    </row>
    <row r="187" spans="1:14" ht="14.5">
      <c r="A187" s="3" t="s">
        <v>2518</v>
      </c>
      <c r="B187" s="15" t="s">
        <v>1</v>
      </c>
      <c r="C187" s="15" t="s">
        <v>727</v>
      </c>
      <c r="D187" s="15" t="s">
        <v>1597</v>
      </c>
      <c r="E187" s="15" t="s">
        <v>1619</v>
      </c>
      <c r="F187" s="15">
        <v>50</v>
      </c>
      <c r="G187" s="15">
        <v>1</v>
      </c>
      <c r="H187" s="15">
        <v>400</v>
      </c>
      <c r="I187" s="15">
        <v>35</v>
      </c>
      <c r="J187" s="15">
        <v>1.3</v>
      </c>
      <c r="K187" s="15">
        <v>1</v>
      </c>
      <c r="L187" s="15">
        <v>150</v>
      </c>
      <c r="M187" s="15">
        <v>1</v>
      </c>
      <c r="N187" s="15" t="s">
        <v>3</v>
      </c>
    </row>
    <row r="188" spans="1:14" ht="14.5">
      <c r="A188" s="3" t="s">
        <v>2519</v>
      </c>
      <c r="B188" s="15" t="s">
        <v>1</v>
      </c>
      <c r="C188" s="15" t="s">
        <v>1859</v>
      </c>
      <c r="D188" s="15" t="s">
        <v>1597</v>
      </c>
      <c r="E188" s="15" t="s">
        <v>1619</v>
      </c>
      <c r="F188" s="15">
        <v>50</v>
      </c>
      <c r="G188" s="15">
        <v>1</v>
      </c>
      <c r="H188" s="15">
        <v>400</v>
      </c>
      <c r="I188" s="15">
        <v>30</v>
      </c>
      <c r="J188" s="15">
        <v>1.3</v>
      </c>
      <c r="K188" s="15">
        <v>5</v>
      </c>
      <c r="L188" s="15">
        <v>150</v>
      </c>
      <c r="M188" s="15">
        <v>1</v>
      </c>
      <c r="N188" s="15" t="s">
        <v>910</v>
      </c>
    </row>
    <row r="189" spans="1:14" ht="14.5">
      <c r="A189" s="3" t="s">
        <v>2520</v>
      </c>
      <c r="B189" s="15" t="s">
        <v>1</v>
      </c>
      <c r="C189" s="15" t="s">
        <v>1018</v>
      </c>
      <c r="D189" s="15" t="s">
        <v>1597</v>
      </c>
      <c r="E189" s="15" t="s">
        <v>1619</v>
      </c>
      <c r="F189" s="15">
        <v>50</v>
      </c>
      <c r="G189" s="15">
        <v>1</v>
      </c>
      <c r="H189" s="15">
        <v>400</v>
      </c>
      <c r="I189" s="15">
        <v>35</v>
      </c>
      <c r="J189" s="15">
        <v>1.3</v>
      </c>
      <c r="K189" s="15">
        <v>1</v>
      </c>
      <c r="L189" s="15">
        <v>150</v>
      </c>
      <c r="M189" s="15">
        <v>1</v>
      </c>
      <c r="N189" s="15" t="s">
        <v>910</v>
      </c>
    </row>
    <row r="190" spans="1:14" ht="14.5">
      <c r="A190" s="3" t="s">
        <v>2521</v>
      </c>
      <c r="B190" s="15" t="s">
        <v>1</v>
      </c>
      <c r="C190" s="15" t="s">
        <v>1018</v>
      </c>
      <c r="D190" s="15" t="s">
        <v>1597</v>
      </c>
      <c r="E190" s="15" t="s">
        <v>1619</v>
      </c>
      <c r="F190" s="15">
        <v>50</v>
      </c>
      <c r="G190" s="15">
        <v>1</v>
      </c>
      <c r="H190" s="15">
        <v>400</v>
      </c>
      <c r="I190" s="15">
        <v>35</v>
      </c>
      <c r="J190" s="15">
        <v>1.3</v>
      </c>
      <c r="K190" s="15">
        <v>1</v>
      </c>
      <c r="L190" s="15">
        <v>150</v>
      </c>
      <c r="M190" s="15">
        <v>1</v>
      </c>
      <c r="N190" s="15" t="s">
        <v>3</v>
      </c>
    </row>
    <row r="191" spans="1:14" ht="14.5">
      <c r="A191" s="3" t="s">
        <v>2522</v>
      </c>
      <c r="B191" s="15" t="s">
        <v>1</v>
      </c>
      <c r="C191" s="15" t="s">
        <v>1774</v>
      </c>
      <c r="D191" s="15" t="s">
        <v>1597</v>
      </c>
      <c r="E191" s="15" t="s">
        <v>1619</v>
      </c>
      <c r="F191" s="15">
        <v>50</v>
      </c>
      <c r="G191" s="15">
        <v>1</v>
      </c>
      <c r="H191" s="15">
        <v>400</v>
      </c>
      <c r="I191" s="15">
        <v>30</v>
      </c>
      <c r="J191" s="15">
        <v>1.4</v>
      </c>
      <c r="K191" s="15">
        <v>5</v>
      </c>
      <c r="L191" s="15">
        <v>150</v>
      </c>
      <c r="M191" s="15">
        <v>1</v>
      </c>
      <c r="N191" s="15" t="s">
        <v>910</v>
      </c>
    </row>
    <row r="192" spans="1:14" ht="14.5">
      <c r="A192" s="3" t="s">
        <v>2523</v>
      </c>
      <c r="B192" s="15" t="s">
        <v>1</v>
      </c>
      <c r="C192" s="15" t="s">
        <v>4</v>
      </c>
      <c r="D192" s="15" t="s">
        <v>1597</v>
      </c>
      <c r="E192" s="15" t="s">
        <v>1619</v>
      </c>
      <c r="F192" s="15">
        <v>50</v>
      </c>
      <c r="G192" s="15">
        <v>1</v>
      </c>
      <c r="H192" s="15">
        <v>400</v>
      </c>
      <c r="I192" s="15">
        <v>30</v>
      </c>
      <c r="J192" s="15">
        <v>1.3</v>
      </c>
      <c r="K192" s="15">
        <v>5</v>
      </c>
      <c r="L192" s="15">
        <v>150</v>
      </c>
      <c r="M192" s="15">
        <v>1</v>
      </c>
      <c r="N192" s="15" t="s">
        <v>3</v>
      </c>
    </row>
    <row r="193" spans="1:14" ht="14.5">
      <c r="A193" s="3" t="s">
        <v>2524</v>
      </c>
      <c r="B193" s="15" t="s">
        <v>1</v>
      </c>
      <c r="C193" s="15" t="s">
        <v>4</v>
      </c>
      <c r="D193" s="15" t="s">
        <v>1597</v>
      </c>
      <c r="E193" s="15" t="s">
        <v>1619</v>
      </c>
      <c r="F193" s="15">
        <v>50</v>
      </c>
      <c r="G193" s="15">
        <v>1</v>
      </c>
      <c r="H193" s="15">
        <v>400</v>
      </c>
      <c r="I193" s="15">
        <v>30</v>
      </c>
      <c r="J193" s="15">
        <v>1.3</v>
      </c>
      <c r="K193" s="15">
        <v>5</v>
      </c>
      <c r="L193" s="15">
        <v>150</v>
      </c>
      <c r="M193" s="15">
        <v>1</v>
      </c>
      <c r="N193" s="15" t="s">
        <v>910</v>
      </c>
    </row>
    <row r="194" spans="1:14" ht="14.5">
      <c r="A194" s="3" t="s">
        <v>2328</v>
      </c>
      <c r="B194" s="15" t="s">
        <v>1</v>
      </c>
      <c r="C194" s="15" t="s">
        <v>8</v>
      </c>
      <c r="D194" s="15" t="s">
        <v>1597</v>
      </c>
      <c r="E194" s="15" t="s">
        <v>1619</v>
      </c>
      <c r="F194" s="15">
        <v>50</v>
      </c>
      <c r="G194" s="15">
        <v>1</v>
      </c>
      <c r="H194" s="15">
        <v>400</v>
      </c>
      <c r="I194" s="15">
        <v>30</v>
      </c>
      <c r="J194" s="15">
        <v>1.3</v>
      </c>
      <c r="K194" s="15">
        <v>1</v>
      </c>
      <c r="L194" s="15">
        <v>175</v>
      </c>
      <c r="M194" s="15">
        <v>1</v>
      </c>
      <c r="N194" s="15" t="s">
        <v>910</v>
      </c>
    </row>
    <row r="195" spans="1:14" ht="14.5">
      <c r="A195" s="3" t="s">
        <v>2515</v>
      </c>
      <c r="B195" s="15" t="s">
        <v>1</v>
      </c>
      <c r="C195" s="15" t="s">
        <v>8</v>
      </c>
      <c r="D195" s="15" t="s">
        <v>1597</v>
      </c>
      <c r="E195" s="15" t="s">
        <v>1619</v>
      </c>
      <c r="F195" s="15">
        <v>50</v>
      </c>
      <c r="G195" s="15">
        <v>1</v>
      </c>
      <c r="H195" s="15">
        <v>400</v>
      </c>
      <c r="I195" s="15">
        <v>30</v>
      </c>
      <c r="J195" s="15">
        <v>1.3</v>
      </c>
      <c r="K195" s="15">
        <v>1</v>
      </c>
      <c r="L195" s="15">
        <v>175</v>
      </c>
      <c r="M195" s="15">
        <v>1</v>
      </c>
      <c r="N195" s="15" t="s">
        <v>3</v>
      </c>
    </row>
    <row r="196" spans="1:14" ht="14.5">
      <c r="A196" s="3" t="s">
        <v>2525</v>
      </c>
      <c r="B196" s="15" t="s">
        <v>1</v>
      </c>
      <c r="C196" s="15" t="s">
        <v>4</v>
      </c>
      <c r="D196" s="15" t="s">
        <v>1597</v>
      </c>
      <c r="E196" s="15" t="s">
        <v>1619</v>
      </c>
      <c r="F196" s="15">
        <v>75</v>
      </c>
      <c r="G196" s="15">
        <v>1</v>
      </c>
      <c r="H196" s="15">
        <v>600</v>
      </c>
      <c r="I196" s="15">
        <v>30</v>
      </c>
      <c r="J196" s="15">
        <v>1.7</v>
      </c>
      <c r="K196" s="15">
        <v>5</v>
      </c>
      <c r="L196" s="15">
        <v>150</v>
      </c>
      <c r="M196" s="15">
        <v>1</v>
      </c>
      <c r="N196" s="15" t="s">
        <v>910</v>
      </c>
    </row>
    <row r="197" spans="1:14" ht="14.5">
      <c r="A197" s="3" t="s">
        <v>2526</v>
      </c>
      <c r="B197" s="15" t="s">
        <v>1</v>
      </c>
      <c r="C197" s="15" t="s">
        <v>727</v>
      </c>
      <c r="D197" s="15" t="s">
        <v>1597</v>
      </c>
      <c r="E197" s="15" t="s">
        <v>1619</v>
      </c>
      <c r="F197" s="15">
        <v>75</v>
      </c>
      <c r="G197" s="15">
        <v>1</v>
      </c>
      <c r="H197" s="15">
        <v>600</v>
      </c>
      <c r="I197" s="15">
        <v>35</v>
      </c>
      <c r="J197" s="15">
        <v>1.7</v>
      </c>
      <c r="K197" s="15">
        <v>1</v>
      </c>
      <c r="L197" s="15">
        <v>150</v>
      </c>
      <c r="M197" s="15">
        <v>1</v>
      </c>
      <c r="N197" s="15" t="s">
        <v>910</v>
      </c>
    </row>
    <row r="198" spans="1:14" ht="14.5">
      <c r="A198" s="3" t="s">
        <v>2527</v>
      </c>
      <c r="B198" s="15" t="s">
        <v>1</v>
      </c>
      <c r="C198" s="15" t="s">
        <v>727</v>
      </c>
      <c r="D198" s="15" t="s">
        <v>1597</v>
      </c>
      <c r="E198" s="15" t="s">
        <v>1619</v>
      </c>
      <c r="F198" s="15">
        <v>75</v>
      </c>
      <c r="G198" s="15">
        <v>1</v>
      </c>
      <c r="H198" s="15">
        <v>600</v>
      </c>
      <c r="I198" s="15">
        <v>35</v>
      </c>
      <c r="J198" s="15">
        <v>1.7</v>
      </c>
      <c r="K198" s="15">
        <v>1</v>
      </c>
      <c r="L198" s="15">
        <v>150</v>
      </c>
      <c r="M198" s="15">
        <v>1</v>
      </c>
      <c r="N198" s="15" t="s">
        <v>3</v>
      </c>
    </row>
    <row r="199" spans="1:14" ht="14.5">
      <c r="A199" s="3" t="s">
        <v>2528</v>
      </c>
      <c r="B199" s="15" t="s">
        <v>1</v>
      </c>
      <c r="C199" s="15" t="s">
        <v>1859</v>
      </c>
      <c r="D199" s="15" t="s">
        <v>1597</v>
      </c>
      <c r="E199" s="15" t="s">
        <v>1619</v>
      </c>
      <c r="F199" s="15">
        <v>75</v>
      </c>
      <c r="G199" s="15">
        <v>1</v>
      </c>
      <c r="H199" s="15">
        <v>600</v>
      </c>
      <c r="I199" s="15">
        <v>30</v>
      </c>
      <c r="J199" s="15">
        <v>1.7</v>
      </c>
      <c r="K199" s="15">
        <v>5</v>
      </c>
      <c r="L199" s="15">
        <v>150</v>
      </c>
      <c r="M199" s="15">
        <v>1</v>
      </c>
      <c r="N199" s="15" t="s">
        <v>910</v>
      </c>
    </row>
    <row r="200" spans="1:14" ht="14.5">
      <c r="A200" s="3" t="s">
        <v>2529</v>
      </c>
      <c r="B200" s="15" t="s">
        <v>1</v>
      </c>
      <c r="C200" s="15" t="s">
        <v>1018</v>
      </c>
      <c r="D200" s="15" t="s">
        <v>1597</v>
      </c>
      <c r="E200" s="15" t="s">
        <v>1619</v>
      </c>
      <c r="F200" s="15">
        <v>75</v>
      </c>
      <c r="G200" s="15">
        <v>1</v>
      </c>
      <c r="H200" s="15">
        <v>600</v>
      </c>
      <c r="I200" s="15">
        <v>35</v>
      </c>
      <c r="J200" s="15">
        <v>1.7</v>
      </c>
      <c r="K200" s="15">
        <v>1</v>
      </c>
      <c r="L200" s="15">
        <v>150</v>
      </c>
      <c r="M200" s="15">
        <v>1</v>
      </c>
      <c r="N200" s="15" t="s">
        <v>910</v>
      </c>
    </row>
    <row r="201" spans="1:14" ht="14.5">
      <c r="A201" s="3" t="s">
        <v>2530</v>
      </c>
      <c r="B201" s="15" t="s">
        <v>1</v>
      </c>
      <c r="C201" s="15" t="s">
        <v>1018</v>
      </c>
      <c r="D201" s="15" t="s">
        <v>1597</v>
      </c>
      <c r="E201" s="15" t="s">
        <v>1619</v>
      </c>
      <c r="F201" s="15">
        <v>75</v>
      </c>
      <c r="G201" s="15">
        <v>1</v>
      </c>
      <c r="H201" s="15">
        <v>600</v>
      </c>
      <c r="I201" s="15">
        <v>35</v>
      </c>
      <c r="J201" s="15">
        <v>1.7</v>
      </c>
      <c r="K201" s="15">
        <v>1</v>
      </c>
      <c r="L201" s="15">
        <v>150</v>
      </c>
      <c r="M201" s="15">
        <v>1</v>
      </c>
      <c r="N201" s="15" t="s">
        <v>3</v>
      </c>
    </row>
    <row r="202" spans="1:14" ht="14.5">
      <c r="A202" s="3" t="s">
        <v>2531</v>
      </c>
      <c r="B202" s="15" t="s">
        <v>1</v>
      </c>
      <c r="C202" s="15" t="s">
        <v>1774</v>
      </c>
      <c r="D202" s="15" t="s">
        <v>1597</v>
      </c>
      <c r="E202" s="15" t="s">
        <v>1619</v>
      </c>
      <c r="F202" s="15">
        <v>75</v>
      </c>
      <c r="G202" s="15">
        <v>1</v>
      </c>
      <c r="H202" s="15">
        <v>600</v>
      </c>
      <c r="I202" s="15">
        <v>30</v>
      </c>
      <c r="J202" s="15">
        <v>1.7</v>
      </c>
      <c r="K202" s="15">
        <v>5</v>
      </c>
      <c r="L202" s="15">
        <v>150</v>
      </c>
      <c r="M202" s="15">
        <v>1</v>
      </c>
      <c r="N202" s="15" t="s">
        <v>910</v>
      </c>
    </row>
    <row r="203" spans="1:14" ht="14.5">
      <c r="A203" s="3" t="s">
        <v>2532</v>
      </c>
      <c r="B203" s="15" t="s">
        <v>1</v>
      </c>
      <c r="C203" s="15" t="s">
        <v>4</v>
      </c>
      <c r="D203" s="15" t="s">
        <v>1597</v>
      </c>
      <c r="E203" s="15" t="s">
        <v>1619</v>
      </c>
      <c r="F203" s="15">
        <v>75</v>
      </c>
      <c r="G203" s="15">
        <v>1</v>
      </c>
      <c r="H203" s="15">
        <v>600</v>
      </c>
      <c r="I203" s="15">
        <v>30</v>
      </c>
      <c r="J203" s="15">
        <v>1.7</v>
      </c>
      <c r="K203" s="15">
        <v>5</v>
      </c>
      <c r="L203" s="15">
        <v>150</v>
      </c>
      <c r="M203" s="15">
        <v>1</v>
      </c>
      <c r="N203" s="15" t="s">
        <v>3</v>
      </c>
    </row>
    <row r="204" spans="1:14" ht="14.5">
      <c r="A204" s="3" t="s">
        <v>2533</v>
      </c>
      <c r="B204" s="15" t="s">
        <v>1</v>
      </c>
      <c r="C204" s="15" t="s">
        <v>4</v>
      </c>
      <c r="D204" s="15" t="s">
        <v>1597</v>
      </c>
      <c r="E204" s="15" t="s">
        <v>1619</v>
      </c>
      <c r="F204" s="15">
        <v>75</v>
      </c>
      <c r="G204" s="15">
        <v>1</v>
      </c>
      <c r="H204" s="15">
        <v>600</v>
      </c>
      <c r="I204" s="15">
        <v>30</v>
      </c>
      <c r="J204" s="15">
        <v>1.7</v>
      </c>
      <c r="K204" s="15">
        <v>5</v>
      </c>
      <c r="L204" s="15">
        <v>150</v>
      </c>
      <c r="M204" s="15">
        <v>1</v>
      </c>
      <c r="N204" s="15" t="s">
        <v>910</v>
      </c>
    </row>
    <row r="205" spans="1:14" ht="14.5">
      <c r="A205" s="3" t="s">
        <v>2329</v>
      </c>
      <c r="B205" s="15" t="s">
        <v>1</v>
      </c>
      <c r="C205" s="15" t="s">
        <v>8</v>
      </c>
      <c r="D205" s="15" t="s">
        <v>1597</v>
      </c>
      <c r="E205" s="15" t="s">
        <v>1619</v>
      </c>
      <c r="F205" s="15">
        <v>75</v>
      </c>
      <c r="G205" s="15">
        <v>1</v>
      </c>
      <c r="H205" s="15">
        <v>600</v>
      </c>
      <c r="I205" s="15">
        <v>30</v>
      </c>
      <c r="J205" s="15">
        <v>1.7</v>
      </c>
      <c r="K205" s="15">
        <v>1</v>
      </c>
      <c r="L205" s="15">
        <v>175</v>
      </c>
      <c r="M205" s="15">
        <v>1</v>
      </c>
      <c r="N205" s="15" t="s">
        <v>910</v>
      </c>
    </row>
    <row r="206" spans="1:14" ht="14.5">
      <c r="A206" s="3" t="s">
        <v>2534</v>
      </c>
      <c r="B206" s="15" t="s">
        <v>1</v>
      </c>
      <c r="C206" s="15" t="s">
        <v>8</v>
      </c>
      <c r="D206" s="15" t="s">
        <v>1597</v>
      </c>
      <c r="E206" s="15" t="s">
        <v>1619</v>
      </c>
      <c r="F206" s="15">
        <v>75</v>
      </c>
      <c r="G206" s="15">
        <v>1</v>
      </c>
      <c r="H206" s="15">
        <v>600</v>
      </c>
      <c r="I206" s="15">
        <v>30</v>
      </c>
      <c r="J206" s="15">
        <v>1.7</v>
      </c>
      <c r="K206" s="15">
        <v>1</v>
      </c>
      <c r="L206" s="15">
        <v>175</v>
      </c>
      <c r="M206" s="15">
        <v>1</v>
      </c>
      <c r="N206" s="15" t="s">
        <v>3</v>
      </c>
    </row>
    <row r="207" spans="1:14" ht="14.5">
      <c r="A207" s="3" t="s">
        <v>2535</v>
      </c>
      <c r="B207" s="15" t="s">
        <v>1</v>
      </c>
      <c r="C207" s="15" t="s">
        <v>4</v>
      </c>
      <c r="D207" s="15" t="s">
        <v>1597</v>
      </c>
      <c r="E207" s="15" t="s">
        <v>1619</v>
      </c>
      <c r="F207" s="15">
        <v>75</v>
      </c>
      <c r="G207" s="15">
        <v>1</v>
      </c>
      <c r="H207" s="15">
        <v>800</v>
      </c>
      <c r="I207" s="15">
        <v>30</v>
      </c>
      <c r="J207" s="15">
        <v>1.7</v>
      </c>
      <c r="K207" s="15">
        <v>5</v>
      </c>
      <c r="L207" s="15">
        <v>150</v>
      </c>
      <c r="M207" s="15">
        <v>1</v>
      </c>
      <c r="N207" s="15" t="s">
        <v>910</v>
      </c>
    </row>
    <row r="208" spans="1:14" ht="14.5">
      <c r="A208" s="3" t="s">
        <v>2536</v>
      </c>
      <c r="B208" s="15" t="s">
        <v>1</v>
      </c>
      <c r="C208" s="15" t="s">
        <v>727</v>
      </c>
      <c r="D208" s="15" t="s">
        <v>1597</v>
      </c>
      <c r="E208" s="15" t="s">
        <v>1619</v>
      </c>
      <c r="F208" s="15">
        <v>75</v>
      </c>
      <c r="G208" s="15">
        <v>1</v>
      </c>
      <c r="H208" s="15">
        <v>800</v>
      </c>
      <c r="I208" s="15">
        <v>35</v>
      </c>
      <c r="J208" s="15">
        <v>1.7</v>
      </c>
      <c r="K208" s="15">
        <v>1</v>
      </c>
      <c r="L208" s="15">
        <v>150</v>
      </c>
      <c r="M208" s="15">
        <v>1</v>
      </c>
      <c r="N208" s="15" t="s">
        <v>910</v>
      </c>
    </row>
    <row r="209" spans="1:14" ht="14.5">
      <c r="A209" s="3" t="s">
        <v>2537</v>
      </c>
      <c r="B209" s="15" t="s">
        <v>1</v>
      </c>
      <c r="C209" s="15" t="s">
        <v>727</v>
      </c>
      <c r="D209" s="15" t="s">
        <v>1597</v>
      </c>
      <c r="E209" s="15" t="s">
        <v>1619</v>
      </c>
      <c r="F209" s="15">
        <v>75</v>
      </c>
      <c r="G209" s="15">
        <v>1</v>
      </c>
      <c r="H209" s="15">
        <v>800</v>
      </c>
      <c r="I209" s="15">
        <v>35</v>
      </c>
      <c r="J209" s="15">
        <v>1.7</v>
      </c>
      <c r="K209" s="15">
        <v>1</v>
      </c>
      <c r="L209" s="15">
        <v>150</v>
      </c>
      <c r="M209" s="15">
        <v>1</v>
      </c>
      <c r="N209" s="15" t="s">
        <v>3</v>
      </c>
    </row>
    <row r="210" spans="1:14" ht="14.5">
      <c r="A210" s="3" t="s">
        <v>2538</v>
      </c>
      <c r="B210" s="15" t="s">
        <v>1</v>
      </c>
      <c r="C210" s="15" t="s">
        <v>1859</v>
      </c>
      <c r="D210" s="15" t="s">
        <v>1597</v>
      </c>
      <c r="E210" s="15" t="s">
        <v>1619</v>
      </c>
      <c r="F210" s="15">
        <v>75</v>
      </c>
      <c r="G210" s="15">
        <v>1</v>
      </c>
      <c r="H210" s="15">
        <v>800</v>
      </c>
      <c r="I210" s="15">
        <v>30</v>
      </c>
      <c r="J210" s="15">
        <v>1.7</v>
      </c>
      <c r="K210" s="15">
        <v>5</v>
      </c>
      <c r="L210" s="15">
        <v>150</v>
      </c>
      <c r="M210" s="15">
        <v>1</v>
      </c>
      <c r="N210" s="15" t="s">
        <v>910</v>
      </c>
    </row>
    <row r="211" spans="1:14" ht="14.5">
      <c r="A211" s="3" t="s">
        <v>2539</v>
      </c>
      <c r="B211" s="15" t="s">
        <v>1</v>
      </c>
      <c r="C211" s="15" t="s">
        <v>1018</v>
      </c>
      <c r="D211" s="15" t="s">
        <v>1597</v>
      </c>
      <c r="E211" s="15" t="s">
        <v>1619</v>
      </c>
      <c r="F211" s="15">
        <v>75</v>
      </c>
      <c r="G211" s="15">
        <v>1</v>
      </c>
      <c r="H211" s="15">
        <v>800</v>
      </c>
      <c r="I211" s="15">
        <v>35</v>
      </c>
      <c r="J211" s="15">
        <v>1.7</v>
      </c>
      <c r="K211" s="15">
        <v>1</v>
      </c>
      <c r="L211" s="15">
        <v>150</v>
      </c>
      <c r="M211" s="15">
        <v>1</v>
      </c>
      <c r="N211" s="15" t="s">
        <v>910</v>
      </c>
    </row>
    <row r="212" spans="1:14" ht="14.5">
      <c r="A212" s="3" t="s">
        <v>2540</v>
      </c>
      <c r="B212" s="15" t="s">
        <v>1</v>
      </c>
      <c r="C212" s="15" t="s">
        <v>1018</v>
      </c>
      <c r="D212" s="15" t="s">
        <v>1597</v>
      </c>
      <c r="E212" s="15" t="s">
        <v>1619</v>
      </c>
      <c r="F212" s="15">
        <v>75</v>
      </c>
      <c r="G212" s="15">
        <v>1</v>
      </c>
      <c r="H212" s="15">
        <v>800</v>
      </c>
      <c r="I212" s="15">
        <v>35</v>
      </c>
      <c r="J212" s="15">
        <v>1.7</v>
      </c>
      <c r="K212" s="15">
        <v>1</v>
      </c>
      <c r="L212" s="15">
        <v>150</v>
      </c>
      <c r="M212" s="15">
        <v>1</v>
      </c>
      <c r="N212" s="15" t="s">
        <v>3</v>
      </c>
    </row>
    <row r="213" spans="1:14" ht="14.5">
      <c r="A213" s="3" t="s">
        <v>2541</v>
      </c>
      <c r="B213" s="15" t="s">
        <v>1</v>
      </c>
      <c r="C213" s="15" t="s">
        <v>1774</v>
      </c>
      <c r="D213" s="15" t="s">
        <v>1597</v>
      </c>
      <c r="E213" s="15" t="s">
        <v>1619</v>
      </c>
      <c r="F213" s="15">
        <v>75</v>
      </c>
      <c r="G213" s="15">
        <v>1</v>
      </c>
      <c r="H213" s="15">
        <v>800</v>
      </c>
      <c r="I213" s="15">
        <v>30</v>
      </c>
      <c r="J213" s="15">
        <v>1.7</v>
      </c>
      <c r="K213" s="15">
        <v>5</v>
      </c>
      <c r="L213" s="15">
        <v>150</v>
      </c>
      <c r="M213" s="15">
        <v>1</v>
      </c>
      <c r="N213" s="15" t="s">
        <v>910</v>
      </c>
    </row>
    <row r="214" spans="1:14" ht="14.5">
      <c r="A214" s="3" t="s">
        <v>2542</v>
      </c>
      <c r="B214" s="15" t="s">
        <v>1</v>
      </c>
      <c r="C214" s="15" t="s">
        <v>4</v>
      </c>
      <c r="D214" s="15" t="s">
        <v>1597</v>
      </c>
      <c r="E214" s="15" t="s">
        <v>1619</v>
      </c>
      <c r="F214" s="15">
        <v>75</v>
      </c>
      <c r="G214" s="15">
        <v>1</v>
      </c>
      <c r="H214" s="15">
        <v>800</v>
      </c>
      <c r="I214" s="15">
        <v>30</v>
      </c>
      <c r="J214" s="15">
        <v>1.7</v>
      </c>
      <c r="K214" s="15">
        <v>5</v>
      </c>
      <c r="L214" s="15">
        <v>150</v>
      </c>
      <c r="M214" s="15">
        <v>1</v>
      </c>
      <c r="N214" s="15" t="s">
        <v>3</v>
      </c>
    </row>
    <row r="215" spans="1:14" ht="14.5">
      <c r="A215" s="3" t="s">
        <v>2543</v>
      </c>
      <c r="B215" s="15" t="s">
        <v>1</v>
      </c>
      <c r="C215" s="15" t="s">
        <v>4</v>
      </c>
      <c r="D215" s="15" t="s">
        <v>1597</v>
      </c>
      <c r="E215" s="15" t="s">
        <v>1619</v>
      </c>
      <c r="F215" s="15">
        <v>75</v>
      </c>
      <c r="G215" s="15">
        <v>1</v>
      </c>
      <c r="H215" s="15">
        <v>800</v>
      </c>
      <c r="I215" s="15">
        <v>30</v>
      </c>
      <c r="J215" s="15">
        <v>1.7</v>
      </c>
      <c r="K215" s="15">
        <v>5</v>
      </c>
      <c r="L215" s="15">
        <v>150</v>
      </c>
      <c r="M215" s="15">
        <v>1</v>
      </c>
      <c r="N215" s="15" t="s">
        <v>910</v>
      </c>
    </row>
    <row r="216" spans="1:14" ht="14.5">
      <c r="A216" s="3" t="s">
        <v>2330</v>
      </c>
      <c r="B216" s="15" t="s">
        <v>1</v>
      </c>
      <c r="C216" s="15" t="s">
        <v>8</v>
      </c>
      <c r="D216" s="15" t="s">
        <v>1597</v>
      </c>
      <c r="E216" s="15" t="s">
        <v>1619</v>
      </c>
      <c r="F216" s="15">
        <v>75</v>
      </c>
      <c r="G216" s="15">
        <v>1</v>
      </c>
      <c r="H216" s="15">
        <v>800</v>
      </c>
      <c r="I216" s="15">
        <v>30</v>
      </c>
      <c r="J216" s="15">
        <v>1.7</v>
      </c>
      <c r="K216" s="15">
        <v>1</v>
      </c>
      <c r="L216" s="15">
        <v>175</v>
      </c>
      <c r="M216" s="15">
        <v>1</v>
      </c>
      <c r="N216" s="15" t="s">
        <v>910</v>
      </c>
    </row>
    <row r="217" spans="1:14" ht="14.5">
      <c r="A217" s="3" t="s">
        <v>2544</v>
      </c>
      <c r="B217" s="15" t="s">
        <v>1</v>
      </c>
      <c r="C217" s="15" t="s">
        <v>8</v>
      </c>
      <c r="D217" s="15" t="s">
        <v>1597</v>
      </c>
      <c r="E217" s="15" t="s">
        <v>1619</v>
      </c>
      <c r="F217" s="15">
        <v>75</v>
      </c>
      <c r="G217" s="15">
        <v>1</v>
      </c>
      <c r="H217" s="15">
        <v>800</v>
      </c>
      <c r="I217" s="15">
        <v>30</v>
      </c>
      <c r="J217" s="15">
        <v>1.7</v>
      </c>
      <c r="K217" s="15">
        <v>1</v>
      </c>
      <c r="L217" s="15">
        <v>175</v>
      </c>
      <c r="M217" s="15">
        <v>1</v>
      </c>
      <c r="N217" s="15" t="s">
        <v>3</v>
      </c>
    </row>
    <row r="218" spans="1:14" ht="14.5">
      <c r="A218" s="3" t="s">
        <v>2545</v>
      </c>
      <c r="B218" s="15" t="s">
        <v>1</v>
      </c>
      <c r="C218" s="15" t="s">
        <v>4</v>
      </c>
      <c r="D218" s="15" t="s">
        <v>1597</v>
      </c>
      <c r="E218" s="15" t="s">
        <v>1619</v>
      </c>
      <c r="F218" s="15">
        <v>75</v>
      </c>
      <c r="G218" s="15">
        <v>1</v>
      </c>
      <c r="H218" s="15">
        <v>1000</v>
      </c>
      <c r="I218" s="15">
        <v>30</v>
      </c>
      <c r="J218" s="15">
        <v>1.7</v>
      </c>
      <c r="K218" s="15">
        <v>5</v>
      </c>
      <c r="L218" s="15">
        <v>150</v>
      </c>
      <c r="M218" s="15">
        <v>1</v>
      </c>
      <c r="N218" s="15" t="s">
        <v>910</v>
      </c>
    </row>
    <row r="219" spans="1:14" ht="14.5">
      <c r="A219" s="3" t="s">
        <v>2546</v>
      </c>
      <c r="B219" s="15" t="s">
        <v>1</v>
      </c>
      <c r="C219" s="15" t="s">
        <v>727</v>
      </c>
      <c r="D219" s="15" t="s">
        <v>1597</v>
      </c>
      <c r="E219" s="15" t="s">
        <v>1619</v>
      </c>
      <c r="F219" s="15">
        <v>75</v>
      </c>
      <c r="G219" s="15">
        <v>1</v>
      </c>
      <c r="H219" s="15">
        <v>1000</v>
      </c>
      <c r="I219" s="15">
        <v>35</v>
      </c>
      <c r="J219" s="15">
        <v>1.7</v>
      </c>
      <c r="K219" s="15">
        <v>1</v>
      </c>
      <c r="L219" s="15">
        <v>150</v>
      </c>
      <c r="M219" s="15">
        <v>1</v>
      </c>
      <c r="N219" s="15" t="s">
        <v>910</v>
      </c>
    </row>
    <row r="220" spans="1:14" ht="14.5">
      <c r="A220" s="3" t="s">
        <v>2547</v>
      </c>
      <c r="B220" s="15" t="s">
        <v>1</v>
      </c>
      <c r="C220" s="15" t="s">
        <v>727</v>
      </c>
      <c r="D220" s="15" t="s">
        <v>1597</v>
      </c>
      <c r="E220" s="15" t="s">
        <v>1619</v>
      </c>
      <c r="F220" s="15">
        <v>75</v>
      </c>
      <c r="G220" s="15">
        <v>1</v>
      </c>
      <c r="H220" s="15">
        <v>1000</v>
      </c>
      <c r="I220" s="15">
        <v>35</v>
      </c>
      <c r="J220" s="15">
        <v>1.7</v>
      </c>
      <c r="K220" s="15">
        <v>1</v>
      </c>
      <c r="L220" s="15">
        <v>150</v>
      </c>
      <c r="M220" s="15">
        <v>1</v>
      </c>
      <c r="N220" s="15" t="s">
        <v>3</v>
      </c>
    </row>
    <row r="221" spans="1:14" ht="14.5">
      <c r="A221" s="3" t="s">
        <v>2548</v>
      </c>
      <c r="B221" s="15" t="s">
        <v>1</v>
      </c>
      <c r="C221" s="15" t="s">
        <v>1859</v>
      </c>
      <c r="D221" s="15" t="s">
        <v>1597</v>
      </c>
      <c r="E221" s="15" t="s">
        <v>1619</v>
      </c>
      <c r="F221" s="15">
        <v>75</v>
      </c>
      <c r="G221" s="15">
        <v>1</v>
      </c>
      <c r="H221" s="15">
        <v>1000</v>
      </c>
      <c r="I221" s="15">
        <v>30</v>
      </c>
      <c r="J221" s="15">
        <v>1.7</v>
      </c>
      <c r="K221" s="15">
        <v>5</v>
      </c>
      <c r="L221" s="15">
        <v>150</v>
      </c>
      <c r="M221" s="15">
        <v>1</v>
      </c>
      <c r="N221" s="15" t="s">
        <v>910</v>
      </c>
    </row>
    <row r="222" spans="1:14" ht="14.5">
      <c r="A222" s="3" t="s">
        <v>2549</v>
      </c>
      <c r="B222" s="15" t="s">
        <v>1</v>
      </c>
      <c r="C222" s="15" t="s">
        <v>1018</v>
      </c>
      <c r="D222" s="15" t="s">
        <v>1597</v>
      </c>
      <c r="E222" s="15" t="s">
        <v>1619</v>
      </c>
      <c r="F222" s="15">
        <v>75</v>
      </c>
      <c r="G222" s="15">
        <v>1</v>
      </c>
      <c r="H222" s="15">
        <v>1000</v>
      </c>
      <c r="I222" s="15">
        <v>35</v>
      </c>
      <c r="J222" s="15">
        <v>1.7</v>
      </c>
      <c r="K222" s="15">
        <v>1</v>
      </c>
      <c r="L222" s="15">
        <v>150</v>
      </c>
      <c r="M222" s="15">
        <v>1</v>
      </c>
      <c r="N222" s="15" t="s">
        <v>910</v>
      </c>
    </row>
    <row r="223" spans="1:14" ht="14.5">
      <c r="A223" s="3" t="s">
        <v>2550</v>
      </c>
      <c r="B223" s="15" t="s">
        <v>1</v>
      </c>
      <c r="C223" s="15" t="s">
        <v>1018</v>
      </c>
      <c r="D223" s="15" t="s">
        <v>1597</v>
      </c>
      <c r="E223" s="15" t="s">
        <v>1619</v>
      </c>
      <c r="F223" s="15">
        <v>75</v>
      </c>
      <c r="G223" s="15">
        <v>1</v>
      </c>
      <c r="H223" s="15">
        <v>1000</v>
      </c>
      <c r="I223" s="15">
        <v>35</v>
      </c>
      <c r="J223" s="15">
        <v>1.7</v>
      </c>
      <c r="K223" s="15">
        <v>1</v>
      </c>
      <c r="L223" s="15">
        <v>150</v>
      </c>
      <c r="M223" s="15">
        <v>1</v>
      </c>
      <c r="N223" s="15" t="s">
        <v>3</v>
      </c>
    </row>
    <row r="224" spans="1:14" ht="14.5">
      <c r="A224" s="3" t="s">
        <v>2551</v>
      </c>
      <c r="B224" s="15" t="s">
        <v>1</v>
      </c>
      <c r="C224" s="15" t="s">
        <v>1774</v>
      </c>
      <c r="D224" s="15" t="s">
        <v>1597</v>
      </c>
      <c r="E224" s="15" t="s">
        <v>1619</v>
      </c>
      <c r="F224" s="15">
        <v>75</v>
      </c>
      <c r="G224" s="15">
        <v>1</v>
      </c>
      <c r="H224" s="15">
        <v>1000</v>
      </c>
      <c r="I224" s="15">
        <v>30</v>
      </c>
      <c r="J224" s="15">
        <v>1.7</v>
      </c>
      <c r="K224" s="15">
        <v>5</v>
      </c>
      <c r="L224" s="15">
        <v>150</v>
      </c>
      <c r="M224" s="15">
        <v>1</v>
      </c>
      <c r="N224" s="15" t="s">
        <v>910</v>
      </c>
    </row>
    <row r="225" spans="1:14" ht="14.5">
      <c r="A225" s="3" t="s">
        <v>2552</v>
      </c>
      <c r="B225" s="15" t="s">
        <v>1</v>
      </c>
      <c r="C225" s="15" t="s">
        <v>4</v>
      </c>
      <c r="D225" s="15" t="s">
        <v>1597</v>
      </c>
      <c r="E225" s="15" t="s">
        <v>1619</v>
      </c>
      <c r="F225" s="15">
        <v>75</v>
      </c>
      <c r="G225" s="15">
        <v>1</v>
      </c>
      <c r="H225" s="15">
        <v>1000</v>
      </c>
      <c r="I225" s="15">
        <v>30</v>
      </c>
      <c r="J225" s="15">
        <v>1.7</v>
      </c>
      <c r="K225" s="15">
        <v>5</v>
      </c>
      <c r="L225" s="15">
        <v>150</v>
      </c>
      <c r="M225" s="15">
        <v>1</v>
      </c>
      <c r="N225" s="15" t="s">
        <v>3</v>
      </c>
    </row>
    <row r="226" spans="1:14" ht="14.5">
      <c r="A226" s="3" t="s">
        <v>2553</v>
      </c>
      <c r="B226" s="15" t="s">
        <v>1</v>
      </c>
      <c r="C226" s="15" t="s">
        <v>4</v>
      </c>
      <c r="D226" s="15" t="s">
        <v>1597</v>
      </c>
      <c r="E226" s="15" t="s">
        <v>1619</v>
      </c>
      <c r="F226" s="15">
        <v>75</v>
      </c>
      <c r="G226" s="15">
        <v>1</v>
      </c>
      <c r="H226" s="15">
        <v>1000</v>
      </c>
      <c r="I226" s="15">
        <v>30</v>
      </c>
      <c r="J226" s="15">
        <v>1.7</v>
      </c>
      <c r="K226" s="15">
        <v>5</v>
      </c>
      <c r="L226" s="15">
        <v>150</v>
      </c>
      <c r="M226" s="15">
        <v>1</v>
      </c>
      <c r="N226" s="15" t="s">
        <v>910</v>
      </c>
    </row>
    <row r="227" spans="1:14" ht="14.5">
      <c r="A227" s="3" t="s">
        <v>2331</v>
      </c>
      <c r="B227" s="15" t="s">
        <v>1</v>
      </c>
      <c r="C227" s="15" t="s">
        <v>8</v>
      </c>
      <c r="D227" s="15" t="s">
        <v>1597</v>
      </c>
      <c r="E227" s="15" t="s">
        <v>1619</v>
      </c>
      <c r="F227" s="15">
        <v>75</v>
      </c>
      <c r="G227" s="15">
        <v>1</v>
      </c>
      <c r="H227" s="15">
        <v>1000</v>
      </c>
      <c r="I227" s="15">
        <v>30</v>
      </c>
      <c r="J227" s="15">
        <v>1.7</v>
      </c>
      <c r="K227" s="15">
        <v>1</v>
      </c>
      <c r="L227" s="15">
        <v>175</v>
      </c>
      <c r="M227" s="15">
        <v>1</v>
      </c>
      <c r="N227" s="15" t="s">
        <v>910</v>
      </c>
    </row>
    <row r="228" spans="1:14" ht="14.5">
      <c r="A228" s="3" t="s">
        <v>2554</v>
      </c>
      <c r="B228" s="15" t="s">
        <v>1</v>
      </c>
      <c r="C228" s="15" t="s">
        <v>8</v>
      </c>
      <c r="D228" s="15" t="s">
        <v>1597</v>
      </c>
      <c r="E228" s="15" t="s">
        <v>1619</v>
      </c>
      <c r="F228" s="15">
        <v>75</v>
      </c>
      <c r="G228" s="15">
        <v>1</v>
      </c>
      <c r="H228" s="15">
        <v>1000</v>
      </c>
      <c r="I228" s="15">
        <v>30</v>
      </c>
      <c r="J228" s="15">
        <v>1.7</v>
      </c>
      <c r="K228" s="15">
        <v>1</v>
      </c>
      <c r="L228" s="15">
        <v>175</v>
      </c>
      <c r="M228" s="15">
        <v>1</v>
      </c>
      <c r="N228" s="15" t="s">
        <v>3</v>
      </c>
    </row>
    <row r="229" spans="1:14" ht="14.5">
      <c r="A229" s="3" t="s">
        <v>2555</v>
      </c>
      <c r="B229" s="15" t="s">
        <v>1</v>
      </c>
      <c r="C229" s="15" t="s">
        <v>5</v>
      </c>
      <c r="D229" s="15" t="s">
        <v>1597</v>
      </c>
      <c r="E229" s="15" t="s">
        <v>1619</v>
      </c>
      <c r="F229" s="15">
        <v>50</v>
      </c>
      <c r="G229" s="15">
        <v>2</v>
      </c>
      <c r="H229" s="15">
        <v>50</v>
      </c>
      <c r="I229" s="15">
        <v>50</v>
      </c>
      <c r="J229" s="15">
        <v>1</v>
      </c>
      <c r="K229" s="15">
        <v>5</v>
      </c>
      <c r="L229" s="15">
        <v>150</v>
      </c>
      <c r="M229" s="15">
        <v>1</v>
      </c>
      <c r="N229" s="15" t="s">
        <v>910</v>
      </c>
    </row>
    <row r="230" spans="1:14" ht="14.5">
      <c r="A230" s="3" t="s">
        <v>2556</v>
      </c>
      <c r="B230" s="15" t="s">
        <v>1</v>
      </c>
      <c r="C230" s="15" t="s">
        <v>4</v>
      </c>
      <c r="D230" s="15" t="s">
        <v>1597</v>
      </c>
      <c r="E230" s="15" t="s">
        <v>1619</v>
      </c>
      <c r="F230" s="15">
        <v>50</v>
      </c>
      <c r="G230" s="15">
        <v>1.5</v>
      </c>
      <c r="H230" s="15">
        <v>50</v>
      </c>
      <c r="I230" s="15">
        <v>50</v>
      </c>
      <c r="J230" s="15">
        <v>1</v>
      </c>
      <c r="K230" s="15">
        <v>5</v>
      </c>
      <c r="L230" s="15">
        <v>150</v>
      </c>
      <c r="M230" s="15">
        <v>1</v>
      </c>
      <c r="N230" s="15" t="s">
        <v>910</v>
      </c>
    </row>
    <row r="231" spans="1:14" ht="14.5">
      <c r="A231" s="3" t="s">
        <v>2557</v>
      </c>
      <c r="B231" s="15" t="s">
        <v>1</v>
      </c>
      <c r="C231" s="15" t="s">
        <v>4</v>
      </c>
      <c r="D231" s="15" t="s">
        <v>1597</v>
      </c>
      <c r="E231" s="15" t="s">
        <v>1619</v>
      </c>
      <c r="F231" s="15">
        <v>50</v>
      </c>
      <c r="G231" s="15">
        <v>1.5</v>
      </c>
      <c r="H231" s="15">
        <v>50</v>
      </c>
      <c r="I231" s="15">
        <v>50</v>
      </c>
      <c r="J231" s="15">
        <v>1</v>
      </c>
      <c r="K231" s="15">
        <v>5</v>
      </c>
      <c r="L231" s="15">
        <v>150</v>
      </c>
      <c r="M231" s="15">
        <v>1</v>
      </c>
      <c r="N231" s="15" t="s">
        <v>3</v>
      </c>
    </row>
    <row r="232" spans="1:14" ht="14.5">
      <c r="A232" s="3" t="s">
        <v>2558</v>
      </c>
      <c r="B232" s="15" t="s">
        <v>1</v>
      </c>
      <c r="C232" s="15" t="s">
        <v>5</v>
      </c>
      <c r="D232" s="15" t="s">
        <v>1597</v>
      </c>
      <c r="E232" s="15" t="s">
        <v>1619</v>
      </c>
      <c r="F232" s="15">
        <v>50</v>
      </c>
      <c r="G232" s="15">
        <v>2</v>
      </c>
      <c r="H232" s="15">
        <v>50</v>
      </c>
      <c r="I232" s="15">
        <v>50</v>
      </c>
      <c r="J232" s="15">
        <v>1</v>
      </c>
      <c r="K232" s="15">
        <v>5</v>
      </c>
      <c r="L232" s="15">
        <v>150</v>
      </c>
      <c r="M232" s="15">
        <v>1</v>
      </c>
      <c r="N232" s="15" t="s">
        <v>3</v>
      </c>
    </row>
    <row r="233" spans="1:14" ht="14.5">
      <c r="A233" s="3" t="s">
        <v>2559</v>
      </c>
      <c r="B233" s="15" t="s">
        <v>1</v>
      </c>
      <c r="C233" s="15" t="s">
        <v>5</v>
      </c>
      <c r="D233" s="15" t="s">
        <v>1597</v>
      </c>
      <c r="E233" s="15" t="s">
        <v>1619</v>
      </c>
      <c r="F233" s="15">
        <v>50</v>
      </c>
      <c r="G233" s="15">
        <v>2</v>
      </c>
      <c r="H233" s="15">
        <v>100</v>
      </c>
      <c r="I233" s="15">
        <v>50</v>
      </c>
      <c r="J233" s="15">
        <v>1</v>
      </c>
      <c r="K233" s="15">
        <v>5</v>
      </c>
      <c r="L233" s="15">
        <v>150</v>
      </c>
      <c r="M233" s="15">
        <v>1</v>
      </c>
      <c r="N233" s="15" t="s">
        <v>910</v>
      </c>
    </row>
    <row r="234" spans="1:14" ht="14.5">
      <c r="A234" s="3" t="s">
        <v>2560</v>
      </c>
      <c r="B234" s="15" t="s">
        <v>1</v>
      </c>
      <c r="C234" s="15" t="s">
        <v>4</v>
      </c>
      <c r="D234" s="15" t="s">
        <v>1597</v>
      </c>
      <c r="E234" s="15" t="s">
        <v>1619</v>
      </c>
      <c r="F234" s="15">
        <v>50</v>
      </c>
      <c r="G234" s="15">
        <v>1.5</v>
      </c>
      <c r="H234" s="15">
        <v>100</v>
      </c>
      <c r="I234" s="15">
        <v>50</v>
      </c>
      <c r="J234" s="15">
        <v>1</v>
      </c>
      <c r="K234" s="15">
        <v>5</v>
      </c>
      <c r="L234" s="15">
        <v>150</v>
      </c>
      <c r="M234" s="15">
        <v>1</v>
      </c>
      <c r="N234" s="15" t="s">
        <v>910</v>
      </c>
    </row>
    <row r="235" spans="1:14" ht="14.5">
      <c r="A235" s="3" t="s">
        <v>2561</v>
      </c>
      <c r="B235" s="15" t="s">
        <v>1</v>
      </c>
      <c r="C235" s="15" t="s">
        <v>4</v>
      </c>
      <c r="D235" s="15" t="s">
        <v>1597</v>
      </c>
      <c r="E235" s="15" t="s">
        <v>1619</v>
      </c>
      <c r="F235" s="15">
        <v>50</v>
      </c>
      <c r="G235" s="15">
        <v>1.5</v>
      </c>
      <c r="H235" s="15">
        <v>100</v>
      </c>
      <c r="I235" s="15">
        <v>50</v>
      </c>
      <c r="J235" s="15">
        <v>1</v>
      </c>
      <c r="K235" s="15">
        <v>5</v>
      </c>
      <c r="L235" s="15">
        <v>150</v>
      </c>
      <c r="M235" s="15">
        <v>1</v>
      </c>
      <c r="N235" s="15" t="s">
        <v>3</v>
      </c>
    </row>
    <row r="236" spans="1:14" ht="14.5">
      <c r="A236" s="3" t="s">
        <v>2562</v>
      </c>
      <c r="B236" s="15" t="s">
        <v>1</v>
      </c>
      <c r="C236" s="15" t="s">
        <v>5</v>
      </c>
      <c r="D236" s="15" t="s">
        <v>1597</v>
      </c>
      <c r="E236" s="15" t="s">
        <v>1619</v>
      </c>
      <c r="F236" s="15">
        <v>50</v>
      </c>
      <c r="G236" s="15">
        <v>2</v>
      </c>
      <c r="H236" s="15">
        <v>100</v>
      </c>
      <c r="I236" s="15">
        <v>50</v>
      </c>
      <c r="J236" s="15">
        <v>1</v>
      </c>
      <c r="K236" s="15">
        <v>5</v>
      </c>
      <c r="L236" s="15">
        <v>150</v>
      </c>
      <c r="M236" s="15">
        <v>1</v>
      </c>
      <c r="N236" s="15" t="s">
        <v>3</v>
      </c>
    </row>
    <row r="237" spans="1:14" ht="14.5">
      <c r="A237" s="3" t="s">
        <v>2563</v>
      </c>
      <c r="B237" s="15" t="s">
        <v>1</v>
      </c>
      <c r="C237" s="15" t="s">
        <v>5</v>
      </c>
      <c r="D237" s="15" t="s">
        <v>1597</v>
      </c>
      <c r="E237" s="15" t="s">
        <v>1619</v>
      </c>
      <c r="F237" s="15">
        <v>50</v>
      </c>
      <c r="G237" s="15">
        <v>2</v>
      </c>
      <c r="H237" s="15">
        <v>200</v>
      </c>
      <c r="I237" s="15">
        <v>50</v>
      </c>
      <c r="J237" s="15">
        <v>1</v>
      </c>
      <c r="K237" s="15">
        <v>5</v>
      </c>
      <c r="L237" s="15">
        <v>150</v>
      </c>
      <c r="M237" s="15">
        <v>1</v>
      </c>
      <c r="N237" s="15" t="s">
        <v>910</v>
      </c>
    </row>
    <row r="238" spans="1:14" ht="14.5">
      <c r="A238" s="3" t="s">
        <v>2564</v>
      </c>
      <c r="B238" s="15" t="s">
        <v>1</v>
      </c>
      <c r="C238" s="15" t="s">
        <v>4</v>
      </c>
      <c r="D238" s="15" t="s">
        <v>1597</v>
      </c>
      <c r="E238" s="15" t="s">
        <v>1619</v>
      </c>
      <c r="F238" s="15">
        <v>50</v>
      </c>
      <c r="G238" s="15">
        <v>1.5</v>
      </c>
      <c r="H238" s="15">
        <v>200</v>
      </c>
      <c r="I238" s="15">
        <v>50</v>
      </c>
      <c r="J238" s="15">
        <v>1</v>
      </c>
      <c r="K238" s="15">
        <v>5</v>
      </c>
      <c r="L238" s="15">
        <v>150</v>
      </c>
      <c r="M238" s="15">
        <v>1</v>
      </c>
      <c r="N238" s="15" t="s">
        <v>910</v>
      </c>
    </row>
    <row r="239" spans="1:14" ht="14.5">
      <c r="A239" s="3" t="s">
        <v>2565</v>
      </c>
      <c r="B239" s="15" t="s">
        <v>1</v>
      </c>
      <c r="C239" s="15" t="s">
        <v>1774</v>
      </c>
      <c r="D239" s="15" t="s">
        <v>1597</v>
      </c>
      <c r="E239" s="15" t="s">
        <v>1619</v>
      </c>
      <c r="F239" s="15">
        <v>50</v>
      </c>
      <c r="G239" s="15">
        <v>2</v>
      </c>
      <c r="H239" s="15">
        <v>200</v>
      </c>
      <c r="I239" s="15">
        <v>50</v>
      </c>
      <c r="J239" s="15">
        <v>1</v>
      </c>
      <c r="K239" s="15">
        <v>5</v>
      </c>
      <c r="L239" s="15">
        <v>150</v>
      </c>
      <c r="M239" s="15">
        <v>1</v>
      </c>
      <c r="N239" s="15" t="s">
        <v>910</v>
      </c>
    </row>
    <row r="240" spans="1:14" ht="14.5">
      <c r="A240" s="3" t="s">
        <v>2566</v>
      </c>
      <c r="B240" s="15" t="s">
        <v>1</v>
      </c>
      <c r="C240" s="15" t="s">
        <v>4</v>
      </c>
      <c r="D240" s="15" t="s">
        <v>1597</v>
      </c>
      <c r="E240" s="15" t="s">
        <v>1619</v>
      </c>
      <c r="F240" s="15">
        <v>50</v>
      </c>
      <c r="G240" s="15">
        <v>1.5</v>
      </c>
      <c r="H240" s="15">
        <v>200</v>
      </c>
      <c r="I240" s="15">
        <v>50</v>
      </c>
      <c r="J240" s="15">
        <v>1</v>
      </c>
      <c r="K240" s="15">
        <v>5</v>
      </c>
      <c r="L240" s="15">
        <v>150</v>
      </c>
      <c r="M240" s="15">
        <v>1</v>
      </c>
      <c r="N240" s="15" t="s">
        <v>3</v>
      </c>
    </row>
    <row r="241" spans="1:14" ht="14.5">
      <c r="A241" s="3" t="s">
        <v>2567</v>
      </c>
      <c r="B241" s="15" t="s">
        <v>1</v>
      </c>
      <c r="C241" s="15" t="s">
        <v>727</v>
      </c>
      <c r="D241" s="15" t="s">
        <v>1597</v>
      </c>
      <c r="E241" s="15" t="s">
        <v>1619</v>
      </c>
      <c r="F241" s="15">
        <v>50</v>
      </c>
      <c r="G241" s="15">
        <v>2</v>
      </c>
      <c r="H241" s="15">
        <v>200</v>
      </c>
      <c r="I241" s="15">
        <v>60</v>
      </c>
      <c r="J241" s="15">
        <v>1</v>
      </c>
      <c r="K241" s="15">
        <v>1</v>
      </c>
      <c r="L241" s="15">
        <v>150</v>
      </c>
      <c r="M241" s="15">
        <v>1</v>
      </c>
      <c r="N241" s="15" t="s">
        <v>910</v>
      </c>
    </row>
    <row r="242" spans="1:14" ht="14.5">
      <c r="A242" s="3" t="s">
        <v>2568</v>
      </c>
      <c r="B242" s="15" t="s">
        <v>1</v>
      </c>
      <c r="C242" s="15" t="s">
        <v>727</v>
      </c>
      <c r="D242" s="15" t="s">
        <v>1597</v>
      </c>
      <c r="E242" s="15" t="s">
        <v>1619</v>
      </c>
      <c r="F242" s="15">
        <v>50</v>
      </c>
      <c r="G242" s="15">
        <v>2</v>
      </c>
      <c r="H242" s="15">
        <v>200</v>
      </c>
      <c r="I242" s="15">
        <v>60</v>
      </c>
      <c r="J242" s="15">
        <v>1</v>
      </c>
      <c r="K242" s="15">
        <v>1</v>
      </c>
      <c r="L242" s="15">
        <v>150</v>
      </c>
      <c r="M242" s="15">
        <v>1</v>
      </c>
      <c r="N242" s="15" t="s">
        <v>3</v>
      </c>
    </row>
    <row r="243" spans="1:14" ht="14.5">
      <c r="A243" s="3" t="s">
        <v>2569</v>
      </c>
      <c r="B243" s="15" t="s">
        <v>1</v>
      </c>
      <c r="C243" s="15" t="s">
        <v>4</v>
      </c>
      <c r="D243" s="15" t="s">
        <v>1597</v>
      </c>
      <c r="E243" s="15" t="s">
        <v>1619</v>
      </c>
      <c r="F243" s="15">
        <v>50</v>
      </c>
      <c r="G243" s="15">
        <v>2</v>
      </c>
      <c r="H243" s="15">
        <v>200</v>
      </c>
      <c r="I243" s="15">
        <v>50</v>
      </c>
      <c r="J243" s="15">
        <v>1</v>
      </c>
      <c r="K243" s="15">
        <v>5</v>
      </c>
      <c r="L243" s="15">
        <v>150</v>
      </c>
      <c r="M243" s="15">
        <v>1</v>
      </c>
      <c r="N243" s="15" t="s">
        <v>910</v>
      </c>
    </row>
    <row r="244" spans="1:14" ht="14.5">
      <c r="A244" s="3" t="s">
        <v>2570</v>
      </c>
      <c r="B244" s="15" t="s">
        <v>1</v>
      </c>
      <c r="C244" s="15" t="s">
        <v>1859</v>
      </c>
      <c r="D244" s="15" t="s">
        <v>1597</v>
      </c>
      <c r="E244" s="15" t="s">
        <v>1619</v>
      </c>
      <c r="F244" s="15">
        <v>50</v>
      </c>
      <c r="G244" s="15">
        <v>2</v>
      </c>
      <c r="H244" s="15">
        <v>200</v>
      </c>
      <c r="I244" s="15">
        <v>40</v>
      </c>
      <c r="J244" s="15">
        <v>1</v>
      </c>
      <c r="K244" s="15">
        <v>5</v>
      </c>
      <c r="L244" s="15">
        <v>150</v>
      </c>
      <c r="M244" s="15">
        <v>1</v>
      </c>
      <c r="N244" s="15" t="s">
        <v>910</v>
      </c>
    </row>
    <row r="245" spans="1:14" ht="14.5">
      <c r="A245" s="3" t="s">
        <v>2571</v>
      </c>
      <c r="B245" s="15" t="s">
        <v>1</v>
      </c>
      <c r="C245" s="15" t="s">
        <v>1018</v>
      </c>
      <c r="D245" s="15" t="s">
        <v>1597</v>
      </c>
      <c r="E245" s="15" t="s">
        <v>1619</v>
      </c>
      <c r="F245" s="15">
        <v>50</v>
      </c>
      <c r="G245" s="15">
        <v>2</v>
      </c>
      <c r="H245" s="15">
        <v>200</v>
      </c>
      <c r="I245" s="15">
        <v>60</v>
      </c>
      <c r="J245" s="15">
        <v>1</v>
      </c>
      <c r="K245" s="15">
        <v>1</v>
      </c>
      <c r="L245" s="15">
        <v>150</v>
      </c>
      <c r="M245" s="15">
        <v>1</v>
      </c>
      <c r="N245" s="15" t="s">
        <v>910</v>
      </c>
    </row>
    <row r="246" spans="1:14" ht="14.5">
      <c r="A246" s="3" t="s">
        <v>2572</v>
      </c>
      <c r="B246" s="15" t="s">
        <v>1</v>
      </c>
      <c r="C246" s="15" t="s">
        <v>1018</v>
      </c>
      <c r="D246" s="15" t="s">
        <v>1597</v>
      </c>
      <c r="E246" s="15" t="s">
        <v>1619</v>
      </c>
      <c r="F246" s="15">
        <v>50</v>
      </c>
      <c r="G246" s="15">
        <v>2</v>
      </c>
      <c r="H246" s="15">
        <v>200</v>
      </c>
      <c r="I246" s="15">
        <v>60</v>
      </c>
      <c r="J246" s="15">
        <v>1</v>
      </c>
      <c r="K246" s="15">
        <v>1</v>
      </c>
      <c r="L246" s="15">
        <v>150</v>
      </c>
      <c r="M246" s="15">
        <v>1</v>
      </c>
      <c r="N246" s="15" t="s">
        <v>3</v>
      </c>
    </row>
    <row r="247" spans="1:14" ht="14.5">
      <c r="A247" s="3" t="s">
        <v>2573</v>
      </c>
      <c r="B247" s="15" t="s">
        <v>1</v>
      </c>
      <c r="C247" s="15" t="s">
        <v>5</v>
      </c>
      <c r="D247" s="15" t="s">
        <v>1597</v>
      </c>
      <c r="E247" s="15" t="s">
        <v>1619</v>
      </c>
      <c r="F247" s="15">
        <v>50</v>
      </c>
      <c r="G247" s="15">
        <v>2</v>
      </c>
      <c r="H247" s="15">
        <v>200</v>
      </c>
      <c r="I247" s="15">
        <v>50</v>
      </c>
      <c r="J247" s="15">
        <v>1</v>
      </c>
      <c r="K247" s="15">
        <v>5</v>
      </c>
      <c r="L247" s="15">
        <v>150</v>
      </c>
      <c r="M247" s="15">
        <v>1</v>
      </c>
      <c r="N247" s="15" t="s">
        <v>3</v>
      </c>
    </row>
    <row r="248" spans="1:14" ht="14.5">
      <c r="A248" s="3" t="s">
        <v>2574</v>
      </c>
      <c r="B248" s="15" t="s">
        <v>1</v>
      </c>
      <c r="C248" s="15" t="s">
        <v>5</v>
      </c>
      <c r="D248" s="15" t="s">
        <v>1597</v>
      </c>
      <c r="E248" s="15" t="s">
        <v>1619</v>
      </c>
      <c r="F248" s="15">
        <v>50</v>
      </c>
      <c r="G248" s="15">
        <v>2</v>
      </c>
      <c r="H248" s="15">
        <v>200</v>
      </c>
      <c r="I248" s="15">
        <v>50</v>
      </c>
      <c r="J248" s="15">
        <v>1</v>
      </c>
      <c r="K248" s="15">
        <v>5</v>
      </c>
      <c r="L248" s="15">
        <v>150</v>
      </c>
      <c r="M248" s="15">
        <v>1</v>
      </c>
      <c r="N248" s="15" t="s">
        <v>910</v>
      </c>
    </row>
    <row r="249" spans="1:14" ht="14.5">
      <c r="A249" s="3" t="s">
        <v>2575</v>
      </c>
      <c r="B249" s="15" t="s">
        <v>1</v>
      </c>
      <c r="C249" s="15" t="s">
        <v>5</v>
      </c>
      <c r="D249" s="15" t="s">
        <v>1597</v>
      </c>
      <c r="E249" s="15" t="s">
        <v>1619</v>
      </c>
      <c r="F249" s="15">
        <v>50</v>
      </c>
      <c r="G249" s="15">
        <v>2</v>
      </c>
      <c r="H249" s="15">
        <v>300</v>
      </c>
      <c r="I249" s="15">
        <v>50</v>
      </c>
      <c r="J249" s="15">
        <v>1</v>
      </c>
      <c r="K249" s="15">
        <v>5</v>
      </c>
      <c r="L249" s="15">
        <v>150</v>
      </c>
      <c r="M249" s="15">
        <v>1</v>
      </c>
      <c r="N249" s="15" t="s">
        <v>910</v>
      </c>
    </row>
    <row r="250" spans="1:14" ht="14.5">
      <c r="A250" s="3" t="s">
        <v>2576</v>
      </c>
      <c r="B250" s="15" t="s">
        <v>1</v>
      </c>
      <c r="C250" s="15" t="s">
        <v>4</v>
      </c>
      <c r="D250" s="15" t="s">
        <v>1597</v>
      </c>
      <c r="E250" s="15" t="s">
        <v>1619</v>
      </c>
      <c r="F250" s="15">
        <v>50</v>
      </c>
      <c r="G250" s="15">
        <v>1.5</v>
      </c>
      <c r="H250" s="15">
        <v>300</v>
      </c>
      <c r="I250" s="15">
        <v>50</v>
      </c>
      <c r="J250" s="15">
        <v>1</v>
      </c>
      <c r="K250" s="15">
        <v>5</v>
      </c>
      <c r="L250" s="15">
        <v>150</v>
      </c>
      <c r="M250" s="15">
        <v>1</v>
      </c>
      <c r="N250" s="15" t="s">
        <v>910</v>
      </c>
    </row>
    <row r="251" spans="1:14" ht="14.5">
      <c r="A251" s="3" t="s">
        <v>2577</v>
      </c>
      <c r="B251" s="15" t="s">
        <v>1</v>
      </c>
      <c r="C251" s="15" t="s">
        <v>4</v>
      </c>
      <c r="D251" s="15" t="s">
        <v>1597</v>
      </c>
      <c r="E251" s="15" t="s">
        <v>1619</v>
      </c>
      <c r="F251" s="15">
        <v>50</v>
      </c>
      <c r="G251" s="15">
        <v>1.5</v>
      </c>
      <c r="H251" s="15">
        <v>300</v>
      </c>
      <c r="I251" s="15">
        <v>50</v>
      </c>
      <c r="J251" s="15">
        <v>1</v>
      </c>
      <c r="K251" s="15">
        <v>5</v>
      </c>
      <c r="L251" s="15">
        <v>150</v>
      </c>
      <c r="M251" s="15">
        <v>1</v>
      </c>
      <c r="N251" s="15" t="s">
        <v>3</v>
      </c>
    </row>
    <row r="252" spans="1:14" ht="14.5">
      <c r="A252" s="3" t="s">
        <v>2578</v>
      </c>
      <c r="B252" s="15" t="s">
        <v>1</v>
      </c>
      <c r="C252" s="15" t="s">
        <v>5</v>
      </c>
      <c r="D252" s="15" t="s">
        <v>1597</v>
      </c>
      <c r="E252" s="15" t="s">
        <v>1619</v>
      </c>
      <c r="F252" s="15">
        <v>50</v>
      </c>
      <c r="G252" s="15">
        <v>2</v>
      </c>
      <c r="H252" s="15">
        <v>300</v>
      </c>
      <c r="I252" s="15">
        <v>50</v>
      </c>
      <c r="J252" s="15">
        <v>1</v>
      </c>
      <c r="K252" s="15">
        <v>5</v>
      </c>
      <c r="L252" s="15">
        <v>150</v>
      </c>
      <c r="M252" s="15">
        <v>1</v>
      </c>
      <c r="N252" s="15" t="s">
        <v>3</v>
      </c>
    </row>
    <row r="253" spans="1:14" ht="14.5">
      <c r="A253" s="3" t="s">
        <v>2579</v>
      </c>
      <c r="B253" s="15" t="s">
        <v>1</v>
      </c>
      <c r="C253" s="15" t="s">
        <v>5</v>
      </c>
      <c r="D253" s="15" t="s">
        <v>1597</v>
      </c>
      <c r="E253" s="15" t="s">
        <v>1619</v>
      </c>
      <c r="F253" s="15">
        <v>50</v>
      </c>
      <c r="G253" s="15">
        <v>2</v>
      </c>
      <c r="H253" s="15">
        <v>400</v>
      </c>
      <c r="I253" s="15">
        <v>50</v>
      </c>
      <c r="J253" s="15">
        <v>1.3</v>
      </c>
      <c r="K253" s="15">
        <v>5</v>
      </c>
      <c r="L253" s="15">
        <v>150</v>
      </c>
      <c r="M253" s="15">
        <v>1</v>
      </c>
      <c r="N253" s="15" t="s">
        <v>910</v>
      </c>
    </row>
    <row r="254" spans="1:14" ht="14.5">
      <c r="A254" s="3" t="s">
        <v>2580</v>
      </c>
      <c r="B254" s="15" t="s">
        <v>1</v>
      </c>
      <c r="C254" s="15" t="s">
        <v>4</v>
      </c>
      <c r="D254" s="15" t="s">
        <v>1597</v>
      </c>
      <c r="E254" s="15" t="s">
        <v>1619</v>
      </c>
      <c r="F254" s="15">
        <v>50</v>
      </c>
      <c r="G254" s="15">
        <v>1.5</v>
      </c>
      <c r="H254" s="15">
        <v>400</v>
      </c>
      <c r="I254" s="15">
        <v>50</v>
      </c>
      <c r="J254" s="15">
        <v>1.3</v>
      </c>
      <c r="K254" s="15">
        <v>5</v>
      </c>
      <c r="L254" s="15">
        <v>150</v>
      </c>
      <c r="M254" s="15">
        <v>1</v>
      </c>
      <c r="N254" s="15" t="s">
        <v>910</v>
      </c>
    </row>
    <row r="255" spans="1:14" ht="14.5">
      <c r="A255" s="3" t="s">
        <v>2581</v>
      </c>
      <c r="B255" s="15" t="s">
        <v>1</v>
      </c>
      <c r="C255" s="15" t="s">
        <v>1774</v>
      </c>
      <c r="D255" s="15" t="s">
        <v>1597</v>
      </c>
      <c r="E255" s="15" t="s">
        <v>1619</v>
      </c>
      <c r="F255" s="15">
        <v>50</v>
      </c>
      <c r="G255" s="15">
        <v>2</v>
      </c>
      <c r="H255" s="15">
        <v>400</v>
      </c>
      <c r="I255" s="15">
        <v>50</v>
      </c>
      <c r="J255" s="15">
        <v>1.4</v>
      </c>
      <c r="K255" s="15">
        <v>5</v>
      </c>
      <c r="L255" s="15">
        <v>150</v>
      </c>
      <c r="M255" s="15">
        <v>1</v>
      </c>
      <c r="N255" s="15" t="s">
        <v>910</v>
      </c>
    </row>
    <row r="256" spans="1:14" ht="14.5">
      <c r="A256" s="3" t="s">
        <v>2582</v>
      </c>
      <c r="B256" s="15" t="s">
        <v>1</v>
      </c>
      <c r="C256" s="15" t="s">
        <v>4</v>
      </c>
      <c r="D256" s="15" t="s">
        <v>1597</v>
      </c>
      <c r="E256" s="15" t="s">
        <v>1619</v>
      </c>
      <c r="F256" s="15">
        <v>50</v>
      </c>
      <c r="G256" s="15">
        <v>1.5</v>
      </c>
      <c r="H256" s="15">
        <v>400</v>
      </c>
      <c r="I256" s="15">
        <v>50</v>
      </c>
      <c r="J256" s="15">
        <v>1.3</v>
      </c>
      <c r="K256" s="15">
        <v>5</v>
      </c>
      <c r="L256" s="15">
        <v>150</v>
      </c>
      <c r="M256" s="15">
        <v>1</v>
      </c>
      <c r="N256" s="15" t="s">
        <v>3</v>
      </c>
    </row>
    <row r="257" spans="1:14" ht="14.5">
      <c r="A257" s="3" t="s">
        <v>2583</v>
      </c>
      <c r="B257" s="15" t="s">
        <v>1</v>
      </c>
      <c r="C257" s="15" t="s">
        <v>727</v>
      </c>
      <c r="D257" s="15" t="s">
        <v>1597</v>
      </c>
      <c r="E257" s="15" t="s">
        <v>1619</v>
      </c>
      <c r="F257" s="15">
        <v>50</v>
      </c>
      <c r="G257" s="15">
        <v>2</v>
      </c>
      <c r="H257" s="15">
        <v>400</v>
      </c>
      <c r="I257" s="15">
        <v>60</v>
      </c>
      <c r="J257" s="15">
        <v>1.3</v>
      </c>
      <c r="K257" s="15">
        <v>1</v>
      </c>
      <c r="L257" s="15">
        <v>150</v>
      </c>
      <c r="M257" s="15">
        <v>1</v>
      </c>
      <c r="N257" s="15" t="s">
        <v>910</v>
      </c>
    </row>
    <row r="258" spans="1:14" ht="14.5">
      <c r="A258" s="3" t="s">
        <v>2584</v>
      </c>
      <c r="B258" s="15" t="s">
        <v>1</v>
      </c>
      <c r="C258" s="15" t="s">
        <v>727</v>
      </c>
      <c r="D258" s="15" t="s">
        <v>1597</v>
      </c>
      <c r="E258" s="15" t="s">
        <v>1619</v>
      </c>
      <c r="F258" s="15">
        <v>50</v>
      </c>
      <c r="G258" s="15">
        <v>2</v>
      </c>
      <c r="H258" s="15">
        <v>400</v>
      </c>
      <c r="I258" s="15">
        <v>60</v>
      </c>
      <c r="J258" s="15">
        <v>1.3</v>
      </c>
      <c r="K258" s="15">
        <v>1</v>
      </c>
      <c r="L258" s="15">
        <v>150</v>
      </c>
      <c r="M258" s="15">
        <v>1</v>
      </c>
      <c r="N258" s="15" t="s">
        <v>3</v>
      </c>
    </row>
    <row r="259" spans="1:14" ht="14.5">
      <c r="A259" s="3" t="s">
        <v>2585</v>
      </c>
      <c r="B259" s="15" t="s">
        <v>1</v>
      </c>
      <c r="C259" s="15" t="s">
        <v>4</v>
      </c>
      <c r="D259" s="15" t="s">
        <v>1597</v>
      </c>
      <c r="E259" s="15" t="s">
        <v>1619</v>
      </c>
      <c r="F259" s="15">
        <v>50</v>
      </c>
      <c r="G259" s="15">
        <v>2</v>
      </c>
      <c r="H259" s="15">
        <v>400</v>
      </c>
      <c r="I259" s="15">
        <v>50</v>
      </c>
      <c r="J259" s="15">
        <v>1.4</v>
      </c>
      <c r="K259" s="15">
        <v>5</v>
      </c>
      <c r="L259" s="15">
        <v>150</v>
      </c>
      <c r="M259" s="15">
        <v>1</v>
      </c>
      <c r="N259" s="15" t="s">
        <v>910</v>
      </c>
    </row>
    <row r="260" spans="1:14" ht="14.5">
      <c r="A260" s="3" t="s">
        <v>2586</v>
      </c>
      <c r="B260" s="15" t="s">
        <v>1</v>
      </c>
      <c r="C260" s="15" t="s">
        <v>1859</v>
      </c>
      <c r="D260" s="15" t="s">
        <v>1597</v>
      </c>
      <c r="E260" s="15" t="s">
        <v>1619</v>
      </c>
      <c r="F260" s="15">
        <v>50</v>
      </c>
      <c r="G260" s="15">
        <v>2</v>
      </c>
      <c r="H260" s="15">
        <v>400</v>
      </c>
      <c r="I260" s="15">
        <v>40</v>
      </c>
      <c r="J260" s="15">
        <v>1.3</v>
      </c>
      <c r="K260" s="15">
        <v>5</v>
      </c>
      <c r="L260" s="15">
        <v>150</v>
      </c>
      <c r="M260" s="15">
        <v>1</v>
      </c>
      <c r="N260" s="15" t="s">
        <v>910</v>
      </c>
    </row>
    <row r="261" spans="1:14" ht="14.5">
      <c r="A261" s="3" t="s">
        <v>2587</v>
      </c>
      <c r="B261" s="15" t="s">
        <v>1</v>
      </c>
      <c r="C261" s="15" t="s">
        <v>1018</v>
      </c>
      <c r="D261" s="15" t="s">
        <v>1597</v>
      </c>
      <c r="E261" s="15" t="s">
        <v>1619</v>
      </c>
      <c r="F261" s="15">
        <v>50</v>
      </c>
      <c r="G261" s="15">
        <v>2</v>
      </c>
      <c r="H261" s="15">
        <v>400</v>
      </c>
      <c r="I261" s="15">
        <v>60</v>
      </c>
      <c r="J261" s="15">
        <v>1.3</v>
      </c>
      <c r="K261" s="15">
        <v>1</v>
      </c>
      <c r="L261" s="15">
        <v>150</v>
      </c>
      <c r="M261" s="15">
        <v>1</v>
      </c>
      <c r="N261" s="15" t="s">
        <v>910</v>
      </c>
    </row>
    <row r="262" spans="1:14" ht="14.5">
      <c r="A262" s="3" t="s">
        <v>2588</v>
      </c>
      <c r="B262" s="15" t="s">
        <v>1</v>
      </c>
      <c r="C262" s="15" t="s">
        <v>1018</v>
      </c>
      <c r="D262" s="15" t="s">
        <v>1597</v>
      </c>
      <c r="E262" s="15" t="s">
        <v>1619</v>
      </c>
      <c r="F262" s="15">
        <v>50</v>
      </c>
      <c r="G262" s="15">
        <v>2</v>
      </c>
      <c r="H262" s="15">
        <v>400</v>
      </c>
      <c r="I262" s="15">
        <v>60</v>
      </c>
      <c r="J262" s="15">
        <v>1.3</v>
      </c>
      <c r="K262" s="15">
        <v>1</v>
      </c>
      <c r="L262" s="15">
        <v>150</v>
      </c>
      <c r="M262" s="15">
        <v>1</v>
      </c>
      <c r="N262" s="15" t="s">
        <v>3</v>
      </c>
    </row>
    <row r="263" spans="1:14" ht="14.5">
      <c r="A263" s="3" t="s">
        <v>2589</v>
      </c>
      <c r="B263" s="15" t="s">
        <v>1</v>
      </c>
      <c r="C263" s="15" t="s">
        <v>5</v>
      </c>
      <c r="D263" s="15" t="s">
        <v>1597</v>
      </c>
      <c r="E263" s="15" t="s">
        <v>1619</v>
      </c>
      <c r="F263" s="15">
        <v>50</v>
      </c>
      <c r="G263" s="15">
        <v>2</v>
      </c>
      <c r="H263" s="15">
        <v>400</v>
      </c>
      <c r="I263" s="15">
        <v>50</v>
      </c>
      <c r="J263" s="15">
        <v>1.3</v>
      </c>
      <c r="K263" s="15">
        <v>5</v>
      </c>
      <c r="L263" s="15">
        <v>150</v>
      </c>
      <c r="M263" s="15">
        <v>1</v>
      </c>
      <c r="N263" s="15" t="s">
        <v>3</v>
      </c>
    </row>
    <row r="264" spans="1:14" ht="14.5">
      <c r="A264" s="3" t="s">
        <v>2590</v>
      </c>
      <c r="B264" s="15" t="s">
        <v>1</v>
      </c>
      <c r="C264" s="15" t="s">
        <v>5</v>
      </c>
      <c r="D264" s="15" t="s">
        <v>1597</v>
      </c>
      <c r="E264" s="15" t="s">
        <v>1619</v>
      </c>
      <c r="F264" s="15">
        <v>50</v>
      </c>
      <c r="G264" s="15">
        <v>2</v>
      </c>
      <c r="H264" s="15">
        <v>400</v>
      </c>
      <c r="I264" s="15">
        <v>50</v>
      </c>
      <c r="J264" s="15">
        <v>1.4</v>
      </c>
      <c r="K264" s="15">
        <v>5</v>
      </c>
      <c r="L264" s="15">
        <v>150</v>
      </c>
      <c r="M264" s="15">
        <v>1</v>
      </c>
      <c r="N264" s="15" t="s">
        <v>910</v>
      </c>
    </row>
    <row r="265" spans="1:14" ht="14.5">
      <c r="A265" s="3" t="s">
        <v>2591</v>
      </c>
      <c r="B265" s="15" t="s">
        <v>1</v>
      </c>
      <c r="C265" s="15" t="s">
        <v>5</v>
      </c>
      <c r="D265" s="15" t="s">
        <v>1597</v>
      </c>
      <c r="E265" s="15" t="s">
        <v>1619</v>
      </c>
      <c r="F265" s="15">
        <v>75</v>
      </c>
      <c r="G265" s="15">
        <v>2</v>
      </c>
      <c r="H265" s="15">
        <v>600</v>
      </c>
      <c r="I265" s="15">
        <v>50</v>
      </c>
      <c r="J265" s="15">
        <v>1.7</v>
      </c>
      <c r="K265" s="15">
        <v>5</v>
      </c>
      <c r="L265" s="15">
        <v>150</v>
      </c>
      <c r="M265" s="15">
        <v>1</v>
      </c>
      <c r="N265" s="15" t="s">
        <v>910</v>
      </c>
    </row>
    <row r="266" spans="1:14" ht="14.5">
      <c r="A266" s="3" t="s">
        <v>2592</v>
      </c>
      <c r="B266" s="15" t="s">
        <v>1</v>
      </c>
      <c r="C266" s="15" t="s">
        <v>4</v>
      </c>
      <c r="D266" s="15" t="s">
        <v>1597</v>
      </c>
      <c r="E266" s="15" t="s">
        <v>1619</v>
      </c>
      <c r="F266" s="15">
        <v>75</v>
      </c>
      <c r="G266" s="15">
        <v>1.5</v>
      </c>
      <c r="H266" s="15">
        <v>600</v>
      </c>
      <c r="I266" s="15">
        <v>50</v>
      </c>
      <c r="J266" s="15">
        <v>1.7</v>
      </c>
      <c r="K266" s="15">
        <v>5</v>
      </c>
      <c r="L266" s="15">
        <v>150</v>
      </c>
      <c r="M266" s="15">
        <v>1</v>
      </c>
      <c r="N266" s="15" t="s">
        <v>910</v>
      </c>
    </row>
    <row r="267" spans="1:14" ht="14.5">
      <c r="A267" s="3" t="s">
        <v>2593</v>
      </c>
      <c r="B267" s="15" t="s">
        <v>1</v>
      </c>
      <c r="C267" s="15" t="s">
        <v>1774</v>
      </c>
      <c r="D267" s="15" t="s">
        <v>1597</v>
      </c>
      <c r="E267" s="15" t="s">
        <v>1619</v>
      </c>
      <c r="F267" s="15">
        <v>75</v>
      </c>
      <c r="G267" s="15">
        <v>2</v>
      </c>
      <c r="H267" s="15">
        <v>600</v>
      </c>
      <c r="I267" s="15">
        <v>50</v>
      </c>
      <c r="J267" s="15">
        <v>1.7</v>
      </c>
      <c r="K267" s="15">
        <v>5</v>
      </c>
      <c r="L267" s="15">
        <v>150</v>
      </c>
      <c r="M267" s="15">
        <v>1</v>
      </c>
      <c r="N267" s="15" t="s">
        <v>910</v>
      </c>
    </row>
    <row r="268" spans="1:14" ht="14.5">
      <c r="A268" s="3" t="s">
        <v>2594</v>
      </c>
      <c r="B268" s="15" t="s">
        <v>1</v>
      </c>
      <c r="C268" s="15" t="s">
        <v>4</v>
      </c>
      <c r="D268" s="15" t="s">
        <v>1597</v>
      </c>
      <c r="E268" s="15" t="s">
        <v>1619</v>
      </c>
      <c r="F268" s="15">
        <v>75</v>
      </c>
      <c r="G268" s="15">
        <v>1.5</v>
      </c>
      <c r="H268" s="15">
        <v>600</v>
      </c>
      <c r="I268" s="15">
        <v>50</v>
      </c>
      <c r="J268" s="15">
        <v>1.7</v>
      </c>
      <c r="K268" s="15">
        <v>5</v>
      </c>
      <c r="L268" s="15">
        <v>150</v>
      </c>
      <c r="M268" s="15">
        <v>1</v>
      </c>
      <c r="N268" s="15" t="s">
        <v>3</v>
      </c>
    </row>
    <row r="269" spans="1:14" ht="14.5">
      <c r="A269" s="3" t="s">
        <v>2595</v>
      </c>
      <c r="B269" s="15" t="s">
        <v>1</v>
      </c>
      <c r="C269" s="15" t="s">
        <v>727</v>
      </c>
      <c r="D269" s="15" t="s">
        <v>1597</v>
      </c>
      <c r="E269" s="15" t="s">
        <v>1619</v>
      </c>
      <c r="F269" s="15">
        <v>75</v>
      </c>
      <c r="G269" s="15">
        <v>2</v>
      </c>
      <c r="H269" s="15">
        <v>600</v>
      </c>
      <c r="I269" s="15">
        <v>60</v>
      </c>
      <c r="J269" s="15">
        <v>1.7</v>
      </c>
      <c r="K269" s="15">
        <v>1</v>
      </c>
      <c r="L269" s="15">
        <v>150</v>
      </c>
      <c r="M269" s="15">
        <v>1</v>
      </c>
      <c r="N269" s="15" t="s">
        <v>910</v>
      </c>
    </row>
    <row r="270" spans="1:14" ht="14.5">
      <c r="A270" s="3" t="s">
        <v>2596</v>
      </c>
      <c r="B270" s="15" t="s">
        <v>1</v>
      </c>
      <c r="C270" s="15" t="s">
        <v>727</v>
      </c>
      <c r="D270" s="15" t="s">
        <v>1597</v>
      </c>
      <c r="E270" s="15" t="s">
        <v>1619</v>
      </c>
      <c r="F270" s="15">
        <v>75</v>
      </c>
      <c r="G270" s="15">
        <v>2</v>
      </c>
      <c r="H270" s="15">
        <v>600</v>
      </c>
      <c r="I270" s="15">
        <v>60</v>
      </c>
      <c r="J270" s="15">
        <v>1.7</v>
      </c>
      <c r="K270" s="15">
        <v>1</v>
      </c>
      <c r="L270" s="15">
        <v>150</v>
      </c>
      <c r="M270" s="15">
        <v>1</v>
      </c>
      <c r="N270" s="15" t="s">
        <v>3</v>
      </c>
    </row>
    <row r="271" spans="1:14" ht="14.5">
      <c r="A271" s="3" t="s">
        <v>2597</v>
      </c>
      <c r="B271" s="15" t="s">
        <v>1</v>
      </c>
      <c r="C271" s="15" t="s">
        <v>4</v>
      </c>
      <c r="D271" s="15" t="s">
        <v>1597</v>
      </c>
      <c r="E271" s="15" t="s">
        <v>1619</v>
      </c>
      <c r="F271" s="15">
        <v>75</v>
      </c>
      <c r="G271" s="15">
        <v>2</v>
      </c>
      <c r="H271" s="15">
        <v>600</v>
      </c>
      <c r="I271" s="15">
        <v>50</v>
      </c>
      <c r="J271" s="15">
        <v>1.7</v>
      </c>
      <c r="K271" s="15">
        <v>5</v>
      </c>
      <c r="L271" s="15">
        <v>150</v>
      </c>
      <c r="M271" s="15">
        <v>1</v>
      </c>
      <c r="N271" s="15" t="s">
        <v>910</v>
      </c>
    </row>
    <row r="272" spans="1:14" ht="14.5">
      <c r="A272" s="3" t="s">
        <v>2598</v>
      </c>
      <c r="B272" s="15" t="s">
        <v>1</v>
      </c>
      <c r="C272" s="15" t="s">
        <v>1859</v>
      </c>
      <c r="D272" s="15" t="s">
        <v>1597</v>
      </c>
      <c r="E272" s="15" t="s">
        <v>1619</v>
      </c>
      <c r="F272" s="15">
        <v>75</v>
      </c>
      <c r="G272" s="15">
        <v>2</v>
      </c>
      <c r="H272" s="15">
        <v>600</v>
      </c>
      <c r="I272" s="15">
        <v>40</v>
      </c>
      <c r="J272" s="15">
        <v>1.7</v>
      </c>
      <c r="K272" s="15">
        <v>5</v>
      </c>
      <c r="L272" s="15">
        <v>150</v>
      </c>
      <c r="M272" s="15">
        <v>1</v>
      </c>
      <c r="N272" s="15" t="s">
        <v>910</v>
      </c>
    </row>
    <row r="273" spans="1:14" ht="14.5">
      <c r="A273" s="3" t="s">
        <v>2599</v>
      </c>
      <c r="B273" s="15" t="s">
        <v>1</v>
      </c>
      <c r="C273" s="15" t="s">
        <v>1018</v>
      </c>
      <c r="D273" s="15" t="s">
        <v>1597</v>
      </c>
      <c r="E273" s="15" t="s">
        <v>1619</v>
      </c>
      <c r="F273" s="15">
        <v>75</v>
      </c>
      <c r="G273" s="15">
        <v>2</v>
      </c>
      <c r="H273" s="15">
        <v>600</v>
      </c>
      <c r="I273" s="15">
        <v>60</v>
      </c>
      <c r="J273" s="15">
        <v>1.7</v>
      </c>
      <c r="K273" s="15">
        <v>1</v>
      </c>
      <c r="L273" s="15">
        <v>150</v>
      </c>
      <c r="M273" s="15">
        <v>1</v>
      </c>
      <c r="N273" s="15" t="s">
        <v>910</v>
      </c>
    </row>
    <row r="274" spans="1:14" ht="14.5">
      <c r="A274" s="3" t="s">
        <v>2600</v>
      </c>
      <c r="B274" s="15" t="s">
        <v>1</v>
      </c>
      <c r="C274" s="15" t="s">
        <v>1018</v>
      </c>
      <c r="D274" s="15" t="s">
        <v>1597</v>
      </c>
      <c r="E274" s="15" t="s">
        <v>1619</v>
      </c>
      <c r="F274" s="15">
        <v>75</v>
      </c>
      <c r="G274" s="15">
        <v>2</v>
      </c>
      <c r="H274" s="15">
        <v>600</v>
      </c>
      <c r="I274" s="15">
        <v>60</v>
      </c>
      <c r="J274" s="15">
        <v>1.7</v>
      </c>
      <c r="K274" s="15">
        <v>1</v>
      </c>
      <c r="L274" s="15">
        <v>150</v>
      </c>
      <c r="M274" s="15">
        <v>1</v>
      </c>
      <c r="N274" s="15" t="s">
        <v>3</v>
      </c>
    </row>
    <row r="275" spans="1:14" ht="14.5">
      <c r="A275" s="3" t="s">
        <v>2601</v>
      </c>
      <c r="B275" s="15" t="s">
        <v>1</v>
      </c>
      <c r="C275" s="15" t="s">
        <v>5</v>
      </c>
      <c r="D275" s="15" t="s">
        <v>1597</v>
      </c>
      <c r="E275" s="15" t="s">
        <v>1619</v>
      </c>
      <c r="F275" s="15">
        <v>75</v>
      </c>
      <c r="G275" s="15">
        <v>2</v>
      </c>
      <c r="H275" s="15">
        <v>600</v>
      </c>
      <c r="I275" s="15">
        <v>50</v>
      </c>
      <c r="J275" s="15">
        <v>1.7</v>
      </c>
      <c r="K275" s="15">
        <v>5</v>
      </c>
      <c r="L275" s="15">
        <v>150</v>
      </c>
      <c r="M275" s="15">
        <v>1</v>
      </c>
      <c r="N275" s="15" t="s">
        <v>3</v>
      </c>
    </row>
    <row r="276" spans="1:14" ht="14.5">
      <c r="A276" s="3" t="s">
        <v>2602</v>
      </c>
      <c r="B276" s="15" t="s">
        <v>1</v>
      </c>
      <c r="C276" s="15" t="s">
        <v>5</v>
      </c>
      <c r="D276" s="15" t="s">
        <v>1597</v>
      </c>
      <c r="E276" s="15" t="s">
        <v>1619</v>
      </c>
      <c r="F276" s="15">
        <v>75</v>
      </c>
      <c r="G276" s="15">
        <v>2</v>
      </c>
      <c r="H276" s="15">
        <v>600</v>
      </c>
      <c r="I276" s="15">
        <v>50</v>
      </c>
      <c r="J276" s="15">
        <v>1.7</v>
      </c>
      <c r="K276" s="15">
        <v>5</v>
      </c>
      <c r="L276" s="15">
        <v>150</v>
      </c>
      <c r="M276" s="15">
        <v>1</v>
      </c>
      <c r="N276" s="15" t="s">
        <v>910</v>
      </c>
    </row>
    <row r="277" spans="1:14" ht="14.5">
      <c r="A277" s="3" t="s">
        <v>2603</v>
      </c>
      <c r="B277" s="15" t="s">
        <v>1</v>
      </c>
      <c r="C277" s="15" t="s">
        <v>5</v>
      </c>
      <c r="D277" s="15" t="s">
        <v>1597</v>
      </c>
      <c r="E277" s="15" t="s">
        <v>1619</v>
      </c>
      <c r="F277" s="15">
        <v>75</v>
      </c>
      <c r="G277" s="15">
        <v>2</v>
      </c>
      <c r="H277" s="15">
        <v>800</v>
      </c>
      <c r="I277" s="15">
        <v>50</v>
      </c>
      <c r="J277" s="15">
        <v>1.7</v>
      </c>
      <c r="K277" s="15">
        <v>5</v>
      </c>
      <c r="L277" s="15">
        <v>150</v>
      </c>
      <c r="M277" s="15">
        <v>1</v>
      </c>
      <c r="N277" s="15" t="s">
        <v>910</v>
      </c>
    </row>
    <row r="278" spans="1:14" ht="14.5">
      <c r="A278" s="3" t="s">
        <v>2604</v>
      </c>
      <c r="B278" s="15" t="s">
        <v>1</v>
      </c>
      <c r="C278" s="15" t="s">
        <v>4</v>
      </c>
      <c r="D278" s="15" t="s">
        <v>1597</v>
      </c>
      <c r="E278" s="15" t="s">
        <v>1619</v>
      </c>
      <c r="F278" s="15">
        <v>75</v>
      </c>
      <c r="G278" s="15">
        <v>1.5</v>
      </c>
      <c r="H278" s="15">
        <v>800</v>
      </c>
      <c r="I278" s="15">
        <v>50</v>
      </c>
      <c r="J278" s="15">
        <v>1.7</v>
      </c>
      <c r="K278" s="15">
        <v>5</v>
      </c>
      <c r="L278" s="15">
        <v>150</v>
      </c>
      <c r="M278" s="15">
        <v>1</v>
      </c>
      <c r="N278" s="15" t="s">
        <v>910</v>
      </c>
    </row>
    <row r="279" spans="1:14" ht="14.5">
      <c r="A279" s="3" t="s">
        <v>2605</v>
      </c>
      <c r="B279" s="15" t="s">
        <v>1</v>
      </c>
      <c r="C279" s="15" t="s">
        <v>1774</v>
      </c>
      <c r="D279" s="15" t="s">
        <v>1597</v>
      </c>
      <c r="E279" s="15" t="s">
        <v>1619</v>
      </c>
      <c r="F279" s="15">
        <v>75</v>
      </c>
      <c r="G279" s="15">
        <v>2</v>
      </c>
      <c r="H279" s="15">
        <v>800</v>
      </c>
      <c r="I279" s="15">
        <v>50</v>
      </c>
      <c r="J279" s="15">
        <v>1.7</v>
      </c>
      <c r="K279" s="15">
        <v>5</v>
      </c>
      <c r="L279" s="15">
        <v>150</v>
      </c>
      <c r="M279" s="15">
        <v>1</v>
      </c>
      <c r="N279" s="15" t="s">
        <v>910</v>
      </c>
    </row>
    <row r="280" spans="1:14" ht="14.5">
      <c r="A280" s="3" t="s">
        <v>2606</v>
      </c>
      <c r="B280" s="15" t="s">
        <v>1</v>
      </c>
      <c r="C280" s="15" t="s">
        <v>4</v>
      </c>
      <c r="D280" s="15" t="s">
        <v>1597</v>
      </c>
      <c r="E280" s="15" t="s">
        <v>1619</v>
      </c>
      <c r="F280" s="15">
        <v>75</v>
      </c>
      <c r="G280" s="15">
        <v>1.5</v>
      </c>
      <c r="H280" s="15">
        <v>800</v>
      </c>
      <c r="I280" s="15">
        <v>50</v>
      </c>
      <c r="J280" s="15">
        <v>1.7</v>
      </c>
      <c r="K280" s="15">
        <v>5</v>
      </c>
      <c r="L280" s="15">
        <v>150</v>
      </c>
      <c r="M280" s="15">
        <v>1</v>
      </c>
      <c r="N280" s="15" t="s">
        <v>3</v>
      </c>
    </row>
    <row r="281" spans="1:14" ht="14.5">
      <c r="A281" s="3" t="s">
        <v>2607</v>
      </c>
      <c r="B281" s="15" t="s">
        <v>1</v>
      </c>
      <c r="C281" s="15" t="s">
        <v>727</v>
      </c>
      <c r="D281" s="15" t="s">
        <v>1597</v>
      </c>
      <c r="E281" s="15" t="s">
        <v>1619</v>
      </c>
      <c r="F281" s="15">
        <v>75</v>
      </c>
      <c r="G281" s="15">
        <v>2</v>
      </c>
      <c r="H281" s="15">
        <v>800</v>
      </c>
      <c r="I281" s="15">
        <v>60</v>
      </c>
      <c r="J281" s="15">
        <v>1.7</v>
      </c>
      <c r="K281" s="15">
        <v>1</v>
      </c>
      <c r="L281" s="15">
        <v>150</v>
      </c>
      <c r="M281" s="15">
        <v>1</v>
      </c>
      <c r="N281" s="15" t="s">
        <v>910</v>
      </c>
    </row>
    <row r="282" spans="1:14" ht="14.5">
      <c r="A282" s="3" t="s">
        <v>2608</v>
      </c>
      <c r="B282" s="15" t="s">
        <v>1</v>
      </c>
      <c r="C282" s="15" t="s">
        <v>727</v>
      </c>
      <c r="D282" s="15" t="s">
        <v>1597</v>
      </c>
      <c r="E282" s="15" t="s">
        <v>1619</v>
      </c>
      <c r="F282" s="15">
        <v>75</v>
      </c>
      <c r="G282" s="15">
        <v>2</v>
      </c>
      <c r="H282" s="15">
        <v>800</v>
      </c>
      <c r="I282" s="15">
        <v>60</v>
      </c>
      <c r="J282" s="15">
        <v>1.7</v>
      </c>
      <c r="K282" s="15">
        <v>1</v>
      </c>
      <c r="L282" s="15">
        <v>150</v>
      </c>
      <c r="M282" s="15">
        <v>1</v>
      </c>
      <c r="N282" s="15" t="s">
        <v>3</v>
      </c>
    </row>
    <row r="283" spans="1:14" ht="14.5">
      <c r="A283" s="3" t="s">
        <v>2609</v>
      </c>
      <c r="B283" s="15" t="s">
        <v>1</v>
      </c>
      <c r="C283" s="15" t="s">
        <v>4</v>
      </c>
      <c r="D283" s="15" t="s">
        <v>1597</v>
      </c>
      <c r="E283" s="15" t="s">
        <v>1619</v>
      </c>
      <c r="F283" s="15">
        <v>75</v>
      </c>
      <c r="G283" s="15">
        <v>2</v>
      </c>
      <c r="H283" s="15">
        <v>800</v>
      </c>
      <c r="I283" s="15">
        <v>50</v>
      </c>
      <c r="J283" s="15">
        <v>1.7</v>
      </c>
      <c r="K283" s="15">
        <v>5</v>
      </c>
      <c r="L283" s="15">
        <v>150</v>
      </c>
      <c r="M283" s="15">
        <v>1</v>
      </c>
      <c r="N283" s="15" t="s">
        <v>910</v>
      </c>
    </row>
    <row r="284" spans="1:14" ht="14.5">
      <c r="A284" s="3" t="s">
        <v>2610</v>
      </c>
      <c r="B284" s="15" t="s">
        <v>1</v>
      </c>
      <c r="C284" s="15" t="s">
        <v>1859</v>
      </c>
      <c r="D284" s="15" t="s">
        <v>1597</v>
      </c>
      <c r="E284" s="15" t="s">
        <v>1619</v>
      </c>
      <c r="F284" s="15">
        <v>75</v>
      </c>
      <c r="G284" s="15">
        <v>2</v>
      </c>
      <c r="H284" s="15">
        <v>800</v>
      </c>
      <c r="I284" s="15">
        <v>40</v>
      </c>
      <c r="J284" s="15">
        <v>1.7</v>
      </c>
      <c r="K284" s="15">
        <v>5</v>
      </c>
      <c r="L284" s="15">
        <v>150</v>
      </c>
      <c r="M284" s="15">
        <v>1</v>
      </c>
      <c r="N284" s="15" t="s">
        <v>910</v>
      </c>
    </row>
    <row r="285" spans="1:14" ht="14.5">
      <c r="A285" s="3" t="s">
        <v>2611</v>
      </c>
      <c r="B285" s="15" t="s">
        <v>1</v>
      </c>
      <c r="C285" s="15" t="s">
        <v>1018</v>
      </c>
      <c r="D285" s="15" t="s">
        <v>1597</v>
      </c>
      <c r="E285" s="15" t="s">
        <v>1619</v>
      </c>
      <c r="F285" s="15">
        <v>75</v>
      </c>
      <c r="G285" s="15">
        <v>2</v>
      </c>
      <c r="H285" s="15">
        <v>800</v>
      </c>
      <c r="I285" s="15">
        <v>60</v>
      </c>
      <c r="J285" s="15">
        <v>1.7</v>
      </c>
      <c r="K285" s="15">
        <v>1</v>
      </c>
      <c r="L285" s="15">
        <v>150</v>
      </c>
      <c r="M285" s="15">
        <v>1</v>
      </c>
      <c r="N285" s="15" t="s">
        <v>910</v>
      </c>
    </row>
    <row r="286" spans="1:14" ht="14.5">
      <c r="A286" s="3" t="s">
        <v>2612</v>
      </c>
      <c r="B286" s="15" t="s">
        <v>1</v>
      </c>
      <c r="C286" s="15" t="s">
        <v>1018</v>
      </c>
      <c r="D286" s="15" t="s">
        <v>1597</v>
      </c>
      <c r="E286" s="15" t="s">
        <v>1619</v>
      </c>
      <c r="F286" s="15">
        <v>75</v>
      </c>
      <c r="G286" s="15">
        <v>2</v>
      </c>
      <c r="H286" s="15">
        <v>800</v>
      </c>
      <c r="I286" s="15">
        <v>60</v>
      </c>
      <c r="J286" s="15">
        <v>1.7</v>
      </c>
      <c r="K286" s="15">
        <v>1</v>
      </c>
      <c r="L286" s="15">
        <v>150</v>
      </c>
      <c r="M286" s="15">
        <v>1</v>
      </c>
      <c r="N286" s="15" t="s">
        <v>3</v>
      </c>
    </row>
    <row r="287" spans="1:14" ht="14.5">
      <c r="A287" s="3" t="s">
        <v>2613</v>
      </c>
      <c r="B287" s="15" t="s">
        <v>1</v>
      </c>
      <c r="C287" s="15" t="s">
        <v>5</v>
      </c>
      <c r="D287" s="15" t="s">
        <v>1597</v>
      </c>
      <c r="E287" s="15" t="s">
        <v>1619</v>
      </c>
      <c r="F287" s="15">
        <v>75</v>
      </c>
      <c r="G287" s="15">
        <v>2</v>
      </c>
      <c r="H287" s="15">
        <v>800</v>
      </c>
      <c r="I287" s="15">
        <v>50</v>
      </c>
      <c r="J287" s="15">
        <v>1.7</v>
      </c>
      <c r="K287" s="15">
        <v>5</v>
      </c>
      <c r="L287" s="15">
        <v>150</v>
      </c>
      <c r="M287" s="15">
        <v>1</v>
      </c>
      <c r="N287" s="15" t="s">
        <v>3</v>
      </c>
    </row>
    <row r="288" spans="1:14" ht="14.5">
      <c r="A288" s="3" t="s">
        <v>2614</v>
      </c>
      <c r="B288" s="15" t="s">
        <v>1</v>
      </c>
      <c r="C288" s="15" t="s">
        <v>5</v>
      </c>
      <c r="D288" s="15" t="s">
        <v>1597</v>
      </c>
      <c r="E288" s="15" t="s">
        <v>1619</v>
      </c>
      <c r="F288" s="15">
        <v>75</v>
      </c>
      <c r="G288" s="15">
        <v>2</v>
      </c>
      <c r="H288" s="15">
        <v>800</v>
      </c>
      <c r="I288" s="15">
        <v>50</v>
      </c>
      <c r="J288" s="15">
        <v>1.7</v>
      </c>
      <c r="K288" s="15">
        <v>5</v>
      </c>
      <c r="L288" s="15">
        <v>150</v>
      </c>
      <c r="M288" s="15">
        <v>1</v>
      </c>
      <c r="N288" s="15" t="s">
        <v>910</v>
      </c>
    </row>
    <row r="289" spans="1:14" ht="14.5">
      <c r="A289" s="3" t="s">
        <v>2615</v>
      </c>
      <c r="B289" s="15" t="s">
        <v>1</v>
      </c>
      <c r="C289" s="15" t="s">
        <v>5</v>
      </c>
      <c r="D289" s="15" t="s">
        <v>1597</v>
      </c>
      <c r="E289" s="15" t="s">
        <v>1619</v>
      </c>
      <c r="F289" s="15">
        <v>75</v>
      </c>
      <c r="G289" s="15">
        <v>2</v>
      </c>
      <c r="H289" s="15">
        <v>1000</v>
      </c>
      <c r="I289" s="15">
        <v>50</v>
      </c>
      <c r="J289" s="15">
        <v>1.7</v>
      </c>
      <c r="K289" s="15">
        <v>5</v>
      </c>
      <c r="L289" s="15">
        <v>150</v>
      </c>
      <c r="M289" s="15">
        <v>1</v>
      </c>
      <c r="N289" s="15" t="s">
        <v>910</v>
      </c>
    </row>
    <row r="290" spans="1:14" ht="14.5">
      <c r="A290" s="3" t="s">
        <v>2616</v>
      </c>
      <c r="B290" s="15" t="s">
        <v>1</v>
      </c>
      <c r="C290" s="15" t="s">
        <v>4</v>
      </c>
      <c r="D290" s="15" t="s">
        <v>1597</v>
      </c>
      <c r="E290" s="15" t="s">
        <v>1619</v>
      </c>
      <c r="F290" s="15">
        <v>75</v>
      </c>
      <c r="G290" s="15">
        <v>1.5</v>
      </c>
      <c r="H290" s="15">
        <v>1000</v>
      </c>
      <c r="I290" s="15">
        <v>50</v>
      </c>
      <c r="J290" s="15">
        <v>1.7</v>
      </c>
      <c r="K290" s="15">
        <v>5</v>
      </c>
      <c r="L290" s="15">
        <v>150</v>
      </c>
      <c r="M290" s="15">
        <v>1</v>
      </c>
      <c r="N290" s="15" t="s">
        <v>910</v>
      </c>
    </row>
    <row r="291" spans="1:14" ht="14.5">
      <c r="A291" s="3" t="s">
        <v>2617</v>
      </c>
      <c r="B291" s="15" t="s">
        <v>1</v>
      </c>
      <c r="C291" s="15" t="s">
        <v>1774</v>
      </c>
      <c r="D291" s="15" t="s">
        <v>1597</v>
      </c>
      <c r="E291" s="15" t="s">
        <v>1619</v>
      </c>
      <c r="F291" s="15">
        <v>75</v>
      </c>
      <c r="G291" s="15">
        <v>2</v>
      </c>
      <c r="H291" s="15">
        <v>1000</v>
      </c>
      <c r="I291" s="15">
        <v>50</v>
      </c>
      <c r="J291" s="15">
        <v>1.7</v>
      </c>
      <c r="K291" s="15">
        <v>5</v>
      </c>
      <c r="L291" s="15">
        <v>150</v>
      </c>
      <c r="M291" s="15">
        <v>1</v>
      </c>
      <c r="N291" s="15" t="s">
        <v>910</v>
      </c>
    </row>
    <row r="292" spans="1:14" ht="14.5">
      <c r="A292" s="3" t="s">
        <v>2618</v>
      </c>
      <c r="B292" s="15" t="s">
        <v>1</v>
      </c>
      <c r="C292" s="15" t="s">
        <v>4</v>
      </c>
      <c r="D292" s="15" t="s">
        <v>1597</v>
      </c>
      <c r="E292" s="15" t="s">
        <v>1619</v>
      </c>
      <c r="F292" s="15">
        <v>75</v>
      </c>
      <c r="G292" s="15">
        <v>1.5</v>
      </c>
      <c r="H292" s="15">
        <v>1000</v>
      </c>
      <c r="I292" s="15">
        <v>50</v>
      </c>
      <c r="J292" s="15">
        <v>1.7</v>
      </c>
      <c r="K292" s="15">
        <v>5</v>
      </c>
      <c r="L292" s="15">
        <v>150</v>
      </c>
      <c r="M292" s="15">
        <v>1</v>
      </c>
      <c r="N292" s="15" t="s">
        <v>3</v>
      </c>
    </row>
    <row r="293" spans="1:14" ht="14.5">
      <c r="A293" s="3" t="s">
        <v>2619</v>
      </c>
      <c r="B293" s="15" t="s">
        <v>1</v>
      </c>
      <c r="C293" s="15" t="s">
        <v>727</v>
      </c>
      <c r="D293" s="15" t="s">
        <v>1597</v>
      </c>
      <c r="E293" s="15" t="s">
        <v>1619</v>
      </c>
      <c r="F293" s="15">
        <v>75</v>
      </c>
      <c r="G293" s="15">
        <v>2</v>
      </c>
      <c r="H293" s="15">
        <v>1000</v>
      </c>
      <c r="I293" s="15">
        <v>60</v>
      </c>
      <c r="J293" s="15">
        <v>1.7</v>
      </c>
      <c r="K293" s="15">
        <v>1</v>
      </c>
      <c r="L293" s="15">
        <v>150</v>
      </c>
      <c r="M293" s="15">
        <v>1</v>
      </c>
      <c r="N293" s="15" t="s">
        <v>910</v>
      </c>
    </row>
    <row r="294" spans="1:14" ht="14.5">
      <c r="A294" s="3" t="s">
        <v>2620</v>
      </c>
      <c r="B294" s="15" t="s">
        <v>1</v>
      </c>
      <c r="C294" s="15" t="s">
        <v>727</v>
      </c>
      <c r="D294" s="15" t="s">
        <v>1597</v>
      </c>
      <c r="E294" s="15" t="s">
        <v>1619</v>
      </c>
      <c r="F294" s="15">
        <v>75</v>
      </c>
      <c r="G294" s="15">
        <v>2</v>
      </c>
      <c r="H294" s="15">
        <v>1000</v>
      </c>
      <c r="I294" s="15">
        <v>60</v>
      </c>
      <c r="J294" s="15">
        <v>1.7</v>
      </c>
      <c r="K294" s="15">
        <v>1</v>
      </c>
      <c r="L294" s="15">
        <v>150</v>
      </c>
      <c r="M294" s="15">
        <v>1</v>
      </c>
      <c r="N294" s="15" t="s">
        <v>3</v>
      </c>
    </row>
    <row r="295" spans="1:14" ht="14.5">
      <c r="A295" s="3" t="s">
        <v>2621</v>
      </c>
      <c r="B295" s="15" t="s">
        <v>1</v>
      </c>
      <c r="C295" s="15" t="s">
        <v>4</v>
      </c>
      <c r="D295" s="15" t="s">
        <v>1597</v>
      </c>
      <c r="E295" s="15" t="s">
        <v>1619</v>
      </c>
      <c r="F295" s="15">
        <v>75</v>
      </c>
      <c r="G295" s="15">
        <v>2</v>
      </c>
      <c r="H295" s="15">
        <v>1000</v>
      </c>
      <c r="I295" s="15">
        <v>50</v>
      </c>
      <c r="J295" s="15">
        <v>1.7</v>
      </c>
      <c r="K295" s="15">
        <v>5</v>
      </c>
      <c r="L295" s="15">
        <v>150</v>
      </c>
      <c r="M295" s="15">
        <v>1</v>
      </c>
      <c r="N295" s="15" t="s">
        <v>910</v>
      </c>
    </row>
    <row r="296" spans="1:14" ht="14.5">
      <c r="A296" s="3" t="s">
        <v>2622</v>
      </c>
      <c r="B296" s="15" t="s">
        <v>1</v>
      </c>
      <c r="C296" s="15" t="s">
        <v>1859</v>
      </c>
      <c r="D296" s="15" t="s">
        <v>1597</v>
      </c>
      <c r="E296" s="15" t="s">
        <v>1619</v>
      </c>
      <c r="F296" s="15">
        <v>75</v>
      </c>
      <c r="G296" s="15">
        <v>2</v>
      </c>
      <c r="H296" s="15">
        <v>1000</v>
      </c>
      <c r="I296" s="15">
        <v>40</v>
      </c>
      <c r="J296" s="15">
        <v>1.7</v>
      </c>
      <c r="K296" s="15">
        <v>5</v>
      </c>
      <c r="L296" s="15">
        <v>150</v>
      </c>
      <c r="M296" s="15">
        <v>1</v>
      </c>
      <c r="N296" s="15" t="s">
        <v>910</v>
      </c>
    </row>
    <row r="297" spans="1:14" ht="14.5">
      <c r="A297" s="3" t="s">
        <v>2623</v>
      </c>
      <c r="B297" s="15" t="s">
        <v>1</v>
      </c>
      <c r="C297" s="15" t="s">
        <v>1018</v>
      </c>
      <c r="D297" s="15" t="s">
        <v>1597</v>
      </c>
      <c r="E297" s="15" t="s">
        <v>1619</v>
      </c>
      <c r="F297" s="15">
        <v>75</v>
      </c>
      <c r="G297" s="15">
        <v>2</v>
      </c>
      <c r="H297" s="15">
        <v>1000</v>
      </c>
      <c r="I297" s="15">
        <v>60</v>
      </c>
      <c r="J297" s="15">
        <v>1.7</v>
      </c>
      <c r="K297" s="15">
        <v>1</v>
      </c>
      <c r="L297" s="15">
        <v>150</v>
      </c>
      <c r="M297" s="15">
        <v>1</v>
      </c>
      <c r="N297" s="15" t="s">
        <v>910</v>
      </c>
    </row>
    <row r="298" spans="1:14" ht="14.5">
      <c r="A298" s="3" t="s">
        <v>2624</v>
      </c>
      <c r="B298" s="15" t="s">
        <v>1</v>
      </c>
      <c r="C298" s="15" t="s">
        <v>1018</v>
      </c>
      <c r="D298" s="15" t="s">
        <v>1597</v>
      </c>
      <c r="E298" s="15" t="s">
        <v>1619</v>
      </c>
      <c r="F298" s="15">
        <v>75</v>
      </c>
      <c r="G298" s="15">
        <v>2</v>
      </c>
      <c r="H298" s="15">
        <v>1000</v>
      </c>
      <c r="I298" s="15">
        <v>60</v>
      </c>
      <c r="J298" s="15">
        <v>1.7</v>
      </c>
      <c r="K298" s="15">
        <v>1</v>
      </c>
      <c r="L298" s="15">
        <v>150</v>
      </c>
      <c r="M298" s="15">
        <v>1</v>
      </c>
      <c r="N298" s="15" t="s">
        <v>3</v>
      </c>
    </row>
    <row r="299" spans="1:14" ht="14.5">
      <c r="A299" s="3" t="s">
        <v>2625</v>
      </c>
      <c r="B299" s="15" t="s">
        <v>1</v>
      </c>
      <c r="C299" s="15" t="s">
        <v>5</v>
      </c>
      <c r="D299" s="15" t="s">
        <v>1597</v>
      </c>
      <c r="E299" s="15" t="s">
        <v>1619</v>
      </c>
      <c r="F299" s="15">
        <v>75</v>
      </c>
      <c r="G299" s="15">
        <v>2</v>
      </c>
      <c r="H299" s="15">
        <v>1000</v>
      </c>
      <c r="I299" s="15">
        <v>50</v>
      </c>
      <c r="J299" s="15">
        <v>1.7</v>
      </c>
      <c r="K299" s="15">
        <v>5</v>
      </c>
      <c r="L299" s="15">
        <v>150</v>
      </c>
      <c r="M299" s="15">
        <v>1</v>
      </c>
      <c r="N299" s="15" t="s">
        <v>3</v>
      </c>
    </row>
    <row r="300" spans="1:14" ht="14.5">
      <c r="A300" s="3" t="s">
        <v>2626</v>
      </c>
      <c r="B300" s="15" t="s">
        <v>1</v>
      </c>
      <c r="C300" s="15" t="s">
        <v>5</v>
      </c>
      <c r="D300" s="15" t="s">
        <v>1597</v>
      </c>
      <c r="E300" s="15" t="s">
        <v>1619</v>
      </c>
      <c r="F300" s="15">
        <v>75</v>
      </c>
      <c r="G300" s="15">
        <v>2</v>
      </c>
      <c r="H300" s="15">
        <v>1000</v>
      </c>
      <c r="I300" s="15">
        <v>50</v>
      </c>
      <c r="J300" s="15">
        <v>1.7</v>
      </c>
      <c r="K300" s="15">
        <v>5</v>
      </c>
      <c r="L300" s="15">
        <v>150</v>
      </c>
      <c r="M300" s="15">
        <v>1</v>
      </c>
      <c r="N300" s="15" t="s">
        <v>910</v>
      </c>
    </row>
    <row r="301" spans="1:14" ht="14.5">
      <c r="A301" s="3" t="s">
        <v>2627</v>
      </c>
      <c r="B301" s="15" t="s">
        <v>1</v>
      </c>
      <c r="C301" s="15" t="s">
        <v>6</v>
      </c>
      <c r="D301" s="15" t="s">
        <v>1597</v>
      </c>
      <c r="E301" s="15" t="s">
        <v>1619</v>
      </c>
      <c r="F301" s="15">
        <v>50</v>
      </c>
      <c r="G301" s="15">
        <v>3</v>
      </c>
      <c r="H301" s="15">
        <v>50</v>
      </c>
      <c r="I301" s="15">
        <v>150</v>
      </c>
      <c r="J301" s="15">
        <v>1</v>
      </c>
      <c r="K301" s="15">
        <v>10</v>
      </c>
      <c r="L301" s="15">
        <v>150</v>
      </c>
      <c r="M301" s="15">
        <v>1</v>
      </c>
      <c r="N301" s="15" t="s">
        <v>910</v>
      </c>
    </row>
    <row r="302" spans="1:14" ht="14.5">
      <c r="A302" s="3" t="s">
        <v>2628</v>
      </c>
      <c r="B302" s="15" t="s">
        <v>1</v>
      </c>
      <c r="C302" s="15" t="s">
        <v>5</v>
      </c>
      <c r="D302" s="15" t="s">
        <v>1597</v>
      </c>
      <c r="E302" s="15" t="s">
        <v>1619</v>
      </c>
      <c r="F302" s="15">
        <v>50</v>
      </c>
      <c r="G302" s="15">
        <v>3</v>
      </c>
      <c r="H302" s="15">
        <v>50</v>
      </c>
      <c r="I302" s="15">
        <v>100</v>
      </c>
      <c r="J302" s="15">
        <v>1</v>
      </c>
      <c r="K302" s="15">
        <v>10</v>
      </c>
      <c r="L302" s="15">
        <v>150</v>
      </c>
      <c r="M302" s="15">
        <v>1</v>
      </c>
      <c r="N302" s="15" t="s">
        <v>910</v>
      </c>
    </row>
    <row r="303" spans="1:14" ht="14.5">
      <c r="A303" s="3" t="s">
        <v>2629</v>
      </c>
      <c r="B303" s="15" t="s">
        <v>1</v>
      </c>
      <c r="C303" s="15" t="s">
        <v>5</v>
      </c>
      <c r="D303" s="15" t="s">
        <v>1597</v>
      </c>
      <c r="E303" s="15" t="s">
        <v>1619</v>
      </c>
      <c r="F303" s="15">
        <v>50</v>
      </c>
      <c r="G303" s="15">
        <v>3</v>
      </c>
      <c r="H303" s="15">
        <v>50</v>
      </c>
      <c r="I303" s="15">
        <v>100</v>
      </c>
      <c r="J303" s="15">
        <v>1</v>
      </c>
      <c r="K303" s="15">
        <v>10</v>
      </c>
      <c r="L303" s="15">
        <v>150</v>
      </c>
      <c r="M303" s="15">
        <v>1</v>
      </c>
      <c r="N303" s="15" t="s">
        <v>3</v>
      </c>
    </row>
    <row r="304" spans="1:14" ht="14.5">
      <c r="A304" s="3" t="s">
        <v>2630</v>
      </c>
      <c r="B304" s="15" t="s">
        <v>1</v>
      </c>
      <c r="C304" s="15" t="s">
        <v>6</v>
      </c>
      <c r="D304" s="15" t="s">
        <v>1597</v>
      </c>
      <c r="E304" s="15" t="s">
        <v>1619</v>
      </c>
      <c r="F304" s="15">
        <v>50</v>
      </c>
      <c r="G304" s="15">
        <v>3</v>
      </c>
      <c r="H304" s="15">
        <v>50</v>
      </c>
      <c r="I304" s="15">
        <v>150</v>
      </c>
      <c r="J304" s="15">
        <v>1</v>
      </c>
      <c r="K304" s="15">
        <v>10</v>
      </c>
      <c r="L304" s="15">
        <v>150</v>
      </c>
      <c r="M304" s="15">
        <v>1</v>
      </c>
      <c r="N304" s="15" t="s">
        <v>3</v>
      </c>
    </row>
    <row r="305" spans="1:14" ht="14.5">
      <c r="A305" s="3" t="s">
        <v>2631</v>
      </c>
      <c r="B305" s="15" t="s">
        <v>1</v>
      </c>
      <c r="C305" s="15" t="s">
        <v>6</v>
      </c>
      <c r="D305" s="15" t="s">
        <v>1597</v>
      </c>
      <c r="E305" s="15" t="s">
        <v>1619</v>
      </c>
      <c r="F305" s="15">
        <v>50</v>
      </c>
      <c r="G305" s="15">
        <v>3</v>
      </c>
      <c r="H305" s="15">
        <v>100</v>
      </c>
      <c r="I305" s="15">
        <v>150</v>
      </c>
      <c r="J305" s="15">
        <v>1</v>
      </c>
      <c r="K305" s="15">
        <v>10</v>
      </c>
      <c r="L305" s="15">
        <v>150</v>
      </c>
      <c r="M305" s="15">
        <v>1</v>
      </c>
      <c r="N305" s="15" t="s">
        <v>910</v>
      </c>
    </row>
    <row r="306" spans="1:14" ht="14.5">
      <c r="A306" s="3" t="s">
        <v>2632</v>
      </c>
      <c r="B306" s="15" t="s">
        <v>1</v>
      </c>
      <c r="C306" s="15" t="s">
        <v>5</v>
      </c>
      <c r="D306" s="15" t="s">
        <v>1597</v>
      </c>
      <c r="E306" s="15" t="s">
        <v>1619</v>
      </c>
      <c r="F306" s="15">
        <v>50</v>
      </c>
      <c r="G306" s="15">
        <v>3</v>
      </c>
      <c r="H306" s="15">
        <v>100</v>
      </c>
      <c r="I306" s="15">
        <v>100</v>
      </c>
      <c r="J306" s="15">
        <v>1</v>
      </c>
      <c r="K306" s="15">
        <v>10</v>
      </c>
      <c r="L306" s="15">
        <v>150</v>
      </c>
      <c r="M306" s="15">
        <v>1</v>
      </c>
      <c r="N306" s="15" t="s">
        <v>910</v>
      </c>
    </row>
    <row r="307" spans="1:14" ht="14.5">
      <c r="A307" s="3" t="s">
        <v>2633</v>
      </c>
      <c r="B307" s="15" t="s">
        <v>1</v>
      </c>
      <c r="C307" s="15" t="s">
        <v>5</v>
      </c>
      <c r="D307" s="15" t="s">
        <v>1597</v>
      </c>
      <c r="E307" s="15" t="s">
        <v>1619</v>
      </c>
      <c r="F307" s="15">
        <v>50</v>
      </c>
      <c r="G307" s="15">
        <v>3</v>
      </c>
      <c r="H307" s="15">
        <v>100</v>
      </c>
      <c r="I307" s="15">
        <v>100</v>
      </c>
      <c r="J307" s="15">
        <v>1</v>
      </c>
      <c r="K307" s="15">
        <v>10</v>
      </c>
      <c r="L307" s="15">
        <v>150</v>
      </c>
      <c r="M307" s="15">
        <v>1</v>
      </c>
      <c r="N307" s="15" t="s">
        <v>3</v>
      </c>
    </row>
    <row r="308" spans="1:14" ht="14.5">
      <c r="A308" s="3" t="s">
        <v>2634</v>
      </c>
      <c r="B308" s="15" t="s">
        <v>1</v>
      </c>
      <c r="C308" s="15" t="s">
        <v>6</v>
      </c>
      <c r="D308" s="15" t="s">
        <v>1597</v>
      </c>
      <c r="E308" s="15" t="s">
        <v>1619</v>
      </c>
      <c r="F308" s="15">
        <v>50</v>
      </c>
      <c r="G308" s="15">
        <v>3</v>
      </c>
      <c r="H308" s="15">
        <v>100</v>
      </c>
      <c r="I308" s="15">
        <v>150</v>
      </c>
      <c r="J308" s="15">
        <v>1</v>
      </c>
      <c r="K308" s="15">
        <v>10</v>
      </c>
      <c r="L308" s="15">
        <v>150</v>
      </c>
      <c r="M308" s="15">
        <v>1</v>
      </c>
      <c r="N308" s="15" t="s">
        <v>3</v>
      </c>
    </row>
    <row r="309" spans="1:14" ht="14.5">
      <c r="A309" s="3" t="s">
        <v>2635</v>
      </c>
      <c r="B309" s="15" t="s">
        <v>1</v>
      </c>
      <c r="C309" s="15" t="s">
        <v>6</v>
      </c>
      <c r="D309" s="15" t="s">
        <v>1597</v>
      </c>
      <c r="E309" s="15" t="s">
        <v>1619</v>
      </c>
      <c r="F309" s="15">
        <v>50</v>
      </c>
      <c r="G309" s="15">
        <v>3</v>
      </c>
      <c r="H309" s="15">
        <v>200</v>
      </c>
      <c r="I309" s="15">
        <v>150</v>
      </c>
      <c r="J309" s="15">
        <v>1</v>
      </c>
      <c r="K309" s="15">
        <v>10</v>
      </c>
      <c r="L309" s="15">
        <v>150</v>
      </c>
      <c r="M309" s="15">
        <v>1</v>
      </c>
      <c r="N309" s="15" t="s">
        <v>910</v>
      </c>
    </row>
    <row r="310" spans="1:14" ht="14.5">
      <c r="A310" s="3" t="s">
        <v>2636</v>
      </c>
      <c r="B310" s="15" t="s">
        <v>1</v>
      </c>
      <c r="C310" s="15" t="s">
        <v>5</v>
      </c>
      <c r="D310" s="15" t="s">
        <v>1597</v>
      </c>
      <c r="E310" s="15" t="s">
        <v>1619</v>
      </c>
      <c r="F310" s="15">
        <v>50</v>
      </c>
      <c r="G310" s="15">
        <v>3</v>
      </c>
      <c r="H310" s="15">
        <v>200</v>
      </c>
      <c r="I310" s="15">
        <v>100</v>
      </c>
      <c r="J310" s="15">
        <v>1</v>
      </c>
      <c r="K310" s="15">
        <v>10</v>
      </c>
      <c r="L310" s="15">
        <v>150</v>
      </c>
      <c r="M310" s="15">
        <v>1</v>
      </c>
      <c r="N310" s="15" t="s">
        <v>910</v>
      </c>
    </row>
    <row r="311" spans="1:14" ht="14.5">
      <c r="A311" s="3" t="s">
        <v>2637</v>
      </c>
      <c r="B311" s="15" t="s">
        <v>1</v>
      </c>
      <c r="C311" s="15" t="s">
        <v>5</v>
      </c>
      <c r="D311" s="15" t="s">
        <v>1597</v>
      </c>
      <c r="E311" s="15" t="s">
        <v>1619</v>
      </c>
      <c r="F311" s="15">
        <v>50</v>
      </c>
      <c r="G311" s="15">
        <v>3</v>
      </c>
      <c r="H311" s="15">
        <v>200</v>
      </c>
      <c r="I311" s="15">
        <v>100</v>
      </c>
      <c r="J311" s="15">
        <v>1</v>
      </c>
      <c r="K311" s="15">
        <v>10</v>
      </c>
      <c r="L311" s="15">
        <v>150</v>
      </c>
      <c r="M311" s="15">
        <v>1</v>
      </c>
      <c r="N311" s="15" t="s">
        <v>3</v>
      </c>
    </row>
    <row r="312" spans="1:14" ht="14.5">
      <c r="A312" s="3" t="s">
        <v>2638</v>
      </c>
      <c r="B312" s="15" t="s">
        <v>1</v>
      </c>
      <c r="C312" s="15" t="s">
        <v>5</v>
      </c>
      <c r="D312" s="15" t="s">
        <v>1597</v>
      </c>
      <c r="E312" s="15" t="s">
        <v>1619</v>
      </c>
      <c r="F312" s="15">
        <v>50</v>
      </c>
      <c r="G312" s="15">
        <v>3</v>
      </c>
      <c r="H312" s="15">
        <v>200</v>
      </c>
      <c r="I312" s="15">
        <v>80</v>
      </c>
      <c r="J312" s="15">
        <v>1</v>
      </c>
      <c r="K312" s="15">
        <v>5</v>
      </c>
      <c r="L312" s="15">
        <v>150</v>
      </c>
      <c r="M312" s="15">
        <v>1</v>
      </c>
      <c r="N312" s="15" t="s">
        <v>910</v>
      </c>
    </row>
    <row r="313" spans="1:14" ht="14.5">
      <c r="A313" s="3" t="s">
        <v>2639</v>
      </c>
      <c r="B313" s="15" t="s">
        <v>1</v>
      </c>
      <c r="C313" s="15" t="s">
        <v>6</v>
      </c>
      <c r="D313" s="15" t="s">
        <v>1597</v>
      </c>
      <c r="E313" s="15" t="s">
        <v>1619</v>
      </c>
      <c r="F313" s="15">
        <v>50</v>
      </c>
      <c r="G313" s="15">
        <v>3</v>
      </c>
      <c r="H313" s="15">
        <v>200</v>
      </c>
      <c r="I313" s="15">
        <v>150</v>
      </c>
      <c r="J313" s="15">
        <v>1</v>
      </c>
      <c r="K313" s="15">
        <v>10</v>
      </c>
      <c r="L313" s="15">
        <v>150</v>
      </c>
      <c r="M313" s="15">
        <v>1</v>
      </c>
      <c r="N313" s="15" t="s">
        <v>3</v>
      </c>
    </row>
    <row r="314" spans="1:14" ht="14.5">
      <c r="A314" s="3" t="s">
        <v>2640</v>
      </c>
      <c r="B314" s="15" t="s">
        <v>1</v>
      </c>
      <c r="C314" s="15" t="s">
        <v>6</v>
      </c>
      <c r="D314" s="15" t="s">
        <v>1597</v>
      </c>
      <c r="E314" s="15" t="s">
        <v>1619</v>
      </c>
      <c r="F314" s="15">
        <v>50</v>
      </c>
      <c r="G314" s="15">
        <v>3</v>
      </c>
      <c r="H314" s="15">
        <v>200</v>
      </c>
      <c r="I314" s="15">
        <v>88</v>
      </c>
      <c r="J314" s="15">
        <v>1</v>
      </c>
      <c r="K314" s="15">
        <v>10</v>
      </c>
      <c r="L314" s="15">
        <v>150</v>
      </c>
      <c r="M314" s="15">
        <v>1</v>
      </c>
      <c r="N314" s="15" t="s">
        <v>910</v>
      </c>
    </row>
    <row r="315" spans="1:14" ht="14.5">
      <c r="A315" s="3" t="s">
        <v>2641</v>
      </c>
      <c r="B315" s="15" t="s">
        <v>1</v>
      </c>
      <c r="C315" s="15" t="s">
        <v>6</v>
      </c>
      <c r="D315" s="15" t="s">
        <v>1597</v>
      </c>
      <c r="E315" s="15" t="s">
        <v>1619</v>
      </c>
      <c r="F315" s="15">
        <v>50</v>
      </c>
      <c r="G315" s="15">
        <v>3</v>
      </c>
      <c r="H315" s="15">
        <v>300</v>
      </c>
      <c r="I315" s="15">
        <v>150</v>
      </c>
      <c r="J315" s="15">
        <v>1</v>
      </c>
      <c r="K315" s="15">
        <v>10</v>
      </c>
      <c r="L315" s="15">
        <v>150</v>
      </c>
      <c r="M315" s="15">
        <v>1</v>
      </c>
      <c r="N315" s="15" t="s">
        <v>910</v>
      </c>
    </row>
    <row r="316" spans="1:14" ht="14.5">
      <c r="A316" s="3" t="s">
        <v>2642</v>
      </c>
      <c r="B316" s="15" t="s">
        <v>1</v>
      </c>
      <c r="C316" s="15" t="s">
        <v>5</v>
      </c>
      <c r="D316" s="15" t="s">
        <v>1597</v>
      </c>
      <c r="E316" s="15" t="s">
        <v>1619</v>
      </c>
      <c r="F316" s="15">
        <v>50</v>
      </c>
      <c r="G316" s="15">
        <v>3</v>
      </c>
      <c r="H316" s="15">
        <v>300</v>
      </c>
      <c r="I316" s="15">
        <v>100</v>
      </c>
      <c r="J316" s="15">
        <v>1</v>
      </c>
      <c r="K316" s="15">
        <v>10</v>
      </c>
      <c r="L316" s="15">
        <v>150</v>
      </c>
      <c r="M316" s="15">
        <v>1</v>
      </c>
      <c r="N316" s="15" t="s">
        <v>910</v>
      </c>
    </row>
    <row r="317" spans="1:14" ht="14.5">
      <c r="A317" s="3" t="s">
        <v>2643</v>
      </c>
      <c r="B317" s="15" t="s">
        <v>1</v>
      </c>
      <c r="C317" s="15" t="s">
        <v>5</v>
      </c>
      <c r="D317" s="15" t="s">
        <v>1597</v>
      </c>
      <c r="E317" s="15" t="s">
        <v>1619</v>
      </c>
      <c r="F317" s="15">
        <v>50</v>
      </c>
      <c r="G317" s="15">
        <v>3</v>
      </c>
      <c r="H317" s="15">
        <v>300</v>
      </c>
      <c r="I317" s="15">
        <v>100</v>
      </c>
      <c r="J317" s="15">
        <v>1</v>
      </c>
      <c r="K317" s="15">
        <v>10</v>
      </c>
      <c r="L317" s="15">
        <v>150</v>
      </c>
      <c r="M317" s="15">
        <v>1</v>
      </c>
      <c r="N317" s="15" t="s">
        <v>3</v>
      </c>
    </row>
    <row r="318" spans="1:14" ht="14.5">
      <c r="A318" s="3" t="s">
        <v>2644</v>
      </c>
      <c r="B318" s="15" t="s">
        <v>1</v>
      </c>
      <c r="C318" s="15" t="s">
        <v>6</v>
      </c>
      <c r="D318" s="15" t="s">
        <v>1597</v>
      </c>
      <c r="E318" s="15" t="s">
        <v>1619</v>
      </c>
      <c r="F318" s="15">
        <v>50</v>
      </c>
      <c r="G318" s="15">
        <v>3</v>
      </c>
      <c r="H318" s="15">
        <v>300</v>
      </c>
      <c r="I318" s="15">
        <v>150</v>
      </c>
      <c r="J318" s="15">
        <v>1</v>
      </c>
      <c r="K318" s="15">
        <v>10</v>
      </c>
      <c r="L318" s="15">
        <v>150</v>
      </c>
      <c r="M318" s="15">
        <v>1</v>
      </c>
      <c r="N318" s="15" t="s">
        <v>3</v>
      </c>
    </row>
    <row r="319" spans="1:14" ht="14.5">
      <c r="A319" s="3" t="s">
        <v>2645</v>
      </c>
      <c r="B319" s="15" t="s">
        <v>1</v>
      </c>
      <c r="C319" s="15" t="s">
        <v>6</v>
      </c>
      <c r="D319" s="15" t="s">
        <v>1597</v>
      </c>
      <c r="E319" s="15" t="s">
        <v>1619</v>
      </c>
      <c r="F319" s="15">
        <v>50</v>
      </c>
      <c r="G319" s="15">
        <v>3</v>
      </c>
      <c r="H319" s="15">
        <v>400</v>
      </c>
      <c r="I319" s="15">
        <v>150</v>
      </c>
      <c r="J319" s="15">
        <v>1.3</v>
      </c>
      <c r="K319" s="15">
        <v>10</v>
      </c>
      <c r="L319" s="15">
        <v>150</v>
      </c>
      <c r="M319" s="15">
        <v>1</v>
      </c>
      <c r="N319" s="15" t="s">
        <v>910</v>
      </c>
    </row>
    <row r="320" spans="1:14" ht="14.5">
      <c r="A320" s="3" t="s">
        <v>2646</v>
      </c>
      <c r="B320" s="15" t="s">
        <v>1</v>
      </c>
      <c r="C320" s="15" t="s">
        <v>5</v>
      </c>
      <c r="D320" s="15" t="s">
        <v>1597</v>
      </c>
      <c r="E320" s="15" t="s">
        <v>1619</v>
      </c>
      <c r="F320" s="15">
        <v>50</v>
      </c>
      <c r="G320" s="15">
        <v>3</v>
      </c>
      <c r="H320" s="15">
        <v>400</v>
      </c>
      <c r="I320" s="15">
        <v>100</v>
      </c>
      <c r="J320" s="15">
        <v>1.3</v>
      </c>
      <c r="K320" s="15">
        <v>10</v>
      </c>
      <c r="L320" s="15">
        <v>150</v>
      </c>
      <c r="M320" s="15">
        <v>1</v>
      </c>
      <c r="N320" s="15" t="s">
        <v>910</v>
      </c>
    </row>
    <row r="321" spans="1:14" ht="14.5">
      <c r="A321" s="3" t="s">
        <v>2647</v>
      </c>
      <c r="B321" s="15" t="s">
        <v>1</v>
      </c>
      <c r="C321" s="15" t="s">
        <v>5</v>
      </c>
      <c r="D321" s="15" t="s">
        <v>1597</v>
      </c>
      <c r="E321" s="15" t="s">
        <v>1619</v>
      </c>
      <c r="F321" s="15">
        <v>50</v>
      </c>
      <c r="G321" s="15">
        <v>3</v>
      </c>
      <c r="H321" s="15">
        <v>400</v>
      </c>
      <c r="I321" s="15">
        <v>100</v>
      </c>
      <c r="J321" s="15">
        <v>1.3</v>
      </c>
      <c r="K321" s="15">
        <v>10</v>
      </c>
      <c r="L321" s="15">
        <v>150</v>
      </c>
      <c r="M321" s="15">
        <v>1</v>
      </c>
      <c r="N321" s="15" t="s">
        <v>3</v>
      </c>
    </row>
    <row r="322" spans="1:14" ht="14.5">
      <c r="A322" s="3" t="s">
        <v>2648</v>
      </c>
      <c r="B322" s="15" t="s">
        <v>1</v>
      </c>
      <c r="C322" s="15" t="s">
        <v>5</v>
      </c>
      <c r="D322" s="15" t="s">
        <v>1597</v>
      </c>
      <c r="E322" s="15" t="s">
        <v>1619</v>
      </c>
      <c r="F322" s="15">
        <v>50</v>
      </c>
      <c r="G322" s="15">
        <v>3</v>
      </c>
      <c r="H322" s="15">
        <v>400</v>
      </c>
      <c r="I322" s="15">
        <v>80</v>
      </c>
      <c r="J322" s="15">
        <v>1.4</v>
      </c>
      <c r="K322" s="15">
        <v>5</v>
      </c>
      <c r="L322" s="15">
        <v>150</v>
      </c>
      <c r="M322" s="15">
        <v>1</v>
      </c>
      <c r="N322" s="15" t="s">
        <v>910</v>
      </c>
    </row>
    <row r="323" spans="1:14" ht="14.5">
      <c r="A323" s="3" t="s">
        <v>2649</v>
      </c>
      <c r="B323" s="15" t="s">
        <v>1</v>
      </c>
      <c r="C323" s="15" t="s">
        <v>6</v>
      </c>
      <c r="D323" s="15" t="s">
        <v>1597</v>
      </c>
      <c r="E323" s="15" t="s">
        <v>1619</v>
      </c>
      <c r="F323" s="15">
        <v>50</v>
      </c>
      <c r="G323" s="15">
        <v>3</v>
      </c>
      <c r="H323" s="15">
        <v>400</v>
      </c>
      <c r="I323" s="15">
        <v>150</v>
      </c>
      <c r="J323" s="15">
        <v>1.3</v>
      </c>
      <c r="K323" s="15">
        <v>10</v>
      </c>
      <c r="L323" s="15">
        <v>150</v>
      </c>
      <c r="M323" s="15">
        <v>1</v>
      </c>
      <c r="N323" s="15" t="s">
        <v>3</v>
      </c>
    </row>
    <row r="324" spans="1:14" ht="14.5">
      <c r="A324" s="3" t="s">
        <v>2650</v>
      </c>
      <c r="B324" s="15" t="s">
        <v>1</v>
      </c>
      <c r="C324" s="15" t="s">
        <v>6</v>
      </c>
      <c r="D324" s="15" t="s">
        <v>1597</v>
      </c>
      <c r="E324" s="15" t="s">
        <v>1619</v>
      </c>
      <c r="F324" s="15">
        <v>50</v>
      </c>
      <c r="G324" s="15">
        <v>3</v>
      </c>
      <c r="H324" s="15">
        <v>400</v>
      </c>
      <c r="I324" s="15">
        <v>88</v>
      </c>
      <c r="J324" s="15">
        <v>1.3</v>
      </c>
      <c r="K324" s="15">
        <v>10</v>
      </c>
      <c r="L324" s="15">
        <v>150</v>
      </c>
      <c r="M324" s="15">
        <v>1</v>
      </c>
      <c r="N324" s="15" t="s">
        <v>910</v>
      </c>
    </row>
    <row r="325" spans="1:14" ht="14.5">
      <c r="A325" s="3" t="s">
        <v>2651</v>
      </c>
      <c r="B325" s="15" t="s">
        <v>1</v>
      </c>
      <c r="C325" s="15" t="s">
        <v>6</v>
      </c>
      <c r="D325" s="15" t="s">
        <v>1597</v>
      </c>
      <c r="E325" s="15" t="s">
        <v>1619</v>
      </c>
      <c r="F325" s="15">
        <v>75</v>
      </c>
      <c r="G325" s="15">
        <v>3</v>
      </c>
      <c r="H325" s="15">
        <v>600</v>
      </c>
      <c r="I325" s="15">
        <v>150</v>
      </c>
      <c r="J325" s="15">
        <v>1.7</v>
      </c>
      <c r="K325" s="15">
        <v>10</v>
      </c>
      <c r="L325" s="15">
        <v>150</v>
      </c>
      <c r="M325" s="15">
        <v>1</v>
      </c>
      <c r="N325" s="15" t="s">
        <v>910</v>
      </c>
    </row>
    <row r="326" spans="1:14" ht="14.5">
      <c r="A326" s="3" t="s">
        <v>2652</v>
      </c>
      <c r="B326" s="15" t="s">
        <v>1</v>
      </c>
      <c r="C326" s="15" t="s">
        <v>5</v>
      </c>
      <c r="D326" s="15" t="s">
        <v>1597</v>
      </c>
      <c r="E326" s="15" t="s">
        <v>1619</v>
      </c>
      <c r="F326" s="15">
        <v>75</v>
      </c>
      <c r="G326" s="15">
        <v>3</v>
      </c>
      <c r="H326" s="15">
        <v>600</v>
      </c>
      <c r="I326" s="15">
        <v>100</v>
      </c>
      <c r="J326" s="15">
        <v>1.7</v>
      </c>
      <c r="K326" s="15">
        <v>10</v>
      </c>
      <c r="L326" s="15">
        <v>150</v>
      </c>
      <c r="M326" s="15">
        <v>1</v>
      </c>
      <c r="N326" s="15" t="s">
        <v>910</v>
      </c>
    </row>
    <row r="327" spans="1:14" ht="14.5">
      <c r="A327" s="3" t="s">
        <v>2653</v>
      </c>
      <c r="B327" s="15" t="s">
        <v>1</v>
      </c>
      <c r="C327" s="15" t="s">
        <v>5</v>
      </c>
      <c r="D327" s="15" t="s">
        <v>1597</v>
      </c>
      <c r="E327" s="15" t="s">
        <v>1619</v>
      </c>
      <c r="F327" s="15">
        <v>75</v>
      </c>
      <c r="G327" s="15">
        <v>3</v>
      </c>
      <c r="H327" s="15">
        <v>600</v>
      </c>
      <c r="I327" s="15">
        <v>100</v>
      </c>
      <c r="J327" s="15">
        <v>1.7</v>
      </c>
      <c r="K327" s="15">
        <v>10</v>
      </c>
      <c r="L327" s="15">
        <v>150</v>
      </c>
      <c r="M327" s="15">
        <v>1</v>
      </c>
      <c r="N327" s="15" t="s">
        <v>3</v>
      </c>
    </row>
    <row r="328" spans="1:14" ht="14.5">
      <c r="A328" s="3" t="s">
        <v>2654</v>
      </c>
      <c r="B328" s="15" t="s">
        <v>1</v>
      </c>
      <c r="C328" s="15" t="s">
        <v>5</v>
      </c>
      <c r="D328" s="15" t="s">
        <v>1597</v>
      </c>
      <c r="E328" s="15" t="s">
        <v>1619</v>
      </c>
      <c r="F328" s="15">
        <v>75</v>
      </c>
      <c r="G328" s="15">
        <v>3</v>
      </c>
      <c r="H328" s="15">
        <v>600</v>
      </c>
      <c r="I328" s="15">
        <v>80</v>
      </c>
      <c r="J328" s="15">
        <v>1.7</v>
      </c>
      <c r="K328" s="15">
        <v>5</v>
      </c>
      <c r="L328" s="15">
        <v>150</v>
      </c>
      <c r="M328" s="15">
        <v>1</v>
      </c>
      <c r="N328" s="15" t="s">
        <v>910</v>
      </c>
    </row>
    <row r="329" spans="1:14" ht="14.5">
      <c r="A329" s="3" t="s">
        <v>2655</v>
      </c>
      <c r="B329" s="15" t="s">
        <v>1</v>
      </c>
      <c r="C329" s="15" t="s">
        <v>6</v>
      </c>
      <c r="D329" s="15" t="s">
        <v>1597</v>
      </c>
      <c r="E329" s="15" t="s">
        <v>1619</v>
      </c>
      <c r="F329" s="15">
        <v>75</v>
      </c>
      <c r="G329" s="15">
        <v>3</v>
      </c>
      <c r="H329" s="15">
        <v>600</v>
      </c>
      <c r="I329" s="15">
        <v>150</v>
      </c>
      <c r="J329" s="15">
        <v>1.7</v>
      </c>
      <c r="K329" s="15">
        <v>10</v>
      </c>
      <c r="L329" s="15">
        <v>150</v>
      </c>
      <c r="M329" s="15">
        <v>1</v>
      </c>
      <c r="N329" s="15" t="s">
        <v>3</v>
      </c>
    </row>
    <row r="330" spans="1:14" ht="14.5">
      <c r="A330" s="3" t="s">
        <v>2656</v>
      </c>
      <c r="B330" s="15" t="s">
        <v>1</v>
      </c>
      <c r="C330" s="15" t="s">
        <v>6</v>
      </c>
      <c r="D330" s="15" t="s">
        <v>1597</v>
      </c>
      <c r="E330" s="15" t="s">
        <v>1619</v>
      </c>
      <c r="F330" s="15">
        <v>75</v>
      </c>
      <c r="G330" s="15">
        <v>3</v>
      </c>
      <c r="H330" s="15">
        <v>600</v>
      </c>
      <c r="I330" s="15">
        <v>88</v>
      </c>
      <c r="J330" s="15">
        <v>1.7</v>
      </c>
      <c r="K330" s="15">
        <v>10</v>
      </c>
      <c r="L330" s="15">
        <v>150</v>
      </c>
      <c r="M330" s="15">
        <v>1</v>
      </c>
      <c r="N330" s="15" t="s">
        <v>910</v>
      </c>
    </row>
    <row r="331" spans="1:14" ht="14.5">
      <c r="A331" s="3" t="s">
        <v>2657</v>
      </c>
      <c r="B331" s="15" t="s">
        <v>1</v>
      </c>
      <c r="C331" s="15" t="s">
        <v>6</v>
      </c>
      <c r="D331" s="15" t="s">
        <v>1597</v>
      </c>
      <c r="E331" s="15" t="s">
        <v>1619</v>
      </c>
      <c r="F331" s="15">
        <v>75</v>
      </c>
      <c r="G331" s="15">
        <v>3</v>
      </c>
      <c r="H331" s="15">
        <v>800</v>
      </c>
      <c r="I331" s="15">
        <v>150</v>
      </c>
      <c r="J331" s="15">
        <v>1.7</v>
      </c>
      <c r="K331" s="15">
        <v>10</v>
      </c>
      <c r="L331" s="15">
        <v>150</v>
      </c>
      <c r="M331" s="15">
        <v>1</v>
      </c>
      <c r="N331" s="15" t="s">
        <v>910</v>
      </c>
    </row>
    <row r="332" spans="1:14" ht="14.5">
      <c r="A332" s="3" t="s">
        <v>2658</v>
      </c>
      <c r="B332" s="15" t="s">
        <v>1</v>
      </c>
      <c r="C332" s="15" t="s">
        <v>5</v>
      </c>
      <c r="D332" s="15" t="s">
        <v>1597</v>
      </c>
      <c r="E332" s="15" t="s">
        <v>1619</v>
      </c>
      <c r="F332" s="15">
        <v>75</v>
      </c>
      <c r="G332" s="15">
        <v>3</v>
      </c>
      <c r="H332" s="15">
        <v>800</v>
      </c>
      <c r="I332" s="15">
        <v>100</v>
      </c>
      <c r="J332" s="15">
        <v>1.7</v>
      </c>
      <c r="K332" s="15">
        <v>10</v>
      </c>
      <c r="L332" s="15">
        <v>150</v>
      </c>
      <c r="M332" s="15">
        <v>1</v>
      </c>
      <c r="N332" s="15" t="s">
        <v>910</v>
      </c>
    </row>
    <row r="333" spans="1:14" ht="14.5">
      <c r="A333" s="3" t="s">
        <v>2659</v>
      </c>
      <c r="B333" s="15" t="s">
        <v>1</v>
      </c>
      <c r="C333" s="15" t="s">
        <v>5</v>
      </c>
      <c r="D333" s="15" t="s">
        <v>1597</v>
      </c>
      <c r="E333" s="15" t="s">
        <v>1619</v>
      </c>
      <c r="F333" s="15">
        <v>75</v>
      </c>
      <c r="G333" s="15">
        <v>3</v>
      </c>
      <c r="H333" s="15">
        <v>800</v>
      </c>
      <c r="I333" s="15">
        <v>100</v>
      </c>
      <c r="J333" s="15">
        <v>1.7</v>
      </c>
      <c r="K333" s="15">
        <v>10</v>
      </c>
      <c r="L333" s="15">
        <v>150</v>
      </c>
      <c r="M333" s="15">
        <v>1</v>
      </c>
      <c r="N333" s="15" t="s">
        <v>3</v>
      </c>
    </row>
    <row r="334" spans="1:14" ht="14.5">
      <c r="A334" s="3" t="s">
        <v>2660</v>
      </c>
      <c r="B334" s="15" t="s">
        <v>1</v>
      </c>
      <c r="C334" s="15" t="s">
        <v>5</v>
      </c>
      <c r="D334" s="15" t="s">
        <v>1597</v>
      </c>
      <c r="E334" s="15" t="s">
        <v>1619</v>
      </c>
      <c r="F334" s="15">
        <v>75</v>
      </c>
      <c r="G334" s="15">
        <v>3</v>
      </c>
      <c r="H334" s="15">
        <v>800</v>
      </c>
      <c r="I334" s="15">
        <v>80</v>
      </c>
      <c r="J334" s="15">
        <v>1.7</v>
      </c>
      <c r="K334" s="15">
        <v>5</v>
      </c>
      <c r="L334" s="15">
        <v>150</v>
      </c>
      <c r="M334" s="15">
        <v>1</v>
      </c>
      <c r="N334" s="15" t="s">
        <v>910</v>
      </c>
    </row>
    <row r="335" spans="1:14" ht="14.5">
      <c r="A335" s="3" t="s">
        <v>2661</v>
      </c>
      <c r="B335" s="15" t="s">
        <v>1</v>
      </c>
      <c r="C335" s="15" t="s">
        <v>6</v>
      </c>
      <c r="D335" s="15" t="s">
        <v>1597</v>
      </c>
      <c r="E335" s="15" t="s">
        <v>1619</v>
      </c>
      <c r="F335" s="15">
        <v>75</v>
      </c>
      <c r="G335" s="15">
        <v>3</v>
      </c>
      <c r="H335" s="15">
        <v>800</v>
      </c>
      <c r="I335" s="15">
        <v>150</v>
      </c>
      <c r="J335" s="15">
        <v>1.7</v>
      </c>
      <c r="K335" s="15">
        <v>10</v>
      </c>
      <c r="L335" s="15">
        <v>150</v>
      </c>
      <c r="M335" s="15">
        <v>1</v>
      </c>
      <c r="N335" s="15" t="s">
        <v>3</v>
      </c>
    </row>
    <row r="336" spans="1:14" ht="14.5">
      <c r="A336" s="3" t="s">
        <v>2662</v>
      </c>
      <c r="B336" s="15" t="s">
        <v>1</v>
      </c>
      <c r="C336" s="15" t="s">
        <v>6</v>
      </c>
      <c r="D336" s="15" t="s">
        <v>1597</v>
      </c>
      <c r="E336" s="15" t="s">
        <v>1619</v>
      </c>
      <c r="F336" s="15">
        <v>75</v>
      </c>
      <c r="G336" s="15">
        <v>3</v>
      </c>
      <c r="H336" s="15">
        <v>800</v>
      </c>
      <c r="I336" s="15">
        <v>88</v>
      </c>
      <c r="J336" s="15">
        <v>1.7</v>
      </c>
      <c r="K336" s="15">
        <v>10</v>
      </c>
      <c r="L336" s="15">
        <v>150</v>
      </c>
      <c r="M336" s="15">
        <v>1</v>
      </c>
      <c r="N336" s="15" t="s">
        <v>910</v>
      </c>
    </row>
    <row r="337" spans="1:14" ht="14.5">
      <c r="A337" s="3" t="s">
        <v>2663</v>
      </c>
      <c r="B337" s="15" t="s">
        <v>1</v>
      </c>
      <c r="C337" s="15" t="s">
        <v>6</v>
      </c>
      <c r="D337" s="15" t="s">
        <v>1597</v>
      </c>
      <c r="E337" s="15" t="s">
        <v>1619</v>
      </c>
      <c r="F337" s="15">
        <v>75</v>
      </c>
      <c r="G337" s="15">
        <v>3</v>
      </c>
      <c r="H337" s="15">
        <v>1000</v>
      </c>
      <c r="I337" s="15">
        <v>150</v>
      </c>
      <c r="J337" s="15">
        <v>1.7</v>
      </c>
      <c r="K337" s="15">
        <v>10</v>
      </c>
      <c r="L337" s="15">
        <v>150</v>
      </c>
      <c r="M337" s="15">
        <v>1</v>
      </c>
      <c r="N337" s="15" t="s">
        <v>910</v>
      </c>
    </row>
    <row r="338" spans="1:14" ht="14.5">
      <c r="A338" s="3" t="s">
        <v>2664</v>
      </c>
      <c r="B338" s="15" t="s">
        <v>1</v>
      </c>
      <c r="C338" s="15" t="s">
        <v>5</v>
      </c>
      <c r="D338" s="15" t="s">
        <v>1597</v>
      </c>
      <c r="E338" s="15" t="s">
        <v>1619</v>
      </c>
      <c r="F338" s="15">
        <v>75</v>
      </c>
      <c r="G338" s="15">
        <v>3</v>
      </c>
      <c r="H338" s="15">
        <v>1000</v>
      </c>
      <c r="I338" s="15">
        <v>100</v>
      </c>
      <c r="J338" s="15">
        <v>1.7</v>
      </c>
      <c r="K338" s="15">
        <v>10</v>
      </c>
      <c r="L338" s="15">
        <v>150</v>
      </c>
      <c r="M338" s="15">
        <v>1</v>
      </c>
      <c r="N338" s="15" t="s">
        <v>910</v>
      </c>
    </row>
    <row r="339" spans="1:14" ht="14.5">
      <c r="A339" s="3" t="s">
        <v>2665</v>
      </c>
      <c r="B339" s="15" t="s">
        <v>1</v>
      </c>
      <c r="C339" s="15" t="s">
        <v>5</v>
      </c>
      <c r="D339" s="15" t="s">
        <v>1597</v>
      </c>
      <c r="E339" s="15" t="s">
        <v>1619</v>
      </c>
      <c r="F339" s="15">
        <v>75</v>
      </c>
      <c r="G339" s="15">
        <v>3</v>
      </c>
      <c r="H339" s="15">
        <v>1000</v>
      </c>
      <c r="I339" s="15">
        <v>100</v>
      </c>
      <c r="J339" s="15">
        <v>1.7</v>
      </c>
      <c r="K339" s="15">
        <v>10</v>
      </c>
      <c r="L339" s="15">
        <v>150</v>
      </c>
      <c r="M339" s="15">
        <v>1</v>
      </c>
      <c r="N339" s="15" t="s">
        <v>3</v>
      </c>
    </row>
    <row r="340" spans="1:14" ht="14.5">
      <c r="A340" s="3" t="s">
        <v>2666</v>
      </c>
      <c r="B340" s="15" t="s">
        <v>1</v>
      </c>
      <c r="C340" s="15" t="s">
        <v>5</v>
      </c>
      <c r="D340" s="15" t="s">
        <v>1597</v>
      </c>
      <c r="E340" s="15" t="s">
        <v>1619</v>
      </c>
      <c r="F340" s="15">
        <v>75</v>
      </c>
      <c r="G340" s="15">
        <v>3</v>
      </c>
      <c r="H340" s="15">
        <v>1000</v>
      </c>
      <c r="I340" s="15">
        <v>80</v>
      </c>
      <c r="J340" s="15">
        <v>1.7</v>
      </c>
      <c r="K340" s="15">
        <v>5</v>
      </c>
      <c r="L340" s="15">
        <v>150</v>
      </c>
      <c r="M340" s="15">
        <v>1</v>
      </c>
      <c r="N340" s="15" t="s">
        <v>910</v>
      </c>
    </row>
    <row r="341" spans="1:14" ht="14.5">
      <c r="A341" s="3" t="s">
        <v>2667</v>
      </c>
      <c r="B341" s="15" t="s">
        <v>1</v>
      </c>
      <c r="C341" s="15" t="s">
        <v>6</v>
      </c>
      <c r="D341" s="15" t="s">
        <v>1597</v>
      </c>
      <c r="E341" s="15" t="s">
        <v>1619</v>
      </c>
      <c r="F341" s="15">
        <v>75</v>
      </c>
      <c r="G341" s="15">
        <v>3</v>
      </c>
      <c r="H341" s="15">
        <v>1000</v>
      </c>
      <c r="I341" s="15">
        <v>150</v>
      </c>
      <c r="J341" s="15">
        <v>1.7</v>
      </c>
      <c r="K341" s="15">
        <v>10</v>
      </c>
      <c r="L341" s="15">
        <v>150</v>
      </c>
      <c r="M341" s="15">
        <v>1</v>
      </c>
      <c r="N341" s="15" t="s">
        <v>3</v>
      </c>
    </row>
    <row r="342" spans="1:14" ht="14.5">
      <c r="A342" s="3" t="s">
        <v>2668</v>
      </c>
      <c r="B342" s="15" t="s">
        <v>1</v>
      </c>
      <c r="C342" s="15" t="s">
        <v>6</v>
      </c>
      <c r="D342" s="15" t="s">
        <v>1597</v>
      </c>
      <c r="E342" s="15" t="s">
        <v>1619</v>
      </c>
      <c r="F342" s="15">
        <v>75</v>
      </c>
      <c r="G342" s="15">
        <v>3</v>
      </c>
      <c r="H342" s="15">
        <v>1000</v>
      </c>
      <c r="I342" s="15">
        <v>88</v>
      </c>
      <c r="J342" s="15">
        <v>1.7</v>
      </c>
      <c r="K342" s="15">
        <v>10</v>
      </c>
      <c r="L342" s="15">
        <v>150</v>
      </c>
      <c r="M342" s="15">
        <v>1</v>
      </c>
      <c r="N342" s="15" t="s">
        <v>910</v>
      </c>
    </row>
    <row r="343" spans="1:14" ht="14.5">
      <c r="A343" s="3" t="s">
        <v>2321</v>
      </c>
      <c r="B343" s="15" t="s">
        <v>1</v>
      </c>
      <c r="C343" s="15" t="s">
        <v>6</v>
      </c>
      <c r="D343" s="15" t="s">
        <v>1597</v>
      </c>
      <c r="E343" s="15" t="s">
        <v>1619</v>
      </c>
      <c r="F343" s="15">
        <v>50</v>
      </c>
      <c r="G343" s="15">
        <v>5</v>
      </c>
      <c r="H343" s="15">
        <v>50</v>
      </c>
      <c r="I343" s="15">
        <v>150</v>
      </c>
      <c r="J343" s="15">
        <v>1</v>
      </c>
      <c r="K343" s="15">
        <v>10</v>
      </c>
      <c r="L343" s="15">
        <v>150</v>
      </c>
      <c r="M343" s="15">
        <v>1</v>
      </c>
      <c r="N343" s="15" t="s">
        <v>910</v>
      </c>
    </row>
    <row r="344" spans="1:14" ht="14.5">
      <c r="A344" s="3" t="s">
        <v>2669</v>
      </c>
      <c r="B344" s="15" t="s">
        <v>1</v>
      </c>
      <c r="C344" s="15" t="s">
        <v>6</v>
      </c>
      <c r="D344" s="15" t="s">
        <v>1597</v>
      </c>
      <c r="E344" s="15" t="s">
        <v>1619</v>
      </c>
      <c r="F344" s="15">
        <v>50</v>
      </c>
      <c r="G344" s="15">
        <v>5</v>
      </c>
      <c r="H344" s="15">
        <v>50</v>
      </c>
      <c r="I344" s="15">
        <v>150</v>
      </c>
      <c r="J344" s="15">
        <v>1</v>
      </c>
      <c r="K344" s="15">
        <v>10</v>
      </c>
      <c r="L344" s="15">
        <v>150</v>
      </c>
      <c r="M344" s="15">
        <v>1</v>
      </c>
      <c r="N344" s="15" t="s">
        <v>3</v>
      </c>
    </row>
    <row r="345" spans="1:14" ht="14.5">
      <c r="A345" s="3" t="s">
        <v>2322</v>
      </c>
      <c r="B345" s="15" t="s">
        <v>1</v>
      </c>
      <c r="C345" s="15" t="s">
        <v>6</v>
      </c>
      <c r="D345" s="15" t="s">
        <v>1597</v>
      </c>
      <c r="E345" s="15" t="s">
        <v>1619</v>
      </c>
      <c r="F345" s="15">
        <v>50</v>
      </c>
      <c r="G345" s="15">
        <v>5</v>
      </c>
      <c r="H345" s="15">
        <v>100</v>
      </c>
      <c r="I345" s="15">
        <v>150</v>
      </c>
      <c r="J345" s="15">
        <v>1</v>
      </c>
      <c r="K345" s="15">
        <v>10</v>
      </c>
      <c r="L345" s="15">
        <v>150</v>
      </c>
      <c r="M345" s="15">
        <v>1</v>
      </c>
      <c r="N345" s="15" t="s">
        <v>910</v>
      </c>
    </row>
    <row r="346" spans="1:14" ht="14.5">
      <c r="A346" s="3" t="s">
        <v>2670</v>
      </c>
      <c r="B346" s="15" t="s">
        <v>1</v>
      </c>
      <c r="C346" s="15" t="s">
        <v>6</v>
      </c>
      <c r="D346" s="15" t="s">
        <v>1597</v>
      </c>
      <c r="E346" s="15" t="s">
        <v>1619</v>
      </c>
      <c r="F346" s="15">
        <v>50</v>
      </c>
      <c r="G346" s="15">
        <v>5</v>
      </c>
      <c r="H346" s="15">
        <v>100</v>
      </c>
      <c r="I346" s="15">
        <v>150</v>
      </c>
      <c r="J346" s="15">
        <v>1</v>
      </c>
      <c r="K346" s="15">
        <v>10</v>
      </c>
      <c r="L346" s="15">
        <v>150</v>
      </c>
      <c r="M346" s="15">
        <v>1</v>
      </c>
      <c r="N346" s="15" t="s">
        <v>3</v>
      </c>
    </row>
    <row r="347" spans="1:14" ht="14.5">
      <c r="A347" s="3" t="s">
        <v>2323</v>
      </c>
      <c r="B347" s="15" t="s">
        <v>1</v>
      </c>
      <c r="C347" s="15" t="s">
        <v>6</v>
      </c>
      <c r="D347" s="15" t="s">
        <v>1597</v>
      </c>
      <c r="E347" s="15" t="s">
        <v>1619</v>
      </c>
      <c r="F347" s="15">
        <v>50</v>
      </c>
      <c r="G347" s="15">
        <v>5</v>
      </c>
      <c r="H347" s="15">
        <v>200</v>
      </c>
      <c r="I347" s="15">
        <v>150</v>
      </c>
      <c r="J347" s="15">
        <v>1</v>
      </c>
      <c r="K347" s="15">
        <v>10</v>
      </c>
      <c r="L347" s="15">
        <v>150</v>
      </c>
      <c r="M347" s="15">
        <v>1</v>
      </c>
      <c r="N347" s="15" t="s">
        <v>910</v>
      </c>
    </row>
    <row r="348" spans="1:14" ht="14.5">
      <c r="A348" s="3" t="s">
        <v>2671</v>
      </c>
      <c r="B348" s="15" t="s">
        <v>1</v>
      </c>
      <c r="C348" s="15" t="s">
        <v>6</v>
      </c>
      <c r="D348" s="15" t="s">
        <v>1597</v>
      </c>
      <c r="E348" s="15" t="s">
        <v>1619</v>
      </c>
      <c r="F348" s="15">
        <v>50</v>
      </c>
      <c r="G348" s="15">
        <v>5</v>
      </c>
      <c r="H348" s="15">
        <v>200</v>
      </c>
      <c r="I348" s="15">
        <v>164</v>
      </c>
      <c r="J348" s="15">
        <v>1</v>
      </c>
      <c r="K348" s="15">
        <v>10</v>
      </c>
      <c r="L348" s="15">
        <v>150</v>
      </c>
      <c r="M348" s="15">
        <v>1</v>
      </c>
      <c r="N348" s="15" t="s">
        <v>910</v>
      </c>
    </row>
    <row r="349" spans="1:14" ht="14.5">
      <c r="A349" s="3" t="s">
        <v>2672</v>
      </c>
      <c r="B349" s="15" t="s">
        <v>1</v>
      </c>
      <c r="C349" s="15" t="s">
        <v>6</v>
      </c>
      <c r="D349" s="15" t="s">
        <v>1597</v>
      </c>
      <c r="E349" s="15" t="s">
        <v>1619</v>
      </c>
      <c r="F349" s="15">
        <v>50</v>
      </c>
      <c r="G349" s="15">
        <v>5</v>
      </c>
      <c r="H349" s="15">
        <v>200</v>
      </c>
      <c r="I349" s="15">
        <v>150</v>
      </c>
      <c r="J349" s="15">
        <v>1</v>
      </c>
      <c r="K349" s="15">
        <v>10</v>
      </c>
      <c r="L349" s="15">
        <v>150</v>
      </c>
      <c r="M349" s="15">
        <v>1</v>
      </c>
      <c r="N349" s="15" t="s">
        <v>3</v>
      </c>
    </row>
    <row r="350" spans="1:14" ht="14.5">
      <c r="A350" s="3" t="s">
        <v>2324</v>
      </c>
      <c r="B350" s="15" t="s">
        <v>1</v>
      </c>
      <c r="C350" s="15" t="s">
        <v>6</v>
      </c>
      <c r="D350" s="15" t="s">
        <v>1597</v>
      </c>
      <c r="E350" s="15" t="s">
        <v>1619</v>
      </c>
      <c r="F350" s="15">
        <v>50</v>
      </c>
      <c r="G350" s="15">
        <v>5</v>
      </c>
      <c r="H350" s="15">
        <v>300</v>
      </c>
      <c r="I350" s="15">
        <v>150</v>
      </c>
      <c r="J350" s="15">
        <v>1</v>
      </c>
      <c r="K350" s="15">
        <v>10</v>
      </c>
      <c r="L350" s="15">
        <v>150</v>
      </c>
      <c r="M350" s="15">
        <v>1</v>
      </c>
      <c r="N350" s="15" t="s">
        <v>910</v>
      </c>
    </row>
    <row r="351" spans="1:14" ht="14.5">
      <c r="A351" s="3" t="s">
        <v>2673</v>
      </c>
      <c r="B351" s="15" t="s">
        <v>1</v>
      </c>
      <c r="C351" s="15" t="s">
        <v>6</v>
      </c>
      <c r="D351" s="15" t="s">
        <v>1597</v>
      </c>
      <c r="E351" s="15" t="s">
        <v>1619</v>
      </c>
      <c r="F351" s="15">
        <v>50</v>
      </c>
      <c r="G351" s="15">
        <v>5</v>
      </c>
      <c r="H351" s="15">
        <v>300</v>
      </c>
      <c r="I351" s="15">
        <v>150</v>
      </c>
      <c r="J351" s="15">
        <v>1</v>
      </c>
      <c r="K351" s="15">
        <v>10</v>
      </c>
      <c r="L351" s="15">
        <v>150</v>
      </c>
      <c r="M351" s="15">
        <v>1</v>
      </c>
      <c r="N351" s="15" t="s">
        <v>3</v>
      </c>
    </row>
    <row r="352" spans="1:14" ht="14.5">
      <c r="A352" s="3" t="s">
        <v>2325</v>
      </c>
      <c r="B352" s="15" t="s">
        <v>1</v>
      </c>
      <c r="C352" s="15" t="s">
        <v>6</v>
      </c>
      <c r="D352" s="15" t="s">
        <v>1597</v>
      </c>
      <c r="E352" s="15" t="s">
        <v>1619</v>
      </c>
      <c r="F352" s="15">
        <v>50</v>
      </c>
      <c r="G352" s="15">
        <v>5</v>
      </c>
      <c r="H352" s="15">
        <v>400</v>
      </c>
      <c r="I352" s="15">
        <v>150</v>
      </c>
      <c r="J352" s="15">
        <v>1.3</v>
      </c>
      <c r="K352" s="15">
        <v>10</v>
      </c>
      <c r="L352" s="15">
        <v>150</v>
      </c>
      <c r="M352" s="15">
        <v>1</v>
      </c>
      <c r="N352" s="15" t="s">
        <v>910</v>
      </c>
    </row>
    <row r="353" spans="1:14" ht="14.5">
      <c r="A353" s="3" t="s">
        <v>2674</v>
      </c>
      <c r="B353" s="15" t="s">
        <v>1</v>
      </c>
      <c r="C353" s="15" t="s">
        <v>6</v>
      </c>
      <c r="D353" s="15" t="s">
        <v>1597</v>
      </c>
      <c r="E353" s="15" t="s">
        <v>1619</v>
      </c>
      <c r="F353" s="15">
        <v>50</v>
      </c>
      <c r="G353" s="15">
        <v>5</v>
      </c>
      <c r="H353" s="15">
        <v>400</v>
      </c>
      <c r="I353" s="15">
        <v>164</v>
      </c>
      <c r="J353" s="15">
        <v>1.3</v>
      </c>
      <c r="K353" s="15">
        <v>10</v>
      </c>
      <c r="L353" s="15">
        <v>150</v>
      </c>
      <c r="M353" s="15">
        <v>1</v>
      </c>
      <c r="N353" s="15" t="s">
        <v>910</v>
      </c>
    </row>
    <row r="354" spans="1:14" ht="14.5">
      <c r="A354" s="3" t="s">
        <v>2675</v>
      </c>
      <c r="B354" s="15" t="s">
        <v>1</v>
      </c>
      <c r="C354" s="15" t="s">
        <v>6</v>
      </c>
      <c r="D354" s="15" t="s">
        <v>1597</v>
      </c>
      <c r="E354" s="15" t="s">
        <v>1619</v>
      </c>
      <c r="F354" s="15">
        <v>50</v>
      </c>
      <c r="G354" s="15">
        <v>5</v>
      </c>
      <c r="H354" s="15">
        <v>400</v>
      </c>
      <c r="I354" s="15">
        <v>150</v>
      </c>
      <c r="J354" s="15">
        <v>1.3</v>
      </c>
      <c r="K354" s="15">
        <v>10</v>
      </c>
      <c r="L354" s="15">
        <v>150</v>
      </c>
      <c r="M354" s="15">
        <v>1</v>
      </c>
      <c r="N354" s="15" t="s">
        <v>3</v>
      </c>
    </row>
    <row r="355" spans="1:14" ht="14.5">
      <c r="A355" s="3" t="s">
        <v>2326</v>
      </c>
      <c r="B355" s="15" t="s">
        <v>1</v>
      </c>
      <c r="C355" s="15" t="s">
        <v>6</v>
      </c>
      <c r="D355" s="15" t="s">
        <v>1597</v>
      </c>
      <c r="E355" s="15" t="s">
        <v>1619</v>
      </c>
      <c r="F355" s="15">
        <v>75</v>
      </c>
      <c r="G355" s="15">
        <v>5</v>
      </c>
      <c r="H355" s="15">
        <v>600</v>
      </c>
      <c r="I355" s="15">
        <v>150</v>
      </c>
      <c r="J355" s="15">
        <v>1.7</v>
      </c>
      <c r="K355" s="15">
        <v>10</v>
      </c>
      <c r="L355" s="15">
        <v>150</v>
      </c>
      <c r="M355" s="15">
        <v>1</v>
      </c>
      <c r="N355" s="15" t="s">
        <v>910</v>
      </c>
    </row>
    <row r="356" spans="1:14" ht="14.5">
      <c r="A356" s="3" t="s">
        <v>2676</v>
      </c>
      <c r="B356" s="15" t="s">
        <v>1</v>
      </c>
      <c r="C356" s="15" t="s">
        <v>6</v>
      </c>
      <c r="D356" s="15" t="s">
        <v>1597</v>
      </c>
      <c r="E356" s="15" t="s">
        <v>1619</v>
      </c>
      <c r="F356" s="15">
        <v>75</v>
      </c>
      <c r="G356" s="15">
        <v>5</v>
      </c>
      <c r="H356" s="15">
        <v>600</v>
      </c>
      <c r="I356" s="15">
        <v>150</v>
      </c>
      <c r="J356" s="15">
        <v>1.7</v>
      </c>
      <c r="K356" s="15">
        <v>10</v>
      </c>
      <c r="L356" s="15">
        <v>150</v>
      </c>
      <c r="M356" s="15">
        <v>1</v>
      </c>
      <c r="N356" s="15" t="s">
        <v>3</v>
      </c>
    </row>
    <row r="357" spans="1:14" ht="14.5">
      <c r="A357" s="3" t="s">
        <v>2677</v>
      </c>
      <c r="B357" s="15" t="s">
        <v>1</v>
      </c>
      <c r="C357" s="15" t="s">
        <v>6</v>
      </c>
      <c r="D357" s="15" t="s">
        <v>1597</v>
      </c>
      <c r="E357" s="15" t="s">
        <v>1619</v>
      </c>
      <c r="F357" s="15">
        <v>75</v>
      </c>
      <c r="G357" s="15">
        <v>5</v>
      </c>
      <c r="H357" s="15">
        <v>600</v>
      </c>
      <c r="I357" s="15">
        <v>164</v>
      </c>
      <c r="J357" s="15">
        <v>1.7</v>
      </c>
      <c r="K357" s="15">
        <v>10</v>
      </c>
      <c r="L357" s="15">
        <v>150</v>
      </c>
      <c r="M357" s="15">
        <v>1</v>
      </c>
      <c r="N357" s="15" t="s">
        <v>910</v>
      </c>
    </row>
    <row r="358" spans="1:14" ht="14.5">
      <c r="A358" s="3" t="s">
        <v>2678</v>
      </c>
      <c r="B358" s="15" t="s">
        <v>1</v>
      </c>
      <c r="C358" s="15" t="s">
        <v>6</v>
      </c>
      <c r="D358" s="15" t="s">
        <v>1597</v>
      </c>
      <c r="E358" s="15" t="s">
        <v>1619</v>
      </c>
      <c r="F358" s="15">
        <v>75</v>
      </c>
      <c r="G358" s="15">
        <v>5</v>
      </c>
      <c r="H358" s="15">
        <v>800</v>
      </c>
      <c r="I358" s="15">
        <v>150</v>
      </c>
      <c r="J358" s="15">
        <v>1.7</v>
      </c>
      <c r="K358" s="15">
        <v>10</v>
      </c>
      <c r="L358" s="15">
        <v>150</v>
      </c>
      <c r="M358" s="15">
        <v>1</v>
      </c>
      <c r="N358" s="15" t="s">
        <v>910</v>
      </c>
    </row>
    <row r="359" spans="1:14" ht="14.5">
      <c r="A359" s="3" t="s">
        <v>2679</v>
      </c>
      <c r="B359" s="15" t="s">
        <v>1</v>
      </c>
      <c r="C359" s="15" t="s">
        <v>6</v>
      </c>
      <c r="D359" s="15" t="s">
        <v>1597</v>
      </c>
      <c r="E359" s="15" t="s">
        <v>1619</v>
      </c>
      <c r="F359" s="15">
        <v>75</v>
      </c>
      <c r="G359" s="15">
        <v>5</v>
      </c>
      <c r="H359" s="15">
        <v>800</v>
      </c>
      <c r="I359" s="15">
        <v>150</v>
      </c>
      <c r="J359" s="15">
        <v>1.7</v>
      </c>
      <c r="K359" s="15">
        <v>10</v>
      </c>
      <c r="L359" s="15">
        <v>150</v>
      </c>
      <c r="M359" s="15">
        <v>1</v>
      </c>
      <c r="N359" s="15" t="s">
        <v>3</v>
      </c>
    </row>
    <row r="360" spans="1:14" ht="14.5">
      <c r="A360" s="3" t="s">
        <v>2680</v>
      </c>
      <c r="B360" s="15" t="s">
        <v>1</v>
      </c>
      <c r="C360" s="15" t="s">
        <v>6</v>
      </c>
      <c r="D360" s="15" t="s">
        <v>1597</v>
      </c>
      <c r="E360" s="15" t="s">
        <v>1619</v>
      </c>
      <c r="F360" s="15">
        <v>75</v>
      </c>
      <c r="G360" s="15">
        <v>5</v>
      </c>
      <c r="H360" s="15">
        <v>800</v>
      </c>
      <c r="I360" s="15">
        <v>164</v>
      </c>
      <c r="J360" s="15">
        <v>1.7</v>
      </c>
      <c r="K360" s="15">
        <v>10</v>
      </c>
      <c r="L360" s="15">
        <v>150</v>
      </c>
      <c r="M360" s="15">
        <v>1</v>
      </c>
      <c r="N360" s="15" t="s">
        <v>910</v>
      </c>
    </row>
    <row r="361" spans="1:14" ht="14.5">
      <c r="A361" s="3" t="s">
        <v>2681</v>
      </c>
      <c r="B361" s="15" t="s">
        <v>1</v>
      </c>
      <c r="C361" s="15" t="s">
        <v>6</v>
      </c>
      <c r="D361" s="15" t="s">
        <v>1597</v>
      </c>
      <c r="E361" s="15" t="s">
        <v>1619</v>
      </c>
      <c r="F361" s="15">
        <v>75</v>
      </c>
      <c r="G361" s="15">
        <v>5</v>
      </c>
      <c r="H361" s="15">
        <v>1000</v>
      </c>
      <c r="I361" s="15">
        <v>150</v>
      </c>
      <c r="J361" s="15">
        <v>1.7</v>
      </c>
      <c r="K361" s="15">
        <v>10</v>
      </c>
      <c r="L361" s="15">
        <v>150</v>
      </c>
      <c r="M361" s="15">
        <v>1</v>
      </c>
      <c r="N361" s="15" t="s">
        <v>910</v>
      </c>
    </row>
    <row r="362" spans="1:14" ht="14.5">
      <c r="A362" s="3" t="s">
        <v>2682</v>
      </c>
      <c r="B362" s="15" t="s">
        <v>1</v>
      </c>
      <c r="C362" s="15" t="s">
        <v>6</v>
      </c>
      <c r="D362" s="15" t="s">
        <v>1597</v>
      </c>
      <c r="E362" s="15" t="s">
        <v>1619</v>
      </c>
      <c r="F362" s="15">
        <v>75</v>
      </c>
      <c r="G362" s="15">
        <v>5</v>
      </c>
      <c r="H362" s="15">
        <v>1000</v>
      </c>
      <c r="I362" s="15">
        <v>150</v>
      </c>
      <c r="J362" s="15">
        <v>1.7</v>
      </c>
      <c r="K362" s="15">
        <v>10</v>
      </c>
      <c r="L362" s="15">
        <v>150</v>
      </c>
      <c r="M362" s="15">
        <v>1</v>
      </c>
      <c r="N362" s="15" t="s">
        <v>3</v>
      </c>
    </row>
    <row r="363" spans="1:14" ht="14.5">
      <c r="A363" s="3" t="s">
        <v>2683</v>
      </c>
      <c r="B363" s="15" t="s">
        <v>1</v>
      </c>
      <c r="C363" s="15" t="s">
        <v>6</v>
      </c>
      <c r="D363" s="15" t="s">
        <v>1597</v>
      </c>
      <c r="E363" s="15" t="s">
        <v>1619</v>
      </c>
      <c r="F363" s="15">
        <v>75</v>
      </c>
      <c r="G363" s="15">
        <v>5</v>
      </c>
      <c r="H363" s="15">
        <v>1000</v>
      </c>
      <c r="I363" s="15">
        <v>164</v>
      </c>
      <c r="J363" s="15">
        <v>1.7</v>
      </c>
      <c r="K363" s="15">
        <v>10</v>
      </c>
      <c r="L363" s="15">
        <v>150</v>
      </c>
      <c r="M363" s="15">
        <v>1</v>
      </c>
      <c r="N363" s="15" t="s">
        <v>910</v>
      </c>
    </row>
    <row r="364" spans="1:14" ht="14.5">
      <c r="A364" s="3" t="s">
        <v>2684</v>
      </c>
      <c r="B364" s="15" t="s">
        <v>1</v>
      </c>
      <c r="C364" s="15" t="s">
        <v>8</v>
      </c>
      <c r="D364" s="15" t="s">
        <v>1597</v>
      </c>
      <c r="E364" s="15" t="s">
        <v>1619</v>
      </c>
      <c r="F364" s="15">
        <v>50</v>
      </c>
      <c r="G364" s="15">
        <v>0.8</v>
      </c>
      <c r="H364" s="15">
        <v>200</v>
      </c>
      <c r="I364" s="15">
        <v>20</v>
      </c>
      <c r="J364" s="15">
        <v>1</v>
      </c>
      <c r="K364" s="15">
        <v>1</v>
      </c>
      <c r="L364" s="15">
        <v>150</v>
      </c>
      <c r="M364" s="15">
        <v>1</v>
      </c>
      <c r="N364" s="15" t="s">
        <v>910</v>
      </c>
    </row>
    <row r="365" spans="1:14" ht="14.5">
      <c r="A365" s="3" t="s">
        <v>2685</v>
      </c>
      <c r="B365" s="15" t="s">
        <v>1</v>
      </c>
      <c r="C365" s="15" t="s">
        <v>8</v>
      </c>
      <c r="D365" s="15" t="s">
        <v>1597</v>
      </c>
      <c r="E365" s="15" t="s">
        <v>1619</v>
      </c>
      <c r="F365" s="15">
        <v>50</v>
      </c>
      <c r="G365" s="15">
        <v>0.8</v>
      </c>
      <c r="H365" s="15">
        <v>200</v>
      </c>
      <c r="I365" s="15">
        <v>20</v>
      </c>
      <c r="J365" s="15">
        <v>1</v>
      </c>
      <c r="K365" s="15">
        <v>1</v>
      </c>
      <c r="L365" s="15">
        <v>150</v>
      </c>
      <c r="M365" s="15">
        <v>1</v>
      </c>
      <c r="N365" s="15" t="s">
        <v>3</v>
      </c>
    </row>
    <row r="366" spans="1:14" ht="14.5">
      <c r="A366" s="3" t="s">
        <v>2686</v>
      </c>
      <c r="B366" s="15" t="s">
        <v>1</v>
      </c>
      <c r="C366" s="15" t="s">
        <v>8</v>
      </c>
      <c r="D366" s="15" t="s">
        <v>1597</v>
      </c>
      <c r="E366" s="15" t="s">
        <v>1619</v>
      </c>
      <c r="F366" s="15">
        <v>50</v>
      </c>
      <c r="G366" s="15">
        <v>0.8</v>
      </c>
      <c r="H366" s="15">
        <v>400</v>
      </c>
      <c r="I366" s="15">
        <v>20</v>
      </c>
      <c r="J366" s="15">
        <v>1.3</v>
      </c>
      <c r="K366" s="15">
        <v>1</v>
      </c>
      <c r="L366" s="15">
        <v>150</v>
      </c>
      <c r="M366" s="15">
        <v>1</v>
      </c>
      <c r="N366" s="15" t="s">
        <v>910</v>
      </c>
    </row>
    <row r="367" spans="1:14" ht="14.5">
      <c r="A367" s="3" t="s">
        <v>2687</v>
      </c>
      <c r="B367" s="15" t="s">
        <v>1</v>
      </c>
      <c r="C367" s="15" t="s">
        <v>8</v>
      </c>
      <c r="D367" s="15" t="s">
        <v>1597</v>
      </c>
      <c r="E367" s="15" t="s">
        <v>1619</v>
      </c>
      <c r="F367" s="15">
        <v>50</v>
      </c>
      <c r="G367" s="15">
        <v>0.8</v>
      </c>
      <c r="H367" s="15">
        <v>400</v>
      </c>
      <c r="I367" s="15">
        <v>20</v>
      </c>
      <c r="J367" s="15">
        <v>1.3</v>
      </c>
      <c r="K367" s="15">
        <v>1</v>
      </c>
      <c r="L367" s="15">
        <v>150</v>
      </c>
      <c r="M367" s="15">
        <v>1</v>
      </c>
      <c r="N367" s="15" t="s">
        <v>3</v>
      </c>
    </row>
    <row r="368" spans="1:14" ht="14.5">
      <c r="A368" s="3" t="s">
        <v>2688</v>
      </c>
      <c r="B368" s="15" t="s">
        <v>1</v>
      </c>
      <c r="C368" s="15" t="s">
        <v>8</v>
      </c>
      <c r="D368" s="15" t="s">
        <v>1597</v>
      </c>
      <c r="E368" s="15" t="s">
        <v>1619</v>
      </c>
      <c r="F368" s="15">
        <v>75</v>
      </c>
      <c r="G368" s="15">
        <v>0.8</v>
      </c>
      <c r="H368" s="15">
        <v>600</v>
      </c>
      <c r="I368" s="15">
        <v>20</v>
      </c>
      <c r="J368" s="15">
        <v>1.7</v>
      </c>
      <c r="K368" s="15">
        <v>1</v>
      </c>
      <c r="L368" s="15">
        <v>150</v>
      </c>
      <c r="M368" s="15">
        <v>1</v>
      </c>
      <c r="N368" s="15" t="s">
        <v>910</v>
      </c>
    </row>
    <row r="369" spans="1:14" ht="14.5">
      <c r="A369" s="3" t="s">
        <v>2689</v>
      </c>
      <c r="B369" s="15" t="s">
        <v>1</v>
      </c>
      <c r="C369" s="15" t="s">
        <v>8</v>
      </c>
      <c r="D369" s="15" t="s">
        <v>1597</v>
      </c>
      <c r="E369" s="15" t="s">
        <v>1619</v>
      </c>
      <c r="F369" s="15">
        <v>75</v>
      </c>
      <c r="G369" s="15">
        <v>0.8</v>
      </c>
      <c r="H369" s="15">
        <v>600</v>
      </c>
      <c r="I369" s="15">
        <v>20</v>
      </c>
      <c r="J369" s="15">
        <v>1.7</v>
      </c>
      <c r="K369" s="15">
        <v>1</v>
      </c>
      <c r="L369" s="15">
        <v>150</v>
      </c>
      <c r="M369" s="15">
        <v>1</v>
      </c>
      <c r="N369" s="15" t="s">
        <v>3</v>
      </c>
    </row>
    <row r="370" spans="1:14" ht="14.5">
      <c r="A370" s="3" t="s">
        <v>2690</v>
      </c>
      <c r="B370" s="15" t="s">
        <v>1</v>
      </c>
      <c r="C370" s="15" t="s">
        <v>8</v>
      </c>
      <c r="D370" s="15" t="s">
        <v>1597</v>
      </c>
      <c r="E370" s="15" t="s">
        <v>1619</v>
      </c>
      <c r="F370" s="15">
        <v>75</v>
      </c>
      <c r="G370" s="15">
        <v>0.8</v>
      </c>
      <c r="H370" s="15">
        <v>800</v>
      </c>
      <c r="I370" s="15">
        <v>20</v>
      </c>
      <c r="J370" s="15">
        <v>1.7</v>
      </c>
      <c r="K370" s="15">
        <v>1</v>
      </c>
      <c r="L370" s="15">
        <v>150</v>
      </c>
      <c r="M370" s="15">
        <v>1</v>
      </c>
      <c r="N370" s="15" t="s">
        <v>910</v>
      </c>
    </row>
    <row r="371" spans="1:14" ht="14.5">
      <c r="A371" s="3" t="s">
        <v>2691</v>
      </c>
      <c r="B371" s="15" t="s">
        <v>1</v>
      </c>
      <c r="C371" s="15" t="s">
        <v>8</v>
      </c>
      <c r="D371" s="15" t="s">
        <v>1597</v>
      </c>
      <c r="E371" s="15" t="s">
        <v>1619</v>
      </c>
      <c r="F371" s="15">
        <v>75</v>
      </c>
      <c r="G371" s="15">
        <v>0.8</v>
      </c>
      <c r="H371" s="15">
        <v>800</v>
      </c>
      <c r="I371" s="15">
        <v>20</v>
      </c>
      <c r="J371" s="15">
        <v>1.7</v>
      </c>
      <c r="K371" s="15">
        <v>1</v>
      </c>
      <c r="L371" s="15">
        <v>150</v>
      </c>
      <c r="M371" s="15">
        <v>1</v>
      </c>
      <c r="N371" s="15" t="s">
        <v>3</v>
      </c>
    </row>
    <row r="372" spans="1:14" ht="14.5">
      <c r="A372" s="3" t="s">
        <v>2692</v>
      </c>
      <c r="B372" s="15" t="s">
        <v>1</v>
      </c>
      <c r="C372" s="15" t="s">
        <v>8</v>
      </c>
      <c r="D372" s="15" t="s">
        <v>1597</v>
      </c>
      <c r="E372" s="15" t="s">
        <v>1619</v>
      </c>
      <c r="F372" s="15">
        <v>75</v>
      </c>
      <c r="G372" s="15">
        <v>0.8</v>
      </c>
      <c r="H372" s="15">
        <v>1000</v>
      </c>
      <c r="I372" s="15">
        <v>20</v>
      </c>
      <c r="J372" s="15">
        <v>1.7</v>
      </c>
      <c r="K372" s="15">
        <v>1</v>
      </c>
      <c r="L372" s="15">
        <v>150</v>
      </c>
      <c r="M372" s="15">
        <v>1</v>
      </c>
      <c r="N372" s="15" t="s">
        <v>910</v>
      </c>
    </row>
    <row r="373" spans="1:14" ht="14.5">
      <c r="A373" s="3" t="s">
        <v>2693</v>
      </c>
      <c r="B373" s="15" t="s">
        <v>1</v>
      </c>
      <c r="C373" s="15" t="s">
        <v>8</v>
      </c>
      <c r="D373" s="15" t="s">
        <v>1597</v>
      </c>
      <c r="E373" s="15" t="s">
        <v>1619</v>
      </c>
      <c r="F373" s="15">
        <v>75</v>
      </c>
      <c r="G373" s="15">
        <v>0.8</v>
      </c>
      <c r="H373" s="15">
        <v>1000</v>
      </c>
      <c r="I373" s="15">
        <v>20</v>
      </c>
      <c r="J373" s="15">
        <v>1.7</v>
      </c>
      <c r="K373" s="15">
        <v>1</v>
      </c>
      <c r="L373" s="15">
        <v>150</v>
      </c>
      <c r="M373" s="15">
        <v>1</v>
      </c>
      <c r="N373" s="15" t="s">
        <v>3</v>
      </c>
    </row>
    <row r="374" spans="1:14" ht="14.5">
      <c r="A374" s="3" t="s">
        <v>2694</v>
      </c>
      <c r="B374" s="15" t="s">
        <v>1</v>
      </c>
      <c r="C374" s="15" t="s">
        <v>718</v>
      </c>
      <c r="D374" s="15" t="s">
        <v>1597</v>
      </c>
      <c r="E374" s="15" t="s">
        <v>1619</v>
      </c>
      <c r="F374" s="15">
        <v>50</v>
      </c>
      <c r="G374" s="15">
        <v>1</v>
      </c>
      <c r="H374" s="15">
        <v>50</v>
      </c>
      <c r="I374" s="15">
        <v>30</v>
      </c>
      <c r="J374" s="15">
        <v>1</v>
      </c>
      <c r="K374" s="15">
        <v>5</v>
      </c>
      <c r="L374" s="15">
        <v>150</v>
      </c>
      <c r="M374" s="15" t="s">
        <v>9484</v>
      </c>
      <c r="N374" s="15" t="s">
        <v>3</v>
      </c>
    </row>
    <row r="375" spans="1:14" ht="14.5">
      <c r="A375" s="3" t="s">
        <v>2695</v>
      </c>
      <c r="B375" s="15" t="s">
        <v>1</v>
      </c>
      <c r="C375" s="15" t="s">
        <v>718</v>
      </c>
      <c r="D375" s="15" t="s">
        <v>1597</v>
      </c>
      <c r="E375" s="15" t="s">
        <v>1619</v>
      </c>
      <c r="F375" s="15">
        <v>50</v>
      </c>
      <c r="G375" s="15">
        <v>1</v>
      </c>
      <c r="H375" s="15">
        <v>100</v>
      </c>
      <c r="I375" s="15">
        <v>30</v>
      </c>
      <c r="J375" s="15">
        <v>1</v>
      </c>
      <c r="K375" s="15">
        <v>5</v>
      </c>
      <c r="L375" s="15">
        <v>150</v>
      </c>
      <c r="M375" s="15" t="s">
        <v>9484</v>
      </c>
      <c r="N375" s="15" t="s">
        <v>3</v>
      </c>
    </row>
    <row r="376" spans="1:14" ht="14.5">
      <c r="A376" s="3" t="s">
        <v>2696</v>
      </c>
      <c r="B376" s="15" t="s">
        <v>1</v>
      </c>
      <c r="C376" s="15" t="s">
        <v>718</v>
      </c>
      <c r="D376" s="15" t="s">
        <v>1597</v>
      </c>
      <c r="E376" s="15" t="s">
        <v>1619</v>
      </c>
      <c r="F376" s="15">
        <v>50</v>
      </c>
      <c r="G376" s="15">
        <v>1</v>
      </c>
      <c r="H376" s="15">
        <v>200</v>
      </c>
      <c r="I376" s="15">
        <v>30</v>
      </c>
      <c r="J376" s="15">
        <v>1</v>
      </c>
      <c r="K376" s="15">
        <v>5</v>
      </c>
      <c r="L376" s="15">
        <v>150</v>
      </c>
      <c r="M376" s="15" t="s">
        <v>9484</v>
      </c>
      <c r="N376" s="15" t="s">
        <v>3</v>
      </c>
    </row>
    <row r="377" spans="1:14" ht="14.5">
      <c r="A377" s="3" t="s">
        <v>2697</v>
      </c>
      <c r="B377" s="15" t="s">
        <v>1</v>
      </c>
      <c r="C377" s="15" t="s">
        <v>718</v>
      </c>
      <c r="D377" s="15" t="s">
        <v>1597</v>
      </c>
      <c r="E377" s="15" t="s">
        <v>1619</v>
      </c>
      <c r="F377" s="15">
        <v>50</v>
      </c>
      <c r="G377" s="15">
        <v>1</v>
      </c>
      <c r="H377" s="15">
        <v>300</v>
      </c>
      <c r="I377" s="15">
        <v>30</v>
      </c>
      <c r="J377" s="15">
        <v>1</v>
      </c>
      <c r="K377" s="15">
        <v>5</v>
      </c>
      <c r="L377" s="15">
        <v>150</v>
      </c>
      <c r="M377" s="15" t="s">
        <v>9484</v>
      </c>
      <c r="N377" s="15" t="s">
        <v>3</v>
      </c>
    </row>
    <row r="378" spans="1:14" ht="14.5">
      <c r="A378" s="3" t="s">
        <v>2698</v>
      </c>
      <c r="B378" s="15" t="s">
        <v>1</v>
      </c>
      <c r="C378" s="15" t="s">
        <v>718</v>
      </c>
      <c r="D378" s="15" t="s">
        <v>1597</v>
      </c>
      <c r="E378" s="15" t="s">
        <v>1619</v>
      </c>
      <c r="F378" s="15">
        <v>50</v>
      </c>
      <c r="G378" s="15">
        <v>1</v>
      </c>
      <c r="H378" s="15">
        <v>400</v>
      </c>
      <c r="I378" s="15">
        <v>30</v>
      </c>
      <c r="J378" s="15">
        <v>1.3</v>
      </c>
      <c r="K378" s="15">
        <v>5</v>
      </c>
      <c r="L378" s="15">
        <v>150</v>
      </c>
      <c r="M378" s="15" t="s">
        <v>9484</v>
      </c>
      <c r="N378" s="15" t="s">
        <v>3</v>
      </c>
    </row>
    <row r="379" spans="1:14" ht="14.5">
      <c r="A379" s="3" t="s">
        <v>2699</v>
      </c>
      <c r="B379" s="15" t="s">
        <v>1</v>
      </c>
      <c r="C379" s="15" t="s">
        <v>718</v>
      </c>
      <c r="D379" s="15" t="s">
        <v>1597</v>
      </c>
      <c r="E379" s="15" t="s">
        <v>1619</v>
      </c>
      <c r="F379" s="15">
        <v>75</v>
      </c>
      <c r="G379" s="15">
        <v>1</v>
      </c>
      <c r="H379" s="15">
        <v>600</v>
      </c>
      <c r="I379" s="15">
        <v>30</v>
      </c>
      <c r="J379" s="15">
        <v>1.7</v>
      </c>
      <c r="K379" s="15">
        <v>5</v>
      </c>
      <c r="L379" s="15">
        <v>150</v>
      </c>
      <c r="M379" s="15" t="s">
        <v>9484</v>
      </c>
      <c r="N379" s="15" t="s">
        <v>3</v>
      </c>
    </row>
    <row r="380" spans="1:14" ht="14.5">
      <c r="A380" s="3" t="s">
        <v>2700</v>
      </c>
      <c r="B380" s="15" t="s">
        <v>1</v>
      </c>
      <c r="C380" s="15" t="s">
        <v>718</v>
      </c>
      <c r="D380" s="15" t="s">
        <v>1597</v>
      </c>
      <c r="E380" s="15" t="s">
        <v>1619</v>
      </c>
      <c r="F380" s="15">
        <v>75</v>
      </c>
      <c r="G380" s="15">
        <v>1</v>
      </c>
      <c r="H380" s="15">
        <v>800</v>
      </c>
      <c r="I380" s="15">
        <v>30</v>
      </c>
      <c r="J380" s="15">
        <v>1.7</v>
      </c>
      <c r="K380" s="15">
        <v>5</v>
      </c>
      <c r="L380" s="15">
        <v>150</v>
      </c>
      <c r="M380" s="15" t="s">
        <v>9484</v>
      </c>
      <c r="N380" s="15" t="s">
        <v>3</v>
      </c>
    </row>
    <row r="381" spans="1:14" ht="14.5">
      <c r="A381" s="3" t="s">
        <v>2701</v>
      </c>
      <c r="B381" s="15" t="s">
        <v>1</v>
      </c>
      <c r="C381" s="15" t="s">
        <v>718</v>
      </c>
      <c r="D381" s="15" t="s">
        <v>1597</v>
      </c>
      <c r="E381" s="15" t="s">
        <v>1619</v>
      </c>
      <c r="F381" s="15">
        <v>75</v>
      </c>
      <c r="G381" s="15">
        <v>1</v>
      </c>
      <c r="H381" s="15">
        <v>1000</v>
      </c>
      <c r="I381" s="15">
        <v>30</v>
      </c>
      <c r="J381" s="15">
        <v>1.7</v>
      </c>
      <c r="K381" s="15">
        <v>5</v>
      </c>
      <c r="L381" s="15">
        <v>150</v>
      </c>
      <c r="M381" s="15" t="s">
        <v>9484</v>
      </c>
      <c r="N381" s="15" t="s">
        <v>3</v>
      </c>
    </row>
    <row r="382" spans="1:14" ht="14.5">
      <c r="A382" s="3" t="s">
        <v>2702</v>
      </c>
      <c r="B382" s="15" t="s">
        <v>1</v>
      </c>
      <c r="C382" s="15" t="s">
        <v>5</v>
      </c>
      <c r="D382" s="15" t="s">
        <v>1597</v>
      </c>
      <c r="E382" s="15" t="s">
        <v>1619</v>
      </c>
      <c r="F382" s="15">
        <v>50</v>
      </c>
      <c r="G382" s="15">
        <v>1</v>
      </c>
      <c r="H382" s="15">
        <v>400</v>
      </c>
      <c r="I382" s="15">
        <v>35</v>
      </c>
      <c r="J382" s="15">
        <v>1.25</v>
      </c>
      <c r="K382" s="15">
        <v>5</v>
      </c>
      <c r="L382" s="15">
        <v>175</v>
      </c>
      <c r="M382" s="15">
        <v>1</v>
      </c>
      <c r="N382" s="15" t="s">
        <v>910</v>
      </c>
    </row>
    <row r="383" spans="1:14" ht="14.5">
      <c r="A383" s="3" t="s">
        <v>2703</v>
      </c>
      <c r="B383" s="15" t="s">
        <v>1</v>
      </c>
      <c r="C383" s="15" t="s">
        <v>5</v>
      </c>
      <c r="D383" s="15" t="s">
        <v>1597</v>
      </c>
      <c r="E383" s="15" t="s">
        <v>1619</v>
      </c>
      <c r="F383" s="15">
        <v>50</v>
      </c>
      <c r="G383" s="15">
        <v>1</v>
      </c>
      <c r="H383" s="15">
        <v>400</v>
      </c>
      <c r="I383" s="15">
        <v>35</v>
      </c>
      <c r="J383" s="15">
        <v>1.25</v>
      </c>
      <c r="K383" s="15">
        <v>5</v>
      </c>
      <c r="L383" s="15">
        <v>175</v>
      </c>
      <c r="M383" s="15">
        <v>1</v>
      </c>
      <c r="N383" s="15" t="s">
        <v>3</v>
      </c>
    </row>
    <row r="384" spans="1:14" ht="14.5">
      <c r="A384" s="3" t="s">
        <v>2704</v>
      </c>
      <c r="B384" s="15" t="s">
        <v>1</v>
      </c>
      <c r="C384" s="15" t="s">
        <v>7</v>
      </c>
      <c r="D384" s="15" t="s">
        <v>1597</v>
      </c>
      <c r="E384" s="15" t="s">
        <v>1619</v>
      </c>
      <c r="F384" s="15">
        <v>50</v>
      </c>
      <c r="G384" s="15">
        <v>1</v>
      </c>
      <c r="H384" s="15">
        <v>600</v>
      </c>
      <c r="I384" s="15">
        <v>35</v>
      </c>
      <c r="J384" s="15">
        <v>1.25</v>
      </c>
      <c r="K384" s="15">
        <v>5</v>
      </c>
      <c r="L384" s="15">
        <v>175</v>
      </c>
      <c r="M384" s="15" t="s">
        <v>9484</v>
      </c>
      <c r="N384" s="15" t="s">
        <v>3</v>
      </c>
    </row>
    <row r="385" spans="1:14" ht="14.5">
      <c r="A385" s="3" t="s">
        <v>2705</v>
      </c>
      <c r="B385" s="15" t="s">
        <v>1</v>
      </c>
      <c r="C385" s="15" t="s">
        <v>2</v>
      </c>
      <c r="D385" s="15" t="s">
        <v>1597</v>
      </c>
      <c r="E385" s="15" t="s">
        <v>1619</v>
      </c>
      <c r="F385" s="15">
        <v>50</v>
      </c>
      <c r="G385" s="15">
        <v>1</v>
      </c>
      <c r="H385" s="15">
        <v>600</v>
      </c>
      <c r="I385" s="15">
        <v>35</v>
      </c>
      <c r="J385" s="15">
        <v>1.25</v>
      </c>
      <c r="K385" s="15">
        <v>5</v>
      </c>
      <c r="L385" s="15">
        <v>175</v>
      </c>
      <c r="M385" s="15" t="s">
        <v>9484</v>
      </c>
      <c r="N385" s="15" t="s">
        <v>3</v>
      </c>
    </row>
    <row r="386" spans="1:14" ht="14.5">
      <c r="A386" s="3" t="s">
        <v>2706</v>
      </c>
      <c r="B386" s="15" t="s">
        <v>1</v>
      </c>
      <c r="C386" s="15" t="s">
        <v>5</v>
      </c>
      <c r="D386" s="15" t="s">
        <v>1597</v>
      </c>
      <c r="E386" s="15" t="s">
        <v>1619</v>
      </c>
      <c r="F386" s="15">
        <v>50</v>
      </c>
      <c r="G386" s="15">
        <v>1</v>
      </c>
      <c r="H386" s="15">
        <v>600</v>
      </c>
      <c r="I386" s="15">
        <v>35</v>
      </c>
      <c r="J386" s="15">
        <v>1.25</v>
      </c>
      <c r="K386" s="15">
        <v>5</v>
      </c>
      <c r="L386" s="15">
        <v>175</v>
      </c>
      <c r="M386" s="15">
        <v>1</v>
      </c>
      <c r="N386" s="15" t="s">
        <v>910</v>
      </c>
    </row>
    <row r="387" spans="1:14" ht="14.5">
      <c r="A387" s="3" t="s">
        <v>2707</v>
      </c>
      <c r="B387" s="15" t="s">
        <v>1</v>
      </c>
      <c r="C387" s="15" t="s">
        <v>5</v>
      </c>
      <c r="D387" s="15" t="s">
        <v>1597</v>
      </c>
      <c r="E387" s="15" t="s">
        <v>1619</v>
      </c>
      <c r="F387" s="15">
        <v>50</v>
      </c>
      <c r="G387" s="15">
        <v>1</v>
      </c>
      <c r="H387" s="15">
        <v>600</v>
      </c>
      <c r="I387" s="15">
        <v>35</v>
      </c>
      <c r="J387" s="15">
        <v>1.25</v>
      </c>
      <c r="K387" s="15">
        <v>5</v>
      </c>
      <c r="L387" s="15">
        <v>175</v>
      </c>
      <c r="M387" s="15">
        <v>1</v>
      </c>
      <c r="N387" s="15" t="s">
        <v>3</v>
      </c>
    </row>
    <row r="388" spans="1:14" ht="14.5">
      <c r="A388" s="3" t="s">
        <v>2708</v>
      </c>
      <c r="B388" s="15" t="s">
        <v>1</v>
      </c>
      <c r="C388" s="15" t="s">
        <v>21</v>
      </c>
      <c r="D388" s="15" t="s">
        <v>1597</v>
      </c>
      <c r="E388" s="15" t="s">
        <v>1619</v>
      </c>
      <c r="F388" s="15">
        <v>50</v>
      </c>
      <c r="G388" s="15">
        <v>16</v>
      </c>
      <c r="H388" s="15">
        <v>400</v>
      </c>
      <c r="I388" s="15">
        <v>100</v>
      </c>
      <c r="J388" s="15">
        <v>1.3</v>
      </c>
      <c r="K388" s="15">
        <v>10</v>
      </c>
      <c r="L388" s="15">
        <v>175</v>
      </c>
      <c r="M388" s="15" t="s">
        <v>9484</v>
      </c>
      <c r="N388" s="15" t="s">
        <v>3</v>
      </c>
    </row>
    <row r="389" spans="1:14" ht="14.5">
      <c r="A389" s="3" t="s">
        <v>2709</v>
      </c>
      <c r="B389" s="15" t="s">
        <v>1</v>
      </c>
      <c r="C389" s="15" t="s">
        <v>21</v>
      </c>
      <c r="D389" s="15" t="s">
        <v>1597</v>
      </c>
      <c r="E389" s="15" t="s">
        <v>1619</v>
      </c>
      <c r="F389" s="15">
        <v>50</v>
      </c>
      <c r="G389" s="15">
        <v>16</v>
      </c>
      <c r="H389" s="15">
        <v>600</v>
      </c>
      <c r="I389" s="15">
        <v>100</v>
      </c>
      <c r="J389" s="15">
        <v>1.5</v>
      </c>
      <c r="K389" s="15">
        <v>10</v>
      </c>
      <c r="L389" s="15">
        <v>175</v>
      </c>
      <c r="M389" s="15" t="s">
        <v>9484</v>
      </c>
      <c r="N389" s="15" t="s">
        <v>3</v>
      </c>
    </row>
    <row r="390" spans="1:14" ht="14.5">
      <c r="A390" s="3" t="s">
        <v>2710</v>
      </c>
      <c r="B390" s="15" t="s">
        <v>1</v>
      </c>
      <c r="C390" s="15" t="s">
        <v>7</v>
      </c>
      <c r="D390" s="15" t="s">
        <v>1597</v>
      </c>
      <c r="E390" s="15" t="s">
        <v>1619</v>
      </c>
      <c r="F390" s="15">
        <v>75</v>
      </c>
      <c r="G390" s="15">
        <v>1</v>
      </c>
      <c r="H390" s="15">
        <v>900</v>
      </c>
      <c r="I390" s="15">
        <v>35</v>
      </c>
      <c r="J390" s="15">
        <v>1.7</v>
      </c>
      <c r="K390" s="15">
        <v>5</v>
      </c>
      <c r="L390" s="15">
        <v>150</v>
      </c>
      <c r="M390" s="15" t="s">
        <v>9484</v>
      </c>
      <c r="N390" s="15" t="s">
        <v>3</v>
      </c>
    </row>
    <row r="391" spans="1:14" ht="14.5">
      <c r="A391" s="3" t="s">
        <v>2711</v>
      </c>
      <c r="B391" s="15" t="s">
        <v>1</v>
      </c>
      <c r="C391" s="15" t="s">
        <v>7</v>
      </c>
      <c r="D391" s="15" t="s">
        <v>1597</v>
      </c>
      <c r="E391" s="15" t="s">
        <v>1619</v>
      </c>
      <c r="F391" s="15">
        <v>50</v>
      </c>
      <c r="G391" s="15">
        <v>2</v>
      </c>
      <c r="H391" s="15">
        <v>600</v>
      </c>
      <c r="I391" s="15">
        <v>35</v>
      </c>
      <c r="J391" s="15">
        <v>1.35</v>
      </c>
      <c r="K391" s="15">
        <v>5</v>
      </c>
      <c r="L391" s="15">
        <v>175</v>
      </c>
      <c r="M391" s="15" t="s">
        <v>9484</v>
      </c>
      <c r="N391" s="15" t="s">
        <v>3</v>
      </c>
    </row>
    <row r="392" spans="1:14" ht="14.5">
      <c r="A392" s="3" t="s">
        <v>2712</v>
      </c>
      <c r="B392" s="15" t="s">
        <v>1</v>
      </c>
      <c r="C392" s="15" t="s">
        <v>6</v>
      </c>
      <c r="D392" s="15" t="s">
        <v>1597</v>
      </c>
      <c r="E392" s="15" t="s">
        <v>1619</v>
      </c>
      <c r="F392" s="15">
        <v>50</v>
      </c>
      <c r="G392" s="15">
        <v>3</v>
      </c>
      <c r="H392" s="15">
        <v>400</v>
      </c>
      <c r="I392" s="15">
        <v>75</v>
      </c>
      <c r="J392" s="15">
        <v>1.25</v>
      </c>
      <c r="K392" s="15">
        <v>10</v>
      </c>
      <c r="L392" s="15">
        <v>175</v>
      </c>
      <c r="M392" s="15">
        <v>1</v>
      </c>
      <c r="N392" s="15" t="s">
        <v>910</v>
      </c>
    </row>
    <row r="393" spans="1:14" ht="14.5">
      <c r="A393" s="3" t="s">
        <v>2713</v>
      </c>
      <c r="B393" s="15" t="s">
        <v>1</v>
      </c>
      <c r="C393" s="15" t="s">
        <v>5</v>
      </c>
      <c r="D393" s="15" t="s">
        <v>1597</v>
      </c>
      <c r="E393" s="15" t="s">
        <v>1619</v>
      </c>
      <c r="F393" s="15">
        <v>50</v>
      </c>
      <c r="G393" s="15">
        <v>3</v>
      </c>
      <c r="H393" s="15">
        <v>400</v>
      </c>
      <c r="I393" s="15">
        <v>75</v>
      </c>
      <c r="J393" s="15">
        <v>1.25</v>
      </c>
      <c r="K393" s="15">
        <v>10</v>
      </c>
      <c r="L393" s="15">
        <v>175</v>
      </c>
      <c r="M393" s="15">
        <v>1</v>
      </c>
      <c r="N393" s="15" t="s">
        <v>910</v>
      </c>
    </row>
    <row r="394" spans="1:14" ht="14.5">
      <c r="A394" s="3" t="s">
        <v>2714</v>
      </c>
      <c r="B394" s="15" t="s">
        <v>1</v>
      </c>
      <c r="C394" s="15" t="s">
        <v>5</v>
      </c>
      <c r="D394" s="15" t="s">
        <v>1597</v>
      </c>
      <c r="E394" s="15" t="s">
        <v>1619</v>
      </c>
      <c r="F394" s="15">
        <v>50</v>
      </c>
      <c r="G394" s="15">
        <v>3</v>
      </c>
      <c r="H394" s="15">
        <v>400</v>
      </c>
      <c r="I394" s="15">
        <v>75</v>
      </c>
      <c r="J394" s="15">
        <v>1.25</v>
      </c>
      <c r="K394" s="15">
        <v>10</v>
      </c>
      <c r="L394" s="15">
        <v>175</v>
      </c>
      <c r="M394" s="15">
        <v>1</v>
      </c>
      <c r="N394" s="15" t="s">
        <v>3</v>
      </c>
    </row>
    <row r="395" spans="1:14" ht="14.5">
      <c r="A395" s="3" t="s">
        <v>2715</v>
      </c>
      <c r="B395" s="15" t="s">
        <v>1</v>
      </c>
      <c r="C395" s="15" t="s">
        <v>6</v>
      </c>
      <c r="D395" s="15" t="s">
        <v>1597</v>
      </c>
      <c r="E395" s="15" t="s">
        <v>1619</v>
      </c>
      <c r="F395" s="15">
        <v>50</v>
      </c>
      <c r="G395" s="15">
        <v>3</v>
      </c>
      <c r="H395" s="15">
        <v>400</v>
      </c>
      <c r="I395" s="15">
        <v>75</v>
      </c>
      <c r="J395" s="15">
        <v>1.25</v>
      </c>
      <c r="K395" s="15">
        <v>10</v>
      </c>
      <c r="L395" s="15">
        <v>175</v>
      </c>
      <c r="M395" s="15">
        <v>1</v>
      </c>
      <c r="N395" s="15" t="s">
        <v>3</v>
      </c>
    </row>
    <row r="396" spans="1:14" ht="14.5">
      <c r="A396" s="3" t="s">
        <v>2716</v>
      </c>
      <c r="B396" s="15" t="s">
        <v>1</v>
      </c>
      <c r="C396" s="15" t="s">
        <v>6</v>
      </c>
      <c r="D396" s="15" t="s">
        <v>1597</v>
      </c>
      <c r="E396" s="15" t="s">
        <v>1619</v>
      </c>
      <c r="F396" s="15">
        <v>50</v>
      </c>
      <c r="G396" s="15">
        <v>3</v>
      </c>
      <c r="H396" s="15">
        <v>600</v>
      </c>
      <c r="I396" s="15">
        <v>75</v>
      </c>
      <c r="J396" s="15">
        <v>1.25</v>
      </c>
      <c r="K396" s="15">
        <v>10</v>
      </c>
      <c r="L396" s="15">
        <v>175</v>
      </c>
      <c r="M396" s="15">
        <v>1</v>
      </c>
      <c r="N396" s="15" t="s">
        <v>910</v>
      </c>
    </row>
    <row r="397" spans="1:14" ht="14.5">
      <c r="A397" s="3" t="s">
        <v>2717</v>
      </c>
      <c r="B397" s="15" t="s">
        <v>1</v>
      </c>
      <c r="C397" s="15" t="s">
        <v>5</v>
      </c>
      <c r="D397" s="15" t="s">
        <v>1597</v>
      </c>
      <c r="E397" s="15" t="s">
        <v>1619</v>
      </c>
      <c r="F397" s="15">
        <v>50</v>
      </c>
      <c r="G397" s="15">
        <v>3</v>
      </c>
      <c r="H397" s="15">
        <v>600</v>
      </c>
      <c r="I397" s="15">
        <v>75</v>
      </c>
      <c r="J397" s="15">
        <v>1.25</v>
      </c>
      <c r="K397" s="15">
        <v>10</v>
      </c>
      <c r="L397" s="15">
        <v>175</v>
      </c>
      <c r="M397" s="15">
        <v>1</v>
      </c>
      <c r="N397" s="15" t="s">
        <v>910</v>
      </c>
    </row>
    <row r="398" spans="1:14" ht="14.5">
      <c r="A398" s="3" t="s">
        <v>2718</v>
      </c>
      <c r="B398" s="15" t="s">
        <v>1</v>
      </c>
      <c r="C398" s="15" t="s">
        <v>5</v>
      </c>
      <c r="D398" s="15" t="s">
        <v>1597</v>
      </c>
      <c r="E398" s="15" t="s">
        <v>1619</v>
      </c>
      <c r="F398" s="15">
        <v>50</v>
      </c>
      <c r="G398" s="15">
        <v>3</v>
      </c>
      <c r="H398" s="15">
        <v>600</v>
      </c>
      <c r="I398" s="15">
        <v>75</v>
      </c>
      <c r="J398" s="15">
        <v>1.25</v>
      </c>
      <c r="K398" s="15">
        <v>10</v>
      </c>
      <c r="L398" s="15">
        <v>175</v>
      </c>
      <c r="M398" s="15">
        <v>1</v>
      </c>
      <c r="N398" s="15" t="s">
        <v>3</v>
      </c>
    </row>
    <row r="399" spans="1:14" ht="14.5">
      <c r="A399" s="3" t="s">
        <v>2719</v>
      </c>
      <c r="B399" s="15" t="s">
        <v>1</v>
      </c>
      <c r="C399" s="15" t="s">
        <v>6</v>
      </c>
      <c r="D399" s="15" t="s">
        <v>1597</v>
      </c>
      <c r="E399" s="15" t="s">
        <v>1619</v>
      </c>
      <c r="F399" s="15">
        <v>50</v>
      </c>
      <c r="G399" s="15">
        <v>3</v>
      </c>
      <c r="H399" s="15">
        <v>600</v>
      </c>
      <c r="I399" s="15">
        <v>75</v>
      </c>
      <c r="J399" s="15">
        <v>1.25</v>
      </c>
      <c r="K399" s="15">
        <v>10</v>
      </c>
      <c r="L399" s="15">
        <v>175</v>
      </c>
      <c r="M399" s="15">
        <v>1</v>
      </c>
      <c r="N399" s="15" t="s">
        <v>3</v>
      </c>
    </row>
    <row r="400" spans="1:14" ht="14.5">
      <c r="A400" s="3" t="s">
        <v>2720</v>
      </c>
      <c r="B400" s="15" t="s">
        <v>1</v>
      </c>
      <c r="C400" s="15" t="s">
        <v>15</v>
      </c>
      <c r="D400" s="15" t="s">
        <v>1597</v>
      </c>
      <c r="E400" s="15" t="s">
        <v>1619</v>
      </c>
      <c r="F400" s="15">
        <v>50</v>
      </c>
      <c r="G400" s="15">
        <v>4</v>
      </c>
      <c r="H400" s="15">
        <v>400</v>
      </c>
      <c r="I400" s="15">
        <v>125</v>
      </c>
      <c r="J400" s="15">
        <v>1.28</v>
      </c>
      <c r="K400" s="15">
        <v>10</v>
      </c>
      <c r="L400" s="15">
        <v>175</v>
      </c>
      <c r="M400" s="15" t="s">
        <v>9484</v>
      </c>
      <c r="N400" s="15" t="s">
        <v>3</v>
      </c>
    </row>
    <row r="401" spans="1:14" ht="14.5">
      <c r="A401" s="3" t="s">
        <v>2721</v>
      </c>
      <c r="B401" s="15" t="s">
        <v>1</v>
      </c>
      <c r="C401" s="15" t="s">
        <v>6</v>
      </c>
      <c r="D401" s="15" t="s">
        <v>1597</v>
      </c>
      <c r="E401" s="15" t="s">
        <v>1619</v>
      </c>
      <c r="F401" s="15">
        <v>50</v>
      </c>
      <c r="G401" s="15">
        <v>4</v>
      </c>
      <c r="H401" s="15">
        <v>400</v>
      </c>
      <c r="I401" s="15">
        <v>75</v>
      </c>
      <c r="J401" s="15">
        <v>1.25</v>
      </c>
      <c r="K401" s="15">
        <v>10</v>
      </c>
      <c r="L401" s="15">
        <v>175</v>
      </c>
      <c r="M401" s="15">
        <v>1</v>
      </c>
      <c r="N401" s="15" t="s">
        <v>910</v>
      </c>
    </row>
    <row r="402" spans="1:14" ht="14.5">
      <c r="A402" s="3" t="s">
        <v>2722</v>
      </c>
      <c r="B402" s="15" t="s">
        <v>1</v>
      </c>
      <c r="C402" s="15" t="s">
        <v>6</v>
      </c>
      <c r="D402" s="15" t="s">
        <v>1597</v>
      </c>
      <c r="E402" s="15" t="s">
        <v>1619</v>
      </c>
      <c r="F402" s="15">
        <v>50</v>
      </c>
      <c r="G402" s="15">
        <v>4</v>
      </c>
      <c r="H402" s="15">
        <v>400</v>
      </c>
      <c r="I402" s="15">
        <v>75</v>
      </c>
      <c r="J402" s="15">
        <v>1.25</v>
      </c>
      <c r="K402" s="15">
        <v>10</v>
      </c>
      <c r="L402" s="15">
        <v>175</v>
      </c>
      <c r="M402" s="15">
        <v>1</v>
      </c>
      <c r="N402" s="15" t="s">
        <v>3</v>
      </c>
    </row>
    <row r="403" spans="1:14" ht="14.5">
      <c r="A403" s="3" t="s">
        <v>2723</v>
      </c>
      <c r="B403" s="15" t="s">
        <v>1</v>
      </c>
      <c r="C403" s="15" t="s">
        <v>15</v>
      </c>
      <c r="D403" s="15" t="s">
        <v>1597</v>
      </c>
      <c r="E403" s="15" t="s">
        <v>1619</v>
      </c>
      <c r="F403" s="15">
        <v>50</v>
      </c>
      <c r="G403" s="15">
        <v>4</v>
      </c>
      <c r="H403" s="15">
        <v>600</v>
      </c>
      <c r="I403" s="15">
        <v>125</v>
      </c>
      <c r="J403" s="15">
        <v>1.28</v>
      </c>
      <c r="K403" s="15">
        <v>10</v>
      </c>
      <c r="L403" s="15">
        <v>175</v>
      </c>
      <c r="M403" s="15" t="s">
        <v>9484</v>
      </c>
      <c r="N403" s="15" t="s">
        <v>3</v>
      </c>
    </row>
    <row r="404" spans="1:14" ht="14.5">
      <c r="A404" s="3" t="s">
        <v>2724</v>
      </c>
      <c r="B404" s="15" t="s">
        <v>1</v>
      </c>
      <c r="C404" s="15" t="s">
        <v>6</v>
      </c>
      <c r="D404" s="15" t="s">
        <v>1597</v>
      </c>
      <c r="E404" s="15" t="s">
        <v>1619</v>
      </c>
      <c r="F404" s="15">
        <v>50</v>
      </c>
      <c r="G404" s="15">
        <v>4</v>
      </c>
      <c r="H404" s="15">
        <v>600</v>
      </c>
      <c r="I404" s="15">
        <v>75</v>
      </c>
      <c r="J404" s="15">
        <v>1.25</v>
      </c>
      <c r="K404" s="15">
        <v>10</v>
      </c>
      <c r="L404" s="15">
        <v>175</v>
      </c>
      <c r="M404" s="15">
        <v>1</v>
      </c>
      <c r="N404" s="15" t="s">
        <v>910</v>
      </c>
    </row>
    <row r="405" spans="1:14" ht="14.5">
      <c r="A405" s="3" t="s">
        <v>2725</v>
      </c>
      <c r="B405" s="15" t="s">
        <v>1</v>
      </c>
      <c r="C405" s="15" t="s">
        <v>6</v>
      </c>
      <c r="D405" s="15" t="s">
        <v>1597</v>
      </c>
      <c r="E405" s="15" t="s">
        <v>1619</v>
      </c>
      <c r="F405" s="15">
        <v>50</v>
      </c>
      <c r="G405" s="15">
        <v>4</v>
      </c>
      <c r="H405" s="15">
        <v>600</v>
      </c>
      <c r="I405" s="15">
        <v>75</v>
      </c>
      <c r="J405" s="15">
        <v>1.25</v>
      </c>
      <c r="K405" s="15">
        <v>10</v>
      </c>
      <c r="L405" s="15">
        <v>175</v>
      </c>
      <c r="M405" s="15">
        <v>1</v>
      </c>
      <c r="N405" s="15" t="s">
        <v>3</v>
      </c>
    </row>
    <row r="406" spans="1:14" ht="14.5">
      <c r="A406" s="3" t="s">
        <v>2726</v>
      </c>
      <c r="B406" s="15" t="s">
        <v>1</v>
      </c>
      <c r="C406" s="15" t="s">
        <v>15</v>
      </c>
      <c r="D406" s="15" t="s">
        <v>1597</v>
      </c>
      <c r="E406" s="15" t="s">
        <v>1619</v>
      </c>
      <c r="F406" s="15">
        <v>50</v>
      </c>
      <c r="G406" s="15">
        <v>4</v>
      </c>
      <c r="H406" s="15">
        <v>600</v>
      </c>
      <c r="I406" s="15">
        <v>125</v>
      </c>
      <c r="J406" s="15">
        <v>1.28</v>
      </c>
      <c r="K406" s="15">
        <v>10</v>
      </c>
      <c r="L406" s="15">
        <v>175</v>
      </c>
      <c r="M406" s="15" t="s">
        <v>9484</v>
      </c>
      <c r="N406" s="15" t="s">
        <v>3</v>
      </c>
    </row>
    <row r="407" spans="1:14" ht="14.5">
      <c r="A407" s="3" t="s">
        <v>2727</v>
      </c>
      <c r="B407" s="15" t="s">
        <v>1</v>
      </c>
      <c r="C407" s="15" t="s">
        <v>19</v>
      </c>
      <c r="D407" s="15" t="s">
        <v>1597</v>
      </c>
      <c r="E407" s="15" t="s">
        <v>1619</v>
      </c>
      <c r="F407" s="15">
        <v>50</v>
      </c>
      <c r="G407" s="15">
        <v>8</v>
      </c>
      <c r="H407" s="15">
        <v>400</v>
      </c>
      <c r="I407" s="15">
        <v>100</v>
      </c>
      <c r="J407" s="15">
        <v>1.3</v>
      </c>
      <c r="K407" s="15">
        <v>5</v>
      </c>
      <c r="L407" s="15">
        <v>175</v>
      </c>
      <c r="M407" s="15" t="s">
        <v>9484</v>
      </c>
      <c r="N407" s="15" t="s">
        <v>3</v>
      </c>
    </row>
    <row r="408" spans="1:14" ht="14.5">
      <c r="A408" s="3" t="s">
        <v>2728</v>
      </c>
      <c r="B408" s="15" t="s">
        <v>1</v>
      </c>
      <c r="C408" s="15" t="s">
        <v>19</v>
      </c>
      <c r="D408" s="15" t="s">
        <v>1597</v>
      </c>
      <c r="E408" s="15" t="s">
        <v>1619</v>
      </c>
      <c r="F408" s="15">
        <v>50</v>
      </c>
      <c r="G408" s="15">
        <v>8</v>
      </c>
      <c r="H408" s="15">
        <v>600</v>
      </c>
      <c r="I408" s="15">
        <v>100</v>
      </c>
      <c r="J408" s="15">
        <v>1.7</v>
      </c>
      <c r="K408" s="15">
        <v>5</v>
      </c>
      <c r="L408" s="15">
        <v>175</v>
      </c>
      <c r="M408" s="15" t="s">
        <v>9484</v>
      </c>
      <c r="N408" s="15" t="s">
        <v>3</v>
      </c>
    </row>
    <row r="409" spans="1:14" ht="14.5">
      <c r="A409" s="3" t="s">
        <v>2729</v>
      </c>
      <c r="B409" s="15" t="s">
        <v>1</v>
      </c>
      <c r="C409" s="15" t="s">
        <v>19</v>
      </c>
      <c r="D409" s="15" t="s">
        <v>1597</v>
      </c>
      <c r="E409" s="15" t="s">
        <v>1619</v>
      </c>
      <c r="F409" s="15">
        <v>65</v>
      </c>
      <c r="G409" s="15">
        <v>8</v>
      </c>
      <c r="H409" s="15">
        <v>600</v>
      </c>
      <c r="I409" s="15">
        <v>100</v>
      </c>
      <c r="J409" s="15">
        <v>1.3</v>
      </c>
      <c r="K409" s="15">
        <v>5</v>
      </c>
      <c r="L409" s="15">
        <v>175</v>
      </c>
      <c r="M409" s="15" t="s">
        <v>9484</v>
      </c>
      <c r="N409" s="15" t="s">
        <v>3</v>
      </c>
    </row>
    <row r="410" spans="1:14" ht="14.5">
      <c r="A410" s="3" t="s">
        <v>2730</v>
      </c>
      <c r="B410" s="15" t="s">
        <v>1</v>
      </c>
      <c r="C410" s="15" t="s">
        <v>184</v>
      </c>
      <c r="D410" s="15" t="s">
        <v>1597</v>
      </c>
      <c r="E410" s="15" t="s">
        <v>1619</v>
      </c>
      <c r="F410" s="15">
        <v>50</v>
      </c>
      <c r="G410" s="15">
        <v>16</v>
      </c>
      <c r="H410" s="15">
        <v>400</v>
      </c>
      <c r="I410" s="15">
        <v>100</v>
      </c>
      <c r="J410" s="15">
        <v>1.3</v>
      </c>
      <c r="K410" s="15">
        <v>10</v>
      </c>
      <c r="L410" s="15">
        <v>150</v>
      </c>
      <c r="M410" s="15" t="s">
        <v>9484</v>
      </c>
      <c r="N410" s="15" t="s">
        <v>3</v>
      </c>
    </row>
    <row r="411" spans="1:14" ht="14.5">
      <c r="A411" s="3" t="s">
        <v>2731</v>
      </c>
      <c r="B411" s="15" t="s">
        <v>1</v>
      </c>
      <c r="C411" s="15" t="s">
        <v>184</v>
      </c>
      <c r="D411" s="15" t="s">
        <v>1597</v>
      </c>
      <c r="E411" s="15" t="s">
        <v>1619</v>
      </c>
      <c r="F411" s="15">
        <v>50</v>
      </c>
      <c r="G411" s="15">
        <v>16</v>
      </c>
      <c r="H411" s="15">
        <v>600</v>
      </c>
      <c r="I411" s="15">
        <v>100</v>
      </c>
      <c r="J411" s="15">
        <v>1.5</v>
      </c>
      <c r="K411" s="15">
        <v>10</v>
      </c>
      <c r="L411" s="15">
        <v>150</v>
      </c>
      <c r="M411" s="15" t="s">
        <v>9484</v>
      </c>
      <c r="N411" s="15" t="s">
        <v>3</v>
      </c>
    </row>
    <row r="412" spans="1:14" ht="14.5">
      <c r="A412" s="3" t="s">
        <v>2732</v>
      </c>
      <c r="B412" s="15" t="s">
        <v>1</v>
      </c>
      <c r="C412" s="15" t="s">
        <v>182</v>
      </c>
      <c r="D412" s="15" t="s">
        <v>1597</v>
      </c>
      <c r="E412" s="15" t="s">
        <v>1619</v>
      </c>
      <c r="F412" s="15">
        <v>65</v>
      </c>
      <c r="G412" s="15">
        <v>8</v>
      </c>
      <c r="H412" s="15">
        <v>600</v>
      </c>
      <c r="I412" s="15">
        <v>100</v>
      </c>
      <c r="J412" s="15">
        <v>1.3</v>
      </c>
      <c r="K412" s="15">
        <v>5</v>
      </c>
      <c r="L412" s="15">
        <v>175</v>
      </c>
      <c r="M412" s="15" t="s">
        <v>9484</v>
      </c>
      <c r="N412" s="15" t="s">
        <v>3</v>
      </c>
    </row>
    <row r="413" spans="1:14" ht="14.5">
      <c r="A413" s="3" t="s">
        <v>2733</v>
      </c>
      <c r="B413" s="15" t="s">
        <v>1</v>
      </c>
      <c r="C413" s="15" t="s">
        <v>1090</v>
      </c>
      <c r="D413" s="15" t="s">
        <v>1597</v>
      </c>
      <c r="E413" s="15" t="s">
        <v>1619</v>
      </c>
      <c r="F413" s="15">
        <v>50</v>
      </c>
      <c r="G413" s="15">
        <v>10</v>
      </c>
      <c r="H413" s="15">
        <v>200</v>
      </c>
      <c r="I413" s="15">
        <v>150</v>
      </c>
      <c r="J413" s="15">
        <v>1</v>
      </c>
      <c r="K413" s="15">
        <v>5</v>
      </c>
      <c r="L413" s="15">
        <v>175</v>
      </c>
      <c r="M413" s="15">
        <v>1</v>
      </c>
      <c r="N413" s="15" t="s">
        <v>3</v>
      </c>
    </row>
    <row r="414" spans="1:14" ht="14.5">
      <c r="A414" s="3" t="s">
        <v>2734</v>
      </c>
      <c r="B414" s="15" t="s">
        <v>1</v>
      </c>
      <c r="C414" s="15" t="s">
        <v>1090</v>
      </c>
      <c r="D414" s="15" t="s">
        <v>1597</v>
      </c>
      <c r="E414" s="15" t="s">
        <v>1619</v>
      </c>
      <c r="F414" s="15">
        <v>50</v>
      </c>
      <c r="G414" s="15">
        <v>10</v>
      </c>
      <c r="H414" s="15">
        <v>400</v>
      </c>
      <c r="I414" s="15">
        <v>150</v>
      </c>
      <c r="J414" s="15">
        <v>1.3</v>
      </c>
      <c r="K414" s="15">
        <v>5</v>
      </c>
      <c r="L414" s="15">
        <v>175</v>
      </c>
      <c r="M414" s="15">
        <v>1</v>
      </c>
      <c r="N414" s="15" t="s">
        <v>3</v>
      </c>
    </row>
    <row r="415" spans="1:14" ht="14.5">
      <c r="A415" s="3" t="s">
        <v>2735</v>
      </c>
      <c r="B415" s="15" t="s">
        <v>1</v>
      </c>
      <c r="C415" s="15" t="s">
        <v>1090</v>
      </c>
      <c r="D415" s="15" t="s">
        <v>1597</v>
      </c>
      <c r="E415" s="15" t="s">
        <v>1619</v>
      </c>
      <c r="F415" s="15">
        <v>50</v>
      </c>
      <c r="G415" s="15">
        <v>10</v>
      </c>
      <c r="H415" s="15">
        <v>600</v>
      </c>
      <c r="I415" s="15">
        <v>150</v>
      </c>
      <c r="J415" s="15">
        <v>1.7</v>
      </c>
      <c r="K415" s="15">
        <v>5</v>
      </c>
      <c r="L415" s="15">
        <v>175</v>
      </c>
      <c r="M415" s="15">
        <v>1</v>
      </c>
      <c r="N415" s="15" t="s">
        <v>3</v>
      </c>
    </row>
    <row r="416" spans="1:14" ht="14.5">
      <c r="A416" s="3" t="s">
        <v>2736</v>
      </c>
      <c r="B416" s="15" t="s">
        <v>1</v>
      </c>
      <c r="C416" s="15" t="s">
        <v>1090</v>
      </c>
      <c r="D416" s="15" t="s">
        <v>1597</v>
      </c>
      <c r="E416" s="15" t="s">
        <v>1619</v>
      </c>
      <c r="F416" s="15">
        <v>80</v>
      </c>
      <c r="G416" s="15">
        <v>10</v>
      </c>
      <c r="H416" s="15">
        <v>800</v>
      </c>
      <c r="I416" s="15">
        <v>150</v>
      </c>
      <c r="J416" s="15">
        <v>1.9</v>
      </c>
      <c r="K416" s="15">
        <v>5</v>
      </c>
      <c r="L416" s="15">
        <v>150</v>
      </c>
      <c r="M416" s="15">
        <v>1</v>
      </c>
      <c r="N416" s="15" t="s">
        <v>3</v>
      </c>
    </row>
    <row r="417" spans="1:14" ht="14.5">
      <c r="A417" s="3" t="s">
        <v>2737</v>
      </c>
      <c r="B417" s="15" t="s">
        <v>1</v>
      </c>
      <c r="C417" s="15" t="s">
        <v>1090</v>
      </c>
      <c r="D417" s="15" t="s">
        <v>1597</v>
      </c>
      <c r="E417" s="15" t="s">
        <v>1619</v>
      </c>
      <c r="F417" s="15">
        <v>80</v>
      </c>
      <c r="G417" s="15">
        <v>10</v>
      </c>
      <c r="H417" s="15">
        <v>1000</v>
      </c>
      <c r="I417" s="15">
        <v>150</v>
      </c>
      <c r="J417" s="15">
        <v>1.9</v>
      </c>
      <c r="K417" s="15">
        <v>5</v>
      </c>
      <c r="L417" s="15">
        <v>150</v>
      </c>
      <c r="M417" s="15">
        <v>1</v>
      </c>
      <c r="N417" s="15" t="s">
        <v>3</v>
      </c>
    </row>
    <row r="418" spans="1:14" ht="14.5">
      <c r="A418" s="3" t="s">
        <v>9367</v>
      </c>
      <c r="B418" s="15" t="s">
        <v>1</v>
      </c>
      <c r="C418" s="15" t="s">
        <v>1090</v>
      </c>
      <c r="D418" s="15" t="s">
        <v>1597</v>
      </c>
      <c r="E418" s="15" t="s">
        <v>1619</v>
      </c>
      <c r="F418" s="15">
        <v>50</v>
      </c>
      <c r="G418" s="15">
        <v>10</v>
      </c>
      <c r="H418" s="15">
        <v>200</v>
      </c>
      <c r="I418" s="15">
        <v>150</v>
      </c>
      <c r="J418" s="15">
        <v>1</v>
      </c>
      <c r="K418" s="15">
        <v>5</v>
      </c>
      <c r="L418" s="15">
        <v>175</v>
      </c>
      <c r="M418" s="15">
        <v>1</v>
      </c>
      <c r="N418" s="15" t="s">
        <v>9335</v>
      </c>
    </row>
    <row r="419" spans="1:14" ht="14.5">
      <c r="A419" s="3" t="s">
        <v>9368</v>
      </c>
      <c r="B419" s="15" t="s">
        <v>1</v>
      </c>
      <c r="C419" s="15" t="s">
        <v>1090</v>
      </c>
      <c r="D419" s="15" t="s">
        <v>1597</v>
      </c>
      <c r="E419" s="15" t="s">
        <v>1619</v>
      </c>
      <c r="F419" s="15">
        <v>50</v>
      </c>
      <c r="G419" s="15">
        <v>10</v>
      </c>
      <c r="H419" s="15">
        <v>400</v>
      </c>
      <c r="I419" s="15">
        <v>150</v>
      </c>
      <c r="J419" s="15">
        <v>1.3</v>
      </c>
      <c r="K419" s="15">
        <v>5</v>
      </c>
      <c r="L419" s="15">
        <v>175</v>
      </c>
      <c r="M419" s="15">
        <v>1</v>
      </c>
      <c r="N419" s="15" t="s">
        <v>9335</v>
      </c>
    </row>
    <row r="420" spans="1:14" ht="14.5">
      <c r="A420" s="3" t="s">
        <v>9369</v>
      </c>
      <c r="B420" s="15" t="s">
        <v>1</v>
      </c>
      <c r="C420" s="15" t="s">
        <v>1090</v>
      </c>
      <c r="D420" s="15" t="s">
        <v>1597</v>
      </c>
      <c r="E420" s="15" t="s">
        <v>1619</v>
      </c>
      <c r="F420" s="15">
        <v>50</v>
      </c>
      <c r="G420" s="15">
        <v>10</v>
      </c>
      <c r="H420" s="15">
        <v>600</v>
      </c>
      <c r="I420" s="15">
        <v>150</v>
      </c>
      <c r="J420" s="15">
        <v>1.7</v>
      </c>
      <c r="K420" s="15">
        <v>5</v>
      </c>
      <c r="L420" s="15">
        <v>175</v>
      </c>
      <c r="M420" s="15">
        <v>1</v>
      </c>
      <c r="N420" s="15" t="s">
        <v>9335</v>
      </c>
    </row>
    <row r="421" spans="1:14" ht="14.5">
      <c r="A421" s="3" t="s">
        <v>9370</v>
      </c>
      <c r="B421" s="15" t="s">
        <v>1</v>
      </c>
      <c r="C421" s="15" t="s">
        <v>1090</v>
      </c>
      <c r="D421" s="15" t="s">
        <v>1597</v>
      </c>
      <c r="E421" s="15" t="s">
        <v>1619</v>
      </c>
      <c r="F421" s="15">
        <v>80</v>
      </c>
      <c r="G421" s="15">
        <v>10</v>
      </c>
      <c r="H421" s="15">
        <v>800</v>
      </c>
      <c r="I421" s="15">
        <v>150</v>
      </c>
      <c r="J421" s="15">
        <v>1.9</v>
      </c>
      <c r="K421" s="15">
        <v>5</v>
      </c>
      <c r="L421" s="15">
        <v>150</v>
      </c>
      <c r="M421" s="15">
        <v>1</v>
      </c>
      <c r="N421" s="15" t="s">
        <v>9335</v>
      </c>
    </row>
    <row r="422" spans="1:14" ht="14.5">
      <c r="A422" s="3" t="s">
        <v>9371</v>
      </c>
      <c r="B422" s="15" t="s">
        <v>1</v>
      </c>
      <c r="C422" s="15" t="s">
        <v>1090</v>
      </c>
      <c r="D422" s="15" t="s">
        <v>1597</v>
      </c>
      <c r="E422" s="15" t="s">
        <v>1619</v>
      </c>
      <c r="F422" s="15">
        <v>80</v>
      </c>
      <c r="G422" s="15">
        <v>10</v>
      </c>
      <c r="H422" s="15">
        <v>1000</v>
      </c>
      <c r="I422" s="15">
        <v>150</v>
      </c>
      <c r="J422" s="15">
        <v>1.9</v>
      </c>
      <c r="K422" s="15">
        <v>5</v>
      </c>
      <c r="L422" s="15">
        <v>150</v>
      </c>
      <c r="M422" s="15">
        <v>1</v>
      </c>
      <c r="N422" s="15" t="s">
        <v>9335</v>
      </c>
    </row>
    <row r="423" spans="1:14" ht="14.5">
      <c r="A423" s="3" t="s">
        <v>2332</v>
      </c>
      <c r="B423" s="15" t="s">
        <v>1</v>
      </c>
      <c r="C423" s="15" t="s">
        <v>1090</v>
      </c>
      <c r="D423" s="15" t="s">
        <v>1597</v>
      </c>
      <c r="E423" s="15" t="s">
        <v>1619</v>
      </c>
      <c r="F423" s="15">
        <v>50</v>
      </c>
      <c r="G423" s="15">
        <v>4</v>
      </c>
      <c r="H423" s="15">
        <v>200</v>
      </c>
      <c r="I423" s="15">
        <v>100</v>
      </c>
      <c r="J423" s="15">
        <v>0.9</v>
      </c>
      <c r="K423" s="15">
        <v>5</v>
      </c>
      <c r="L423" s="15">
        <v>175</v>
      </c>
      <c r="M423" s="15">
        <v>1</v>
      </c>
      <c r="N423" s="15" t="s">
        <v>3</v>
      </c>
    </row>
    <row r="424" spans="1:14" ht="14.5">
      <c r="A424" s="3" t="s">
        <v>2333</v>
      </c>
      <c r="B424" s="15" t="s">
        <v>1</v>
      </c>
      <c r="C424" s="15" t="s">
        <v>1090</v>
      </c>
      <c r="D424" s="15" t="s">
        <v>1597</v>
      </c>
      <c r="E424" s="15" t="s">
        <v>1619</v>
      </c>
      <c r="F424" s="15">
        <v>50</v>
      </c>
      <c r="G424" s="15">
        <v>4</v>
      </c>
      <c r="H424" s="15">
        <v>400</v>
      </c>
      <c r="I424" s="15">
        <v>100</v>
      </c>
      <c r="J424" s="15">
        <v>1.3</v>
      </c>
      <c r="K424" s="15">
        <v>5</v>
      </c>
      <c r="L424" s="15">
        <v>175</v>
      </c>
      <c r="M424" s="15">
        <v>1</v>
      </c>
      <c r="N424" s="15" t="s">
        <v>3</v>
      </c>
    </row>
    <row r="425" spans="1:14" ht="14.5">
      <c r="A425" s="3" t="s">
        <v>2334</v>
      </c>
      <c r="B425" s="15" t="s">
        <v>1</v>
      </c>
      <c r="C425" s="15" t="s">
        <v>1090</v>
      </c>
      <c r="D425" s="15" t="s">
        <v>1597</v>
      </c>
      <c r="E425" s="15" t="s">
        <v>1619</v>
      </c>
      <c r="F425" s="15">
        <v>50</v>
      </c>
      <c r="G425" s="15">
        <v>4</v>
      </c>
      <c r="H425" s="15">
        <v>600</v>
      </c>
      <c r="I425" s="15">
        <v>100</v>
      </c>
      <c r="J425" s="15">
        <v>1.7</v>
      </c>
      <c r="K425" s="15">
        <v>5</v>
      </c>
      <c r="L425" s="15">
        <v>175</v>
      </c>
      <c r="M425" s="15">
        <v>1</v>
      </c>
      <c r="N425" s="15" t="s">
        <v>3</v>
      </c>
    </row>
    <row r="426" spans="1:14" ht="14.5">
      <c r="A426" s="3" t="s">
        <v>2738</v>
      </c>
      <c r="B426" s="15" t="s">
        <v>1</v>
      </c>
      <c r="C426" s="15" t="s">
        <v>1090</v>
      </c>
      <c r="D426" s="15" t="s">
        <v>1597</v>
      </c>
      <c r="E426" s="15" t="s">
        <v>1619</v>
      </c>
      <c r="F426" s="15">
        <v>75</v>
      </c>
      <c r="G426" s="15">
        <v>4</v>
      </c>
      <c r="H426" s="15">
        <v>800</v>
      </c>
      <c r="I426" s="15">
        <v>100</v>
      </c>
      <c r="J426" s="15">
        <v>1.9</v>
      </c>
      <c r="K426" s="15">
        <v>5</v>
      </c>
      <c r="L426" s="15">
        <v>150</v>
      </c>
      <c r="M426" s="15">
        <v>1</v>
      </c>
      <c r="N426" s="15" t="s">
        <v>3</v>
      </c>
    </row>
    <row r="427" spans="1:14" ht="14.5">
      <c r="A427" s="3" t="s">
        <v>2739</v>
      </c>
      <c r="B427" s="15" t="s">
        <v>1</v>
      </c>
      <c r="C427" s="15" t="s">
        <v>1090</v>
      </c>
      <c r="D427" s="15" t="s">
        <v>1597</v>
      </c>
      <c r="E427" s="15" t="s">
        <v>1619</v>
      </c>
      <c r="F427" s="15">
        <v>75</v>
      </c>
      <c r="G427" s="15">
        <v>4</v>
      </c>
      <c r="H427" s="15">
        <v>1000</v>
      </c>
      <c r="I427" s="15">
        <v>100</v>
      </c>
      <c r="J427" s="15">
        <v>1.9</v>
      </c>
      <c r="K427" s="15">
        <v>5</v>
      </c>
      <c r="L427" s="15">
        <v>150</v>
      </c>
      <c r="M427" s="15">
        <v>1</v>
      </c>
      <c r="N427" s="15" t="s">
        <v>3</v>
      </c>
    </row>
    <row r="428" spans="1:14" ht="14.5">
      <c r="A428" s="3" t="s">
        <v>9351</v>
      </c>
      <c r="B428" s="15" t="s">
        <v>1</v>
      </c>
      <c r="C428" s="15" t="s">
        <v>1090</v>
      </c>
      <c r="D428" s="15" t="s">
        <v>1597</v>
      </c>
      <c r="E428" s="15" t="s">
        <v>1619</v>
      </c>
      <c r="F428" s="15">
        <v>50</v>
      </c>
      <c r="G428" s="15">
        <v>4</v>
      </c>
      <c r="H428" s="15">
        <v>200</v>
      </c>
      <c r="I428" s="15">
        <v>100</v>
      </c>
      <c r="J428" s="15">
        <v>0.9</v>
      </c>
      <c r="K428" s="15">
        <v>5</v>
      </c>
      <c r="L428" s="15">
        <v>175</v>
      </c>
      <c r="M428" s="15">
        <v>1</v>
      </c>
      <c r="N428" s="15" t="s">
        <v>9335</v>
      </c>
    </row>
    <row r="429" spans="1:14" ht="14.5">
      <c r="A429" s="3" t="s">
        <v>9352</v>
      </c>
      <c r="B429" s="15" t="s">
        <v>1</v>
      </c>
      <c r="C429" s="15" t="s">
        <v>1090</v>
      </c>
      <c r="D429" s="15" t="s">
        <v>1597</v>
      </c>
      <c r="E429" s="15" t="s">
        <v>1619</v>
      </c>
      <c r="F429" s="15">
        <v>50</v>
      </c>
      <c r="G429" s="15">
        <v>4</v>
      </c>
      <c r="H429" s="15">
        <v>400</v>
      </c>
      <c r="I429" s="15">
        <v>100</v>
      </c>
      <c r="J429" s="15">
        <v>1.3</v>
      </c>
      <c r="K429" s="15">
        <v>5</v>
      </c>
      <c r="L429" s="15">
        <v>175</v>
      </c>
      <c r="M429" s="15">
        <v>1</v>
      </c>
      <c r="N429" s="15" t="s">
        <v>9335</v>
      </c>
    </row>
    <row r="430" spans="1:14" ht="14.5">
      <c r="A430" s="3" t="s">
        <v>9353</v>
      </c>
      <c r="B430" s="15" t="s">
        <v>1</v>
      </c>
      <c r="C430" s="15" t="s">
        <v>1090</v>
      </c>
      <c r="D430" s="15" t="s">
        <v>1597</v>
      </c>
      <c r="E430" s="15" t="s">
        <v>1619</v>
      </c>
      <c r="F430" s="15">
        <v>50</v>
      </c>
      <c r="G430" s="15">
        <v>4</v>
      </c>
      <c r="H430" s="15">
        <v>600</v>
      </c>
      <c r="I430" s="15">
        <v>100</v>
      </c>
      <c r="J430" s="15">
        <v>1.7</v>
      </c>
      <c r="K430" s="15">
        <v>5</v>
      </c>
      <c r="L430" s="15">
        <v>175</v>
      </c>
      <c r="M430" s="15">
        <v>1</v>
      </c>
      <c r="N430" s="15" t="s">
        <v>9335</v>
      </c>
    </row>
    <row r="431" spans="1:14" ht="14.5">
      <c r="A431" s="3" t="s">
        <v>9355</v>
      </c>
      <c r="B431" s="15" t="s">
        <v>1</v>
      </c>
      <c r="C431" s="15" t="s">
        <v>1090</v>
      </c>
      <c r="D431" s="15" t="s">
        <v>1597</v>
      </c>
      <c r="E431" s="15" t="s">
        <v>1619</v>
      </c>
      <c r="F431" s="15">
        <v>75</v>
      </c>
      <c r="G431" s="15">
        <v>4</v>
      </c>
      <c r="H431" s="15">
        <v>800</v>
      </c>
      <c r="I431" s="15">
        <v>100</v>
      </c>
      <c r="J431" s="15">
        <v>1.9</v>
      </c>
      <c r="K431" s="15">
        <v>5</v>
      </c>
      <c r="L431" s="15">
        <v>150</v>
      </c>
      <c r="M431" s="15">
        <v>1</v>
      </c>
      <c r="N431" s="15" t="s">
        <v>9335</v>
      </c>
    </row>
    <row r="432" spans="1:14" ht="14.5">
      <c r="A432" s="3" t="s">
        <v>9354</v>
      </c>
      <c r="B432" s="15" t="s">
        <v>1</v>
      </c>
      <c r="C432" s="15" t="s">
        <v>1090</v>
      </c>
      <c r="D432" s="15" t="s">
        <v>1597</v>
      </c>
      <c r="E432" s="15" t="s">
        <v>1619</v>
      </c>
      <c r="F432" s="15">
        <v>75</v>
      </c>
      <c r="G432" s="15">
        <v>4</v>
      </c>
      <c r="H432" s="15">
        <v>1000</v>
      </c>
      <c r="I432" s="15">
        <v>100</v>
      </c>
      <c r="J432" s="15">
        <v>1.9</v>
      </c>
      <c r="K432" s="15">
        <v>5</v>
      </c>
      <c r="L432" s="15">
        <v>150</v>
      </c>
      <c r="M432" s="15">
        <v>1</v>
      </c>
      <c r="N432" s="15" t="s">
        <v>9335</v>
      </c>
    </row>
    <row r="433" spans="1:14" ht="14.5">
      <c r="A433" s="3" t="s">
        <v>2740</v>
      </c>
      <c r="B433" s="15" t="s">
        <v>1</v>
      </c>
      <c r="C433" s="15" t="s">
        <v>1090</v>
      </c>
      <c r="D433" s="15" t="s">
        <v>1597</v>
      </c>
      <c r="E433" s="15" t="s">
        <v>1619</v>
      </c>
      <c r="F433" s="15">
        <v>50</v>
      </c>
      <c r="G433" s="15">
        <v>6</v>
      </c>
      <c r="H433" s="15">
        <v>200</v>
      </c>
      <c r="I433" s="15">
        <v>140</v>
      </c>
      <c r="J433" s="15">
        <v>1</v>
      </c>
      <c r="K433" s="15">
        <v>5</v>
      </c>
      <c r="L433" s="15">
        <v>175</v>
      </c>
      <c r="M433" s="15">
        <v>1</v>
      </c>
      <c r="N433" s="15" t="s">
        <v>3</v>
      </c>
    </row>
    <row r="434" spans="1:14" ht="14.5">
      <c r="A434" s="3" t="s">
        <v>2741</v>
      </c>
      <c r="B434" s="15" t="s">
        <v>1</v>
      </c>
      <c r="C434" s="15" t="s">
        <v>1090</v>
      </c>
      <c r="D434" s="15" t="s">
        <v>1597</v>
      </c>
      <c r="E434" s="15" t="s">
        <v>1619</v>
      </c>
      <c r="F434" s="15">
        <v>50</v>
      </c>
      <c r="G434" s="15">
        <v>6</v>
      </c>
      <c r="H434" s="15">
        <v>400</v>
      </c>
      <c r="I434" s="15">
        <v>140</v>
      </c>
      <c r="J434" s="15">
        <v>1.3</v>
      </c>
      <c r="K434" s="15">
        <v>5</v>
      </c>
      <c r="L434" s="15">
        <v>175</v>
      </c>
      <c r="M434" s="15">
        <v>1</v>
      </c>
      <c r="N434" s="15" t="s">
        <v>3</v>
      </c>
    </row>
    <row r="435" spans="1:14" ht="14.5">
      <c r="A435" s="3" t="s">
        <v>2742</v>
      </c>
      <c r="B435" s="15" t="s">
        <v>1</v>
      </c>
      <c r="C435" s="15" t="s">
        <v>1090</v>
      </c>
      <c r="D435" s="15" t="s">
        <v>1597</v>
      </c>
      <c r="E435" s="15" t="s">
        <v>1619</v>
      </c>
      <c r="F435" s="15">
        <v>50</v>
      </c>
      <c r="G435" s="15">
        <v>6</v>
      </c>
      <c r="H435" s="15">
        <v>600</v>
      </c>
      <c r="I435" s="15">
        <v>140</v>
      </c>
      <c r="J435" s="15">
        <v>1.3</v>
      </c>
      <c r="K435" s="15">
        <v>5</v>
      </c>
      <c r="L435" s="15">
        <v>175</v>
      </c>
      <c r="M435" s="15">
        <v>1</v>
      </c>
      <c r="N435" s="15" t="s">
        <v>3</v>
      </c>
    </row>
    <row r="436" spans="1:14" ht="14.5">
      <c r="A436" s="3" t="s">
        <v>9356</v>
      </c>
      <c r="B436" s="15" t="s">
        <v>1</v>
      </c>
      <c r="C436" s="15" t="s">
        <v>1090</v>
      </c>
      <c r="D436" s="15" t="s">
        <v>1597</v>
      </c>
      <c r="E436" s="15" t="s">
        <v>1619</v>
      </c>
      <c r="F436" s="15">
        <v>75</v>
      </c>
      <c r="G436" s="15">
        <v>6</v>
      </c>
      <c r="H436" s="15">
        <v>800</v>
      </c>
      <c r="I436" s="15">
        <v>140</v>
      </c>
      <c r="J436" s="15">
        <v>1.7</v>
      </c>
      <c r="K436" s="15">
        <v>5</v>
      </c>
      <c r="L436" s="15">
        <v>150</v>
      </c>
      <c r="M436" s="15">
        <v>1</v>
      </c>
      <c r="N436" s="15" t="s">
        <v>3</v>
      </c>
    </row>
    <row r="437" spans="1:14" ht="14.5">
      <c r="A437" s="3" t="s">
        <v>2743</v>
      </c>
      <c r="B437" s="15" t="s">
        <v>1</v>
      </c>
      <c r="C437" s="15" t="s">
        <v>1090</v>
      </c>
      <c r="D437" s="15" t="s">
        <v>1597</v>
      </c>
      <c r="E437" s="15" t="s">
        <v>1619</v>
      </c>
      <c r="F437" s="15">
        <v>75</v>
      </c>
      <c r="G437" s="15">
        <v>6</v>
      </c>
      <c r="H437" s="15">
        <v>1000</v>
      </c>
      <c r="I437" s="15">
        <v>140</v>
      </c>
      <c r="J437" s="15">
        <v>1.7</v>
      </c>
      <c r="K437" s="15">
        <v>5</v>
      </c>
      <c r="L437" s="15">
        <v>150</v>
      </c>
      <c r="M437" s="15">
        <v>1</v>
      </c>
      <c r="N437" s="15" t="s">
        <v>3</v>
      </c>
    </row>
    <row r="438" spans="1:14" ht="14.5">
      <c r="A438" s="3" t="s">
        <v>9357</v>
      </c>
      <c r="B438" s="15" t="s">
        <v>1</v>
      </c>
      <c r="C438" s="15" t="s">
        <v>1090</v>
      </c>
      <c r="D438" s="15" t="s">
        <v>1597</v>
      </c>
      <c r="E438" s="15" t="s">
        <v>1619</v>
      </c>
      <c r="F438" s="15">
        <v>50</v>
      </c>
      <c r="G438" s="15">
        <v>6</v>
      </c>
      <c r="H438" s="15">
        <v>200</v>
      </c>
      <c r="I438" s="15">
        <v>140</v>
      </c>
      <c r="J438" s="15">
        <v>1</v>
      </c>
      <c r="K438" s="15">
        <v>5</v>
      </c>
      <c r="L438" s="15">
        <v>175</v>
      </c>
      <c r="M438" s="15">
        <v>1</v>
      </c>
      <c r="N438" s="15" t="s">
        <v>9335</v>
      </c>
    </row>
    <row r="439" spans="1:14" ht="14.5">
      <c r="A439" s="3" t="s">
        <v>9358</v>
      </c>
      <c r="B439" s="15" t="s">
        <v>1</v>
      </c>
      <c r="C439" s="15" t="s">
        <v>1090</v>
      </c>
      <c r="D439" s="15" t="s">
        <v>1597</v>
      </c>
      <c r="E439" s="15" t="s">
        <v>1619</v>
      </c>
      <c r="F439" s="15">
        <v>50</v>
      </c>
      <c r="G439" s="15">
        <v>6</v>
      </c>
      <c r="H439" s="15">
        <v>400</v>
      </c>
      <c r="I439" s="15">
        <v>140</v>
      </c>
      <c r="J439" s="15">
        <v>1.3</v>
      </c>
      <c r="K439" s="15">
        <v>5</v>
      </c>
      <c r="L439" s="15">
        <v>175</v>
      </c>
      <c r="M439" s="15">
        <v>1</v>
      </c>
      <c r="N439" s="15" t="s">
        <v>9335</v>
      </c>
    </row>
    <row r="440" spans="1:14" ht="14.5">
      <c r="A440" s="3" t="s">
        <v>9359</v>
      </c>
      <c r="B440" s="15" t="s">
        <v>1</v>
      </c>
      <c r="C440" s="15" t="s">
        <v>1090</v>
      </c>
      <c r="D440" s="15" t="s">
        <v>1597</v>
      </c>
      <c r="E440" s="15" t="s">
        <v>1619</v>
      </c>
      <c r="F440" s="15">
        <v>50</v>
      </c>
      <c r="G440" s="15">
        <v>6</v>
      </c>
      <c r="H440" s="15">
        <v>600</v>
      </c>
      <c r="I440" s="15">
        <v>140</v>
      </c>
      <c r="J440" s="15">
        <v>1.3</v>
      </c>
      <c r="K440" s="15">
        <v>5</v>
      </c>
      <c r="L440" s="15">
        <v>175</v>
      </c>
      <c r="M440" s="15">
        <v>1</v>
      </c>
      <c r="N440" s="15" t="s">
        <v>9335</v>
      </c>
    </row>
    <row r="441" spans="1:14" ht="14.5">
      <c r="A441" s="3" t="s">
        <v>9360</v>
      </c>
      <c r="B441" s="15" t="s">
        <v>1</v>
      </c>
      <c r="C441" s="15" t="s">
        <v>1090</v>
      </c>
      <c r="D441" s="15" t="s">
        <v>1597</v>
      </c>
      <c r="E441" s="15" t="s">
        <v>1619</v>
      </c>
      <c r="F441" s="15">
        <v>75</v>
      </c>
      <c r="G441" s="15">
        <v>6</v>
      </c>
      <c r="H441" s="15">
        <v>800</v>
      </c>
      <c r="I441" s="15">
        <v>140</v>
      </c>
      <c r="J441" s="15">
        <v>1.7</v>
      </c>
      <c r="K441" s="15">
        <v>5</v>
      </c>
      <c r="L441" s="15">
        <v>150</v>
      </c>
      <c r="M441" s="15">
        <v>1</v>
      </c>
      <c r="N441" s="15" t="s">
        <v>9335</v>
      </c>
    </row>
    <row r="442" spans="1:14" ht="14.5">
      <c r="A442" s="3" t="s">
        <v>9361</v>
      </c>
      <c r="B442" s="15" t="s">
        <v>1</v>
      </c>
      <c r="C442" s="15" t="s">
        <v>1090</v>
      </c>
      <c r="D442" s="15" t="s">
        <v>1597</v>
      </c>
      <c r="E442" s="15" t="s">
        <v>1619</v>
      </c>
      <c r="F442" s="15">
        <v>75</v>
      </c>
      <c r="G442" s="15">
        <v>6</v>
      </c>
      <c r="H442" s="15">
        <v>1000</v>
      </c>
      <c r="I442" s="15">
        <v>140</v>
      </c>
      <c r="J442" s="15">
        <v>1.7</v>
      </c>
      <c r="K442" s="15">
        <v>5</v>
      </c>
      <c r="L442" s="15">
        <v>150</v>
      </c>
      <c r="M442" s="15">
        <v>1</v>
      </c>
      <c r="N442" s="15" t="s">
        <v>9335</v>
      </c>
    </row>
    <row r="443" spans="1:14" ht="14.5">
      <c r="A443" s="3" t="s">
        <v>2744</v>
      </c>
      <c r="B443" s="15" t="s">
        <v>1</v>
      </c>
      <c r="C443" s="15" t="s">
        <v>1090</v>
      </c>
      <c r="D443" s="15" t="s">
        <v>1597</v>
      </c>
      <c r="E443" s="15" t="s">
        <v>1619</v>
      </c>
      <c r="F443" s="15">
        <v>50</v>
      </c>
      <c r="G443" s="15">
        <v>8</v>
      </c>
      <c r="H443" s="15">
        <v>200</v>
      </c>
      <c r="I443" s="15">
        <v>140</v>
      </c>
      <c r="J443" s="15">
        <v>1</v>
      </c>
      <c r="K443" s="15">
        <v>5</v>
      </c>
      <c r="L443" s="15">
        <v>175</v>
      </c>
      <c r="M443" s="15">
        <v>1</v>
      </c>
      <c r="N443" s="15" t="s">
        <v>3</v>
      </c>
    </row>
    <row r="444" spans="1:14" ht="14.5">
      <c r="A444" s="3" t="s">
        <v>2745</v>
      </c>
      <c r="B444" s="15" t="s">
        <v>1</v>
      </c>
      <c r="C444" s="15" t="s">
        <v>1090</v>
      </c>
      <c r="D444" s="15" t="s">
        <v>1597</v>
      </c>
      <c r="E444" s="15" t="s">
        <v>1619</v>
      </c>
      <c r="F444" s="15">
        <v>50</v>
      </c>
      <c r="G444" s="15">
        <v>8</v>
      </c>
      <c r="H444" s="15">
        <v>400</v>
      </c>
      <c r="I444" s="15">
        <v>140</v>
      </c>
      <c r="J444" s="15">
        <v>1.3</v>
      </c>
      <c r="K444" s="15">
        <v>5</v>
      </c>
      <c r="L444" s="15">
        <v>175</v>
      </c>
      <c r="M444" s="15">
        <v>1</v>
      </c>
      <c r="N444" s="15" t="s">
        <v>3</v>
      </c>
    </row>
    <row r="445" spans="1:14" ht="14.5">
      <c r="A445" s="3" t="s">
        <v>2746</v>
      </c>
      <c r="B445" s="15" t="s">
        <v>1</v>
      </c>
      <c r="C445" s="15" t="s">
        <v>1090</v>
      </c>
      <c r="D445" s="15" t="s">
        <v>1597</v>
      </c>
      <c r="E445" s="15" t="s">
        <v>1619</v>
      </c>
      <c r="F445" s="15">
        <v>50</v>
      </c>
      <c r="G445" s="15">
        <v>8</v>
      </c>
      <c r="H445" s="15">
        <v>600</v>
      </c>
      <c r="I445" s="15">
        <v>140</v>
      </c>
      <c r="J445" s="15">
        <v>1.7</v>
      </c>
      <c r="K445" s="15">
        <v>5</v>
      </c>
      <c r="L445" s="15">
        <v>175</v>
      </c>
      <c r="M445" s="15">
        <v>1</v>
      </c>
      <c r="N445" s="15" t="s">
        <v>3</v>
      </c>
    </row>
    <row r="446" spans="1:14" ht="14.5">
      <c r="A446" s="3" t="s">
        <v>2747</v>
      </c>
      <c r="B446" s="15" t="s">
        <v>1</v>
      </c>
      <c r="C446" s="15" t="s">
        <v>1090</v>
      </c>
      <c r="D446" s="15" t="s">
        <v>1597</v>
      </c>
      <c r="E446" s="15" t="s">
        <v>1619</v>
      </c>
      <c r="F446" s="15">
        <v>80</v>
      </c>
      <c r="G446" s="15">
        <v>8</v>
      </c>
      <c r="H446" s="15">
        <v>800</v>
      </c>
      <c r="I446" s="15">
        <v>140</v>
      </c>
      <c r="J446" s="15">
        <v>1.7</v>
      </c>
      <c r="K446" s="15">
        <v>5</v>
      </c>
      <c r="L446" s="15">
        <v>150</v>
      </c>
      <c r="M446" s="15">
        <v>1</v>
      </c>
      <c r="N446" s="15" t="s">
        <v>3</v>
      </c>
    </row>
    <row r="447" spans="1:14" ht="14.5">
      <c r="A447" s="3" t="s">
        <v>2748</v>
      </c>
      <c r="B447" s="15" t="s">
        <v>1</v>
      </c>
      <c r="C447" s="15" t="s">
        <v>1090</v>
      </c>
      <c r="D447" s="15" t="s">
        <v>1597</v>
      </c>
      <c r="E447" s="15" t="s">
        <v>1619</v>
      </c>
      <c r="F447" s="15">
        <v>80</v>
      </c>
      <c r="G447" s="15">
        <v>8</v>
      </c>
      <c r="H447" s="15">
        <v>1000</v>
      </c>
      <c r="I447" s="15">
        <v>140</v>
      </c>
      <c r="J447" s="15">
        <v>1.7</v>
      </c>
      <c r="K447" s="15">
        <v>5</v>
      </c>
      <c r="L447" s="15">
        <v>150</v>
      </c>
      <c r="M447" s="15">
        <v>1</v>
      </c>
      <c r="N447" s="15" t="s">
        <v>3</v>
      </c>
    </row>
    <row r="448" spans="1:14" ht="14.5">
      <c r="A448" s="3" t="s">
        <v>9362</v>
      </c>
      <c r="B448" s="15" t="s">
        <v>1</v>
      </c>
      <c r="C448" s="15" t="s">
        <v>1090</v>
      </c>
      <c r="D448" s="15" t="s">
        <v>1597</v>
      </c>
      <c r="E448" s="15" t="s">
        <v>1619</v>
      </c>
      <c r="F448" s="15">
        <v>50</v>
      </c>
      <c r="G448" s="15">
        <v>8</v>
      </c>
      <c r="H448" s="15">
        <v>200</v>
      </c>
      <c r="I448" s="15">
        <v>140</v>
      </c>
      <c r="J448" s="15">
        <v>1</v>
      </c>
      <c r="K448" s="15">
        <v>5</v>
      </c>
      <c r="L448" s="15">
        <v>175</v>
      </c>
      <c r="M448" s="15">
        <v>1</v>
      </c>
      <c r="N448" s="15" t="s">
        <v>9335</v>
      </c>
    </row>
    <row r="449" spans="1:14" ht="14.5">
      <c r="A449" s="3" t="s">
        <v>9363</v>
      </c>
      <c r="B449" s="15" t="s">
        <v>1</v>
      </c>
      <c r="C449" s="15" t="s">
        <v>1090</v>
      </c>
      <c r="D449" s="15" t="s">
        <v>1597</v>
      </c>
      <c r="E449" s="15" t="s">
        <v>1619</v>
      </c>
      <c r="F449" s="15">
        <v>50</v>
      </c>
      <c r="G449" s="15">
        <v>8</v>
      </c>
      <c r="H449" s="15">
        <v>400</v>
      </c>
      <c r="I449" s="15">
        <v>140</v>
      </c>
      <c r="J449" s="15">
        <v>1.3</v>
      </c>
      <c r="K449" s="15">
        <v>5</v>
      </c>
      <c r="L449" s="15">
        <v>175</v>
      </c>
      <c r="M449" s="15">
        <v>1</v>
      </c>
      <c r="N449" s="15" t="s">
        <v>9335</v>
      </c>
    </row>
    <row r="450" spans="1:14" ht="14.5">
      <c r="A450" s="3" t="s">
        <v>9364</v>
      </c>
      <c r="B450" s="15" t="s">
        <v>1</v>
      </c>
      <c r="C450" s="15" t="s">
        <v>1090</v>
      </c>
      <c r="D450" s="15" t="s">
        <v>1597</v>
      </c>
      <c r="E450" s="15" t="s">
        <v>1619</v>
      </c>
      <c r="F450" s="15">
        <v>50</v>
      </c>
      <c r="G450" s="15">
        <v>8</v>
      </c>
      <c r="H450" s="15">
        <v>600</v>
      </c>
      <c r="I450" s="15">
        <v>140</v>
      </c>
      <c r="J450" s="15">
        <v>1.7</v>
      </c>
      <c r="K450" s="15">
        <v>5</v>
      </c>
      <c r="L450" s="15">
        <v>175</v>
      </c>
      <c r="M450" s="15">
        <v>1</v>
      </c>
      <c r="N450" s="15" t="s">
        <v>9335</v>
      </c>
    </row>
    <row r="451" spans="1:14" ht="14.5">
      <c r="A451" s="3" t="s">
        <v>9365</v>
      </c>
      <c r="B451" s="15" t="s">
        <v>1</v>
      </c>
      <c r="C451" s="15" t="s">
        <v>1090</v>
      </c>
      <c r="D451" s="15" t="s">
        <v>1597</v>
      </c>
      <c r="E451" s="15" t="s">
        <v>1619</v>
      </c>
      <c r="F451" s="15">
        <v>80</v>
      </c>
      <c r="G451" s="15">
        <v>8</v>
      </c>
      <c r="H451" s="15">
        <v>800</v>
      </c>
      <c r="I451" s="15">
        <v>140</v>
      </c>
      <c r="J451" s="15">
        <v>1.7</v>
      </c>
      <c r="K451" s="15">
        <v>5</v>
      </c>
      <c r="L451" s="15">
        <v>150</v>
      </c>
      <c r="M451" s="15">
        <v>1</v>
      </c>
      <c r="N451" s="15" t="s">
        <v>9335</v>
      </c>
    </row>
    <row r="452" spans="1:14" ht="14.5">
      <c r="A452" s="3" t="s">
        <v>9366</v>
      </c>
      <c r="B452" s="15" t="s">
        <v>1</v>
      </c>
      <c r="C452" s="15" t="s">
        <v>1090</v>
      </c>
      <c r="D452" s="15" t="s">
        <v>1597</v>
      </c>
      <c r="E452" s="15" t="s">
        <v>1619</v>
      </c>
      <c r="F452" s="15">
        <v>80</v>
      </c>
      <c r="G452" s="15">
        <v>8</v>
      </c>
      <c r="H452" s="15">
        <v>1000</v>
      </c>
      <c r="I452" s="15">
        <v>140</v>
      </c>
      <c r="J452" s="15">
        <v>1.7</v>
      </c>
      <c r="K452" s="15">
        <v>5</v>
      </c>
      <c r="L452" s="15">
        <v>150</v>
      </c>
      <c r="M452" s="15">
        <v>1</v>
      </c>
      <c r="N452" s="15" t="s">
        <v>9335</v>
      </c>
    </row>
    <row r="453" spans="1:14" ht="14.5">
      <c r="A453" s="3" t="s">
        <v>2749</v>
      </c>
      <c r="B453" s="15" t="s">
        <v>1</v>
      </c>
      <c r="C453" s="15" t="s">
        <v>2</v>
      </c>
      <c r="D453" s="15" t="s">
        <v>1597</v>
      </c>
      <c r="E453" s="15" t="s">
        <v>1619</v>
      </c>
      <c r="F453" s="15">
        <v>50</v>
      </c>
      <c r="G453" s="15">
        <v>1</v>
      </c>
      <c r="H453" s="15">
        <v>50</v>
      </c>
      <c r="I453" s="15">
        <v>30</v>
      </c>
      <c r="J453" s="15">
        <v>1</v>
      </c>
      <c r="K453" s="15">
        <v>5</v>
      </c>
      <c r="L453" s="15">
        <v>150</v>
      </c>
      <c r="M453" s="15" t="s">
        <v>9484</v>
      </c>
      <c r="N453" s="15" t="s">
        <v>3</v>
      </c>
    </row>
    <row r="454" spans="1:14" ht="14.5">
      <c r="A454" s="3" t="s">
        <v>2750</v>
      </c>
      <c r="B454" s="15" t="s">
        <v>1</v>
      </c>
      <c r="C454" s="15" t="s">
        <v>2</v>
      </c>
      <c r="D454" s="15" t="s">
        <v>1597</v>
      </c>
      <c r="E454" s="15" t="s">
        <v>1619</v>
      </c>
      <c r="F454" s="15">
        <v>50</v>
      </c>
      <c r="G454" s="15">
        <v>1</v>
      </c>
      <c r="H454" s="15">
        <v>100</v>
      </c>
      <c r="I454" s="15">
        <v>30</v>
      </c>
      <c r="J454" s="15">
        <v>1</v>
      </c>
      <c r="K454" s="15">
        <v>5</v>
      </c>
      <c r="L454" s="15">
        <v>150</v>
      </c>
      <c r="M454" s="15" t="s">
        <v>9484</v>
      </c>
      <c r="N454" s="15" t="s">
        <v>3</v>
      </c>
    </row>
    <row r="455" spans="1:14" ht="14.5">
      <c r="A455" s="3" t="s">
        <v>2751</v>
      </c>
      <c r="B455" s="15" t="s">
        <v>1</v>
      </c>
      <c r="C455" s="15" t="s">
        <v>2</v>
      </c>
      <c r="D455" s="15" t="s">
        <v>1597</v>
      </c>
      <c r="E455" s="15" t="s">
        <v>1619</v>
      </c>
      <c r="F455" s="15">
        <v>50</v>
      </c>
      <c r="G455" s="15">
        <v>1</v>
      </c>
      <c r="H455" s="15">
        <v>200</v>
      </c>
      <c r="I455" s="15">
        <v>30</v>
      </c>
      <c r="J455" s="15">
        <v>1</v>
      </c>
      <c r="K455" s="15">
        <v>5</v>
      </c>
      <c r="L455" s="15">
        <v>150</v>
      </c>
      <c r="M455" s="15" t="s">
        <v>9484</v>
      </c>
      <c r="N455" s="15" t="s">
        <v>3</v>
      </c>
    </row>
    <row r="456" spans="1:14" ht="14.5">
      <c r="A456" s="3" t="s">
        <v>2752</v>
      </c>
      <c r="B456" s="15" t="s">
        <v>1</v>
      </c>
      <c r="C456" s="15" t="s">
        <v>2</v>
      </c>
      <c r="D456" s="15" t="s">
        <v>1597</v>
      </c>
      <c r="E456" s="15" t="s">
        <v>1619</v>
      </c>
      <c r="F456" s="15">
        <v>50</v>
      </c>
      <c r="G456" s="15">
        <v>1</v>
      </c>
      <c r="H456" s="15">
        <v>400</v>
      </c>
      <c r="I456" s="15">
        <v>30</v>
      </c>
      <c r="J456" s="15">
        <v>1</v>
      </c>
      <c r="K456" s="15">
        <v>5</v>
      </c>
      <c r="L456" s="15">
        <v>150</v>
      </c>
      <c r="M456" s="15" t="s">
        <v>9484</v>
      </c>
      <c r="N456" s="15" t="s">
        <v>3</v>
      </c>
    </row>
    <row r="457" spans="1:14" ht="14.5">
      <c r="A457" s="3" t="s">
        <v>2753</v>
      </c>
      <c r="B457" s="15" t="s">
        <v>1</v>
      </c>
      <c r="C457" s="15" t="s">
        <v>2</v>
      </c>
      <c r="D457" s="15" t="s">
        <v>1597</v>
      </c>
      <c r="E457" s="15" t="s">
        <v>1619</v>
      </c>
      <c r="F457" s="15">
        <v>75</v>
      </c>
      <c r="G457" s="15">
        <v>1</v>
      </c>
      <c r="H457" s="15">
        <v>600</v>
      </c>
      <c r="I457" s="15">
        <v>30</v>
      </c>
      <c r="J457" s="15">
        <v>1.7</v>
      </c>
      <c r="K457" s="15">
        <v>5</v>
      </c>
      <c r="L457" s="15">
        <v>150</v>
      </c>
      <c r="M457" s="15" t="s">
        <v>9484</v>
      </c>
      <c r="N457" s="15" t="s">
        <v>3</v>
      </c>
    </row>
    <row r="458" spans="1:14" ht="14.5">
      <c r="A458" s="3" t="s">
        <v>2754</v>
      </c>
      <c r="B458" s="15" t="s">
        <v>1</v>
      </c>
      <c r="C458" s="15" t="s">
        <v>2</v>
      </c>
      <c r="D458" s="15" t="s">
        <v>1597</v>
      </c>
      <c r="E458" s="15" t="s">
        <v>1619</v>
      </c>
      <c r="F458" s="15">
        <v>75</v>
      </c>
      <c r="G458" s="15">
        <v>1</v>
      </c>
      <c r="H458" s="15">
        <v>800</v>
      </c>
      <c r="I458" s="15">
        <v>30</v>
      </c>
      <c r="J458" s="15">
        <v>1.7</v>
      </c>
      <c r="K458" s="15">
        <v>5</v>
      </c>
      <c r="L458" s="15">
        <v>150</v>
      </c>
      <c r="M458" s="15" t="s">
        <v>9484</v>
      </c>
      <c r="N458" s="15" t="s">
        <v>3</v>
      </c>
    </row>
    <row r="459" spans="1:14" ht="14.5">
      <c r="A459" s="3" t="s">
        <v>2755</v>
      </c>
      <c r="B459" s="15" t="s">
        <v>1</v>
      </c>
      <c r="C459" s="15" t="s">
        <v>2</v>
      </c>
      <c r="D459" s="15" t="s">
        <v>1597</v>
      </c>
      <c r="E459" s="15" t="s">
        <v>1619</v>
      </c>
      <c r="F459" s="15">
        <v>75</v>
      </c>
      <c r="G459" s="15">
        <v>1</v>
      </c>
      <c r="H459" s="15">
        <v>1000</v>
      </c>
      <c r="I459" s="15">
        <v>30</v>
      </c>
      <c r="J459" s="15">
        <v>1.7</v>
      </c>
      <c r="K459" s="15">
        <v>5</v>
      </c>
      <c r="L459" s="15">
        <v>150</v>
      </c>
      <c r="M459" s="15" t="s">
        <v>9484</v>
      </c>
      <c r="N459" s="15" t="s">
        <v>3</v>
      </c>
    </row>
    <row r="460" spans="1:14" ht="14.5">
      <c r="A460" s="3" t="s">
        <v>2756</v>
      </c>
      <c r="B460" s="15" t="s">
        <v>1</v>
      </c>
      <c r="C460" s="15" t="s">
        <v>2</v>
      </c>
      <c r="D460" s="15" t="s">
        <v>1597</v>
      </c>
      <c r="E460" s="15" t="s">
        <v>1619</v>
      </c>
      <c r="F460" s="15">
        <v>50</v>
      </c>
      <c r="G460" s="15">
        <v>1</v>
      </c>
      <c r="H460" s="15">
        <v>50</v>
      </c>
      <c r="I460" s="15">
        <v>30</v>
      </c>
      <c r="J460" s="15">
        <v>1</v>
      </c>
      <c r="K460" s="15">
        <v>5</v>
      </c>
      <c r="L460" s="15">
        <v>150</v>
      </c>
      <c r="M460" s="15" t="s">
        <v>9484</v>
      </c>
      <c r="N460" s="15" t="s">
        <v>3</v>
      </c>
    </row>
    <row r="461" spans="1:14" ht="14.5">
      <c r="A461" s="3" t="s">
        <v>2757</v>
      </c>
      <c r="B461" s="15" t="s">
        <v>1</v>
      </c>
      <c r="C461" s="15" t="s">
        <v>2</v>
      </c>
      <c r="D461" s="15" t="s">
        <v>1597</v>
      </c>
      <c r="E461" s="15" t="s">
        <v>1619</v>
      </c>
      <c r="F461" s="15">
        <v>50</v>
      </c>
      <c r="G461" s="15">
        <v>1</v>
      </c>
      <c r="H461" s="15">
        <v>100</v>
      </c>
      <c r="I461" s="15">
        <v>30</v>
      </c>
      <c r="J461" s="15">
        <v>1</v>
      </c>
      <c r="K461" s="15">
        <v>5</v>
      </c>
      <c r="L461" s="15">
        <v>150</v>
      </c>
      <c r="M461" s="15" t="s">
        <v>9484</v>
      </c>
      <c r="N461" s="15" t="s">
        <v>3</v>
      </c>
    </row>
    <row r="462" spans="1:14" ht="14.5">
      <c r="A462" s="3" t="s">
        <v>2758</v>
      </c>
      <c r="B462" s="15" t="s">
        <v>1</v>
      </c>
      <c r="C462" s="15" t="s">
        <v>2</v>
      </c>
      <c r="D462" s="15" t="s">
        <v>1597</v>
      </c>
      <c r="E462" s="15" t="s">
        <v>1619</v>
      </c>
      <c r="F462" s="15">
        <v>50</v>
      </c>
      <c r="G462" s="15">
        <v>1</v>
      </c>
      <c r="H462" s="15">
        <v>200</v>
      </c>
      <c r="I462" s="15">
        <v>30</v>
      </c>
      <c r="J462" s="15">
        <v>1</v>
      </c>
      <c r="K462" s="15">
        <v>5</v>
      </c>
      <c r="L462" s="15">
        <v>150</v>
      </c>
      <c r="M462" s="15" t="s">
        <v>9484</v>
      </c>
      <c r="N462" s="15" t="s">
        <v>3</v>
      </c>
    </row>
    <row r="463" spans="1:14" ht="14.5">
      <c r="A463" s="3" t="s">
        <v>2759</v>
      </c>
      <c r="B463" s="15" t="s">
        <v>1</v>
      </c>
      <c r="C463" s="15" t="s">
        <v>2</v>
      </c>
      <c r="D463" s="15" t="s">
        <v>1597</v>
      </c>
      <c r="E463" s="15" t="s">
        <v>1619</v>
      </c>
      <c r="F463" s="15">
        <v>50</v>
      </c>
      <c r="G463" s="15">
        <v>1</v>
      </c>
      <c r="H463" s="15">
        <v>400</v>
      </c>
      <c r="I463" s="15">
        <v>30</v>
      </c>
      <c r="J463" s="15">
        <v>1</v>
      </c>
      <c r="K463" s="15">
        <v>5</v>
      </c>
      <c r="L463" s="15">
        <v>150</v>
      </c>
      <c r="M463" s="15" t="s">
        <v>9484</v>
      </c>
      <c r="N463" s="15" t="s">
        <v>3</v>
      </c>
    </row>
    <row r="464" spans="1:14" ht="14.5">
      <c r="A464" s="3" t="s">
        <v>2760</v>
      </c>
      <c r="B464" s="15" t="s">
        <v>1</v>
      </c>
      <c r="C464" s="15" t="s">
        <v>2</v>
      </c>
      <c r="D464" s="15" t="s">
        <v>1597</v>
      </c>
      <c r="E464" s="15" t="s">
        <v>1619</v>
      </c>
      <c r="F464" s="15">
        <v>75</v>
      </c>
      <c r="G464" s="15">
        <v>1</v>
      </c>
      <c r="H464" s="15">
        <v>600</v>
      </c>
      <c r="I464" s="15">
        <v>30</v>
      </c>
      <c r="J464" s="15">
        <v>1.7</v>
      </c>
      <c r="K464" s="15">
        <v>5</v>
      </c>
      <c r="L464" s="15">
        <v>150</v>
      </c>
      <c r="M464" s="15" t="s">
        <v>9484</v>
      </c>
      <c r="N464" s="15" t="s">
        <v>3</v>
      </c>
    </row>
    <row r="465" spans="1:14" ht="14.5">
      <c r="A465" s="3" t="s">
        <v>2761</v>
      </c>
      <c r="B465" s="15" t="s">
        <v>1</v>
      </c>
      <c r="C465" s="15" t="s">
        <v>2</v>
      </c>
      <c r="D465" s="15" t="s">
        <v>1597</v>
      </c>
      <c r="E465" s="15" t="s">
        <v>1619</v>
      </c>
      <c r="F465" s="15">
        <v>75</v>
      </c>
      <c r="G465" s="15">
        <v>1</v>
      </c>
      <c r="H465" s="15">
        <v>800</v>
      </c>
      <c r="I465" s="15">
        <v>30</v>
      </c>
      <c r="J465" s="15">
        <v>1.7</v>
      </c>
      <c r="K465" s="15">
        <v>5</v>
      </c>
      <c r="L465" s="15">
        <v>150</v>
      </c>
      <c r="M465" s="15" t="s">
        <v>9484</v>
      </c>
      <c r="N465" s="15" t="s">
        <v>3</v>
      </c>
    </row>
    <row r="466" spans="1:14" ht="14.5">
      <c r="A466" s="3" t="s">
        <v>2762</v>
      </c>
      <c r="B466" s="15" t="s">
        <v>1</v>
      </c>
      <c r="C466" s="15" t="s">
        <v>2</v>
      </c>
      <c r="D466" s="15" t="s">
        <v>1597</v>
      </c>
      <c r="E466" s="15" t="s">
        <v>1619</v>
      </c>
      <c r="F466" s="15">
        <v>75</v>
      </c>
      <c r="G466" s="15">
        <v>1</v>
      </c>
      <c r="H466" s="15">
        <v>1000</v>
      </c>
      <c r="I466" s="15">
        <v>30</v>
      </c>
      <c r="J466" s="15">
        <v>1.7</v>
      </c>
      <c r="K466" s="15">
        <v>5</v>
      </c>
      <c r="L466" s="15">
        <v>150</v>
      </c>
      <c r="M466" s="15" t="s">
        <v>9484</v>
      </c>
      <c r="N466" s="15" t="s">
        <v>3</v>
      </c>
    </row>
    <row r="467" spans="1:14" ht="14.5">
      <c r="A467" s="3" t="s">
        <v>2763</v>
      </c>
      <c r="B467" s="15" t="s">
        <v>1</v>
      </c>
      <c r="C467" s="15" t="s">
        <v>4</v>
      </c>
      <c r="D467" s="15" t="s">
        <v>1597</v>
      </c>
      <c r="E467" s="15" t="s">
        <v>2764</v>
      </c>
      <c r="F467" s="15">
        <v>55</v>
      </c>
      <c r="G467" s="15">
        <v>2</v>
      </c>
      <c r="H467" s="15">
        <v>600</v>
      </c>
      <c r="I467" s="15">
        <v>40</v>
      </c>
      <c r="J467" s="15">
        <v>1.3</v>
      </c>
      <c r="K467" s="15">
        <v>2</v>
      </c>
      <c r="L467" s="15">
        <v>150</v>
      </c>
      <c r="M467" s="15">
        <v>1</v>
      </c>
      <c r="N467" s="15" t="s">
        <v>910</v>
      </c>
    </row>
    <row r="468" spans="1:14" ht="14.5">
      <c r="A468" s="3" t="s">
        <v>2765</v>
      </c>
      <c r="B468" s="15" t="s">
        <v>1</v>
      </c>
      <c r="C468" s="15" t="s">
        <v>4</v>
      </c>
      <c r="D468" s="15" t="s">
        <v>1597</v>
      </c>
      <c r="E468" s="15" t="s">
        <v>2764</v>
      </c>
      <c r="F468" s="15">
        <v>55</v>
      </c>
      <c r="G468" s="15">
        <v>2</v>
      </c>
      <c r="H468" s="15">
        <v>600</v>
      </c>
      <c r="I468" s="15">
        <v>40</v>
      </c>
      <c r="J468" s="15">
        <v>1.3</v>
      </c>
      <c r="K468" s="15">
        <v>2</v>
      </c>
      <c r="L468" s="15">
        <v>150</v>
      </c>
      <c r="M468" s="15">
        <v>1</v>
      </c>
      <c r="N468" s="15" t="s">
        <v>3</v>
      </c>
    </row>
    <row r="469" spans="1:14" ht="14.5">
      <c r="A469" s="3" t="s">
        <v>2766</v>
      </c>
      <c r="B469" s="15" t="s">
        <v>1</v>
      </c>
      <c r="C469" s="15" t="s">
        <v>2767</v>
      </c>
      <c r="D469" s="15" t="s">
        <v>1597</v>
      </c>
      <c r="E469" s="15" t="s">
        <v>2764</v>
      </c>
      <c r="F469" s="15">
        <v>50</v>
      </c>
      <c r="G469" s="15">
        <v>20</v>
      </c>
      <c r="H469" s="15">
        <v>600</v>
      </c>
      <c r="I469" s="15">
        <v>150</v>
      </c>
      <c r="J469" s="15">
        <v>2</v>
      </c>
      <c r="K469" s="15">
        <v>1</v>
      </c>
      <c r="L469" s="15">
        <v>175</v>
      </c>
      <c r="M469" s="15">
        <v>1</v>
      </c>
      <c r="N469" s="15" t="s">
        <v>3</v>
      </c>
    </row>
    <row r="470" spans="1:14" ht="14.5">
      <c r="A470" s="3" t="s">
        <v>2768</v>
      </c>
      <c r="B470" s="15" t="s">
        <v>1</v>
      </c>
      <c r="C470" s="15" t="s">
        <v>2767</v>
      </c>
      <c r="D470" s="15" t="s">
        <v>1597</v>
      </c>
      <c r="E470" s="15" t="s">
        <v>2764</v>
      </c>
      <c r="F470" s="15">
        <v>50</v>
      </c>
      <c r="G470" s="15">
        <v>30</v>
      </c>
      <c r="H470" s="15">
        <v>600</v>
      </c>
      <c r="I470" s="15">
        <v>200</v>
      </c>
      <c r="J470" s="15">
        <v>2</v>
      </c>
      <c r="K470" s="15">
        <v>1</v>
      </c>
      <c r="L470" s="15">
        <v>175</v>
      </c>
      <c r="M470" s="15">
        <v>1</v>
      </c>
      <c r="N470" s="15" t="s">
        <v>3</v>
      </c>
    </row>
    <row r="471" spans="1:14" ht="14.5">
      <c r="A471" s="3" t="s">
        <v>2769</v>
      </c>
      <c r="B471" s="15" t="s">
        <v>1</v>
      </c>
      <c r="C471" s="15" t="s">
        <v>4</v>
      </c>
      <c r="D471" s="15" t="s">
        <v>1597</v>
      </c>
      <c r="E471" s="15" t="s">
        <v>1619</v>
      </c>
      <c r="F471" s="15">
        <v>50</v>
      </c>
      <c r="G471" s="15">
        <v>1</v>
      </c>
      <c r="H471" s="15">
        <v>50</v>
      </c>
      <c r="I471" s="15">
        <v>30</v>
      </c>
      <c r="J471" s="15">
        <v>1</v>
      </c>
      <c r="K471" s="15">
        <v>5</v>
      </c>
      <c r="L471" s="15">
        <v>150</v>
      </c>
      <c r="M471" s="15">
        <v>1</v>
      </c>
      <c r="N471" s="15" t="s">
        <v>910</v>
      </c>
    </row>
    <row r="472" spans="1:14" ht="14.5">
      <c r="A472" s="3" t="s">
        <v>2770</v>
      </c>
      <c r="B472" s="15" t="s">
        <v>1</v>
      </c>
      <c r="C472" s="15" t="s">
        <v>4</v>
      </c>
      <c r="D472" s="15" t="s">
        <v>1597</v>
      </c>
      <c r="E472" s="15" t="s">
        <v>1619</v>
      </c>
      <c r="F472" s="15">
        <v>50</v>
      </c>
      <c r="G472" s="15">
        <v>1</v>
      </c>
      <c r="H472" s="15">
        <v>50</v>
      </c>
      <c r="I472" s="15">
        <v>30</v>
      </c>
      <c r="J472" s="15">
        <v>1</v>
      </c>
      <c r="K472" s="15">
        <v>5</v>
      </c>
      <c r="L472" s="15">
        <v>150</v>
      </c>
      <c r="M472" s="15">
        <v>1</v>
      </c>
      <c r="N472" s="15" t="s">
        <v>3</v>
      </c>
    </row>
    <row r="473" spans="1:14" ht="14.5">
      <c r="A473" s="3" t="s">
        <v>2771</v>
      </c>
      <c r="B473" s="15" t="s">
        <v>1</v>
      </c>
      <c r="C473" s="15" t="s">
        <v>4</v>
      </c>
      <c r="D473" s="15" t="s">
        <v>1597</v>
      </c>
      <c r="E473" s="15" t="s">
        <v>1619</v>
      </c>
      <c r="F473" s="15">
        <v>50</v>
      </c>
      <c r="G473" s="15">
        <v>1</v>
      </c>
      <c r="H473" s="15">
        <v>100</v>
      </c>
      <c r="I473" s="15">
        <v>30</v>
      </c>
      <c r="J473" s="15">
        <v>1</v>
      </c>
      <c r="K473" s="15">
        <v>5</v>
      </c>
      <c r="L473" s="15">
        <v>150</v>
      </c>
      <c r="M473" s="15">
        <v>1</v>
      </c>
      <c r="N473" s="15" t="s">
        <v>910</v>
      </c>
    </row>
    <row r="474" spans="1:14" ht="14.5">
      <c r="A474" s="3" t="s">
        <v>2772</v>
      </c>
      <c r="B474" s="15" t="s">
        <v>1</v>
      </c>
      <c r="C474" s="15" t="s">
        <v>4</v>
      </c>
      <c r="D474" s="15" t="s">
        <v>1597</v>
      </c>
      <c r="E474" s="15" t="s">
        <v>1619</v>
      </c>
      <c r="F474" s="15">
        <v>50</v>
      </c>
      <c r="G474" s="15">
        <v>1</v>
      </c>
      <c r="H474" s="15">
        <v>100</v>
      </c>
      <c r="I474" s="15">
        <v>30</v>
      </c>
      <c r="J474" s="15">
        <v>1</v>
      </c>
      <c r="K474" s="15">
        <v>5</v>
      </c>
      <c r="L474" s="15">
        <v>150</v>
      </c>
      <c r="M474" s="15">
        <v>1</v>
      </c>
      <c r="N474" s="15" t="s">
        <v>3</v>
      </c>
    </row>
    <row r="475" spans="1:14" ht="14.5">
      <c r="A475" s="3" t="s">
        <v>2773</v>
      </c>
      <c r="B475" s="15" t="s">
        <v>1</v>
      </c>
      <c r="C475" s="15" t="s">
        <v>4</v>
      </c>
      <c r="D475" s="15" t="s">
        <v>1597</v>
      </c>
      <c r="E475" s="15" t="s">
        <v>1619</v>
      </c>
      <c r="F475" s="15">
        <v>50</v>
      </c>
      <c r="G475" s="15">
        <v>1</v>
      </c>
      <c r="H475" s="15">
        <v>200</v>
      </c>
      <c r="I475" s="15">
        <v>30</v>
      </c>
      <c r="J475" s="15">
        <v>1</v>
      </c>
      <c r="K475" s="15">
        <v>5</v>
      </c>
      <c r="L475" s="15">
        <v>150</v>
      </c>
      <c r="M475" s="15">
        <v>1</v>
      </c>
      <c r="N475" s="15" t="s">
        <v>910</v>
      </c>
    </row>
    <row r="476" spans="1:14" ht="14.5">
      <c r="A476" s="3" t="s">
        <v>2774</v>
      </c>
      <c r="B476" s="15" t="s">
        <v>1</v>
      </c>
      <c r="C476" s="15" t="s">
        <v>4</v>
      </c>
      <c r="D476" s="15" t="s">
        <v>1597</v>
      </c>
      <c r="E476" s="15" t="s">
        <v>1619</v>
      </c>
      <c r="F476" s="15">
        <v>50</v>
      </c>
      <c r="G476" s="15">
        <v>1</v>
      </c>
      <c r="H476" s="15">
        <v>200</v>
      </c>
      <c r="I476" s="15">
        <v>30</v>
      </c>
      <c r="J476" s="15">
        <v>1</v>
      </c>
      <c r="K476" s="15">
        <v>5</v>
      </c>
      <c r="L476" s="15">
        <v>150</v>
      </c>
      <c r="M476" s="15">
        <v>1</v>
      </c>
      <c r="N476" s="15" t="s">
        <v>3</v>
      </c>
    </row>
    <row r="477" spans="1:14" ht="14.5">
      <c r="A477" s="3" t="s">
        <v>2775</v>
      </c>
      <c r="B477" s="15" t="s">
        <v>1</v>
      </c>
      <c r="C477" s="15" t="s">
        <v>4</v>
      </c>
      <c r="D477" s="15" t="s">
        <v>1597</v>
      </c>
      <c r="E477" s="15" t="s">
        <v>1619</v>
      </c>
      <c r="F477" s="15">
        <v>50</v>
      </c>
      <c r="G477" s="15">
        <v>1</v>
      </c>
      <c r="H477" s="15">
        <v>400</v>
      </c>
      <c r="I477" s="15">
        <v>30</v>
      </c>
      <c r="J477" s="15">
        <v>1</v>
      </c>
      <c r="K477" s="15">
        <v>5</v>
      </c>
      <c r="L477" s="15">
        <v>150</v>
      </c>
      <c r="M477" s="15">
        <v>1</v>
      </c>
      <c r="N477" s="15" t="s">
        <v>910</v>
      </c>
    </row>
    <row r="478" spans="1:14" ht="14.5">
      <c r="A478" s="3" t="s">
        <v>2776</v>
      </c>
      <c r="B478" s="15" t="s">
        <v>1</v>
      </c>
      <c r="C478" s="15" t="s">
        <v>4</v>
      </c>
      <c r="D478" s="15" t="s">
        <v>1597</v>
      </c>
      <c r="E478" s="15" t="s">
        <v>1619</v>
      </c>
      <c r="F478" s="15">
        <v>50</v>
      </c>
      <c r="G478" s="15">
        <v>1</v>
      </c>
      <c r="H478" s="15">
        <v>400</v>
      </c>
      <c r="I478" s="15">
        <v>30</v>
      </c>
      <c r="J478" s="15">
        <v>1</v>
      </c>
      <c r="K478" s="15">
        <v>5</v>
      </c>
      <c r="L478" s="15">
        <v>150</v>
      </c>
      <c r="M478" s="15">
        <v>1</v>
      </c>
      <c r="N478" s="15" t="s">
        <v>3</v>
      </c>
    </row>
    <row r="479" spans="1:14" ht="14.5">
      <c r="A479" s="3" t="s">
        <v>2777</v>
      </c>
      <c r="B479" s="15" t="s">
        <v>1</v>
      </c>
      <c r="C479" s="15" t="s">
        <v>4</v>
      </c>
      <c r="D479" s="15" t="s">
        <v>1597</v>
      </c>
      <c r="E479" s="15" t="s">
        <v>1619</v>
      </c>
      <c r="F479" s="15">
        <v>75</v>
      </c>
      <c r="G479" s="15">
        <v>1</v>
      </c>
      <c r="H479" s="15">
        <v>600</v>
      </c>
      <c r="I479" s="15">
        <v>30</v>
      </c>
      <c r="J479" s="15">
        <v>1.7</v>
      </c>
      <c r="K479" s="15">
        <v>5</v>
      </c>
      <c r="L479" s="15">
        <v>150</v>
      </c>
      <c r="M479" s="15">
        <v>1</v>
      </c>
      <c r="N479" s="15" t="s">
        <v>910</v>
      </c>
    </row>
    <row r="480" spans="1:14" ht="14.5">
      <c r="A480" s="3" t="s">
        <v>2778</v>
      </c>
      <c r="B480" s="15" t="s">
        <v>1</v>
      </c>
      <c r="C480" s="15" t="s">
        <v>4</v>
      </c>
      <c r="D480" s="15" t="s">
        <v>1597</v>
      </c>
      <c r="E480" s="15" t="s">
        <v>1619</v>
      </c>
      <c r="F480" s="15">
        <v>75</v>
      </c>
      <c r="G480" s="15">
        <v>1</v>
      </c>
      <c r="H480" s="15">
        <v>600</v>
      </c>
      <c r="I480" s="15">
        <v>30</v>
      </c>
      <c r="J480" s="15">
        <v>1.7</v>
      </c>
      <c r="K480" s="15">
        <v>5</v>
      </c>
      <c r="L480" s="15">
        <v>150</v>
      </c>
      <c r="M480" s="15">
        <v>1</v>
      </c>
      <c r="N480" s="15" t="s">
        <v>3</v>
      </c>
    </row>
    <row r="481" spans="1:14" ht="14.5">
      <c r="A481" s="3" t="s">
        <v>2779</v>
      </c>
      <c r="B481" s="15" t="s">
        <v>1</v>
      </c>
      <c r="C481" s="15" t="s">
        <v>4</v>
      </c>
      <c r="D481" s="15" t="s">
        <v>1597</v>
      </c>
      <c r="E481" s="15" t="s">
        <v>1619</v>
      </c>
      <c r="F481" s="15">
        <v>75</v>
      </c>
      <c r="G481" s="15">
        <v>1</v>
      </c>
      <c r="H481" s="15">
        <v>800</v>
      </c>
      <c r="I481" s="15">
        <v>30</v>
      </c>
      <c r="J481" s="15">
        <v>1.7</v>
      </c>
      <c r="K481" s="15">
        <v>5</v>
      </c>
      <c r="L481" s="15">
        <v>150</v>
      </c>
      <c r="M481" s="15">
        <v>1</v>
      </c>
      <c r="N481" s="15" t="s">
        <v>910</v>
      </c>
    </row>
    <row r="482" spans="1:14" ht="14.5">
      <c r="A482" s="3" t="s">
        <v>2780</v>
      </c>
      <c r="B482" s="15" t="s">
        <v>1</v>
      </c>
      <c r="C482" s="15" t="s">
        <v>4</v>
      </c>
      <c r="D482" s="15" t="s">
        <v>1597</v>
      </c>
      <c r="E482" s="15" t="s">
        <v>1619</v>
      </c>
      <c r="F482" s="15">
        <v>75</v>
      </c>
      <c r="G482" s="15">
        <v>1</v>
      </c>
      <c r="H482" s="15">
        <v>800</v>
      </c>
      <c r="I482" s="15">
        <v>30</v>
      </c>
      <c r="J482" s="15">
        <v>1.7</v>
      </c>
      <c r="K482" s="15">
        <v>5</v>
      </c>
      <c r="L482" s="15">
        <v>150</v>
      </c>
      <c r="M482" s="15">
        <v>1</v>
      </c>
      <c r="N482" s="15" t="s">
        <v>3</v>
      </c>
    </row>
    <row r="483" spans="1:14" ht="14.5">
      <c r="A483" s="3" t="s">
        <v>2781</v>
      </c>
      <c r="B483" s="15" t="s">
        <v>1</v>
      </c>
      <c r="C483" s="15" t="s">
        <v>4</v>
      </c>
      <c r="D483" s="15" t="s">
        <v>1597</v>
      </c>
      <c r="E483" s="15" t="s">
        <v>1619</v>
      </c>
      <c r="F483" s="15">
        <v>75</v>
      </c>
      <c r="G483" s="15">
        <v>1</v>
      </c>
      <c r="H483" s="15">
        <v>1000</v>
      </c>
      <c r="I483" s="15">
        <v>30</v>
      </c>
      <c r="J483" s="15">
        <v>1.7</v>
      </c>
      <c r="K483" s="15">
        <v>5</v>
      </c>
      <c r="L483" s="15">
        <v>150</v>
      </c>
      <c r="M483" s="15">
        <v>1</v>
      </c>
      <c r="N483" s="15" t="s">
        <v>910</v>
      </c>
    </row>
    <row r="484" spans="1:14" ht="14.5">
      <c r="A484" s="3" t="s">
        <v>2782</v>
      </c>
      <c r="B484" s="15" t="s">
        <v>1</v>
      </c>
      <c r="C484" s="15" t="s">
        <v>4</v>
      </c>
      <c r="D484" s="15" t="s">
        <v>1597</v>
      </c>
      <c r="E484" s="15" t="s">
        <v>1619</v>
      </c>
      <c r="F484" s="15">
        <v>75</v>
      </c>
      <c r="G484" s="15">
        <v>1</v>
      </c>
      <c r="H484" s="15">
        <v>1000</v>
      </c>
      <c r="I484" s="15">
        <v>30</v>
      </c>
      <c r="J484" s="15">
        <v>1.7</v>
      </c>
      <c r="K484" s="15">
        <v>5</v>
      </c>
      <c r="L484" s="15">
        <v>150</v>
      </c>
      <c r="M484" s="15">
        <v>1</v>
      </c>
      <c r="N484" s="15" t="s">
        <v>3</v>
      </c>
    </row>
    <row r="485" spans="1:14" ht="14.5">
      <c r="A485" s="3" t="s">
        <v>9401</v>
      </c>
      <c r="B485" s="15" t="s">
        <v>9377</v>
      </c>
      <c r="C485" s="15" t="s">
        <v>4</v>
      </c>
      <c r="D485" s="15" t="s">
        <v>1597</v>
      </c>
      <c r="E485" s="15" t="s">
        <v>1619</v>
      </c>
      <c r="F485" s="15">
        <v>75</v>
      </c>
      <c r="G485" s="15">
        <v>1</v>
      </c>
      <c r="H485" s="15">
        <v>1200</v>
      </c>
      <c r="I485" s="15">
        <v>35</v>
      </c>
      <c r="J485" s="15">
        <v>1.64</v>
      </c>
      <c r="K485" s="15">
        <v>5</v>
      </c>
      <c r="L485" s="15">
        <v>175</v>
      </c>
      <c r="M485" s="15">
        <v>1</v>
      </c>
      <c r="N485" s="15" t="s">
        <v>9335</v>
      </c>
    </row>
    <row r="486" spans="1:14" ht="14.5">
      <c r="A486" s="3" t="s">
        <v>9402</v>
      </c>
      <c r="B486" s="15" t="s">
        <v>9377</v>
      </c>
      <c r="C486" s="15" t="s">
        <v>9405</v>
      </c>
      <c r="D486" s="15" t="s">
        <v>9406</v>
      </c>
      <c r="E486" s="15" t="s">
        <v>1619</v>
      </c>
      <c r="F486" s="15">
        <v>75</v>
      </c>
      <c r="G486" s="15">
        <v>1</v>
      </c>
      <c r="H486" s="15">
        <v>1200</v>
      </c>
      <c r="I486" s="15">
        <v>35</v>
      </c>
      <c r="J486" s="15">
        <v>1.62</v>
      </c>
      <c r="K486" s="15">
        <v>5</v>
      </c>
      <c r="L486" s="15">
        <v>175</v>
      </c>
      <c r="M486" s="15">
        <v>1</v>
      </c>
      <c r="N486" s="15" t="s">
        <v>9335</v>
      </c>
    </row>
    <row r="487" spans="1:14" ht="14.5">
      <c r="A487" s="3" t="s">
        <v>9403</v>
      </c>
      <c r="B487" s="15" t="s">
        <v>9377</v>
      </c>
      <c r="C487" s="15" t="s">
        <v>9405</v>
      </c>
      <c r="D487" s="15" t="s">
        <v>9406</v>
      </c>
      <c r="E487" s="15" t="s">
        <v>1619</v>
      </c>
      <c r="F487" s="15">
        <v>75</v>
      </c>
      <c r="G487" s="15">
        <v>1</v>
      </c>
      <c r="H487" s="15">
        <v>1200</v>
      </c>
      <c r="I487" s="15">
        <v>35</v>
      </c>
      <c r="J487" s="15">
        <v>1.62</v>
      </c>
      <c r="K487" s="15">
        <v>5</v>
      </c>
      <c r="L487" s="15">
        <v>175</v>
      </c>
      <c r="M487" s="15">
        <v>1</v>
      </c>
      <c r="N487" s="15" t="s">
        <v>9407</v>
      </c>
    </row>
    <row r="488" spans="1:14" ht="14.5">
      <c r="A488" s="3" t="s">
        <v>9404</v>
      </c>
      <c r="B488" s="15" t="s">
        <v>9377</v>
      </c>
      <c r="C488" s="15" t="s">
        <v>4</v>
      </c>
      <c r="D488" s="15" t="s">
        <v>9406</v>
      </c>
      <c r="E488" s="15" t="s">
        <v>1619</v>
      </c>
      <c r="F488" s="15">
        <v>75</v>
      </c>
      <c r="G488" s="15">
        <v>1</v>
      </c>
      <c r="H488" s="15">
        <v>1200</v>
      </c>
      <c r="I488" s="15">
        <v>35</v>
      </c>
      <c r="J488" s="15">
        <v>1.59</v>
      </c>
      <c r="K488" s="15">
        <v>5</v>
      </c>
      <c r="L488" s="15">
        <v>175</v>
      </c>
      <c r="M488" s="15">
        <v>1</v>
      </c>
      <c r="N488" s="15" t="s">
        <v>9407</v>
      </c>
    </row>
    <row r="489" spans="1:14" ht="14.5">
      <c r="A489" s="3" t="s">
        <v>9452</v>
      </c>
      <c r="B489" s="15" t="s">
        <v>9377</v>
      </c>
      <c r="C489" s="15" t="s">
        <v>915</v>
      </c>
      <c r="D489" s="15" t="s">
        <v>9406</v>
      </c>
      <c r="E489" s="15" t="s">
        <v>2764</v>
      </c>
      <c r="F489" s="15">
        <v>60</v>
      </c>
      <c r="G489" s="15">
        <v>6</v>
      </c>
      <c r="H489" s="15">
        <v>600</v>
      </c>
      <c r="I489" s="15">
        <v>100</v>
      </c>
      <c r="J489" s="15">
        <v>1.3</v>
      </c>
      <c r="K489" s="15">
        <v>5</v>
      </c>
      <c r="L489" s="15">
        <v>175</v>
      </c>
      <c r="M489" s="15">
        <v>1</v>
      </c>
      <c r="N489" s="15" t="s">
        <v>9335</v>
      </c>
    </row>
    <row r="490" spans="1:14" ht="14.5">
      <c r="A490" s="3" t="s">
        <v>9453</v>
      </c>
      <c r="B490" s="15" t="s">
        <v>9377</v>
      </c>
      <c r="C490" s="15" t="s">
        <v>915</v>
      </c>
      <c r="D490" s="15" t="s">
        <v>9406</v>
      </c>
      <c r="E490" s="15" t="s">
        <v>2764</v>
      </c>
      <c r="F490" s="15">
        <v>60</v>
      </c>
      <c r="G490" s="15">
        <v>6</v>
      </c>
      <c r="H490" s="15">
        <v>600</v>
      </c>
      <c r="I490" s="15">
        <v>100</v>
      </c>
      <c r="J490" s="15">
        <v>1.3</v>
      </c>
      <c r="K490" s="15">
        <v>5</v>
      </c>
      <c r="L490" s="15">
        <v>175</v>
      </c>
      <c r="M490" s="15">
        <v>1</v>
      </c>
      <c r="N490" s="15" t="s">
        <v>9407</v>
      </c>
    </row>
    <row r="491" spans="1:14" ht="14.5">
      <c r="A491" s="3" t="s">
        <v>9454</v>
      </c>
      <c r="B491" s="15" t="s">
        <v>9377</v>
      </c>
      <c r="C491" s="15" t="s">
        <v>915</v>
      </c>
      <c r="D491" s="15" t="s">
        <v>9406</v>
      </c>
      <c r="E491" s="15" t="s">
        <v>2764</v>
      </c>
      <c r="F491" s="15">
        <v>60</v>
      </c>
      <c r="G491" s="15">
        <v>8</v>
      </c>
      <c r="H491" s="15">
        <v>600</v>
      </c>
      <c r="I491" s="15">
        <v>105</v>
      </c>
      <c r="J491" s="15">
        <v>1.3</v>
      </c>
      <c r="K491" s="15">
        <v>5</v>
      </c>
      <c r="L491" s="15">
        <v>175</v>
      </c>
      <c r="M491" s="15">
        <v>1</v>
      </c>
      <c r="N491" s="15" t="s">
        <v>9335</v>
      </c>
    </row>
    <row r="492" spans="1:14" ht="14.5">
      <c r="A492" s="3" t="s">
        <v>9455</v>
      </c>
      <c r="B492" s="15" t="s">
        <v>9377</v>
      </c>
      <c r="C492" s="15" t="s">
        <v>915</v>
      </c>
      <c r="D492" s="15" t="s">
        <v>9406</v>
      </c>
      <c r="E492" s="15" t="s">
        <v>2764</v>
      </c>
      <c r="F492" s="15">
        <v>60</v>
      </c>
      <c r="G492" s="15">
        <v>8</v>
      </c>
      <c r="H492" s="15">
        <v>600</v>
      </c>
      <c r="I492" s="15">
        <v>105</v>
      </c>
      <c r="J492" s="15">
        <v>1.3</v>
      </c>
      <c r="K492" s="15">
        <v>5</v>
      </c>
      <c r="L492" s="15">
        <v>175</v>
      </c>
      <c r="M492" s="15">
        <v>1</v>
      </c>
      <c r="N492" s="15" t="s">
        <v>9407</v>
      </c>
    </row>
    <row r="493" spans="1:14" ht="14.5">
      <c r="A493" s="3" t="s">
        <v>9456</v>
      </c>
      <c r="B493" s="15" t="s">
        <v>9377</v>
      </c>
      <c r="C493" s="15" t="s">
        <v>915</v>
      </c>
      <c r="D493" s="15" t="s">
        <v>9406</v>
      </c>
      <c r="E493" s="15" t="s">
        <v>2764</v>
      </c>
      <c r="F493" s="15">
        <v>60</v>
      </c>
      <c r="G493" s="15">
        <v>10</v>
      </c>
      <c r="H493" s="15">
        <v>600</v>
      </c>
      <c r="I493" s="15">
        <v>120</v>
      </c>
      <c r="J493" s="15">
        <v>1.3</v>
      </c>
      <c r="K493" s="15">
        <v>5</v>
      </c>
      <c r="L493" s="15">
        <v>175</v>
      </c>
      <c r="M493" s="15">
        <v>1</v>
      </c>
      <c r="N493" s="15" t="s">
        <v>9335</v>
      </c>
    </row>
    <row r="494" spans="1:14" ht="14.5">
      <c r="A494" s="3" t="s">
        <v>9457</v>
      </c>
      <c r="B494" s="15" t="s">
        <v>9377</v>
      </c>
      <c r="C494" s="15" t="s">
        <v>915</v>
      </c>
      <c r="D494" s="15" t="s">
        <v>9406</v>
      </c>
      <c r="E494" s="15" t="s">
        <v>2764</v>
      </c>
      <c r="F494" s="15">
        <v>60</v>
      </c>
      <c r="G494" s="15">
        <v>10</v>
      </c>
      <c r="H494" s="15">
        <v>600</v>
      </c>
      <c r="I494" s="15">
        <v>120</v>
      </c>
      <c r="J494" s="15">
        <v>1.3</v>
      </c>
      <c r="K494" s="15">
        <v>5</v>
      </c>
      <c r="L494" s="15">
        <v>175</v>
      </c>
      <c r="M494" s="15">
        <v>1</v>
      </c>
      <c r="N494" s="15" t="s">
        <v>9407</v>
      </c>
    </row>
    <row r="495" spans="1:14" ht="14.5">
      <c r="A495" s="3" t="s">
        <v>9458</v>
      </c>
      <c r="B495" s="15" t="s">
        <v>9377</v>
      </c>
      <c r="C495" s="15" t="s">
        <v>915</v>
      </c>
      <c r="D495" s="15" t="s">
        <v>9406</v>
      </c>
      <c r="E495" s="15" t="s">
        <v>2764</v>
      </c>
      <c r="F495" s="15">
        <v>60</v>
      </c>
      <c r="G495" s="15">
        <v>12</v>
      </c>
      <c r="H495" s="15">
        <v>600</v>
      </c>
      <c r="I495" s="15">
        <v>220</v>
      </c>
      <c r="J495" s="15">
        <v>1.3</v>
      </c>
      <c r="K495" s="15">
        <v>5</v>
      </c>
      <c r="L495" s="15">
        <v>175</v>
      </c>
      <c r="M495" s="15">
        <v>1</v>
      </c>
      <c r="N495" s="15" t="s">
        <v>9335</v>
      </c>
    </row>
    <row r="496" spans="1:14" ht="14.5">
      <c r="A496" s="3" t="s">
        <v>9459</v>
      </c>
      <c r="B496" s="15" t="s">
        <v>9377</v>
      </c>
      <c r="C496" s="15" t="s">
        <v>915</v>
      </c>
      <c r="D496" s="15" t="s">
        <v>9406</v>
      </c>
      <c r="E496" s="15" t="s">
        <v>2764</v>
      </c>
      <c r="F496" s="15">
        <v>60</v>
      </c>
      <c r="G496" s="15">
        <v>12</v>
      </c>
      <c r="H496" s="15">
        <v>600</v>
      </c>
      <c r="I496" s="15">
        <v>220</v>
      </c>
      <c r="J496" s="15">
        <v>1.3</v>
      </c>
      <c r="K496" s="15">
        <v>5</v>
      </c>
      <c r="L496" s="15">
        <v>175</v>
      </c>
      <c r="M496" s="15">
        <v>1</v>
      </c>
      <c r="N496" s="15" t="s">
        <v>9407</v>
      </c>
    </row>
    <row r="497" spans="1:14" ht="14.5">
      <c r="A497" s="3" t="s">
        <v>9754</v>
      </c>
      <c r="B497" s="15" t="s">
        <v>9377</v>
      </c>
      <c r="C497" s="15" t="s">
        <v>727</v>
      </c>
      <c r="D497" s="15" t="s">
        <v>9406</v>
      </c>
      <c r="E497" s="15" t="s">
        <v>1619</v>
      </c>
      <c r="F497" s="15">
        <v>75</v>
      </c>
      <c r="G497" s="15">
        <v>1</v>
      </c>
      <c r="H497" s="15">
        <v>1200</v>
      </c>
      <c r="I497" s="15">
        <v>35</v>
      </c>
      <c r="J497" s="15">
        <v>1.64</v>
      </c>
      <c r="K497" s="15">
        <v>5</v>
      </c>
      <c r="L497" s="15">
        <v>175</v>
      </c>
      <c r="M497" s="15">
        <v>1</v>
      </c>
      <c r="N497" s="15" t="s">
        <v>9335</v>
      </c>
    </row>
    <row r="498" spans="1:14" ht="14.5">
      <c r="A498" s="3" t="s">
        <v>9755</v>
      </c>
      <c r="B498" s="15" t="s">
        <v>9377</v>
      </c>
      <c r="C498" s="15" t="s">
        <v>727</v>
      </c>
      <c r="D498" s="15" t="s">
        <v>9406</v>
      </c>
      <c r="E498" s="15" t="s">
        <v>1619</v>
      </c>
      <c r="F498" s="15">
        <v>75</v>
      </c>
      <c r="G498" s="15">
        <v>1</v>
      </c>
      <c r="H498" s="15">
        <v>1200</v>
      </c>
      <c r="I498" s="15">
        <v>35</v>
      </c>
      <c r="J498" s="15">
        <v>1.64</v>
      </c>
      <c r="K498" s="15">
        <v>5</v>
      </c>
      <c r="L498" s="15">
        <v>175</v>
      </c>
      <c r="M498" s="15">
        <v>1</v>
      </c>
      <c r="N498" s="15" t="s">
        <v>9407</v>
      </c>
    </row>
    <row r="499" spans="1:14" ht="14.5">
      <c r="A499" s="3" t="s">
        <v>9756</v>
      </c>
      <c r="B499" s="15" t="s">
        <v>9377</v>
      </c>
      <c r="C499" s="15" t="s">
        <v>1018</v>
      </c>
      <c r="D499" s="15" t="s">
        <v>9406</v>
      </c>
      <c r="E499" s="15" t="s">
        <v>1619</v>
      </c>
      <c r="F499" s="15">
        <v>75</v>
      </c>
      <c r="G499" s="15">
        <v>1</v>
      </c>
      <c r="H499" s="15">
        <v>1200</v>
      </c>
      <c r="I499" s="15">
        <v>35</v>
      </c>
      <c r="J499" s="15">
        <v>1.64</v>
      </c>
      <c r="K499" s="15">
        <v>5</v>
      </c>
      <c r="L499" s="15">
        <v>175</v>
      </c>
      <c r="M499" s="15">
        <v>1</v>
      </c>
      <c r="N499" s="15" t="s">
        <v>9335</v>
      </c>
    </row>
    <row r="500" spans="1:14" ht="14.5">
      <c r="A500" s="3" t="s">
        <v>9757</v>
      </c>
      <c r="B500" s="15" t="s">
        <v>9377</v>
      </c>
      <c r="C500" s="15" t="s">
        <v>1018</v>
      </c>
      <c r="D500" s="15" t="s">
        <v>9406</v>
      </c>
      <c r="E500" s="15" t="s">
        <v>1619</v>
      </c>
      <c r="F500" s="15">
        <v>75</v>
      </c>
      <c r="G500" s="15">
        <v>1</v>
      </c>
      <c r="H500" s="15">
        <v>1200</v>
      </c>
      <c r="I500" s="15">
        <v>35</v>
      </c>
      <c r="J500" s="15">
        <v>1.64</v>
      </c>
      <c r="K500" s="15">
        <v>5</v>
      </c>
      <c r="L500" s="15">
        <v>175</v>
      </c>
      <c r="M500" s="15">
        <v>1</v>
      </c>
      <c r="N500" s="15" t="s">
        <v>9407</v>
      </c>
    </row>
    <row r="501" spans="1:14" ht="14.5">
      <c r="A501" s="3" t="s">
        <v>9758</v>
      </c>
      <c r="B501" s="15" t="s">
        <v>9377</v>
      </c>
      <c r="C501" s="15" t="s">
        <v>9762</v>
      </c>
      <c r="D501" s="15" t="s">
        <v>9406</v>
      </c>
      <c r="E501" s="15" t="s">
        <v>1619</v>
      </c>
      <c r="F501" s="15">
        <v>75</v>
      </c>
      <c r="G501" s="15">
        <v>1</v>
      </c>
      <c r="H501" s="15">
        <v>1600</v>
      </c>
      <c r="I501" s="15">
        <v>30</v>
      </c>
      <c r="J501" s="15">
        <v>2.54</v>
      </c>
      <c r="K501" s="15">
        <v>5</v>
      </c>
      <c r="L501" s="15">
        <v>150</v>
      </c>
      <c r="M501" s="15">
        <v>1</v>
      </c>
      <c r="N501" s="15" t="s">
        <v>9335</v>
      </c>
    </row>
    <row r="502" spans="1:14" ht="14.5">
      <c r="A502" s="3" t="s">
        <v>9761</v>
      </c>
      <c r="B502" s="15" t="s">
        <v>9377</v>
      </c>
      <c r="C502" s="15" t="s">
        <v>9762</v>
      </c>
      <c r="D502" s="15" t="s">
        <v>9406</v>
      </c>
      <c r="E502" s="15" t="s">
        <v>1619</v>
      </c>
      <c r="F502" s="15">
        <v>75</v>
      </c>
      <c r="G502" s="15">
        <v>1</v>
      </c>
      <c r="H502" s="15">
        <v>1600</v>
      </c>
      <c r="I502" s="15">
        <v>30</v>
      </c>
      <c r="J502" s="15">
        <v>2.54</v>
      </c>
      <c r="K502" s="15">
        <v>5</v>
      </c>
      <c r="L502" s="15">
        <v>150</v>
      </c>
      <c r="M502" s="15">
        <v>1</v>
      </c>
      <c r="N502" s="15" t="s">
        <v>9407</v>
      </c>
    </row>
    <row r="503" spans="1:14" ht="14.5">
      <c r="A503" s="3" t="s">
        <v>9759</v>
      </c>
      <c r="B503" s="15" t="s">
        <v>9377</v>
      </c>
      <c r="C503" s="15" t="s">
        <v>5</v>
      </c>
      <c r="D503" s="15" t="s">
        <v>9406</v>
      </c>
      <c r="E503" s="15" t="s">
        <v>9409</v>
      </c>
      <c r="F503" s="15">
        <v>75</v>
      </c>
      <c r="G503" s="15">
        <v>1</v>
      </c>
      <c r="H503" s="15">
        <v>1600</v>
      </c>
      <c r="I503" s="15">
        <v>35</v>
      </c>
      <c r="J503" s="15">
        <v>2.38</v>
      </c>
      <c r="K503" s="15">
        <v>5</v>
      </c>
      <c r="L503" s="15">
        <v>150</v>
      </c>
      <c r="M503" s="15">
        <v>1</v>
      </c>
      <c r="N503" s="15" t="s">
        <v>9335</v>
      </c>
    </row>
    <row r="504" spans="1:14" ht="14.5">
      <c r="A504" s="3" t="s">
        <v>9760</v>
      </c>
      <c r="B504" s="15" t="s">
        <v>9377</v>
      </c>
      <c r="C504" s="15" t="s">
        <v>5</v>
      </c>
      <c r="D504" s="15" t="s">
        <v>9406</v>
      </c>
      <c r="E504" s="15" t="s">
        <v>9409</v>
      </c>
      <c r="F504" s="15">
        <v>75</v>
      </c>
      <c r="G504" s="15">
        <v>1</v>
      </c>
      <c r="H504" s="15">
        <v>1600</v>
      </c>
      <c r="I504" s="15">
        <v>35</v>
      </c>
      <c r="J504" s="15">
        <v>2.38</v>
      </c>
      <c r="K504" s="15">
        <v>5</v>
      </c>
      <c r="L504" s="15">
        <v>150</v>
      </c>
      <c r="M504" s="15">
        <v>1</v>
      </c>
      <c r="N504" s="15" t="s">
        <v>9407</v>
      </c>
    </row>
    <row r="508" spans="1:14" ht="13" customHeight="1"/>
    <row r="509" spans="1:14" ht="15.5" customHeight="1"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</row>
  </sheetData>
  <sheetProtection sheet="1" objects="1" scenarios="1" sort="0" autoFilter="0"/>
  <autoFilter ref="A2:N2" xr:uid="{036FD839-1D86-43DB-95EA-1EEE1CA1BA8C}"/>
  <phoneticPr fontId="5" type="noConversion"/>
  <hyperlinks>
    <hyperlink ref="A3" r:id="rId1" xr:uid="{62352915-1C8E-47E4-89D0-7B37E1B98545}"/>
    <hyperlink ref="A4" r:id="rId2" xr:uid="{1B335AD6-846E-407C-AD1B-D8F172E31B4F}"/>
    <hyperlink ref="A5" r:id="rId3" xr:uid="{FFBC42D1-A3E0-4BFC-8BD4-9770F54D0CB3}"/>
    <hyperlink ref="A6" r:id="rId4" xr:uid="{E7E90283-D68A-483E-B7FD-2ABE4A91324D}"/>
    <hyperlink ref="A7" r:id="rId5" xr:uid="{C7FB5C21-0022-4F20-8926-B5C7F3EB580F}"/>
    <hyperlink ref="A8" r:id="rId6" xr:uid="{505D4D14-B3E9-498E-BBB7-BBA782D0E190}"/>
    <hyperlink ref="A9" r:id="rId7" xr:uid="{991BEBF9-4C3F-4F17-975D-A9455B6BCF80}"/>
    <hyperlink ref="A10" r:id="rId8" xr:uid="{948AC373-9CFC-40EF-AAE6-850BC55D67AB}"/>
    <hyperlink ref="A11" r:id="rId9" xr:uid="{EE152FFC-1894-4DBE-8B5F-D5AFFDE4F087}"/>
    <hyperlink ref="A12" r:id="rId10" xr:uid="{8E187718-AFA8-418B-A33C-7E543BE30CE8}"/>
    <hyperlink ref="A13" r:id="rId11" xr:uid="{022456F8-13F5-4FD4-9085-116FA40DD7AC}"/>
    <hyperlink ref="A14" r:id="rId12" xr:uid="{994556C9-6CB3-4231-A098-C28BABE2223C}"/>
    <hyperlink ref="A15" r:id="rId13" xr:uid="{A06D0DFD-2FE3-4225-961B-83F2ED56E020}"/>
    <hyperlink ref="A16" r:id="rId14" xr:uid="{9C7F4EAE-E4A0-4339-BF13-B83BEF4C2A95}"/>
    <hyperlink ref="A17" r:id="rId15" xr:uid="{3EA83560-11A8-44F4-95F1-323C4EE55707}"/>
    <hyperlink ref="A18" r:id="rId16" xr:uid="{355D6872-F28F-4E8F-983A-91AB9E02D853}"/>
    <hyperlink ref="A19" r:id="rId17" xr:uid="{05B355CB-4D62-4C79-B7EF-B2A4CADCF0FD}"/>
    <hyperlink ref="A20" r:id="rId18" xr:uid="{633FCA9A-9F2E-4BE6-B040-8017178F533B}"/>
    <hyperlink ref="A21" r:id="rId19" xr:uid="{7D7CAF45-D291-4057-8674-F1735C3F8FD5}"/>
    <hyperlink ref="A22" r:id="rId20" xr:uid="{83E740FC-406D-4BDE-96D3-A3C5159AA3F5}"/>
    <hyperlink ref="A23" r:id="rId21" xr:uid="{E5A4EDA9-3C10-417E-9264-D0F1E14386B0}"/>
    <hyperlink ref="A24" r:id="rId22" xr:uid="{66503F33-B088-44F1-A321-C49D5EF55ACF}"/>
    <hyperlink ref="A25" r:id="rId23" xr:uid="{3FED88E7-659A-46EC-AA45-2D0ACCBEDA5A}"/>
    <hyperlink ref="A26" r:id="rId24" xr:uid="{0A9D85E6-2D4E-4BC2-B36F-AAE7500E2F95}"/>
    <hyperlink ref="A27" r:id="rId25" xr:uid="{CE36BDD6-CAD2-4740-A400-4EE7AB8EEACD}"/>
    <hyperlink ref="A28" r:id="rId26" xr:uid="{8819C3C6-A42B-4935-AF5B-010A089EE962}"/>
    <hyperlink ref="A29" r:id="rId27" xr:uid="{00F87884-CB4C-4319-88FB-99BB24FCCB19}"/>
    <hyperlink ref="A30" r:id="rId28" xr:uid="{99CBEC70-B08F-47F8-BBFF-869EA797722A}"/>
    <hyperlink ref="A31" r:id="rId29" xr:uid="{77B891D9-0F5E-4DC7-8F20-E9E848D75B6F}"/>
    <hyperlink ref="A32" r:id="rId30" xr:uid="{951B3D8A-DD8C-40E1-94AE-36DEA5432926}"/>
    <hyperlink ref="A33" r:id="rId31" xr:uid="{E15633A0-6501-43A3-8557-ED1DB76A9833}"/>
    <hyperlink ref="A34" r:id="rId32" xr:uid="{A8F2FC5E-BAD4-4C4A-8810-2AFE21AA70E0}"/>
    <hyperlink ref="A35" r:id="rId33" xr:uid="{F083EDAB-F15B-4F1B-B47B-735F93C153EB}"/>
    <hyperlink ref="A36" r:id="rId34" xr:uid="{C6F5B9EF-FE25-4A60-A9C9-0FF0AE6C7A67}"/>
    <hyperlink ref="A37" r:id="rId35" xr:uid="{8E7391D9-8382-48C2-AE2D-128BFD24F772}"/>
    <hyperlink ref="A38" r:id="rId36" xr:uid="{657BC337-9872-44DB-A84F-310CF33B018B}"/>
    <hyperlink ref="A39" r:id="rId37" xr:uid="{E06885A5-8E5D-4192-BB7C-4D384131D60F}"/>
    <hyperlink ref="A40" r:id="rId38" xr:uid="{BC8F2890-E274-4755-A7B5-3C49E962180F}"/>
    <hyperlink ref="A41" r:id="rId39" xr:uid="{BF2A6BDA-0DAA-46DB-A598-3541B1715687}"/>
    <hyperlink ref="A42" r:id="rId40" xr:uid="{73565613-E920-4F0F-94BE-EE544F0F6ED7}"/>
    <hyperlink ref="A43" r:id="rId41" xr:uid="{AF17F766-8936-4B10-8794-C39F542B7121}"/>
    <hyperlink ref="A44" r:id="rId42" xr:uid="{BD6F8E36-4181-4AB2-A3B7-51774EF74BF2}"/>
    <hyperlink ref="A45" r:id="rId43" xr:uid="{28CB308D-50DF-478F-BC6D-3A513E087B4B}"/>
    <hyperlink ref="A46" r:id="rId44" xr:uid="{4BFA46AA-8636-43B5-8CB3-AC8F4D7D3F17}"/>
    <hyperlink ref="A47" r:id="rId45" xr:uid="{519CE10E-A2F5-4C56-A40E-A484B2358D61}"/>
    <hyperlink ref="A48" r:id="rId46" xr:uid="{427EAD30-00B1-46B4-881F-BB2DBCC91EA0}"/>
    <hyperlink ref="A49" r:id="rId47" xr:uid="{D9E8345E-010C-47AA-8040-F13F75524AD3}"/>
    <hyperlink ref="A50" r:id="rId48" xr:uid="{307B93E9-697C-495A-84BF-C2BE22EFCAC6}"/>
    <hyperlink ref="A51" r:id="rId49" xr:uid="{62D0D7C0-DE6A-41A4-A9B5-AC5984581E24}"/>
    <hyperlink ref="A52" r:id="rId50" xr:uid="{18834898-6972-489A-AB5F-F73BC81E37D6}"/>
    <hyperlink ref="A53" r:id="rId51" xr:uid="{1538E97C-F02D-4D70-8F91-A01E506AD3E5}"/>
    <hyperlink ref="A54" r:id="rId52" xr:uid="{6E673212-577C-461B-AFF3-CFC37BEBBFDE}"/>
    <hyperlink ref="A55" r:id="rId53" xr:uid="{148CCA99-3904-43F2-A1EA-8CA7514D6741}"/>
    <hyperlink ref="A56" r:id="rId54" xr:uid="{5F381338-2E6D-4A12-A0BC-2649A00AABAA}"/>
    <hyperlink ref="A57" r:id="rId55" xr:uid="{D50AC5B8-631A-454B-AEB8-D12EF74D4E59}"/>
    <hyperlink ref="A58" r:id="rId56" xr:uid="{93F3B0B0-5B05-4E71-901A-06E3C3170C8D}"/>
    <hyperlink ref="A59" r:id="rId57" xr:uid="{261C1119-0729-4692-AF94-D1AF508BAD87}"/>
    <hyperlink ref="A60" r:id="rId58" xr:uid="{9872EF71-EA21-461C-8866-0880D153445A}"/>
    <hyperlink ref="A61" r:id="rId59" xr:uid="{EE482BC5-6928-42A3-B2C4-99C8B91319F9}"/>
    <hyperlink ref="A62" r:id="rId60" xr:uid="{B70DB1EA-2C41-42A3-9EF3-01E1C85477CA}"/>
    <hyperlink ref="A63" r:id="rId61" xr:uid="{20154762-2448-4130-AB45-0DBD34EA8C8D}"/>
    <hyperlink ref="A64" r:id="rId62" xr:uid="{0CB7CD30-98C9-49E9-815E-B7BBE9FB83FC}"/>
    <hyperlink ref="A65" r:id="rId63" xr:uid="{8D28A6BE-82D0-4FC2-9FC9-BED02FA744F2}"/>
    <hyperlink ref="A66" r:id="rId64" xr:uid="{8E0CF413-6313-4F44-A35B-FFFD0E51D127}"/>
    <hyperlink ref="A67" r:id="rId65" xr:uid="{0B3D1A86-18D2-4735-8E7B-4B150C814D6A}"/>
    <hyperlink ref="A68" r:id="rId66" xr:uid="{3FBB958B-915C-49CA-AA6E-71174B0E0677}"/>
    <hyperlink ref="A69" r:id="rId67" xr:uid="{69277C8E-DC2F-4445-9A69-DF041947439F}"/>
    <hyperlink ref="A70" r:id="rId68" xr:uid="{2FB1D263-7274-4EB0-ABB3-3078E945DB96}"/>
    <hyperlink ref="A71" r:id="rId69" xr:uid="{90E40207-9050-4804-8286-B42E794B7CFC}"/>
    <hyperlink ref="A72" r:id="rId70" xr:uid="{B43E43E0-6612-4DD1-8EFA-AD26CF2CB9D6}"/>
    <hyperlink ref="A73" r:id="rId71" xr:uid="{5B9D388F-03FA-4134-9FC0-7443FD8D9E0F}"/>
    <hyperlink ref="A74" r:id="rId72" xr:uid="{223E025C-59F7-4B6E-BF11-020DE3078B84}"/>
    <hyperlink ref="A75" r:id="rId73" xr:uid="{913401A8-1901-47EF-9F2F-646FE3E165DE}"/>
    <hyperlink ref="A76" r:id="rId74" xr:uid="{C40BB0B0-4EA3-4631-B222-85E9D1F75286}"/>
    <hyperlink ref="A77" r:id="rId75" xr:uid="{47254EC4-A2BF-44B4-974D-41AAF17C0092}"/>
    <hyperlink ref="A78" r:id="rId76" xr:uid="{3171A03C-06A3-4701-A1CB-4135173EFF7D}"/>
    <hyperlink ref="A79" r:id="rId77" xr:uid="{E671718E-9BAA-44E8-8835-7CCF735A74E0}"/>
    <hyperlink ref="A80" r:id="rId78" xr:uid="{7CF18717-25BB-47C7-847F-AC48B552199A}"/>
    <hyperlink ref="A81" r:id="rId79" xr:uid="{250B7CDB-3C93-4F34-8B95-6FDEC5C7E93D}"/>
    <hyperlink ref="A82" r:id="rId80" xr:uid="{4A54A358-3D67-484B-866D-6488895DD806}"/>
    <hyperlink ref="A83" r:id="rId81" xr:uid="{A87E43E5-2C3E-4875-AB9B-095D7A30168A}"/>
    <hyperlink ref="A84" r:id="rId82" xr:uid="{9E177DFC-0738-4DE9-8371-79C9F4B10A92}"/>
    <hyperlink ref="A85" r:id="rId83" xr:uid="{FC022D1B-8A91-4714-AD58-02F2BA0759A2}"/>
    <hyperlink ref="A86" r:id="rId84" xr:uid="{BEB330D8-06A5-4781-9C62-DDBBDEC92BD6}"/>
    <hyperlink ref="A87" r:id="rId85" xr:uid="{22205FCC-EE25-49E2-8D10-8B803EAF6B5F}"/>
    <hyperlink ref="A88" r:id="rId86" xr:uid="{9FF1D87F-3FB3-46A0-8679-AE26A91ABB08}"/>
    <hyperlink ref="A89" r:id="rId87" xr:uid="{CE82A103-25FB-450E-AF64-2A2F5B3CF995}"/>
    <hyperlink ref="A90" r:id="rId88" xr:uid="{BBB801FA-93F1-4703-9558-A33898865593}"/>
    <hyperlink ref="A91" r:id="rId89" xr:uid="{19D9343E-5859-4DA0-B03B-57D1709C34B3}"/>
    <hyperlink ref="A92" r:id="rId90" xr:uid="{DE045B48-109F-48EB-B850-3FF29141E8D2}"/>
    <hyperlink ref="A93" r:id="rId91" xr:uid="{6544FF96-3028-4406-A01F-86801F5E61B7}"/>
    <hyperlink ref="A94" r:id="rId92" xr:uid="{7371E7D2-CDEE-43EE-9893-4F86AE67EADD}"/>
    <hyperlink ref="A95" r:id="rId93" xr:uid="{949EBA5F-5ECC-4C09-966D-844CDC440219}"/>
    <hyperlink ref="A96" r:id="rId94" xr:uid="{57001D09-1320-447E-9D0E-18AC346BBE27}"/>
    <hyperlink ref="A97" r:id="rId95" xr:uid="{8AC7366E-864F-4633-B270-D3DE8BA6F387}"/>
    <hyperlink ref="A98" r:id="rId96" xr:uid="{E376FE2F-A9F7-4289-B6E0-41E25D37EFE1}"/>
    <hyperlink ref="A99" r:id="rId97" xr:uid="{49B3C004-511A-4A8C-9BC1-AEA63F28303E}"/>
    <hyperlink ref="A100" r:id="rId98" xr:uid="{F4A95F5C-5FA9-4CBE-B6C8-DE996016ECD6}"/>
    <hyperlink ref="A101" r:id="rId99" xr:uid="{AF88758F-656D-43B6-B63C-AB092400412D}"/>
    <hyperlink ref="A102" r:id="rId100" xr:uid="{1ACC9B8E-024C-4AE2-B66B-081EE15F67F4}"/>
    <hyperlink ref="A103" r:id="rId101" xr:uid="{B4C10FA8-C9EC-46E3-8885-61422A83C605}"/>
    <hyperlink ref="A104" r:id="rId102" xr:uid="{ECABDA64-35DD-41AD-8A17-8798AAC7BEE6}"/>
    <hyperlink ref="A105" r:id="rId103" xr:uid="{6BCF18B7-C26E-4E4B-BCE1-B06D47DBAFDA}"/>
    <hyperlink ref="A106" r:id="rId104" xr:uid="{56558B31-4643-4FA3-A50D-9CEC87AB1439}"/>
    <hyperlink ref="A107" r:id="rId105" xr:uid="{519EA20C-95B9-4531-AB87-18EA665C79B4}"/>
    <hyperlink ref="A108" r:id="rId106" xr:uid="{C20CD9CB-021F-4F33-98CC-DD278352DEDC}"/>
    <hyperlink ref="A109" r:id="rId107" xr:uid="{0EEB4C34-3ABB-4781-B015-50D16BE0F238}"/>
    <hyperlink ref="A110" r:id="rId108" xr:uid="{06D67986-132E-41E8-A1E5-4615B4BC64A3}"/>
    <hyperlink ref="A111" r:id="rId109" xr:uid="{CA02A3B2-B4BD-42A4-A44C-890992536EA2}"/>
    <hyperlink ref="A112" r:id="rId110" xr:uid="{6814C756-0FC5-445C-90C0-0EF1C02DDD0A}"/>
    <hyperlink ref="A113" r:id="rId111" xr:uid="{5A46F7AD-E091-499B-8C9D-EB560321E534}"/>
    <hyperlink ref="A114" r:id="rId112" xr:uid="{31122B49-C4FF-4427-ACC7-962FB3A551E3}"/>
    <hyperlink ref="A115" r:id="rId113" xr:uid="{E4273CC5-45FA-4FFF-820A-22717B286328}"/>
    <hyperlink ref="A116" r:id="rId114" xr:uid="{DCF82206-6D1F-475F-9C9D-FA44D619F45F}"/>
    <hyperlink ref="A117" r:id="rId115" xr:uid="{38E55EF2-43AD-4615-968A-378CD7AC15A2}"/>
    <hyperlink ref="A118" r:id="rId116" xr:uid="{F84EADA1-1D51-4BD5-8D1B-2C5C622571A2}"/>
    <hyperlink ref="A119" r:id="rId117" xr:uid="{C0B1D281-0D71-4E6A-AEB3-83CFE1CC4084}"/>
    <hyperlink ref="A120" r:id="rId118" xr:uid="{672BBB0B-DF29-4CA1-8C1F-A98CA284061D}"/>
    <hyperlink ref="A121" r:id="rId119" xr:uid="{D933A223-0CE5-420F-9664-423F7973A3A3}"/>
    <hyperlink ref="A122" r:id="rId120" xr:uid="{E7A9BF6C-6DCA-427B-A8F4-5B0B995D1A12}"/>
    <hyperlink ref="A123" r:id="rId121" xr:uid="{0ED884A5-EA5F-4B85-A5E6-FFCE1699C1E0}"/>
    <hyperlink ref="A124" r:id="rId122" xr:uid="{5E27B861-DDEE-430C-B287-FFC0C92C9C43}"/>
    <hyperlink ref="A125" r:id="rId123" xr:uid="{1EA09E21-7455-4D5F-976A-F7691F6E6B21}"/>
    <hyperlink ref="A126" r:id="rId124" xr:uid="{C41D1CDB-E743-4CCD-8250-B3F3133382B4}"/>
    <hyperlink ref="A127" r:id="rId125" xr:uid="{345FBD3D-32EE-499A-9A65-AEC480238A0A}"/>
    <hyperlink ref="A128" r:id="rId126" xr:uid="{DB953AD4-95F9-49D5-8E1E-FE0EB167FECA}"/>
    <hyperlink ref="A129" r:id="rId127" xr:uid="{0ED0A75C-5B74-42A0-B218-F9FBC969E670}"/>
    <hyperlink ref="A130" r:id="rId128" xr:uid="{8EC42843-DEBC-41E5-9A7A-366730AE885F}"/>
    <hyperlink ref="A131" r:id="rId129" xr:uid="{E563F9F8-2AA3-4169-BFD7-D3C3AB6883A2}"/>
    <hyperlink ref="A132" r:id="rId130" xr:uid="{433B7671-D466-4765-A8FE-B0D8EFE33DC8}"/>
    <hyperlink ref="A133" r:id="rId131" xr:uid="{701B9511-7B82-44A0-BA41-FDE60DAC4180}"/>
    <hyperlink ref="A134" r:id="rId132" xr:uid="{8DF46D26-2130-453B-A221-92CE461F5566}"/>
    <hyperlink ref="A135" r:id="rId133" xr:uid="{6B099F54-E5D7-4462-B13F-AAF709C7560C}"/>
    <hyperlink ref="A136" r:id="rId134" xr:uid="{E1980BE1-ED4E-4C9D-99F4-7E58D18F5056}"/>
    <hyperlink ref="A137" r:id="rId135" xr:uid="{84B92362-2338-4266-8B5C-893E7DA14AA0}"/>
    <hyperlink ref="A138" r:id="rId136" xr:uid="{AEB7C33B-8F20-40EC-BA8D-7C18D3D62DBE}"/>
    <hyperlink ref="A139" r:id="rId137" xr:uid="{9233BE8E-3668-4DBB-B19C-A1A6F4C9984E}"/>
    <hyperlink ref="A140" r:id="rId138" xr:uid="{734F0A77-DCA2-4023-B7C3-252C3A25431C}"/>
    <hyperlink ref="A141" r:id="rId139" xr:uid="{2C2947FC-A05E-4CA6-92EA-DE332DC839AD}"/>
    <hyperlink ref="A142" r:id="rId140" xr:uid="{C868706A-A086-4DCD-9AF4-5BB4B5E20638}"/>
    <hyperlink ref="A143" r:id="rId141" xr:uid="{1196AF3D-3375-4B99-93DB-EC5411D51ACB}"/>
    <hyperlink ref="A144" r:id="rId142" xr:uid="{38BE8BC2-B59E-490A-8BF6-97720EE237E4}"/>
    <hyperlink ref="A145" r:id="rId143" xr:uid="{4128E917-4EF2-4ED8-8D0E-66EDB483C9DA}"/>
    <hyperlink ref="A146" r:id="rId144" xr:uid="{C14C5ED8-2D9D-4A5E-B995-0B04AC06E91D}"/>
    <hyperlink ref="A147" r:id="rId145" xr:uid="{0E62BDDE-248E-4C6D-B0DF-2B2B0DAAE8DF}"/>
    <hyperlink ref="A148" r:id="rId146" xr:uid="{6C1CD128-98C7-44DB-B09F-0C010DCC2F09}"/>
    <hyperlink ref="A149" r:id="rId147" xr:uid="{4FC6C59E-0A17-4C46-B1E2-D02F7F05F506}"/>
    <hyperlink ref="A150" r:id="rId148" xr:uid="{A4595D22-9530-44A5-8372-347AB7B257F7}"/>
    <hyperlink ref="A151" r:id="rId149" xr:uid="{40991802-B02D-4DF3-A3AE-0E1F81B26242}"/>
    <hyperlink ref="A152" r:id="rId150" xr:uid="{1C58A367-27F8-4FBA-8407-5A0D160DA4CA}"/>
    <hyperlink ref="A153" r:id="rId151" xr:uid="{52282B84-ACF9-4972-907E-229FB4025B21}"/>
    <hyperlink ref="A154" r:id="rId152" xr:uid="{6787FDB1-B5A9-4830-913A-6A3FC05FBA0A}"/>
    <hyperlink ref="A155" r:id="rId153" xr:uid="{E0298028-8125-4606-A625-D9B8ED3CDA3E}"/>
    <hyperlink ref="A156" r:id="rId154" xr:uid="{EA6BE4DB-6850-461A-9D11-8B1063422A8B}"/>
    <hyperlink ref="A157" r:id="rId155" xr:uid="{C1DB570B-B824-4B01-8683-67864B2D849A}"/>
    <hyperlink ref="A158" r:id="rId156" xr:uid="{FA75B93E-8D79-4A13-B872-804D0797CB0E}"/>
    <hyperlink ref="A159" r:id="rId157" xr:uid="{4063ACD6-80BD-451D-A070-62ED92F79C11}"/>
    <hyperlink ref="A160" r:id="rId158" xr:uid="{381C705C-A51C-41AB-ACF5-07C169C77180}"/>
    <hyperlink ref="A161" r:id="rId159" xr:uid="{EE3203BA-29A3-4C69-8F4C-1417BEA732D9}"/>
    <hyperlink ref="A162" r:id="rId160" xr:uid="{9C4A96AA-9487-4E7E-9000-75A0F5A7DE79}"/>
    <hyperlink ref="A163" r:id="rId161" xr:uid="{49E5C3C8-D22F-4055-A98A-EACA1E7D1E6E}"/>
    <hyperlink ref="A164" r:id="rId162" xr:uid="{7F84BE9D-E58F-45A0-917A-12B2157C0FDA}"/>
    <hyperlink ref="A165" r:id="rId163" xr:uid="{A1374A5C-E6C0-4682-8557-85151C6EB710}"/>
    <hyperlink ref="A166" r:id="rId164" xr:uid="{2E3A5076-C3A0-4D01-ABC2-5E42CD9DB015}"/>
    <hyperlink ref="A167" r:id="rId165" xr:uid="{DC5E3781-6207-4F37-A5A3-EB77A4C13068}"/>
    <hyperlink ref="A168" r:id="rId166" xr:uid="{348A056F-61F5-44F1-B7C2-39157B9AEEA0}"/>
    <hyperlink ref="A169" r:id="rId167" xr:uid="{C20C73A7-F6E3-4124-B759-B13B0A75C29D}"/>
    <hyperlink ref="A170" r:id="rId168" xr:uid="{239D1A99-6BD5-4C0B-B657-C6D57FBB1D3B}"/>
    <hyperlink ref="A171" r:id="rId169" xr:uid="{AB598573-3F0F-473E-A7DC-8818EF7CD47D}"/>
    <hyperlink ref="A172" r:id="rId170" xr:uid="{A7E5F743-B9D7-4C9E-8B04-13DD55B82633}"/>
    <hyperlink ref="A173" r:id="rId171" xr:uid="{7548CBE3-4E11-47F0-B19A-1B18FA015873}"/>
    <hyperlink ref="A174" r:id="rId172" xr:uid="{76453BA9-BA1C-43B2-A973-6E27EF930352}"/>
    <hyperlink ref="A175" r:id="rId173" xr:uid="{BF2215B3-5BC4-4A1A-ACFE-ADD2AAAE0349}"/>
    <hyperlink ref="A176" r:id="rId174" xr:uid="{42781A7A-061F-4238-B529-757D193AE542}"/>
    <hyperlink ref="A177" r:id="rId175" xr:uid="{5FBEF749-E008-4038-8152-91F2656EBF08}"/>
    <hyperlink ref="A178" r:id="rId176" xr:uid="{17E86503-FC15-425C-AA76-6B48583C4A20}"/>
    <hyperlink ref="A179" r:id="rId177" xr:uid="{79CE04D4-4C45-466A-A4F8-2F969DED28AC}"/>
    <hyperlink ref="A180" r:id="rId178" xr:uid="{3BD1F9FC-F109-481A-8FAF-43868389AAE1}"/>
    <hyperlink ref="A181" r:id="rId179" xr:uid="{77E709B5-4766-4FC0-9D48-CEFD8C207C0E}"/>
    <hyperlink ref="A182" r:id="rId180" xr:uid="{54C51932-8C15-422F-B54C-4955F5417E9B}"/>
    <hyperlink ref="A183" r:id="rId181" xr:uid="{4BDA186D-41C1-4A50-B1FD-50BCA79722D0}"/>
    <hyperlink ref="A184" r:id="rId182" xr:uid="{D706B1EF-ED23-426A-A975-450398806AA4}"/>
    <hyperlink ref="A185" r:id="rId183" xr:uid="{067F1AC0-B68B-47F2-BD7F-E834FF976FDE}"/>
    <hyperlink ref="A186" r:id="rId184" xr:uid="{0204DFCC-5114-4AAC-B789-0BF723886478}"/>
    <hyperlink ref="A187" r:id="rId185" xr:uid="{905C9BB9-6FC6-47FC-9F30-5FBA3D4F9E5A}"/>
    <hyperlink ref="A188" r:id="rId186" xr:uid="{EA04DDA1-D70B-4407-907A-AC4A5F2E81C4}"/>
    <hyperlink ref="A189" r:id="rId187" xr:uid="{3D6220D7-644A-46C5-98F4-875EA40E823C}"/>
    <hyperlink ref="A190" r:id="rId188" xr:uid="{4F1237C7-36E2-4FF0-8C2A-C99D553C8AFF}"/>
    <hyperlink ref="A191" r:id="rId189" xr:uid="{0078884C-BF46-4208-9A6E-FDE825D8EBB8}"/>
    <hyperlink ref="A192" r:id="rId190" xr:uid="{3A600060-863A-4FAC-933A-2996FA114219}"/>
    <hyperlink ref="A193" r:id="rId191" xr:uid="{9D978B3A-1F97-45FF-ADC0-C5BFF4A8B3BB}"/>
    <hyperlink ref="A194" r:id="rId192" xr:uid="{044F55DB-FD5F-40A0-BFA4-2BB998842B9B}"/>
    <hyperlink ref="A195" r:id="rId193" xr:uid="{DBFEF7FD-7020-41E6-817B-E67BD835CF8A}"/>
    <hyperlink ref="A196" r:id="rId194" xr:uid="{4F3177C6-35FB-4456-8F06-673301901F60}"/>
    <hyperlink ref="A197" r:id="rId195" xr:uid="{CBDA5014-D966-4EFF-96FF-D86C8F7FF2CD}"/>
    <hyperlink ref="A198" r:id="rId196" xr:uid="{56200D79-64FF-494A-BDE2-1B06251D6DD4}"/>
    <hyperlink ref="A199" r:id="rId197" xr:uid="{D7EC23E2-AC2A-483C-918B-0BF1865EECD3}"/>
    <hyperlink ref="A200" r:id="rId198" xr:uid="{9EFB5384-7F93-480E-9D67-9A9635379FC5}"/>
    <hyperlink ref="A201" r:id="rId199" xr:uid="{04C287B0-6E60-48BD-99AC-C38AB28F0D95}"/>
    <hyperlink ref="A202" r:id="rId200" xr:uid="{F4ADFB0D-702E-413E-AB01-78ABC1CFAC9E}"/>
    <hyperlink ref="A203" r:id="rId201" xr:uid="{E29D5D3D-898E-41C2-B5B4-DDBDFB0C36E5}"/>
    <hyperlink ref="A204" r:id="rId202" xr:uid="{822B936D-1FFE-40EA-8886-F57EEBE79959}"/>
    <hyperlink ref="A205" r:id="rId203" xr:uid="{A9871661-3F64-49F5-8245-05994C00694D}"/>
    <hyperlink ref="A206" r:id="rId204" xr:uid="{AC351B75-A91C-430F-AD3A-69D0E1B85C1C}"/>
    <hyperlink ref="A207" r:id="rId205" xr:uid="{95626F32-36B5-494B-8372-E3E406E8C418}"/>
    <hyperlink ref="A208" r:id="rId206" xr:uid="{8ACD3D60-9E46-4D8F-A5B2-1B95D7B95DBC}"/>
    <hyperlink ref="A209" r:id="rId207" xr:uid="{557CA3BC-11D9-45F3-A288-11142CA15870}"/>
    <hyperlink ref="A210" r:id="rId208" xr:uid="{D02D8189-00B4-416C-98C3-BF7F5D7058EA}"/>
    <hyperlink ref="A211" r:id="rId209" xr:uid="{B988BFA6-67BB-4FB9-A8B9-34368A52BA6C}"/>
    <hyperlink ref="A212" r:id="rId210" xr:uid="{8DA8EEE5-A4EC-44D6-95CB-14EA072003C5}"/>
    <hyperlink ref="A213" r:id="rId211" xr:uid="{E3C97377-772C-4C59-BCED-59E40805F804}"/>
    <hyperlink ref="A214" r:id="rId212" xr:uid="{5BD0C0D0-16BB-4A05-805A-77040F44501F}"/>
    <hyperlink ref="A215" r:id="rId213" xr:uid="{11C23C7D-EC67-44AE-894A-492665A70560}"/>
    <hyperlink ref="A216" r:id="rId214" xr:uid="{D1E517B4-538C-4CB8-88C4-E128CCA2F619}"/>
    <hyperlink ref="A217" r:id="rId215" xr:uid="{213C2774-EC1F-4492-8175-147DD55EA182}"/>
    <hyperlink ref="A218" r:id="rId216" xr:uid="{A555CC5F-BCB1-4C39-A5C0-308CD4E96C51}"/>
    <hyperlink ref="A219" r:id="rId217" xr:uid="{3B21A8C0-13B1-4BB7-A19B-12CCCC7AD061}"/>
    <hyperlink ref="A220" r:id="rId218" xr:uid="{529A305F-2E52-431A-832C-BC761EEFB344}"/>
    <hyperlink ref="A221" r:id="rId219" xr:uid="{8B3461C1-441F-4B16-A23B-667DE525E9C9}"/>
    <hyperlink ref="A222" r:id="rId220" xr:uid="{38CEB68E-8D32-4B30-BB27-C7408DA28221}"/>
    <hyperlink ref="A223" r:id="rId221" xr:uid="{7DA0CBC6-EC38-442E-A613-5DCDE0D753F6}"/>
    <hyperlink ref="A224" r:id="rId222" xr:uid="{9E095916-EB17-440C-9C25-E0E7029C4FAE}"/>
    <hyperlink ref="A225" r:id="rId223" xr:uid="{BE9777D1-7066-4429-8346-CC96B7A718AC}"/>
    <hyperlink ref="A226" r:id="rId224" xr:uid="{AF5CD758-9545-4EEA-9353-63EA93823D79}"/>
    <hyperlink ref="A227" r:id="rId225" xr:uid="{B1F0D9DF-9FC4-4ECB-A240-6FC779543F83}"/>
    <hyperlink ref="A228" r:id="rId226" xr:uid="{8FD7D360-EB6A-4406-A54D-46529893C9AD}"/>
    <hyperlink ref="A229" r:id="rId227" xr:uid="{E488EC45-AA63-439B-ABCA-8231E0306948}"/>
    <hyperlink ref="A230" r:id="rId228" xr:uid="{AAA8EDA7-AA7F-4DB1-8D80-B1648069702C}"/>
    <hyperlink ref="A231" r:id="rId229" xr:uid="{70B1F873-24C2-4FBC-B9F8-E80F488B595B}"/>
    <hyperlink ref="A232" r:id="rId230" xr:uid="{9EBC6C90-E8CA-4489-A1F6-B3A14DC767FD}"/>
    <hyperlink ref="A233" r:id="rId231" xr:uid="{57C5EE22-82DA-49F5-BBD9-EF55FA8784C6}"/>
    <hyperlink ref="A234" r:id="rId232" xr:uid="{1E27F8B9-B626-497B-9568-E8A1A82FD394}"/>
    <hyperlink ref="A235" r:id="rId233" xr:uid="{CD8A82B3-E133-4D79-BFBF-34E2EC87DDCE}"/>
    <hyperlink ref="A236" r:id="rId234" xr:uid="{32015B04-DD24-4755-876F-6455BB522506}"/>
    <hyperlink ref="A237" r:id="rId235" xr:uid="{F466B8FC-25A4-4559-A60F-7DB53A5A8EBC}"/>
    <hyperlink ref="A238" r:id="rId236" xr:uid="{F38C4E75-B12B-46C7-A834-BD0B14FCCF6D}"/>
    <hyperlink ref="A239" r:id="rId237" xr:uid="{39B43175-B6E2-4E94-9466-80FF83CCF8D3}"/>
    <hyperlink ref="A240" r:id="rId238" xr:uid="{A9A31178-5687-4B4A-8AEB-2297A9D71BFB}"/>
    <hyperlink ref="A241" r:id="rId239" xr:uid="{BB77770D-E5FB-4839-857F-100E3F27CBDA}"/>
    <hyperlink ref="A242" r:id="rId240" xr:uid="{1D869779-6930-4F75-8F9C-CC97D6715E3D}"/>
    <hyperlink ref="A243" r:id="rId241" xr:uid="{D48AE7E6-7F9C-4EB8-826B-75CEEA2EEDA4}"/>
    <hyperlink ref="A244" r:id="rId242" xr:uid="{D4C17F0C-CEFF-462A-8C07-E248B758C2A2}"/>
    <hyperlink ref="A245" r:id="rId243" xr:uid="{62F8AFFE-E651-4C7E-A771-FA78534CF9A6}"/>
    <hyperlink ref="A246" r:id="rId244" xr:uid="{638E4220-AA2D-475A-A4D9-7FF6620455C0}"/>
    <hyperlink ref="A247" r:id="rId245" xr:uid="{71173991-AB37-4E93-8549-1CBF1C161CD6}"/>
    <hyperlink ref="A248" r:id="rId246" xr:uid="{117E58AB-B5DB-4933-B3BC-B100F6560CF8}"/>
    <hyperlink ref="A249" r:id="rId247" xr:uid="{979F72A4-A9FF-47CE-BFE9-E6CA640332A0}"/>
    <hyperlink ref="A250" r:id="rId248" xr:uid="{2BB97513-AC0D-4694-8D2B-DD32FDBC8CE6}"/>
    <hyperlink ref="A251" r:id="rId249" xr:uid="{C7399BBE-4AC8-4E94-90D9-23A7C15D1833}"/>
    <hyperlink ref="A252" r:id="rId250" xr:uid="{F12A389D-0D16-41BB-8040-7A39A6A00AB1}"/>
    <hyperlink ref="A253" r:id="rId251" xr:uid="{CED8393D-0DC4-447C-A868-A4D240E6EDCC}"/>
    <hyperlink ref="A254" r:id="rId252" xr:uid="{6364CF15-A908-4851-A8B9-0720B9E883FF}"/>
    <hyperlink ref="A255" r:id="rId253" xr:uid="{E9A70F76-26A4-4F96-B4C2-A045662692E1}"/>
    <hyperlink ref="A256" r:id="rId254" xr:uid="{097AB42A-2C05-432B-B3C0-F5D28835CEBA}"/>
    <hyperlink ref="A257" r:id="rId255" xr:uid="{0AB02A53-A7D2-4A22-BEF2-182D4B663584}"/>
    <hyperlink ref="A258" r:id="rId256" xr:uid="{D5AA92F9-2ACC-4C88-885D-55C353DC8869}"/>
    <hyperlink ref="A259" r:id="rId257" xr:uid="{DD54F660-7B6E-405E-B9F4-A4E66B662D75}"/>
    <hyperlink ref="A260" r:id="rId258" xr:uid="{B035C5C7-BA46-4C2C-A779-AFBB965274CE}"/>
    <hyperlink ref="A261" r:id="rId259" xr:uid="{35E23958-F5C6-416D-8812-83CD93BD09C8}"/>
    <hyperlink ref="A262" r:id="rId260" xr:uid="{CA756B6C-F5AE-4CE6-963B-4CBAAA6A432C}"/>
    <hyperlink ref="A263" r:id="rId261" xr:uid="{C3FEE3E4-A0FD-4148-A7E2-31081FDA3AB4}"/>
    <hyperlink ref="A264" r:id="rId262" xr:uid="{E793FBBD-8D91-462C-BBFB-B4314D4B82EC}"/>
    <hyperlink ref="A265" r:id="rId263" xr:uid="{31454DA5-E5F9-4896-B235-0FB0328720DE}"/>
    <hyperlink ref="A266" r:id="rId264" xr:uid="{A7867C13-2845-4903-8025-E90496237D4A}"/>
    <hyperlink ref="A267" r:id="rId265" xr:uid="{171CC1B2-01C7-49CA-96FB-329B3B93EA3F}"/>
    <hyperlink ref="A268" r:id="rId266" xr:uid="{96E54FF9-B218-4F28-BF49-DAEC76542CE8}"/>
    <hyperlink ref="A269" r:id="rId267" xr:uid="{A7A9C074-D484-4A30-A5CF-83FD0EB881C2}"/>
    <hyperlink ref="A270" r:id="rId268" xr:uid="{2E5AF30A-1806-416B-96E7-87A6A01A88E1}"/>
    <hyperlink ref="A271" r:id="rId269" xr:uid="{8B6C2F28-E0EB-4588-86CC-05E249EF310C}"/>
    <hyperlink ref="A272" r:id="rId270" xr:uid="{28951289-F0CD-4365-91E1-F218342F9406}"/>
    <hyperlink ref="A273" r:id="rId271" xr:uid="{4D5502CD-586B-45D7-927C-28F0A22B608C}"/>
    <hyperlink ref="A274" r:id="rId272" xr:uid="{86A5B792-CDE4-437D-8222-692B874F20CB}"/>
    <hyperlink ref="A275" r:id="rId273" xr:uid="{6CB5CF6B-8221-4E04-B020-56802BB0815C}"/>
    <hyperlink ref="A276" r:id="rId274" xr:uid="{3AEAFF91-4973-47DC-9BB1-28E5CA616D37}"/>
    <hyperlink ref="A277" r:id="rId275" xr:uid="{B7A53C30-85D2-4BDA-8927-0EEAD668C74D}"/>
    <hyperlink ref="A278" r:id="rId276" xr:uid="{83419830-9D7D-4F74-B1AE-373846C3F0ED}"/>
    <hyperlink ref="A279" r:id="rId277" xr:uid="{0A80B339-EC94-41AD-8F8B-012C5353D0EE}"/>
    <hyperlink ref="A280" r:id="rId278" xr:uid="{ED03C85B-E559-4E09-ADA4-FBDA424FE7E1}"/>
    <hyperlink ref="A281" r:id="rId279" xr:uid="{4542C398-D780-405F-BA68-CCFA99144D60}"/>
    <hyperlink ref="A282" r:id="rId280" xr:uid="{283C6F61-B9E1-47ED-9EC3-46E6E41D28FE}"/>
    <hyperlink ref="A283" r:id="rId281" xr:uid="{724336E6-4697-4289-8AF1-D25944269F66}"/>
    <hyperlink ref="A284" r:id="rId282" xr:uid="{2472ED0D-02EC-4185-91B8-D75D74B4D14D}"/>
    <hyperlink ref="A285" r:id="rId283" xr:uid="{BE1DC523-C37E-42AD-B1A0-F07F7BE2CAA8}"/>
    <hyperlink ref="A286" r:id="rId284" xr:uid="{3A066108-65E8-4AE0-9A42-E6BB987B266D}"/>
    <hyperlink ref="A287" r:id="rId285" xr:uid="{DA1107B2-EE61-4AD2-8ABA-F610C0043589}"/>
    <hyperlink ref="A288" r:id="rId286" xr:uid="{8B50AEC3-0C51-4D08-93FA-669B515E48E8}"/>
    <hyperlink ref="A289" r:id="rId287" xr:uid="{54CAC263-C9BC-4E3E-9557-A466276F8C5D}"/>
    <hyperlink ref="A290" r:id="rId288" xr:uid="{BB531502-D661-4B39-8557-272EEF59DF8C}"/>
    <hyperlink ref="A291" r:id="rId289" xr:uid="{00CCA41C-9984-4477-BF20-C62A81B92F45}"/>
    <hyperlink ref="A292" r:id="rId290" xr:uid="{376C1933-7467-4073-A996-C598717D6859}"/>
    <hyperlink ref="A293" r:id="rId291" xr:uid="{7D44A9DC-057E-4F4B-BF7A-3DE099C32A7D}"/>
    <hyperlink ref="A294" r:id="rId292" xr:uid="{9F9521B8-0410-47CC-9186-29E830C6E18B}"/>
    <hyperlink ref="A295" r:id="rId293" xr:uid="{BF14E6E0-BF65-4A1A-ABB2-55500C430A04}"/>
    <hyperlink ref="A296" r:id="rId294" xr:uid="{DED951CA-6D6C-4C30-8436-3518B0431A28}"/>
    <hyperlink ref="A297" r:id="rId295" xr:uid="{BB1B9C79-5C66-4A94-AD76-DE3A41210E49}"/>
    <hyperlink ref="A298" r:id="rId296" xr:uid="{45BDBD0C-8E96-4000-8CE9-36D80D5AF950}"/>
    <hyperlink ref="A299" r:id="rId297" xr:uid="{2507CDA2-13E9-46E0-B6AD-0B388FDDFB90}"/>
    <hyperlink ref="A300" r:id="rId298" xr:uid="{9C0CEAFA-F8C5-405B-857E-1B3F27832610}"/>
    <hyperlink ref="A301" r:id="rId299" xr:uid="{A5BB028D-55E6-4725-9BEE-54A1E40AD681}"/>
    <hyperlink ref="A302" r:id="rId300" xr:uid="{F5C21DF1-6CA3-4695-A8DD-D9DD45925E6A}"/>
    <hyperlink ref="A303" r:id="rId301" xr:uid="{CBCE9521-E5A5-4C38-9F88-8D9CDD111219}"/>
    <hyperlink ref="A304" r:id="rId302" xr:uid="{9B33059E-6E52-426C-AF52-5A30647165F4}"/>
    <hyperlink ref="A305" r:id="rId303" xr:uid="{B63EF4EC-4460-41BB-B04F-15E9D7EE5055}"/>
    <hyperlink ref="A306" r:id="rId304" xr:uid="{14133290-B9E6-46B8-9E3C-407E796C51FD}"/>
    <hyperlink ref="A307" r:id="rId305" xr:uid="{53DE5705-0F84-48EB-82B2-EFC8EFAEACCF}"/>
    <hyperlink ref="A308" r:id="rId306" xr:uid="{DBA66AEB-DC5B-4BC0-BFA2-3B8917DBF9B1}"/>
    <hyperlink ref="A309" r:id="rId307" xr:uid="{2160D9DE-A039-45F7-85CA-FC7F4C3F2430}"/>
    <hyperlink ref="A310" r:id="rId308" xr:uid="{69D0BF83-2F34-4C3C-A166-1CE8A666945E}"/>
    <hyperlink ref="A311" r:id="rId309" xr:uid="{ABF9DA93-6DED-43C8-A79F-7697E7ADF4AC}"/>
    <hyperlink ref="A312" r:id="rId310" xr:uid="{D380B929-D2B0-454C-8D36-FC705B354AFC}"/>
    <hyperlink ref="A313" r:id="rId311" xr:uid="{22F6B44D-B88E-4B49-BB97-E47853B3D5CC}"/>
    <hyperlink ref="A314" r:id="rId312" xr:uid="{E9343168-91E9-40A6-85D7-FB8F3B747E16}"/>
    <hyperlink ref="A315" r:id="rId313" xr:uid="{CA52B009-206F-4C84-B436-34575B0B5BAF}"/>
    <hyperlink ref="A316" r:id="rId314" xr:uid="{5D40005D-D1D8-4199-B030-A6816AE8576A}"/>
    <hyperlink ref="A317" r:id="rId315" xr:uid="{801AA435-9337-4EF2-9FF4-601BBA08DA6C}"/>
    <hyperlink ref="A318" r:id="rId316" xr:uid="{89EB66B2-0BD3-477B-B9E4-5F0448908259}"/>
    <hyperlink ref="A319" r:id="rId317" xr:uid="{3501E64B-1548-485D-84E5-35330EA37EE9}"/>
    <hyperlink ref="A320" r:id="rId318" xr:uid="{A6D395D8-E49D-427D-9584-6BE02E7D5124}"/>
    <hyperlink ref="A321" r:id="rId319" xr:uid="{07063E2E-5B58-4586-8C4E-D7BBDA922F86}"/>
    <hyperlink ref="A322" r:id="rId320" xr:uid="{8D5FD3F5-2218-4E64-94BC-31611081AC1D}"/>
    <hyperlink ref="A323" r:id="rId321" xr:uid="{48959F33-DB01-41EA-A52B-17477E08DC66}"/>
    <hyperlink ref="A324" r:id="rId322" xr:uid="{AAC2A7A4-982A-4F16-AB98-D496B69F26FE}"/>
    <hyperlink ref="A325" r:id="rId323" xr:uid="{1F02BE6F-A849-46CE-B9BD-1956590E1451}"/>
    <hyperlink ref="A326" r:id="rId324" xr:uid="{934A984F-4B44-42B3-A9EB-E96CB39F2EB4}"/>
    <hyperlink ref="A327" r:id="rId325" xr:uid="{1A81C905-36E7-4227-A715-2C29B7E73819}"/>
    <hyperlink ref="A328" r:id="rId326" xr:uid="{A9B9F95F-720F-4BA0-BD5F-811F576FEE6F}"/>
    <hyperlink ref="A329" r:id="rId327" xr:uid="{9164592E-2CCD-4204-AF81-DD222102FD7A}"/>
    <hyperlink ref="A330" r:id="rId328" xr:uid="{572D20F0-E4C7-4447-8B43-B9E79BDF8A76}"/>
    <hyperlink ref="A331" r:id="rId329" xr:uid="{5DD072AB-D8BE-4D25-B92C-66459E2AB713}"/>
    <hyperlink ref="A332" r:id="rId330" xr:uid="{93AB0F53-47DB-4BA0-B0D6-C8402EC13ADF}"/>
    <hyperlink ref="A333" r:id="rId331" xr:uid="{63F00F20-E34C-4BE1-9582-5696B3C4E22A}"/>
    <hyperlink ref="A334" r:id="rId332" xr:uid="{A8995AA0-6DE0-4165-936F-023AB02F1728}"/>
    <hyperlink ref="A335" r:id="rId333" xr:uid="{6F1FC9A2-30C9-4338-B843-CAD71F6BD3AE}"/>
    <hyperlink ref="A336" r:id="rId334" xr:uid="{8D4E6CD5-298E-4297-BFE8-7FB6E5B4CD8D}"/>
    <hyperlink ref="A337" r:id="rId335" xr:uid="{F8C5B1C1-449E-4447-A4C7-79036481E7D5}"/>
    <hyperlink ref="A338" r:id="rId336" xr:uid="{FCABB4F9-ADDD-4453-A912-AB947E890E3B}"/>
    <hyperlink ref="A339" r:id="rId337" xr:uid="{7D14E53F-4113-432F-B9A6-024D8B5F0D91}"/>
    <hyperlink ref="A340" r:id="rId338" xr:uid="{B245007E-D0B4-4A9B-B5DB-C42569FF0FBE}"/>
    <hyperlink ref="A341" r:id="rId339" xr:uid="{E5A54106-68EB-4CDB-B971-008CB564849F}"/>
    <hyperlink ref="A342" r:id="rId340" xr:uid="{B71D2D28-F78A-422F-A63E-216397C439DD}"/>
    <hyperlink ref="A343" r:id="rId341" xr:uid="{57269B26-7E64-4325-9371-88C771C3CC90}"/>
    <hyperlink ref="A344" r:id="rId342" xr:uid="{8579C1F3-2DC7-41C6-A51F-D54A5142B863}"/>
    <hyperlink ref="A345" r:id="rId343" xr:uid="{F1FD2B40-A825-437D-ACA7-155FCA976301}"/>
    <hyperlink ref="A346" r:id="rId344" xr:uid="{9206FAB6-D84B-4AAF-8E7A-4528A9DA4838}"/>
    <hyperlink ref="A347" r:id="rId345" xr:uid="{997DDFCA-383E-4E98-87FA-8A98FE436D49}"/>
    <hyperlink ref="A348" r:id="rId346" xr:uid="{6B60D69D-C39A-4289-B569-37BE4C4E349A}"/>
    <hyperlink ref="A349" r:id="rId347" xr:uid="{2FBA9046-C27B-4BBC-A689-C8C993D6A540}"/>
    <hyperlink ref="A350" r:id="rId348" xr:uid="{B4D8672B-53C2-46A2-8E39-BB87A9988722}"/>
    <hyperlink ref="A351" r:id="rId349" xr:uid="{42A4E100-7E9D-4124-9924-9E583A4BF6BB}"/>
    <hyperlink ref="A352" r:id="rId350" xr:uid="{3F89E232-843A-4FCB-91FF-BFB1303CD341}"/>
    <hyperlink ref="A353" r:id="rId351" xr:uid="{ED996491-3CE5-4AAE-8157-573787A9192A}"/>
    <hyperlink ref="A354" r:id="rId352" xr:uid="{D9D9267B-D36D-41A3-A94B-0346100500BE}"/>
    <hyperlink ref="A355" r:id="rId353" xr:uid="{88B3FCEA-8CB3-4A75-9B66-31A30F3F0C58}"/>
    <hyperlink ref="A356" r:id="rId354" xr:uid="{7763B7C1-07E4-4375-B734-CB2B39601A10}"/>
    <hyperlink ref="A357" r:id="rId355" xr:uid="{9642F8F2-42AB-4C49-BCAC-4D85CA1674C2}"/>
    <hyperlink ref="A358" r:id="rId356" xr:uid="{82B043C5-0B38-451D-B8D2-A892C7748F6A}"/>
    <hyperlink ref="A359" r:id="rId357" xr:uid="{20137C1C-7DAD-4F61-9351-16A1E61198C9}"/>
    <hyperlink ref="A360" r:id="rId358" xr:uid="{1BF12D51-D9DC-4287-B7EC-14FC0E222325}"/>
    <hyperlink ref="A361" r:id="rId359" xr:uid="{7E4E4D3C-E449-4FC4-9D8D-0E4A27338A99}"/>
    <hyperlink ref="A362" r:id="rId360" xr:uid="{C2F53F1D-41D7-483D-8012-170DF0626AE8}"/>
    <hyperlink ref="A363" r:id="rId361" xr:uid="{456285A2-328C-4951-9B6D-52C229FC8DC3}"/>
    <hyperlink ref="A364" r:id="rId362" xr:uid="{5D2EB619-022B-4E45-BE61-FA86C63A9CEB}"/>
    <hyperlink ref="A365" r:id="rId363" xr:uid="{8D4B2282-DDFD-4693-BCB7-3E9DAFE7A2A4}"/>
    <hyperlink ref="A366" r:id="rId364" xr:uid="{DF931AE1-26E0-458A-8DC0-E2FBBE8ED102}"/>
    <hyperlink ref="A367" r:id="rId365" xr:uid="{ADA53347-382D-4E07-BB66-9BC9A281F2C5}"/>
    <hyperlink ref="A368" r:id="rId366" xr:uid="{02DAF801-DA67-47DD-B7F3-FD0818B13100}"/>
    <hyperlink ref="A369" r:id="rId367" xr:uid="{937B8F10-6365-439B-917B-679D26DBCF13}"/>
    <hyperlink ref="A370" r:id="rId368" xr:uid="{5BD450FA-AFE5-44DD-8488-7144BF612D2B}"/>
    <hyperlink ref="A371" r:id="rId369" xr:uid="{001B4F6B-2CFB-4CB5-8E4A-0071193AB129}"/>
    <hyperlink ref="A372" r:id="rId370" xr:uid="{B34AE730-FA0B-4FEF-B461-9E87346301D0}"/>
    <hyperlink ref="A373" r:id="rId371" xr:uid="{E623CF38-6B2E-4AE0-BC11-3AE7DBB78F76}"/>
    <hyperlink ref="A374" r:id="rId372" xr:uid="{E45DA846-BE34-464B-916C-B0DC1BBA3BE3}"/>
    <hyperlink ref="A375" r:id="rId373" xr:uid="{3428E1B5-4C00-43C1-B8F8-0279EDB49E9E}"/>
    <hyperlink ref="A376" r:id="rId374" xr:uid="{4787E426-8F1F-42B9-93A3-755D6441DBEC}"/>
    <hyperlink ref="A377" r:id="rId375" xr:uid="{6EEBBC10-8F2A-4954-836C-24DF21D5ABFD}"/>
    <hyperlink ref="A378" r:id="rId376" xr:uid="{C0899194-93E4-41AB-9BA4-E8D9733D05F3}"/>
    <hyperlink ref="A379" r:id="rId377" xr:uid="{74473755-2D03-40AF-9FAE-C06217BCC6A0}"/>
    <hyperlink ref="A380" r:id="rId378" xr:uid="{256F49E5-0A31-4EB2-A6D8-C40FCDE000AC}"/>
    <hyperlink ref="A381" r:id="rId379" xr:uid="{E3C91FD0-02D9-4E71-9E01-71CA641DE7E6}"/>
    <hyperlink ref="A382" r:id="rId380" xr:uid="{B93B1734-2BE4-4FCA-92FA-D5451F064BA3}"/>
    <hyperlink ref="A383" r:id="rId381" xr:uid="{3C6EDA98-7DFF-4FC3-A099-34EB00EE13CF}"/>
    <hyperlink ref="A384" r:id="rId382" xr:uid="{0014B948-EDD5-43FA-BA5D-4A2AA324BE77}"/>
    <hyperlink ref="A385" r:id="rId383" xr:uid="{BDB76F4B-4F39-426D-AE32-D3882934961F}"/>
    <hyperlink ref="A386" r:id="rId384" xr:uid="{FF2A9E74-ED0F-4449-BDAD-5B0D4F47BC0A}"/>
    <hyperlink ref="A387" r:id="rId385" xr:uid="{694DC2D0-F210-4D6E-9A18-E9C5371C986A}"/>
    <hyperlink ref="A388" r:id="rId386" xr:uid="{5A3B6E0D-BCB9-4597-92A0-51A7EBFAEFEB}"/>
    <hyperlink ref="A389" r:id="rId387" xr:uid="{92E49ED1-2686-4715-A201-24C906D302E4}"/>
    <hyperlink ref="A390" r:id="rId388" xr:uid="{E4284DE4-CF25-4C3A-AC21-211B9EA02A56}"/>
    <hyperlink ref="A391" r:id="rId389" xr:uid="{0242092E-8B3C-4E5E-A18F-5CEA82CB5C1B}"/>
    <hyperlink ref="A392" r:id="rId390" xr:uid="{0E4EA958-F7D3-4872-9748-F4114F1A2B28}"/>
    <hyperlink ref="A393" r:id="rId391" xr:uid="{DBB15160-5BA4-48F2-ACDB-05977F8CA346}"/>
    <hyperlink ref="A394" r:id="rId392" xr:uid="{2C8D807D-09EA-4AAE-A88A-758996CDBE11}"/>
    <hyperlink ref="A395" r:id="rId393" xr:uid="{B936637C-4DDA-4C4B-8B86-B926CC4E1632}"/>
    <hyperlink ref="A396" r:id="rId394" xr:uid="{A3FCA083-69D6-437B-91B2-6A406BF47A78}"/>
    <hyperlink ref="A397" r:id="rId395" xr:uid="{D4180CCA-087E-4FEF-AB7D-1ED7438FD388}"/>
    <hyperlink ref="A398" r:id="rId396" xr:uid="{AF533498-DFF6-41B1-91DC-7E8E58ACEDBB}"/>
    <hyperlink ref="A399" r:id="rId397" xr:uid="{9399186C-2874-496F-A0FD-5DB997B4015D}"/>
    <hyperlink ref="A400" r:id="rId398" xr:uid="{E83A26A9-506C-4ED1-9D60-020156881F6F}"/>
    <hyperlink ref="A401" r:id="rId399" xr:uid="{CFC179CD-B8A7-4B41-8910-6A4BE8206433}"/>
    <hyperlink ref="A402" r:id="rId400" xr:uid="{A0D14061-CE28-4A4E-B21E-8FBE797CD3B4}"/>
    <hyperlink ref="A403" r:id="rId401" xr:uid="{4A031741-5BC2-4256-9E9E-6224011B66DF}"/>
    <hyperlink ref="A404" r:id="rId402" xr:uid="{22DD15AC-F71C-4494-A6F9-A0E86144CFF8}"/>
    <hyperlink ref="A405" r:id="rId403" xr:uid="{591BDF82-77D2-4D2D-ACD4-6EF6B1778DF4}"/>
    <hyperlink ref="A406" r:id="rId404" xr:uid="{8765060C-4985-4E2E-B055-3EAAB082E322}"/>
    <hyperlink ref="A407" r:id="rId405" xr:uid="{0260A7D9-F523-4F31-9D2A-6A66894E38CE}"/>
    <hyperlink ref="A408" r:id="rId406" xr:uid="{05C2F9F5-B847-4AB6-BD40-D59C19B27B9B}"/>
    <hyperlink ref="A409" r:id="rId407" xr:uid="{92AF08E6-FE3A-4507-B095-5EE51E96C694}"/>
    <hyperlink ref="A410" r:id="rId408" xr:uid="{EC0551FD-6A0C-49EE-872F-9AD4CC76F494}"/>
    <hyperlink ref="A411" r:id="rId409" xr:uid="{D5D37525-A6EB-43BF-B616-6923C348D0BC}"/>
    <hyperlink ref="A412" r:id="rId410" xr:uid="{48EE994C-4C78-449B-BDBF-C0E9063FAAB6}"/>
    <hyperlink ref="A413" r:id="rId411" xr:uid="{7008CD7A-52E5-4235-A634-38BEBC9A1162}"/>
    <hyperlink ref="A414" r:id="rId412" xr:uid="{880DBBDE-AC3B-43F1-AC16-7B5122484230}"/>
    <hyperlink ref="A415" r:id="rId413" xr:uid="{094B968B-B7EA-4253-993B-2DC1E3FDDAC8}"/>
    <hyperlink ref="A416" r:id="rId414" xr:uid="{502F1DED-0C68-4325-802D-A8C19F1C7296}"/>
    <hyperlink ref="A417" r:id="rId415" xr:uid="{8449589D-EA8B-4850-AF4B-AA943050F88E}"/>
    <hyperlink ref="A418" r:id="rId416" xr:uid="{DBC4D74F-77EE-46E3-BCD7-AAF6FEACB41C}"/>
    <hyperlink ref="A419" r:id="rId417" xr:uid="{617FF02C-89AD-4CA6-B007-E2B567C814DA}"/>
    <hyperlink ref="A420" r:id="rId418" xr:uid="{CC84F5D0-B3FA-41A2-9E81-2BBDC5B4C125}"/>
    <hyperlink ref="A421" r:id="rId419" xr:uid="{DE0F9160-D732-41AA-B53C-07B66ADC60AB}"/>
    <hyperlink ref="A422" r:id="rId420" xr:uid="{5BD2B246-809A-4325-86EB-8E344F033165}"/>
    <hyperlink ref="A423" r:id="rId421" xr:uid="{5E1D3A3E-73E4-430A-B508-09458E4B48E2}"/>
    <hyperlink ref="A424" r:id="rId422" xr:uid="{3F321C77-55DA-412A-8930-92A43BBDC969}"/>
    <hyperlink ref="A425" r:id="rId423" xr:uid="{FEA9C19E-97EF-49EE-8542-4B61BC43C6B6}"/>
    <hyperlink ref="A426" r:id="rId424" xr:uid="{C760AB4E-FFD1-45CE-912C-D7EB66F5A4E6}"/>
    <hyperlink ref="A427" r:id="rId425" xr:uid="{4C4BBEA8-A582-4692-B6DD-B8F8A8FF7BD7}"/>
    <hyperlink ref="A428" r:id="rId426" xr:uid="{B5BA173D-63C0-4321-94B3-4988C159658D}"/>
    <hyperlink ref="A429" r:id="rId427" xr:uid="{C7736890-29ED-490E-9FC2-A49F74BFDB4D}"/>
    <hyperlink ref="A430" r:id="rId428" xr:uid="{0799266B-5D96-4975-8780-364D46AFFCDC}"/>
    <hyperlink ref="A431" r:id="rId429" xr:uid="{6ECE4BC2-85BE-44D8-949B-8BA8460A6E7C}"/>
    <hyperlink ref="A432" r:id="rId430" xr:uid="{B2876545-C277-4D6A-B8AF-8654DCC423DE}"/>
    <hyperlink ref="A433" r:id="rId431" xr:uid="{35D6A27B-0D02-4B9F-896F-51931DB1341C}"/>
    <hyperlink ref="A434" r:id="rId432" xr:uid="{E2C8F753-A0F2-48BA-A6AC-BBCEB5D67134}"/>
    <hyperlink ref="A435" r:id="rId433" xr:uid="{E3A49BF0-BCF0-4F16-A33C-95F1AC022B82}"/>
    <hyperlink ref="A436" r:id="rId434" xr:uid="{B50AB046-3211-44C2-A786-D0573900AD90}"/>
    <hyperlink ref="A437" r:id="rId435" xr:uid="{FB2F3A27-E5A8-4E1F-A1DA-BFCEFDEDBCB0}"/>
    <hyperlink ref="A438" r:id="rId436" xr:uid="{8BF8E804-5FD1-4968-9DBF-51D3EFDA4D9A}"/>
    <hyperlink ref="A439" r:id="rId437" xr:uid="{E1EBC983-2DD1-4B68-B3D5-9C403238CB9D}"/>
    <hyperlink ref="A440" r:id="rId438" xr:uid="{90324687-F98A-47D7-A45A-84E235B2CBB9}"/>
    <hyperlink ref="A441" r:id="rId439" xr:uid="{91F779E6-61F5-422C-9F5A-DB3B7D8347BB}"/>
    <hyperlink ref="A442" r:id="rId440" xr:uid="{C1B2DFE8-07C4-4FDE-A5FE-55F4A92D4BDE}"/>
    <hyperlink ref="A443" r:id="rId441" xr:uid="{FE498496-1DB3-450D-89E6-B823D72F8DE5}"/>
    <hyperlink ref="A444" r:id="rId442" xr:uid="{EAF07AFE-D362-4FAC-B36F-77386E0DF5C1}"/>
    <hyperlink ref="A445" r:id="rId443" xr:uid="{FACC4C2A-0F01-44EF-AE32-FFEAC10B8FF4}"/>
    <hyperlink ref="A446" r:id="rId444" xr:uid="{E46027C8-924C-4004-A9BC-72755E2ECF3D}"/>
    <hyperlink ref="A447" r:id="rId445" xr:uid="{103391FB-5D3E-4111-A75B-139C30FEA3AD}"/>
    <hyperlink ref="A448" r:id="rId446" xr:uid="{E3DECE00-C2CD-40D6-A3AE-3B16AB77B93D}"/>
    <hyperlink ref="A449" r:id="rId447" xr:uid="{BA3A9510-290B-4D5E-8A4F-D48F447643A7}"/>
    <hyperlink ref="A450" r:id="rId448" xr:uid="{30292B4B-AB66-4F45-AACD-371BF54FCC8C}"/>
    <hyperlink ref="A451" r:id="rId449" xr:uid="{35CEF759-50B8-4B37-A73B-07A8ED0F7C31}"/>
    <hyperlink ref="A452" r:id="rId450" xr:uid="{B7168466-0E83-4496-B2A3-C1DAE8C6ABBB}"/>
    <hyperlink ref="A453" r:id="rId451" xr:uid="{8C2C1487-8B27-450C-B11E-BB9011F6D65F}"/>
    <hyperlink ref="A454" r:id="rId452" xr:uid="{593FAA96-D706-42C8-B834-7EC13111DC6A}"/>
    <hyperlink ref="A455" r:id="rId453" xr:uid="{E766ABE9-3546-4A82-9EFE-791CE18716B9}"/>
    <hyperlink ref="A456" r:id="rId454" xr:uid="{33DAE8B3-1732-4614-9222-15177B68522F}"/>
    <hyperlink ref="A457" r:id="rId455" xr:uid="{05BBFFDA-995C-4173-A02C-20B7B9282373}"/>
    <hyperlink ref="A458" r:id="rId456" xr:uid="{B50AECCC-A5E4-4E6A-8C8E-3348117EB1B5}"/>
    <hyperlink ref="A459" r:id="rId457" xr:uid="{3AC2FFD2-FB33-465A-9107-4310AFAD8195}"/>
    <hyperlink ref="A460" r:id="rId458" xr:uid="{B5DAC948-1E3E-4505-B222-5ADAAA6701A0}"/>
    <hyperlink ref="A461" r:id="rId459" xr:uid="{C3762B39-1C7B-4B9C-B678-534309BA3B88}"/>
    <hyperlink ref="A462" r:id="rId460" xr:uid="{A1D89074-CA36-4F59-B7AE-41860C3506D1}"/>
    <hyperlink ref="A463" r:id="rId461" xr:uid="{85623DEF-B2F9-4C79-B893-C6DADC38EFCB}"/>
    <hyperlink ref="A464" r:id="rId462" xr:uid="{9FD4BFB6-2429-4203-AD88-F3E8BE31ABDC}"/>
    <hyperlink ref="A465" r:id="rId463" xr:uid="{12F7B9A4-8924-4051-A6FA-6D5E1B3CC877}"/>
    <hyperlink ref="A466" r:id="rId464" xr:uid="{DC25E52E-B608-480A-BE2E-025FC2FD835D}"/>
    <hyperlink ref="A467" r:id="rId465" xr:uid="{8F2E594A-88EF-4E41-8DD7-6A81D3A7A5C4}"/>
    <hyperlink ref="A468" r:id="rId466" xr:uid="{6027A09C-7B3D-441D-A7DF-19F077C88D5E}"/>
    <hyperlink ref="A469" r:id="rId467" xr:uid="{2D75F849-8840-4450-A0A6-F317C23BCAF2}"/>
    <hyperlink ref="A470" r:id="rId468" xr:uid="{43B3385B-5F0D-4E7F-8CFA-BB2FA0546DFB}"/>
    <hyperlink ref="A471" r:id="rId469" xr:uid="{5C033B7C-41A0-4948-92B2-D4F63A7C063E}"/>
    <hyperlink ref="A472" r:id="rId470" xr:uid="{EB528629-7C2B-41C5-8F0D-7E75619F4812}"/>
    <hyperlink ref="A473" r:id="rId471" xr:uid="{7A013E47-01F6-4BC8-B140-BDA5C105DD90}"/>
    <hyperlink ref="A474" r:id="rId472" xr:uid="{28B76151-B91C-48BD-B1B8-8057C5046D73}"/>
    <hyperlink ref="A475" r:id="rId473" xr:uid="{1C97A0A7-E284-4661-8675-EB582623698B}"/>
    <hyperlink ref="A476" r:id="rId474" xr:uid="{C61B1C08-B317-4841-971B-B171EDC17646}"/>
    <hyperlink ref="A477" r:id="rId475" xr:uid="{F024713A-9466-4093-B686-1018C0C14894}"/>
    <hyperlink ref="A478" r:id="rId476" xr:uid="{20B52CD7-17CA-4343-B55B-FD5F38285FCE}"/>
    <hyperlink ref="A479" r:id="rId477" xr:uid="{6497F7B0-52C1-4DF0-8A48-E79634D7D96F}"/>
    <hyperlink ref="A480" r:id="rId478" xr:uid="{280B7870-3AF8-43C6-B293-2DA4F536FA22}"/>
    <hyperlink ref="A481" r:id="rId479" xr:uid="{4363C865-69C2-470C-A26E-C881AA8AE75B}"/>
    <hyperlink ref="A482" r:id="rId480" xr:uid="{E0793BC6-6190-463E-808E-B2469FE50341}"/>
    <hyperlink ref="A483" r:id="rId481" xr:uid="{953F7AD6-C2C9-440A-BEE7-0758B620251D}"/>
    <hyperlink ref="A484" r:id="rId482" xr:uid="{C414E9E8-B249-4506-B65F-262402D38B9B}"/>
    <hyperlink ref="A485" r:id="rId483" xr:uid="{E91BB911-0364-48FA-904C-BE132C5CEC15}"/>
    <hyperlink ref="A486" r:id="rId484" xr:uid="{A57FB273-745E-48AF-90D3-69A66CD77C8A}"/>
    <hyperlink ref="A487" r:id="rId485" xr:uid="{A37DBF3F-1863-4DD4-9B8E-E89B8BF2F772}"/>
    <hyperlink ref="A488" r:id="rId486" xr:uid="{D594E39B-4A38-45EE-A00A-FB39EC61AAE2}"/>
    <hyperlink ref="A489" r:id="rId487" xr:uid="{EBFEE31B-04CD-492A-BDA3-DEE1C66A46D6}"/>
    <hyperlink ref="A490" r:id="rId488" xr:uid="{F267F0C3-F115-4920-821D-791F011650F6}"/>
    <hyperlink ref="A491" r:id="rId489" xr:uid="{8968DE5B-4EB6-4A2A-B120-E5820DF3FD8C}"/>
    <hyperlink ref="A492" r:id="rId490" xr:uid="{613B1820-6FE3-4D28-BD47-DFC21200B7C5}"/>
    <hyperlink ref="A493" r:id="rId491" xr:uid="{6CD93910-206C-4AD3-9AF1-78CD4FB44A61}"/>
    <hyperlink ref="A494" r:id="rId492" xr:uid="{87E51FCC-C616-4EC5-99A6-684A5A2C94D4}"/>
    <hyperlink ref="A495" r:id="rId493" xr:uid="{9226D7DB-BC3E-4CBD-8EE3-AA4F1F1EE76D}"/>
    <hyperlink ref="A496" r:id="rId494" xr:uid="{4B29D07C-98EF-498C-B530-4A5E89B2A9D2}"/>
    <hyperlink ref="A497" r:id="rId495" xr:uid="{62059AED-C7DA-4BFA-8A59-3884943E59C6}"/>
    <hyperlink ref="A498" r:id="rId496" xr:uid="{127A4092-FDFE-4964-905E-A378A969D9EB}"/>
    <hyperlink ref="A499" r:id="rId497" xr:uid="{F4509723-A82D-4AD0-9DE4-3089C15D5853}"/>
    <hyperlink ref="A500" r:id="rId498" xr:uid="{1D6886A0-8C79-4489-8E53-A22E37F98DCF}"/>
    <hyperlink ref="A501" r:id="rId499" xr:uid="{4979451C-9893-4868-A518-F6D04EBB0CB1}"/>
    <hyperlink ref="A502" r:id="rId500" xr:uid="{B09116EF-40A5-4E9F-9BD1-9E71853FBFA3}"/>
    <hyperlink ref="A503" r:id="rId501" xr:uid="{0B385A5D-1C14-4C08-843D-8C675473617D}"/>
    <hyperlink ref="A504" r:id="rId502" xr:uid="{78CA34C7-FD3D-4122-AEF5-60EA3502685B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C173E-F85C-40F1-9109-04BCB7A4DEC0}">
  <sheetPr codeName="工作表11"/>
  <dimension ref="A1:N476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7" style="16" customWidth="1"/>
    <col min="3" max="3" width="20.1796875" style="16" customWidth="1"/>
    <col min="4" max="4" width="19.26953125" style="16" customWidth="1"/>
    <col min="5" max="5" width="15.453125" style="16" customWidth="1"/>
    <col min="6" max="11" width="9.7265625" style="16" customWidth="1"/>
    <col min="12" max="12" width="11" style="16" customWidth="1"/>
    <col min="13" max="13" width="11.90625" style="16" customWidth="1"/>
    <col min="14" max="14" width="11" style="16" customWidth="1"/>
    <col min="15" max="15" width="13.1796875" style="16" customWidth="1"/>
    <col min="16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2783</v>
      </c>
      <c r="B3" s="15" t="s">
        <v>1</v>
      </c>
      <c r="C3" s="15" t="s">
        <v>15</v>
      </c>
      <c r="D3" s="15" t="s">
        <v>9327</v>
      </c>
      <c r="E3" s="15" t="s">
        <v>1619</v>
      </c>
      <c r="F3" s="15">
        <v>35</v>
      </c>
      <c r="G3" s="15">
        <v>3</v>
      </c>
      <c r="H3" s="15">
        <v>400</v>
      </c>
      <c r="I3" s="15">
        <v>45</v>
      </c>
      <c r="J3" s="15">
        <v>1.7</v>
      </c>
      <c r="K3" s="15">
        <v>20</v>
      </c>
      <c r="L3" s="15">
        <v>150</v>
      </c>
      <c r="M3" s="15" t="s">
        <v>9484</v>
      </c>
      <c r="N3" s="15" t="s">
        <v>910</v>
      </c>
    </row>
    <row r="4" spans="1:14" ht="14.5">
      <c r="A4" s="3" t="s">
        <v>2784</v>
      </c>
      <c r="B4" s="15" t="s">
        <v>1</v>
      </c>
      <c r="C4" s="15" t="s">
        <v>15</v>
      </c>
      <c r="D4" s="15" t="s">
        <v>9327</v>
      </c>
      <c r="E4" s="15" t="s">
        <v>1619</v>
      </c>
      <c r="F4" s="15">
        <v>35</v>
      </c>
      <c r="G4" s="15">
        <v>3</v>
      </c>
      <c r="H4" s="15">
        <v>600</v>
      </c>
      <c r="I4" s="15">
        <v>45</v>
      </c>
      <c r="J4" s="15">
        <v>1.7</v>
      </c>
      <c r="K4" s="15">
        <v>20</v>
      </c>
      <c r="L4" s="15">
        <v>150</v>
      </c>
      <c r="M4" s="15" t="s">
        <v>9484</v>
      </c>
      <c r="N4" s="15" t="s">
        <v>910</v>
      </c>
    </row>
    <row r="5" spans="1:14" ht="14.5">
      <c r="A5" s="3" t="s">
        <v>2785</v>
      </c>
      <c r="B5" s="15" t="s">
        <v>1</v>
      </c>
      <c r="C5" s="15" t="s">
        <v>8</v>
      </c>
      <c r="D5" s="15" t="s">
        <v>9327</v>
      </c>
      <c r="E5" s="15" t="s">
        <v>1619</v>
      </c>
      <c r="F5" s="15">
        <v>35</v>
      </c>
      <c r="G5" s="15">
        <v>1.5</v>
      </c>
      <c r="H5" s="15">
        <v>200</v>
      </c>
      <c r="I5" s="15">
        <v>40</v>
      </c>
      <c r="J5" s="15">
        <v>0.95</v>
      </c>
      <c r="K5" s="15">
        <v>1</v>
      </c>
      <c r="L5" s="15">
        <v>150</v>
      </c>
      <c r="M5" s="15">
        <v>1</v>
      </c>
      <c r="N5" s="15" t="s">
        <v>910</v>
      </c>
    </row>
    <row r="6" spans="1:14" ht="14.5">
      <c r="A6" s="3" t="s">
        <v>2786</v>
      </c>
      <c r="B6" s="15" t="s">
        <v>1</v>
      </c>
      <c r="C6" s="15" t="s">
        <v>8</v>
      </c>
      <c r="D6" s="15" t="s">
        <v>9327</v>
      </c>
      <c r="E6" s="15" t="s">
        <v>1619</v>
      </c>
      <c r="F6" s="15">
        <v>35</v>
      </c>
      <c r="G6" s="15">
        <v>1.5</v>
      </c>
      <c r="H6" s="15">
        <v>200</v>
      </c>
      <c r="I6" s="15">
        <v>40</v>
      </c>
      <c r="J6" s="15">
        <v>0.95</v>
      </c>
      <c r="K6" s="15">
        <v>1</v>
      </c>
      <c r="L6" s="15">
        <v>150</v>
      </c>
      <c r="M6" s="15">
        <v>1</v>
      </c>
      <c r="N6" s="15" t="s">
        <v>3</v>
      </c>
    </row>
    <row r="7" spans="1:14" ht="14.5">
      <c r="A7" s="3" t="s">
        <v>2787</v>
      </c>
      <c r="B7" s="15" t="s">
        <v>1</v>
      </c>
      <c r="C7" s="15" t="s">
        <v>8</v>
      </c>
      <c r="D7" s="15" t="s">
        <v>9327</v>
      </c>
      <c r="E7" s="15" t="s">
        <v>1619</v>
      </c>
      <c r="F7" s="15">
        <v>35</v>
      </c>
      <c r="G7" s="15">
        <v>1.5</v>
      </c>
      <c r="H7" s="15">
        <v>400</v>
      </c>
      <c r="I7" s="15">
        <v>40</v>
      </c>
      <c r="J7" s="15">
        <v>1.3</v>
      </c>
      <c r="K7" s="15">
        <v>1</v>
      </c>
      <c r="L7" s="15">
        <v>150</v>
      </c>
      <c r="M7" s="15">
        <v>1</v>
      </c>
      <c r="N7" s="15" t="s">
        <v>910</v>
      </c>
    </row>
    <row r="8" spans="1:14" ht="14.5">
      <c r="A8" s="3" t="s">
        <v>2788</v>
      </c>
      <c r="B8" s="15" t="s">
        <v>1</v>
      </c>
      <c r="C8" s="15" t="s">
        <v>8</v>
      </c>
      <c r="D8" s="15" t="s">
        <v>9327</v>
      </c>
      <c r="E8" s="15" t="s">
        <v>1619</v>
      </c>
      <c r="F8" s="15">
        <v>35</v>
      </c>
      <c r="G8" s="15">
        <v>1.5</v>
      </c>
      <c r="H8" s="15">
        <v>400</v>
      </c>
      <c r="I8" s="15">
        <v>40</v>
      </c>
      <c r="J8" s="15">
        <v>1.3</v>
      </c>
      <c r="K8" s="15">
        <v>1</v>
      </c>
      <c r="L8" s="15">
        <v>150</v>
      </c>
      <c r="M8" s="15">
        <v>1</v>
      </c>
      <c r="N8" s="15" t="s">
        <v>3</v>
      </c>
    </row>
    <row r="9" spans="1:14" ht="14.5">
      <c r="A9" s="3" t="s">
        <v>2789</v>
      </c>
      <c r="B9" s="15" t="s">
        <v>1</v>
      </c>
      <c r="C9" s="15" t="s">
        <v>8</v>
      </c>
      <c r="D9" s="15" t="s">
        <v>9327</v>
      </c>
      <c r="E9" s="15" t="s">
        <v>1619</v>
      </c>
      <c r="F9" s="15">
        <v>35</v>
      </c>
      <c r="G9" s="15">
        <v>1.5</v>
      </c>
      <c r="H9" s="15">
        <v>600</v>
      </c>
      <c r="I9" s="15">
        <v>40</v>
      </c>
      <c r="J9" s="15">
        <v>1.7</v>
      </c>
      <c r="K9" s="15">
        <v>1</v>
      </c>
      <c r="L9" s="15">
        <v>150</v>
      </c>
      <c r="M9" s="15">
        <v>1</v>
      </c>
      <c r="N9" s="15" t="s">
        <v>910</v>
      </c>
    </row>
    <row r="10" spans="1:14" ht="14.5">
      <c r="A10" s="3" t="s">
        <v>2790</v>
      </c>
      <c r="B10" s="15" t="s">
        <v>1</v>
      </c>
      <c r="C10" s="15" t="s">
        <v>8</v>
      </c>
      <c r="D10" s="15" t="s">
        <v>9327</v>
      </c>
      <c r="E10" s="15" t="s">
        <v>1619</v>
      </c>
      <c r="F10" s="15">
        <v>35</v>
      </c>
      <c r="G10" s="15">
        <v>1.5</v>
      </c>
      <c r="H10" s="15">
        <v>600</v>
      </c>
      <c r="I10" s="15">
        <v>40</v>
      </c>
      <c r="J10" s="15">
        <v>1.7</v>
      </c>
      <c r="K10" s="15">
        <v>1</v>
      </c>
      <c r="L10" s="15">
        <v>150</v>
      </c>
      <c r="M10" s="15">
        <v>1</v>
      </c>
      <c r="N10" s="15" t="s">
        <v>3</v>
      </c>
    </row>
    <row r="11" spans="1:14" ht="14.5">
      <c r="A11" s="3" t="s">
        <v>2791</v>
      </c>
      <c r="B11" s="15" t="s">
        <v>1</v>
      </c>
      <c r="C11" s="15" t="s">
        <v>4</v>
      </c>
      <c r="D11" s="15" t="s">
        <v>9327</v>
      </c>
      <c r="E11" s="15" t="s">
        <v>1619</v>
      </c>
      <c r="F11" s="15">
        <v>35</v>
      </c>
      <c r="G11" s="15">
        <v>1</v>
      </c>
      <c r="H11" s="15">
        <v>50</v>
      </c>
      <c r="I11" s="15">
        <v>30</v>
      </c>
      <c r="J11" s="15">
        <v>0.95</v>
      </c>
      <c r="K11" s="15">
        <v>5</v>
      </c>
      <c r="L11" s="15">
        <v>150</v>
      </c>
      <c r="M11" s="15">
        <v>1</v>
      </c>
      <c r="N11" s="15" t="s">
        <v>910</v>
      </c>
    </row>
    <row r="12" spans="1:14" ht="14.5">
      <c r="A12" s="3" t="s">
        <v>2792</v>
      </c>
      <c r="B12" s="15" t="s">
        <v>1</v>
      </c>
      <c r="C12" s="15" t="s">
        <v>4</v>
      </c>
      <c r="D12" s="15" t="s">
        <v>9327</v>
      </c>
      <c r="E12" s="15" t="s">
        <v>1619</v>
      </c>
      <c r="F12" s="15">
        <v>35</v>
      </c>
      <c r="G12" s="15">
        <v>1</v>
      </c>
      <c r="H12" s="15">
        <v>50</v>
      </c>
      <c r="I12" s="15">
        <v>30</v>
      </c>
      <c r="J12" s="15">
        <v>0.95</v>
      </c>
      <c r="K12" s="15">
        <v>5</v>
      </c>
      <c r="L12" s="15">
        <v>150</v>
      </c>
      <c r="M12" s="15">
        <v>1</v>
      </c>
      <c r="N12" s="15" t="s">
        <v>3</v>
      </c>
    </row>
    <row r="13" spans="1:14" ht="14.5">
      <c r="A13" s="3" t="s">
        <v>2795</v>
      </c>
      <c r="B13" s="15" t="s">
        <v>1</v>
      </c>
      <c r="C13" s="15" t="s">
        <v>4</v>
      </c>
      <c r="D13" s="15" t="s">
        <v>9327</v>
      </c>
      <c r="E13" s="15" t="s">
        <v>1619</v>
      </c>
      <c r="F13" s="15">
        <v>35</v>
      </c>
      <c r="G13" s="15">
        <v>1</v>
      </c>
      <c r="H13" s="15">
        <v>100</v>
      </c>
      <c r="I13" s="15">
        <v>30</v>
      </c>
      <c r="J13" s="15">
        <v>0.95</v>
      </c>
      <c r="K13" s="15">
        <v>5</v>
      </c>
      <c r="L13" s="15">
        <v>150</v>
      </c>
      <c r="M13" s="15">
        <v>1</v>
      </c>
      <c r="N13" s="15" t="s">
        <v>910</v>
      </c>
    </row>
    <row r="14" spans="1:14" ht="14.5">
      <c r="A14" s="3" t="s">
        <v>2796</v>
      </c>
      <c r="B14" s="15" t="s">
        <v>1</v>
      </c>
      <c r="C14" s="15" t="s">
        <v>727</v>
      </c>
      <c r="D14" s="15" t="s">
        <v>9327</v>
      </c>
      <c r="E14" s="15" t="s">
        <v>1619</v>
      </c>
      <c r="F14" s="15">
        <v>35</v>
      </c>
      <c r="G14" s="15">
        <v>1</v>
      </c>
      <c r="H14" s="15">
        <v>100</v>
      </c>
      <c r="I14" s="15">
        <v>30</v>
      </c>
      <c r="J14" s="15">
        <v>0.95</v>
      </c>
      <c r="K14" s="15">
        <v>1</v>
      </c>
      <c r="L14" s="15">
        <v>150</v>
      </c>
      <c r="M14" s="15">
        <v>1</v>
      </c>
      <c r="N14" s="15" t="s">
        <v>910</v>
      </c>
    </row>
    <row r="15" spans="1:14" ht="14.5">
      <c r="A15" s="3" t="s">
        <v>2797</v>
      </c>
      <c r="B15" s="15" t="s">
        <v>1</v>
      </c>
      <c r="C15" s="15" t="s">
        <v>727</v>
      </c>
      <c r="D15" s="15" t="s">
        <v>9327</v>
      </c>
      <c r="E15" s="15" t="s">
        <v>1619</v>
      </c>
      <c r="F15" s="15">
        <v>35</v>
      </c>
      <c r="G15" s="15">
        <v>1</v>
      </c>
      <c r="H15" s="15">
        <v>100</v>
      </c>
      <c r="I15" s="15">
        <v>30</v>
      </c>
      <c r="J15" s="15">
        <v>0.95</v>
      </c>
      <c r="K15" s="15">
        <v>1</v>
      </c>
      <c r="L15" s="15">
        <v>150</v>
      </c>
      <c r="M15" s="15">
        <v>1</v>
      </c>
      <c r="N15" s="15" t="s">
        <v>3</v>
      </c>
    </row>
    <row r="16" spans="1:14" ht="14.5">
      <c r="A16" s="3" t="s">
        <v>2798</v>
      </c>
      <c r="B16" s="15" t="s">
        <v>1</v>
      </c>
      <c r="C16" s="15" t="s">
        <v>1018</v>
      </c>
      <c r="D16" s="15" t="s">
        <v>9327</v>
      </c>
      <c r="E16" s="15" t="s">
        <v>1619</v>
      </c>
      <c r="F16" s="15">
        <v>35</v>
      </c>
      <c r="G16" s="15">
        <v>1</v>
      </c>
      <c r="H16" s="15">
        <v>100</v>
      </c>
      <c r="I16" s="15">
        <v>30</v>
      </c>
      <c r="J16" s="15">
        <v>0.95</v>
      </c>
      <c r="K16" s="15">
        <v>1</v>
      </c>
      <c r="L16" s="15">
        <v>150</v>
      </c>
      <c r="M16" s="15">
        <v>1</v>
      </c>
      <c r="N16" s="15" t="s">
        <v>910</v>
      </c>
    </row>
    <row r="17" spans="1:14" ht="14.5">
      <c r="A17" s="3" t="s">
        <v>2799</v>
      </c>
      <c r="B17" s="15" t="s">
        <v>1</v>
      </c>
      <c r="C17" s="15" t="s">
        <v>1018</v>
      </c>
      <c r="D17" s="15" t="s">
        <v>9327</v>
      </c>
      <c r="E17" s="15" t="s">
        <v>1619</v>
      </c>
      <c r="F17" s="15">
        <v>35</v>
      </c>
      <c r="G17" s="15">
        <v>1</v>
      </c>
      <c r="H17" s="15">
        <v>100</v>
      </c>
      <c r="I17" s="15">
        <v>30</v>
      </c>
      <c r="J17" s="15">
        <v>0.95</v>
      </c>
      <c r="K17" s="15">
        <v>1</v>
      </c>
      <c r="L17" s="15">
        <v>150</v>
      </c>
      <c r="M17" s="15">
        <v>1</v>
      </c>
      <c r="N17" s="15" t="s">
        <v>3</v>
      </c>
    </row>
    <row r="18" spans="1:14" ht="14.5">
      <c r="A18" s="3" t="s">
        <v>2800</v>
      </c>
      <c r="B18" s="15" t="s">
        <v>1</v>
      </c>
      <c r="C18" s="15" t="s">
        <v>4</v>
      </c>
      <c r="D18" s="15" t="s">
        <v>9327</v>
      </c>
      <c r="E18" s="15" t="s">
        <v>1619</v>
      </c>
      <c r="F18" s="15">
        <v>35</v>
      </c>
      <c r="G18" s="15">
        <v>1</v>
      </c>
      <c r="H18" s="15">
        <v>100</v>
      </c>
      <c r="I18" s="15">
        <v>30</v>
      </c>
      <c r="J18" s="15">
        <v>0.95</v>
      </c>
      <c r="K18" s="15">
        <v>5</v>
      </c>
      <c r="L18" s="15">
        <v>150</v>
      </c>
      <c r="M18" s="15">
        <v>1</v>
      </c>
      <c r="N18" s="15" t="s">
        <v>3</v>
      </c>
    </row>
    <row r="19" spans="1:14" ht="14.5">
      <c r="A19" s="3" t="s">
        <v>2801</v>
      </c>
      <c r="B19" s="15" t="s">
        <v>1</v>
      </c>
      <c r="C19" s="15" t="s">
        <v>4</v>
      </c>
      <c r="D19" s="15" t="s">
        <v>9327</v>
      </c>
      <c r="E19" s="15" t="s">
        <v>1619</v>
      </c>
      <c r="F19" s="15">
        <v>35</v>
      </c>
      <c r="G19" s="15">
        <v>1</v>
      </c>
      <c r="H19" s="15">
        <v>150</v>
      </c>
      <c r="I19" s="15">
        <v>30</v>
      </c>
      <c r="J19" s="15">
        <v>0.95</v>
      </c>
      <c r="K19" s="15">
        <v>5</v>
      </c>
      <c r="L19" s="15">
        <v>150</v>
      </c>
      <c r="M19" s="15">
        <v>1</v>
      </c>
      <c r="N19" s="15" t="s">
        <v>910</v>
      </c>
    </row>
    <row r="20" spans="1:14" ht="14.5">
      <c r="A20" s="3" t="s">
        <v>2802</v>
      </c>
      <c r="B20" s="15" t="s">
        <v>1</v>
      </c>
      <c r="C20" s="15" t="s">
        <v>4</v>
      </c>
      <c r="D20" s="15" t="s">
        <v>9327</v>
      </c>
      <c r="E20" s="15" t="s">
        <v>1619</v>
      </c>
      <c r="F20" s="15">
        <v>35</v>
      </c>
      <c r="G20" s="15">
        <v>1</v>
      </c>
      <c r="H20" s="15">
        <v>150</v>
      </c>
      <c r="I20" s="15">
        <v>30</v>
      </c>
      <c r="J20" s="15">
        <v>0.95</v>
      </c>
      <c r="K20" s="15">
        <v>5</v>
      </c>
      <c r="L20" s="15">
        <v>150</v>
      </c>
      <c r="M20" s="15">
        <v>1</v>
      </c>
      <c r="N20" s="15" t="s">
        <v>3</v>
      </c>
    </row>
    <row r="21" spans="1:14" ht="14.5">
      <c r="A21" s="3" t="s">
        <v>2803</v>
      </c>
      <c r="B21" s="15" t="s">
        <v>1</v>
      </c>
      <c r="C21" s="15" t="s">
        <v>4</v>
      </c>
      <c r="D21" s="15" t="s">
        <v>9327</v>
      </c>
      <c r="E21" s="15" t="s">
        <v>1619</v>
      </c>
      <c r="F21" s="15">
        <v>35</v>
      </c>
      <c r="G21" s="15">
        <v>1</v>
      </c>
      <c r="H21" s="15">
        <v>200</v>
      </c>
      <c r="I21" s="15">
        <v>30</v>
      </c>
      <c r="J21" s="15">
        <v>0.95</v>
      </c>
      <c r="K21" s="15">
        <v>5</v>
      </c>
      <c r="L21" s="15">
        <v>150</v>
      </c>
      <c r="M21" s="15">
        <v>1</v>
      </c>
      <c r="N21" s="15" t="s">
        <v>910</v>
      </c>
    </row>
    <row r="22" spans="1:14" ht="14.5">
      <c r="A22" s="3" t="s">
        <v>2804</v>
      </c>
      <c r="B22" s="15" t="s">
        <v>1</v>
      </c>
      <c r="C22" s="15" t="s">
        <v>727</v>
      </c>
      <c r="D22" s="15" t="s">
        <v>9327</v>
      </c>
      <c r="E22" s="15" t="s">
        <v>1619</v>
      </c>
      <c r="F22" s="15">
        <v>35</v>
      </c>
      <c r="G22" s="15">
        <v>1</v>
      </c>
      <c r="H22" s="15">
        <v>200</v>
      </c>
      <c r="I22" s="15">
        <v>30</v>
      </c>
      <c r="J22" s="15">
        <v>0.95</v>
      </c>
      <c r="K22" s="15">
        <v>1</v>
      </c>
      <c r="L22" s="15">
        <v>150</v>
      </c>
      <c r="M22" s="15">
        <v>1</v>
      </c>
      <c r="N22" s="15" t="s">
        <v>910</v>
      </c>
    </row>
    <row r="23" spans="1:14" ht="14.5">
      <c r="A23" s="3" t="s">
        <v>2805</v>
      </c>
      <c r="B23" s="15" t="s">
        <v>1</v>
      </c>
      <c r="C23" s="15" t="s">
        <v>727</v>
      </c>
      <c r="D23" s="15" t="s">
        <v>9327</v>
      </c>
      <c r="E23" s="15" t="s">
        <v>1619</v>
      </c>
      <c r="F23" s="15">
        <v>35</v>
      </c>
      <c r="G23" s="15">
        <v>1</v>
      </c>
      <c r="H23" s="15">
        <v>200</v>
      </c>
      <c r="I23" s="15">
        <v>30</v>
      </c>
      <c r="J23" s="15">
        <v>0.95</v>
      </c>
      <c r="K23" s="15">
        <v>1</v>
      </c>
      <c r="L23" s="15">
        <v>150</v>
      </c>
      <c r="M23" s="15">
        <v>1</v>
      </c>
      <c r="N23" s="15" t="s">
        <v>3</v>
      </c>
    </row>
    <row r="24" spans="1:14" ht="14.5">
      <c r="A24" s="3" t="s">
        <v>2806</v>
      </c>
      <c r="B24" s="15" t="s">
        <v>1</v>
      </c>
      <c r="C24" s="15" t="s">
        <v>1859</v>
      </c>
      <c r="D24" s="15" t="s">
        <v>9327</v>
      </c>
      <c r="E24" s="15" t="s">
        <v>1619</v>
      </c>
      <c r="F24" s="15">
        <v>35</v>
      </c>
      <c r="G24" s="15">
        <v>1</v>
      </c>
      <c r="H24" s="15">
        <v>200</v>
      </c>
      <c r="I24" s="15">
        <v>30</v>
      </c>
      <c r="J24" s="15">
        <v>1</v>
      </c>
      <c r="K24" s="15">
        <v>5</v>
      </c>
      <c r="L24" s="15">
        <v>150</v>
      </c>
      <c r="M24" s="15">
        <v>1</v>
      </c>
      <c r="N24" s="15" t="s">
        <v>910</v>
      </c>
    </row>
    <row r="25" spans="1:14" ht="14.5">
      <c r="A25" s="3" t="s">
        <v>2807</v>
      </c>
      <c r="B25" s="15" t="s">
        <v>1</v>
      </c>
      <c r="C25" s="15" t="s">
        <v>1018</v>
      </c>
      <c r="D25" s="15" t="s">
        <v>9327</v>
      </c>
      <c r="E25" s="15" t="s">
        <v>1619</v>
      </c>
      <c r="F25" s="15">
        <v>35</v>
      </c>
      <c r="G25" s="15">
        <v>1</v>
      </c>
      <c r="H25" s="15">
        <v>200</v>
      </c>
      <c r="I25" s="15">
        <v>30</v>
      </c>
      <c r="J25" s="15">
        <v>0.95</v>
      </c>
      <c r="K25" s="15">
        <v>1</v>
      </c>
      <c r="L25" s="15">
        <v>150</v>
      </c>
      <c r="M25" s="15">
        <v>1</v>
      </c>
      <c r="N25" s="15" t="s">
        <v>910</v>
      </c>
    </row>
    <row r="26" spans="1:14" ht="14.5">
      <c r="A26" s="3" t="s">
        <v>2808</v>
      </c>
      <c r="B26" s="15" t="s">
        <v>1</v>
      </c>
      <c r="C26" s="15" t="s">
        <v>1018</v>
      </c>
      <c r="D26" s="15" t="s">
        <v>9327</v>
      </c>
      <c r="E26" s="15" t="s">
        <v>1619</v>
      </c>
      <c r="F26" s="15">
        <v>35</v>
      </c>
      <c r="G26" s="15">
        <v>1</v>
      </c>
      <c r="H26" s="15">
        <v>200</v>
      </c>
      <c r="I26" s="15">
        <v>30</v>
      </c>
      <c r="J26" s="15">
        <v>0.95</v>
      </c>
      <c r="K26" s="15">
        <v>1</v>
      </c>
      <c r="L26" s="15">
        <v>150</v>
      </c>
      <c r="M26" s="15">
        <v>1</v>
      </c>
      <c r="N26" s="15" t="s">
        <v>3</v>
      </c>
    </row>
    <row r="27" spans="1:14" ht="14.5">
      <c r="A27" s="3" t="s">
        <v>2809</v>
      </c>
      <c r="B27" s="15" t="s">
        <v>1</v>
      </c>
      <c r="C27" s="15" t="s">
        <v>1774</v>
      </c>
      <c r="D27" s="15" t="s">
        <v>9327</v>
      </c>
      <c r="E27" s="15" t="s">
        <v>1619</v>
      </c>
      <c r="F27" s="15">
        <v>35</v>
      </c>
      <c r="G27" s="15">
        <v>1</v>
      </c>
      <c r="H27" s="15">
        <v>200</v>
      </c>
      <c r="I27" s="15">
        <v>30</v>
      </c>
      <c r="J27" s="15">
        <v>0.95</v>
      </c>
      <c r="K27" s="15">
        <v>5</v>
      </c>
      <c r="L27" s="15">
        <v>150</v>
      </c>
      <c r="M27" s="15">
        <v>1</v>
      </c>
      <c r="N27" s="15" t="s">
        <v>910</v>
      </c>
    </row>
    <row r="28" spans="1:14" ht="14.5">
      <c r="A28" s="3" t="s">
        <v>2810</v>
      </c>
      <c r="B28" s="15" t="s">
        <v>1</v>
      </c>
      <c r="C28" s="15" t="s">
        <v>4</v>
      </c>
      <c r="D28" s="15" t="s">
        <v>9327</v>
      </c>
      <c r="E28" s="15" t="s">
        <v>1619</v>
      </c>
      <c r="F28" s="15">
        <v>35</v>
      </c>
      <c r="G28" s="15">
        <v>1</v>
      </c>
      <c r="H28" s="15">
        <v>200</v>
      </c>
      <c r="I28" s="15">
        <v>30</v>
      </c>
      <c r="J28" s="15">
        <v>0.95</v>
      </c>
      <c r="K28" s="15">
        <v>5</v>
      </c>
      <c r="L28" s="15">
        <v>150</v>
      </c>
      <c r="M28" s="15">
        <v>1</v>
      </c>
      <c r="N28" s="15" t="s">
        <v>3</v>
      </c>
    </row>
    <row r="29" spans="1:14" ht="14.5">
      <c r="A29" s="3" t="s">
        <v>2793</v>
      </c>
      <c r="B29" s="15" t="s">
        <v>1</v>
      </c>
      <c r="C29" s="15" t="s">
        <v>8</v>
      </c>
      <c r="D29" s="15" t="s">
        <v>9327</v>
      </c>
      <c r="E29" s="15" t="s">
        <v>1619</v>
      </c>
      <c r="F29" s="15">
        <v>35</v>
      </c>
      <c r="G29" s="15">
        <v>1</v>
      </c>
      <c r="H29" s="15">
        <v>200</v>
      </c>
      <c r="I29" s="15">
        <v>30</v>
      </c>
      <c r="J29" s="15">
        <v>0.95</v>
      </c>
      <c r="K29" s="15">
        <v>5</v>
      </c>
      <c r="L29" s="15">
        <v>175</v>
      </c>
      <c r="M29" s="15">
        <v>1</v>
      </c>
      <c r="N29" s="15" t="s">
        <v>910</v>
      </c>
    </row>
    <row r="30" spans="1:14" ht="14.5">
      <c r="A30" s="3" t="s">
        <v>2794</v>
      </c>
      <c r="B30" s="15" t="s">
        <v>1</v>
      </c>
      <c r="C30" s="15" t="s">
        <v>8</v>
      </c>
      <c r="D30" s="15" t="s">
        <v>9327</v>
      </c>
      <c r="E30" s="15" t="s">
        <v>1619</v>
      </c>
      <c r="F30" s="15">
        <v>35</v>
      </c>
      <c r="G30" s="15">
        <v>1</v>
      </c>
      <c r="H30" s="15">
        <v>200</v>
      </c>
      <c r="I30" s="15">
        <v>30</v>
      </c>
      <c r="J30" s="15">
        <v>0.95</v>
      </c>
      <c r="K30" s="15">
        <v>5</v>
      </c>
      <c r="L30" s="15">
        <v>175</v>
      </c>
      <c r="M30" s="15">
        <v>1</v>
      </c>
      <c r="N30" s="15" t="s">
        <v>3</v>
      </c>
    </row>
    <row r="31" spans="1:14" ht="14.5">
      <c r="A31" s="3" t="s">
        <v>2813</v>
      </c>
      <c r="B31" s="15" t="s">
        <v>1</v>
      </c>
      <c r="C31" s="15" t="s">
        <v>4</v>
      </c>
      <c r="D31" s="15" t="s">
        <v>9327</v>
      </c>
      <c r="E31" s="15" t="s">
        <v>1619</v>
      </c>
      <c r="F31" s="15">
        <v>35</v>
      </c>
      <c r="G31" s="15">
        <v>1</v>
      </c>
      <c r="H31" s="15">
        <v>200</v>
      </c>
      <c r="I31" s="15">
        <v>30</v>
      </c>
      <c r="J31" s="15">
        <v>0.95</v>
      </c>
      <c r="K31" s="15">
        <v>5</v>
      </c>
      <c r="L31" s="15">
        <v>150</v>
      </c>
      <c r="M31" s="15">
        <v>1</v>
      </c>
      <c r="N31" s="15" t="s">
        <v>910</v>
      </c>
    </row>
    <row r="32" spans="1:14" ht="14.5">
      <c r="A32" s="3" t="s">
        <v>2814</v>
      </c>
      <c r="B32" s="15" t="s">
        <v>1</v>
      </c>
      <c r="C32" s="15" t="s">
        <v>4</v>
      </c>
      <c r="D32" s="15" t="s">
        <v>9327</v>
      </c>
      <c r="E32" s="15" t="s">
        <v>1619</v>
      </c>
      <c r="F32" s="15">
        <v>35</v>
      </c>
      <c r="G32" s="15">
        <v>1</v>
      </c>
      <c r="H32" s="15">
        <v>300</v>
      </c>
      <c r="I32" s="15">
        <v>30</v>
      </c>
      <c r="J32" s="15">
        <v>1.3</v>
      </c>
      <c r="K32" s="15">
        <v>5</v>
      </c>
      <c r="L32" s="15">
        <v>150</v>
      </c>
      <c r="M32" s="15">
        <v>1</v>
      </c>
      <c r="N32" s="15" t="s">
        <v>910</v>
      </c>
    </row>
    <row r="33" spans="1:14" ht="14.5">
      <c r="A33" s="3" t="s">
        <v>2815</v>
      </c>
      <c r="B33" s="15" t="s">
        <v>1</v>
      </c>
      <c r="C33" s="15" t="s">
        <v>4</v>
      </c>
      <c r="D33" s="15" t="s">
        <v>9327</v>
      </c>
      <c r="E33" s="15" t="s">
        <v>1619</v>
      </c>
      <c r="F33" s="15">
        <v>35</v>
      </c>
      <c r="G33" s="15">
        <v>1</v>
      </c>
      <c r="H33" s="15">
        <v>300</v>
      </c>
      <c r="I33" s="15">
        <v>30</v>
      </c>
      <c r="J33" s="15">
        <v>1.3</v>
      </c>
      <c r="K33" s="15">
        <v>5</v>
      </c>
      <c r="L33" s="15">
        <v>150</v>
      </c>
      <c r="M33" s="15">
        <v>1</v>
      </c>
      <c r="N33" s="15" t="s">
        <v>3</v>
      </c>
    </row>
    <row r="34" spans="1:14" ht="14.5">
      <c r="A34" s="3" t="s">
        <v>2818</v>
      </c>
      <c r="B34" s="15" t="s">
        <v>1</v>
      </c>
      <c r="C34" s="15" t="s">
        <v>4</v>
      </c>
      <c r="D34" s="15" t="s">
        <v>9327</v>
      </c>
      <c r="E34" s="15" t="s">
        <v>1619</v>
      </c>
      <c r="F34" s="15">
        <v>35</v>
      </c>
      <c r="G34" s="15">
        <v>1</v>
      </c>
      <c r="H34" s="15">
        <v>400</v>
      </c>
      <c r="I34" s="15">
        <v>30</v>
      </c>
      <c r="J34" s="15">
        <v>1.3</v>
      </c>
      <c r="K34" s="15">
        <v>5</v>
      </c>
      <c r="L34" s="15">
        <v>150</v>
      </c>
      <c r="M34" s="15">
        <v>1</v>
      </c>
      <c r="N34" s="15" t="s">
        <v>910</v>
      </c>
    </row>
    <row r="35" spans="1:14" ht="14.5">
      <c r="A35" s="3" t="s">
        <v>2819</v>
      </c>
      <c r="B35" s="15" t="s">
        <v>1</v>
      </c>
      <c r="C35" s="15" t="s">
        <v>727</v>
      </c>
      <c r="D35" s="15" t="s">
        <v>9327</v>
      </c>
      <c r="E35" s="15" t="s">
        <v>1619</v>
      </c>
      <c r="F35" s="15">
        <v>35</v>
      </c>
      <c r="G35" s="15">
        <v>1</v>
      </c>
      <c r="H35" s="15">
        <v>400</v>
      </c>
      <c r="I35" s="15">
        <v>30</v>
      </c>
      <c r="J35" s="15">
        <v>1.3</v>
      </c>
      <c r="K35" s="15">
        <v>1</v>
      </c>
      <c r="L35" s="15">
        <v>150</v>
      </c>
      <c r="M35" s="15">
        <v>1</v>
      </c>
      <c r="N35" s="15" t="s">
        <v>910</v>
      </c>
    </row>
    <row r="36" spans="1:14" ht="14.5">
      <c r="A36" s="3" t="s">
        <v>2820</v>
      </c>
      <c r="B36" s="15" t="s">
        <v>1</v>
      </c>
      <c r="C36" s="15" t="s">
        <v>727</v>
      </c>
      <c r="D36" s="15" t="s">
        <v>9327</v>
      </c>
      <c r="E36" s="15" t="s">
        <v>1619</v>
      </c>
      <c r="F36" s="15">
        <v>35</v>
      </c>
      <c r="G36" s="15">
        <v>1</v>
      </c>
      <c r="H36" s="15">
        <v>400</v>
      </c>
      <c r="I36" s="15">
        <v>30</v>
      </c>
      <c r="J36" s="15">
        <v>1.3</v>
      </c>
      <c r="K36" s="15">
        <v>1</v>
      </c>
      <c r="L36" s="15">
        <v>150</v>
      </c>
      <c r="M36" s="15">
        <v>1</v>
      </c>
      <c r="N36" s="15" t="s">
        <v>3</v>
      </c>
    </row>
    <row r="37" spans="1:14" ht="14.5">
      <c r="A37" s="3" t="s">
        <v>2821</v>
      </c>
      <c r="B37" s="15" t="s">
        <v>1</v>
      </c>
      <c r="C37" s="15" t="s">
        <v>1859</v>
      </c>
      <c r="D37" s="15" t="s">
        <v>9327</v>
      </c>
      <c r="E37" s="15" t="s">
        <v>1619</v>
      </c>
      <c r="F37" s="15">
        <v>35</v>
      </c>
      <c r="G37" s="15">
        <v>1</v>
      </c>
      <c r="H37" s="15">
        <v>400</v>
      </c>
      <c r="I37" s="15">
        <v>30</v>
      </c>
      <c r="J37" s="15">
        <v>1.3</v>
      </c>
      <c r="K37" s="15">
        <v>5</v>
      </c>
      <c r="L37" s="15">
        <v>150</v>
      </c>
      <c r="M37" s="15">
        <v>1</v>
      </c>
      <c r="N37" s="15" t="s">
        <v>910</v>
      </c>
    </row>
    <row r="38" spans="1:14" ht="14.5">
      <c r="A38" s="3" t="s">
        <v>2822</v>
      </c>
      <c r="B38" s="15" t="s">
        <v>1</v>
      </c>
      <c r="C38" s="15" t="s">
        <v>1018</v>
      </c>
      <c r="D38" s="15" t="s">
        <v>9327</v>
      </c>
      <c r="E38" s="15" t="s">
        <v>1619</v>
      </c>
      <c r="F38" s="15">
        <v>35</v>
      </c>
      <c r="G38" s="15">
        <v>1</v>
      </c>
      <c r="H38" s="15">
        <v>400</v>
      </c>
      <c r="I38" s="15">
        <v>30</v>
      </c>
      <c r="J38" s="15">
        <v>1.3</v>
      </c>
      <c r="K38" s="15">
        <v>1</v>
      </c>
      <c r="L38" s="15">
        <v>150</v>
      </c>
      <c r="M38" s="15">
        <v>1</v>
      </c>
      <c r="N38" s="15" t="s">
        <v>910</v>
      </c>
    </row>
    <row r="39" spans="1:14" ht="14.5">
      <c r="A39" s="3" t="s">
        <v>2823</v>
      </c>
      <c r="B39" s="15" t="s">
        <v>1</v>
      </c>
      <c r="C39" s="15" t="s">
        <v>1018</v>
      </c>
      <c r="D39" s="15" t="s">
        <v>9327</v>
      </c>
      <c r="E39" s="15" t="s">
        <v>1619</v>
      </c>
      <c r="F39" s="15">
        <v>35</v>
      </c>
      <c r="G39" s="15">
        <v>1</v>
      </c>
      <c r="H39" s="15">
        <v>400</v>
      </c>
      <c r="I39" s="15">
        <v>30</v>
      </c>
      <c r="J39" s="15">
        <v>1.3</v>
      </c>
      <c r="K39" s="15">
        <v>1</v>
      </c>
      <c r="L39" s="15">
        <v>150</v>
      </c>
      <c r="M39" s="15">
        <v>1</v>
      </c>
      <c r="N39" s="15" t="s">
        <v>3</v>
      </c>
    </row>
    <row r="40" spans="1:14" ht="14.5">
      <c r="A40" s="3" t="s">
        <v>2824</v>
      </c>
      <c r="B40" s="15" t="s">
        <v>1</v>
      </c>
      <c r="C40" s="15" t="s">
        <v>1774</v>
      </c>
      <c r="D40" s="15" t="s">
        <v>9327</v>
      </c>
      <c r="E40" s="15" t="s">
        <v>1619</v>
      </c>
      <c r="F40" s="15">
        <v>35</v>
      </c>
      <c r="G40" s="15">
        <v>1</v>
      </c>
      <c r="H40" s="15">
        <v>400</v>
      </c>
      <c r="I40" s="15">
        <v>30</v>
      </c>
      <c r="J40" s="15">
        <v>1.25</v>
      </c>
      <c r="K40" s="15">
        <v>5</v>
      </c>
      <c r="L40" s="15">
        <v>150</v>
      </c>
      <c r="M40" s="15">
        <v>1</v>
      </c>
      <c r="N40" s="15" t="s">
        <v>910</v>
      </c>
    </row>
    <row r="41" spans="1:14" ht="14.5">
      <c r="A41" s="3" t="s">
        <v>2825</v>
      </c>
      <c r="B41" s="15" t="s">
        <v>1</v>
      </c>
      <c r="C41" s="15" t="s">
        <v>4</v>
      </c>
      <c r="D41" s="15" t="s">
        <v>9327</v>
      </c>
      <c r="E41" s="15" t="s">
        <v>1619</v>
      </c>
      <c r="F41" s="15">
        <v>35</v>
      </c>
      <c r="G41" s="15">
        <v>1</v>
      </c>
      <c r="H41" s="15">
        <v>400</v>
      </c>
      <c r="I41" s="15">
        <v>30</v>
      </c>
      <c r="J41" s="15">
        <v>1.3</v>
      </c>
      <c r="K41" s="15">
        <v>5</v>
      </c>
      <c r="L41" s="15">
        <v>150</v>
      </c>
      <c r="M41" s="15">
        <v>1</v>
      </c>
      <c r="N41" s="15" t="s">
        <v>3</v>
      </c>
    </row>
    <row r="42" spans="1:14" ht="14.5">
      <c r="A42" s="3" t="s">
        <v>2816</v>
      </c>
      <c r="B42" s="15" t="s">
        <v>1</v>
      </c>
      <c r="C42" s="15" t="s">
        <v>8</v>
      </c>
      <c r="D42" s="15" t="s">
        <v>9327</v>
      </c>
      <c r="E42" s="15" t="s">
        <v>1619</v>
      </c>
      <c r="F42" s="15">
        <v>35</v>
      </c>
      <c r="G42" s="15">
        <v>1</v>
      </c>
      <c r="H42" s="15">
        <v>400</v>
      </c>
      <c r="I42" s="15">
        <v>30</v>
      </c>
      <c r="J42" s="15">
        <v>1.3</v>
      </c>
      <c r="K42" s="15">
        <v>5</v>
      </c>
      <c r="L42" s="15">
        <v>175</v>
      </c>
      <c r="M42" s="15">
        <v>1</v>
      </c>
      <c r="N42" s="15" t="s">
        <v>910</v>
      </c>
    </row>
    <row r="43" spans="1:14" ht="14.5">
      <c r="A43" s="3" t="s">
        <v>2817</v>
      </c>
      <c r="B43" s="15" t="s">
        <v>1</v>
      </c>
      <c r="C43" s="15" t="s">
        <v>8</v>
      </c>
      <c r="D43" s="15" t="s">
        <v>9327</v>
      </c>
      <c r="E43" s="15" t="s">
        <v>1619</v>
      </c>
      <c r="F43" s="15">
        <v>35</v>
      </c>
      <c r="G43" s="15">
        <v>1</v>
      </c>
      <c r="H43" s="15">
        <v>400</v>
      </c>
      <c r="I43" s="15">
        <v>30</v>
      </c>
      <c r="J43" s="15">
        <v>1.3</v>
      </c>
      <c r="K43" s="15">
        <v>5</v>
      </c>
      <c r="L43" s="15">
        <v>175</v>
      </c>
      <c r="M43" s="15">
        <v>1</v>
      </c>
      <c r="N43" s="15" t="s">
        <v>3</v>
      </c>
    </row>
    <row r="44" spans="1:14" ht="14.5">
      <c r="A44" s="3" t="s">
        <v>2826</v>
      </c>
      <c r="B44" s="15" t="s">
        <v>1</v>
      </c>
      <c r="C44" s="15" t="s">
        <v>4</v>
      </c>
      <c r="D44" s="15" t="s">
        <v>9327</v>
      </c>
      <c r="E44" s="15" t="s">
        <v>1619</v>
      </c>
      <c r="F44" s="15">
        <v>35</v>
      </c>
      <c r="G44" s="15">
        <v>1</v>
      </c>
      <c r="H44" s="15">
        <v>400</v>
      </c>
      <c r="I44" s="15">
        <v>30</v>
      </c>
      <c r="J44" s="15">
        <v>1.3</v>
      </c>
      <c r="K44" s="15">
        <v>5</v>
      </c>
      <c r="L44" s="15">
        <v>150</v>
      </c>
      <c r="M44" s="15">
        <v>1</v>
      </c>
      <c r="N44" s="15" t="s">
        <v>910</v>
      </c>
    </row>
    <row r="45" spans="1:14" ht="14.5">
      <c r="A45" s="3" t="s">
        <v>2827</v>
      </c>
      <c r="B45" s="15" t="s">
        <v>1</v>
      </c>
      <c r="C45" s="15" t="s">
        <v>4</v>
      </c>
      <c r="D45" s="15" t="s">
        <v>9327</v>
      </c>
      <c r="E45" s="15" t="s">
        <v>1619</v>
      </c>
      <c r="F45" s="15">
        <v>35</v>
      </c>
      <c r="G45" s="15">
        <v>1</v>
      </c>
      <c r="H45" s="15">
        <v>500</v>
      </c>
      <c r="I45" s="15">
        <v>30</v>
      </c>
      <c r="J45" s="15">
        <v>1.7</v>
      </c>
      <c r="K45" s="15">
        <v>5</v>
      </c>
      <c r="L45" s="15">
        <v>150</v>
      </c>
      <c r="M45" s="15">
        <v>1</v>
      </c>
      <c r="N45" s="15" t="s">
        <v>910</v>
      </c>
    </row>
    <row r="46" spans="1:14" ht="14.5">
      <c r="A46" s="3" t="s">
        <v>2828</v>
      </c>
      <c r="B46" s="15" t="s">
        <v>1</v>
      </c>
      <c r="C46" s="15" t="s">
        <v>4</v>
      </c>
      <c r="D46" s="15" t="s">
        <v>9327</v>
      </c>
      <c r="E46" s="15" t="s">
        <v>1619</v>
      </c>
      <c r="F46" s="15">
        <v>35</v>
      </c>
      <c r="G46" s="15">
        <v>1</v>
      </c>
      <c r="H46" s="15">
        <v>500</v>
      </c>
      <c r="I46" s="15">
        <v>30</v>
      </c>
      <c r="J46" s="15">
        <v>1.7</v>
      </c>
      <c r="K46" s="15">
        <v>5</v>
      </c>
      <c r="L46" s="15">
        <v>150</v>
      </c>
      <c r="M46" s="15">
        <v>1</v>
      </c>
      <c r="N46" s="15" t="s">
        <v>3</v>
      </c>
    </row>
    <row r="47" spans="1:14" ht="14.5">
      <c r="A47" s="3" t="s">
        <v>2831</v>
      </c>
      <c r="B47" s="15" t="s">
        <v>1</v>
      </c>
      <c r="C47" s="15" t="s">
        <v>4</v>
      </c>
      <c r="D47" s="15" t="s">
        <v>9327</v>
      </c>
      <c r="E47" s="15" t="s">
        <v>1619</v>
      </c>
      <c r="F47" s="15">
        <v>35</v>
      </c>
      <c r="G47" s="15">
        <v>1</v>
      </c>
      <c r="H47" s="15">
        <v>600</v>
      </c>
      <c r="I47" s="15">
        <v>30</v>
      </c>
      <c r="J47" s="15">
        <v>1.7</v>
      </c>
      <c r="K47" s="15">
        <v>5</v>
      </c>
      <c r="L47" s="15">
        <v>150</v>
      </c>
      <c r="M47" s="15">
        <v>1</v>
      </c>
      <c r="N47" s="15" t="s">
        <v>910</v>
      </c>
    </row>
    <row r="48" spans="1:14" ht="14.5">
      <c r="A48" s="3" t="s">
        <v>2832</v>
      </c>
      <c r="B48" s="15" t="s">
        <v>1</v>
      </c>
      <c r="C48" s="15" t="s">
        <v>727</v>
      </c>
      <c r="D48" s="15" t="s">
        <v>9327</v>
      </c>
      <c r="E48" s="15" t="s">
        <v>1619</v>
      </c>
      <c r="F48" s="15">
        <v>35</v>
      </c>
      <c r="G48" s="15">
        <v>1</v>
      </c>
      <c r="H48" s="15">
        <v>600</v>
      </c>
      <c r="I48" s="15">
        <v>30</v>
      </c>
      <c r="J48" s="15">
        <v>1.7</v>
      </c>
      <c r="K48" s="15">
        <v>1</v>
      </c>
      <c r="L48" s="15">
        <v>150</v>
      </c>
      <c r="M48" s="15">
        <v>1</v>
      </c>
      <c r="N48" s="15" t="s">
        <v>910</v>
      </c>
    </row>
    <row r="49" spans="1:14" ht="14.5">
      <c r="A49" s="3" t="s">
        <v>2833</v>
      </c>
      <c r="B49" s="15" t="s">
        <v>1</v>
      </c>
      <c r="C49" s="15" t="s">
        <v>727</v>
      </c>
      <c r="D49" s="15" t="s">
        <v>9327</v>
      </c>
      <c r="E49" s="15" t="s">
        <v>1619</v>
      </c>
      <c r="F49" s="15">
        <v>35</v>
      </c>
      <c r="G49" s="15">
        <v>1</v>
      </c>
      <c r="H49" s="15">
        <v>600</v>
      </c>
      <c r="I49" s="15">
        <v>30</v>
      </c>
      <c r="J49" s="15">
        <v>1.7</v>
      </c>
      <c r="K49" s="15">
        <v>1</v>
      </c>
      <c r="L49" s="15">
        <v>150</v>
      </c>
      <c r="M49" s="15">
        <v>1</v>
      </c>
      <c r="N49" s="15" t="s">
        <v>3</v>
      </c>
    </row>
    <row r="50" spans="1:14" ht="14.5">
      <c r="A50" s="3" t="s">
        <v>2834</v>
      </c>
      <c r="B50" s="15" t="s">
        <v>1</v>
      </c>
      <c r="C50" s="15" t="s">
        <v>1859</v>
      </c>
      <c r="D50" s="15" t="s">
        <v>9327</v>
      </c>
      <c r="E50" s="15" t="s">
        <v>1619</v>
      </c>
      <c r="F50" s="15">
        <v>35</v>
      </c>
      <c r="G50" s="15">
        <v>1</v>
      </c>
      <c r="H50" s="15">
        <v>600</v>
      </c>
      <c r="I50" s="15">
        <v>30</v>
      </c>
      <c r="J50" s="15">
        <v>1.7</v>
      </c>
      <c r="K50" s="15">
        <v>5</v>
      </c>
      <c r="L50" s="15">
        <v>150</v>
      </c>
      <c r="M50" s="15">
        <v>1</v>
      </c>
      <c r="N50" s="15" t="s">
        <v>910</v>
      </c>
    </row>
    <row r="51" spans="1:14" ht="14.5">
      <c r="A51" s="3" t="s">
        <v>2835</v>
      </c>
      <c r="B51" s="15" t="s">
        <v>1</v>
      </c>
      <c r="C51" s="15" t="s">
        <v>1018</v>
      </c>
      <c r="D51" s="15" t="s">
        <v>9327</v>
      </c>
      <c r="E51" s="15" t="s">
        <v>1619</v>
      </c>
      <c r="F51" s="15">
        <v>35</v>
      </c>
      <c r="G51" s="15">
        <v>1</v>
      </c>
      <c r="H51" s="15">
        <v>600</v>
      </c>
      <c r="I51" s="15">
        <v>30</v>
      </c>
      <c r="J51" s="15">
        <v>1.7</v>
      </c>
      <c r="K51" s="15">
        <v>1</v>
      </c>
      <c r="L51" s="15">
        <v>150</v>
      </c>
      <c r="M51" s="15">
        <v>1</v>
      </c>
      <c r="N51" s="15" t="s">
        <v>910</v>
      </c>
    </row>
    <row r="52" spans="1:14" ht="14.5">
      <c r="A52" s="3" t="s">
        <v>2836</v>
      </c>
      <c r="B52" s="15" t="s">
        <v>1</v>
      </c>
      <c r="C52" s="15" t="s">
        <v>1018</v>
      </c>
      <c r="D52" s="15" t="s">
        <v>9327</v>
      </c>
      <c r="E52" s="15" t="s">
        <v>1619</v>
      </c>
      <c r="F52" s="15">
        <v>35</v>
      </c>
      <c r="G52" s="15">
        <v>1</v>
      </c>
      <c r="H52" s="15">
        <v>600</v>
      </c>
      <c r="I52" s="15">
        <v>30</v>
      </c>
      <c r="J52" s="15">
        <v>1.7</v>
      </c>
      <c r="K52" s="15">
        <v>1</v>
      </c>
      <c r="L52" s="15">
        <v>150</v>
      </c>
      <c r="M52" s="15">
        <v>1</v>
      </c>
      <c r="N52" s="15" t="s">
        <v>3</v>
      </c>
    </row>
    <row r="53" spans="1:14" ht="14.5">
      <c r="A53" s="3" t="s">
        <v>2837</v>
      </c>
      <c r="B53" s="15" t="s">
        <v>1</v>
      </c>
      <c r="C53" s="15" t="s">
        <v>1774</v>
      </c>
      <c r="D53" s="15" t="s">
        <v>9327</v>
      </c>
      <c r="E53" s="15" t="s">
        <v>1619</v>
      </c>
      <c r="F53" s="15">
        <v>35</v>
      </c>
      <c r="G53" s="15">
        <v>1</v>
      </c>
      <c r="H53" s="15">
        <v>600</v>
      </c>
      <c r="I53" s="15">
        <v>30</v>
      </c>
      <c r="J53" s="15">
        <v>1.7</v>
      </c>
      <c r="K53" s="15">
        <v>5</v>
      </c>
      <c r="L53" s="15">
        <v>150</v>
      </c>
      <c r="M53" s="15">
        <v>1</v>
      </c>
      <c r="N53" s="15" t="s">
        <v>910</v>
      </c>
    </row>
    <row r="54" spans="1:14" ht="14.5">
      <c r="A54" s="3" t="s">
        <v>2838</v>
      </c>
      <c r="B54" s="15" t="s">
        <v>1</v>
      </c>
      <c r="C54" s="15" t="s">
        <v>4</v>
      </c>
      <c r="D54" s="15" t="s">
        <v>9327</v>
      </c>
      <c r="E54" s="15" t="s">
        <v>1619</v>
      </c>
      <c r="F54" s="15">
        <v>35</v>
      </c>
      <c r="G54" s="15">
        <v>1</v>
      </c>
      <c r="H54" s="15">
        <v>600</v>
      </c>
      <c r="I54" s="15">
        <v>30</v>
      </c>
      <c r="J54" s="15">
        <v>1.7</v>
      </c>
      <c r="K54" s="15">
        <v>5</v>
      </c>
      <c r="L54" s="15">
        <v>150</v>
      </c>
      <c r="M54" s="15">
        <v>1</v>
      </c>
      <c r="N54" s="15" t="s">
        <v>3</v>
      </c>
    </row>
    <row r="55" spans="1:14" ht="14.5">
      <c r="A55" s="3" t="s">
        <v>2829</v>
      </c>
      <c r="B55" s="15" t="s">
        <v>1</v>
      </c>
      <c r="C55" s="15" t="s">
        <v>8</v>
      </c>
      <c r="D55" s="15" t="s">
        <v>9327</v>
      </c>
      <c r="E55" s="15" t="s">
        <v>1619</v>
      </c>
      <c r="F55" s="15">
        <v>35</v>
      </c>
      <c r="G55" s="15">
        <v>1</v>
      </c>
      <c r="H55" s="15">
        <v>600</v>
      </c>
      <c r="I55" s="15">
        <v>30</v>
      </c>
      <c r="J55" s="15">
        <v>1.7</v>
      </c>
      <c r="K55" s="15">
        <v>5</v>
      </c>
      <c r="L55" s="15">
        <v>175</v>
      </c>
      <c r="M55" s="15">
        <v>1</v>
      </c>
      <c r="N55" s="15" t="s">
        <v>910</v>
      </c>
    </row>
    <row r="56" spans="1:14" ht="14.5">
      <c r="A56" s="3" t="s">
        <v>2830</v>
      </c>
      <c r="B56" s="15" t="s">
        <v>1</v>
      </c>
      <c r="C56" s="15" t="s">
        <v>8</v>
      </c>
      <c r="D56" s="15" t="s">
        <v>9327</v>
      </c>
      <c r="E56" s="15" t="s">
        <v>1619</v>
      </c>
      <c r="F56" s="15">
        <v>35</v>
      </c>
      <c r="G56" s="15">
        <v>1</v>
      </c>
      <c r="H56" s="15">
        <v>600</v>
      </c>
      <c r="I56" s="15">
        <v>30</v>
      </c>
      <c r="J56" s="15">
        <v>1.7</v>
      </c>
      <c r="K56" s="15">
        <v>5</v>
      </c>
      <c r="L56" s="15">
        <v>175</v>
      </c>
      <c r="M56" s="15">
        <v>1</v>
      </c>
      <c r="N56" s="15" t="s">
        <v>3</v>
      </c>
    </row>
    <row r="57" spans="1:14" ht="14.5">
      <c r="A57" s="3" t="s">
        <v>2839</v>
      </c>
      <c r="B57" s="15" t="s">
        <v>1</v>
      </c>
      <c r="C57" s="15" t="s">
        <v>4</v>
      </c>
      <c r="D57" s="15" t="s">
        <v>9327</v>
      </c>
      <c r="E57" s="15" t="s">
        <v>1619</v>
      </c>
      <c r="F57" s="15">
        <v>35</v>
      </c>
      <c r="G57" s="15">
        <v>1</v>
      </c>
      <c r="H57" s="15">
        <v>600</v>
      </c>
      <c r="I57" s="15">
        <v>30</v>
      </c>
      <c r="J57" s="15">
        <v>1.7</v>
      </c>
      <c r="K57" s="15">
        <v>5</v>
      </c>
      <c r="L57" s="15">
        <v>150</v>
      </c>
      <c r="M57" s="15">
        <v>1</v>
      </c>
      <c r="N57" s="15" t="s">
        <v>910</v>
      </c>
    </row>
    <row r="58" spans="1:14" ht="14.5">
      <c r="A58" s="3" t="s">
        <v>2840</v>
      </c>
      <c r="B58" s="15" t="s">
        <v>1</v>
      </c>
      <c r="C58" s="15" t="s">
        <v>5</v>
      </c>
      <c r="D58" s="15" t="s">
        <v>9327</v>
      </c>
      <c r="E58" s="15" t="s">
        <v>1619</v>
      </c>
      <c r="F58" s="15">
        <v>35</v>
      </c>
      <c r="G58" s="15">
        <v>2</v>
      </c>
      <c r="H58" s="15">
        <v>50</v>
      </c>
      <c r="I58" s="15">
        <v>50</v>
      </c>
      <c r="J58" s="15">
        <v>0.95</v>
      </c>
      <c r="K58" s="15">
        <v>10</v>
      </c>
      <c r="L58" s="15">
        <v>150</v>
      </c>
      <c r="M58" s="15">
        <v>1</v>
      </c>
      <c r="N58" s="15" t="s">
        <v>910</v>
      </c>
    </row>
    <row r="59" spans="1:14" ht="14.5">
      <c r="A59" s="3" t="s">
        <v>2841</v>
      </c>
      <c r="B59" s="15" t="s">
        <v>1</v>
      </c>
      <c r="C59" s="15" t="s">
        <v>4</v>
      </c>
      <c r="D59" s="15" t="s">
        <v>9327</v>
      </c>
      <c r="E59" s="15" t="s">
        <v>1619</v>
      </c>
      <c r="F59" s="15">
        <v>35</v>
      </c>
      <c r="G59" s="15">
        <v>2</v>
      </c>
      <c r="H59" s="15">
        <v>50</v>
      </c>
      <c r="I59" s="15">
        <v>50</v>
      </c>
      <c r="J59" s="15">
        <v>0.95</v>
      </c>
      <c r="K59" s="15">
        <v>10</v>
      </c>
      <c r="L59" s="15">
        <v>150</v>
      </c>
      <c r="M59" s="15">
        <v>1</v>
      </c>
      <c r="N59" s="15" t="s">
        <v>910</v>
      </c>
    </row>
    <row r="60" spans="1:14" ht="14.5">
      <c r="A60" s="3" t="s">
        <v>2842</v>
      </c>
      <c r="B60" s="15" t="s">
        <v>1</v>
      </c>
      <c r="C60" s="15" t="s">
        <v>4</v>
      </c>
      <c r="D60" s="15" t="s">
        <v>9327</v>
      </c>
      <c r="E60" s="15" t="s">
        <v>1619</v>
      </c>
      <c r="F60" s="15">
        <v>35</v>
      </c>
      <c r="G60" s="15">
        <v>2</v>
      </c>
      <c r="H60" s="15">
        <v>50</v>
      </c>
      <c r="I60" s="15">
        <v>50</v>
      </c>
      <c r="J60" s="15">
        <v>0.95</v>
      </c>
      <c r="K60" s="15">
        <v>10</v>
      </c>
      <c r="L60" s="15">
        <v>150</v>
      </c>
      <c r="M60" s="15">
        <v>1</v>
      </c>
      <c r="N60" s="15" t="s">
        <v>3</v>
      </c>
    </row>
    <row r="61" spans="1:14" ht="14.5">
      <c r="A61" s="3" t="s">
        <v>2843</v>
      </c>
      <c r="B61" s="15" t="s">
        <v>1</v>
      </c>
      <c r="C61" s="15" t="s">
        <v>5</v>
      </c>
      <c r="D61" s="15" t="s">
        <v>9327</v>
      </c>
      <c r="E61" s="15" t="s">
        <v>1619</v>
      </c>
      <c r="F61" s="15">
        <v>35</v>
      </c>
      <c r="G61" s="15">
        <v>2</v>
      </c>
      <c r="H61" s="15">
        <v>50</v>
      </c>
      <c r="I61" s="15">
        <v>50</v>
      </c>
      <c r="J61" s="15">
        <v>0.95</v>
      </c>
      <c r="K61" s="15">
        <v>10</v>
      </c>
      <c r="L61" s="15">
        <v>150</v>
      </c>
      <c r="M61" s="15">
        <v>1</v>
      </c>
      <c r="N61" s="15" t="s">
        <v>3</v>
      </c>
    </row>
    <row r="62" spans="1:14" ht="14.5">
      <c r="A62" s="3" t="s">
        <v>2844</v>
      </c>
      <c r="B62" s="15" t="s">
        <v>1</v>
      </c>
      <c r="C62" s="15" t="s">
        <v>5</v>
      </c>
      <c r="D62" s="15" t="s">
        <v>9327</v>
      </c>
      <c r="E62" s="15" t="s">
        <v>1619</v>
      </c>
      <c r="F62" s="15">
        <v>35</v>
      </c>
      <c r="G62" s="15">
        <v>2</v>
      </c>
      <c r="H62" s="15">
        <v>100</v>
      </c>
      <c r="I62" s="15">
        <v>50</v>
      </c>
      <c r="J62" s="15">
        <v>0.95</v>
      </c>
      <c r="K62" s="15">
        <v>10</v>
      </c>
      <c r="L62" s="15">
        <v>150</v>
      </c>
      <c r="M62" s="15">
        <v>1</v>
      </c>
      <c r="N62" s="15" t="s">
        <v>910</v>
      </c>
    </row>
    <row r="63" spans="1:14" ht="14.5">
      <c r="A63" s="3" t="s">
        <v>2845</v>
      </c>
      <c r="B63" s="15" t="s">
        <v>1</v>
      </c>
      <c r="C63" s="15" t="s">
        <v>4</v>
      </c>
      <c r="D63" s="15" t="s">
        <v>9327</v>
      </c>
      <c r="E63" s="15" t="s">
        <v>1619</v>
      </c>
      <c r="F63" s="15">
        <v>35</v>
      </c>
      <c r="G63" s="15">
        <v>2</v>
      </c>
      <c r="H63" s="15">
        <v>100</v>
      </c>
      <c r="I63" s="15">
        <v>50</v>
      </c>
      <c r="J63" s="15">
        <v>0.95</v>
      </c>
      <c r="K63" s="15">
        <v>10</v>
      </c>
      <c r="L63" s="15">
        <v>150</v>
      </c>
      <c r="M63" s="15">
        <v>1</v>
      </c>
      <c r="N63" s="15" t="s">
        <v>910</v>
      </c>
    </row>
    <row r="64" spans="1:14" ht="14.5">
      <c r="A64" s="3" t="s">
        <v>2846</v>
      </c>
      <c r="B64" s="15" t="s">
        <v>1</v>
      </c>
      <c r="C64" s="15" t="s">
        <v>4</v>
      </c>
      <c r="D64" s="15" t="s">
        <v>9327</v>
      </c>
      <c r="E64" s="15" t="s">
        <v>1619</v>
      </c>
      <c r="F64" s="15">
        <v>35</v>
      </c>
      <c r="G64" s="15">
        <v>2</v>
      </c>
      <c r="H64" s="15">
        <v>100</v>
      </c>
      <c r="I64" s="15">
        <v>50</v>
      </c>
      <c r="J64" s="15">
        <v>0.95</v>
      </c>
      <c r="K64" s="15">
        <v>10</v>
      </c>
      <c r="L64" s="15">
        <v>150</v>
      </c>
      <c r="M64" s="15">
        <v>1</v>
      </c>
      <c r="N64" s="15" t="s">
        <v>3</v>
      </c>
    </row>
    <row r="65" spans="1:14" ht="14.5">
      <c r="A65" s="3" t="s">
        <v>2847</v>
      </c>
      <c r="B65" s="15" t="s">
        <v>1</v>
      </c>
      <c r="C65" s="15" t="s">
        <v>727</v>
      </c>
      <c r="D65" s="15" t="s">
        <v>9327</v>
      </c>
      <c r="E65" s="15" t="s">
        <v>1619</v>
      </c>
      <c r="F65" s="15">
        <v>35</v>
      </c>
      <c r="G65" s="15">
        <v>2</v>
      </c>
      <c r="H65" s="15">
        <v>100</v>
      </c>
      <c r="I65" s="15">
        <v>50</v>
      </c>
      <c r="J65" s="15">
        <v>0.95</v>
      </c>
      <c r="K65" s="15">
        <v>1</v>
      </c>
      <c r="L65" s="15">
        <v>150</v>
      </c>
      <c r="M65" s="15">
        <v>1</v>
      </c>
      <c r="N65" s="15" t="s">
        <v>910</v>
      </c>
    </row>
    <row r="66" spans="1:14" ht="14.5">
      <c r="A66" s="3" t="s">
        <v>2848</v>
      </c>
      <c r="B66" s="15" t="s">
        <v>1</v>
      </c>
      <c r="C66" s="15" t="s">
        <v>727</v>
      </c>
      <c r="D66" s="15" t="s">
        <v>9327</v>
      </c>
      <c r="E66" s="15" t="s">
        <v>1619</v>
      </c>
      <c r="F66" s="15">
        <v>35</v>
      </c>
      <c r="G66" s="15">
        <v>2</v>
      </c>
      <c r="H66" s="15">
        <v>100</v>
      </c>
      <c r="I66" s="15">
        <v>50</v>
      </c>
      <c r="J66" s="15">
        <v>0.95</v>
      </c>
      <c r="K66" s="15">
        <v>1</v>
      </c>
      <c r="L66" s="15">
        <v>150</v>
      </c>
      <c r="M66" s="15">
        <v>1</v>
      </c>
      <c r="N66" s="15" t="s">
        <v>3</v>
      </c>
    </row>
    <row r="67" spans="1:14" ht="14.5">
      <c r="A67" s="3" t="s">
        <v>2849</v>
      </c>
      <c r="B67" s="15" t="s">
        <v>1</v>
      </c>
      <c r="C67" s="15" t="s">
        <v>1018</v>
      </c>
      <c r="D67" s="15" t="s">
        <v>9327</v>
      </c>
      <c r="E67" s="15" t="s">
        <v>1619</v>
      </c>
      <c r="F67" s="15">
        <v>35</v>
      </c>
      <c r="G67" s="15">
        <v>2</v>
      </c>
      <c r="H67" s="15">
        <v>100</v>
      </c>
      <c r="I67" s="15">
        <v>50</v>
      </c>
      <c r="J67" s="15">
        <v>0.95</v>
      </c>
      <c r="K67" s="15">
        <v>1</v>
      </c>
      <c r="L67" s="15">
        <v>150</v>
      </c>
      <c r="M67" s="15">
        <v>1</v>
      </c>
      <c r="N67" s="15" t="s">
        <v>910</v>
      </c>
    </row>
    <row r="68" spans="1:14" ht="14.5">
      <c r="A68" s="3" t="s">
        <v>2850</v>
      </c>
      <c r="B68" s="15" t="s">
        <v>1</v>
      </c>
      <c r="C68" s="15" t="s">
        <v>1018</v>
      </c>
      <c r="D68" s="15" t="s">
        <v>9327</v>
      </c>
      <c r="E68" s="15" t="s">
        <v>1619</v>
      </c>
      <c r="F68" s="15">
        <v>35</v>
      </c>
      <c r="G68" s="15">
        <v>2</v>
      </c>
      <c r="H68" s="15">
        <v>100</v>
      </c>
      <c r="I68" s="15">
        <v>50</v>
      </c>
      <c r="J68" s="15">
        <v>0.95</v>
      </c>
      <c r="K68" s="15">
        <v>1</v>
      </c>
      <c r="L68" s="15">
        <v>150</v>
      </c>
      <c r="M68" s="15">
        <v>1</v>
      </c>
      <c r="N68" s="15" t="s">
        <v>3</v>
      </c>
    </row>
    <row r="69" spans="1:14" ht="14.5">
      <c r="A69" s="3" t="s">
        <v>2851</v>
      </c>
      <c r="B69" s="15" t="s">
        <v>1</v>
      </c>
      <c r="C69" s="15" t="s">
        <v>5</v>
      </c>
      <c r="D69" s="15" t="s">
        <v>9327</v>
      </c>
      <c r="E69" s="15" t="s">
        <v>1619</v>
      </c>
      <c r="F69" s="15">
        <v>35</v>
      </c>
      <c r="G69" s="15">
        <v>2</v>
      </c>
      <c r="H69" s="15">
        <v>100</v>
      </c>
      <c r="I69" s="15">
        <v>50</v>
      </c>
      <c r="J69" s="15">
        <v>0.95</v>
      </c>
      <c r="K69" s="15">
        <v>10</v>
      </c>
      <c r="L69" s="15">
        <v>150</v>
      </c>
      <c r="M69" s="15">
        <v>1</v>
      </c>
      <c r="N69" s="15" t="s">
        <v>3</v>
      </c>
    </row>
    <row r="70" spans="1:14" ht="14.5">
      <c r="A70" s="3" t="s">
        <v>2852</v>
      </c>
      <c r="B70" s="15" t="s">
        <v>1</v>
      </c>
      <c r="C70" s="15" t="s">
        <v>5</v>
      </c>
      <c r="D70" s="15" t="s">
        <v>9327</v>
      </c>
      <c r="E70" s="15" t="s">
        <v>1619</v>
      </c>
      <c r="F70" s="15">
        <v>35</v>
      </c>
      <c r="G70" s="15">
        <v>2</v>
      </c>
      <c r="H70" s="15">
        <v>150</v>
      </c>
      <c r="I70" s="15">
        <v>50</v>
      </c>
      <c r="J70" s="15">
        <v>0.95</v>
      </c>
      <c r="K70" s="15">
        <v>10</v>
      </c>
      <c r="L70" s="15">
        <v>150</v>
      </c>
      <c r="M70" s="15">
        <v>1</v>
      </c>
      <c r="N70" s="15" t="s">
        <v>910</v>
      </c>
    </row>
    <row r="71" spans="1:14" ht="14.5">
      <c r="A71" s="3" t="s">
        <v>2853</v>
      </c>
      <c r="B71" s="15" t="s">
        <v>1</v>
      </c>
      <c r="C71" s="15" t="s">
        <v>4</v>
      </c>
      <c r="D71" s="15" t="s">
        <v>9327</v>
      </c>
      <c r="E71" s="15" t="s">
        <v>1619</v>
      </c>
      <c r="F71" s="15">
        <v>35</v>
      </c>
      <c r="G71" s="15">
        <v>2</v>
      </c>
      <c r="H71" s="15">
        <v>150</v>
      </c>
      <c r="I71" s="15">
        <v>50</v>
      </c>
      <c r="J71" s="15">
        <v>0.95</v>
      </c>
      <c r="K71" s="15">
        <v>10</v>
      </c>
      <c r="L71" s="15">
        <v>150</v>
      </c>
      <c r="M71" s="15">
        <v>1</v>
      </c>
      <c r="N71" s="15" t="s">
        <v>910</v>
      </c>
    </row>
    <row r="72" spans="1:14" ht="14.5">
      <c r="A72" s="3" t="s">
        <v>2854</v>
      </c>
      <c r="B72" s="15" t="s">
        <v>1</v>
      </c>
      <c r="C72" s="15" t="s">
        <v>4</v>
      </c>
      <c r="D72" s="15" t="s">
        <v>9327</v>
      </c>
      <c r="E72" s="15" t="s">
        <v>1619</v>
      </c>
      <c r="F72" s="15">
        <v>35</v>
      </c>
      <c r="G72" s="15">
        <v>2</v>
      </c>
      <c r="H72" s="15">
        <v>150</v>
      </c>
      <c r="I72" s="15">
        <v>50</v>
      </c>
      <c r="J72" s="15">
        <v>0.95</v>
      </c>
      <c r="K72" s="15">
        <v>10</v>
      </c>
      <c r="L72" s="15">
        <v>150</v>
      </c>
      <c r="M72" s="15">
        <v>1</v>
      </c>
      <c r="N72" s="15" t="s">
        <v>3</v>
      </c>
    </row>
    <row r="73" spans="1:14" ht="14.5">
      <c r="A73" s="3" t="s">
        <v>2855</v>
      </c>
      <c r="B73" s="15" t="s">
        <v>1</v>
      </c>
      <c r="C73" s="15" t="s">
        <v>5</v>
      </c>
      <c r="D73" s="15" t="s">
        <v>9327</v>
      </c>
      <c r="E73" s="15" t="s">
        <v>1619</v>
      </c>
      <c r="F73" s="15">
        <v>35</v>
      </c>
      <c r="G73" s="15">
        <v>2</v>
      </c>
      <c r="H73" s="15">
        <v>150</v>
      </c>
      <c r="I73" s="15">
        <v>50</v>
      </c>
      <c r="J73" s="15">
        <v>0.95</v>
      </c>
      <c r="K73" s="15">
        <v>10</v>
      </c>
      <c r="L73" s="15">
        <v>150</v>
      </c>
      <c r="M73" s="15">
        <v>1</v>
      </c>
      <c r="N73" s="15" t="s">
        <v>3</v>
      </c>
    </row>
    <row r="74" spans="1:14" ht="14.5">
      <c r="A74" s="3" t="s">
        <v>2856</v>
      </c>
      <c r="B74" s="15" t="s">
        <v>1</v>
      </c>
      <c r="C74" s="15" t="s">
        <v>5</v>
      </c>
      <c r="D74" s="15" t="s">
        <v>9327</v>
      </c>
      <c r="E74" s="15" t="s">
        <v>1619</v>
      </c>
      <c r="F74" s="15">
        <v>35</v>
      </c>
      <c r="G74" s="15">
        <v>2</v>
      </c>
      <c r="H74" s="15">
        <v>200</v>
      </c>
      <c r="I74" s="15">
        <v>50</v>
      </c>
      <c r="J74" s="15">
        <v>0.95</v>
      </c>
      <c r="K74" s="15">
        <v>10</v>
      </c>
      <c r="L74" s="15">
        <v>150</v>
      </c>
      <c r="M74" s="15">
        <v>1</v>
      </c>
      <c r="N74" s="15" t="s">
        <v>910</v>
      </c>
    </row>
    <row r="75" spans="1:14" ht="14.5">
      <c r="A75" s="3" t="s">
        <v>2857</v>
      </c>
      <c r="B75" s="15" t="s">
        <v>1</v>
      </c>
      <c r="C75" s="15" t="s">
        <v>4</v>
      </c>
      <c r="D75" s="15" t="s">
        <v>9327</v>
      </c>
      <c r="E75" s="15" t="s">
        <v>1619</v>
      </c>
      <c r="F75" s="15">
        <v>35</v>
      </c>
      <c r="G75" s="15">
        <v>2</v>
      </c>
      <c r="H75" s="15">
        <v>200</v>
      </c>
      <c r="I75" s="15">
        <v>50</v>
      </c>
      <c r="J75" s="15">
        <v>0.95</v>
      </c>
      <c r="K75" s="15">
        <v>10</v>
      </c>
      <c r="L75" s="15">
        <v>150</v>
      </c>
      <c r="M75" s="15">
        <v>1</v>
      </c>
      <c r="N75" s="15" t="s">
        <v>910</v>
      </c>
    </row>
    <row r="76" spans="1:14" ht="14.5">
      <c r="A76" s="3" t="s">
        <v>2858</v>
      </c>
      <c r="B76" s="15" t="s">
        <v>1</v>
      </c>
      <c r="C76" s="15" t="s">
        <v>1774</v>
      </c>
      <c r="D76" s="15" t="s">
        <v>9327</v>
      </c>
      <c r="E76" s="15" t="s">
        <v>1619</v>
      </c>
      <c r="F76" s="15">
        <v>35</v>
      </c>
      <c r="G76" s="15">
        <v>2</v>
      </c>
      <c r="H76" s="15">
        <v>200</v>
      </c>
      <c r="I76" s="15">
        <v>50</v>
      </c>
      <c r="J76" s="15">
        <v>0.95</v>
      </c>
      <c r="K76" s="15">
        <v>5</v>
      </c>
      <c r="L76" s="15">
        <v>150</v>
      </c>
      <c r="M76" s="15">
        <v>1</v>
      </c>
      <c r="N76" s="15" t="s">
        <v>910</v>
      </c>
    </row>
    <row r="77" spans="1:14" ht="14.5">
      <c r="A77" s="3" t="s">
        <v>2859</v>
      </c>
      <c r="B77" s="15" t="s">
        <v>1</v>
      </c>
      <c r="C77" s="15" t="s">
        <v>4</v>
      </c>
      <c r="D77" s="15" t="s">
        <v>9327</v>
      </c>
      <c r="E77" s="15" t="s">
        <v>1619</v>
      </c>
      <c r="F77" s="15">
        <v>35</v>
      </c>
      <c r="G77" s="15">
        <v>2</v>
      </c>
      <c r="H77" s="15">
        <v>200</v>
      </c>
      <c r="I77" s="15">
        <v>50</v>
      </c>
      <c r="J77" s="15">
        <v>0.95</v>
      </c>
      <c r="K77" s="15">
        <v>10</v>
      </c>
      <c r="L77" s="15">
        <v>150</v>
      </c>
      <c r="M77" s="15">
        <v>1</v>
      </c>
      <c r="N77" s="15" t="s">
        <v>3</v>
      </c>
    </row>
    <row r="78" spans="1:14" ht="14.5">
      <c r="A78" s="3" t="s">
        <v>2860</v>
      </c>
      <c r="B78" s="15" t="s">
        <v>1</v>
      </c>
      <c r="C78" s="15" t="s">
        <v>727</v>
      </c>
      <c r="D78" s="15" t="s">
        <v>9327</v>
      </c>
      <c r="E78" s="15" t="s">
        <v>1619</v>
      </c>
      <c r="F78" s="15">
        <v>35</v>
      </c>
      <c r="G78" s="15">
        <v>2</v>
      </c>
      <c r="H78" s="15">
        <v>200</v>
      </c>
      <c r="I78" s="15">
        <v>50</v>
      </c>
      <c r="J78" s="15">
        <v>0.95</v>
      </c>
      <c r="K78" s="15">
        <v>1</v>
      </c>
      <c r="L78" s="15">
        <v>150</v>
      </c>
      <c r="M78" s="15">
        <v>1</v>
      </c>
      <c r="N78" s="15" t="s">
        <v>910</v>
      </c>
    </row>
    <row r="79" spans="1:14" ht="14.5">
      <c r="A79" s="3" t="s">
        <v>2861</v>
      </c>
      <c r="B79" s="15" t="s">
        <v>1</v>
      </c>
      <c r="C79" s="15" t="s">
        <v>727</v>
      </c>
      <c r="D79" s="15" t="s">
        <v>9327</v>
      </c>
      <c r="E79" s="15" t="s">
        <v>1619</v>
      </c>
      <c r="F79" s="15">
        <v>35</v>
      </c>
      <c r="G79" s="15">
        <v>2</v>
      </c>
      <c r="H79" s="15">
        <v>200</v>
      </c>
      <c r="I79" s="15">
        <v>50</v>
      </c>
      <c r="J79" s="15">
        <v>0.95</v>
      </c>
      <c r="K79" s="15">
        <v>1</v>
      </c>
      <c r="L79" s="15">
        <v>150</v>
      </c>
      <c r="M79" s="15">
        <v>1</v>
      </c>
      <c r="N79" s="15" t="s">
        <v>3</v>
      </c>
    </row>
    <row r="80" spans="1:14" ht="14.5">
      <c r="A80" s="3" t="s">
        <v>2862</v>
      </c>
      <c r="B80" s="15" t="s">
        <v>1</v>
      </c>
      <c r="C80" s="15" t="s">
        <v>4</v>
      </c>
      <c r="D80" s="15" t="s">
        <v>9327</v>
      </c>
      <c r="E80" s="15" t="s">
        <v>1619</v>
      </c>
      <c r="F80" s="15">
        <v>35</v>
      </c>
      <c r="G80" s="15">
        <v>2</v>
      </c>
      <c r="H80" s="15">
        <v>200</v>
      </c>
      <c r="I80" s="15">
        <v>50</v>
      </c>
      <c r="J80" s="15">
        <v>0.95</v>
      </c>
      <c r="K80" s="15">
        <v>5</v>
      </c>
      <c r="L80" s="15">
        <v>150</v>
      </c>
      <c r="M80" s="15">
        <v>1</v>
      </c>
      <c r="N80" s="15" t="s">
        <v>910</v>
      </c>
    </row>
    <row r="81" spans="1:14" ht="14.5">
      <c r="A81" s="3" t="s">
        <v>2863</v>
      </c>
      <c r="B81" s="15" t="s">
        <v>1</v>
      </c>
      <c r="C81" s="15" t="s">
        <v>1859</v>
      </c>
      <c r="D81" s="15" t="s">
        <v>9327</v>
      </c>
      <c r="E81" s="15" t="s">
        <v>1619</v>
      </c>
      <c r="F81" s="15">
        <v>35</v>
      </c>
      <c r="G81" s="15">
        <v>2</v>
      </c>
      <c r="H81" s="15">
        <v>200</v>
      </c>
      <c r="I81" s="15">
        <v>40</v>
      </c>
      <c r="J81" s="15">
        <v>1</v>
      </c>
      <c r="K81" s="15">
        <v>5</v>
      </c>
      <c r="L81" s="15">
        <v>150</v>
      </c>
      <c r="M81" s="15">
        <v>1</v>
      </c>
      <c r="N81" s="15" t="s">
        <v>910</v>
      </c>
    </row>
    <row r="82" spans="1:14" ht="14.5">
      <c r="A82" s="3" t="s">
        <v>2864</v>
      </c>
      <c r="B82" s="15" t="s">
        <v>1</v>
      </c>
      <c r="C82" s="15" t="s">
        <v>1018</v>
      </c>
      <c r="D82" s="15" t="s">
        <v>9327</v>
      </c>
      <c r="E82" s="15" t="s">
        <v>1619</v>
      </c>
      <c r="F82" s="15">
        <v>35</v>
      </c>
      <c r="G82" s="15">
        <v>2</v>
      </c>
      <c r="H82" s="15">
        <v>200</v>
      </c>
      <c r="I82" s="15">
        <v>50</v>
      </c>
      <c r="J82" s="15">
        <v>0.95</v>
      </c>
      <c r="K82" s="15">
        <v>1</v>
      </c>
      <c r="L82" s="15">
        <v>150</v>
      </c>
      <c r="M82" s="15">
        <v>1</v>
      </c>
      <c r="N82" s="15" t="s">
        <v>910</v>
      </c>
    </row>
    <row r="83" spans="1:14" ht="14.5">
      <c r="A83" s="3" t="s">
        <v>2865</v>
      </c>
      <c r="B83" s="15" t="s">
        <v>1</v>
      </c>
      <c r="C83" s="15" t="s">
        <v>1018</v>
      </c>
      <c r="D83" s="15" t="s">
        <v>9327</v>
      </c>
      <c r="E83" s="15" t="s">
        <v>1619</v>
      </c>
      <c r="F83" s="15">
        <v>35</v>
      </c>
      <c r="G83" s="15">
        <v>2</v>
      </c>
      <c r="H83" s="15">
        <v>200</v>
      </c>
      <c r="I83" s="15">
        <v>50</v>
      </c>
      <c r="J83" s="15">
        <v>0.95</v>
      </c>
      <c r="K83" s="15">
        <v>1</v>
      </c>
      <c r="L83" s="15">
        <v>150</v>
      </c>
      <c r="M83" s="15">
        <v>1</v>
      </c>
      <c r="N83" s="15" t="s">
        <v>3</v>
      </c>
    </row>
    <row r="84" spans="1:14" ht="14.5">
      <c r="A84" s="3" t="s">
        <v>2866</v>
      </c>
      <c r="B84" s="15" t="s">
        <v>1</v>
      </c>
      <c r="C84" s="15" t="s">
        <v>5</v>
      </c>
      <c r="D84" s="15" t="s">
        <v>9327</v>
      </c>
      <c r="E84" s="15" t="s">
        <v>1619</v>
      </c>
      <c r="F84" s="15">
        <v>35</v>
      </c>
      <c r="G84" s="15">
        <v>2</v>
      </c>
      <c r="H84" s="15">
        <v>200</v>
      </c>
      <c r="I84" s="15">
        <v>50</v>
      </c>
      <c r="J84" s="15">
        <v>0.95</v>
      </c>
      <c r="K84" s="15">
        <v>10</v>
      </c>
      <c r="L84" s="15">
        <v>150</v>
      </c>
      <c r="M84" s="15">
        <v>1</v>
      </c>
      <c r="N84" s="15" t="s">
        <v>3</v>
      </c>
    </row>
    <row r="85" spans="1:14" ht="14.5">
      <c r="A85" s="3" t="s">
        <v>2867</v>
      </c>
      <c r="B85" s="15" t="s">
        <v>1</v>
      </c>
      <c r="C85" s="15" t="s">
        <v>5</v>
      </c>
      <c r="D85" s="15" t="s">
        <v>9327</v>
      </c>
      <c r="E85" s="15" t="s">
        <v>1619</v>
      </c>
      <c r="F85" s="15">
        <v>35</v>
      </c>
      <c r="G85" s="15">
        <v>2</v>
      </c>
      <c r="H85" s="15">
        <v>200</v>
      </c>
      <c r="I85" s="15">
        <v>50</v>
      </c>
      <c r="J85" s="15">
        <v>0.95</v>
      </c>
      <c r="K85" s="15">
        <v>10</v>
      </c>
      <c r="L85" s="15">
        <v>150</v>
      </c>
      <c r="M85" s="15">
        <v>1</v>
      </c>
      <c r="N85" s="15" t="s">
        <v>910</v>
      </c>
    </row>
    <row r="86" spans="1:14" ht="14.5">
      <c r="A86" s="3" t="s">
        <v>2868</v>
      </c>
      <c r="B86" s="15" t="s">
        <v>1</v>
      </c>
      <c r="C86" s="15" t="s">
        <v>5</v>
      </c>
      <c r="D86" s="15" t="s">
        <v>9327</v>
      </c>
      <c r="E86" s="15" t="s">
        <v>1619</v>
      </c>
      <c r="F86" s="15">
        <v>35</v>
      </c>
      <c r="G86" s="15">
        <v>2</v>
      </c>
      <c r="H86" s="15">
        <v>300</v>
      </c>
      <c r="I86" s="15">
        <v>50</v>
      </c>
      <c r="J86" s="15">
        <v>1.3</v>
      </c>
      <c r="K86" s="15">
        <v>10</v>
      </c>
      <c r="L86" s="15">
        <v>150</v>
      </c>
      <c r="M86" s="15">
        <v>1</v>
      </c>
      <c r="N86" s="15" t="s">
        <v>910</v>
      </c>
    </row>
    <row r="87" spans="1:14" ht="14.5">
      <c r="A87" s="3" t="s">
        <v>2869</v>
      </c>
      <c r="B87" s="15" t="s">
        <v>1</v>
      </c>
      <c r="C87" s="15" t="s">
        <v>4</v>
      </c>
      <c r="D87" s="15" t="s">
        <v>9327</v>
      </c>
      <c r="E87" s="15" t="s">
        <v>1619</v>
      </c>
      <c r="F87" s="15">
        <v>35</v>
      </c>
      <c r="G87" s="15">
        <v>2</v>
      </c>
      <c r="H87" s="15">
        <v>300</v>
      </c>
      <c r="I87" s="15">
        <v>50</v>
      </c>
      <c r="J87" s="15">
        <v>1.3</v>
      </c>
      <c r="K87" s="15">
        <v>10</v>
      </c>
      <c r="L87" s="15">
        <v>150</v>
      </c>
      <c r="M87" s="15">
        <v>1</v>
      </c>
      <c r="N87" s="15" t="s">
        <v>910</v>
      </c>
    </row>
    <row r="88" spans="1:14" ht="14.5">
      <c r="A88" s="3" t="s">
        <v>2870</v>
      </c>
      <c r="B88" s="15" t="s">
        <v>1</v>
      </c>
      <c r="C88" s="15" t="s">
        <v>4</v>
      </c>
      <c r="D88" s="15" t="s">
        <v>9327</v>
      </c>
      <c r="E88" s="15" t="s">
        <v>1619</v>
      </c>
      <c r="F88" s="15">
        <v>35</v>
      </c>
      <c r="G88" s="15">
        <v>2</v>
      </c>
      <c r="H88" s="15">
        <v>300</v>
      </c>
      <c r="I88" s="15">
        <v>50</v>
      </c>
      <c r="J88" s="15">
        <v>1.3</v>
      </c>
      <c r="K88" s="15">
        <v>10</v>
      </c>
      <c r="L88" s="15">
        <v>150</v>
      </c>
      <c r="M88" s="15">
        <v>1</v>
      </c>
      <c r="N88" s="15" t="s">
        <v>3</v>
      </c>
    </row>
    <row r="89" spans="1:14" ht="14.5">
      <c r="A89" s="3" t="s">
        <v>2871</v>
      </c>
      <c r="B89" s="15" t="s">
        <v>1</v>
      </c>
      <c r="C89" s="15" t="s">
        <v>5</v>
      </c>
      <c r="D89" s="15" t="s">
        <v>9327</v>
      </c>
      <c r="E89" s="15" t="s">
        <v>1619</v>
      </c>
      <c r="F89" s="15">
        <v>35</v>
      </c>
      <c r="G89" s="15">
        <v>2</v>
      </c>
      <c r="H89" s="15">
        <v>300</v>
      </c>
      <c r="I89" s="15">
        <v>50</v>
      </c>
      <c r="J89" s="15">
        <v>1.3</v>
      </c>
      <c r="K89" s="15">
        <v>10</v>
      </c>
      <c r="L89" s="15">
        <v>150</v>
      </c>
      <c r="M89" s="15">
        <v>1</v>
      </c>
      <c r="N89" s="15" t="s">
        <v>3</v>
      </c>
    </row>
    <row r="90" spans="1:14" ht="14.5">
      <c r="A90" s="3" t="s">
        <v>2872</v>
      </c>
      <c r="B90" s="15" t="s">
        <v>1</v>
      </c>
      <c r="C90" s="15" t="s">
        <v>5</v>
      </c>
      <c r="D90" s="15" t="s">
        <v>9327</v>
      </c>
      <c r="E90" s="15" t="s">
        <v>1619</v>
      </c>
      <c r="F90" s="15">
        <v>35</v>
      </c>
      <c r="G90" s="15">
        <v>2</v>
      </c>
      <c r="H90" s="15">
        <v>400</v>
      </c>
      <c r="I90" s="15">
        <v>50</v>
      </c>
      <c r="J90" s="15">
        <v>1.3</v>
      </c>
      <c r="K90" s="15">
        <v>10</v>
      </c>
      <c r="L90" s="15">
        <v>150</v>
      </c>
      <c r="M90" s="15">
        <v>1</v>
      </c>
      <c r="N90" s="15" t="s">
        <v>910</v>
      </c>
    </row>
    <row r="91" spans="1:14" ht="14.5">
      <c r="A91" s="3" t="s">
        <v>2873</v>
      </c>
      <c r="B91" s="15" t="s">
        <v>1</v>
      </c>
      <c r="C91" s="15" t="s">
        <v>4</v>
      </c>
      <c r="D91" s="15" t="s">
        <v>9327</v>
      </c>
      <c r="E91" s="15" t="s">
        <v>1619</v>
      </c>
      <c r="F91" s="15">
        <v>35</v>
      </c>
      <c r="G91" s="15">
        <v>2</v>
      </c>
      <c r="H91" s="15">
        <v>400</v>
      </c>
      <c r="I91" s="15">
        <v>50</v>
      </c>
      <c r="J91" s="15">
        <v>1.3</v>
      </c>
      <c r="K91" s="15">
        <v>10</v>
      </c>
      <c r="L91" s="15">
        <v>150</v>
      </c>
      <c r="M91" s="15">
        <v>1</v>
      </c>
      <c r="N91" s="15" t="s">
        <v>910</v>
      </c>
    </row>
    <row r="92" spans="1:14" ht="14.5">
      <c r="A92" s="3" t="s">
        <v>2874</v>
      </c>
      <c r="B92" s="15" t="s">
        <v>1</v>
      </c>
      <c r="C92" s="15" t="s">
        <v>1774</v>
      </c>
      <c r="D92" s="15" t="s">
        <v>9327</v>
      </c>
      <c r="E92" s="15" t="s">
        <v>1619</v>
      </c>
      <c r="F92" s="15">
        <v>35</v>
      </c>
      <c r="G92" s="15">
        <v>2</v>
      </c>
      <c r="H92" s="15">
        <v>400</v>
      </c>
      <c r="I92" s="15">
        <v>50</v>
      </c>
      <c r="J92" s="15">
        <v>1.25</v>
      </c>
      <c r="K92" s="15">
        <v>5</v>
      </c>
      <c r="L92" s="15">
        <v>150</v>
      </c>
      <c r="M92" s="15">
        <v>1</v>
      </c>
      <c r="N92" s="15" t="s">
        <v>910</v>
      </c>
    </row>
    <row r="93" spans="1:14" ht="14.5">
      <c r="A93" s="3" t="s">
        <v>2875</v>
      </c>
      <c r="B93" s="15" t="s">
        <v>1</v>
      </c>
      <c r="C93" s="15" t="s">
        <v>4</v>
      </c>
      <c r="D93" s="15" t="s">
        <v>9327</v>
      </c>
      <c r="E93" s="15" t="s">
        <v>1619</v>
      </c>
      <c r="F93" s="15">
        <v>35</v>
      </c>
      <c r="G93" s="15">
        <v>2</v>
      </c>
      <c r="H93" s="15">
        <v>400</v>
      </c>
      <c r="I93" s="15">
        <v>50</v>
      </c>
      <c r="J93" s="15">
        <v>1.3</v>
      </c>
      <c r="K93" s="15">
        <v>10</v>
      </c>
      <c r="L93" s="15">
        <v>150</v>
      </c>
      <c r="M93" s="15">
        <v>1</v>
      </c>
      <c r="N93" s="15" t="s">
        <v>3</v>
      </c>
    </row>
    <row r="94" spans="1:14" ht="14.5">
      <c r="A94" s="3" t="s">
        <v>2876</v>
      </c>
      <c r="B94" s="15" t="s">
        <v>1</v>
      </c>
      <c r="C94" s="15" t="s">
        <v>727</v>
      </c>
      <c r="D94" s="15" t="s">
        <v>9327</v>
      </c>
      <c r="E94" s="15" t="s">
        <v>1619</v>
      </c>
      <c r="F94" s="15">
        <v>35</v>
      </c>
      <c r="G94" s="15">
        <v>2</v>
      </c>
      <c r="H94" s="15">
        <v>400</v>
      </c>
      <c r="I94" s="15">
        <v>50</v>
      </c>
      <c r="J94" s="15">
        <v>1.3</v>
      </c>
      <c r="K94" s="15">
        <v>1</v>
      </c>
      <c r="L94" s="15">
        <v>150</v>
      </c>
      <c r="M94" s="15">
        <v>1</v>
      </c>
      <c r="N94" s="15" t="s">
        <v>910</v>
      </c>
    </row>
    <row r="95" spans="1:14" ht="14.5">
      <c r="A95" s="3" t="s">
        <v>2877</v>
      </c>
      <c r="B95" s="15" t="s">
        <v>1</v>
      </c>
      <c r="C95" s="15" t="s">
        <v>727</v>
      </c>
      <c r="D95" s="15" t="s">
        <v>9327</v>
      </c>
      <c r="E95" s="15" t="s">
        <v>1619</v>
      </c>
      <c r="F95" s="15">
        <v>35</v>
      </c>
      <c r="G95" s="15">
        <v>2</v>
      </c>
      <c r="H95" s="15">
        <v>400</v>
      </c>
      <c r="I95" s="15">
        <v>50</v>
      </c>
      <c r="J95" s="15">
        <v>1.3</v>
      </c>
      <c r="K95" s="15">
        <v>1</v>
      </c>
      <c r="L95" s="15">
        <v>150</v>
      </c>
      <c r="M95" s="15">
        <v>1</v>
      </c>
      <c r="N95" s="15" t="s">
        <v>3</v>
      </c>
    </row>
    <row r="96" spans="1:14" ht="14.5">
      <c r="A96" s="3" t="s">
        <v>2878</v>
      </c>
      <c r="B96" s="15" t="s">
        <v>1</v>
      </c>
      <c r="C96" s="15" t="s">
        <v>4</v>
      </c>
      <c r="D96" s="15" t="s">
        <v>9327</v>
      </c>
      <c r="E96" s="15" t="s">
        <v>1619</v>
      </c>
      <c r="F96" s="15">
        <v>35</v>
      </c>
      <c r="G96" s="15">
        <v>2</v>
      </c>
      <c r="H96" s="15">
        <v>400</v>
      </c>
      <c r="I96" s="15">
        <v>50</v>
      </c>
      <c r="J96" s="15">
        <v>1.25</v>
      </c>
      <c r="K96" s="15">
        <v>5</v>
      </c>
      <c r="L96" s="15">
        <v>150</v>
      </c>
      <c r="M96" s="15">
        <v>1</v>
      </c>
      <c r="N96" s="15" t="s">
        <v>910</v>
      </c>
    </row>
    <row r="97" spans="1:14" ht="14.5">
      <c r="A97" s="3" t="s">
        <v>2879</v>
      </c>
      <c r="B97" s="15" t="s">
        <v>1</v>
      </c>
      <c r="C97" s="15" t="s">
        <v>1859</v>
      </c>
      <c r="D97" s="15" t="s">
        <v>9327</v>
      </c>
      <c r="E97" s="15" t="s">
        <v>1619</v>
      </c>
      <c r="F97" s="15">
        <v>35</v>
      </c>
      <c r="G97" s="15">
        <v>2</v>
      </c>
      <c r="H97" s="15">
        <v>400</v>
      </c>
      <c r="I97" s="15">
        <v>40</v>
      </c>
      <c r="J97" s="15">
        <v>1.3</v>
      </c>
      <c r="K97" s="15">
        <v>5</v>
      </c>
      <c r="L97" s="15">
        <v>150</v>
      </c>
      <c r="M97" s="15">
        <v>1</v>
      </c>
      <c r="N97" s="15" t="s">
        <v>910</v>
      </c>
    </row>
    <row r="98" spans="1:14" ht="14.5">
      <c r="A98" s="3" t="s">
        <v>2880</v>
      </c>
      <c r="B98" s="15" t="s">
        <v>1</v>
      </c>
      <c r="C98" s="15" t="s">
        <v>1018</v>
      </c>
      <c r="D98" s="15" t="s">
        <v>9327</v>
      </c>
      <c r="E98" s="15" t="s">
        <v>1619</v>
      </c>
      <c r="F98" s="15">
        <v>35</v>
      </c>
      <c r="G98" s="15">
        <v>2</v>
      </c>
      <c r="H98" s="15">
        <v>400</v>
      </c>
      <c r="I98" s="15">
        <v>50</v>
      </c>
      <c r="J98" s="15">
        <v>1.3</v>
      </c>
      <c r="K98" s="15">
        <v>1</v>
      </c>
      <c r="L98" s="15">
        <v>150</v>
      </c>
      <c r="M98" s="15">
        <v>1</v>
      </c>
      <c r="N98" s="15" t="s">
        <v>910</v>
      </c>
    </row>
    <row r="99" spans="1:14" ht="14.5">
      <c r="A99" s="3" t="s">
        <v>2881</v>
      </c>
      <c r="B99" s="15" t="s">
        <v>1</v>
      </c>
      <c r="C99" s="15" t="s">
        <v>1018</v>
      </c>
      <c r="D99" s="15" t="s">
        <v>9327</v>
      </c>
      <c r="E99" s="15" t="s">
        <v>1619</v>
      </c>
      <c r="F99" s="15">
        <v>35</v>
      </c>
      <c r="G99" s="15">
        <v>2</v>
      </c>
      <c r="H99" s="15">
        <v>400</v>
      </c>
      <c r="I99" s="15">
        <v>50</v>
      </c>
      <c r="J99" s="15">
        <v>1.3</v>
      </c>
      <c r="K99" s="15">
        <v>1</v>
      </c>
      <c r="L99" s="15">
        <v>150</v>
      </c>
      <c r="M99" s="15">
        <v>1</v>
      </c>
      <c r="N99" s="15" t="s">
        <v>3</v>
      </c>
    </row>
    <row r="100" spans="1:14" ht="14.5">
      <c r="A100" s="3" t="s">
        <v>2882</v>
      </c>
      <c r="B100" s="15" t="s">
        <v>1</v>
      </c>
      <c r="C100" s="15" t="s">
        <v>5</v>
      </c>
      <c r="D100" s="15" t="s">
        <v>9327</v>
      </c>
      <c r="E100" s="15" t="s">
        <v>1619</v>
      </c>
      <c r="F100" s="15">
        <v>35</v>
      </c>
      <c r="G100" s="15">
        <v>2</v>
      </c>
      <c r="H100" s="15">
        <v>400</v>
      </c>
      <c r="I100" s="15">
        <v>50</v>
      </c>
      <c r="J100" s="15">
        <v>1.3</v>
      </c>
      <c r="K100" s="15">
        <v>10</v>
      </c>
      <c r="L100" s="15">
        <v>150</v>
      </c>
      <c r="M100" s="15">
        <v>1</v>
      </c>
      <c r="N100" s="15" t="s">
        <v>3</v>
      </c>
    </row>
    <row r="101" spans="1:14" ht="14.5">
      <c r="A101" s="3" t="s">
        <v>2883</v>
      </c>
      <c r="B101" s="15" t="s">
        <v>1</v>
      </c>
      <c r="C101" s="15" t="s">
        <v>5</v>
      </c>
      <c r="D101" s="15" t="s">
        <v>9327</v>
      </c>
      <c r="E101" s="15" t="s">
        <v>1619</v>
      </c>
      <c r="F101" s="15">
        <v>35</v>
      </c>
      <c r="G101" s="15">
        <v>2</v>
      </c>
      <c r="H101" s="15">
        <v>400</v>
      </c>
      <c r="I101" s="15">
        <v>50</v>
      </c>
      <c r="J101" s="15">
        <v>1.3</v>
      </c>
      <c r="K101" s="15">
        <v>10</v>
      </c>
      <c r="L101" s="15">
        <v>150</v>
      </c>
      <c r="M101" s="15">
        <v>1</v>
      </c>
      <c r="N101" s="15" t="s">
        <v>910</v>
      </c>
    </row>
    <row r="102" spans="1:14" ht="14.5">
      <c r="A102" s="3" t="s">
        <v>2884</v>
      </c>
      <c r="B102" s="15" t="s">
        <v>1</v>
      </c>
      <c r="C102" s="15" t="s">
        <v>5</v>
      </c>
      <c r="D102" s="15" t="s">
        <v>9327</v>
      </c>
      <c r="E102" s="15" t="s">
        <v>1619</v>
      </c>
      <c r="F102" s="15">
        <v>35</v>
      </c>
      <c r="G102" s="15">
        <v>2</v>
      </c>
      <c r="H102" s="15">
        <v>500</v>
      </c>
      <c r="I102" s="15">
        <v>50</v>
      </c>
      <c r="J102" s="15">
        <v>1.7</v>
      </c>
      <c r="K102" s="15">
        <v>10</v>
      </c>
      <c r="L102" s="15">
        <v>150</v>
      </c>
      <c r="M102" s="15">
        <v>1</v>
      </c>
      <c r="N102" s="15" t="s">
        <v>910</v>
      </c>
    </row>
    <row r="103" spans="1:14" ht="14.5">
      <c r="A103" s="3" t="s">
        <v>2885</v>
      </c>
      <c r="B103" s="15" t="s">
        <v>1</v>
      </c>
      <c r="C103" s="15" t="s">
        <v>4</v>
      </c>
      <c r="D103" s="15" t="s">
        <v>9327</v>
      </c>
      <c r="E103" s="15" t="s">
        <v>1619</v>
      </c>
      <c r="F103" s="15">
        <v>35</v>
      </c>
      <c r="G103" s="15">
        <v>2</v>
      </c>
      <c r="H103" s="15">
        <v>500</v>
      </c>
      <c r="I103" s="15">
        <v>50</v>
      </c>
      <c r="J103" s="15">
        <v>1.7</v>
      </c>
      <c r="K103" s="15">
        <v>10</v>
      </c>
      <c r="L103" s="15">
        <v>150</v>
      </c>
      <c r="M103" s="15">
        <v>1</v>
      </c>
      <c r="N103" s="15" t="s">
        <v>910</v>
      </c>
    </row>
    <row r="104" spans="1:14" ht="14.5">
      <c r="A104" s="3" t="s">
        <v>2886</v>
      </c>
      <c r="B104" s="15" t="s">
        <v>1</v>
      </c>
      <c r="C104" s="15" t="s">
        <v>4</v>
      </c>
      <c r="D104" s="15" t="s">
        <v>9327</v>
      </c>
      <c r="E104" s="15" t="s">
        <v>1619</v>
      </c>
      <c r="F104" s="15">
        <v>35</v>
      </c>
      <c r="G104" s="15">
        <v>2</v>
      </c>
      <c r="H104" s="15">
        <v>500</v>
      </c>
      <c r="I104" s="15">
        <v>50</v>
      </c>
      <c r="J104" s="15">
        <v>1.7</v>
      </c>
      <c r="K104" s="15">
        <v>10</v>
      </c>
      <c r="L104" s="15">
        <v>150</v>
      </c>
      <c r="M104" s="15">
        <v>1</v>
      </c>
      <c r="N104" s="15" t="s">
        <v>3</v>
      </c>
    </row>
    <row r="105" spans="1:14" ht="14.5">
      <c r="A105" s="3" t="s">
        <v>2887</v>
      </c>
      <c r="B105" s="15" t="s">
        <v>1</v>
      </c>
      <c r="C105" s="15" t="s">
        <v>5</v>
      </c>
      <c r="D105" s="15" t="s">
        <v>9327</v>
      </c>
      <c r="E105" s="15" t="s">
        <v>1619</v>
      </c>
      <c r="F105" s="15">
        <v>35</v>
      </c>
      <c r="G105" s="15">
        <v>2</v>
      </c>
      <c r="H105" s="15">
        <v>500</v>
      </c>
      <c r="I105" s="15">
        <v>50</v>
      </c>
      <c r="J105" s="15">
        <v>1.7</v>
      </c>
      <c r="K105" s="15">
        <v>10</v>
      </c>
      <c r="L105" s="15">
        <v>150</v>
      </c>
      <c r="M105" s="15">
        <v>1</v>
      </c>
      <c r="N105" s="15" t="s">
        <v>3</v>
      </c>
    </row>
    <row r="106" spans="1:14" ht="14.5">
      <c r="A106" s="3" t="s">
        <v>2888</v>
      </c>
      <c r="B106" s="15" t="s">
        <v>1</v>
      </c>
      <c r="C106" s="15" t="s">
        <v>5</v>
      </c>
      <c r="D106" s="15" t="s">
        <v>9327</v>
      </c>
      <c r="E106" s="15" t="s">
        <v>1619</v>
      </c>
      <c r="F106" s="15">
        <v>35</v>
      </c>
      <c r="G106" s="15">
        <v>2</v>
      </c>
      <c r="H106" s="15">
        <v>600</v>
      </c>
      <c r="I106" s="15">
        <v>50</v>
      </c>
      <c r="J106" s="15">
        <v>1.7</v>
      </c>
      <c r="K106" s="15">
        <v>10</v>
      </c>
      <c r="L106" s="15">
        <v>150</v>
      </c>
      <c r="M106" s="15">
        <v>1</v>
      </c>
      <c r="N106" s="15" t="s">
        <v>910</v>
      </c>
    </row>
    <row r="107" spans="1:14" ht="14.5">
      <c r="A107" s="3" t="s">
        <v>2889</v>
      </c>
      <c r="B107" s="15" t="s">
        <v>1</v>
      </c>
      <c r="C107" s="15" t="s">
        <v>4</v>
      </c>
      <c r="D107" s="15" t="s">
        <v>9327</v>
      </c>
      <c r="E107" s="15" t="s">
        <v>1619</v>
      </c>
      <c r="F107" s="15">
        <v>35</v>
      </c>
      <c r="G107" s="15">
        <v>2</v>
      </c>
      <c r="H107" s="15">
        <v>600</v>
      </c>
      <c r="I107" s="15">
        <v>50</v>
      </c>
      <c r="J107" s="15">
        <v>1.7</v>
      </c>
      <c r="K107" s="15">
        <v>10</v>
      </c>
      <c r="L107" s="15">
        <v>150</v>
      </c>
      <c r="M107" s="15">
        <v>1</v>
      </c>
      <c r="N107" s="15" t="s">
        <v>910</v>
      </c>
    </row>
    <row r="108" spans="1:14" ht="14.5">
      <c r="A108" s="3" t="s">
        <v>2890</v>
      </c>
      <c r="B108" s="15" t="s">
        <v>1</v>
      </c>
      <c r="C108" s="15" t="s">
        <v>1774</v>
      </c>
      <c r="D108" s="15" t="s">
        <v>9327</v>
      </c>
      <c r="E108" s="15" t="s">
        <v>1619</v>
      </c>
      <c r="F108" s="15">
        <v>35</v>
      </c>
      <c r="G108" s="15">
        <v>2</v>
      </c>
      <c r="H108" s="15">
        <v>600</v>
      </c>
      <c r="I108" s="15">
        <v>50</v>
      </c>
      <c r="J108" s="15">
        <v>1.7</v>
      </c>
      <c r="K108" s="15">
        <v>5</v>
      </c>
      <c r="L108" s="15">
        <v>150</v>
      </c>
      <c r="M108" s="15">
        <v>1</v>
      </c>
      <c r="N108" s="15" t="s">
        <v>910</v>
      </c>
    </row>
    <row r="109" spans="1:14" ht="14.5">
      <c r="A109" s="3" t="s">
        <v>2891</v>
      </c>
      <c r="B109" s="15" t="s">
        <v>1</v>
      </c>
      <c r="C109" s="15" t="s">
        <v>4</v>
      </c>
      <c r="D109" s="15" t="s">
        <v>9327</v>
      </c>
      <c r="E109" s="15" t="s">
        <v>1619</v>
      </c>
      <c r="F109" s="15">
        <v>35</v>
      </c>
      <c r="G109" s="15">
        <v>2</v>
      </c>
      <c r="H109" s="15">
        <v>600</v>
      </c>
      <c r="I109" s="15">
        <v>50</v>
      </c>
      <c r="J109" s="15">
        <v>1.7</v>
      </c>
      <c r="K109" s="15">
        <v>10</v>
      </c>
      <c r="L109" s="15">
        <v>150</v>
      </c>
      <c r="M109" s="15">
        <v>1</v>
      </c>
      <c r="N109" s="15" t="s">
        <v>3</v>
      </c>
    </row>
    <row r="110" spans="1:14" ht="14.5">
      <c r="A110" s="3" t="s">
        <v>2892</v>
      </c>
      <c r="B110" s="15" t="s">
        <v>1</v>
      </c>
      <c r="C110" s="15" t="s">
        <v>727</v>
      </c>
      <c r="D110" s="15" t="s">
        <v>9327</v>
      </c>
      <c r="E110" s="15" t="s">
        <v>1619</v>
      </c>
      <c r="F110" s="15">
        <v>35</v>
      </c>
      <c r="G110" s="15">
        <v>2</v>
      </c>
      <c r="H110" s="15">
        <v>600</v>
      </c>
      <c r="I110" s="15">
        <v>50</v>
      </c>
      <c r="J110" s="15">
        <v>1.7</v>
      </c>
      <c r="K110" s="15">
        <v>1</v>
      </c>
      <c r="L110" s="15">
        <v>150</v>
      </c>
      <c r="M110" s="15">
        <v>1</v>
      </c>
      <c r="N110" s="15" t="s">
        <v>910</v>
      </c>
    </row>
    <row r="111" spans="1:14" ht="14.5">
      <c r="A111" s="3" t="s">
        <v>2893</v>
      </c>
      <c r="B111" s="15" t="s">
        <v>1</v>
      </c>
      <c r="C111" s="15" t="s">
        <v>727</v>
      </c>
      <c r="D111" s="15" t="s">
        <v>9327</v>
      </c>
      <c r="E111" s="15" t="s">
        <v>1619</v>
      </c>
      <c r="F111" s="15">
        <v>35</v>
      </c>
      <c r="G111" s="15">
        <v>2</v>
      </c>
      <c r="H111" s="15">
        <v>600</v>
      </c>
      <c r="I111" s="15">
        <v>50</v>
      </c>
      <c r="J111" s="15">
        <v>1.7</v>
      </c>
      <c r="K111" s="15">
        <v>1</v>
      </c>
      <c r="L111" s="15">
        <v>150</v>
      </c>
      <c r="M111" s="15">
        <v>1</v>
      </c>
      <c r="N111" s="15" t="s">
        <v>3</v>
      </c>
    </row>
    <row r="112" spans="1:14" ht="14.5">
      <c r="A112" s="3" t="s">
        <v>2894</v>
      </c>
      <c r="B112" s="15" t="s">
        <v>1</v>
      </c>
      <c r="C112" s="15" t="s">
        <v>4</v>
      </c>
      <c r="D112" s="15" t="s">
        <v>9327</v>
      </c>
      <c r="E112" s="15" t="s">
        <v>1619</v>
      </c>
      <c r="F112" s="15">
        <v>35</v>
      </c>
      <c r="G112" s="15">
        <v>2</v>
      </c>
      <c r="H112" s="15">
        <v>600</v>
      </c>
      <c r="I112" s="15">
        <v>50</v>
      </c>
      <c r="J112" s="15">
        <v>1.7</v>
      </c>
      <c r="K112" s="15">
        <v>5</v>
      </c>
      <c r="L112" s="15">
        <v>150</v>
      </c>
      <c r="M112" s="15">
        <v>1</v>
      </c>
      <c r="N112" s="15" t="s">
        <v>910</v>
      </c>
    </row>
    <row r="113" spans="1:14" ht="14.5">
      <c r="A113" s="3" t="s">
        <v>2895</v>
      </c>
      <c r="B113" s="15" t="s">
        <v>1</v>
      </c>
      <c r="C113" s="15" t="s">
        <v>1859</v>
      </c>
      <c r="D113" s="15" t="s">
        <v>9327</v>
      </c>
      <c r="E113" s="15" t="s">
        <v>1619</v>
      </c>
      <c r="F113" s="15">
        <v>35</v>
      </c>
      <c r="G113" s="15">
        <v>2</v>
      </c>
      <c r="H113" s="15">
        <v>600</v>
      </c>
      <c r="I113" s="15">
        <v>40</v>
      </c>
      <c r="J113" s="15">
        <v>1.7</v>
      </c>
      <c r="K113" s="15">
        <v>5</v>
      </c>
      <c r="L113" s="15">
        <v>150</v>
      </c>
      <c r="M113" s="15">
        <v>1</v>
      </c>
      <c r="N113" s="15" t="s">
        <v>910</v>
      </c>
    </row>
    <row r="114" spans="1:14" ht="14.5">
      <c r="A114" s="3" t="s">
        <v>2896</v>
      </c>
      <c r="B114" s="15" t="s">
        <v>1</v>
      </c>
      <c r="C114" s="15" t="s">
        <v>1018</v>
      </c>
      <c r="D114" s="15" t="s">
        <v>9327</v>
      </c>
      <c r="E114" s="15" t="s">
        <v>1619</v>
      </c>
      <c r="F114" s="15">
        <v>35</v>
      </c>
      <c r="G114" s="15">
        <v>2</v>
      </c>
      <c r="H114" s="15">
        <v>600</v>
      </c>
      <c r="I114" s="15">
        <v>50</v>
      </c>
      <c r="J114" s="15">
        <v>1.7</v>
      </c>
      <c r="K114" s="15">
        <v>1</v>
      </c>
      <c r="L114" s="15">
        <v>150</v>
      </c>
      <c r="M114" s="15">
        <v>1</v>
      </c>
      <c r="N114" s="15" t="s">
        <v>910</v>
      </c>
    </row>
    <row r="115" spans="1:14" ht="14.5">
      <c r="A115" s="3" t="s">
        <v>2897</v>
      </c>
      <c r="B115" s="15" t="s">
        <v>1</v>
      </c>
      <c r="C115" s="15" t="s">
        <v>1018</v>
      </c>
      <c r="D115" s="15" t="s">
        <v>9327</v>
      </c>
      <c r="E115" s="15" t="s">
        <v>1619</v>
      </c>
      <c r="F115" s="15">
        <v>35</v>
      </c>
      <c r="G115" s="15">
        <v>2</v>
      </c>
      <c r="H115" s="15">
        <v>600</v>
      </c>
      <c r="I115" s="15">
        <v>50</v>
      </c>
      <c r="J115" s="15">
        <v>1.7</v>
      </c>
      <c r="K115" s="15">
        <v>1</v>
      </c>
      <c r="L115" s="15">
        <v>150</v>
      </c>
      <c r="M115" s="15">
        <v>1</v>
      </c>
      <c r="N115" s="15" t="s">
        <v>3</v>
      </c>
    </row>
    <row r="116" spans="1:14" ht="14.5">
      <c r="A116" s="3" t="s">
        <v>2898</v>
      </c>
      <c r="B116" s="15" t="s">
        <v>1</v>
      </c>
      <c r="C116" s="15" t="s">
        <v>5</v>
      </c>
      <c r="D116" s="15" t="s">
        <v>9327</v>
      </c>
      <c r="E116" s="15" t="s">
        <v>1619</v>
      </c>
      <c r="F116" s="15">
        <v>35</v>
      </c>
      <c r="G116" s="15">
        <v>2</v>
      </c>
      <c r="H116" s="15">
        <v>600</v>
      </c>
      <c r="I116" s="15">
        <v>50</v>
      </c>
      <c r="J116" s="15">
        <v>1.7</v>
      </c>
      <c r="K116" s="15">
        <v>10</v>
      </c>
      <c r="L116" s="15">
        <v>150</v>
      </c>
      <c r="M116" s="15">
        <v>1</v>
      </c>
      <c r="N116" s="15" t="s">
        <v>3</v>
      </c>
    </row>
    <row r="117" spans="1:14" ht="14.5">
      <c r="A117" s="3" t="s">
        <v>2899</v>
      </c>
      <c r="B117" s="15" t="s">
        <v>1</v>
      </c>
      <c r="C117" s="15" t="s">
        <v>5</v>
      </c>
      <c r="D117" s="15" t="s">
        <v>9327</v>
      </c>
      <c r="E117" s="15" t="s">
        <v>1619</v>
      </c>
      <c r="F117" s="15">
        <v>35</v>
      </c>
      <c r="G117" s="15">
        <v>2</v>
      </c>
      <c r="H117" s="15">
        <v>600</v>
      </c>
      <c r="I117" s="15">
        <v>50</v>
      </c>
      <c r="J117" s="15">
        <v>1.7</v>
      </c>
      <c r="K117" s="15">
        <v>10</v>
      </c>
      <c r="L117" s="15">
        <v>150</v>
      </c>
      <c r="M117" s="15">
        <v>1</v>
      </c>
      <c r="N117" s="15" t="s">
        <v>910</v>
      </c>
    </row>
    <row r="118" spans="1:14" ht="14.5">
      <c r="A118" s="3" t="s">
        <v>2900</v>
      </c>
      <c r="B118" s="15" t="s">
        <v>1</v>
      </c>
      <c r="C118" s="15" t="s">
        <v>5</v>
      </c>
      <c r="D118" s="15" t="s">
        <v>9327</v>
      </c>
      <c r="E118" s="15" t="s">
        <v>1619</v>
      </c>
      <c r="F118" s="15">
        <v>35</v>
      </c>
      <c r="G118" s="15">
        <v>2</v>
      </c>
      <c r="H118" s="15">
        <v>400</v>
      </c>
      <c r="I118" s="15">
        <v>50</v>
      </c>
      <c r="J118" s="15">
        <v>1.3</v>
      </c>
      <c r="K118" s="15">
        <v>10</v>
      </c>
      <c r="L118" s="15">
        <v>150</v>
      </c>
      <c r="M118" s="15">
        <v>1</v>
      </c>
      <c r="N118" s="15" t="s">
        <v>910</v>
      </c>
    </row>
    <row r="119" spans="1:14" ht="14.5">
      <c r="A119" s="3" t="s">
        <v>2901</v>
      </c>
      <c r="B119" s="15" t="s">
        <v>1</v>
      </c>
      <c r="C119" s="15" t="s">
        <v>5</v>
      </c>
      <c r="D119" s="15" t="s">
        <v>9327</v>
      </c>
      <c r="E119" s="15" t="s">
        <v>1619</v>
      </c>
      <c r="F119" s="15">
        <v>35</v>
      </c>
      <c r="G119" s="15">
        <v>2</v>
      </c>
      <c r="H119" s="15">
        <v>400</v>
      </c>
      <c r="I119" s="15">
        <v>50</v>
      </c>
      <c r="J119" s="15">
        <v>1.3</v>
      </c>
      <c r="K119" s="15">
        <v>10</v>
      </c>
      <c r="L119" s="15">
        <v>150</v>
      </c>
      <c r="M119" s="15">
        <v>1</v>
      </c>
      <c r="N119" s="15" t="s">
        <v>3</v>
      </c>
    </row>
    <row r="120" spans="1:14" ht="14.5">
      <c r="A120" s="3" t="s">
        <v>2902</v>
      </c>
      <c r="B120" s="15" t="s">
        <v>1</v>
      </c>
      <c r="C120" s="15" t="s">
        <v>6</v>
      </c>
      <c r="D120" s="15" t="s">
        <v>9327</v>
      </c>
      <c r="E120" s="15" t="s">
        <v>1619</v>
      </c>
      <c r="F120" s="15">
        <v>35</v>
      </c>
      <c r="G120" s="15">
        <v>3</v>
      </c>
      <c r="H120" s="15">
        <v>50</v>
      </c>
      <c r="I120" s="15">
        <v>100</v>
      </c>
      <c r="J120" s="15">
        <v>0.95</v>
      </c>
      <c r="K120" s="15">
        <v>10</v>
      </c>
      <c r="L120" s="15">
        <v>150</v>
      </c>
      <c r="M120" s="15">
        <v>1</v>
      </c>
      <c r="N120" s="15" t="s">
        <v>910</v>
      </c>
    </row>
    <row r="121" spans="1:14" ht="14.5">
      <c r="A121" s="3" t="s">
        <v>2903</v>
      </c>
      <c r="B121" s="15" t="s">
        <v>1</v>
      </c>
      <c r="C121" s="15" t="s">
        <v>5</v>
      </c>
      <c r="D121" s="15" t="s">
        <v>9327</v>
      </c>
      <c r="E121" s="15" t="s">
        <v>1619</v>
      </c>
      <c r="F121" s="15">
        <v>35</v>
      </c>
      <c r="G121" s="15">
        <v>3</v>
      </c>
      <c r="H121" s="15">
        <v>50</v>
      </c>
      <c r="I121" s="15">
        <v>100</v>
      </c>
      <c r="J121" s="15">
        <v>1</v>
      </c>
      <c r="K121" s="15">
        <v>10</v>
      </c>
      <c r="L121" s="15">
        <v>150</v>
      </c>
      <c r="M121" s="15">
        <v>1</v>
      </c>
      <c r="N121" s="15" t="s">
        <v>910</v>
      </c>
    </row>
    <row r="122" spans="1:14" ht="14.5">
      <c r="A122" s="3" t="s">
        <v>2904</v>
      </c>
      <c r="B122" s="15" t="s">
        <v>1</v>
      </c>
      <c r="C122" s="15" t="s">
        <v>5</v>
      </c>
      <c r="D122" s="15" t="s">
        <v>9327</v>
      </c>
      <c r="E122" s="15" t="s">
        <v>1619</v>
      </c>
      <c r="F122" s="15">
        <v>35</v>
      </c>
      <c r="G122" s="15">
        <v>3</v>
      </c>
      <c r="H122" s="15">
        <v>50</v>
      </c>
      <c r="I122" s="15">
        <v>100</v>
      </c>
      <c r="J122" s="15">
        <v>1</v>
      </c>
      <c r="K122" s="15">
        <v>10</v>
      </c>
      <c r="L122" s="15">
        <v>150</v>
      </c>
      <c r="M122" s="15">
        <v>1</v>
      </c>
      <c r="N122" s="15" t="s">
        <v>3</v>
      </c>
    </row>
    <row r="123" spans="1:14" ht="14.5">
      <c r="A123" s="3" t="s">
        <v>2905</v>
      </c>
      <c r="B123" s="15" t="s">
        <v>1</v>
      </c>
      <c r="C123" s="15" t="s">
        <v>6</v>
      </c>
      <c r="D123" s="15" t="s">
        <v>9327</v>
      </c>
      <c r="E123" s="15" t="s">
        <v>1619</v>
      </c>
      <c r="F123" s="15">
        <v>35</v>
      </c>
      <c r="G123" s="15">
        <v>3</v>
      </c>
      <c r="H123" s="15">
        <v>50</v>
      </c>
      <c r="I123" s="15">
        <v>100</v>
      </c>
      <c r="J123" s="15">
        <v>0.95</v>
      </c>
      <c r="K123" s="15">
        <v>10</v>
      </c>
      <c r="L123" s="15">
        <v>150</v>
      </c>
      <c r="M123" s="15">
        <v>1</v>
      </c>
      <c r="N123" s="15" t="s">
        <v>3</v>
      </c>
    </row>
    <row r="124" spans="1:14" ht="14.5">
      <c r="A124" s="3" t="s">
        <v>2906</v>
      </c>
      <c r="B124" s="15" t="s">
        <v>1</v>
      </c>
      <c r="C124" s="15" t="s">
        <v>6</v>
      </c>
      <c r="D124" s="15" t="s">
        <v>9327</v>
      </c>
      <c r="E124" s="15" t="s">
        <v>1619</v>
      </c>
      <c r="F124" s="15">
        <v>35</v>
      </c>
      <c r="G124" s="15">
        <v>3</v>
      </c>
      <c r="H124" s="15">
        <v>100</v>
      </c>
      <c r="I124" s="15">
        <v>100</v>
      </c>
      <c r="J124" s="15">
        <v>0.95</v>
      </c>
      <c r="K124" s="15">
        <v>10</v>
      </c>
      <c r="L124" s="15">
        <v>150</v>
      </c>
      <c r="M124" s="15">
        <v>1</v>
      </c>
      <c r="N124" s="15" t="s">
        <v>910</v>
      </c>
    </row>
    <row r="125" spans="1:14" ht="14.5">
      <c r="A125" s="3" t="s">
        <v>2907</v>
      </c>
      <c r="B125" s="15" t="s">
        <v>1</v>
      </c>
      <c r="C125" s="15" t="s">
        <v>5</v>
      </c>
      <c r="D125" s="15" t="s">
        <v>9327</v>
      </c>
      <c r="E125" s="15" t="s">
        <v>1619</v>
      </c>
      <c r="F125" s="15">
        <v>35</v>
      </c>
      <c r="G125" s="15">
        <v>3</v>
      </c>
      <c r="H125" s="15">
        <v>100</v>
      </c>
      <c r="I125" s="15">
        <v>100</v>
      </c>
      <c r="J125" s="15">
        <v>1</v>
      </c>
      <c r="K125" s="15">
        <v>10</v>
      </c>
      <c r="L125" s="15">
        <v>150</v>
      </c>
      <c r="M125" s="15">
        <v>1</v>
      </c>
      <c r="N125" s="15" t="s">
        <v>910</v>
      </c>
    </row>
    <row r="126" spans="1:14" ht="14.5">
      <c r="A126" s="3" t="s">
        <v>2908</v>
      </c>
      <c r="B126" s="15" t="s">
        <v>1</v>
      </c>
      <c r="C126" s="15" t="s">
        <v>5</v>
      </c>
      <c r="D126" s="15" t="s">
        <v>9327</v>
      </c>
      <c r="E126" s="15" t="s">
        <v>1619</v>
      </c>
      <c r="F126" s="15">
        <v>35</v>
      </c>
      <c r="G126" s="15">
        <v>3</v>
      </c>
      <c r="H126" s="15">
        <v>100</v>
      </c>
      <c r="I126" s="15">
        <v>100</v>
      </c>
      <c r="J126" s="15">
        <v>1</v>
      </c>
      <c r="K126" s="15">
        <v>10</v>
      </c>
      <c r="L126" s="15">
        <v>150</v>
      </c>
      <c r="M126" s="15">
        <v>1</v>
      </c>
      <c r="N126" s="15" t="s">
        <v>3</v>
      </c>
    </row>
    <row r="127" spans="1:14" ht="14.5">
      <c r="A127" s="3" t="s">
        <v>2909</v>
      </c>
      <c r="B127" s="15" t="s">
        <v>1</v>
      </c>
      <c r="C127" s="15" t="s">
        <v>6</v>
      </c>
      <c r="D127" s="15" t="s">
        <v>9327</v>
      </c>
      <c r="E127" s="15" t="s">
        <v>1619</v>
      </c>
      <c r="F127" s="15">
        <v>35</v>
      </c>
      <c r="G127" s="15">
        <v>3</v>
      </c>
      <c r="H127" s="15">
        <v>100</v>
      </c>
      <c r="I127" s="15">
        <v>100</v>
      </c>
      <c r="J127" s="15">
        <v>0.95</v>
      </c>
      <c r="K127" s="15">
        <v>10</v>
      </c>
      <c r="L127" s="15">
        <v>150</v>
      </c>
      <c r="M127" s="15">
        <v>1</v>
      </c>
      <c r="N127" s="15" t="s">
        <v>3</v>
      </c>
    </row>
    <row r="128" spans="1:14" ht="14.5">
      <c r="A128" s="3" t="s">
        <v>2910</v>
      </c>
      <c r="B128" s="15" t="s">
        <v>1</v>
      </c>
      <c r="C128" s="15" t="s">
        <v>6</v>
      </c>
      <c r="D128" s="15" t="s">
        <v>9327</v>
      </c>
      <c r="E128" s="15" t="s">
        <v>1619</v>
      </c>
      <c r="F128" s="15">
        <v>35</v>
      </c>
      <c r="G128" s="15">
        <v>3</v>
      </c>
      <c r="H128" s="15">
        <v>150</v>
      </c>
      <c r="I128" s="15">
        <v>100</v>
      </c>
      <c r="J128" s="15">
        <v>0.95</v>
      </c>
      <c r="K128" s="15">
        <v>10</v>
      </c>
      <c r="L128" s="15">
        <v>150</v>
      </c>
      <c r="M128" s="15">
        <v>1</v>
      </c>
      <c r="N128" s="15" t="s">
        <v>910</v>
      </c>
    </row>
    <row r="129" spans="1:14" ht="14.5">
      <c r="A129" s="3" t="s">
        <v>2911</v>
      </c>
      <c r="B129" s="15" t="s">
        <v>1</v>
      </c>
      <c r="C129" s="15" t="s">
        <v>5</v>
      </c>
      <c r="D129" s="15" t="s">
        <v>9327</v>
      </c>
      <c r="E129" s="15" t="s">
        <v>1619</v>
      </c>
      <c r="F129" s="15">
        <v>35</v>
      </c>
      <c r="G129" s="15">
        <v>3</v>
      </c>
      <c r="H129" s="15">
        <v>150</v>
      </c>
      <c r="I129" s="15">
        <v>100</v>
      </c>
      <c r="J129" s="15">
        <v>1</v>
      </c>
      <c r="K129" s="15">
        <v>10</v>
      </c>
      <c r="L129" s="15">
        <v>150</v>
      </c>
      <c r="M129" s="15">
        <v>1</v>
      </c>
      <c r="N129" s="15" t="s">
        <v>910</v>
      </c>
    </row>
    <row r="130" spans="1:14" ht="14.5">
      <c r="A130" s="3" t="s">
        <v>2912</v>
      </c>
      <c r="B130" s="15" t="s">
        <v>1</v>
      </c>
      <c r="C130" s="15" t="s">
        <v>5</v>
      </c>
      <c r="D130" s="15" t="s">
        <v>9327</v>
      </c>
      <c r="E130" s="15" t="s">
        <v>1619</v>
      </c>
      <c r="F130" s="15">
        <v>35</v>
      </c>
      <c r="G130" s="15">
        <v>3</v>
      </c>
      <c r="H130" s="15">
        <v>150</v>
      </c>
      <c r="I130" s="15">
        <v>100</v>
      </c>
      <c r="J130" s="15">
        <v>1</v>
      </c>
      <c r="K130" s="15">
        <v>10</v>
      </c>
      <c r="L130" s="15">
        <v>150</v>
      </c>
      <c r="M130" s="15">
        <v>1</v>
      </c>
      <c r="N130" s="15" t="s">
        <v>3</v>
      </c>
    </row>
    <row r="131" spans="1:14" ht="14.5">
      <c r="A131" s="3" t="s">
        <v>2913</v>
      </c>
      <c r="B131" s="15" t="s">
        <v>1</v>
      </c>
      <c r="C131" s="15" t="s">
        <v>6</v>
      </c>
      <c r="D131" s="15" t="s">
        <v>9327</v>
      </c>
      <c r="E131" s="15" t="s">
        <v>1619</v>
      </c>
      <c r="F131" s="15">
        <v>35</v>
      </c>
      <c r="G131" s="15">
        <v>3</v>
      </c>
      <c r="H131" s="15">
        <v>150</v>
      </c>
      <c r="I131" s="15">
        <v>100</v>
      </c>
      <c r="J131" s="15">
        <v>0.95</v>
      </c>
      <c r="K131" s="15">
        <v>10</v>
      </c>
      <c r="L131" s="15">
        <v>150</v>
      </c>
      <c r="M131" s="15">
        <v>1</v>
      </c>
      <c r="N131" s="15" t="s">
        <v>3</v>
      </c>
    </row>
    <row r="132" spans="1:14" ht="14.5">
      <c r="A132" s="3" t="s">
        <v>2914</v>
      </c>
      <c r="B132" s="15" t="s">
        <v>1</v>
      </c>
      <c r="C132" s="15" t="s">
        <v>6</v>
      </c>
      <c r="D132" s="15" t="s">
        <v>9327</v>
      </c>
      <c r="E132" s="15" t="s">
        <v>1619</v>
      </c>
      <c r="F132" s="15">
        <v>35</v>
      </c>
      <c r="G132" s="15">
        <v>3</v>
      </c>
      <c r="H132" s="15">
        <v>200</v>
      </c>
      <c r="I132" s="15">
        <v>100</v>
      </c>
      <c r="J132" s="15">
        <v>0.95</v>
      </c>
      <c r="K132" s="15">
        <v>10</v>
      </c>
      <c r="L132" s="15">
        <v>150</v>
      </c>
      <c r="M132" s="15">
        <v>1</v>
      </c>
      <c r="N132" s="15" t="s">
        <v>910</v>
      </c>
    </row>
    <row r="133" spans="1:14" ht="14.5">
      <c r="A133" s="3" t="s">
        <v>2915</v>
      </c>
      <c r="B133" s="15" t="s">
        <v>1</v>
      </c>
      <c r="C133" s="15" t="s">
        <v>6</v>
      </c>
      <c r="D133" s="15" t="s">
        <v>9327</v>
      </c>
      <c r="E133" s="15" t="s">
        <v>1619</v>
      </c>
      <c r="F133" s="15">
        <v>35</v>
      </c>
      <c r="G133" s="15">
        <v>3</v>
      </c>
      <c r="H133" s="15">
        <v>200</v>
      </c>
      <c r="I133" s="15">
        <v>88</v>
      </c>
      <c r="J133" s="15">
        <v>0.95</v>
      </c>
      <c r="K133" s="15">
        <v>5</v>
      </c>
      <c r="L133" s="15">
        <v>150</v>
      </c>
      <c r="M133" s="15">
        <v>1</v>
      </c>
      <c r="N133" s="15" t="s">
        <v>910</v>
      </c>
    </row>
    <row r="134" spans="1:14" ht="14.5">
      <c r="A134" s="3" t="s">
        <v>2916</v>
      </c>
      <c r="B134" s="15" t="s">
        <v>1</v>
      </c>
      <c r="C134" s="15" t="s">
        <v>5</v>
      </c>
      <c r="D134" s="15" t="s">
        <v>9327</v>
      </c>
      <c r="E134" s="15" t="s">
        <v>1619</v>
      </c>
      <c r="F134" s="15">
        <v>35</v>
      </c>
      <c r="G134" s="15">
        <v>3</v>
      </c>
      <c r="H134" s="15">
        <v>200</v>
      </c>
      <c r="I134" s="15">
        <v>100</v>
      </c>
      <c r="J134" s="15">
        <v>1</v>
      </c>
      <c r="K134" s="15">
        <v>10</v>
      </c>
      <c r="L134" s="15">
        <v>150</v>
      </c>
      <c r="M134" s="15">
        <v>1</v>
      </c>
      <c r="N134" s="15" t="s">
        <v>910</v>
      </c>
    </row>
    <row r="135" spans="1:14" ht="14.5">
      <c r="A135" s="3" t="s">
        <v>2917</v>
      </c>
      <c r="B135" s="15" t="s">
        <v>1</v>
      </c>
      <c r="C135" s="15" t="s">
        <v>5</v>
      </c>
      <c r="D135" s="15" t="s">
        <v>9327</v>
      </c>
      <c r="E135" s="15" t="s">
        <v>1619</v>
      </c>
      <c r="F135" s="15">
        <v>35</v>
      </c>
      <c r="G135" s="15">
        <v>3</v>
      </c>
      <c r="H135" s="15">
        <v>200</v>
      </c>
      <c r="I135" s="15">
        <v>80</v>
      </c>
      <c r="J135" s="15">
        <v>0.95</v>
      </c>
      <c r="K135" s="15">
        <v>5</v>
      </c>
      <c r="L135" s="15">
        <v>150</v>
      </c>
      <c r="M135" s="15">
        <v>1</v>
      </c>
      <c r="N135" s="15" t="s">
        <v>910</v>
      </c>
    </row>
    <row r="136" spans="1:14" ht="14.5">
      <c r="A136" s="3" t="s">
        <v>2918</v>
      </c>
      <c r="B136" s="15" t="s">
        <v>1</v>
      </c>
      <c r="C136" s="15" t="s">
        <v>5</v>
      </c>
      <c r="D136" s="15" t="s">
        <v>9327</v>
      </c>
      <c r="E136" s="15" t="s">
        <v>1619</v>
      </c>
      <c r="F136" s="15">
        <v>35</v>
      </c>
      <c r="G136" s="15">
        <v>3</v>
      </c>
      <c r="H136" s="15">
        <v>200</v>
      </c>
      <c r="I136" s="15">
        <v>100</v>
      </c>
      <c r="J136" s="15">
        <v>1</v>
      </c>
      <c r="K136" s="15">
        <v>10</v>
      </c>
      <c r="L136" s="15">
        <v>150</v>
      </c>
      <c r="M136" s="15">
        <v>1</v>
      </c>
      <c r="N136" s="15" t="s">
        <v>3</v>
      </c>
    </row>
    <row r="137" spans="1:14" ht="14.5">
      <c r="A137" s="3" t="s">
        <v>2919</v>
      </c>
      <c r="B137" s="15" t="s">
        <v>1</v>
      </c>
      <c r="C137" s="15" t="s">
        <v>6</v>
      </c>
      <c r="D137" s="15" t="s">
        <v>9327</v>
      </c>
      <c r="E137" s="15" t="s">
        <v>1619</v>
      </c>
      <c r="F137" s="15">
        <v>35</v>
      </c>
      <c r="G137" s="15">
        <v>3</v>
      </c>
      <c r="H137" s="15">
        <v>200</v>
      </c>
      <c r="I137" s="15">
        <v>100</v>
      </c>
      <c r="J137" s="15">
        <v>0.95</v>
      </c>
      <c r="K137" s="15">
        <v>10</v>
      </c>
      <c r="L137" s="15">
        <v>150</v>
      </c>
      <c r="M137" s="15">
        <v>1</v>
      </c>
      <c r="N137" s="15" t="s">
        <v>3</v>
      </c>
    </row>
    <row r="138" spans="1:14" ht="14.5">
      <c r="A138" s="3" t="s">
        <v>2920</v>
      </c>
      <c r="B138" s="15" t="s">
        <v>1</v>
      </c>
      <c r="C138" s="15" t="s">
        <v>6</v>
      </c>
      <c r="D138" s="15" t="s">
        <v>9327</v>
      </c>
      <c r="E138" s="15" t="s">
        <v>1619</v>
      </c>
      <c r="F138" s="15">
        <v>35</v>
      </c>
      <c r="G138" s="15">
        <v>3</v>
      </c>
      <c r="H138" s="15">
        <v>300</v>
      </c>
      <c r="I138" s="15">
        <v>100</v>
      </c>
      <c r="J138" s="15">
        <v>1.3</v>
      </c>
      <c r="K138" s="15">
        <v>10</v>
      </c>
      <c r="L138" s="15">
        <v>150</v>
      </c>
      <c r="M138" s="15">
        <v>1</v>
      </c>
      <c r="N138" s="15" t="s">
        <v>910</v>
      </c>
    </row>
    <row r="139" spans="1:14" ht="14.5">
      <c r="A139" s="3" t="s">
        <v>2921</v>
      </c>
      <c r="B139" s="15" t="s">
        <v>1</v>
      </c>
      <c r="C139" s="15" t="s">
        <v>5</v>
      </c>
      <c r="D139" s="15" t="s">
        <v>9327</v>
      </c>
      <c r="E139" s="15" t="s">
        <v>1619</v>
      </c>
      <c r="F139" s="15">
        <v>35</v>
      </c>
      <c r="G139" s="15">
        <v>3</v>
      </c>
      <c r="H139" s="15">
        <v>300</v>
      </c>
      <c r="I139" s="15">
        <v>100</v>
      </c>
      <c r="J139" s="15">
        <v>1.1299999999999999</v>
      </c>
      <c r="K139" s="15">
        <v>10</v>
      </c>
      <c r="L139" s="15">
        <v>150</v>
      </c>
      <c r="M139" s="15">
        <v>1</v>
      </c>
      <c r="N139" s="15" t="s">
        <v>910</v>
      </c>
    </row>
    <row r="140" spans="1:14" ht="14.5">
      <c r="A140" s="3" t="s">
        <v>2922</v>
      </c>
      <c r="B140" s="15" t="s">
        <v>1</v>
      </c>
      <c r="C140" s="15" t="s">
        <v>5</v>
      </c>
      <c r="D140" s="15" t="s">
        <v>9327</v>
      </c>
      <c r="E140" s="15" t="s">
        <v>1619</v>
      </c>
      <c r="F140" s="15">
        <v>35</v>
      </c>
      <c r="G140" s="15">
        <v>3</v>
      </c>
      <c r="H140" s="15">
        <v>300</v>
      </c>
      <c r="I140" s="15">
        <v>100</v>
      </c>
      <c r="J140" s="15">
        <v>1.1299999999999999</v>
      </c>
      <c r="K140" s="15">
        <v>10</v>
      </c>
      <c r="L140" s="15">
        <v>150</v>
      </c>
      <c r="M140" s="15">
        <v>1</v>
      </c>
      <c r="N140" s="15" t="s">
        <v>3</v>
      </c>
    </row>
    <row r="141" spans="1:14" ht="14.5">
      <c r="A141" s="3" t="s">
        <v>2923</v>
      </c>
      <c r="B141" s="15" t="s">
        <v>1</v>
      </c>
      <c r="C141" s="15" t="s">
        <v>6</v>
      </c>
      <c r="D141" s="15" t="s">
        <v>9327</v>
      </c>
      <c r="E141" s="15" t="s">
        <v>1619</v>
      </c>
      <c r="F141" s="15">
        <v>35</v>
      </c>
      <c r="G141" s="15">
        <v>3</v>
      </c>
      <c r="H141" s="15">
        <v>300</v>
      </c>
      <c r="I141" s="15">
        <v>100</v>
      </c>
      <c r="J141" s="15">
        <v>1.3</v>
      </c>
      <c r="K141" s="15">
        <v>10</v>
      </c>
      <c r="L141" s="15">
        <v>150</v>
      </c>
      <c r="M141" s="15">
        <v>1</v>
      </c>
      <c r="N141" s="15" t="s">
        <v>3</v>
      </c>
    </row>
    <row r="142" spans="1:14" ht="14.5">
      <c r="A142" s="3" t="s">
        <v>2924</v>
      </c>
      <c r="B142" s="15" t="s">
        <v>1</v>
      </c>
      <c r="C142" s="15" t="s">
        <v>6</v>
      </c>
      <c r="D142" s="15" t="s">
        <v>9327</v>
      </c>
      <c r="E142" s="15" t="s">
        <v>1619</v>
      </c>
      <c r="F142" s="15">
        <v>35</v>
      </c>
      <c r="G142" s="15">
        <v>3</v>
      </c>
      <c r="H142" s="15">
        <v>400</v>
      </c>
      <c r="I142" s="15">
        <v>100</v>
      </c>
      <c r="J142" s="15">
        <v>1.3</v>
      </c>
      <c r="K142" s="15">
        <v>10</v>
      </c>
      <c r="L142" s="15">
        <v>150</v>
      </c>
      <c r="M142" s="15">
        <v>1</v>
      </c>
      <c r="N142" s="15" t="s">
        <v>910</v>
      </c>
    </row>
    <row r="143" spans="1:14" ht="14.5">
      <c r="A143" s="3" t="s">
        <v>2925</v>
      </c>
      <c r="B143" s="15" t="s">
        <v>1</v>
      </c>
      <c r="C143" s="15" t="s">
        <v>6</v>
      </c>
      <c r="D143" s="15" t="s">
        <v>9327</v>
      </c>
      <c r="E143" s="15" t="s">
        <v>1619</v>
      </c>
      <c r="F143" s="15">
        <v>35</v>
      </c>
      <c r="G143" s="15">
        <v>3</v>
      </c>
      <c r="H143" s="15">
        <v>400</v>
      </c>
      <c r="I143" s="15">
        <v>88</v>
      </c>
      <c r="J143" s="15">
        <v>1.3</v>
      </c>
      <c r="K143" s="15">
        <v>5</v>
      </c>
      <c r="L143" s="15">
        <v>150</v>
      </c>
      <c r="M143" s="15">
        <v>1</v>
      </c>
      <c r="N143" s="15" t="s">
        <v>910</v>
      </c>
    </row>
    <row r="144" spans="1:14" ht="14.5">
      <c r="A144" s="3" t="s">
        <v>2926</v>
      </c>
      <c r="B144" s="15" t="s">
        <v>1</v>
      </c>
      <c r="C144" s="15" t="s">
        <v>5</v>
      </c>
      <c r="D144" s="15" t="s">
        <v>9327</v>
      </c>
      <c r="E144" s="15" t="s">
        <v>1619</v>
      </c>
      <c r="F144" s="15">
        <v>35</v>
      </c>
      <c r="G144" s="15">
        <v>3</v>
      </c>
      <c r="H144" s="15">
        <v>400</v>
      </c>
      <c r="I144" s="15">
        <v>100</v>
      </c>
      <c r="J144" s="15">
        <v>1.1299999999999999</v>
      </c>
      <c r="K144" s="15">
        <v>10</v>
      </c>
      <c r="L144" s="15">
        <v>150</v>
      </c>
      <c r="M144" s="15">
        <v>1</v>
      </c>
      <c r="N144" s="15" t="s">
        <v>910</v>
      </c>
    </row>
    <row r="145" spans="1:14" ht="14.5">
      <c r="A145" s="3" t="s">
        <v>2927</v>
      </c>
      <c r="B145" s="15" t="s">
        <v>1</v>
      </c>
      <c r="C145" s="15" t="s">
        <v>5</v>
      </c>
      <c r="D145" s="15" t="s">
        <v>9327</v>
      </c>
      <c r="E145" s="15" t="s">
        <v>1619</v>
      </c>
      <c r="F145" s="15">
        <v>35</v>
      </c>
      <c r="G145" s="15">
        <v>3</v>
      </c>
      <c r="H145" s="15">
        <v>400</v>
      </c>
      <c r="I145" s="15">
        <v>80</v>
      </c>
      <c r="J145" s="15">
        <v>1.25</v>
      </c>
      <c r="K145" s="15">
        <v>5</v>
      </c>
      <c r="L145" s="15">
        <v>150</v>
      </c>
      <c r="M145" s="15">
        <v>1</v>
      </c>
      <c r="N145" s="15" t="s">
        <v>910</v>
      </c>
    </row>
    <row r="146" spans="1:14" ht="14.5">
      <c r="A146" s="3" t="s">
        <v>2928</v>
      </c>
      <c r="B146" s="15" t="s">
        <v>1</v>
      </c>
      <c r="C146" s="15" t="s">
        <v>5</v>
      </c>
      <c r="D146" s="15" t="s">
        <v>9327</v>
      </c>
      <c r="E146" s="15" t="s">
        <v>1619</v>
      </c>
      <c r="F146" s="15">
        <v>35</v>
      </c>
      <c r="G146" s="15">
        <v>3</v>
      </c>
      <c r="H146" s="15">
        <v>400</v>
      </c>
      <c r="I146" s="15">
        <v>100</v>
      </c>
      <c r="J146" s="15">
        <v>1.1299999999999999</v>
      </c>
      <c r="K146" s="15">
        <v>10</v>
      </c>
      <c r="L146" s="15">
        <v>150</v>
      </c>
      <c r="M146" s="15">
        <v>1</v>
      </c>
      <c r="N146" s="15" t="s">
        <v>3</v>
      </c>
    </row>
    <row r="147" spans="1:14" ht="14.5">
      <c r="A147" s="3" t="s">
        <v>2929</v>
      </c>
      <c r="B147" s="15" t="s">
        <v>1</v>
      </c>
      <c r="C147" s="15" t="s">
        <v>6</v>
      </c>
      <c r="D147" s="15" t="s">
        <v>9327</v>
      </c>
      <c r="E147" s="15" t="s">
        <v>1619</v>
      </c>
      <c r="F147" s="15">
        <v>35</v>
      </c>
      <c r="G147" s="15">
        <v>3</v>
      </c>
      <c r="H147" s="15">
        <v>400</v>
      </c>
      <c r="I147" s="15">
        <v>100</v>
      </c>
      <c r="J147" s="15">
        <v>1.3</v>
      </c>
      <c r="K147" s="15">
        <v>10</v>
      </c>
      <c r="L147" s="15">
        <v>150</v>
      </c>
      <c r="M147" s="15">
        <v>1</v>
      </c>
      <c r="N147" s="15" t="s">
        <v>3</v>
      </c>
    </row>
    <row r="148" spans="1:14" ht="14.5">
      <c r="A148" s="3" t="s">
        <v>2930</v>
      </c>
      <c r="B148" s="15" t="s">
        <v>1</v>
      </c>
      <c r="C148" s="15" t="s">
        <v>6</v>
      </c>
      <c r="D148" s="15" t="s">
        <v>9327</v>
      </c>
      <c r="E148" s="15" t="s">
        <v>1619</v>
      </c>
      <c r="F148" s="15">
        <v>35</v>
      </c>
      <c r="G148" s="15">
        <v>3</v>
      </c>
      <c r="H148" s="15">
        <v>500</v>
      </c>
      <c r="I148" s="15">
        <v>100</v>
      </c>
      <c r="J148" s="15">
        <v>1.7</v>
      </c>
      <c r="K148" s="15">
        <v>10</v>
      </c>
      <c r="L148" s="15">
        <v>150</v>
      </c>
      <c r="M148" s="15">
        <v>1</v>
      </c>
      <c r="N148" s="15" t="s">
        <v>910</v>
      </c>
    </row>
    <row r="149" spans="1:14" ht="14.5">
      <c r="A149" s="3" t="s">
        <v>2931</v>
      </c>
      <c r="B149" s="15" t="s">
        <v>1</v>
      </c>
      <c r="C149" s="15" t="s">
        <v>5</v>
      </c>
      <c r="D149" s="15" t="s">
        <v>9327</v>
      </c>
      <c r="E149" s="15" t="s">
        <v>1619</v>
      </c>
      <c r="F149" s="15">
        <v>35</v>
      </c>
      <c r="G149" s="15">
        <v>3</v>
      </c>
      <c r="H149" s="15">
        <v>500</v>
      </c>
      <c r="I149" s="15">
        <v>100</v>
      </c>
      <c r="J149" s="15">
        <v>1.45</v>
      </c>
      <c r="K149" s="15">
        <v>10</v>
      </c>
      <c r="L149" s="15">
        <v>150</v>
      </c>
      <c r="M149" s="15">
        <v>1</v>
      </c>
      <c r="N149" s="15" t="s">
        <v>910</v>
      </c>
    </row>
    <row r="150" spans="1:14" ht="14.5">
      <c r="A150" s="3" t="s">
        <v>2932</v>
      </c>
      <c r="B150" s="15" t="s">
        <v>1</v>
      </c>
      <c r="C150" s="15" t="s">
        <v>5</v>
      </c>
      <c r="D150" s="15" t="s">
        <v>9327</v>
      </c>
      <c r="E150" s="15" t="s">
        <v>1619</v>
      </c>
      <c r="F150" s="15">
        <v>35</v>
      </c>
      <c r="G150" s="15">
        <v>3</v>
      </c>
      <c r="H150" s="15">
        <v>500</v>
      </c>
      <c r="I150" s="15">
        <v>100</v>
      </c>
      <c r="J150" s="15">
        <v>1.45</v>
      </c>
      <c r="K150" s="15">
        <v>10</v>
      </c>
      <c r="L150" s="15">
        <v>150</v>
      </c>
      <c r="M150" s="15">
        <v>1</v>
      </c>
      <c r="N150" s="15" t="s">
        <v>3</v>
      </c>
    </row>
    <row r="151" spans="1:14" ht="14.5">
      <c r="A151" s="3" t="s">
        <v>2933</v>
      </c>
      <c r="B151" s="15" t="s">
        <v>1</v>
      </c>
      <c r="C151" s="15" t="s">
        <v>6</v>
      </c>
      <c r="D151" s="15" t="s">
        <v>9327</v>
      </c>
      <c r="E151" s="15" t="s">
        <v>1619</v>
      </c>
      <c r="F151" s="15">
        <v>35</v>
      </c>
      <c r="G151" s="15">
        <v>3</v>
      </c>
      <c r="H151" s="15">
        <v>500</v>
      </c>
      <c r="I151" s="15">
        <v>100</v>
      </c>
      <c r="J151" s="15">
        <v>1.7</v>
      </c>
      <c r="K151" s="15">
        <v>10</v>
      </c>
      <c r="L151" s="15">
        <v>150</v>
      </c>
      <c r="M151" s="15">
        <v>1</v>
      </c>
      <c r="N151" s="15" t="s">
        <v>3</v>
      </c>
    </row>
    <row r="152" spans="1:14" ht="14.5">
      <c r="A152" s="3" t="s">
        <v>2934</v>
      </c>
      <c r="B152" s="15" t="s">
        <v>1</v>
      </c>
      <c r="C152" s="15" t="s">
        <v>6</v>
      </c>
      <c r="D152" s="15" t="s">
        <v>9327</v>
      </c>
      <c r="E152" s="15" t="s">
        <v>1619</v>
      </c>
      <c r="F152" s="15">
        <v>35</v>
      </c>
      <c r="G152" s="15">
        <v>3</v>
      </c>
      <c r="H152" s="15">
        <v>600</v>
      </c>
      <c r="I152" s="15">
        <v>100</v>
      </c>
      <c r="J152" s="15">
        <v>1.7</v>
      </c>
      <c r="K152" s="15">
        <v>10</v>
      </c>
      <c r="L152" s="15">
        <v>150</v>
      </c>
      <c r="M152" s="15">
        <v>1</v>
      </c>
      <c r="N152" s="15" t="s">
        <v>910</v>
      </c>
    </row>
    <row r="153" spans="1:14" ht="14.5">
      <c r="A153" s="3" t="s">
        <v>2935</v>
      </c>
      <c r="B153" s="15" t="s">
        <v>1</v>
      </c>
      <c r="C153" s="15" t="s">
        <v>6</v>
      </c>
      <c r="D153" s="15" t="s">
        <v>9327</v>
      </c>
      <c r="E153" s="15" t="s">
        <v>1619</v>
      </c>
      <c r="F153" s="15">
        <v>35</v>
      </c>
      <c r="G153" s="15">
        <v>3</v>
      </c>
      <c r="H153" s="15">
        <v>600</v>
      </c>
      <c r="I153" s="15">
        <v>88</v>
      </c>
      <c r="J153" s="15">
        <v>1.7</v>
      </c>
      <c r="K153" s="15">
        <v>5</v>
      </c>
      <c r="L153" s="15">
        <v>150</v>
      </c>
      <c r="M153" s="15">
        <v>1</v>
      </c>
      <c r="N153" s="15" t="s">
        <v>910</v>
      </c>
    </row>
    <row r="154" spans="1:14" ht="14.5">
      <c r="A154" s="3" t="s">
        <v>2936</v>
      </c>
      <c r="B154" s="15" t="s">
        <v>1</v>
      </c>
      <c r="C154" s="15" t="s">
        <v>5</v>
      </c>
      <c r="D154" s="15" t="s">
        <v>9327</v>
      </c>
      <c r="E154" s="15" t="s">
        <v>1619</v>
      </c>
      <c r="F154" s="15">
        <v>35</v>
      </c>
      <c r="G154" s="15">
        <v>3</v>
      </c>
      <c r="H154" s="15">
        <v>600</v>
      </c>
      <c r="I154" s="15">
        <v>100</v>
      </c>
      <c r="J154" s="15">
        <v>1.45</v>
      </c>
      <c r="K154" s="15">
        <v>10</v>
      </c>
      <c r="L154" s="15">
        <v>150</v>
      </c>
      <c r="M154" s="15">
        <v>1</v>
      </c>
      <c r="N154" s="15" t="s">
        <v>910</v>
      </c>
    </row>
    <row r="155" spans="1:14" ht="14.5">
      <c r="A155" s="3" t="s">
        <v>2937</v>
      </c>
      <c r="B155" s="15" t="s">
        <v>1</v>
      </c>
      <c r="C155" s="15" t="s">
        <v>5</v>
      </c>
      <c r="D155" s="15" t="s">
        <v>9327</v>
      </c>
      <c r="E155" s="15" t="s">
        <v>1619</v>
      </c>
      <c r="F155" s="15">
        <v>35</v>
      </c>
      <c r="G155" s="15">
        <v>3</v>
      </c>
      <c r="H155" s="15">
        <v>600</v>
      </c>
      <c r="I155" s="15">
        <v>80</v>
      </c>
      <c r="J155" s="15">
        <v>1.7</v>
      </c>
      <c r="K155" s="15">
        <v>5</v>
      </c>
      <c r="L155" s="15">
        <v>150</v>
      </c>
      <c r="M155" s="15">
        <v>1</v>
      </c>
      <c r="N155" s="15" t="s">
        <v>910</v>
      </c>
    </row>
    <row r="156" spans="1:14" ht="14.5">
      <c r="A156" s="3" t="s">
        <v>2938</v>
      </c>
      <c r="B156" s="15" t="s">
        <v>1</v>
      </c>
      <c r="C156" s="15" t="s">
        <v>5</v>
      </c>
      <c r="D156" s="15" t="s">
        <v>9327</v>
      </c>
      <c r="E156" s="15" t="s">
        <v>1619</v>
      </c>
      <c r="F156" s="15">
        <v>35</v>
      </c>
      <c r="G156" s="15">
        <v>3</v>
      </c>
      <c r="H156" s="15">
        <v>600</v>
      </c>
      <c r="I156" s="15">
        <v>100</v>
      </c>
      <c r="J156" s="15">
        <v>1.45</v>
      </c>
      <c r="K156" s="15">
        <v>10</v>
      </c>
      <c r="L156" s="15">
        <v>150</v>
      </c>
      <c r="M156" s="15">
        <v>1</v>
      </c>
      <c r="N156" s="15" t="s">
        <v>3</v>
      </c>
    </row>
    <row r="157" spans="1:14" ht="14.5">
      <c r="A157" s="3" t="s">
        <v>2939</v>
      </c>
      <c r="B157" s="15" t="s">
        <v>1</v>
      </c>
      <c r="C157" s="15" t="s">
        <v>6</v>
      </c>
      <c r="D157" s="15" t="s">
        <v>9327</v>
      </c>
      <c r="E157" s="15" t="s">
        <v>1619</v>
      </c>
      <c r="F157" s="15">
        <v>35</v>
      </c>
      <c r="G157" s="15">
        <v>3</v>
      </c>
      <c r="H157" s="15">
        <v>600</v>
      </c>
      <c r="I157" s="15">
        <v>100</v>
      </c>
      <c r="J157" s="15">
        <v>1.7</v>
      </c>
      <c r="K157" s="15">
        <v>10</v>
      </c>
      <c r="L157" s="15">
        <v>150</v>
      </c>
      <c r="M157" s="15">
        <v>1</v>
      </c>
      <c r="N157" s="15" t="s">
        <v>3</v>
      </c>
    </row>
    <row r="158" spans="1:14" ht="14.5">
      <c r="A158" s="3" t="s">
        <v>2940</v>
      </c>
      <c r="B158" s="15" t="s">
        <v>1</v>
      </c>
      <c r="C158" s="15" t="s">
        <v>6</v>
      </c>
      <c r="D158" s="15" t="s">
        <v>9327</v>
      </c>
      <c r="E158" s="15" t="s">
        <v>1619</v>
      </c>
      <c r="F158" s="15">
        <v>35</v>
      </c>
      <c r="G158" s="15">
        <v>5</v>
      </c>
      <c r="H158" s="15">
        <v>200</v>
      </c>
      <c r="I158" s="15">
        <v>164</v>
      </c>
      <c r="J158" s="15">
        <v>0.95</v>
      </c>
      <c r="K158" s="15">
        <v>10</v>
      </c>
      <c r="L158" s="15">
        <v>150</v>
      </c>
      <c r="M158" s="15">
        <v>1</v>
      </c>
      <c r="N158" s="15" t="s">
        <v>910</v>
      </c>
    </row>
    <row r="159" spans="1:14" ht="14.5">
      <c r="A159" s="3" t="s">
        <v>2941</v>
      </c>
      <c r="B159" s="15" t="s">
        <v>1</v>
      </c>
      <c r="C159" s="15" t="s">
        <v>6</v>
      </c>
      <c r="D159" s="15" t="s">
        <v>9327</v>
      </c>
      <c r="E159" s="15" t="s">
        <v>1619</v>
      </c>
      <c r="F159" s="15">
        <v>35</v>
      </c>
      <c r="G159" s="15">
        <v>5</v>
      </c>
      <c r="H159" s="15">
        <v>400</v>
      </c>
      <c r="I159" s="15">
        <v>164</v>
      </c>
      <c r="J159" s="15">
        <v>1.3</v>
      </c>
      <c r="K159" s="15">
        <v>10</v>
      </c>
      <c r="L159" s="15">
        <v>150</v>
      </c>
      <c r="M159" s="15">
        <v>1</v>
      </c>
      <c r="N159" s="15" t="s">
        <v>910</v>
      </c>
    </row>
    <row r="160" spans="1:14" ht="14.5">
      <c r="A160" s="3" t="s">
        <v>2942</v>
      </c>
      <c r="B160" s="15" t="s">
        <v>1</v>
      </c>
      <c r="C160" s="15" t="s">
        <v>6</v>
      </c>
      <c r="D160" s="15" t="s">
        <v>9327</v>
      </c>
      <c r="E160" s="15" t="s">
        <v>1619</v>
      </c>
      <c r="F160" s="15">
        <v>35</v>
      </c>
      <c r="G160" s="15">
        <v>5</v>
      </c>
      <c r="H160" s="15">
        <v>600</v>
      </c>
      <c r="I160" s="15">
        <v>164</v>
      </c>
      <c r="J160" s="15">
        <v>1.7</v>
      </c>
      <c r="K160" s="15">
        <v>10</v>
      </c>
      <c r="L160" s="15">
        <v>150</v>
      </c>
      <c r="M160" s="15">
        <v>1</v>
      </c>
      <c r="N160" s="15" t="s">
        <v>910</v>
      </c>
    </row>
    <row r="161" spans="1:14" ht="14.5">
      <c r="A161" s="3" t="s">
        <v>2943</v>
      </c>
      <c r="B161" s="15" t="s">
        <v>1</v>
      </c>
      <c r="C161" s="15" t="s">
        <v>8</v>
      </c>
      <c r="D161" s="15" t="s">
        <v>9327</v>
      </c>
      <c r="E161" s="15" t="s">
        <v>1619</v>
      </c>
      <c r="F161" s="15">
        <v>35</v>
      </c>
      <c r="G161" s="15">
        <v>0.8</v>
      </c>
      <c r="H161" s="15">
        <v>200</v>
      </c>
      <c r="I161" s="15">
        <v>20</v>
      </c>
      <c r="J161" s="15">
        <v>0.95</v>
      </c>
      <c r="K161" s="15">
        <v>1</v>
      </c>
      <c r="L161" s="15">
        <v>150</v>
      </c>
      <c r="M161" s="15">
        <v>1</v>
      </c>
      <c r="N161" s="15" t="s">
        <v>910</v>
      </c>
    </row>
    <row r="162" spans="1:14" ht="14.5">
      <c r="A162" s="3" t="s">
        <v>2944</v>
      </c>
      <c r="B162" s="15" t="s">
        <v>1</v>
      </c>
      <c r="C162" s="15" t="s">
        <v>8</v>
      </c>
      <c r="D162" s="15" t="s">
        <v>9327</v>
      </c>
      <c r="E162" s="15" t="s">
        <v>1619</v>
      </c>
      <c r="F162" s="15">
        <v>35</v>
      </c>
      <c r="G162" s="15">
        <v>0.8</v>
      </c>
      <c r="H162" s="15">
        <v>200</v>
      </c>
      <c r="I162" s="15">
        <v>20</v>
      </c>
      <c r="J162" s="15">
        <v>0.95</v>
      </c>
      <c r="K162" s="15">
        <v>1</v>
      </c>
      <c r="L162" s="15">
        <v>150</v>
      </c>
      <c r="M162" s="15">
        <v>1</v>
      </c>
      <c r="N162" s="15" t="s">
        <v>3</v>
      </c>
    </row>
    <row r="163" spans="1:14" ht="14.5">
      <c r="A163" s="3" t="s">
        <v>2945</v>
      </c>
      <c r="B163" s="15" t="s">
        <v>1</v>
      </c>
      <c r="C163" s="15" t="s">
        <v>8</v>
      </c>
      <c r="D163" s="15" t="s">
        <v>9327</v>
      </c>
      <c r="E163" s="15" t="s">
        <v>1619</v>
      </c>
      <c r="F163" s="15">
        <v>35</v>
      </c>
      <c r="G163" s="15">
        <v>0.8</v>
      </c>
      <c r="H163" s="15">
        <v>400</v>
      </c>
      <c r="I163" s="15">
        <v>20</v>
      </c>
      <c r="J163" s="15">
        <v>1.3</v>
      </c>
      <c r="K163" s="15">
        <v>1</v>
      </c>
      <c r="L163" s="15">
        <v>150</v>
      </c>
      <c r="M163" s="15">
        <v>1</v>
      </c>
      <c r="N163" s="15" t="s">
        <v>910</v>
      </c>
    </row>
    <row r="164" spans="1:14" ht="14.5">
      <c r="A164" s="3" t="s">
        <v>2946</v>
      </c>
      <c r="B164" s="15" t="s">
        <v>1</v>
      </c>
      <c r="C164" s="15" t="s">
        <v>8</v>
      </c>
      <c r="D164" s="15" t="s">
        <v>9327</v>
      </c>
      <c r="E164" s="15" t="s">
        <v>1619</v>
      </c>
      <c r="F164" s="15">
        <v>35</v>
      </c>
      <c r="G164" s="15">
        <v>0.8</v>
      </c>
      <c r="H164" s="15">
        <v>400</v>
      </c>
      <c r="I164" s="15">
        <v>20</v>
      </c>
      <c r="J164" s="15">
        <v>1.3</v>
      </c>
      <c r="K164" s="15">
        <v>1</v>
      </c>
      <c r="L164" s="15">
        <v>150</v>
      </c>
      <c r="M164" s="15">
        <v>1</v>
      </c>
      <c r="N164" s="15" t="s">
        <v>3</v>
      </c>
    </row>
    <row r="165" spans="1:14" ht="14.5">
      <c r="A165" s="3" t="s">
        <v>2947</v>
      </c>
      <c r="B165" s="15" t="s">
        <v>1</v>
      </c>
      <c r="C165" s="15" t="s">
        <v>8</v>
      </c>
      <c r="D165" s="15" t="s">
        <v>9327</v>
      </c>
      <c r="E165" s="15" t="s">
        <v>1619</v>
      </c>
      <c r="F165" s="15">
        <v>35</v>
      </c>
      <c r="G165" s="15">
        <v>0.8</v>
      </c>
      <c r="H165" s="15">
        <v>600</v>
      </c>
      <c r="I165" s="15">
        <v>20</v>
      </c>
      <c r="J165" s="15">
        <v>1.7</v>
      </c>
      <c r="K165" s="15">
        <v>1</v>
      </c>
      <c r="L165" s="15">
        <v>150</v>
      </c>
      <c r="M165" s="15">
        <v>1</v>
      </c>
      <c r="N165" s="15" t="s">
        <v>910</v>
      </c>
    </row>
    <row r="166" spans="1:14" ht="14.5">
      <c r="A166" s="3" t="s">
        <v>2948</v>
      </c>
      <c r="B166" s="15" t="s">
        <v>1</v>
      </c>
      <c r="C166" s="15" t="s">
        <v>8</v>
      </c>
      <c r="D166" s="15" t="s">
        <v>9327</v>
      </c>
      <c r="E166" s="15" t="s">
        <v>1619</v>
      </c>
      <c r="F166" s="15">
        <v>35</v>
      </c>
      <c r="G166" s="15">
        <v>0.8</v>
      </c>
      <c r="H166" s="15">
        <v>600</v>
      </c>
      <c r="I166" s="15">
        <v>20</v>
      </c>
      <c r="J166" s="15">
        <v>1.7</v>
      </c>
      <c r="K166" s="15">
        <v>1</v>
      </c>
      <c r="L166" s="15">
        <v>150</v>
      </c>
      <c r="M166" s="15">
        <v>1</v>
      </c>
      <c r="N166" s="15" t="s">
        <v>3</v>
      </c>
    </row>
    <row r="167" spans="1:14" ht="14.5">
      <c r="A167" s="3" t="s">
        <v>2949</v>
      </c>
      <c r="B167" s="15" t="s">
        <v>1</v>
      </c>
      <c r="C167" s="15" t="s">
        <v>21</v>
      </c>
      <c r="D167" s="15" t="s">
        <v>9327</v>
      </c>
      <c r="E167" s="15" t="s">
        <v>1619</v>
      </c>
      <c r="F167" s="15">
        <v>35</v>
      </c>
      <c r="G167" s="15">
        <v>10</v>
      </c>
      <c r="H167" s="15">
        <v>50</v>
      </c>
      <c r="I167" s="15">
        <v>125</v>
      </c>
      <c r="J167" s="15">
        <v>0.97499999999999998</v>
      </c>
      <c r="K167" s="15">
        <v>10</v>
      </c>
      <c r="L167" s="15">
        <v>150</v>
      </c>
      <c r="M167" s="15" t="s">
        <v>9484</v>
      </c>
      <c r="N167" s="15" t="s">
        <v>3</v>
      </c>
    </row>
    <row r="168" spans="1:14" ht="14.5">
      <c r="A168" s="3" t="s">
        <v>2950</v>
      </c>
      <c r="B168" s="15" t="s">
        <v>1</v>
      </c>
      <c r="C168" s="15" t="s">
        <v>21</v>
      </c>
      <c r="D168" s="15" t="s">
        <v>9327</v>
      </c>
      <c r="E168" s="15" t="s">
        <v>1619</v>
      </c>
      <c r="F168" s="15">
        <v>35</v>
      </c>
      <c r="G168" s="15">
        <v>10</v>
      </c>
      <c r="H168" s="15">
        <v>100</v>
      </c>
      <c r="I168" s="15">
        <v>125</v>
      </c>
      <c r="J168" s="15">
        <v>0.97499999999999998</v>
      </c>
      <c r="K168" s="15">
        <v>10</v>
      </c>
      <c r="L168" s="15">
        <v>150</v>
      </c>
      <c r="M168" s="15" t="s">
        <v>9484</v>
      </c>
      <c r="N168" s="15" t="s">
        <v>3</v>
      </c>
    </row>
    <row r="169" spans="1:14" ht="14.5">
      <c r="A169" s="3" t="s">
        <v>2951</v>
      </c>
      <c r="B169" s="15" t="s">
        <v>1</v>
      </c>
      <c r="C169" s="15" t="s">
        <v>21</v>
      </c>
      <c r="D169" s="15" t="s">
        <v>9327</v>
      </c>
      <c r="E169" s="15" t="s">
        <v>1619</v>
      </c>
      <c r="F169" s="15">
        <v>35</v>
      </c>
      <c r="G169" s="15">
        <v>10</v>
      </c>
      <c r="H169" s="15">
        <v>150</v>
      </c>
      <c r="I169" s="15">
        <v>125</v>
      </c>
      <c r="J169" s="15">
        <v>0.97499999999999998</v>
      </c>
      <c r="K169" s="15">
        <v>10</v>
      </c>
      <c r="L169" s="15">
        <v>150</v>
      </c>
      <c r="M169" s="15" t="s">
        <v>9484</v>
      </c>
      <c r="N169" s="15" t="s">
        <v>3</v>
      </c>
    </row>
    <row r="170" spans="1:14" ht="14.5">
      <c r="A170" s="3" t="s">
        <v>2952</v>
      </c>
      <c r="B170" s="15" t="s">
        <v>1</v>
      </c>
      <c r="C170" s="15" t="s">
        <v>21</v>
      </c>
      <c r="D170" s="15" t="s">
        <v>9327</v>
      </c>
      <c r="E170" s="15" t="s">
        <v>1619</v>
      </c>
      <c r="F170" s="15">
        <v>35</v>
      </c>
      <c r="G170" s="15">
        <v>10</v>
      </c>
      <c r="H170" s="15">
        <v>200</v>
      </c>
      <c r="I170" s="15">
        <v>125</v>
      </c>
      <c r="J170" s="15">
        <v>0.97499999999999998</v>
      </c>
      <c r="K170" s="15">
        <v>10</v>
      </c>
      <c r="L170" s="15">
        <v>150</v>
      </c>
      <c r="M170" s="15" t="s">
        <v>9484</v>
      </c>
      <c r="N170" s="15" t="s">
        <v>3</v>
      </c>
    </row>
    <row r="171" spans="1:14" ht="14.5">
      <c r="A171" s="3" t="s">
        <v>2953</v>
      </c>
      <c r="B171" s="15" t="s">
        <v>1</v>
      </c>
      <c r="C171" s="15" t="s">
        <v>21</v>
      </c>
      <c r="D171" s="15" t="s">
        <v>9327</v>
      </c>
      <c r="E171" s="15" t="s">
        <v>1619</v>
      </c>
      <c r="F171" s="15">
        <v>35</v>
      </c>
      <c r="G171" s="15">
        <v>10</v>
      </c>
      <c r="H171" s="15">
        <v>300</v>
      </c>
      <c r="I171" s="15">
        <v>125</v>
      </c>
      <c r="J171" s="15">
        <v>1.3</v>
      </c>
      <c r="K171" s="15">
        <v>10</v>
      </c>
      <c r="L171" s="15">
        <v>150</v>
      </c>
      <c r="M171" s="15" t="s">
        <v>9484</v>
      </c>
      <c r="N171" s="15" t="s">
        <v>3</v>
      </c>
    </row>
    <row r="172" spans="1:14" ht="14.5">
      <c r="A172" s="3" t="s">
        <v>2954</v>
      </c>
      <c r="B172" s="15" t="s">
        <v>1</v>
      </c>
      <c r="C172" s="15" t="s">
        <v>21</v>
      </c>
      <c r="D172" s="15" t="s">
        <v>9327</v>
      </c>
      <c r="E172" s="15" t="s">
        <v>1619</v>
      </c>
      <c r="F172" s="15">
        <v>35</v>
      </c>
      <c r="G172" s="15">
        <v>10</v>
      </c>
      <c r="H172" s="15">
        <v>400</v>
      </c>
      <c r="I172" s="15">
        <v>125</v>
      </c>
      <c r="J172" s="15">
        <v>1.3</v>
      </c>
      <c r="K172" s="15">
        <v>10</v>
      </c>
      <c r="L172" s="15">
        <v>150</v>
      </c>
      <c r="M172" s="15" t="s">
        <v>9484</v>
      </c>
      <c r="N172" s="15" t="s">
        <v>3</v>
      </c>
    </row>
    <row r="173" spans="1:14" ht="14.5">
      <c r="A173" s="3" t="s">
        <v>2955</v>
      </c>
      <c r="B173" s="15" t="s">
        <v>1</v>
      </c>
      <c r="C173" s="15" t="s">
        <v>21</v>
      </c>
      <c r="D173" s="15" t="s">
        <v>9327</v>
      </c>
      <c r="E173" s="15" t="s">
        <v>1619</v>
      </c>
      <c r="F173" s="15">
        <v>35</v>
      </c>
      <c r="G173" s="15">
        <v>10</v>
      </c>
      <c r="H173" s="15">
        <v>500</v>
      </c>
      <c r="I173" s="15">
        <v>125</v>
      </c>
      <c r="J173" s="15">
        <v>1.7</v>
      </c>
      <c r="K173" s="15">
        <v>10</v>
      </c>
      <c r="L173" s="15">
        <v>150</v>
      </c>
      <c r="M173" s="15" t="s">
        <v>9484</v>
      </c>
      <c r="N173" s="15" t="s">
        <v>3</v>
      </c>
    </row>
    <row r="174" spans="1:14" ht="14.5">
      <c r="A174" s="3" t="s">
        <v>2956</v>
      </c>
      <c r="B174" s="15" t="s">
        <v>1</v>
      </c>
      <c r="C174" s="15" t="s">
        <v>21</v>
      </c>
      <c r="D174" s="15" t="s">
        <v>9327</v>
      </c>
      <c r="E174" s="15" t="s">
        <v>1619</v>
      </c>
      <c r="F174" s="15">
        <v>35</v>
      </c>
      <c r="G174" s="15">
        <v>10</v>
      </c>
      <c r="H174" s="15">
        <v>600</v>
      </c>
      <c r="I174" s="15">
        <v>125</v>
      </c>
      <c r="J174" s="15">
        <v>1.7</v>
      </c>
      <c r="K174" s="15">
        <v>10</v>
      </c>
      <c r="L174" s="15">
        <v>150</v>
      </c>
      <c r="M174" s="15" t="s">
        <v>9484</v>
      </c>
      <c r="N174" s="15" t="s">
        <v>3</v>
      </c>
    </row>
    <row r="175" spans="1:14" ht="14.5">
      <c r="A175" s="3" t="s">
        <v>2957</v>
      </c>
      <c r="B175" s="15" t="s">
        <v>1</v>
      </c>
      <c r="C175" s="15" t="s">
        <v>2</v>
      </c>
      <c r="D175" s="15" t="s">
        <v>9327</v>
      </c>
      <c r="E175" s="15" t="s">
        <v>1619</v>
      </c>
      <c r="F175" s="15">
        <v>35</v>
      </c>
      <c r="G175" s="15">
        <v>1</v>
      </c>
      <c r="H175" s="15">
        <v>50</v>
      </c>
      <c r="I175" s="15">
        <v>30</v>
      </c>
      <c r="J175" s="15">
        <v>0.95</v>
      </c>
      <c r="K175" s="15">
        <v>5</v>
      </c>
      <c r="L175" s="15">
        <v>150</v>
      </c>
      <c r="M175" s="15" t="s">
        <v>9484</v>
      </c>
      <c r="N175" s="15" t="s">
        <v>3</v>
      </c>
    </row>
    <row r="176" spans="1:14" ht="14.5">
      <c r="A176" s="3" t="s">
        <v>2958</v>
      </c>
      <c r="B176" s="15" t="s">
        <v>1</v>
      </c>
      <c r="C176" s="15" t="s">
        <v>2</v>
      </c>
      <c r="D176" s="15" t="s">
        <v>9327</v>
      </c>
      <c r="E176" s="15" t="s">
        <v>1619</v>
      </c>
      <c r="F176" s="15">
        <v>35</v>
      </c>
      <c r="G176" s="15">
        <v>1</v>
      </c>
      <c r="H176" s="15">
        <v>50</v>
      </c>
      <c r="I176" s="15">
        <v>30</v>
      </c>
      <c r="J176" s="15">
        <v>0.95</v>
      </c>
      <c r="K176" s="15">
        <v>5</v>
      </c>
      <c r="L176" s="15">
        <v>150</v>
      </c>
      <c r="M176" s="15" t="s">
        <v>9484</v>
      </c>
      <c r="N176" s="15" t="s">
        <v>910</v>
      </c>
    </row>
    <row r="177" spans="1:14" ht="14.5">
      <c r="A177" s="3" t="s">
        <v>2959</v>
      </c>
      <c r="B177" s="15" t="s">
        <v>1</v>
      </c>
      <c r="C177" s="15" t="s">
        <v>2</v>
      </c>
      <c r="D177" s="15" t="s">
        <v>9327</v>
      </c>
      <c r="E177" s="15" t="s">
        <v>1619</v>
      </c>
      <c r="F177" s="15">
        <v>35</v>
      </c>
      <c r="G177" s="15">
        <v>1</v>
      </c>
      <c r="H177" s="15">
        <v>100</v>
      </c>
      <c r="I177" s="15">
        <v>30</v>
      </c>
      <c r="J177" s="15">
        <v>0.95</v>
      </c>
      <c r="K177" s="15">
        <v>5</v>
      </c>
      <c r="L177" s="15">
        <v>150</v>
      </c>
      <c r="M177" s="15" t="s">
        <v>9484</v>
      </c>
      <c r="N177" s="15" t="s">
        <v>3</v>
      </c>
    </row>
    <row r="178" spans="1:14" ht="14.5">
      <c r="A178" s="3" t="s">
        <v>2960</v>
      </c>
      <c r="B178" s="15" t="s">
        <v>1</v>
      </c>
      <c r="C178" s="15" t="s">
        <v>2</v>
      </c>
      <c r="D178" s="15" t="s">
        <v>9327</v>
      </c>
      <c r="E178" s="15" t="s">
        <v>1619</v>
      </c>
      <c r="F178" s="15">
        <v>35</v>
      </c>
      <c r="G178" s="15">
        <v>1</v>
      </c>
      <c r="H178" s="15">
        <v>100</v>
      </c>
      <c r="I178" s="15">
        <v>30</v>
      </c>
      <c r="J178" s="15">
        <v>0.95</v>
      </c>
      <c r="K178" s="15">
        <v>5</v>
      </c>
      <c r="L178" s="15">
        <v>150</v>
      </c>
      <c r="M178" s="15" t="s">
        <v>9484</v>
      </c>
      <c r="N178" s="15" t="s">
        <v>910</v>
      </c>
    </row>
    <row r="179" spans="1:14" ht="14.5">
      <c r="A179" s="3" t="s">
        <v>2961</v>
      </c>
      <c r="B179" s="15" t="s">
        <v>1</v>
      </c>
      <c r="C179" s="15" t="s">
        <v>2</v>
      </c>
      <c r="D179" s="15" t="s">
        <v>9327</v>
      </c>
      <c r="E179" s="15" t="s">
        <v>1619</v>
      </c>
      <c r="F179" s="15">
        <v>35</v>
      </c>
      <c r="G179" s="15">
        <v>1</v>
      </c>
      <c r="H179" s="15">
        <v>150</v>
      </c>
      <c r="I179" s="15">
        <v>30</v>
      </c>
      <c r="J179" s="15">
        <v>0.95</v>
      </c>
      <c r="K179" s="15">
        <v>5</v>
      </c>
      <c r="L179" s="15">
        <v>150</v>
      </c>
      <c r="M179" s="15" t="s">
        <v>9484</v>
      </c>
      <c r="N179" s="15" t="s">
        <v>3</v>
      </c>
    </row>
    <row r="180" spans="1:14" ht="14.5">
      <c r="A180" s="3" t="s">
        <v>2962</v>
      </c>
      <c r="B180" s="15" t="s">
        <v>1</v>
      </c>
      <c r="C180" s="15" t="s">
        <v>2</v>
      </c>
      <c r="D180" s="15" t="s">
        <v>9327</v>
      </c>
      <c r="E180" s="15" t="s">
        <v>1619</v>
      </c>
      <c r="F180" s="15">
        <v>35</v>
      </c>
      <c r="G180" s="15">
        <v>1</v>
      </c>
      <c r="H180" s="15">
        <v>150</v>
      </c>
      <c r="I180" s="15">
        <v>30</v>
      </c>
      <c r="J180" s="15">
        <v>0.95</v>
      </c>
      <c r="K180" s="15">
        <v>5</v>
      </c>
      <c r="L180" s="15">
        <v>150</v>
      </c>
      <c r="M180" s="15" t="s">
        <v>9484</v>
      </c>
      <c r="N180" s="15" t="s">
        <v>910</v>
      </c>
    </row>
    <row r="181" spans="1:14" ht="14.5">
      <c r="A181" s="3" t="s">
        <v>2963</v>
      </c>
      <c r="B181" s="15" t="s">
        <v>1</v>
      </c>
      <c r="C181" s="15" t="s">
        <v>2</v>
      </c>
      <c r="D181" s="15" t="s">
        <v>9327</v>
      </c>
      <c r="E181" s="15" t="s">
        <v>1619</v>
      </c>
      <c r="F181" s="15">
        <v>35</v>
      </c>
      <c r="G181" s="15">
        <v>1</v>
      </c>
      <c r="H181" s="15">
        <v>200</v>
      </c>
      <c r="I181" s="15">
        <v>30</v>
      </c>
      <c r="J181" s="15">
        <v>0.95</v>
      </c>
      <c r="K181" s="15">
        <v>5</v>
      </c>
      <c r="L181" s="15">
        <v>150</v>
      </c>
      <c r="M181" s="15" t="s">
        <v>9484</v>
      </c>
      <c r="N181" s="15" t="s">
        <v>3</v>
      </c>
    </row>
    <row r="182" spans="1:14" ht="14.5">
      <c r="A182" s="3" t="s">
        <v>2964</v>
      </c>
      <c r="B182" s="15" t="s">
        <v>1</v>
      </c>
      <c r="C182" s="15" t="s">
        <v>2</v>
      </c>
      <c r="D182" s="15" t="s">
        <v>9327</v>
      </c>
      <c r="E182" s="15" t="s">
        <v>1619</v>
      </c>
      <c r="F182" s="15">
        <v>35</v>
      </c>
      <c r="G182" s="15">
        <v>1</v>
      </c>
      <c r="H182" s="15">
        <v>200</v>
      </c>
      <c r="I182" s="15">
        <v>30</v>
      </c>
      <c r="J182" s="15">
        <v>0.95</v>
      </c>
      <c r="K182" s="15">
        <v>5</v>
      </c>
      <c r="L182" s="15">
        <v>150</v>
      </c>
      <c r="M182" s="15" t="s">
        <v>9484</v>
      </c>
      <c r="N182" s="15" t="s">
        <v>910</v>
      </c>
    </row>
    <row r="183" spans="1:14" ht="14.5">
      <c r="A183" s="3" t="s">
        <v>2965</v>
      </c>
      <c r="B183" s="15" t="s">
        <v>1</v>
      </c>
      <c r="C183" s="15" t="s">
        <v>2</v>
      </c>
      <c r="D183" s="15" t="s">
        <v>9327</v>
      </c>
      <c r="E183" s="15" t="s">
        <v>1619</v>
      </c>
      <c r="F183" s="15">
        <v>35</v>
      </c>
      <c r="G183" s="15">
        <v>1</v>
      </c>
      <c r="H183" s="15">
        <v>300</v>
      </c>
      <c r="I183" s="15">
        <v>30</v>
      </c>
      <c r="J183" s="15">
        <v>1.3</v>
      </c>
      <c r="K183" s="15">
        <v>5</v>
      </c>
      <c r="L183" s="15">
        <v>150</v>
      </c>
      <c r="M183" s="15" t="s">
        <v>9484</v>
      </c>
      <c r="N183" s="15" t="s">
        <v>3</v>
      </c>
    </row>
    <row r="184" spans="1:14" ht="14.5">
      <c r="A184" s="3" t="s">
        <v>2966</v>
      </c>
      <c r="B184" s="15" t="s">
        <v>1</v>
      </c>
      <c r="C184" s="15" t="s">
        <v>2</v>
      </c>
      <c r="D184" s="15" t="s">
        <v>9327</v>
      </c>
      <c r="E184" s="15" t="s">
        <v>1619</v>
      </c>
      <c r="F184" s="15">
        <v>35</v>
      </c>
      <c r="G184" s="15">
        <v>1</v>
      </c>
      <c r="H184" s="15">
        <v>300</v>
      </c>
      <c r="I184" s="15">
        <v>30</v>
      </c>
      <c r="J184" s="15">
        <v>1.3</v>
      </c>
      <c r="K184" s="15">
        <v>5</v>
      </c>
      <c r="L184" s="15">
        <v>150</v>
      </c>
      <c r="M184" s="15" t="s">
        <v>9484</v>
      </c>
      <c r="N184" s="15" t="s">
        <v>910</v>
      </c>
    </row>
    <row r="185" spans="1:14" ht="14.5">
      <c r="A185" s="3" t="s">
        <v>2967</v>
      </c>
      <c r="B185" s="15" t="s">
        <v>1</v>
      </c>
      <c r="C185" s="15" t="s">
        <v>21</v>
      </c>
      <c r="D185" s="15" t="s">
        <v>9327</v>
      </c>
      <c r="E185" s="15" t="s">
        <v>1619</v>
      </c>
      <c r="F185" s="15">
        <v>35</v>
      </c>
      <c r="G185" s="15">
        <v>16</v>
      </c>
      <c r="H185" s="15">
        <v>50</v>
      </c>
      <c r="I185" s="15">
        <v>125</v>
      </c>
      <c r="J185" s="15">
        <v>0.97499999999999998</v>
      </c>
      <c r="K185" s="15">
        <v>10</v>
      </c>
      <c r="L185" s="15">
        <v>150</v>
      </c>
      <c r="M185" s="15" t="s">
        <v>9484</v>
      </c>
      <c r="N185" s="15" t="s">
        <v>3</v>
      </c>
    </row>
    <row r="186" spans="1:14" ht="14.5">
      <c r="A186" s="3" t="s">
        <v>2968</v>
      </c>
      <c r="B186" s="15" t="s">
        <v>1</v>
      </c>
      <c r="C186" s="15" t="s">
        <v>67</v>
      </c>
      <c r="D186" s="15" t="s">
        <v>9327</v>
      </c>
      <c r="E186" s="15" t="s">
        <v>1619</v>
      </c>
      <c r="F186" s="15">
        <v>35</v>
      </c>
      <c r="G186" s="15">
        <v>16</v>
      </c>
      <c r="H186" s="15">
        <v>50</v>
      </c>
      <c r="I186" s="15">
        <v>150</v>
      </c>
      <c r="J186" s="15">
        <v>0.95</v>
      </c>
      <c r="K186" s="15">
        <v>10</v>
      </c>
      <c r="L186" s="15">
        <v>150</v>
      </c>
      <c r="M186" s="15" t="s">
        <v>9484</v>
      </c>
      <c r="N186" s="15" t="s">
        <v>3</v>
      </c>
    </row>
    <row r="187" spans="1:14" ht="14.5">
      <c r="A187" s="3" t="s">
        <v>2969</v>
      </c>
      <c r="B187" s="15" t="s">
        <v>1</v>
      </c>
      <c r="C187" s="15" t="s">
        <v>21</v>
      </c>
      <c r="D187" s="15" t="s">
        <v>9327</v>
      </c>
      <c r="E187" s="15" t="s">
        <v>1619</v>
      </c>
      <c r="F187" s="15">
        <v>35</v>
      </c>
      <c r="G187" s="15">
        <v>16</v>
      </c>
      <c r="H187" s="15">
        <v>100</v>
      </c>
      <c r="I187" s="15">
        <v>125</v>
      </c>
      <c r="J187" s="15">
        <v>0.97499999999999998</v>
      </c>
      <c r="K187" s="15">
        <v>10</v>
      </c>
      <c r="L187" s="15">
        <v>150</v>
      </c>
      <c r="M187" s="15" t="s">
        <v>9484</v>
      </c>
      <c r="N187" s="15" t="s">
        <v>3</v>
      </c>
    </row>
    <row r="188" spans="1:14" ht="14.5">
      <c r="A188" s="3" t="s">
        <v>2970</v>
      </c>
      <c r="B188" s="15" t="s">
        <v>1</v>
      </c>
      <c r="C188" s="15" t="s">
        <v>67</v>
      </c>
      <c r="D188" s="15" t="s">
        <v>9327</v>
      </c>
      <c r="E188" s="15" t="s">
        <v>1619</v>
      </c>
      <c r="F188" s="15">
        <v>35</v>
      </c>
      <c r="G188" s="15">
        <v>16</v>
      </c>
      <c r="H188" s="15">
        <v>100</v>
      </c>
      <c r="I188" s="15">
        <v>150</v>
      </c>
      <c r="J188" s="15">
        <v>0.95</v>
      </c>
      <c r="K188" s="15">
        <v>10</v>
      </c>
      <c r="L188" s="15">
        <v>150</v>
      </c>
      <c r="M188" s="15" t="s">
        <v>9484</v>
      </c>
      <c r="N188" s="15" t="s">
        <v>3</v>
      </c>
    </row>
    <row r="189" spans="1:14" ht="14.5">
      <c r="A189" s="3" t="s">
        <v>2971</v>
      </c>
      <c r="B189" s="15" t="s">
        <v>1</v>
      </c>
      <c r="C189" s="15" t="s">
        <v>21</v>
      </c>
      <c r="D189" s="15" t="s">
        <v>9327</v>
      </c>
      <c r="E189" s="15" t="s">
        <v>1619</v>
      </c>
      <c r="F189" s="15">
        <v>35</v>
      </c>
      <c r="G189" s="15">
        <v>16</v>
      </c>
      <c r="H189" s="15">
        <v>150</v>
      </c>
      <c r="I189" s="15">
        <v>125</v>
      </c>
      <c r="J189" s="15">
        <v>0.97499999999999998</v>
      </c>
      <c r="K189" s="15">
        <v>10</v>
      </c>
      <c r="L189" s="15">
        <v>150</v>
      </c>
      <c r="M189" s="15" t="s">
        <v>9484</v>
      </c>
      <c r="N189" s="15" t="s">
        <v>3</v>
      </c>
    </row>
    <row r="190" spans="1:14" ht="14.5">
      <c r="A190" s="3" t="s">
        <v>2972</v>
      </c>
      <c r="B190" s="15" t="s">
        <v>1</v>
      </c>
      <c r="C190" s="15" t="s">
        <v>67</v>
      </c>
      <c r="D190" s="15" t="s">
        <v>9327</v>
      </c>
      <c r="E190" s="15" t="s">
        <v>1619</v>
      </c>
      <c r="F190" s="15">
        <v>35</v>
      </c>
      <c r="G190" s="15">
        <v>16</v>
      </c>
      <c r="H190" s="15">
        <v>150</v>
      </c>
      <c r="I190" s="15">
        <v>150</v>
      </c>
      <c r="J190" s="15">
        <v>0.95</v>
      </c>
      <c r="K190" s="15">
        <v>10</v>
      </c>
      <c r="L190" s="15">
        <v>150</v>
      </c>
      <c r="M190" s="15" t="s">
        <v>9484</v>
      </c>
      <c r="N190" s="15" t="s">
        <v>3</v>
      </c>
    </row>
    <row r="191" spans="1:14" ht="14.5">
      <c r="A191" s="3" t="s">
        <v>2973</v>
      </c>
      <c r="B191" s="15" t="s">
        <v>1</v>
      </c>
      <c r="C191" s="15" t="s">
        <v>21</v>
      </c>
      <c r="D191" s="15" t="s">
        <v>9327</v>
      </c>
      <c r="E191" s="15" t="s">
        <v>1619</v>
      </c>
      <c r="F191" s="15">
        <v>35</v>
      </c>
      <c r="G191" s="15">
        <v>16</v>
      </c>
      <c r="H191" s="15">
        <v>200</v>
      </c>
      <c r="I191" s="15">
        <v>125</v>
      </c>
      <c r="J191" s="15">
        <v>0.97499999999999998</v>
      </c>
      <c r="K191" s="15">
        <v>10</v>
      </c>
      <c r="L191" s="15">
        <v>150</v>
      </c>
      <c r="M191" s="15" t="s">
        <v>9484</v>
      </c>
      <c r="N191" s="15" t="s">
        <v>3</v>
      </c>
    </row>
    <row r="192" spans="1:14" ht="14.5">
      <c r="A192" s="3" t="s">
        <v>2974</v>
      </c>
      <c r="B192" s="15" t="s">
        <v>1</v>
      </c>
      <c r="C192" s="15" t="s">
        <v>67</v>
      </c>
      <c r="D192" s="15" t="s">
        <v>9327</v>
      </c>
      <c r="E192" s="15" t="s">
        <v>1619</v>
      </c>
      <c r="F192" s="15">
        <v>35</v>
      </c>
      <c r="G192" s="15">
        <v>16</v>
      </c>
      <c r="H192" s="15">
        <v>200</v>
      </c>
      <c r="I192" s="15">
        <v>150</v>
      </c>
      <c r="J192" s="15">
        <v>0.95</v>
      </c>
      <c r="K192" s="15">
        <v>10</v>
      </c>
      <c r="L192" s="15">
        <v>150</v>
      </c>
      <c r="M192" s="15" t="s">
        <v>9484</v>
      </c>
      <c r="N192" s="15" t="s">
        <v>3</v>
      </c>
    </row>
    <row r="193" spans="1:14" ht="14.5">
      <c r="A193" s="3" t="s">
        <v>2975</v>
      </c>
      <c r="B193" s="15" t="s">
        <v>1</v>
      </c>
      <c r="C193" s="15" t="s">
        <v>21</v>
      </c>
      <c r="D193" s="15" t="s">
        <v>9327</v>
      </c>
      <c r="E193" s="15" t="s">
        <v>1619</v>
      </c>
      <c r="F193" s="15">
        <v>35</v>
      </c>
      <c r="G193" s="15">
        <v>16</v>
      </c>
      <c r="H193" s="15">
        <v>300</v>
      </c>
      <c r="I193" s="15">
        <v>125</v>
      </c>
      <c r="J193" s="15">
        <v>1.3</v>
      </c>
      <c r="K193" s="15">
        <v>10</v>
      </c>
      <c r="L193" s="15">
        <v>150</v>
      </c>
      <c r="M193" s="15" t="s">
        <v>9484</v>
      </c>
      <c r="N193" s="15" t="s">
        <v>3</v>
      </c>
    </row>
    <row r="194" spans="1:14" ht="14.5">
      <c r="A194" s="3" t="s">
        <v>2976</v>
      </c>
      <c r="B194" s="15" t="s">
        <v>1</v>
      </c>
      <c r="C194" s="15" t="s">
        <v>67</v>
      </c>
      <c r="D194" s="15" t="s">
        <v>9327</v>
      </c>
      <c r="E194" s="15" t="s">
        <v>1619</v>
      </c>
      <c r="F194" s="15">
        <v>35</v>
      </c>
      <c r="G194" s="15">
        <v>16</v>
      </c>
      <c r="H194" s="15">
        <v>300</v>
      </c>
      <c r="I194" s="15">
        <v>150</v>
      </c>
      <c r="J194" s="15">
        <v>1.3</v>
      </c>
      <c r="K194" s="15">
        <v>10</v>
      </c>
      <c r="L194" s="15">
        <v>150</v>
      </c>
      <c r="M194" s="15" t="s">
        <v>9484</v>
      </c>
      <c r="N194" s="15" t="s">
        <v>3</v>
      </c>
    </row>
    <row r="195" spans="1:14" ht="14.5">
      <c r="A195" s="3" t="s">
        <v>2977</v>
      </c>
      <c r="B195" s="15" t="s">
        <v>1</v>
      </c>
      <c r="C195" s="15" t="s">
        <v>21</v>
      </c>
      <c r="D195" s="15" t="s">
        <v>9327</v>
      </c>
      <c r="E195" s="15" t="s">
        <v>1619</v>
      </c>
      <c r="F195" s="15">
        <v>35</v>
      </c>
      <c r="G195" s="15">
        <v>16</v>
      </c>
      <c r="H195" s="15">
        <v>400</v>
      </c>
      <c r="I195" s="15">
        <v>125</v>
      </c>
      <c r="J195" s="15">
        <v>1.3</v>
      </c>
      <c r="K195" s="15">
        <v>10</v>
      </c>
      <c r="L195" s="15">
        <v>150</v>
      </c>
      <c r="M195" s="15" t="s">
        <v>9484</v>
      </c>
      <c r="N195" s="15" t="s">
        <v>3</v>
      </c>
    </row>
    <row r="196" spans="1:14" ht="14.5">
      <c r="A196" s="3" t="s">
        <v>2978</v>
      </c>
      <c r="B196" s="15" t="s">
        <v>1</v>
      </c>
      <c r="C196" s="15" t="s">
        <v>67</v>
      </c>
      <c r="D196" s="15" t="s">
        <v>9327</v>
      </c>
      <c r="E196" s="15" t="s">
        <v>1619</v>
      </c>
      <c r="F196" s="15">
        <v>35</v>
      </c>
      <c r="G196" s="15">
        <v>16</v>
      </c>
      <c r="H196" s="15">
        <v>400</v>
      </c>
      <c r="I196" s="15">
        <v>150</v>
      </c>
      <c r="J196" s="15">
        <v>1.3</v>
      </c>
      <c r="K196" s="15">
        <v>10</v>
      </c>
      <c r="L196" s="15">
        <v>150</v>
      </c>
      <c r="M196" s="15" t="s">
        <v>9484</v>
      </c>
      <c r="N196" s="15" t="s">
        <v>3</v>
      </c>
    </row>
    <row r="197" spans="1:14" ht="14.5">
      <c r="A197" s="3" t="s">
        <v>2979</v>
      </c>
      <c r="B197" s="15" t="s">
        <v>1</v>
      </c>
      <c r="C197" s="15" t="s">
        <v>21</v>
      </c>
      <c r="D197" s="15" t="s">
        <v>9327</v>
      </c>
      <c r="E197" s="15" t="s">
        <v>1619</v>
      </c>
      <c r="F197" s="15">
        <v>35</v>
      </c>
      <c r="G197" s="15">
        <v>16</v>
      </c>
      <c r="H197" s="15">
        <v>500</v>
      </c>
      <c r="I197" s="15">
        <v>125</v>
      </c>
      <c r="J197" s="15">
        <v>1.7</v>
      </c>
      <c r="K197" s="15">
        <v>10</v>
      </c>
      <c r="L197" s="15">
        <v>150</v>
      </c>
      <c r="M197" s="15" t="s">
        <v>9484</v>
      </c>
      <c r="N197" s="15" t="s">
        <v>3</v>
      </c>
    </row>
    <row r="198" spans="1:14" ht="14.5">
      <c r="A198" s="3" t="s">
        <v>2980</v>
      </c>
      <c r="B198" s="15" t="s">
        <v>1</v>
      </c>
      <c r="C198" s="15" t="s">
        <v>67</v>
      </c>
      <c r="D198" s="15" t="s">
        <v>9327</v>
      </c>
      <c r="E198" s="15" t="s">
        <v>1619</v>
      </c>
      <c r="F198" s="15">
        <v>35</v>
      </c>
      <c r="G198" s="15">
        <v>16</v>
      </c>
      <c r="H198" s="15">
        <v>500</v>
      </c>
      <c r="I198" s="15">
        <v>150</v>
      </c>
      <c r="J198" s="15">
        <v>1.7</v>
      </c>
      <c r="K198" s="15">
        <v>10</v>
      </c>
      <c r="L198" s="15">
        <v>150</v>
      </c>
      <c r="M198" s="15" t="s">
        <v>9484</v>
      </c>
      <c r="N198" s="15" t="s">
        <v>3</v>
      </c>
    </row>
    <row r="199" spans="1:14" ht="14.5">
      <c r="A199" s="3" t="s">
        <v>2981</v>
      </c>
      <c r="B199" s="15" t="s">
        <v>1</v>
      </c>
      <c r="C199" s="15" t="s">
        <v>21</v>
      </c>
      <c r="D199" s="15" t="s">
        <v>9327</v>
      </c>
      <c r="E199" s="15" t="s">
        <v>1619</v>
      </c>
      <c r="F199" s="15">
        <v>35</v>
      </c>
      <c r="G199" s="15">
        <v>16</v>
      </c>
      <c r="H199" s="15">
        <v>600</v>
      </c>
      <c r="I199" s="15">
        <v>125</v>
      </c>
      <c r="J199" s="15">
        <v>1.7</v>
      </c>
      <c r="K199" s="15">
        <v>10</v>
      </c>
      <c r="L199" s="15">
        <v>150</v>
      </c>
      <c r="M199" s="15" t="s">
        <v>9484</v>
      </c>
      <c r="N199" s="15" t="s">
        <v>3</v>
      </c>
    </row>
    <row r="200" spans="1:14" ht="14.5">
      <c r="A200" s="3" t="s">
        <v>2982</v>
      </c>
      <c r="B200" s="15" t="s">
        <v>1</v>
      </c>
      <c r="C200" s="15" t="s">
        <v>67</v>
      </c>
      <c r="D200" s="15" t="s">
        <v>9327</v>
      </c>
      <c r="E200" s="15" t="s">
        <v>1619</v>
      </c>
      <c r="F200" s="15">
        <v>35</v>
      </c>
      <c r="G200" s="15">
        <v>16</v>
      </c>
      <c r="H200" s="15">
        <v>600</v>
      </c>
      <c r="I200" s="15">
        <v>150</v>
      </c>
      <c r="J200" s="15">
        <v>1.7</v>
      </c>
      <c r="K200" s="15">
        <v>10</v>
      </c>
      <c r="L200" s="15">
        <v>150</v>
      </c>
      <c r="M200" s="15" t="s">
        <v>9484</v>
      </c>
      <c r="N200" s="15" t="s">
        <v>3</v>
      </c>
    </row>
    <row r="201" spans="1:14" ht="14.5">
      <c r="A201" s="3" t="s">
        <v>2983</v>
      </c>
      <c r="B201" s="15" t="s">
        <v>1</v>
      </c>
      <c r="C201" s="15" t="s">
        <v>2</v>
      </c>
      <c r="D201" s="15" t="s">
        <v>9327</v>
      </c>
      <c r="E201" s="15" t="s">
        <v>1619</v>
      </c>
      <c r="F201" s="15">
        <v>35</v>
      </c>
      <c r="G201" s="15">
        <v>1</v>
      </c>
      <c r="H201" s="15">
        <v>400</v>
      </c>
      <c r="I201" s="15">
        <v>30</v>
      </c>
      <c r="J201" s="15">
        <v>1.3</v>
      </c>
      <c r="K201" s="15">
        <v>5</v>
      </c>
      <c r="L201" s="15">
        <v>150</v>
      </c>
      <c r="M201" s="15" t="s">
        <v>9484</v>
      </c>
      <c r="N201" s="15" t="s">
        <v>3</v>
      </c>
    </row>
    <row r="202" spans="1:14" ht="14.5">
      <c r="A202" s="3" t="s">
        <v>2984</v>
      </c>
      <c r="B202" s="15" t="s">
        <v>1</v>
      </c>
      <c r="C202" s="15" t="s">
        <v>2</v>
      </c>
      <c r="D202" s="15" t="s">
        <v>9327</v>
      </c>
      <c r="E202" s="15" t="s">
        <v>1619</v>
      </c>
      <c r="F202" s="15">
        <v>35</v>
      </c>
      <c r="G202" s="15">
        <v>1</v>
      </c>
      <c r="H202" s="15">
        <v>400</v>
      </c>
      <c r="I202" s="15">
        <v>30</v>
      </c>
      <c r="J202" s="15">
        <v>1.3</v>
      </c>
      <c r="K202" s="15">
        <v>5</v>
      </c>
      <c r="L202" s="15">
        <v>150</v>
      </c>
      <c r="M202" s="15" t="s">
        <v>9484</v>
      </c>
      <c r="N202" s="15" t="s">
        <v>910</v>
      </c>
    </row>
    <row r="203" spans="1:14" ht="14.5">
      <c r="A203" s="3" t="s">
        <v>2985</v>
      </c>
      <c r="B203" s="15" t="s">
        <v>1</v>
      </c>
      <c r="C203" s="15" t="s">
        <v>2</v>
      </c>
      <c r="D203" s="15" t="s">
        <v>9327</v>
      </c>
      <c r="E203" s="15" t="s">
        <v>1619</v>
      </c>
      <c r="F203" s="15">
        <v>35</v>
      </c>
      <c r="G203" s="15">
        <v>1</v>
      </c>
      <c r="H203" s="15">
        <v>500</v>
      </c>
      <c r="I203" s="15">
        <v>30</v>
      </c>
      <c r="J203" s="15">
        <v>1.7</v>
      </c>
      <c r="K203" s="15">
        <v>5</v>
      </c>
      <c r="L203" s="15">
        <v>150</v>
      </c>
      <c r="M203" s="15" t="s">
        <v>9484</v>
      </c>
      <c r="N203" s="15" t="s">
        <v>3</v>
      </c>
    </row>
    <row r="204" spans="1:14" ht="14.5">
      <c r="A204" s="3" t="s">
        <v>2986</v>
      </c>
      <c r="B204" s="15" t="s">
        <v>1</v>
      </c>
      <c r="C204" s="15" t="s">
        <v>2</v>
      </c>
      <c r="D204" s="15" t="s">
        <v>9327</v>
      </c>
      <c r="E204" s="15" t="s">
        <v>1619</v>
      </c>
      <c r="F204" s="15">
        <v>35</v>
      </c>
      <c r="G204" s="15">
        <v>1</v>
      </c>
      <c r="H204" s="15">
        <v>500</v>
      </c>
      <c r="I204" s="15">
        <v>30</v>
      </c>
      <c r="J204" s="15">
        <v>1.7</v>
      </c>
      <c r="K204" s="15">
        <v>5</v>
      </c>
      <c r="L204" s="15">
        <v>150</v>
      </c>
      <c r="M204" s="15" t="s">
        <v>9484</v>
      </c>
      <c r="N204" s="15" t="s">
        <v>910</v>
      </c>
    </row>
    <row r="205" spans="1:14" ht="14.5">
      <c r="A205" s="3" t="s">
        <v>2987</v>
      </c>
      <c r="B205" s="15" t="s">
        <v>1</v>
      </c>
      <c r="C205" s="15" t="s">
        <v>2</v>
      </c>
      <c r="D205" s="15" t="s">
        <v>9327</v>
      </c>
      <c r="E205" s="15" t="s">
        <v>1619</v>
      </c>
      <c r="F205" s="15">
        <v>35</v>
      </c>
      <c r="G205" s="15">
        <v>1</v>
      </c>
      <c r="H205" s="15">
        <v>600</v>
      </c>
      <c r="I205" s="15">
        <v>30</v>
      </c>
      <c r="J205" s="15">
        <v>1.7</v>
      </c>
      <c r="K205" s="15">
        <v>5</v>
      </c>
      <c r="L205" s="15">
        <v>150</v>
      </c>
      <c r="M205" s="15" t="s">
        <v>9484</v>
      </c>
      <c r="N205" s="15" t="s">
        <v>3</v>
      </c>
    </row>
    <row r="206" spans="1:14" ht="14.5">
      <c r="A206" s="3" t="s">
        <v>2988</v>
      </c>
      <c r="B206" s="15" t="s">
        <v>1</v>
      </c>
      <c r="C206" s="15" t="s">
        <v>2</v>
      </c>
      <c r="D206" s="15" t="s">
        <v>9327</v>
      </c>
      <c r="E206" s="15" t="s">
        <v>1619</v>
      </c>
      <c r="F206" s="15">
        <v>35</v>
      </c>
      <c r="G206" s="15">
        <v>1</v>
      </c>
      <c r="H206" s="15">
        <v>600</v>
      </c>
      <c r="I206" s="15">
        <v>30</v>
      </c>
      <c r="J206" s="15">
        <v>1.7</v>
      </c>
      <c r="K206" s="15">
        <v>5</v>
      </c>
      <c r="L206" s="15">
        <v>150</v>
      </c>
      <c r="M206" s="15" t="s">
        <v>9484</v>
      </c>
      <c r="N206" s="15" t="s">
        <v>910</v>
      </c>
    </row>
    <row r="207" spans="1:14" ht="14.5">
      <c r="A207" s="3" t="s">
        <v>2989</v>
      </c>
      <c r="B207" s="15" t="s">
        <v>1</v>
      </c>
      <c r="C207" s="15" t="s">
        <v>21</v>
      </c>
      <c r="D207" s="15" t="s">
        <v>9327</v>
      </c>
      <c r="E207" s="15" t="s">
        <v>1619</v>
      </c>
      <c r="F207" s="15">
        <v>35</v>
      </c>
      <c r="G207" s="15">
        <v>20</v>
      </c>
      <c r="H207" s="15">
        <v>50</v>
      </c>
      <c r="I207" s="15">
        <v>150</v>
      </c>
      <c r="J207" s="15">
        <v>0.97499999999999998</v>
      </c>
      <c r="K207" s="15">
        <v>5</v>
      </c>
      <c r="L207" s="15">
        <v>150</v>
      </c>
      <c r="M207" s="15" t="s">
        <v>9484</v>
      </c>
      <c r="N207" s="15" t="s">
        <v>3</v>
      </c>
    </row>
    <row r="208" spans="1:14" ht="14.5">
      <c r="A208" s="3" t="s">
        <v>2990</v>
      </c>
      <c r="B208" s="15" t="s">
        <v>1</v>
      </c>
      <c r="C208" s="15" t="s">
        <v>67</v>
      </c>
      <c r="D208" s="15" t="s">
        <v>9327</v>
      </c>
      <c r="E208" s="15" t="s">
        <v>1619</v>
      </c>
      <c r="F208" s="15">
        <v>35</v>
      </c>
      <c r="G208" s="15">
        <v>20</v>
      </c>
      <c r="H208" s="15">
        <v>50</v>
      </c>
      <c r="I208" s="15">
        <v>280</v>
      </c>
      <c r="J208" s="15">
        <v>1.1000000000000001</v>
      </c>
      <c r="K208" s="15">
        <v>10</v>
      </c>
      <c r="L208" s="15">
        <v>150</v>
      </c>
      <c r="M208" s="15" t="s">
        <v>9484</v>
      </c>
      <c r="N208" s="15" t="s">
        <v>3</v>
      </c>
    </row>
    <row r="209" spans="1:14" ht="14.5">
      <c r="A209" s="3" t="s">
        <v>2991</v>
      </c>
      <c r="B209" s="15" t="s">
        <v>1</v>
      </c>
      <c r="C209" s="15" t="s">
        <v>21</v>
      </c>
      <c r="D209" s="15" t="s">
        <v>9327</v>
      </c>
      <c r="E209" s="15" t="s">
        <v>1619</v>
      </c>
      <c r="F209" s="15">
        <v>35</v>
      </c>
      <c r="G209" s="15">
        <v>20</v>
      </c>
      <c r="H209" s="15">
        <v>100</v>
      </c>
      <c r="I209" s="15">
        <v>150</v>
      </c>
      <c r="J209" s="15">
        <v>0.97499999999999998</v>
      </c>
      <c r="K209" s="15">
        <v>5</v>
      </c>
      <c r="L209" s="15">
        <v>150</v>
      </c>
      <c r="M209" s="15" t="s">
        <v>9484</v>
      </c>
      <c r="N209" s="15" t="s">
        <v>3</v>
      </c>
    </row>
    <row r="210" spans="1:14" ht="14.5">
      <c r="A210" s="3" t="s">
        <v>2992</v>
      </c>
      <c r="B210" s="15" t="s">
        <v>1</v>
      </c>
      <c r="C210" s="15" t="s">
        <v>67</v>
      </c>
      <c r="D210" s="15" t="s">
        <v>9327</v>
      </c>
      <c r="E210" s="15" t="s">
        <v>1619</v>
      </c>
      <c r="F210" s="15">
        <v>35</v>
      </c>
      <c r="G210" s="15">
        <v>20</v>
      </c>
      <c r="H210" s="15">
        <v>100</v>
      </c>
      <c r="I210" s="15">
        <v>280</v>
      </c>
      <c r="J210" s="15">
        <v>1.1000000000000001</v>
      </c>
      <c r="K210" s="15">
        <v>10</v>
      </c>
      <c r="L210" s="15">
        <v>150</v>
      </c>
      <c r="M210" s="15" t="s">
        <v>9484</v>
      </c>
      <c r="N210" s="15" t="s">
        <v>3</v>
      </c>
    </row>
    <row r="211" spans="1:14" ht="14.5">
      <c r="A211" s="3" t="s">
        <v>2993</v>
      </c>
      <c r="B211" s="15" t="s">
        <v>1</v>
      </c>
      <c r="C211" s="15" t="s">
        <v>21</v>
      </c>
      <c r="D211" s="15" t="s">
        <v>9327</v>
      </c>
      <c r="E211" s="15" t="s">
        <v>1619</v>
      </c>
      <c r="F211" s="15">
        <v>35</v>
      </c>
      <c r="G211" s="15">
        <v>20</v>
      </c>
      <c r="H211" s="15">
        <v>150</v>
      </c>
      <c r="I211" s="15">
        <v>150</v>
      </c>
      <c r="J211" s="15">
        <v>0.97499999999999998</v>
      </c>
      <c r="K211" s="15">
        <v>5</v>
      </c>
      <c r="L211" s="15">
        <v>150</v>
      </c>
      <c r="M211" s="15" t="s">
        <v>9484</v>
      </c>
      <c r="N211" s="15" t="s">
        <v>3</v>
      </c>
    </row>
    <row r="212" spans="1:14" ht="14.5">
      <c r="A212" s="3" t="s">
        <v>2994</v>
      </c>
      <c r="B212" s="15" t="s">
        <v>1</v>
      </c>
      <c r="C212" s="15" t="s">
        <v>67</v>
      </c>
      <c r="D212" s="15" t="s">
        <v>9327</v>
      </c>
      <c r="E212" s="15" t="s">
        <v>1619</v>
      </c>
      <c r="F212" s="15">
        <v>35</v>
      </c>
      <c r="G212" s="15">
        <v>20</v>
      </c>
      <c r="H212" s="15">
        <v>150</v>
      </c>
      <c r="I212" s="15">
        <v>280</v>
      </c>
      <c r="J212" s="15">
        <v>1.1000000000000001</v>
      </c>
      <c r="K212" s="15">
        <v>10</v>
      </c>
      <c r="L212" s="15">
        <v>150</v>
      </c>
      <c r="M212" s="15" t="s">
        <v>9484</v>
      </c>
      <c r="N212" s="15" t="s">
        <v>3</v>
      </c>
    </row>
    <row r="213" spans="1:14" ht="14.5">
      <c r="A213" s="3" t="s">
        <v>2995</v>
      </c>
      <c r="B213" s="15" t="s">
        <v>1</v>
      </c>
      <c r="C213" s="15" t="s">
        <v>21</v>
      </c>
      <c r="D213" s="15" t="s">
        <v>9327</v>
      </c>
      <c r="E213" s="15" t="s">
        <v>1619</v>
      </c>
      <c r="F213" s="15">
        <v>35</v>
      </c>
      <c r="G213" s="15">
        <v>20</v>
      </c>
      <c r="H213" s="15">
        <v>200</v>
      </c>
      <c r="I213" s="15">
        <v>150</v>
      </c>
      <c r="J213" s="15">
        <v>0.97499999999999998</v>
      </c>
      <c r="K213" s="15">
        <v>5</v>
      </c>
      <c r="L213" s="15">
        <v>150</v>
      </c>
      <c r="M213" s="15" t="s">
        <v>9484</v>
      </c>
      <c r="N213" s="15" t="s">
        <v>3</v>
      </c>
    </row>
    <row r="214" spans="1:14" ht="14.5">
      <c r="A214" s="3" t="s">
        <v>2996</v>
      </c>
      <c r="B214" s="15" t="s">
        <v>1</v>
      </c>
      <c r="C214" s="15" t="s">
        <v>67</v>
      </c>
      <c r="D214" s="15" t="s">
        <v>9327</v>
      </c>
      <c r="E214" s="15" t="s">
        <v>1619</v>
      </c>
      <c r="F214" s="15">
        <v>35</v>
      </c>
      <c r="G214" s="15">
        <v>20</v>
      </c>
      <c r="H214" s="15">
        <v>200</v>
      </c>
      <c r="I214" s="15">
        <v>280</v>
      </c>
      <c r="J214" s="15">
        <v>1.1000000000000001</v>
      </c>
      <c r="K214" s="15">
        <v>10</v>
      </c>
      <c r="L214" s="15">
        <v>150</v>
      </c>
      <c r="M214" s="15" t="s">
        <v>9484</v>
      </c>
      <c r="N214" s="15" t="s">
        <v>3</v>
      </c>
    </row>
    <row r="215" spans="1:14" ht="14.5">
      <c r="A215" s="3" t="s">
        <v>2997</v>
      </c>
      <c r="B215" s="15" t="s">
        <v>1</v>
      </c>
      <c r="C215" s="15" t="s">
        <v>21</v>
      </c>
      <c r="D215" s="15" t="s">
        <v>9327</v>
      </c>
      <c r="E215" s="15" t="s">
        <v>1619</v>
      </c>
      <c r="F215" s="15">
        <v>35</v>
      </c>
      <c r="G215" s="15">
        <v>20</v>
      </c>
      <c r="H215" s="15">
        <v>300</v>
      </c>
      <c r="I215" s="15">
        <v>150</v>
      </c>
      <c r="J215" s="15">
        <v>1.3</v>
      </c>
      <c r="K215" s="15">
        <v>5</v>
      </c>
      <c r="L215" s="15">
        <v>150</v>
      </c>
      <c r="M215" s="15" t="s">
        <v>9484</v>
      </c>
      <c r="N215" s="15" t="s">
        <v>3</v>
      </c>
    </row>
    <row r="216" spans="1:14" ht="14.5">
      <c r="A216" s="3" t="s">
        <v>2998</v>
      </c>
      <c r="B216" s="15" t="s">
        <v>1</v>
      </c>
      <c r="C216" s="15" t="s">
        <v>67</v>
      </c>
      <c r="D216" s="15" t="s">
        <v>9327</v>
      </c>
      <c r="E216" s="15" t="s">
        <v>1619</v>
      </c>
      <c r="F216" s="15">
        <v>35</v>
      </c>
      <c r="G216" s="15">
        <v>20</v>
      </c>
      <c r="H216" s="15">
        <v>300</v>
      </c>
      <c r="I216" s="15">
        <v>280</v>
      </c>
      <c r="J216" s="15">
        <v>1.5</v>
      </c>
      <c r="K216" s="15">
        <v>10</v>
      </c>
      <c r="L216" s="15">
        <v>150</v>
      </c>
      <c r="M216" s="15" t="s">
        <v>9484</v>
      </c>
      <c r="N216" s="15" t="s">
        <v>3</v>
      </c>
    </row>
    <row r="217" spans="1:14" ht="14.5">
      <c r="A217" s="3" t="s">
        <v>2999</v>
      </c>
      <c r="B217" s="15" t="s">
        <v>1</v>
      </c>
      <c r="C217" s="15" t="s">
        <v>21</v>
      </c>
      <c r="D217" s="15" t="s">
        <v>9327</v>
      </c>
      <c r="E217" s="15" t="s">
        <v>1619</v>
      </c>
      <c r="F217" s="15">
        <v>35</v>
      </c>
      <c r="G217" s="15">
        <v>20</v>
      </c>
      <c r="H217" s="15">
        <v>400</v>
      </c>
      <c r="I217" s="15">
        <v>150</v>
      </c>
      <c r="J217" s="15">
        <v>1.3</v>
      </c>
      <c r="K217" s="15">
        <v>5</v>
      </c>
      <c r="L217" s="15">
        <v>150</v>
      </c>
      <c r="M217" s="15" t="s">
        <v>9484</v>
      </c>
      <c r="N217" s="15" t="s">
        <v>3</v>
      </c>
    </row>
    <row r="218" spans="1:14" ht="14.5">
      <c r="A218" s="3" t="s">
        <v>3000</v>
      </c>
      <c r="B218" s="15" t="s">
        <v>1</v>
      </c>
      <c r="C218" s="15" t="s">
        <v>67</v>
      </c>
      <c r="D218" s="15" t="s">
        <v>9327</v>
      </c>
      <c r="E218" s="15" t="s">
        <v>1619</v>
      </c>
      <c r="F218" s="15">
        <v>35</v>
      </c>
      <c r="G218" s="15">
        <v>20</v>
      </c>
      <c r="H218" s="15">
        <v>400</v>
      </c>
      <c r="I218" s="15">
        <v>280</v>
      </c>
      <c r="J218" s="15">
        <v>1.5</v>
      </c>
      <c r="K218" s="15">
        <v>10</v>
      </c>
      <c r="L218" s="15">
        <v>150</v>
      </c>
      <c r="M218" s="15" t="s">
        <v>9484</v>
      </c>
      <c r="N218" s="15" t="s">
        <v>3</v>
      </c>
    </row>
    <row r="219" spans="1:14" ht="14.5">
      <c r="A219" s="3" t="s">
        <v>3001</v>
      </c>
      <c r="B219" s="15" t="s">
        <v>1</v>
      </c>
      <c r="C219" s="15" t="s">
        <v>21</v>
      </c>
      <c r="D219" s="15" t="s">
        <v>9327</v>
      </c>
      <c r="E219" s="15" t="s">
        <v>1619</v>
      </c>
      <c r="F219" s="15">
        <v>35</v>
      </c>
      <c r="G219" s="15">
        <v>20</v>
      </c>
      <c r="H219" s="15">
        <v>500</v>
      </c>
      <c r="I219" s="15">
        <v>150</v>
      </c>
      <c r="J219" s="15">
        <v>1.7</v>
      </c>
      <c r="K219" s="15">
        <v>5</v>
      </c>
      <c r="L219" s="15">
        <v>150</v>
      </c>
      <c r="M219" s="15" t="s">
        <v>9484</v>
      </c>
      <c r="N219" s="15" t="s">
        <v>3</v>
      </c>
    </row>
    <row r="220" spans="1:14" ht="14.5">
      <c r="A220" s="3" t="s">
        <v>3002</v>
      </c>
      <c r="B220" s="15" t="s">
        <v>1</v>
      </c>
      <c r="C220" s="15" t="s">
        <v>67</v>
      </c>
      <c r="D220" s="15" t="s">
        <v>9327</v>
      </c>
      <c r="E220" s="15" t="s">
        <v>1619</v>
      </c>
      <c r="F220" s="15">
        <v>35</v>
      </c>
      <c r="G220" s="15">
        <v>20</v>
      </c>
      <c r="H220" s="15">
        <v>500</v>
      </c>
      <c r="I220" s="15">
        <v>280</v>
      </c>
      <c r="J220" s="15">
        <v>1.9</v>
      </c>
      <c r="K220" s="15">
        <v>10</v>
      </c>
      <c r="L220" s="15">
        <v>150</v>
      </c>
      <c r="M220" s="15" t="s">
        <v>9484</v>
      </c>
      <c r="N220" s="15" t="s">
        <v>3</v>
      </c>
    </row>
    <row r="221" spans="1:14" ht="14.5">
      <c r="A221" s="3" t="s">
        <v>3003</v>
      </c>
      <c r="B221" s="15" t="s">
        <v>1</v>
      </c>
      <c r="C221" s="15" t="s">
        <v>21</v>
      </c>
      <c r="D221" s="15" t="s">
        <v>9327</v>
      </c>
      <c r="E221" s="15" t="s">
        <v>1619</v>
      </c>
      <c r="F221" s="15">
        <v>35</v>
      </c>
      <c r="G221" s="15">
        <v>20</v>
      </c>
      <c r="H221" s="15">
        <v>600</v>
      </c>
      <c r="I221" s="15">
        <v>150</v>
      </c>
      <c r="J221" s="15">
        <v>1.7</v>
      </c>
      <c r="K221" s="15">
        <v>5</v>
      </c>
      <c r="L221" s="15">
        <v>150</v>
      </c>
      <c r="M221" s="15" t="s">
        <v>9484</v>
      </c>
      <c r="N221" s="15" t="s">
        <v>3</v>
      </c>
    </row>
    <row r="222" spans="1:14" ht="14.5">
      <c r="A222" s="3" t="s">
        <v>3004</v>
      </c>
      <c r="B222" s="15" t="s">
        <v>1</v>
      </c>
      <c r="C222" s="15" t="s">
        <v>67</v>
      </c>
      <c r="D222" s="15" t="s">
        <v>9327</v>
      </c>
      <c r="E222" s="15" t="s">
        <v>1619</v>
      </c>
      <c r="F222" s="15">
        <v>35</v>
      </c>
      <c r="G222" s="15">
        <v>20</v>
      </c>
      <c r="H222" s="15">
        <v>600</v>
      </c>
      <c r="I222" s="15">
        <v>280</v>
      </c>
      <c r="J222" s="15">
        <v>1.9</v>
      </c>
      <c r="K222" s="15">
        <v>10</v>
      </c>
      <c r="L222" s="15">
        <v>150</v>
      </c>
      <c r="M222" s="15" t="s">
        <v>9484</v>
      </c>
      <c r="N222" s="15" t="s">
        <v>3</v>
      </c>
    </row>
    <row r="223" spans="1:14" ht="14.5">
      <c r="A223" s="3" t="s">
        <v>3005</v>
      </c>
      <c r="B223" s="15" t="s">
        <v>1</v>
      </c>
      <c r="C223" s="15" t="s">
        <v>7</v>
      </c>
      <c r="D223" s="15" t="s">
        <v>9327</v>
      </c>
      <c r="E223" s="15" t="s">
        <v>1619</v>
      </c>
      <c r="F223" s="15">
        <v>35</v>
      </c>
      <c r="G223" s="15">
        <v>2</v>
      </c>
      <c r="H223" s="15">
        <v>50</v>
      </c>
      <c r="I223" s="15">
        <v>50</v>
      </c>
      <c r="J223" s="15">
        <v>0.95</v>
      </c>
      <c r="K223" s="15">
        <v>5</v>
      </c>
      <c r="L223" s="15">
        <v>150</v>
      </c>
      <c r="M223" s="15" t="s">
        <v>9484</v>
      </c>
      <c r="N223" s="15" t="s">
        <v>3</v>
      </c>
    </row>
    <row r="224" spans="1:14" ht="14.5">
      <c r="A224" s="3" t="s">
        <v>3006</v>
      </c>
      <c r="B224" s="15" t="s">
        <v>1</v>
      </c>
      <c r="C224" s="15" t="s">
        <v>7</v>
      </c>
      <c r="D224" s="15" t="s">
        <v>9327</v>
      </c>
      <c r="E224" s="15" t="s">
        <v>1619</v>
      </c>
      <c r="F224" s="15">
        <v>35</v>
      </c>
      <c r="G224" s="15">
        <v>2</v>
      </c>
      <c r="H224" s="15">
        <v>50</v>
      </c>
      <c r="I224" s="15">
        <v>50</v>
      </c>
      <c r="J224" s="15">
        <v>0.95</v>
      </c>
      <c r="K224" s="15">
        <v>5</v>
      </c>
      <c r="L224" s="15">
        <v>150</v>
      </c>
      <c r="M224" s="15" t="s">
        <v>9484</v>
      </c>
      <c r="N224" s="15" t="s">
        <v>910</v>
      </c>
    </row>
    <row r="225" spans="1:14" ht="14.5">
      <c r="A225" s="3" t="s">
        <v>3007</v>
      </c>
      <c r="B225" s="15" t="s">
        <v>1</v>
      </c>
      <c r="C225" s="15" t="s">
        <v>7</v>
      </c>
      <c r="D225" s="15" t="s">
        <v>9327</v>
      </c>
      <c r="E225" s="15" t="s">
        <v>1619</v>
      </c>
      <c r="F225" s="15">
        <v>35</v>
      </c>
      <c r="G225" s="15">
        <v>2</v>
      </c>
      <c r="H225" s="15">
        <v>100</v>
      </c>
      <c r="I225" s="15">
        <v>50</v>
      </c>
      <c r="J225" s="15">
        <v>0.95</v>
      </c>
      <c r="K225" s="15">
        <v>5</v>
      </c>
      <c r="L225" s="15">
        <v>150</v>
      </c>
      <c r="M225" s="15" t="s">
        <v>9484</v>
      </c>
      <c r="N225" s="15" t="s">
        <v>3</v>
      </c>
    </row>
    <row r="226" spans="1:14" ht="14.5">
      <c r="A226" s="3" t="s">
        <v>3008</v>
      </c>
      <c r="B226" s="15" t="s">
        <v>1</v>
      </c>
      <c r="C226" s="15" t="s">
        <v>7</v>
      </c>
      <c r="D226" s="15" t="s">
        <v>9327</v>
      </c>
      <c r="E226" s="15" t="s">
        <v>1619</v>
      </c>
      <c r="F226" s="15">
        <v>35</v>
      </c>
      <c r="G226" s="15">
        <v>2</v>
      </c>
      <c r="H226" s="15">
        <v>100</v>
      </c>
      <c r="I226" s="15">
        <v>50</v>
      </c>
      <c r="J226" s="15">
        <v>0.95</v>
      </c>
      <c r="K226" s="15">
        <v>5</v>
      </c>
      <c r="L226" s="15">
        <v>150</v>
      </c>
      <c r="M226" s="15" t="s">
        <v>9484</v>
      </c>
      <c r="N226" s="15" t="s">
        <v>910</v>
      </c>
    </row>
    <row r="227" spans="1:14" ht="14.5">
      <c r="A227" s="3" t="s">
        <v>3009</v>
      </c>
      <c r="B227" s="15" t="s">
        <v>1</v>
      </c>
      <c r="C227" s="15" t="s">
        <v>7</v>
      </c>
      <c r="D227" s="15" t="s">
        <v>9327</v>
      </c>
      <c r="E227" s="15" t="s">
        <v>1619</v>
      </c>
      <c r="F227" s="15">
        <v>35</v>
      </c>
      <c r="G227" s="15">
        <v>2</v>
      </c>
      <c r="H227" s="15">
        <v>150</v>
      </c>
      <c r="I227" s="15">
        <v>50</v>
      </c>
      <c r="J227" s="15">
        <v>0.95</v>
      </c>
      <c r="K227" s="15">
        <v>5</v>
      </c>
      <c r="L227" s="15">
        <v>150</v>
      </c>
      <c r="M227" s="15" t="s">
        <v>9484</v>
      </c>
      <c r="N227" s="15" t="s">
        <v>3</v>
      </c>
    </row>
    <row r="228" spans="1:14" ht="14.5">
      <c r="A228" s="3" t="s">
        <v>3010</v>
      </c>
      <c r="B228" s="15" t="s">
        <v>1</v>
      </c>
      <c r="C228" s="15" t="s">
        <v>7</v>
      </c>
      <c r="D228" s="15" t="s">
        <v>9327</v>
      </c>
      <c r="E228" s="15" t="s">
        <v>1619</v>
      </c>
      <c r="F228" s="15">
        <v>35</v>
      </c>
      <c r="G228" s="15">
        <v>2</v>
      </c>
      <c r="H228" s="15">
        <v>150</v>
      </c>
      <c r="I228" s="15">
        <v>50</v>
      </c>
      <c r="J228" s="15">
        <v>0.95</v>
      </c>
      <c r="K228" s="15">
        <v>5</v>
      </c>
      <c r="L228" s="15">
        <v>150</v>
      </c>
      <c r="M228" s="15" t="s">
        <v>9484</v>
      </c>
      <c r="N228" s="15" t="s">
        <v>910</v>
      </c>
    </row>
    <row r="229" spans="1:14" ht="14.5">
      <c r="A229" s="3" t="s">
        <v>3011</v>
      </c>
      <c r="B229" s="15" t="s">
        <v>1</v>
      </c>
      <c r="C229" s="15" t="s">
        <v>7</v>
      </c>
      <c r="D229" s="15" t="s">
        <v>9327</v>
      </c>
      <c r="E229" s="15" t="s">
        <v>1619</v>
      </c>
      <c r="F229" s="15">
        <v>35</v>
      </c>
      <c r="G229" s="15">
        <v>2</v>
      </c>
      <c r="H229" s="15">
        <v>200</v>
      </c>
      <c r="I229" s="15">
        <v>50</v>
      </c>
      <c r="J229" s="15">
        <v>0.95</v>
      </c>
      <c r="K229" s="15">
        <v>5</v>
      </c>
      <c r="L229" s="15">
        <v>150</v>
      </c>
      <c r="M229" s="15" t="s">
        <v>9484</v>
      </c>
      <c r="N229" s="15" t="s">
        <v>3</v>
      </c>
    </row>
    <row r="230" spans="1:14" ht="14.5">
      <c r="A230" s="3" t="s">
        <v>3012</v>
      </c>
      <c r="B230" s="15" t="s">
        <v>1</v>
      </c>
      <c r="C230" s="15" t="s">
        <v>7</v>
      </c>
      <c r="D230" s="15" t="s">
        <v>9327</v>
      </c>
      <c r="E230" s="15" t="s">
        <v>1619</v>
      </c>
      <c r="F230" s="15">
        <v>35</v>
      </c>
      <c r="G230" s="15">
        <v>2</v>
      </c>
      <c r="H230" s="15">
        <v>200</v>
      </c>
      <c r="I230" s="15">
        <v>50</v>
      </c>
      <c r="J230" s="15">
        <v>0.95</v>
      </c>
      <c r="K230" s="15">
        <v>5</v>
      </c>
      <c r="L230" s="15">
        <v>150</v>
      </c>
      <c r="M230" s="15" t="s">
        <v>9484</v>
      </c>
      <c r="N230" s="15" t="s">
        <v>910</v>
      </c>
    </row>
    <row r="231" spans="1:14" ht="14.5">
      <c r="A231" s="3" t="s">
        <v>3013</v>
      </c>
      <c r="B231" s="15" t="s">
        <v>1</v>
      </c>
      <c r="C231" s="15" t="s">
        <v>7</v>
      </c>
      <c r="D231" s="15" t="s">
        <v>9327</v>
      </c>
      <c r="E231" s="15" t="s">
        <v>1619</v>
      </c>
      <c r="F231" s="15">
        <v>35</v>
      </c>
      <c r="G231" s="15">
        <v>2</v>
      </c>
      <c r="H231" s="15">
        <v>300</v>
      </c>
      <c r="I231" s="15">
        <v>50</v>
      </c>
      <c r="J231" s="15">
        <v>1.3</v>
      </c>
      <c r="K231" s="15">
        <v>5</v>
      </c>
      <c r="L231" s="15">
        <v>150</v>
      </c>
      <c r="M231" s="15" t="s">
        <v>9484</v>
      </c>
      <c r="N231" s="15" t="s">
        <v>3</v>
      </c>
    </row>
    <row r="232" spans="1:14" ht="14.5">
      <c r="A232" s="3" t="s">
        <v>3014</v>
      </c>
      <c r="B232" s="15" t="s">
        <v>1</v>
      </c>
      <c r="C232" s="15" t="s">
        <v>7</v>
      </c>
      <c r="D232" s="15" t="s">
        <v>9327</v>
      </c>
      <c r="E232" s="15" t="s">
        <v>1619</v>
      </c>
      <c r="F232" s="15">
        <v>35</v>
      </c>
      <c r="G232" s="15">
        <v>2</v>
      </c>
      <c r="H232" s="15">
        <v>300</v>
      </c>
      <c r="I232" s="15">
        <v>50</v>
      </c>
      <c r="J232" s="15">
        <v>1.3</v>
      </c>
      <c r="K232" s="15">
        <v>5</v>
      </c>
      <c r="L232" s="15">
        <v>150</v>
      </c>
      <c r="M232" s="15" t="s">
        <v>9484</v>
      </c>
      <c r="N232" s="15" t="s">
        <v>910</v>
      </c>
    </row>
    <row r="233" spans="1:14" ht="14.5">
      <c r="A233" s="3" t="s">
        <v>3015</v>
      </c>
      <c r="B233" s="15" t="s">
        <v>1</v>
      </c>
      <c r="C233" s="15" t="s">
        <v>7</v>
      </c>
      <c r="D233" s="15" t="s">
        <v>9327</v>
      </c>
      <c r="E233" s="15" t="s">
        <v>1619</v>
      </c>
      <c r="F233" s="15">
        <v>35</v>
      </c>
      <c r="G233" s="15">
        <v>2</v>
      </c>
      <c r="H233" s="15">
        <v>400</v>
      </c>
      <c r="I233" s="15">
        <v>50</v>
      </c>
      <c r="J233" s="15">
        <v>1.3</v>
      </c>
      <c r="K233" s="15">
        <v>5</v>
      </c>
      <c r="L233" s="15">
        <v>150</v>
      </c>
      <c r="M233" s="15" t="s">
        <v>9484</v>
      </c>
      <c r="N233" s="15" t="s">
        <v>3</v>
      </c>
    </row>
    <row r="234" spans="1:14" ht="14.5">
      <c r="A234" s="3" t="s">
        <v>3016</v>
      </c>
      <c r="B234" s="15" t="s">
        <v>1</v>
      </c>
      <c r="C234" s="15" t="s">
        <v>7</v>
      </c>
      <c r="D234" s="15" t="s">
        <v>9327</v>
      </c>
      <c r="E234" s="15" t="s">
        <v>1619</v>
      </c>
      <c r="F234" s="15">
        <v>35</v>
      </c>
      <c r="G234" s="15">
        <v>2</v>
      </c>
      <c r="H234" s="15">
        <v>400</v>
      </c>
      <c r="I234" s="15">
        <v>50</v>
      </c>
      <c r="J234" s="15">
        <v>1.3</v>
      </c>
      <c r="K234" s="15">
        <v>5</v>
      </c>
      <c r="L234" s="15">
        <v>150</v>
      </c>
      <c r="M234" s="15" t="s">
        <v>9484</v>
      </c>
      <c r="N234" s="15" t="s">
        <v>910</v>
      </c>
    </row>
    <row r="235" spans="1:14" ht="14.5">
      <c r="A235" s="3" t="s">
        <v>3017</v>
      </c>
      <c r="B235" s="15" t="s">
        <v>1</v>
      </c>
      <c r="C235" s="15" t="s">
        <v>7</v>
      </c>
      <c r="D235" s="15" t="s">
        <v>9327</v>
      </c>
      <c r="E235" s="15" t="s">
        <v>1619</v>
      </c>
      <c r="F235" s="15">
        <v>35</v>
      </c>
      <c r="G235" s="15">
        <v>2</v>
      </c>
      <c r="H235" s="15">
        <v>500</v>
      </c>
      <c r="I235" s="15">
        <v>50</v>
      </c>
      <c r="J235" s="15">
        <v>1.7</v>
      </c>
      <c r="K235" s="15">
        <v>5</v>
      </c>
      <c r="L235" s="15">
        <v>150</v>
      </c>
      <c r="M235" s="15" t="s">
        <v>9484</v>
      </c>
      <c r="N235" s="15" t="s">
        <v>3</v>
      </c>
    </row>
    <row r="236" spans="1:14" ht="14.5">
      <c r="A236" s="3" t="s">
        <v>3018</v>
      </c>
      <c r="B236" s="15" t="s">
        <v>1</v>
      </c>
      <c r="C236" s="15" t="s">
        <v>7</v>
      </c>
      <c r="D236" s="15" t="s">
        <v>9327</v>
      </c>
      <c r="E236" s="15" t="s">
        <v>1619</v>
      </c>
      <c r="F236" s="15">
        <v>35</v>
      </c>
      <c r="G236" s="15">
        <v>2</v>
      </c>
      <c r="H236" s="15">
        <v>500</v>
      </c>
      <c r="I236" s="15">
        <v>50</v>
      </c>
      <c r="J236" s="15">
        <v>1.7</v>
      </c>
      <c r="K236" s="15">
        <v>5</v>
      </c>
      <c r="L236" s="15">
        <v>150</v>
      </c>
      <c r="M236" s="15" t="s">
        <v>9484</v>
      </c>
      <c r="N236" s="15" t="s">
        <v>910</v>
      </c>
    </row>
    <row r="237" spans="1:14" ht="14.5">
      <c r="A237" s="3" t="s">
        <v>3019</v>
      </c>
      <c r="B237" s="15" t="s">
        <v>1</v>
      </c>
      <c r="C237" s="15" t="s">
        <v>7</v>
      </c>
      <c r="D237" s="15" t="s">
        <v>9327</v>
      </c>
      <c r="E237" s="15" t="s">
        <v>1619</v>
      </c>
      <c r="F237" s="15">
        <v>35</v>
      </c>
      <c r="G237" s="15">
        <v>2</v>
      </c>
      <c r="H237" s="15">
        <v>600</v>
      </c>
      <c r="I237" s="15">
        <v>50</v>
      </c>
      <c r="J237" s="15">
        <v>1.7</v>
      </c>
      <c r="K237" s="15">
        <v>5</v>
      </c>
      <c r="L237" s="15">
        <v>150</v>
      </c>
      <c r="M237" s="15" t="s">
        <v>9484</v>
      </c>
      <c r="N237" s="15" t="s">
        <v>3</v>
      </c>
    </row>
    <row r="238" spans="1:14" ht="14.5">
      <c r="A238" s="3" t="s">
        <v>3020</v>
      </c>
      <c r="B238" s="15" t="s">
        <v>1</v>
      </c>
      <c r="C238" s="15" t="s">
        <v>7</v>
      </c>
      <c r="D238" s="15" t="s">
        <v>9327</v>
      </c>
      <c r="E238" s="15" t="s">
        <v>1619</v>
      </c>
      <c r="F238" s="15">
        <v>35</v>
      </c>
      <c r="G238" s="15">
        <v>2</v>
      </c>
      <c r="H238" s="15">
        <v>600</v>
      </c>
      <c r="I238" s="15">
        <v>50</v>
      </c>
      <c r="J238" s="15">
        <v>1.7</v>
      </c>
      <c r="K238" s="15">
        <v>5</v>
      </c>
      <c r="L238" s="15">
        <v>150</v>
      </c>
      <c r="M238" s="15" t="s">
        <v>9484</v>
      </c>
      <c r="N238" s="15" t="s">
        <v>910</v>
      </c>
    </row>
    <row r="239" spans="1:14" ht="14.5">
      <c r="A239" s="3" t="s">
        <v>3021</v>
      </c>
      <c r="B239" s="15" t="s">
        <v>1</v>
      </c>
      <c r="C239" s="15" t="s">
        <v>7</v>
      </c>
      <c r="D239" s="15" t="s">
        <v>9327</v>
      </c>
      <c r="E239" s="15" t="s">
        <v>1619</v>
      </c>
      <c r="F239" s="15">
        <v>35</v>
      </c>
      <c r="G239" s="15">
        <v>2</v>
      </c>
      <c r="H239" s="15">
        <v>200</v>
      </c>
      <c r="I239" s="15">
        <v>50</v>
      </c>
      <c r="J239" s="15">
        <v>0.95</v>
      </c>
      <c r="K239" s="15">
        <v>1</v>
      </c>
      <c r="L239" s="15">
        <v>150</v>
      </c>
      <c r="M239" s="15" t="s">
        <v>9484</v>
      </c>
      <c r="N239" s="15" t="s">
        <v>3</v>
      </c>
    </row>
    <row r="240" spans="1:14" ht="14.5">
      <c r="A240" s="3" t="s">
        <v>3022</v>
      </c>
      <c r="B240" s="15" t="s">
        <v>1</v>
      </c>
      <c r="C240" s="15" t="s">
        <v>7</v>
      </c>
      <c r="D240" s="15" t="s">
        <v>9327</v>
      </c>
      <c r="E240" s="15" t="s">
        <v>1619</v>
      </c>
      <c r="F240" s="15">
        <v>35</v>
      </c>
      <c r="G240" s="15">
        <v>2</v>
      </c>
      <c r="H240" s="15">
        <v>400</v>
      </c>
      <c r="I240" s="15">
        <v>50</v>
      </c>
      <c r="J240" s="15">
        <v>1.3</v>
      </c>
      <c r="K240" s="15">
        <v>1</v>
      </c>
      <c r="L240" s="15">
        <v>150</v>
      </c>
      <c r="M240" s="15" t="s">
        <v>9484</v>
      </c>
      <c r="N240" s="15" t="s">
        <v>3</v>
      </c>
    </row>
    <row r="241" spans="1:14" ht="14.5">
      <c r="A241" s="3" t="s">
        <v>3023</v>
      </c>
      <c r="B241" s="15" t="s">
        <v>1</v>
      </c>
      <c r="C241" s="15" t="s">
        <v>7</v>
      </c>
      <c r="D241" s="15" t="s">
        <v>9327</v>
      </c>
      <c r="E241" s="15" t="s">
        <v>1619</v>
      </c>
      <c r="F241" s="15">
        <v>35</v>
      </c>
      <c r="G241" s="15">
        <v>2</v>
      </c>
      <c r="H241" s="15">
        <v>600</v>
      </c>
      <c r="I241" s="15">
        <v>40</v>
      </c>
      <c r="J241" s="15">
        <v>1.7</v>
      </c>
      <c r="K241" s="15">
        <v>1</v>
      </c>
      <c r="L241" s="15">
        <v>150</v>
      </c>
      <c r="M241" s="15" t="s">
        <v>9484</v>
      </c>
      <c r="N241" s="15" t="s">
        <v>3</v>
      </c>
    </row>
    <row r="242" spans="1:14" ht="14.5">
      <c r="A242" s="3" t="s">
        <v>3024</v>
      </c>
      <c r="B242" s="15" t="s">
        <v>1</v>
      </c>
      <c r="C242" s="15" t="s">
        <v>67</v>
      </c>
      <c r="D242" s="15" t="s">
        <v>9327</v>
      </c>
      <c r="E242" s="15" t="s">
        <v>1619</v>
      </c>
      <c r="F242" s="15">
        <v>35</v>
      </c>
      <c r="G242" s="15">
        <v>30</v>
      </c>
      <c r="H242" s="15">
        <v>50</v>
      </c>
      <c r="I242" s="15">
        <v>300</v>
      </c>
      <c r="J242" s="15">
        <v>0.95</v>
      </c>
      <c r="K242" s="15">
        <v>10</v>
      </c>
      <c r="L242" s="15">
        <v>150</v>
      </c>
      <c r="M242" s="15" t="s">
        <v>9484</v>
      </c>
      <c r="N242" s="15" t="s">
        <v>3</v>
      </c>
    </row>
    <row r="243" spans="1:14" ht="14.5">
      <c r="A243" s="3" t="s">
        <v>3025</v>
      </c>
      <c r="B243" s="15" t="s">
        <v>1</v>
      </c>
      <c r="C243" s="15" t="s">
        <v>67</v>
      </c>
      <c r="D243" s="15" t="s">
        <v>9327</v>
      </c>
      <c r="E243" s="15" t="s">
        <v>1619</v>
      </c>
      <c r="F243" s="15">
        <v>35</v>
      </c>
      <c r="G243" s="15">
        <v>30</v>
      </c>
      <c r="H243" s="15">
        <v>100</v>
      </c>
      <c r="I243" s="15">
        <v>300</v>
      </c>
      <c r="J243" s="15">
        <v>0.95</v>
      </c>
      <c r="K243" s="15">
        <v>10</v>
      </c>
      <c r="L243" s="15">
        <v>150</v>
      </c>
      <c r="M243" s="15" t="s">
        <v>9484</v>
      </c>
      <c r="N243" s="15" t="s">
        <v>3</v>
      </c>
    </row>
    <row r="244" spans="1:14" ht="14.5">
      <c r="A244" s="3" t="s">
        <v>3026</v>
      </c>
      <c r="B244" s="15" t="s">
        <v>1</v>
      </c>
      <c r="C244" s="15" t="s">
        <v>67</v>
      </c>
      <c r="D244" s="15" t="s">
        <v>9327</v>
      </c>
      <c r="E244" s="15" t="s">
        <v>1619</v>
      </c>
      <c r="F244" s="15">
        <v>35</v>
      </c>
      <c r="G244" s="15">
        <v>30</v>
      </c>
      <c r="H244" s="15">
        <v>150</v>
      </c>
      <c r="I244" s="15">
        <v>300</v>
      </c>
      <c r="J244" s="15">
        <v>0.95</v>
      </c>
      <c r="K244" s="15">
        <v>10</v>
      </c>
      <c r="L244" s="15">
        <v>150</v>
      </c>
      <c r="M244" s="15" t="s">
        <v>9484</v>
      </c>
      <c r="N244" s="15" t="s">
        <v>3</v>
      </c>
    </row>
    <row r="245" spans="1:14" ht="14.5">
      <c r="A245" s="3" t="s">
        <v>3027</v>
      </c>
      <c r="B245" s="15" t="s">
        <v>1</v>
      </c>
      <c r="C245" s="15" t="s">
        <v>67</v>
      </c>
      <c r="D245" s="15" t="s">
        <v>9327</v>
      </c>
      <c r="E245" s="15" t="s">
        <v>1619</v>
      </c>
      <c r="F245" s="15">
        <v>35</v>
      </c>
      <c r="G245" s="15">
        <v>30</v>
      </c>
      <c r="H245" s="15">
        <v>200</v>
      </c>
      <c r="I245" s="15">
        <v>300</v>
      </c>
      <c r="J245" s="15">
        <v>0.95</v>
      </c>
      <c r="K245" s="15">
        <v>10</v>
      </c>
      <c r="L245" s="15">
        <v>150</v>
      </c>
      <c r="M245" s="15" t="s">
        <v>9484</v>
      </c>
      <c r="N245" s="15" t="s">
        <v>3</v>
      </c>
    </row>
    <row r="246" spans="1:14" ht="14.5">
      <c r="A246" s="3" t="s">
        <v>3028</v>
      </c>
      <c r="B246" s="15" t="s">
        <v>1</v>
      </c>
      <c r="C246" s="15" t="s">
        <v>67</v>
      </c>
      <c r="D246" s="15" t="s">
        <v>9327</v>
      </c>
      <c r="E246" s="15" t="s">
        <v>1619</v>
      </c>
      <c r="F246" s="15">
        <v>35</v>
      </c>
      <c r="G246" s="15">
        <v>30</v>
      </c>
      <c r="H246" s="15">
        <v>300</v>
      </c>
      <c r="I246" s="15">
        <v>300</v>
      </c>
      <c r="J246" s="15">
        <v>1.3</v>
      </c>
      <c r="K246" s="15">
        <v>10</v>
      </c>
      <c r="L246" s="15">
        <v>150</v>
      </c>
      <c r="M246" s="15" t="s">
        <v>9484</v>
      </c>
      <c r="N246" s="15" t="s">
        <v>3</v>
      </c>
    </row>
    <row r="247" spans="1:14" ht="14.5">
      <c r="A247" s="3" t="s">
        <v>3029</v>
      </c>
      <c r="B247" s="15" t="s">
        <v>1</v>
      </c>
      <c r="C247" s="15" t="s">
        <v>67</v>
      </c>
      <c r="D247" s="15" t="s">
        <v>9327</v>
      </c>
      <c r="E247" s="15" t="s">
        <v>1619</v>
      </c>
      <c r="F247" s="15">
        <v>35</v>
      </c>
      <c r="G247" s="15">
        <v>30</v>
      </c>
      <c r="H247" s="15">
        <v>400</v>
      </c>
      <c r="I247" s="15">
        <v>300</v>
      </c>
      <c r="J247" s="15">
        <v>1.3</v>
      </c>
      <c r="K247" s="15">
        <v>10</v>
      </c>
      <c r="L247" s="15">
        <v>150</v>
      </c>
      <c r="M247" s="15" t="s">
        <v>9484</v>
      </c>
      <c r="N247" s="15" t="s">
        <v>3</v>
      </c>
    </row>
    <row r="248" spans="1:14" ht="14.5">
      <c r="A248" s="3" t="s">
        <v>3030</v>
      </c>
      <c r="B248" s="15" t="s">
        <v>1</v>
      </c>
      <c r="C248" s="15" t="s">
        <v>67</v>
      </c>
      <c r="D248" s="15" t="s">
        <v>9327</v>
      </c>
      <c r="E248" s="15" t="s">
        <v>1619</v>
      </c>
      <c r="F248" s="15">
        <v>35</v>
      </c>
      <c r="G248" s="15">
        <v>30</v>
      </c>
      <c r="H248" s="15">
        <v>600</v>
      </c>
      <c r="I248" s="15">
        <v>300</v>
      </c>
      <c r="J248" s="15">
        <v>1.7</v>
      </c>
      <c r="K248" s="15">
        <v>10</v>
      </c>
      <c r="L248" s="15">
        <v>150</v>
      </c>
      <c r="M248" s="15" t="s">
        <v>9484</v>
      </c>
      <c r="N248" s="15" t="s">
        <v>3</v>
      </c>
    </row>
    <row r="249" spans="1:14" ht="14.5">
      <c r="A249" s="3" t="s">
        <v>3031</v>
      </c>
      <c r="B249" s="15" t="s">
        <v>1</v>
      </c>
      <c r="C249" s="15" t="s">
        <v>15</v>
      </c>
      <c r="D249" s="15" t="s">
        <v>9327</v>
      </c>
      <c r="E249" s="15" t="s">
        <v>1619</v>
      </c>
      <c r="F249" s="15">
        <v>35</v>
      </c>
      <c r="G249" s="15">
        <v>3</v>
      </c>
      <c r="H249" s="15">
        <v>50</v>
      </c>
      <c r="I249" s="15">
        <v>125</v>
      </c>
      <c r="J249" s="15">
        <v>0.95</v>
      </c>
      <c r="K249" s="15">
        <v>5</v>
      </c>
      <c r="L249" s="15">
        <v>150</v>
      </c>
      <c r="M249" s="15" t="s">
        <v>9484</v>
      </c>
      <c r="N249" s="15" t="s">
        <v>3</v>
      </c>
    </row>
    <row r="250" spans="1:14" ht="14.5">
      <c r="A250" s="3" t="s">
        <v>3032</v>
      </c>
      <c r="B250" s="15" t="s">
        <v>1</v>
      </c>
      <c r="C250" s="15" t="s">
        <v>15</v>
      </c>
      <c r="D250" s="15" t="s">
        <v>9327</v>
      </c>
      <c r="E250" s="15" t="s">
        <v>1619</v>
      </c>
      <c r="F250" s="15">
        <v>35</v>
      </c>
      <c r="G250" s="15">
        <v>3</v>
      </c>
      <c r="H250" s="15">
        <v>50</v>
      </c>
      <c r="I250" s="15">
        <v>125</v>
      </c>
      <c r="J250" s="15">
        <v>0.95</v>
      </c>
      <c r="K250" s="15">
        <v>5</v>
      </c>
      <c r="L250" s="15">
        <v>150</v>
      </c>
      <c r="M250" s="15" t="s">
        <v>9484</v>
      </c>
      <c r="N250" s="15" t="s">
        <v>910</v>
      </c>
    </row>
    <row r="251" spans="1:14" ht="14.5">
      <c r="A251" s="3" t="s">
        <v>3033</v>
      </c>
      <c r="B251" s="15" t="s">
        <v>1</v>
      </c>
      <c r="C251" s="15" t="s">
        <v>15</v>
      </c>
      <c r="D251" s="15" t="s">
        <v>9327</v>
      </c>
      <c r="E251" s="15" t="s">
        <v>1619</v>
      </c>
      <c r="F251" s="15">
        <v>35</v>
      </c>
      <c r="G251" s="15">
        <v>3</v>
      </c>
      <c r="H251" s="15">
        <v>100</v>
      </c>
      <c r="I251" s="15">
        <v>125</v>
      </c>
      <c r="J251" s="15">
        <v>0.95</v>
      </c>
      <c r="K251" s="15">
        <v>5</v>
      </c>
      <c r="L251" s="15">
        <v>150</v>
      </c>
      <c r="M251" s="15" t="s">
        <v>9484</v>
      </c>
      <c r="N251" s="15" t="s">
        <v>3</v>
      </c>
    </row>
    <row r="252" spans="1:14" ht="14.5">
      <c r="A252" s="3" t="s">
        <v>3034</v>
      </c>
      <c r="B252" s="15" t="s">
        <v>1</v>
      </c>
      <c r="C252" s="15" t="s">
        <v>15</v>
      </c>
      <c r="D252" s="15" t="s">
        <v>9327</v>
      </c>
      <c r="E252" s="15" t="s">
        <v>1619</v>
      </c>
      <c r="F252" s="15">
        <v>35</v>
      </c>
      <c r="G252" s="15">
        <v>3</v>
      </c>
      <c r="H252" s="15">
        <v>100</v>
      </c>
      <c r="I252" s="15">
        <v>125</v>
      </c>
      <c r="J252" s="15">
        <v>0.95</v>
      </c>
      <c r="K252" s="15">
        <v>5</v>
      </c>
      <c r="L252" s="15">
        <v>150</v>
      </c>
      <c r="M252" s="15" t="s">
        <v>9484</v>
      </c>
      <c r="N252" s="15" t="s">
        <v>910</v>
      </c>
    </row>
    <row r="253" spans="1:14" ht="14.5">
      <c r="A253" s="3" t="s">
        <v>3035</v>
      </c>
      <c r="B253" s="15" t="s">
        <v>1</v>
      </c>
      <c r="C253" s="15" t="s">
        <v>15</v>
      </c>
      <c r="D253" s="15" t="s">
        <v>9327</v>
      </c>
      <c r="E253" s="15" t="s">
        <v>1619</v>
      </c>
      <c r="F253" s="15">
        <v>35</v>
      </c>
      <c r="G253" s="15">
        <v>3</v>
      </c>
      <c r="H253" s="15">
        <v>150</v>
      </c>
      <c r="I253" s="15">
        <v>125</v>
      </c>
      <c r="J253" s="15">
        <v>0.95</v>
      </c>
      <c r="K253" s="15">
        <v>5</v>
      </c>
      <c r="L253" s="15">
        <v>150</v>
      </c>
      <c r="M253" s="15" t="s">
        <v>9484</v>
      </c>
      <c r="N253" s="15" t="s">
        <v>3</v>
      </c>
    </row>
    <row r="254" spans="1:14" ht="14.5">
      <c r="A254" s="3" t="s">
        <v>3036</v>
      </c>
      <c r="B254" s="15" t="s">
        <v>1</v>
      </c>
      <c r="C254" s="15" t="s">
        <v>15</v>
      </c>
      <c r="D254" s="15" t="s">
        <v>9327</v>
      </c>
      <c r="E254" s="15" t="s">
        <v>1619</v>
      </c>
      <c r="F254" s="15">
        <v>35</v>
      </c>
      <c r="G254" s="15">
        <v>3</v>
      </c>
      <c r="H254" s="15">
        <v>150</v>
      </c>
      <c r="I254" s="15">
        <v>125</v>
      </c>
      <c r="J254" s="15">
        <v>0.95</v>
      </c>
      <c r="K254" s="15">
        <v>5</v>
      </c>
      <c r="L254" s="15">
        <v>150</v>
      </c>
      <c r="M254" s="15" t="s">
        <v>9484</v>
      </c>
      <c r="N254" s="15" t="s">
        <v>910</v>
      </c>
    </row>
    <row r="255" spans="1:14" ht="14.5">
      <c r="A255" s="3" t="s">
        <v>3037</v>
      </c>
      <c r="B255" s="15" t="s">
        <v>1</v>
      </c>
      <c r="C255" s="15" t="s">
        <v>15</v>
      </c>
      <c r="D255" s="15" t="s">
        <v>9327</v>
      </c>
      <c r="E255" s="15" t="s">
        <v>1619</v>
      </c>
      <c r="F255" s="15">
        <v>35</v>
      </c>
      <c r="G255" s="15">
        <v>3</v>
      </c>
      <c r="H255" s="15">
        <v>200</v>
      </c>
      <c r="I255" s="15">
        <v>125</v>
      </c>
      <c r="J255" s="15">
        <v>0.95</v>
      </c>
      <c r="K255" s="15">
        <v>5</v>
      </c>
      <c r="L255" s="15">
        <v>150</v>
      </c>
      <c r="M255" s="15" t="s">
        <v>9484</v>
      </c>
      <c r="N255" s="15" t="s">
        <v>3</v>
      </c>
    </row>
    <row r="256" spans="1:14" ht="14.5">
      <c r="A256" s="3" t="s">
        <v>3038</v>
      </c>
      <c r="B256" s="15" t="s">
        <v>1</v>
      </c>
      <c r="C256" s="15" t="s">
        <v>15</v>
      </c>
      <c r="D256" s="15" t="s">
        <v>9327</v>
      </c>
      <c r="E256" s="15" t="s">
        <v>1619</v>
      </c>
      <c r="F256" s="15">
        <v>35</v>
      </c>
      <c r="G256" s="15">
        <v>3</v>
      </c>
      <c r="H256" s="15">
        <v>200</v>
      </c>
      <c r="I256" s="15">
        <v>125</v>
      </c>
      <c r="J256" s="15">
        <v>0.95</v>
      </c>
      <c r="K256" s="15">
        <v>5</v>
      </c>
      <c r="L256" s="15">
        <v>150</v>
      </c>
      <c r="M256" s="15" t="s">
        <v>9484</v>
      </c>
      <c r="N256" s="15" t="s">
        <v>910</v>
      </c>
    </row>
    <row r="257" spans="1:14" ht="14.5">
      <c r="A257" s="3" t="s">
        <v>3039</v>
      </c>
      <c r="B257" s="15" t="s">
        <v>1</v>
      </c>
      <c r="C257" s="15" t="s">
        <v>15</v>
      </c>
      <c r="D257" s="15" t="s">
        <v>9327</v>
      </c>
      <c r="E257" s="15" t="s">
        <v>1619</v>
      </c>
      <c r="F257" s="15">
        <v>35</v>
      </c>
      <c r="G257" s="15">
        <v>3</v>
      </c>
      <c r="H257" s="15">
        <v>300</v>
      </c>
      <c r="I257" s="15">
        <v>125</v>
      </c>
      <c r="J257" s="15">
        <v>1.3</v>
      </c>
      <c r="K257" s="15">
        <v>5</v>
      </c>
      <c r="L257" s="15">
        <v>150</v>
      </c>
      <c r="M257" s="15" t="s">
        <v>9484</v>
      </c>
      <c r="N257" s="15" t="s">
        <v>3</v>
      </c>
    </row>
    <row r="258" spans="1:14" ht="14.5">
      <c r="A258" s="3" t="s">
        <v>3040</v>
      </c>
      <c r="B258" s="15" t="s">
        <v>1</v>
      </c>
      <c r="C258" s="15" t="s">
        <v>15</v>
      </c>
      <c r="D258" s="15" t="s">
        <v>9327</v>
      </c>
      <c r="E258" s="15" t="s">
        <v>1619</v>
      </c>
      <c r="F258" s="15">
        <v>35</v>
      </c>
      <c r="G258" s="15">
        <v>3</v>
      </c>
      <c r="H258" s="15">
        <v>300</v>
      </c>
      <c r="I258" s="15">
        <v>125</v>
      </c>
      <c r="J258" s="15">
        <v>1.3</v>
      </c>
      <c r="K258" s="15">
        <v>5</v>
      </c>
      <c r="L258" s="15">
        <v>150</v>
      </c>
      <c r="M258" s="15" t="s">
        <v>9484</v>
      </c>
      <c r="N258" s="15" t="s">
        <v>910</v>
      </c>
    </row>
    <row r="259" spans="1:14" ht="14.5">
      <c r="A259" s="3" t="s">
        <v>3041</v>
      </c>
      <c r="B259" s="15" t="s">
        <v>1</v>
      </c>
      <c r="C259" s="15" t="s">
        <v>15</v>
      </c>
      <c r="D259" s="15" t="s">
        <v>9327</v>
      </c>
      <c r="E259" s="15" t="s">
        <v>1619</v>
      </c>
      <c r="F259" s="15">
        <v>35</v>
      </c>
      <c r="G259" s="15">
        <v>3</v>
      </c>
      <c r="H259" s="15">
        <v>400</v>
      </c>
      <c r="I259" s="15">
        <v>125</v>
      </c>
      <c r="J259" s="15">
        <v>1.3</v>
      </c>
      <c r="K259" s="15">
        <v>5</v>
      </c>
      <c r="L259" s="15">
        <v>150</v>
      </c>
      <c r="M259" s="15" t="s">
        <v>9484</v>
      </c>
      <c r="N259" s="15" t="s">
        <v>3</v>
      </c>
    </row>
    <row r="260" spans="1:14" ht="14.5">
      <c r="A260" s="3" t="s">
        <v>3042</v>
      </c>
      <c r="B260" s="15" t="s">
        <v>1</v>
      </c>
      <c r="C260" s="15" t="s">
        <v>15</v>
      </c>
      <c r="D260" s="15" t="s">
        <v>9327</v>
      </c>
      <c r="E260" s="15" t="s">
        <v>1619</v>
      </c>
      <c r="F260" s="15">
        <v>35</v>
      </c>
      <c r="G260" s="15">
        <v>3</v>
      </c>
      <c r="H260" s="15">
        <v>400</v>
      </c>
      <c r="I260" s="15">
        <v>125</v>
      </c>
      <c r="J260" s="15">
        <v>1.3</v>
      </c>
      <c r="K260" s="15">
        <v>5</v>
      </c>
      <c r="L260" s="15">
        <v>150</v>
      </c>
      <c r="M260" s="15" t="s">
        <v>9484</v>
      </c>
      <c r="N260" s="15" t="s">
        <v>910</v>
      </c>
    </row>
    <row r="261" spans="1:14" ht="14.5">
      <c r="A261" s="3" t="s">
        <v>3043</v>
      </c>
      <c r="B261" s="15" t="s">
        <v>1</v>
      </c>
      <c r="C261" s="15" t="s">
        <v>15</v>
      </c>
      <c r="D261" s="15" t="s">
        <v>9327</v>
      </c>
      <c r="E261" s="15" t="s">
        <v>1619</v>
      </c>
      <c r="F261" s="15">
        <v>35</v>
      </c>
      <c r="G261" s="15">
        <v>3</v>
      </c>
      <c r="H261" s="15">
        <v>500</v>
      </c>
      <c r="I261" s="15">
        <v>125</v>
      </c>
      <c r="J261" s="15">
        <v>1.7</v>
      </c>
      <c r="K261" s="15">
        <v>5</v>
      </c>
      <c r="L261" s="15">
        <v>150</v>
      </c>
      <c r="M261" s="15" t="s">
        <v>9484</v>
      </c>
      <c r="N261" s="15" t="s">
        <v>3</v>
      </c>
    </row>
    <row r="262" spans="1:14" ht="14.5">
      <c r="A262" s="3" t="s">
        <v>3044</v>
      </c>
      <c r="B262" s="15" t="s">
        <v>1</v>
      </c>
      <c r="C262" s="15" t="s">
        <v>15</v>
      </c>
      <c r="D262" s="15" t="s">
        <v>9327</v>
      </c>
      <c r="E262" s="15" t="s">
        <v>1619</v>
      </c>
      <c r="F262" s="15">
        <v>35</v>
      </c>
      <c r="G262" s="15">
        <v>3</v>
      </c>
      <c r="H262" s="15">
        <v>500</v>
      </c>
      <c r="I262" s="15">
        <v>125</v>
      </c>
      <c r="J262" s="15">
        <v>1.7</v>
      </c>
      <c r="K262" s="15">
        <v>5</v>
      </c>
      <c r="L262" s="15">
        <v>150</v>
      </c>
      <c r="M262" s="15" t="s">
        <v>9484</v>
      </c>
      <c r="N262" s="15" t="s">
        <v>910</v>
      </c>
    </row>
    <row r="263" spans="1:14" ht="14.5">
      <c r="A263" s="3" t="s">
        <v>3045</v>
      </c>
      <c r="B263" s="15" t="s">
        <v>1</v>
      </c>
      <c r="C263" s="15" t="s">
        <v>15</v>
      </c>
      <c r="D263" s="15" t="s">
        <v>9327</v>
      </c>
      <c r="E263" s="15" t="s">
        <v>1619</v>
      </c>
      <c r="F263" s="15">
        <v>35</v>
      </c>
      <c r="G263" s="15">
        <v>3</v>
      </c>
      <c r="H263" s="15">
        <v>600</v>
      </c>
      <c r="I263" s="15">
        <v>125</v>
      </c>
      <c r="J263" s="15">
        <v>1.7</v>
      </c>
      <c r="K263" s="15">
        <v>5</v>
      </c>
      <c r="L263" s="15">
        <v>150</v>
      </c>
      <c r="M263" s="15" t="s">
        <v>9484</v>
      </c>
      <c r="N263" s="15" t="s">
        <v>3</v>
      </c>
    </row>
    <row r="264" spans="1:14" ht="14.5">
      <c r="A264" s="3" t="s">
        <v>3046</v>
      </c>
      <c r="B264" s="15" t="s">
        <v>1</v>
      </c>
      <c r="C264" s="15" t="s">
        <v>15</v>
      </c>
      <c r="D264" s="15" t="s">
        <v>9327</v>
      </c>
      <c r="E264" s="15" t="s">
        <v>1619</v>
      </c>
      <c r="F264" s="15">
        <v>35</v>
      </c>
      <c r="G264" s="15">
        <v>3</v>
      </c>
      <c r="H264" s="15">
        <v>600</v>
      </c>
      <c r="I264" s="15">
        <v>125</v>
      </c>
      <c r="J264" s="15">
        <v>1.7</v>
      </c>
      <c r="K264" s="15">
        <v>5</v>
      </c>
      <c r="L264" s="15">
        <v>150</v>
      </c>
      <c r="M264" s="15" t="s">
        <v>9484</v>
      </c>
      <c r="N264" s="15" t="s">
        <v>910</v>
      </c>
    </row>
    <row r="265" spans="1:14" ht="14.5">
      <c r="A265" s="3" t="s">
        <v>3047</v>
      </c>
      <c r="B265" s="15" t="s">
        <v>1</v>
      </c>
      <c r="C265" s="15" t="s">
        <v>15</v>
      </c>
      <c r="D265" s="15" t="s">
        <v>9327</v>
      </c>
      <c r="E265" s="15" t="s">
        <v>1619</v>
      </c>
      <c r="F265" s="15">
        <v>35</v>
      </c>
      <c r="G265" s="15">
        <v>4</v>
      </c>
      <c r="H265" s="15">
        <v>50</v>
      </c>
      <c r="I265" s="15">
        <v>125</v>
      </c>
      <c r="J265" s="15" t="s">
        <v>3048</v>
      </c>
      <c r="K265" s="15">
        <v>5</v>
      </c>
      <c r="L265" s="15">
        <v>150</v>
      </c>
      <c r="M265" s="15" t="s">
        <v>9484</v>
      </c>
      <c r="N265" s="15" t="s">
        <v>3</v>
      </c>
    </row>
    <row r="266" spans="1:14" ht="14.5">
      <c r="A266" s="3" t="s">
        <v>3049</v>
      </c>
      <c r="B266" s="15" t="s">
        <v>1</v>
      </c>
      <c r="C266" s="15" t="s">
        <v>15</v>
      </c>
      <c r="D266" s="15" t="s">
        <v>9327</v>
      </c>
      <c r="E266" s="15" t="s">
        <v>1619</v>
      </c>
      <c r="F266" s="15">
        <v>35</v>
      </c>
      <c r="G266" s="15">
        <v>4</v>
      </c>
      <c r="H266" s="15">
        <v>100</v>
      </c>
      <c r="I266" s="15">
        <v>125</v>
      </c>
      <c r="J266" s="15" t="s">
        <v>3048</v>
      </c>
      <c r="K266" s="15">
        <v>5</v>
      </c>
      <c r="L266" s="15">
        <v>150</v>
      </c>
      <c r="M266" s="15" t="s">
        <v>9484</v>
      </c>
      <c r="N266" s="15" t="s">
        <v>3</v>
      </c>
    </row>
    <row r="267" spans="1:14" ht="14.5">
      <c r="A267" s="3" t="s">
        <v>3050</v>
      </c>
      <c r="B267" s="15" t="s">
        <v>1</v>
      </c>
      <c r="C267" s="15" t="s">
        <v>15</v>
      </c>
      <c r="D267" s="15" t="s">
        <v>9327</v>
      </c>
      <c r="E267" s="15" t="s">
        <v>1619</v>
      </c>
      <c r="F267" s="15">
        <v>35</v>
      </c>
      <c r="G267" s="15">
        <v>4</v>
      </c>
      <c r="H267" s="15">
        <v>150</v>
      </c>
      <c r="I267" s="15">
        <v>125</v>
      </c>
      <c r="J267" s="15" t="s">
        <v>3048</v>
      </c>
      <c r="K267" s="15">
        <v>5</v>
      </c>
      <c r="L267" s="15">
        <v>150</v>
      </c>
      <c r="M267" s="15" t="s">
        <v>9484</v>
      </c>
      <c r="N267" s="15" t="s">
        <v>3</v>
      </c>
    </row>
    <row r="268" spans="1:14" ht="14.5">
      <c r="A268" s="3" t="s">
        <v>3051</v>
      </c>
      <c r="B268" s="15" t="s">
        <v>1</v>
      </c>
      <c r="C268" s="15" t="s">
        <v>15</v>
      </c>
      <c r="D268" s="15" t="s">
        <v>9327</v>
      </c>
      <c r="E268" s="15" t="s">
        <v>1619</v>
      </c>
      <c r="F268" s="15">
        <v>35</v>
      </c>
      <c r="G268" s="15">
        <v>4</v>
      </c>
      <c r="H268" s="15">
        <v>200</v>
      </c>
      <c r="I268" s="15">
        <v>125</v>
      </c>
      <c r="J268" s="15" t="s">
        <v>3048</v>
      </c>
      <c r="K268" s="15">
        <v>5</v>
      </c>
      <c r="L268" s="15">
        <v>150</v>
      </c>
      <c r="M268" s="15" t="s">
        <v>9484</v>
      </c>
      <c r="N268" s="15" t="s">
        <v>3</v>
      </c>
    </row>
    <row r="269" spans="1:14" ht="14.5">
      <c r="A269" s="3" t="s">
        <v>3052</v>
      </c>
      <c r="B269" s="15" t="s">
        <v>1</v>
      </c>
      <c r="C269" s="15" t="s">
        <v>15</v>
      </c>
      <c r="D269" s="15" t="s">
        <v>9327</v>
      </c>
      <c r="E269" s="15" t="s">
        <v>1619</v>
      </c>
      <c r="F269" s="15">
        <v>35</v>
      </c>
      <c r="G269" s="15">
        <v>4</v>
      </c>
      <c r="H269" s="15">
        <v>300</v>
      </c>
      <c r="I269" s="15">
        <v>125</v>
      </c>
      <c r="J269" s="15">
        <v>1.3</v>
      </c>
      <c r="K269" s="15">
        <v>5</v>
      </c>
      <c r="L269" s="15">
        <v>150</v>
      </c>
      <c r="M269" s="15" t="s">
        <v>9484</v>
      </c>
      <c r="N269" s="15" t="s">
        <v>3</v>
      </c>
    </row>
    <row r="270" spans="1:14" ht="14.5">
      <c r="A270" s="3" t="s">
        <v>3053</v>
      </c>
      <c r="B270" s="15" t="s">
        <v>1</v>
      </c>
      <c r="C270" s="15" t="s">
        <v>15</v>
      </c>
      <c r="D270" s="15" t="s">
        <v>9327</v>
      </c>
      <c r="E270" s="15" t="s">
        <v>1619</v>
      </c>
      <c r="F270" s="15">
        <v>35</v>
      </c>
      <c r="G270" s="15">
        <v>4</v>
      </c>
      <c r="H270" s="15">
        <v>400</v>
      </c>
      <c r="I270" s="15">
        <v>125</v>
      </c>
      <c r="J270" s="15">
        <v>1.3</v>
      </c>
      <c r="K270" s="15">
        <v>5</v>
      </c>
      <c r="L270" s="15">
        <v>150</v>
      </c>
      <c r="M270" s="15" t="s">
        <v>9484</v>
      </c>
      <c r="N270" s="15" t="s">
        <v>3</v>
      </c>
    </row>
    <row r="271" spans="1:14" ht="14.5">
      <c r="A271" s="3" t="s">
        <v>3054</v>
      </c>
      <c r="B271" s="15" t="s">
        <v>1</v>
      </c>
      <c r="C271" s="15" t="s">
        <v>15</v>
      </c>
      <c r="D271" s="15" t="s">
        <v>9327</v>
      </c>
      <c r="E271" s="15" t="s">
        <v>1619</v>
      </c>
      <c r="F271" s="15">
        <v>35</v>
      </c>
      <c r="G271" s="15">
        <v>4</v>
      </c>
      <c r="H271" s="15">
        <v>500</v>
      </c>
      <c r="I271" s="15">
        <v>125</v>
      </c>
      <c r="J271" s="15">
        <v>1.7</v>
      </c>
      <c r="K271" s="15">
        <v>5</v>
      </c>
      <c r="L271" s="15">
        <v>150</v>
      </c>
      <c r="M271" s="15" t="s">
        <v>9484</v>
      </c>
      <c r="N271" s="15" t="s">
        <v>3</v>
      </c>
    </row>
    <row r="272" spans="1:14" ht="14.5">
      <c r="A272" s="3" t="s">
        <v>3055</v>
      </c>
      <c r="B272" s="15" t="s">
        <v>1</v>
      </c>
      <c r="C272" s="15" t="s">
        <v>15</v>
      </c>
      <c r="D272" s="15" t="s">
        <v>9327</v>
      </c>
      <c r="E272" s="15" t="s">
        <v>1619</v>
      </c>
      <c r="F272" s="15">
        <v>35</v>
      </c>
      <c r="G272" s="15">
        <v>4</v>
      </c>
      <c r="H272" s="15">
        <v>600</v>
      </c>
      <c r="I272" s="15">
        <v>125</v>
      </c>
      <c r="J272" s="15">
        <v>1.7</v>
      </c>
      <c r="K272" s="15">
        <v>5</v>
      </c>
      <c r="L272" s="15">
        <v>150</v>
      </c>
      <c r="M272" s="15" t="s">
        <v>9484</v>
      </c>
      <c r="N272" s="15" t="s">
        <v>3</v>
      </c>
    </row>
    <row r="273" spans="1:14" ht="14.5">
      <c r="A273" s="3" t="s">
        <v>3056</v>
      </c>
      <c r="B273" s="15" t="s">
        <v>1</v>
      </c>
      <c r="C273" s="15" t="s">
        <v>15</v>
      </c>
      <c r="D273" s="15" t="s">
        <v>9327</v>
      </c>
      <c r="E273" s="15" t="s">
        <v>1619</v>
      </c>
      <c r="F273" s="15">
        <v>35</v>
      </c>
      <c r="G273" s="15">
        <v>6</v>
      </c>
      <c r="H273" s="15">
        <v>50</v>
      </c>
      <c r="I273" s="15">
        <v>150</v>
      </c>
      <c r="J273" s="15">
        <v>0.97499999999999998</v>
      </c>
      <c r="K273" s="15">
        <v>5</v>
      </c>
      <c r="L273" s="15">
        <v>150</v>
      </c>
      <c r="M273" s="15" t="s">
        <v>9484</v>
      </c>
      <c r="N273" s="15" t="s">
        <v>3</v>
      </c>
    </row>
    <row r="274" spans="1:14" ht="14.5">
      <c r="A274" s="3" t="s">
        <v>3057</v>
      </c>
      <c r="B274" s="15" t="s">
        <v>1</v>
      </c>
      <c r="C274" s="15" t="s">
        <v>15</v>
      </c>
      <c r="D274" s="15" t="s">
        <v>9327</v>
      </c>
      <c r="E274" s="15" t="s">
        <v>1619</v>
      </c>
      <c r="F274" s="15">
        <v>35</v>
      </c>
      <c r="G274" s="15">
        <v>6</v>
      </c>
      <c r="H274" s="15">
        <v>100</v>
      </c>
      <c r="I274" s="15">
        <v>150</v>
      </c>
      <c r="J274" s="15">
        <v>0.97499999999999998</v>
      </c>
      <c r="K274" s="15">
        <v>5</v>
      </c>
      <c r="L274" s="15">
        <v>150</v>
      </c>
      <c r="M274" s="15" t="s">
        <v>9484</v>
      </c>
      <c r="N274" s="15" t="s">
        <v>3</v>
      </c>
    </row>
    <row r="275" spans="1:14" ht="14.5">
      <c r="A275" s="3" t="s">
        <v>3058</v>
      </c>
      <c r="B275" s="15" t="s">
        <v>1</v>
      </c>
      <c r="C275" s="15" t="s">
        <v>15</v>
      </c>
      <c r="D275" s="15" t="s">
        <v>9327</v>
      </c>
      <c r="E275" s="15" t="s">
        <v>1619</v>
      </c>
      <c r="F275" s="15">
        <v>35</v>
      </c>
      <c r="G275" s="15">
        <v>6</v>
      </c>
      <c r="H275" s="15">
        <v>150</v>
      </c>
      <c r="I275" s="15">
        <v>150</v>
      </c>
      <c r="J275" s="15">
        <v>0.97499999999999998</v>
      </c>
      <c r="K275" s="15">
        <v>5</v>
      </c>
      <c r="L275" s="15">
        <v>150</v>
      </c>
      <c r="M275" s="15" t="s">
        <v>9484</v>
      </c>
      <c r="N275" s="15" t="s">
        <v>3</v>
      </c>
    </row>
    <row r="276" spans="1:14" ht="14.5">
      <c r="A276" s="3" t="s">
        <v>3059</v>
      </c>
      <c r="B276" s="15" t="s">
        <v>1</v>
      </c>
      <c r="C276" s="15" t="s">
        <v>15</v>
      </c>
      <c r="D276" s="15" t="s">
        <v>9327</v>
      </c>
      <c r="E276" s="15" t="s">
        <v>1619</v>
      </c>
      <c r="F276" s="15">
        <v>35</v>
      </c>
      <c r="G276" s="15">
        <v>6</v>
      </c>
      <c r="H276" s="15">
        <v>200</v>
      </c>
      <c r="I276" s="15">
        <v>150</v>
      </c>
      <c r="J276" s="15">
        <v>0.97499999999999998</v>
      </c>
      <c r="K276" s="15">
        <v>5</v>
      </c>
      <c r="L276" s="15">
        <v>150</v>
      </c>
      <c r="M276" s="15" t="s">
        <v>9484</v>
      </c>
      <c r="N276" s="15" t="s">
        <v>3</v>
      </c>
    </row>
    <row r="277" spans="1:14" ht="14.5">
      <c r="A277" s="3" t="s">
        <v>3060</v>
      </c>
      <c r="B277" s="15" t="s">
        <v>1</v>
      </c>
      <c r="C277" s="15" t="s">
        <v>15</v>
      </c>
      <c r="D277" s="15" t="s">
        <v>9327</v>
      </c>
      <c r="E277" s="15" t="s">
        <v>1619</v>
      </c>
      <c r="F277" s="15">
        <v>35</v>
      </c>
      <c r="G277" s="15">
        <v>6</v>
      </c>
      <c r="H277" s="15">
        <v>300</v>
      </c>
      <c r="I277" s="15">
        <v>150</v>
      </c>
      <c r="J277" s="15">
        <v>1.3</v>
      </c>
      <c r="K277" s="15">
        <v>5</v>
      </c>
      <c r="L277" s="15">
        <v>150</v>
      </c>
      <c r="M277" s="15" t="s">
        <v>9484</v>
      </c>
      <c r="N277" s="15" t="s">
        <v>3</v>
      </c>
    </row>
    <row r="278" spans="1:14" ht="14.5">
      <c r="A278" s="3" t="s">
        <v>3061</v>
      </c>
      <c r="B278" s="15" t="s">
        <v>1</v>
      </c>
      <c r="C278" s="15" t="s">
        <v>15</v>
      </c>
      <c r="D278" s="15" t="s">
        <v>9327</v>
      </c>
      <c r="E278" s="15" t="s">
        <v>1619</v>
      </c>
      <c r="F278" s="15">
        <v>35</v>
      </c>
      <c r="G278" s="15">
        <v>6</v>
      </c>
      <c r="H278" s="15">
        <v>400</v>
      </c>
      <c r="I278" s="15">
        <v>150</v>
      </c>
      <c r="J278" s="15">
        <v>1.3</v>
      </c>
      <c r="K278" s="15">
        <v>5</v>
      </c>
      <c r="L278" s="15">
        <v>150</v>
      </c>
      <c r="M278" s="15" t="s">
        <v>9484</v>
      </c>
      <c r="N278" s="15" t="s">
        <v>3</v>
      </c>
    </row>
    <row r="279" spans="1:14" ht="14.5">
      <c r="A279" s="3" t="s">
        <v>3062</v>
      </c>
      <c r="B279" s="15" t="s">
        <v>1</v>
      </c>
      <c r="C279" s="15" t="s">
        <v>15</v>
      </c>
      <c r="D279" s="15" t="s">
        <v>9327</v>
      </c>
      <c r="E279" s="15" t="s">
        <v>1619</v>
      </c>
      <c r="F279" s="15">
        <v>35</v>
      </c>
      <c r="G279" s="15">
        <v>6</v>
      </c>
      <c r="H279" s="15">
        <v>500</v>
      </c>
      <c r="I279" s="15">
        <v>150</v>
      </c>
      <c r="J279" s="15">
        <v>1.7</v>
      </c>
      <c r="K279" s="15">
        <v>5</v>
      </c>
      <c r="L279" s="15">
        <v>150</v>
      </c>
      <c r="M279" s="15" t="s">
        <v>9484</v>
      </c>
      <c r="N279" s="15" t="s">
        <v>3</v>
      </c>
    </row>
    <row r="280" spans="1:14" ht="14.5">
      <c r="A280" s="3" t="s">
        <v>3063</v>
      </c>
      <c r="B280" s="15" t="s">
        <v>1</v>
      </c>
      <c r="C280" s="15" t="s">
        <v>15</v>
      </c>
      <c r="D280" s="15" t="s">
        <v>9327</v>
      </c>
      <c r="E280" s="15" t="s">
        <v>1619</v>
      </c>
      <c r="F280" s="15">
        <v>35</v>
      </c>
      <c r="G280" s="15">
        <v>6</v>
      </c>
      <c r="H280" s="15">
        <v>600</v>
      </c>
      <c r="I280" s="15">
        <v>150</v>
      </c>
      <c r="J280" s="15">
        <v>1.7</v>
      </c>
      <c r="K280" s="15">
        <v>5</v>
      </c>
      <c r="L280" s="15">
        <v>150</v>
      </c>
      <c r="M280" s="15" t="s">
        <v>9484</v>
      </c>
      <c r="N280" s="15" t="s">
        <v>3</v>
      </c>
    </row>
    <row r="281" spans="1:14" ht="14.5">
      <c r="A281" s="3" t="s">
        <v>3064</v>
      </c>
      <c r="B281" s="15" t="s">
        <v>1</v>
      </c>
      <c r="C281" s="15" t="s">
        <v>21</v>
      </c>
      <c r="D281" s="15" t="s">
        <v>9327</v>
      </c>
      <c r="E281" s="15" t="s">
        <v>1619</v>
      </c>
      <c r="F281" s="15">
        <v>35</v>
      </c>
      <c r="G281" s="15">
        <v>8</v>
      </c>
      <c r="H281" s="15">
        <v>50</v>
      </c>
      <c r="I281" s="15">
        <v>125</v>
      </c>
      <c r="J281" s="15">
        <v>0.97499999999999998</v>
      </c>
      <c r="K281" s="15">
        <v>10</v>
      </c>
      <c r="L281" s="15">
        <v>150</v>
      </c>
      <c r="M281" s="15" t="s">
        <v>9484</v>
      </c>
      <c r="N281" s="15" t="s">
        <v>3</v>
      </c>
    </row>
    <row r="282" spans="1:14" ht="14.5">
      <c r="A282" s="3" t="s">
        <v>3065</v>
      </c>
      <c r="B282" s="15" t="s">
        <v>1</v>
      </c>
      <c r="C282" s="15" t="s">
        <v>21</v>
      </c>
      <c r="D282" s="15" t="s">
        <v>9327</v>
      </c>
      <c r="E282" s="15" t="s">
        <v>1619</v>
      </c>
      <c r="F282" s="15">
        <v>35</v>
      </c>
      <c r="G282" s="15">
        <v>8</v>
      </c>
      <c r="H282" s="15">
        <v>100</v>
      </c>
      <c r="I282" s="15">
        <v>125</v>
      </c>
      <c r="J282" s="15">
        <v>0.97499999999999998</v>
      </c>
      <c r="K282" s="15">
        <v>10</v>
      </c>
      <c r="L282" s="15">
        <v>150</v>
      </c>
      <c r="M282" s="15" t="s">
        <v>9484</v>
      </c>
      <c r="N282" s="15" t="s">
        <v>3</v>
      </c>
    </row>
    <row r="283" spans="1:14" ht="14.5">
      <c r="A283" s="3" t="s">
        <v>3066</v>
      </c>
      <c r="B283" s="15" t="s">
        <v>1</v>
      </c>
      <c r="C283" s="15" t="s">
        <v>21</v>
      </c>
      <c r="D283" s="15" t="s">
        <v>9327</v>
      </c>
      <c r="E283" s="15" t="s">
        <v>1619</v>
      </c>
      <c r="F283" s="15">
        <v>35</v>
      </c>
      <c r="G283" s="15">
        <v>8</v>
      </c>
      <c r="H283" s="15">
        <v>150</v>
      </c>
      <c r="I283" s="15">
        <v>125</v>
      </c>
      <c r="J283" s="15">
        <v>0.97499999999999998</v>
      </c>
      <c r="K283" s="15">
        <v>10</v>
      </c>
      <c r="L283" s="15">
        <v>150</v>
      </c>
      <c r="M283" s="15" t="s">
        <v>9484</v>
      </c>
      <c r="N283" s="15" t="s">
        <v>3</v>
      </c>
    </row>
    <row r="284" spans="1:14" ht="14.5">
      <c r="A284" s="3" t="s">
        <v>3067</v>
      </c>
      <c r="B284" s="15" t="s">
        <v>1</v>
      </c>
      <c r="C284" s="15" t="s">
        <v>21</v>
      </c>
      <c r="D284" s="15" t="s">
        <v>9327</v>
      </c>
      <c r="E284" s="15" t="s">
        <v>1619</v>
      </c>
      <c r="F284" s="15">
        <v>35</v>
      </c>
      <c r="G284" s="15">
        <v>8</v>
      </c>
      <c r="H284" s="15">
        <v>200</v>
      </c>
      <c r="I284" s="15">
        <v>125</v>
      </c>
      <c r="J284" s="15">
        <v>0.97499999999999998</v>
      </c>
      <c r="K284" s="15">
        <v>10</v>
      </c>
      <c r="L284" s="15">
        <v>150</v>
      </c>
      <c r="M284" s="15" t="s">
        <v>9484</v>
      </c>
      <c r="N284" s="15" t="s">
        <v>3</v>
      </c>
    </row>
    <row r="285" spans="1:14" ht="14.5">
      <c r="A285" s="3" t="s">
        <v>3068</v>
      </c>
      <c r="B285" s="15" t="s">
        <v>1</v>
      </c>
      <c r="C285" s="15" t="s">
        <v>21</v>
      </c>
      <c r="D285" s="15" t="s">
        <v>9327</v>
      </c>
      <c r="E285" s="15" t="s">
        <v>1619</v>
      </c>
      <c r="F285" s="15">
        <v>35</v>
      </c>
      <c r="G285" s="15">
        <v>8</v>
      </c>
      <c r="H285" s="15">
        <v>300</v>
      </c>
      <c r="I285" s="15">
        <v>125</v>
      </c>
      <c r="J285" s="15">
        <v>1.3</v>
      </c>
      <c r="K285" s="15">
        <v>10</v>
      </c>
      <c r="L285" s="15">
        <v>150</v>
      </c>
      <c r="M285" s="15" t="s">
        <v>9484</v>
      </c>
      <c r="N285" s="15" t="s">
        <v>3</v>
      </c>
    </row>
    <row r="286" spans="1:14" ht="14.5">
      <c r="A286" s="3" t="s">
        <v>3069</v>
      </c>
      <c r="B286" s="15" t="s">
        <v>1</v>
      </c>
      <c r="C286" s="15" t="s">
        <v>21</v>
      </c>
      <c r="D286" s="15" t="s">
        <v>9327</v>
      </c>
      <c r="E286" s="15" t="s">
        <v>1619</v>
      </c>
      <c r="F286" s="15">
        <v>35</v>
      </c>
      <c r="G286" s="15">
        <v>8</v>
      </c>
      <c r="H286" s="15">
        <v>400</v>
      </c>
      <c r="I286" s="15">
        <v>125</v>
      </c>
      <c r="J286" s="15">
        <v>1.3</v>
      </c>
      <c r="K286" s="15">
        <v>10</v>
      </c>
      <c r="L286" s="15">
        <v>150</v>
      </c>
      <c r="M286" s="15" t="s">
        <v>9484</v>
      </c>
      <c r="N286" s="15" t="s">
        <v>3</v>
      </c>
    </row>
    <row r="287" spans="1:14" ht="14.5">
      <c r="A287" s="3" t="s">
        <v>3070</v>
      </c>
      <c r="B287" s="15" t="s">
        <v>1</v>
      </c>
      <c r="C287" s="15" t="s">
        <v>21</v>
      </c>
      <c r="D287" s="15" t="s">
        <v>9327</v>
      </c>
      <c r="E287" s="15" t="s">
        <v>1619</v>
      </c>
      <c r="F287" s="15">
        <v>35</v>
      </c>
      <c r="G287" s="15">
        <v>8</v>
      </c>
      <c r="H287" s="15">
        <v>500</v>
      </c>
      <c r="I287" s="15">
        <v>125</v>
      </c>
      <c r="J287" s="15">
        <v>1.7</v>
      </c>
      <c r="K287" s="15">
        <v>10</v>
      </c>
      <c r="L287" s="15">
        <v>150</v>
      </c>
      <c r="M287" s="15" t="s">
        <v>9484</v>
      </c>
      <c r="N287" s="15" t="s">
        <v>3</v>
      </c>
    </row>
    <row r="288" spans="1:14" ht="14.5">
      <c r="A288" s="3" t="s">
        <v>3071</v>
      </c>
      <c r="B288" s="15" t="s">
        <v>1</v>
      </c>
      <c r="C288" s="15" t="s">
        <v>21</v>
      </c>
      <c r="D288" s="15" t="s">
        <v>9327</v>
      </c>
      <c r="E288" s="15" t="s">
        <v>1619</v>
      </c>
      <c r="F288" s="15">
        <v>35</v>
      </c>
      <c r="G288" s="15">
        <v>8</v>
      </c>
      <c r="H288" s="15">
        <v>600</v>
      </c>
      <c r="I288" s="15">
        <v>125</v>
      </c>
      <c r="J288" s="15">
        <v>1.7</v>
      </c>
      <c r="K288" s="15">
        <v>10</v>
      </c>
      <c r="L288" s="15">
        <v>150</v>
      </c>
      <c r="M288" s="15" t="s">
        <v>9484</v>
      </c>
      <c r="N288" s="15" t="s">
        <v>3</v>
      </c>
    </row>
    <row r="289" spans="1:14" ht="14.5">
      <c r="A289" s="3" t="s">
        <v>3072</v>
      </c>
      <c r="B289" s="15" t="s">
        <v>1</v>
      </c>
      <c r="C289" s="15" t="s">
        <v>19</v>
      </c>
      <c r="D289" s="15" t="s">
        <v>9327</v>
      </c>
      <c r="E289" s="15" t="s">
        <v>1619</v>
      </c>
      <c r="F289" s="15">
        <v>35</v>
      </c>
      <c r="G289" s="15">
        <v>10</v>
      </c>
      <c r="H289" s="15">
        <v>50</v>
      </c>
      <c r="I289" s="15">
        <v>125</v>
      </c>
      <c r="J289" s="15">
        <v>0.97499999999999998</v>
      </c>
      <c r="K289" s="15">
        <v>10</v>
      </c>
      <c r="L289" s="15">
        <v>150</v>
      </c>
      <c r="M289" s="15" t="s">
        <v>9484</v>
      </c>
      <c r="N289" s="15" t="s">
        <v>3</v>
      </c>
    </row>
    <row r="290" spans="1:14" ht="14.5">
      <c r="A290" s="3" t="s">
        <v>3073</v>
      </c>
      <c r="B290" s="15" t="s">
        <v>1</v>
      </c>
      <c r="C290" s="15" t="s">
        <v>19</v>
      </c>
      <c r="D290" s="15" t="s">
        <v>9327</v>
      </c>
      <c r="E290" s="15" t="s">
        <v>1619</v>
      </c>
      <c r="F290" s="15">
        <v>35</v>
      </c>
      <c r="G290" s="15">
        <v>10</v>
      </c>
      <c r="H290" s="15">
        <v>100</v>
      </c>
      <c r="I290" s="15">
        <v>125</v>
      </c>
      <c r="J290" s="15">
        <v>0.97499999999999998</v>
      </c>
      <c r="K290" s="15">
        <v>10</v>
      </c>
      <c r="L290" s="15">
        <v>150</v>
      </c>
      <c r="M290" s="15" t="s">
        <v>9484</v>
      </c>
      <c r="N290" s="15" t="s">
        <v>3</v>
      </c>
    </row>
    <row r="291" spans="1:14" ht="14.5">
      <c r="A291" s="3" t="s">
        <v>3074</v>
      </c>
      <c r="B291" s="15" t="s">
        <v>1</v>
      </c>
      <c r="C291" s="15" t="s">
        <v>19</v>
      </c>
      <c r="D291" s="15" t="s">
        <v>9327</v>
      </c>
      <c r="E291" s="15" t="s">
        <v>1619</v>
      </c>
      <c r="F291" s="15">
        <v>35</v>
      </c>
      <c r="G291" s="15">
        <v>10</v>
      </c>
      <c r="H291" s="15">
        <v>150</v>
      </c>
      <c r="I291" s="15">
        <v>125</v>
      </c>
      <c r="J291" s="15">
        <v>0.97499999999999998</v>
      </c>
      <c r="K291" s="15">
        <v>10</v>
      </c>
      <c r="L291" s="15">
        <v>150</v>
      </c>
      <c r="M291" s="15" t="s">
        <v>9484</v>
      </c>
      <c r="N291" s="15" t="s">
        <v>3</v>
      </c>
    </row>
    <row r="292" spans="1:14" ht="14.5">
      <c r="A292" s="3" t="s">
        <v>3075</v>
      </c>
      <c r="B292" s="15" t="s">
        <v>1</v>
      </c>
      <c r="C292" s="15" t="s">
        <v>19</v>
      </c>
      <c r="D292" s="15" t="s">
        <v>9327</v>
      </c>
      <c r="E292" s="15" t="s">
        <v>1619</v>
      </c>
      <c r="F292" s="15">
        <v>35</v>
      </c>
      <c r="G292" s="15">
        <v>10</v>
      </c>
      <c r="H292" s="15">
        <v>200</v>
      </c>
      <c r="I292" s="15">
        <v>125</v>
      </c>
      <c r="J292" s="15">
        <v>0.97499999999999998</v>
      </c>
      <c r="K292" s="15">
        <v>10</v>
      </c>
      <c r="L292" s="15">
        <v>150</v>
      </c>
      <c r="M292" s="15" t="s">
        <v>9484</v>
      </c>
      <c r="N292" s="15" t="s">
        <v>3</v>
      </c>
    </row>
    <row r="293" spans="1:14" ht="14.5">
      <c r="A293" s="3" t="s">
        <v>3076</v>
      </c>
      <c r="B293" s="15" t="s">
        <v>1</v>
      </c>
      <c r="C293" s="15" t="s">
        <v>19</v>
      </c>
      <c r="D293" s="15" t="s">
        <v>9327</v>
      </c>
      <c r="E293" s="15" t="s">
        <v>1619</v>
      </c>
      <c r="F293" s="15">
        <v>35</v>
      </c>
      <c r="G293" s="15">
        <v>10</v>
      </c>
      <c r="H293" s="15">
        <v>300</v>
      </c>
      <c r="I293" s="15">
        <v>125</v>
      </c>
      <c r="J293" s="15">
        <v>1.3</v>
      </c>
      <c r="K293" s="15">
        <v>10</v>
      </c>
      <c r="L293" s="15">
        <v>150</v>
      </c>
      <c r="M293" s="15" t="s">
        <v>9484</v>
      </c>
      <c r="N293" s="15" t="s">
        <v>3</v>
      </c>
    </row>
    <row r="294" spans="1:14" ht="14.5">
      <c r="A294" s="3" t="s">
        <v>3077</v>
      </c>
      <c r="B294" s="15" t="s">
        <v>1</v>
      </c>
      <c r="C294" s="15" t="s">
        <v>19</v>
      </c>
      <c r="D294" s="15" t="s">
        <v>9327</v>
      </c>
      <c r="E294" s="15" t="s">
        <v>1619</v>
      </c>
      <c r="F294" s="15">
        <v>35</v>
      </c>
      <c r="G294" s="15">
        <v>10</v>
      </c>
      <c r="H294" s="15">
        <v>400</v>
      </c>
      <c r="I294" s="15">
        <v>125</v>
      </c>
      <c r="J294" s="15">
        <v>1.3</v>
      </c>
      <c r="K294" s="15">
        <v>10</v>
      </c>
      <c r="L294" s="15">
        <v>150</v>
      </c>
      <c r="M294" s="15" t="s">
        <v>9484</v>
      </c>
      <c r="N294" s="15" t="s">
        <v>3</v>
      </c>
    </row>
    <row r="295" spans="1:14" ht="14.5">
      <c r="A295" s="3" t="s">
        <v>3078</v>
      </c>
      <c r="B295" s="15" t="s">
        <v>1</v>
      </c>
      <c r="C295" s="15" t="s">
        <v>19</v>
      </c>
      <c r="D295" s="15" t="s">
        <v>9327</v>
      </c>
      <c r="E295" s="15" t="s">
        <v>1619</v>
      </c>
      <c r="F295" s="15">
        <v>35</v>
      </c>
      <c r="G295" s="15">
        <v>10</v>
      </c>
      <c r="H295" s="15">
        <v>500</v>
      </c>
      <c r="I295" s="15">
        <v>125</v>
      </c>
      <c r="J295" s="15">
        <v>1.7</v>
      </c>
      <c r="K295" s="15">
        <v>10</v>
      </c>
      <c r="L295" s="15">
        <v>150</v>
      </c>
      <c r="M295" s="15" t="s">
        <v>9484</v>
      </c>
      <c r="N295" s="15" t="s">
        <v>3</v>
      </c>
    </row>
    <row r="296" spans="1:14" ht="14.5">
      <c r="A296" s="3" t="s">
        <v>3079</v>
      </c>
      <c r="B296" s="15" t="s">
        <v>1</v>
      </c>
      <c r="C296" s="15" t="s">
        <v>19</v>
      </c>
      <c r="D296" s="15" t="s">
        <v>9327</v>
      </c>
      <c r="E296" s="15" t="s">
        <v>1619</v>
      </c>
      <c r="F296" s="15">
        <v>35</v>
      </c>
      <c r="G296" s="15">
        <v>10</v>
      </c>
      <c r="H296" s="15">
        <v>600</v>
      </c>
      <c r="I296" s="15">
        <v>125</v>
      </c>
      <c r="J296" s="15">
        <v>1.7</v>
      </c>
      <c r="K296" s="15">
        <v>10</v>
      </c>
      <c r="L296" s="15">
        <v>150</v>
      </c>
      <c r="M296" s="15" t="s">
        <v>9484</v>
      </c>
      <c r="N296" s="15" t="s">
        <v>3</v>
      </c>
    </row>
    <row r="297" spans="1:14" ht="14.5">
      <c r="A297" s="3" t="s">
        <v>3080</v>
      </c>
      <c r="B297" s="15" t="s">
        <v>1</v>
      </c>
      <c r="C297" s="15" t="s">
        <v>19</v>
      </c>
      <c r="D297" s="15" t="s">
        <v>9327</v>
      </c>
      <c r="E297" s="15" t="s">
        <v>1619</v>
      </c>
      <c r="F297" s="15">
        <v>35</v>
      </c>
      <c r="G297" s="15">
        <v>8</v>
      </c>
      <c r="H297" s="15">
        <v>50</v>
      </c>
      <c r="I297" s="15">
        <v>125</v>
      </c>
      <c r="J297" s="15">
        <v>0.97499999999999998</v>
      </c>
      <c r="K297" s="15">
        <v>10</v>
      </c>
      <c r="L297" s="15">
        <v>150</v>
      </c>
      <c r="M297" s="15" t="s">
        <v>9484</v>
      </c>
      <c r="N297" s="15" t="s">
        <v>3</v>
      </c>
    </row>
    <row r="298" spans="1:14" ht="14.5">
      <c r="A298" s="3" t="s">
        <v>3081</v>
      </c>
      <c r="B298" s="15" t="s">
        <v>1</v>
      </c>
      <c r="C298" s="15" t="s">
        <v>19</v>
      </c>
      <c r="D298" s="15" t="s">
        <v>9327</v>
      </c>
      <c r="E298" s="15" t="s">
        <v>1619</v>
      </c>
      <c r="F298" s="15">
        <v>35</v>
      </c>
      <c r="G298" s="15">
        <v>8</v>
      </c>
      <c r="H298" s="15">
        <v>100</v>
      </c>
      <c r="I298" s="15">
        <v>125</v>
      </c>
      <c r="J298" s="15">
        <v>0.97499999999999998</v>
      </c>
      <c r="K298" s="15">
        <v>10</v>
      </c>
      <c r="L298" s="15">
        <v>150</v>
      </c>
      <c r="M298" s="15" t="s">
        <v>9484</v>
      </c>
      <c r="N298" s="15" t="s">
        <v>3</v>
      </c>
    </row>
    <row r="299" spans="1:14" ht="14.5">
      <c r="A299" s="3" t="s">
        <v>3082</v>
      </c>
      <c r="B299" s="15" t="s">
        <v>1</v>
      </c>
      <c r="C299" s="15" t="s">
        <v>19</v>
      </c>
      <c r="D299" s="15" t="s">
        <v>9327</v>
      </c>
      <c r="E299" s="15" t="s">
        <v>1619</v>
      </c>
      <c r="F299" s="15">
        <v>35</v>
      </c>
      <c r="G299" s="15">
        <v>8</v>
      </c>
      <c r="H299" s="15">
        <v>150</v>
      </c>
      <c r="I299" s="15">
        <v>125</v>
      </c>
      <c r="J299" s="15">
        <v>0.97499999999999998</v>
      </c>
      <c r="K299" s="15">
        <v>10</v>
      </c>
      <c r="L299" s="15">
        <v>150</v>
      </c>
      <c r="M299" s="15" t="s">
        <v>9484</v>
      </c>
      <c r="N299" s="15" t="s">
        <v>3</v>
      </c>
    </row>
    <row r="300" spans="1:14" ht="14.5">
      <c r="A300" s="3" t="s">
        <v>3083</v>
      </c>
      <c r="B300" s="15" t="s">
        <v>1</v>
      </c>
      <c r="C300" s="15" t="s">
        <v>19</v>
      </c>
      <c r="D300" s="15" t="s">
        <v>9327</v>
      </c>
      <c r="E300" s="15" t="s">
        <v>1619</v>
      </c>
      <c r="F300" s="15">
        <v>35</v>
      </c>
      <c r="G300" s="15">
        <v>8</v>
      </c>
      <c r="H300" s="15">
        <v>200</v>
      </c>
      <c r="I300" s="15">
        <v>125</v>
      </c>
      <c r="J300" s="15">
        <v>0.97499999999999998</v>
      </c>
      <c r="K300" s="15">
        <v>10</v>
      </c>
      <c r="L300" s="15">
        <v>150</v>
      </c>
      <c r="M300" s="15" t="s">
        <v>9484</v>
      </c>
      <c r="N300" s="15" t="s">
        <v>3</v>
      </c>
    </row>
    <row r="301" spans="1:14" ht="14.5">
      <c r="A301" s="3" t="s">
        <v>3084</v>
      </c>
      <c r="B301" s="15" t="s">
        <v>1</v>
      </c>
      <c r="C301" s="15" t="s">
        <v>19</v>
      </c>
      <c r="D301" s="15" t="s">
        <v>9327</v>
      </c>
      <c r="E301" s="15" t="s">
        <v>1619</v>
      </c>
      <c r="F301" s="15">
        <v>35</v>
      </c>
      <c r="G301" s="15">
        <v>8</v>
      </c>
      <c r="H301" s="15">
        <v>300</v>
      </c>
      <c r="I301" s="15">
        <v>125</v>
      </c>
      <c r="J301" s="15">
        <v>1.3</v>
      </c>
      <c r="K301" s="15">
        <v>10</v>
      </c>
      <c r="L301" s="15">
        <v>150</v>
      </c>
      <c r="M301" s="15" t="s">
        <v>9484</v>
      </c>
      <c r="N301" s="15" t="s">
        <v>3</v>
      </c>
    </row>
    <row r="302" spans="1:14" ht="14.5">
      <c r="A302" s="3" t="s">
        <v>3085</v>
      </c>
      <c r="B302" s="15" t="s">
        <v>1</v>
      </c>
      <c r="C302" s="15" t="s">
        <v>19</v>
      </c>
      <c r="D302" s="15" t="s">
        <v>9327</v>
      </c>
      <c r="E302" s="15" t="s">
        <v>1619</v>
      </c>
      <c r="F302" s="15">
        <v>35</v>
      </c>
      <c r="G302" s="15">
        <v>8</v>
      </c>
      <c r="H302" s="15">
        <v>400</v>
      </c>
      <c r="I302" s="15">
        <v>125</v>
      </c>
      <c r="J302" s="15">
        <v>1.3</v>
      </c>
      <c r="K302" s="15">
        <v>10</v>
      </c>
      <c r="L302" s="15">
        <v>150</v>
      </c>
      <c r="M302" s="15" t="s">
        <v>9484</v>
      </c>
      <c r="N302" s="15" t="s">
        <v>3</v>
      </c>
    </row>
    <row r="303" spans="1:14" ht="14.5">
      <c r="A303" s="3" t="s">
        <v>3086</v>
      </c>
      <c r="B303" s="15" t="s">
        <v>1</v>
      </c>
      <c r="C303" s="15" t="s">
        <v>19</v>
      </c>
      <c r="D303" s="15" t="s">
        <v>9327</v>
      </c>
      <c r="E303" s="15" t="s">
        <v>1619</v>
      </c>
      <c r="F303" s="15">
        <v>35</v>
      </c>
      <c r="G303" s="15">
        <v>8</v>
      </c>
      <c r="H303" s="15">
        <v>500</v>
      </c>
      <c r="I303" s="15">
        <v>125</v>
      </c>
      <c r="J303" s="15">
        <v>1.7</v>
      </c>
      <c r="K303" s="15">
        <v>10</v>
      </c>
      <c r="L303" s="15">
        <v>150</v>
      </c>
      <c r="M303" s="15" t="s">
        <v>9484</v>
      </c>
      <c r="N303" s="15" t="s">
        <v>3</v>
      </c>
    </row>
    <row r="304" spans="1:14" ht="14.5">
      <c r="A304" s="3" t="s">
        <v>3087</v>
      </c>
      <c r="B304" s="15" t="s">
        <v>1</v>
      </c>
      <c r="C304" s="15" t="s">
        <v>19</v>
      </c>
      <c r="D304" s="15" t="s">
        <v>9327</v>
      </c>
      <c r="E304" s="15" t="s">
        <v>1619</v>
      </c>
      <c r="F304" s="15">
        <v>35</v>
      </c>
      <c r="G304" s="15">
        <v>8</v>
      </c>
      <c r="H304" s="15">
        <v>600</v>
      </c>
      <c r="I304" s="15">
        <v>125</v>
      </c>
      <c r="J304" s="15">
        <v>1.7</v>
      </c>
      <c r="K304" s="15">
        <v>10</v>
      </c>
      <c r="L304" s="15">
        <v>150</v>
      </c>
      <c r="M304" s="15" t="s">
        <v>9484</v>
      </c>
      <c r="N304" s="15" t="s">
        <v>3</v>
      </c>
    </row>
    <row r="305" spans="1:14" ht="14.5">
      <c r="A305" s="3" t="s">
        <v>3088</v>
      </c>
      <c r="B305" s="15" t="s">
        <v>1</v>
      </c>
      <c r="C305" s="15" t="s">
        <v>182</v>
      </c>
      <c r="D305" s="15" t="s">
        <v>9327</v>
      </c>
      <c r="E305" s="15" t="s">
        <v>1619</v>
      </c>
      <c r="F305" s="15">
        <v>35</v>
      </c>
      <c r="G305" s="15">
        <v>10</v>
      </c>
      <c r="H305" s="15">
        <v>50</v>
      </c>
      <c r="I305" s="15">
        <v>150</v>
      </c>
      <c r="J305" s="15">
        <v>0.97499999999999998</v>
      </c>
      <c r="K305" s="15">
        <v>10</v>
      </c>
      <c r="L305" s="15">
        <v>150</v>
      </c>
      <c r="M305" s="15" t="s">
        <v>9484</v>
      </c>
      <c r="N305" s="15" t="s">
        <v>3</v>
      </c>
    </row>
    <row r="306" spans="1:14" ht="14.5">
      <c r="A306" s="3" t="s">
        <v>3089</v>
      </c>
      <c r="B306" s="15" t="s">
        <v>1</v>
      </c>
      <c r="C306" s="15" t="s">
        <v>182</v>
      </c>
      <c r="D306" s="15" t="s">
        <v>9327</v>
      </c>
      <c r="E306" s="15" t="s">
        <v>1619</v>
      </c>
      <c r="F306" s="15">
        <v>35</v>
      </c>
      <c r="G306" s="15">
        <v>10</v>
      </c>
      <c r="H306" s="15">
        <v>100</v>
      </c>
      <c r="I306" s="15">
        <v>150</v>
      </c>
      <c r="J306" s="15">
        <v>0.97499999999999998</v>
      </c>
      <c r="K306" s="15">
        <v>10</v>
      </c>
      <c r="L306" s="15">
        <v>150</v>
      </c>
      <c r="M306" s="15" t="s">
        <v>9484</v>
      </c>
      <c r="N306" s="15" t="s">
        <v>3</v>
      </c>
    </row>
    <row r="307" spans="1:14" ht="14.5">
      <c r="A307" s="3" t="s">
        <v>3090</v>
      </c>
      <c r="B307" s="15" t="s">
        <v>1</v>
      </c>
      <c r="C307" s="15" t="s">
        <v>182</v>
      </c>
      <c r="D307" s="15" t="s">
        <v>9327</v>
      </c>
      <c r="E307" s="15" t="s">
        <v>1619</v>
      </c>
      <c r="F307" s="15">
        <v>35</v>
      </c>
      <c r="G307" s="15">
        <v>10</v>
      </c>
      <c r="H307" s="15">
        <v>150</v>
      </c>
      <c r="I307" s="15">
        <v>150</v>
      </c>
      <c r="J307" s="15">
        <v>0.97499999999999998</v>
      </c>
      <c r="K307" s="15">
        <v>10</v>
      </c>
      <c r="L307" s="15">
        <v>150</v>
      </c>
      <c r="M307" s="15" t="s">
        <v>9484</v>
      </c>
      <c r="N307" s="15" t="s">
        <v>3</v>
      </c>
    </row>
    <row r="308" spans="1:14" ht="14.5">
      <c r="A308" s="3" t="s">
        <v>3091</v>
      </c>
      <c r="B308" s="15" t="s">
        <v>1</v>
      </c>
      <c r="C308" s="15" t="s">
        <v>182</v>
      </c>
      <c r="D308" s="15" t="s">
        <v>9327</v>
      </c>
      <c r="E308" s="15" t="s">
        <v>1619</v>
      </c>
      <c r="F308" s="15">
        <v>35</v>
      </c>
      <c r="G308" s="15">
        <v>10</v>
      </c>
      <c r="H308" s="15">
        <v>200</v>
      </c>
      <c r="I308" s="15">
        <v>150</v>
      </c>
      <c r="J308" s="15">
        <v>0.97499999999999998</v>
      </c>
      <c r="K308" s="15">
        <v>10</v>
      </c>
      <c r="L308" s="15">
        <v>150</v>
      </c>
      <c r="M308" s="15" t="s">
        <v>9484</v>
      </c>
      <c r="N308" s="15" t="s">
        <v>3</v>
      </c>
    </row>
    <row r="309" spans="1:14" ht="14.5">
      <c r="A309" s="3" t="s">
        <v>3092</v>
      </c>
      <c r="B309" s="15" t="s">
        <v>1</v>
      </c>
      <c r="C309" s="15" t="s">
        <v>182</v>
      </c>
      <c r="D309" s="15" t="s">
        <v>9327</v>
      </c>
      <c r="E309" s="15" t="s">
        <v>1619</v>
      </c>
      <c r="F309" s="15">
        <v>35</v>
      </c>
      <c r="G309" s="15">
        <v>10</v>
      </c>
      <c r="H309" s="15">
        <v>300</v>
      </c>
      <c r="I309" s="15">
        <v>150</v>
      </c>
      <c r="J309" s="15">
        <v>1.3</v>
      </c>
      <c r="K309" s="15">
        <v>10</v>
      </c>
      <c r="L309" s="15">
        <v>150</v>
      </c>
      <c r="M309" s="15" t="s">
        <v>9484</v>
      </c>
      <c r="N309" s="15" t="s">
        <v>3</v>
      </c>
    </row>
    <row r="310" spans="1:14" ht="14.5">
      <c r="A310" s="3" t="s">
        <v>3093</v>
      </c>
      <c r="B310" s="15" t="s">
        <v>1</v>
      </c>
      <c r="C310" s="15" t="s">
        <v>182</v>
      </c>
      <c r="D310" s="15" t="s">
        <v>9327</v>
      </c>
      <c r="E310" s="15" t="s">
        <v>1619</v>
      </c>
      <c r="F310" s="15">
        <v>35</v>
      </c>
      <c r="G310" s="15">
        <v>10</v>
      </c>
      <c r="H310" s="15">
        <v>400</v>
      </c>
      <c r="I310" s="15">
        <v>150</v>
      </c>
      <c r="J310" s="15">
        <v>1.3</v>
      </c>
      <c r="K310" s="15">
        <v>10</v>
      </c>
      <c r="L310" s="15">
        <v>150</v>
      </c>
      <c r="M310" s="15" t="s">
        <v>9484</v>
      </c>
      <c r="N310" s="15" t="s">
        <v>3</v>
      </c>
    </row>
    <row r="311" spans="1:14" ht="14.5">
      <c r="A311" s="3" t="s">
        <v>3094</v>
      </c>
      <c r="B311" s="15" t="s">
        <v>1</v>
      </c>
      <c r="C311" s="15" t="s">
        <v>182</v>
      </c>
      <c r="D311" s="15" t="s">
        <v>9327</v>
      </c>
      <c r="E311" s="15" t="s">
        <v>1619</v>
      </c>
      <c r="F311" s="15">
        <v>35</v>
      </c>
      <c r="G311" s="15">
        <v>10</v>
      </c>
      <c r="H311" s="15">
        <v>500</v>
      </c>
      <c r="I311" s="15">
        <v>150</v>
      </c>
      <c r="J311" s="15">
        <v>1.7</v>
      </c>
      <c r="K311" s="15">
        <v>10</v>
      </c>
      <c r="L311" s="15">
        <v>150</v>
      </c>
      <c r="M311" s="15" t="s">
        <v>9484</v>
      </c>
      <c r="N311" s="15" t="s">
        <v>3</v>
      </c>
    </row>
    <row r="312" spans="1:14" ht="14.5">
      <c r="A312" s="3" t="s">
        <v>3095</v>
      </c>
      <c r="B312" s="15" t="s">
        <v>1</v>
      </c>
      <c r="C312" s="15" t="s">
        <v>182</v>
      </c>
      <c r="D312" s="15" t="s">
        <v>9327</v>
      </c>
      <c r="E312" s="15" t="s">
        <v>1619</v>
      </c>
      <c r="F312" s="15">
        <v>35</v>
      </c>
      <c r="G312" s="15">
        <v>10</v>
      </c>
      <c r="H312" s="15">
        <v>600</v>
      </c>
      <c r="I312" s="15">
        <v>150</v>
      </c>
      <c r="J312" s="15">
        <v>1.7</v>
      </c>
      <c r="K312" s="15">
        <v>10</v>
      </c>
      <c r="L312" s="15">
        <v>150</v>
      </c>
      <c r="M312" s="15" t="s">
        <v>9484</v>
      </c>
      <c r="N312" s="15" t="s">
        <v>3</v>
      </c>
    </row>
    <row r="313" spans="1:14" ht="14.5">
      <c r="A313" s="3" t="s">
        <v>3096</v>
      </c>
      <c r="B313" s="15" t="s">
        <v>1</v>
      </c>
      <c r="C313" s="15" t="s">
        <v>182</v>
      </c>
      <c r="D313" s="15" t="s">
        <v>9327</v>
      </c>
      <c r="E313" s="15" t="s">
        <v>1619</v>
      </c>
      <c r="F313" s="15">
        <v>35</v>
      </c>
      <c r="G313" s="15">
        <v>16</v>
      </c>
      <c r="H313" s="15">
        <v>50</v>
      </c>
      <c r="I313" s="15">
        <v>200</v>
      </c>
      <c r="J313" s="15">
        <v>0.97499999999999998</v>
      </c>
      <c r="K313" s="15">
        <v>10</v>
      </c>
      <c r="L313" s="15">
        <v>150</v>
      </c>
      <c r="M313" s="15" t="s">
        <v>9484</v>
      </c>
      <c r="N313" s="15" t="s">
        <v>3</v>
      </c>
    </row>
    <row r="314" spans="1:14" ht="14.5">
      <c r="A314" s="3" t="s">
        <v>3097</v>
      </c>
      <c r="B314" s="15" t="s">
        <v>1</v>
      </c>
      <c r="C314" s="15" t="s">
        <v>182</v>
      </c>
      <c r="D314" s="15" t="s">
        <v>9327</v>
      </c>
      <c r="E314" s="15" t="s">
        <v>1619</v>
      </c>
      <c r="F314" s="15">
        <v>35</v>
      </c>
      <c r="G314" s="15">
        <v>16</v>
      </c>
      <c r="H314" s="15">
        <v>100</v>
      </c>
      <c r="I314" s="15">
        <v>200</v>
      </c>
      <c r="J314" s="15">
        <v>0.97499999999999998</v>
      </c>
      <c r="K314" s="15">
        <v>10</v>
      </c>
      <c r="L314" s="15">
        <v>150</v>
      </c>
      <c r="M314" s="15" t="s">
        <v>9484</v>
      </c>
      <c r="N314" s="15" t="s">
        <v>3</v>
      </c>
    </row>
    <row r="315" spans="1:14" ht="14.5">
      <c r="A315" s="3" t="s">
        <v>3098</v>
      </c>
      <c r="B315" s="15" t="s">
        <v>1</v>
      </c>
      <c r="C315" s="15" t="s">
        <v>182</v>
      </c>
      <c r="D315" s="15" t="s">
        <v>9327</v>
      </c>
      <c r="E315" s="15" t="s">
        <v>1619</v>
      </c>
      <c r="F315" s="15">
        <v>35</v>
      </c>
      <c r="G315" s="15">
        <v>16</v>
      </c>
      <c r="H315" s="15">
        <v>150</v>
      </c>
      <c r="I315" s="15">
        <v>200</v>
      </c>
      <c r="J315" s="15">
        <v>0.97499999999999998</v>
      </c>
      <c r="K315" s="15">
        <v>10</v>
      </c>
      <c r="L315" s="15">
        <v>150</v>
      </c>
      <c r="M315" s="15" t="s">
        <v>9484</v>
      </c>
      <c r="N315" s="15" t="s">
        <v>3</v>
      </c>
    </row>
    <row r="316" spans="1:14" ht="14.5">
      <c r="A316" s="3" t="s">
        <v>3099</v>
      </c>
      <c r="B316" s="15" t="s">
        <v>1</v>
      </c>
      <c r="C316" s="15" t="s">
        <v>182</v>
      </c>
      <c r="D316" s="15" t="s">
        <v>9327</v>
      </c>
      <c r="E316" s="15" t="s">
        <v>1619</v>
      </c>
      <c r="F316" s="15">
        <v>35</v>
      </c>
      <c r="G316" s="15">
        <v>16</v>
      </c>
      <c r="H316" s="15">
        <v>200</v>
      </c>
      <c r="I316" s="15">
        <v>200</v>
      </c>
      <c r="J316" s="15">
        <v>0.97499999999999998</v>
      </c>
      <c r="K316" s="15">
        <v>10</v>
      </c>
      <c r="L316" s="15">
        <v>150</v>
      </c>
      <c r="M316" s="15" t="s">
        <v>9484</v>
      </c>
      <c r="N316" s="15" t="s">
        <v>3</v>
      </c>
    </row>
    <row r="317" spans="1:14" ht="14.5">
      <c r="A317" s="3" t="s">
        <v>3100</v>
      </c>
      <c r="B317" s="15" t="s">
        <v>1</v>
      </c>
      <c r="C317" s="15" t="s">
        <v>182</v>
      </c>
      <c r="D317" s="15" t="s">
        <v>9327</v>
      </c>
      <c r="E317" s="15" t="s">
        <v>1619</v>
      </c>
      <c r="F317" s="15">
        <v>35</v>
      </c>
      <c r="G317" s="15">
        <v>16</v>
      </c>
      <c r="H317" s="15">
        <v>300</v>
      </c>
      <c r="I317" s="15">
        <v>200</v>
      </c>
      <c r="J317" s="15">
        <v>1.3</v>
      </c>
      <c r="K317" s="15">
        <v>10</v>
      </c>
      <c r="L317" s="15">
        <v>150</v>
      </c>
      <c r="M317" s="15" t="s">
        <v>9484</v>
      </c>
      <c r="N317" s="15" t="s">
        <v>3</v>
      </c>
    </row>
    <row r="318" spans="1:14" ht="14.5">
      <c r="A318" s="3" t="s">
        <v>3101</v>
      </c>
      <c r="B318" s="15" t="s">
        <v>1</v>
      </c>
      <c r="C318" s="15" t="s">
        <v>182</v>
      </c>
      <c r="D318" s="15" t="s">
        <v>9327</v>
      </c>
      <c r="E318" s="15" t="s">
        <v>1619</v>
      </c>
      <c r="F318" s="15">
        <v>35</v>
      </c>
      <c r="G318" s="15">
        <v>16</v>
      </c>
      <c r="H318" s="15">
        <v>400</v>
      </c>
      <c r="I318" s="15">
        <v>200</v>
      </c>
      <c r="J318" s="15">
        <v>1.3</v>
      </c>
      <c r="K318" s="15">
        <v>10</v>
      </c>
      <c r="L318" s="15">
        <v>150</v>
      </c>
      <c r="M318" s="15" t="s">
        <v>9484</v>
      </c>
      <c r="N318" s="15" t="s">
        <v>3</v>
      </c>
    </row>
    <row r="319" spans="1:14" ht="14.5">
      <c r="A319" s="3" t="s">
        <v>3102</v>
      </c>
      <c r="B319" s="15" t="s">
        <v>1</v>
      </c>
      <c r="C319" s="15" t="s">
        <v>182</v>
      </c>
      <c r="D319" s="15" t="s">
        <v>9327</v>
      </c>
      <c r="E319" s="15" t="s">
        <v>1619</v>
      </c>
      <c r="F319" s="15">
        <v>35</v>
      </c>
      <c r="G319" s="15">
        <v>16</v>
      </c>
      <c r="H319" s="15">
        <v>500</v>
      </c>
      <c r="I319" s="15">
        <v>200</v>
      </c>
      <c r="J319" s="15">
        <v>1.7</v>
      </c>
      <c r="K319" s="15">
        <v>10</v>
      </c>
      <c r="L319" s="15">
        <v>150</v>
      </c>
      <c r="M319" s="15" t="s">
        <v>9484</v>
      </c>
      <c r="N319" s="15" t="s">
        <v>3</v>
      </c>
    </row>
    <row r="320" spans="1:14" ht="14.5">
      <c r="A320" s="3" t="s">
        <v>3103</v>
      </c>
      <c r="B320" s="15" t="s">
        <v>1</v>
      </c>
      <c r="C320" s="15" t="s">
        <v>182</v>
      </c>
      <c r="D320" s="15" t="s">
        <v>9327</v>
      </c>
      <c r="E320" s="15" t="s">
        <v>1619</v>
      </c>
      <c r="F320" s="15">
        <v>35</v>
      </c>
      <c r="G320" s="15">
        <v>16</v>
      </c>
      <c r="H320" s="15">
        <v>600</v>
      </c>
      <c r="I320" s="15">
        <v>200</v>
      </c>
      <c r="J320" s="15">
        <v>1.7</v>
      </c>
      <c r="K320" s="15">
        <v>10</v>
      </c>
      <c r="L320" s="15">
        <v>150</v>
      </c>
      <c r="M320" s="15" t="s">
        <v>9484</v>
      </c>
      <c r="N320" s="15" t="s">
        <v>3</v>
      </c>
    </row>
    <row r="321" spans="1:14" ht="14.5">
      <c r="A321" s="3" t="s">
        <v>3104</v>
      </c>
      <c r="B321" s="15" t="s">
        <v>1</v>
      </c>
      <c r="C321" s="15" t="s">
        <v>182</v>
      </c>
      <c r="D321" s="15" t="s">
        <v>9327</v>
      </c>
      <c r="E321" s="15" t="s">
        <v>1619</v>
      </c>
      <c r="F321" s="15">
        <v>35</v>
      </c>
      <c r="G321" s="15">
        <v>20</v>
      </c>
      <c r="H321" s="15">
        <v>50</v>
      </c>
      <c r="I321" s="15">
        <v>200</v>
      </c>
      <c r="J321" s="15">
        <v>0.97499999999999998</v>
      </c>
      <c r="K321" s="15">
        <v>10</v>
      </c>
      <c r="L321" s="15">
        <v>150</v>
      </c>
      <c r="M321" s="15" t="s">
        <v>9484</v>
      </c>
      <c r="N321" s="15" t="s">
        <v>910</v>
      </c>
    </row>
    <row r="322" spans="1:14" ht="14.5">
      <c r="A322" s="3" t="s">
        <v>3105</v>
      </c>
      <c r="B322" s="15" t="s">
        <v>1</v>
      </c>
      <c r="C322" s="15" t="s">
        <v>182</v>
      </c>
      <c r="D322" s="15" t="s">
        <v>9327</v>
      </c>
      <c r="E322" s="15" t="s">
        <v>1619</v>
      </c>
      <c r="F322" s="15">
        <v>35</v>
      </c>
      <c r="G322" s="15">
        <v>20</v>
      </c>
      <c r="H322" s="15">
        <v>50</v>
      </c>
      <c r="I322" s="15">
        <v>200</v>
      </c>
      <c r="J322" s="15">
        <v>0.97499999999999998</v>
      </c>
      <c r="K322" s="15">
        <v>10</v>
      </c>
      <c r="L322" s="15">
        <v>150</v>
      </c>
      <c r="M322" s="15" t="s">
        <v>9484</v>
      </c>
      <c r="N322" s="15" t="s">
        <v>3</v>
      </c>
    </row>
    <row r="323" spans="1:14" ht="14.5">
      <c r="A323" s="3" t="s">
        <v>3106</v>
      </c>
      <c r="B323" s="15" t="s">
        <v>1</v>
      </c>
      <c r="C323" s="15" t="s">
        <v>182</v>
      </c>
      <c r="D323" s="15" t="s">
        <v>9327</v>
      </c>
      <c r="E323" s="15" t="s">
        <v>1619</v>
      </c>
      <c r="F323" s="15">
        <v>35</v>
      </c>
      <c r="G323" s="15">
        <v>20</v>
      </c>
      <c r="H323" s="15">
        <v>100</v>
      </c>
      <c r="I323" s="15">
        <v>200</v>
      </c>
      <c r="J323" s="15">
        <v>0.97499999999999998</v>
      </c>
      <c r="K323" s="15">
        <v>10</v>
      </c>
      <c r="L323" s="15">
        <v>150</v>
      </c>
      <c r="M323" s="15" t="s">
        <v>9484</v>
      </c>
      <c r="N323" s="15" t="s">
        <v>910</v>
      </c>
    </row>
    <row r="324" spans="1:14" ht="14.5">
      <c r="A324" s="3" t="s">
        <v>3107</v>
      </c>
      <c r="B324" s="15" t="s">
        <v>1</v>
      </c>
      <c r="C324" s="15" t="s">
        <v>182</v>
      </c>
      <c r="D324" s="15" t="s">
        <v>9327</v>
      </c>
      <c r="E324" s="15" t="s">
        <v>1619</v>
      </c>
      <c r="F324" s="15">
        <v>35</v>
      </c>
      <c r="G324" s="15">
        <v>20</v>
      </c>
      <c r="H324" s="15">
        <v>100</v>
      </c>
      <c r="I324" s="15">
        <v>200</v>
      </c>
      <c r="J324" s="15">
        <v>0.97499999999999998</v>
      </c>
      <c r="K324" s="15">
        <v>10</v>
      </c>
      <c r="L324" s="15">
        <v>150</v>
      </c>
      <c r="M324" s="15" t="s">
        <v>9484</v>
      </c>
      <c r="N324" s="15" t="s">
        <v>3</v>
      </c>
    </row>
    <row r="325" spans="1:14" ht="14.5">
      <c r="A325" s="3" t="s">
        <v>3108</v>
      </c>
      <c r="B325" s="15" t="s">
        <v>1</v>
      </c>
      <c r="C325" s="15" t="s">
        <v>182</v>
      </c>
      <c r="D325" s="15" t="s">
        <v>9327</v>
      </c>
      <c r="E325" s="15" t="s">
        <v>1619</v>
      </c>
      <c r="F325" s="15">
        <v>35</v>
      </c>
      <c r="G325" s="15">
        <v>20</v>
      </c>
      <c r="H325" s="15">
        <v>150</v>
      </c>
      <c r="I325" s="15">
        <v>200</v>
      </c>
      <c r="J325" s="15">
        <v>0.97499999999999998</v>
      </c>
      <c r="K325" s="15">
        <v>10</v>
      </c>
      <c r="L325" s="15">
        <v>150</v>
      </c>
      <c r="M325" s="15" t="s">
        <v>9484</v>
      </c>
      <c r="N325" s="15" t="s">
        <v>910</v>
      </c>
    </row>
    <row r="326" spans="1:14" ht="14.5">
      <c r="A326" s="3" t="s">
        <v>3109</v>
      </c>
      <c r="B326" s="15" t="s">
        <v>1</v>
      </c>
      <c r="C326" s="15" t="s">
        <v>182</v>
      </c>
      <c r="D326" s="15" t="s">
        <v>9327</v>
      </c>
      <c r="E326" s="15" t="s">
        <v>1619</v>
      </c>
      <c r="F326" s="15">
        <v>35</v>
      </c>
      <c r="G326" s="15">
        <v>20</v>
      </c>
      <c r="H326" s="15">
        <v>150</v>
      </c>
      <c r="I326" s="15">
        <v>200</v>
      </c>
      <c r="J326" s="15">
        <v>0.97499999999999998</v>
      </c>
      <c r="K326" s="15">
        <v>10</v>
      </c>
      <c r="L326" s="15">
        <v>150</v>
      </c>
      <c r="M326" s="15" t="s">
        <v>9484</v>
      </c>
      <c r="N326" s="15" t="s">
        <v>3</v>
      </c>
    </row>
    <row r="327" spans="1:14" ht="14.5">
      <c r="A327" s="3" t="s">
        <v>3110</v>
      </c>
      <c r="B327" s="15" t="s">
        <v>1</v>
      </c>
      <c r="C327" s="15" t="s">
        <v>182</v>
      </c>
      <c r="D327" s="15" t="s">
        <v>9327</v>
      </c>
      <c r="E327" s="15" t="s">
        <v>1619</v>
      </c>
      <c r="F327" s="15">
        <v>35</v>
      </c>
      <c r="G327" s="15">
        <v>20</v>
      </c>
      <c r="H327" s="15">
        <v>200</v>
      </c>
      <c r="I327" s="15">
        <v>200</v>
      </c>
      <c r="J327" s="15">
        <v>0.97499999999999998</v>
      </c>
      <c r="K327" s="15">
        <v>10</v>
      </c>
      <c r="L327" s="15">
        <v>150</v>
      </c>
      <c r="M327" s="15" t="s">
        <v>9484</v>
      </c>
      <c r="N327" s="15" t="s">
        <v>910</v>
      </c>
    </row>
    <row r="328" spans="1:14" ht="14.5">
      <c r="A328" s="3" t="s">
        <v>3111</v>
      </c>
      <c r="B328" s="15" t="s">
        <v>1</v>
      </c>
      <c r="C328" s="15" t="s">
        <v>182</v>
      </c>
      <c r="D328" s="15" t="s">
        <v>9327</v>
      </c>
      <c r="E328" s="15" t="s">
        <v>1619</v>
      </c>
      <c r="F328" s="15">
        <v>35</v>
      </c>
      <c r="G328" s="15">
        <v>20</v>
      </c>
      <c r="H328" s="15">
        <v>200</v>
      </c>
      <c r="I328" s="15">
        <v>200</v>
      </c>
      <c r="J328" s="15">
        <v>0.97499999999999998</v>
      </c>
      <c r="K328" s="15">
        <v>10</v>
      </c>
      <c r="L328" s="15">
        <v>150</v>
      </c>
      <c r="M328" s="15" t="s">
        <v>9484</v>
      </c>
      <c r="N328" s="15" t="s">
        <v>3</v>
      </c>
    </row>
    <row r="329" spans="1:14" ht="14.5">
      <c r="A329" s="3" t="s">
        <v>3112</v>
      </c>
      <c r="B329" s="15" t="s">
        <v>1</v>
      </c>
      <c r="C329" s="15" t="s">
        <v>182</v>
      </c>
      <c r="D329" s="15" t="s">
        <v>9327</v>
      </c>
      <c r="E329" s="15" t="s">
        <v>1619</v>
      </c>
      <c r="F329" s="15">
        <v>35</v>
      </c>
      <c r="G329" s="15">
        <v>20</v>
      </c>
      <c r="H329" s="15">
        <v>300</v>
      </c>
      <c r="I329" s="15">
        <v>200</v>
      </c>
      <c r="J329" s="15">
        <v>1.3</v>
      </c>
      <c r="K329" s="15">
        <v>10</v>
      </c>
      <c r="L329" s="15">
        <v>150</v>
      </c>
      <c r="M329" s="15" t="s">
        <v>9484</v>
      </c>
      <c r="N329" s="15" t="s">
        <v>910</v>
      </c>
    </row>
    <row r="330" spans="1:14" ht="14.5">
      <c r="A330" s="3" t="s">
        <v>3113</v>
      </c>
      <c r="B330" s="15" t="s">
        <v>1</v>
      </c>
      <c r="C330" s="15" t="s">
        <v>182</v>
      </c>
      <c r="D330" s="15" t="s">
        <v>9327</v>
      </c>
      <c r="E330" s="15" t="s">
        <v>1619</v>
      </c>
      <c r="F330" s="15">
        <v>35</v>
      </c>
      <c r="G330" s="15">
        <v>20</v>
      </c>
      <c r="H330" s="15">
        <v>300</v>
      </c>
      <c r="I330" s="15">
        <v>200</v>
      </c>
      <c r="J330" s="15">
        <v>1.3</v>
      </c>
      <c r="K330" s="15">
        <v>10</v>
      </c>
      <c r="L330" s="15">
        <v>150</v>
      </c>
      <c r="M330" s="15" t="s">
        <v>9484</v>
      </c>
      <c r="N330" s="15" t="s">
        <v>3</v>
      </c>
    </row>
    <row r="331" spans="1:14" ht="14.5">
      <c r="A331" s="3" t="s">
        <v>3114</v>
      </c>
      <c r="B331" s="15" t="s">
        <v>1</v>
      </c>
      <c r="C331" s="15" t="s">
        <v>182</v>
      </c>
      <c r="D331" s="15" t="s">
        <v>9327</v>
      </c>
      <c r="E331" s="15" t="s">
        <v>1619</v>
      </c>
      <c r="F331" s="15">
        <v>35</v>
      </c>
      <c r="G331" s="15">
        <v>20</v>
      </c>
      <c r="H331" s="15">
        <v>400</v>
      </c>
      <c r="I331" s="15">
        <v>200</v>
      </c>
      <c r="J331" s="15">
        <v>1.3</v>
      </c>
      <c r="K331" s="15">
        <v>10</v>
      </c>
      <c r="L331" s="15">
        <v>150</v>
      </c>
      <c r="M331" s="15" t="s">
        <v>9484</v>
      </c>
      <c r="N331" s="15" t="s">
        <v>910</v>
      </c>
    </row>
    <row r="332" spans="1:14" ht="14.5">
      <c r="A332" s="3" t="s">
        <v>3115</v>
      </c>
      <c r="B332" s="15" t="s">
        <v>1</v>
      </c>
      <c r="C332" s="15" t="s">
        <v>182</v>
      </c>
      <c r="D332" s="15" t="s">
        <v>9327</v>
      </c>
      <c r="E332" s="15" t="s">
        <v>1619</v>
      </c>
      <c r="F332" s="15">
        <v>35</v>
      </c>
      <c r="G332" s="15">
        <v>20</v>
      </c>
      <c r="H332" s="15">
        <v>400</v>
      </c>
      <c r="I332" s="15">
        <v>200</v>
      </c>
      <c r="J332" s="15">
        <v>1.3</v>
      </c>
      <c r="K332" s="15">
        <v>10</v>
      </c>
      <c r="L332" s="15">
        <v>150</v>
      </c>
      <c r="M332" s="15" t="s">
        <v>9484</v>
      </c>
      <c r="N332" s="15" t="s">
        <v>3</v>
      </c>
    </row>
    <row r="333" spans="1:14" ht="14.5">
      <c r="A333" s="3" t="s">
        <v>3116</v>
      </c>
      <c r="B333" s="15" t="s">
        <v>1</v>
      </c>
      <c r="C333" s="15" t="s">
        <v>182</v>
      </c>
      <c r="D333" s="15" t="s">
        <v>9327</v>
      </c>
      <c r="E333" s="15" t="s">
        <v>1619</v>
      </c>
      <c r="F333" s="15">
        <v>35</v>
      </c>
      <c r="G333" s="15">
        <v>20</v>
      </c>
      <c r="H333" s="15">
        <v>500</v>
      </c>
      <c r="I333" s="15">
        <v>200</v>
      </c>
      <c r="J333" s="15">
        <v>1.7</v>
      </c>
      <c r="K333" s="15">
        <v>10</v>
      </c>
      <c r="L333" s="15">
        <v>150</v>
      </c>
      <c r="M333" s="15" t="s">
        <v>9484</v>
      </c>
      <c r="N333" s="15" t="s">
        <v>910</v>
      </c>
    </row>
    <row r="334" spans="1:14" ht="14.5">
      <c r="A334" s="3" t="s">
        <v>3117</v>
      </c>
      <c r="B334" s="15" t="s">
        <v>1</v>
      </c>
      <c r="C334" s="15" t="s">
        <v>182</v>
      </c>
      <c r="D334" s="15" t="s">
        <v>9327</v>
      </c>
      <c r="E334" s="15" t="s">
        <v>1619</v>
      </c>
      <c r="F334" s="15">
        <v>35</v>
      </c>
      <c r="G334" s="15">
        <v>20</v>
      </c>
      <c r="H334" s="15">
        <v>500</v>
      </c>
      <c r="I334" s="15">
        <v>200</v>
      </c>
      <c r="J334" s="15">
        <v>1.7</v>
      </c>
      <c r="K334" s="15">
        <v>10</v>
      </c>
      <c r="L334" s="15">
        <v>150</v>
      </c>
      <c r="M334" s="15" t="s">
        <v>9484</v>
      </c>
      <c r="N334" s="15" t="s">
        <v>3</v>
      </c>
    </row>
    <row r="335" spans="1:14" ht="14.5">
      <c r="A335" s="3" t="s">
        <v>3118</v>
      </c>
      <c r="B335" s="15" t="s">
        <v>1</v>
      </c>
      <c r="C335" s="15" t="s">
        <v>182</v>
      </c>
      <c r="D335" s="15" t="s">
        <v>9327</v>
      </c>
      <c r="E335" s="15" t="s">
        <v>1619</v>
      </c>
      <c r="F335" s="15">
        <v>35</v>
      </c>
      <c r="G335" s="15">
        <v>20</v>
      </c>
      <c r="H335" s="15">
        <v>600</v>
      </c>
      <c r="I335" s="15">
        <v>200</v>
      </c>
      <c r="J335" s="15">
        <v>1.7</v>
      </c>
      <c r="K335" s="15">
        <v>10</v>
      </c>
      <c r="L335" s="15">
        <v>150</v>
      </c>
      <c r="M335" s="15" t="s">
        <v>9484</v>
      </c>
      <c r="N335" s="15" t="s">
        <v>3</v>
      </c>
    </row>
    <row r="336" spans="1:14" ht="14.5">
      <c r="A336" s="3" t="s">
        <v>3119</v>
      </c>
      <c r="B336" s="15" t="s">
        <v>1</v>
      </c>
      <c r="C336" s="15" t="s">
        <v>182</v>
      </c>
      <c r="D336" s="15" t="s">
        <v>9327</v>
      </c>
      <c r="E336" s="15" t="s">
        <v>1619</v>
      </c>
      <c r="F336" s="15">
        <v>35</v>
      </c>
      <c r="G336" s="15">
        <v>5</v>
      </c>
      <c r="H336" s="15">
        <v>50</v>
      </c>
      <c r="I336" s="15">
        <v>125</v>
      </c>
      <c r="J336" s="15">
        <v>0.97499999999999998</v>
      </c>
      <c r="K336" s="15">
        <v>10</v>
      </c>
      <c r="L336" s="15">
        <v>150</v>
      </c>
      <c r="M336" s="15" t="s">
        <v>9484</v>
      </c>
      <c r="N336" s="15" t="s">
        <v>3</v>
      </c>
    </row>
    <row r="337" spans="1:14" ht="14.5">
      <c r="A337" s="3" t="s">
        <v>3120</v>
      </c>
      <c r="B337" s="15" t="s">
        <v>1</v>
      </c>
      <c r="C337" s="15" t="s">
        <v>182</v>
      </c>
      <c r="D337" s="15" t="s">
        <v>9327</v>
      </c>
      <c r="E337" s="15" t="s">
        <v>1619</v>
      </c>
      <c r="F337" s="15">
        <v>35</v>
      </c>
      <c r="G337" s="15">
        <v>5</v>
      </c>
      <c r="H337" s="15">
        <v>100</v>
      </c>
      <c r="I337" s="15">
        <v>125</v>
      </c>
      <c r="J337" s="15">
        <v>0.97499999999999998</v>
      </c>
      <c r="K337" s="15">
        <v>10</v>
      </c>
      <c r="L337" s="15">
        <v>150</v>
      </c>
      <c r="M337" s="15" t="s">
        <v>9484</v>
      </c>
      <c r="N337" s="15" t="s">
        <v>3</v>
      </c>
    </row>
    <row r="338" spans="1:14" ht="14.5">
      <c r="A338" s="3" t="s">
        <v>3121</v>
      </c>
      <c r="B338" s="15" t="s">
        <v>1</v>
      </c>
      <c r="C338" s="15" t="s">
        <v>182</v>
      </c>
      <c r="D338" s="15" t="s">
        <v>9327</v>
      </c>
      <c r="E338" s="15" t="s">
        <v>1619</v>
      </c>
      <c r="F338" s="15">
        <v>35</v>
      </c>
      <c r="G338" s="15">
        <v>5</v>
      </c>
      <c r="H338" s="15">
        <v>150</v>
      </c>
      <c r="I338" s="15">
        <v>125</v>
      </c>
      <c r="J338" s="15">
        <v>0.97499999999999998</v>
      </c>
      <c r="K338" s="15">
        <v>10</v>
      </c>
      <c r="L338" s="15">
        <v>150</v>
      </c>
      <c r="M338" s="15" t="s">
        <v>9484</v>
      </c>
      <c r="N338" s="15" t="s">
        <v>3</v>
      </c>
    </row>
    <row r="339" spans="1:14" ht="14.5">
      <c r="A339" s="3" t="s">
        <v>3122</v>
      </c>
      <c r="B339" s="15" t="s">
        <v>1</v>
      </c>
      <c r="C339" s="15" t="s">
        <v>182</v>
      </c>
      <c r="D339" s="15" t="s">
        <v>9327</v>
      </c>
      <c r="E339" s="15" t="s">
        <v>1619</v>
      </c>
      <c r="F339" s="15">
        <v>35</v>
      </c>
      <c r="G339" s="15">
        <v>5</v>
      </c>
      <c r="H339" s="15">
        <v>200</v>
      </c>
      <c r="I339" s="15">
        <v>125</v>
      </c>
      <c r="J339" s="15">
        <v>0.97499999999999998</v>
      </c>
      <c r="K339" s="15">
        <v>10</v>
      </c>
      <c r="L339" s="15">
        <v>150</v>
      </c>
      <c r="M339" s="15" t="s">
        <v>9484</v>
      </c>
      <c r="N339" s="15" t="s">
        <v>3</v>
      </c>
    </row>
    <row r="340" spans="1:14" ht="14.5">
      <c r="A340" s="3" t="s">
        <v>3123</v>
      </c>
      <c r="B340" s="15" t="s">
        <v>1</v>
      </c>
      <c r="C340" s="15" t="s">
        <v>182</v>
      </c>
      <c r="D340" s="15" t="s">
        <v>9327</v>
      </c>
      <c r="E340" s="15" t="s">
        <v>1619</v>
      </c>
      <c r="F340" s="15">
        <v>35</v>
      </c>
      <c r="G340" s="15">
        <v>5</v>
      </c>
      <c r="H340" s="15">
        <v>300</v>
      </c>
      <c r="I340" s="15">
        <v>125</v>
      </c>
      <c r="J340" s="15">
        <v>1.3</v>
      </c>
      <c r="K340" s="15">
        <v>10</v>
      </c>
      <c r="L340" s="15">
        <v>150</v>
      </c>
      <c r="M340" s="15" t="s">
        <v>9484</v>
      </c>
      <c r="N340" s="15" t="s">
        <v>3</v>
      </c>
    </row>
    <row r="341" spans="1:14" ht="14.5">
      <c r="A341" s="3" t="s">
        <v>3124</v>
      </c>
      <c r="B341" s="15" t="s">
        <v>1</v>
      </c>
      <c r="C341" s="15" t="s">
        <v>182</v>
      </c>
      <c r="D341" s="15" t="s">
        <v>9327</v>
      </c>
      <c r="E341" s="15" t="s">
        <v>1619</v>
      </c>
      <c r="F341" s="15">
        <v>35</v>
      </c>
      <c r="G341" s="15">
        <v>5</v>
      </c>
      <c r="H341" s="15">
        <v>400</v>
      </c>
      <c r="I341" s="15">
        <v>125</v>
      </c>
      <c r="J341" s="15">
        <v>1.3</v>
      </c>
      <c r="K341" s="15">
        <v>10</v>
      </c>
      <c r="L341" s="15">
        <v>150</v>
      </c>
      <c r="M341" s="15" t="s">
        <v>9484</v>
      </c>
      <c r="N341" s="15" t="s">
        <v>3</v>
      </c>
    </row>
    <row r="342" spans="1:14" ht="14.5">
      <c r="A342" s="3" t="s">
        <v>3125</v>
      </c>
      <c r="B342" s="15" t="s">
        <v>1</v>
      </c>
      <c r="C342" s="15" t="s">
        <v>182</v>
      </c>
      <c r="D342" s="15" t="s">
        <v>9327</v>
      </c>
      <c r="E342" s="15" t="s">
        <v>1619</v>
      </c>
      <c r="F342" s="15">
        <v>35</v>
      </c>
      <c r="G342" s="15">
        <v>5</v>
      </c>
      <c r="H342" s="15">
        <v>500</v>
      </c>
      <c r="I342" s="15">
        <v>125</v>
      </c>
      <c r="J342" s="15">
        <v>1.7</v>
      </c>
      <c r="K342" s="15">
        <v>10</v>
      </c>
      <c r="L342" s="15">
        <v>150</v>
      </c>
      <c r="M342" s="15" t="s">
        <v>9484</v>
      </c>
      <c r="N342" s="15" t="s">
        <v>3</v>
      </c>
    </row>
    <row r="343" spans="1:14" ht="14.5">
      <c r="A343" s="3" t="s">
        <v>3126</v>
      </c>
      <c r="B343" s="15" t="s">
        <v>1</v>
      </c>
      <c r="C343" s="15" t="s">
        <v>182</v>
      </c>
      <c r="D343" s="15" t="s">
        <v>9327</v>
      </c>
      <c r="E343" s="15" t="s">
        <v>1619</v>
      </c>
      <c r="F343" s="15">
        <v>35</v>
      </c>
      <c r="G343" s="15">
        <v>5</v>
      </c>
      <c r="H343" s="15">
        <v>600</v>
      </c>
      <c r="I343" s="15">
        <v>125</v>
      </c>
      <c r="J343" s="15">
        <v>1.7</v>
      </c>
      <c r="K343" s="15">
        <v>10</v>
      </c>
      <c r="L343" s="15">
        <v>150</v>
      </c>
      <c r="M343" s="15" t="s">
        <v>9484</v>
      </c>
      <c r="N343" s="15" t="s">
        <v>3</v>
      </c>
    </row>
    <row r="344" spans="1:14" ht="14.5">
      <c r="A344" s="3" t="s">
        <v>3127</v>
      </c>
      <c r="B344" s="15" t="s">
        <v>1</v>
      </c>
      <c r="C344" s="15" t="s">
        <v>182</v>
      </c>
      <c r="D344" s="15" t="s">
        <v>9327</v>
      </c>
      <c r="E344" s="15" t="s">
        <v>1619</v>
      </c>
      <c r="F344" s="15">
        <v>35</v>
      </c>
      <c r="G344" s="15">
        <v>8</v>
      </c>
      <c r="H344" s="15">
        <v>50</v>
      </c>
      <c r="I344" s="15">
        <v>125</v>
      </c>
      <c r="J344" s="15">
        <v>0.95</v>
      </c>
      <c r="K344" s="15">
        <v>10</v>
      </c>
      <c r="L344" s="15">
        <v>150</v>
      </c>
      <c r="M344" s="15" t="s">
        <v>9484</v>
      </c>
      <c r="N344" s="15" t="s">
        <v>3</v>
      </c>
    </row>
    <row r="345" spans="1:14" ht="14.5">
      <c r="A345" s="3" t="s">
        <v>3128</v>
      </c>
      <c r="B345" s="15" t="s">
        <v>1</v>
      </c>
      <c r="C345" s="15" t="s">
        <v>182</v>
      </c>
      <c r="D345" s="15" t="s">
        <v>9327</v>
      </c>
      <c r="E345" s="15" t="s">
        <v>1619</v>
      </c>
      <c r="F345" s="15">
        <v>35</v>
      </c>
      <c r="G345" s="15">
        <v>8</v>
      </c>
      <c r="H345" s="15">
        <v>100</v>
      </c>
      <c r="I345" s="15">
        <v>125</v>
      </c>
      <c r="J345" s="15">
        <v>0.95</v>
      </c>
      <c r="K345" s="15">
        <v>10</v>
      </c>
      <c r="L345" s="15">
        <v>150</v>
      </c>
      <c r="M345" s="15" t="s">
        <v>9484</v>
      </c>
      <c r="N345" s="15" t="s">
        <v>3</v>
      </c>
    </row>
    <row r="346" spans="1:14" ht="14.5">
      <c r="A346" s="3" t="s">
        <v>3129</v>
      </c>
      <c r="B346" s="15" t="s">
        <v>1</v>
      </c>
      <c r="C346" s="15" t="s">
        <v>182</v>
      </c>
      <c r="D346" s="15" t="s">
        <v>9327</v>
      </c>
      <c r="E346" s="15" t="s">
        <v>1619</v>
      </c>
      <c r="F346" s="15">
        <v>35</v>
      </c>
      <c r="G346" s="15">
        <v>8</v>
      </c>
      <c r="H346" s="15">
        <v>150</v>
      </c>
      <c r="I346" s="15">
        <v>125</v>
      </c>
      <c r="J346" s="15">
        <v>0.95</v>
      </c>
      <c r="K346" s="15">
        <v>10</v>
      </c>
      <c r="L346" s="15">
        <v>150</v>
      </c>
      <c r="M346" s="15" t="s">
        <v>9484</v>
      </c>
      <c r="N346" s="15" t="s">
        <v>3</v>
      </c>
    </row>
    <row r="347" spans="1:14" ht="14.5">
      <c r="A347" s="3" t="s">
        <v>3130</v>
      </c>
      <c r="B347" s="15" t="s">
        <v>1</v>
      </c>
      <c r="C347" s="15" t="s">
        <v>182</v>
      </c>
      <c r="D347" s="15" t="s">
        <v>9327</v>
      </c>
      <c r="E347" s="15" t="s">
        <v>1619</v>
      </c>
      <c r="F347" s="15">
        <v>35</v>
      </c>
      <c r="G347" s="15">
        <v>8</v>
      </c>
      <c r="H347" s="15">
        <v>200</v>
      </c>
      <c r="I347" s="15">
        <v>125</v>
      </c>
      <c r="J347" s="15">
        <v>0.95</v>
      </c>
      <c r="K347" s="15">
        <v>10</v>
      </c>
      <c r="L347" s="15">
        <v>150</v>
      </c>
      <c r="M347" s="15" t="s">
        <v>9484</v>
      </c>
      <c r="N347" s="15" t="s">
        <v>3</v>
      </c>
    </row>
    <row r="348" spans="1:14" ht="14.5">
      <c r="A348" s="3" t="s">
        <v>3131</v>
      </c>
      <c r="B348" s="15" t="s">
        <v>1</v>
      </c>
      <c r="C348" s="15" t="s">
        <v>182</v>
      </c>
      <c r="D348" s="15" t="s">
        <v>9327</v>
      </c>
      <c r="E348" s="15" t="s">
        <v>1619</v>
      </c>
      <c r="F348" s="15">
        <v>35</v>
      </c>
      <c r="G348" s="15">
        <v>8</v>
      </c>
      <c r="H348" s="15">
        <v>300</v>
      </c>
      <c r="I348" s="15">
        <v>125</v>
      </c>
      <c r="J348" s="15">
        <v>1.3</v>
      </c>
      <c r="K348" s="15">
        <v>10</v>
      </c>
      <c r="L348" s="15">
        <v>150</v>
      </c>
      <c r="M348" s="15" t="s">
        <v>9484</v>
      </c>
      <c r="N348" s="15" t="s">
        <v>3</v>
      </c>
    </row>
    <row r="349" spans="1:14" ht="14.5">
      <c r="A349" s="3" t="s">
        <v>3132</v>
      </c>
      <c r="B349" s="15" t="s">
        <v>1</v>
      </c>
      <c r="C349" s="15" t="s">
        <v>182</v>
      </c>
      <c r="D349" s="15" t="s">
        <v>9327</v>
      </c>
      <c r="E349" s="15" t="s">
        <v>1619</v>
      </c>
      <c r="F349" s="15">
        <v>35</v>
      </c>
      <c r="G349" s="15">
        <v>8</v>
      </c>
      <c r="H349" s="15">
        <v>400</v>
      </c>
      <c r="I349" s="15">
        <v>125</v>
      </c>
      <c r="J349" s="15">
        <v>1.3</v>
      </c>
      <c r="K349" s="15">
        <v>10</v>
      </c>
      <c r="L349" s="15">
        <v>150</v>
      </c>
      <c r="M349" s="15" t="s">
        <v>9484</v>
      </c>
      <c r="N349" s="15" t="s">
        <v>3</v>
      </c>
    </row>
    <row r="350" spans="1:14" ht="14.5">
      <c r="A350" s="3" t="s">
        <v>3133</v>
      </c>
      <c r="B350" s="15" t="s">
        <v>1</v>
      </c>
      <c r="C350" s="15" t="s">
        <v>182</v>
      </c>
      <c r="D350" s="15" t="s">
        <v>9327</v>
      </c>
      <c r="E350" s="15" t="s">
        <v>1619</v>
      </c>
      <c r="F350" s="15">
        <v>35</v>
      </c>
      <c r="G350" s="15">
        <v>8</v>
      </c>
      <c r="H350" s="15">
        <v>500</v>
      </c>
      <c r="I350" s="15">
        <v>125</v>
      </c>
      <c r="J350" s="15">
        <v>1.7</v>
      </c>
      <c r="K350" s="15">
        <v>10</v>
      </c>
      <c r="L350" s="15">
        <v>150</v>
      </c>
      <c r="M350" s="15" t="s">
        <v>9484</v>
      </c>
      <c r="N350" s="15" t="s">
        <v>3</v>
      </c>
    </row>
    <row r="351" spans="1:14" ht="14.5">
      <c r="A351" s="3" t="s">
        <v>3134</v>
      </c>
      <c r="B351" s="15" t="s">
        <v>1</v>
      </c>
      <c r="C351" s="15" t="s">
        <v>182</v>
      </c>
      <c r="D351" s="15" t="s">
        <v>9327</v>
      </c>
      <c r="E351" s="15" t="s">
        <v>1619</v>
      </c>
      <c r="F351" s="15">
        <v>35</v>
      </c>
      <c r="G351" s="15">
        <v>8</v>
      </c>
      <c r="H351" s="15">
        <v>600</v>
      </c>
      <c r="I351" s="15">
        <v>125</v>
      </c>
      <c r="J351" s="15">
        <v>1.7</v>
      </c>
      <c r="K351" s="15">
        <v>10</v>
      </c>
      <c r="L351" s="15">
        <v>150</v>
      </c>
      <c r="M351" s="15" t="s">
        <v>9484</v>
      </c>
      <c r="N351" s="15" t="s">
        <v>3</v>
      </c>
    </row>
    <row r="352" spans="1:14" ht="14.5">
      <c r="A352" s="3" t="s">
        <v>3135</v>
      </c>
      <c r="B352" s="15" t="s">
        <v>1</v>
      </c>
      <c r="C352" s="15" t="s">
        <v>297</v>
      </c>
      <c r="D352" s="15" t="s">
        <v>9327</v>
      </c>
      <c r="E352" s="15" t="s">
        <v>1619</v>
      </c>
      <c r="F352" s="15">
        <v>35</v>
      </c>
      <c r="G352" s="15">
        <v>10</v>
      </c>
      <c r="H352" s="15">
        <v>600</v>
      </c>
      <c r="I352" s="15">
        <v>125</v>
      </c>
      <c r="J352" s="15">
        <v>1.7</v>
      </c>
      <c r="K352" s="15">
        <v>10</v>
      </c>
      <c r="L352" s="15">
        <v>150</v>
      </c>
      <c r="M352" s="15">
        <v>1</v>
      </c>
      <c r="N352" s="15" t="s">
        <v>910</v>
      </c>
    </row>
    <row r="353" spans="1:14" ht="14.5">
      <c r="A353" s="3" t="s">
        <v>3136</v>
      </c>
      <c r="B353" s="15" t="s">
        <v>1</v>
      </c>
      <c r="C353" s="15" t="s">
        <v>297</v>
      </c>
      <c r="D353" s="15" t="s">
        <v>9327</v>
      </c>
      <c r="E353" s="15" t="s">
        <v>1619</v>
      </c>
      <c r="F353" s="15">
        <v>35</v>
      </c>
      <c r="G353" s="15">
        <v>10</v>
      </c>
      <c r="H353" s="15">
        <v>600</v>
      </c>
      <c r="I353" s="15">
        <v>125</v>
      </c>
      <c r="J353" s="15">
        <v>1.7</v>
      </c>
      <c r="K353" s="15">
        <v>10</v>
      </c>
      <c r="L353" s="15">
        <v>150</v>
      </c>
      <c r="M353" s="15">
        <v>1</v>
      </c>
      <c r="N353" s="15" t="s">
        <v>3</v>
      </c>
    </row>
    <row r="354" spans="1:14" ht="14.5">
      <c r="A354" s="3" t="s">
        <v>3137</v>
      </c>
      <c r="B354" s="15" t="s">
        <v>1</v>
      </c>
      <c r="C354" s="15" t="s">
        <v>297</v>
      </c>
      <c r="D354" s="15" t="s">
        <v>9327</v>
      </c>
      <c r="E354" s="15" t="s">
        <v>1619</v>
      </c>
      <c r="F354" s="15">
        <v>35</v>
      </c>
      <c r="G354" s="15">
        <v>8</v>
      </c>
      <c r="H354" s="15">
        <v>50</v>
      </c>
      <c r="I354" s="15">
        <v>125</v>
      </c>
      <c r="J354" s="15">
        <v>0.95</v>
      </c>
      <c r="K354" s="15">
        <v>10</v>
      </c>
      <c r="L354" s="15">
        <v>150</v>
      </c>
      <c r="M354" s="15">
        <v>1</v>
      </c>
      <c r="N354" s="15" t="s">
        <v>910</v>
      </c>
    </row>
    <row r="355" spans="1:14" ht="14.5">
      <c r="A355" s="3" t="s">
        <v>3138</v>
      </c>
      <c r="B355" s="15" t="s">
        <v>1</v>
      </c>
      <c r="C355" s="15" t="s">
        <v>297</v>
      </c>
      <c r="D355" s="15" t="s">
        <v>9327</v>
      </c>
      <c r="E355" s="15" t="s">
        <v>1619</v>
      </c>
      <c r="F355" s="15">
        <v>35</v>
      </c>
      <c r="G355" s="15">
        <v>8</v>
      </c>
      <c r="H355" s="15">
        <v>50</v>
      </c>
      <c r="I355" s="15">
        <v>125</v>
      </c>
      <c r="J355" s="15">
        <v>0.95</v>
      </c>
      <c r="K355" s="15">
        <v>10</v>
      </c>
      <c r="L355" s="15">
        <v>150</v>
      </c>
      <c r="M355" s="15">
        <v>1</v>
      </c>
      <c r="N355" s="15" t="s">
        <v>3</v>
      </c>
    </row>
    <row r="356" spans="1:14" ht="14.5">
      <c r="A356" s="3" t="s">
        <v>3139</v>
      </c>
      <c r="B356" s="15" t="s">
        <v>1</v>
      </c>
      <c r="C356" s="15" t="s">
        <v>297</v>
      </c>
      <c r="D356" s="15" t="s">
        <v>9327</v>
      </c>
      <c r="E356" s="15" t="s">
        <v>1619</v>
      </c>
      <c r="F356" s="15">
        <v>35</v>
      </c>
      <c r="G356" s="15">
        <v>8</v>
      </c>
      <c r="H356" s="15">
        <v>100</v>
      </c>
      <c r="I356" s="15">
        <v>125</v>
      </c>
      <c r="J356" s="15">
        <v>0.95</v>
      </c>
      <c r="K356" s="15">
        <v>10</v>
      </c>
      <c r="L356" s="15">
        <v>150</v>
      </c>
      <c r="M356" s="15">
        <v>1</v>
      </c>
      <c r="N356" s="15" t="s">
        <v>910</v>
      </c>
    </row>
    <row r="357" spans="1:14" ht="14.5">
      <c r="A357" s="3" t="s">
        <v>3140</v>
      </c>
      <c r="B357" s="15" t="s">
        <v>1</v>
      </c>
      <c r="C357" s="15" t="s">
        <v>297</v>
      </c>
      <c r="D357" s="15" t="s">
        <v>9327</v>
      </c>
      <c r="E357" s="15" t="s">
        <v>1619</v>
      </c>
      <c r="F357" s="15">
        <v>35</v>
      </c>
      <c r="G357" s="15">
        <v>8</v>
      </c>
      <c r="H357" s="15">
        <v>100</v>
      </c>
      <c r="I357" s="15">
        <v>125</v>
      </c>
      <c r="J357" s="15">
        <v>0.95</v>
      </c>
      <c r="K357" s="15">
        <v>10</v>
      </c>
      <c r="L357" s="15">
        <v>150</v>
      </c>
      <c r="M357" s="15">
        <v>1</v>
      </c>
      <c r="N357" s="15" t="s">
        <v>3</v>
      </c>
    </row>
    <row r="358" spans="1:14" ht="14.5">
      <c r="A358" s="3" t="s">
        <v>3141</v>
      </c>
      <c r="B358" s="15" t="s">
        <v>1</v>
      </c>
      <c r="C358" s="15" t="s">
        <v>297</v>
      </c>
      <c r="D358" s="15" t="s">
        <v>9327</v>
      </c>
      <c r="E358" s="15" t="s">
        <v>1619</v>
      </c>
      <c r="F358" s="15">
        <v>35</v>
      </c>
      <c r="G358" s="15">
        <v>8</v>
      </c>
      <c r="H358" s="15">
        <v>150</v>
      </c>
      <c r="I358" s="15">
        <v>125</v>
      </c>
      <c r="J358" s="15">
        <v>0.95</v>
      </c>
      <c r="K358" s="15">
        <v>10</v>
      </c>
      <c r="L358" s="15">
        <v>150</v>
      </c>
      <c r="M358" s="15">
        <v>1</v>
      </c>
      <c r="N358" s="15" t="s">
        <v>910</v>
      </c>
    </row>
    <row r="359" spans="1:14" ht="14.5">
      <c r="A359" s="3" t="s">
        <v>3142</v>
      </c>
      <c r="B359" s="15" t="s">
        <v>1</v>
      </c>
      <c r="C359" s="15" t="s">
        <v>297</v>
      </c>
      <c r="D359" s="15" t="s">
        <v>9327</v>
      </c>
      <c r="E359" s="15" t="s">
        <v>1619</v>
      </c>
      <c r="F359" s="15">
        <v>35</v>
      </c>
      <c r="G359" s="15">
        <v>8</v>
      </c>
      <c r="H359" s="15">
        <v>150</v>
      </c>
      <c r="I359" s="15">
        <v>125</v>
      </c>
      <c r="J359" s="15">
        <v>0.95</v>
      </c>
      <c r="K359" s="15">
        <v>10</v>
      </c>
      <c r="L359" s="15">
        <v>150</v>
      </c>
      <c r="M359" s="15">
        <v>1</v>
      </c>
      <c r="N359" s="15" t="s">
        <v>3</v>
      </c>
    </row>
    <row r="360" spans="1:14" ht="14.5">
      <c r="A360" s="3" t="s">
        <v>3143</v>
      </c>
      <c r="B360" s="15" t="s">
        <v>1</v>
      </c>
      <c r="C360" s="15" t="s">
        <v>297</v>
      </c>
      <c r="D360" s="15" t="s">
        <v>9327</v>
      </c>
      <c r="E360" s="15" t="s">
        <v>1619</v>
      </c>
      <c r="F360" s="15">
        <v>35</v>
      </c>
      <c r="G360" s="15">
        <v>8</v>
      </c>
      <c r="H360" s="15">
        <v>200</v>
      </c>
      <c r="I360" s="15">
        <v>125</v>
      </c>
      <c r="J360" s="15">
        <v>0.95</v>
      </c>
      <c r="K360" s="15">
        <v>10</v>
      </c>
      <c r="L360" s="15">
        <v>150</v>
      </c>
      <c r="M360" s="15">
        <v>1</v>
      </c>
      <c r="N360" s="15" t="s">
        <v>910</v>
      </c>
    </row>
    <row r="361" spans="1:14" ht="14.5">
      <c r="A361" s="3" t="s">
        <v>3144</v>
      </c>
      <c r="B361" s="15" t="s">
        <v>1</v>
      </c>
      <c r="C361" s="15" t="s">
        <v>297</v>
      </c>
      <c r="D361" s="15" t="s">
        <v>9327</v>
      </c>
      <c r="E361" s="15" t="s">
        <v>1619</v>
      </c>
      <c r="F361" s="15">
        <v>35</v>
      </c>
      <c r="G361" s="15">
        <v>8</v>
      </c>
      <c r="H361" s="15">
        <v>200</v>
      </c>
      <c r="I361" s="15">
        <v>125</v>
      </c>
      <c r="J361" s="15">
        <v>0.95</v>
      </c>
      <c r="K361" s="15">
        <v>10</v>
      </c>
      <c r="L361" s="15">
        <v>150</v>
      </c>
      <c r="M361" s="15">
        <v>1</v>
      </c>
      <c r="N361" s="15" t="s">
        <v>3</v>
      </c>
    </row>
    <row r="362" spans="1:14" ht="14.5">
      <c r="A362" s="3" t="s">
        <v>3145</v>
      </c>
      <c r="B362" s="15" t="s">
        <v>1</v>
      </c>
      <c r="C362" s="15" t="s">
        <v>297</v>
      </c>
      <c r="D362" s="15" t="s">
        <v>9327</v>
      </c>
      <c r="E362" s="15" t="s">
        <v>1619</v>
      </c>
      <c r="F362" s="15">
        <v>35</v>
      </c>
      <c r="G362" s="15">
        <v>8</v>
      </c>
      <c r="H362" s="15">
        <v>300</v>
      </c>
      <c r="I362" s="15">
        <v>125</v>
      </c>
      <c r="J362" s="15">
        <v>1.3</v>
      </c>
      <c r="K362" s="15">
        <v>10</v>
      </c>
      <c r="L362" s="15">
        <v>150</v>
      </c>
      <c r="M362" s="15">
        <v>1</v>
      </c>
      <c r="N362" s="15" t="s">
        <v>910</v>
      </c>
    </row>
    <row r="363" spans="1:14" ht="14.5">
      <c r="A363" s="3" t="s">
        <v>3146</v>
      </c>
      <c r="B363" s="15" t="s">
        <v>1</v>
      </c>
      <c r="C363" s="15" t="s">
        <v>297</v>
      </c>
      <c r="D363" s="15" t="s">
        <v>9327</v>
      </c>
      <c r="E363" s="15" t="s">
        <v>1619</v>
      </c>
      <c r="F363" s="15">
        <v>35</v>
      </c>
      <c r="G363" s="15">
        <v>8</v>
      </c>
      <c r="H363" s="15">
        <v>300</v>
      </c>
      <c r="I363" s="15">
        <v>125</v>
      </c>
      <c r="J363" s="15">
        <v>1.3</v>
      </c>
      <c r="K363" s="15">
        <v>10</v>
      </c>
      <c r="L363" s="15">
        <v>150</v>
      </c>
      <c r="M363" s="15">
        <v>1</v>
      </c>
      <c r="N363" s="15" t="s">
        <v>3</v>
      </c>
    </row>
    <row r="364" spans="1:14" ht="14.5">
      <c r="A364" s="3" t="s">
        <v>3147</v>
      </c>
      <c r="B364" s="15" t="s">
        <v>1</v>
      </c>
      <c r="C364" s="15" t="s">
        <v>297</v>
      </c>
      <c r="D364" s="15" t="s">
        <v>9327</v>
      </c>
      <c r="E364" s="15" t="s">
        <v>1619</v>
      </c>
      <c r="F364" s="15">
        <v>35</v>
      </c>
      <c r="G364" s="15">
        <v>8</v>
      </c>
      <c r="H364" s="15">
        <v>400</v>
      </c>
      <c r="I364" s="15">
        <v>125</v>
      </c>
      <c r="J364" s="15">
        <v>1.3</v>
      </c>
      <c r="K364" s="15">
        <v>10</v>
      </c>
      <c r="L364" s="15">
        <v>150</v>
      </c>
      <c r="M364" s="15">
        <v>1</v>
      </c>
      <c r="N364" s="15" t="s">
        <v>910</v>
      </c>
    </row>
    <row r="365" spans="1:14" ht="14.5">
      <c r="A365" s="3" t="s">
        <v>3148</v>
      </c>
      <c r="B365" s="15" t="s">
        <v>1</v>
      </c>
      <c r="C365" s="15" t="s">
        <v>297</v>
      </c>
      <c r="D365" s="15" t="s">
        <v>9327</v>
      </c>
      <c r="E365" s="15" t="s">
        <v>1619</v>
      </c>
      <c r="F365" s="15">
        <v>35</v>
      </c>
      <c r="G365" s="15">
        <v>8</v>
      </c>
      <c r="H365" s="15">
        <v>400</v>
      </c>
      <c r="I365" s="15">
        <v>125</v>
      </c>
      <c r="J365" s="15">
        <v>1.3</v>
      </c>
      <c r="K365" s="15">
        <v>10</v>
      </c>
      <c r="L365" s="15">
        <v>150</v>
      </c>
      <c r="M365" s="15">
        <v>1</v>
      </c>
      <c r="N365" s="15" t="s">
        <v>3</v>
      </c>
    </row>
    <row r="366" spans="1:14" ht="14.5">
      <c r="A366" s="3" t="s">
        <v>3149</v>
      </c>
      <c r="B366" s="15" t="s">
        <v>1</v>
      </c>
      <c r="C366" s="15" t="s">
        <v>297</v>
      </c>
      <c r="D366" s="15" t="s">
        <v>9327</v>
      </c>
      <c r="E366" s="15" t="s">
        <v>1619</v>
      </c>
      <c r="F366" s="15">
        <v>35</v>
      </c>
      <c r="G366" s="15">
        <v>8</v>
      </c>
      <c r="H366" s="15">
        <v>500</v>
      </c>
      <c r="I366" s="15">
        <v>125</v>
      </c>
      <c r="J366" s="15">
        <v>1.7</v>
      </c>
      <c r="K366" s="15">
        <v>10</v>
      </c>
      <c r="L366" s="15">
        <v>150</v>
      </c>
      <c r="M366" s="15">
        <v>1</v>
      </c>
      <c r="N366" s="15" t="s">
        <v>910</v>
      </c>
    </row>
    <row r="367" spans="1:14" ht="14.5">
      <c r="A367" s="3" t="s">
        <v>3150</v>
      </c>
      <c r="B367" s="15" t="s">
        <v>1</v>
      </c>
      <c r="C367" s="15" t="s">
        <v>297</v>
      </c>
      <c r="D367" s="15" t="s">
        <v>9327</v>
      </c>
      <c r="E367" s="15" t="s">
        <v>1619</v>
      </c>
      <c r="F367" s="15">
        <v>35</v>
      </c>
      <c r="G367" s="15">
        <v>8</v>
      </c>
      <c r="H367" s="15">
        <v>500</v>
      </c>
      <c r="I367" s="15">
        <v>125</v>
      </c>
      <c r="J367" s="15">
        <v>1.7</v>
      </c>
      <c r="K367" s="15">
        <v>10</v>
      </c>
      <c r="L367" s="15">
        <v>150</v>
      </c>
      <c r="M367" s="15">
        <v>1</v>
      </c>
      <c r="N367" s="15" t="s">
        <v>3</v>
      </c>
    </row>
    <row r="368" spans="1:14" ht="14.5">
      <c r="A368" s="3" t="s">
        <v>3151</v>
      </c>
      <c r="B368" s="15" t="s">
        <v>1</v>
      </c>
      <c r="C368" s="15" t="s">
        <v>297</v>
      </c>
      <c r="D368" s="15" t="s">
        <v>9327</v>
      </c>
      <c r="E368" s="15" t="s">
        <v>1619</v>
      </c>
      <c r="F368" s="15">
        <v>35</v>
      </c>
      <c r="G368" s="15">
        <v>8</v>
      </c>
      <c r="H368" s="15">
        <v>600</v>
      </c>
      <c r="I368" s="15">
        <v>125</v>
      </c>
      <c r="J368" s="15">
        <v>1.7</v>
      </c>
      <c r="K368" s="15">
        <v>10</v>
      </c>
      <c r="L368" s="15">
        <v>150</v>
      </c>
      <c r="M368" s="15">
        <v>1</v>
      </c>
      <c r="N368" s="15" t="s">
        <v>910</v>
      </c>
    </row>
    <row r="369" spans="1:14" ht="14.5">
      <c r="A369" s="3" t="s">
        <v>3152</v>
      </c>
      <c r="B369" s="15" t="s">
        <v>1</v>
      </c>
      <c r="C369" s="15" t="s">
        <v>297</v>
      </c>
      <c r="D369" s="15" t="s">
        <v>9327</v>
      </c>
      <c r="E369" s="15" t="s">
        <v>1619</v>
      </c>
      <c r="F369" s="15">
        <v>35</v>
      </c>
      <c r="G369" s="15">
        <v>8</v>
      </c>
      <c r="H369" s="15">
        <v>600</v>
      </c>
      <c r="I369" s="15">
        <v>125</v>
      </c>
      <c r="J369" s="15">
        <v>1.7</v>
      </c>
      <c r="K369" s="15">
        <v>10</v>
      </c>
      <c r="L369" s="15">
        <v>150</v>
      </c>
      <c r="M369" s="15">
        <v>1</v>
      </c>
      <c r="N369" s="15" t="s">
        <v>3</v>
      </c>
    </row>
    <row r="370" spans="1:14" ht="14.5">
      <c r="A370" s="3" t="s">
        <v>3153</v>
      </c>
      <c r="B370" s="15" t="s">
        <v>1</v>
      </c>
      <c r="C370" s="15" t="s">
        <v>184</v>
      </c>
      <c r="D370" s="15" t="s">
        <v>9327</v>
      </c>
      <c r="E370" s="15" t="s">
        <v>1619</v>
      </c>
      <c r="F370" s="15">
        <v>35</v>
      </c>
      <c r="G370" s="15">
        <v>10</v>
      </c>
      <c r="H370" s="15">
        <v>50</v>
      </c>
      <c r="I370" s="15">
        <v>125</v>
      </c>
      <c r="J370" s="15">
        <v>0.97499999999999998</v>
      </c>
      <c r="K370" s="15">
        <v>10</v>
      </c>
      <c r="L370" s="15">
        <v>150</v>
      </c>
      <c r="M370" s="15" t="s">
        <v>9484</v>
      </c>
      <c r="N370" s="15" t="s">
        <v>3</v>
      </c>
    </row>
    <row r="371" spans="1:14" ht="14.5">
      <c r="A371" s="3" t="s">
        <v>3154</v>
      </c>
      <c r="B371" s="15" t="s">
        <v>1</v>
      </c>
      <c r="C371" s="15" t="s">
        <v>184</v>
      </c>
      <c r="D371" s="15" t="s">
        <v>9327</v>
      </c>
      <c r="E371" s="15" t="s">
        <v>1619</v>
      </c>
      <c r="F371" s="15">
        <v>35</v>
      </c>
      <c r="G371" s="15">
        <v>10</v>
      </c>
      <c r="H371" s="15">
        <v>50</v>
      </c>
      <c r="I371" s="15">
        <v>125</v>
      </c>
      <c r="J371" s="15">
        <v>0.97499999999999998</v>
      </c>
      <c r="K371" s="15">
        <v>10</v>
      </c>
      <c r="L371" s="15">
        <v>150</v>
      </c>
      <c r="M371" s="15" t="s">
        <v>9484</v>
      </c>
      <c r="N371" s="15" t="s">
        <v>3</v>
      </c>
    </row>
    <row r="372" spans="1:14" ht="14.5">
      <c r="A372" s="3" t="s">
        <v>3155</v>
      </c>
      <c r="B372" s="15" t="s">
        <v>1</v>
      </c>
      <c r="C372" s="15" t="s">
        <v>184</v>
      </c>
      <c r="D372" s="15" t="s">
        <v>9327</v>
      </c>
      <c r="E372" s="15" t="s">
        <v>1619</v>
      </c>
      <c r="F372" s="15">
        <v>35</v>
      </c>
      <c r="G372" s="15">
        <v>10</v>
      </c>
      <c r="H372" s="15">
        <v>100</v>
      </c>
      <c r="I372" s="15">
        <v>125</v>
      </c>
      <c r="J372" s="15">
        <v>0.97499999999999998</v>
      </c>
      <c r="K372" s="15">
        <v>10</v>
      </c>
      <c r="L372" s="15">
        <v>150</v>
      </c>
      <c r="M372" s="15" t="s">
        <v>9484</v>
      </c>
      <c r="N372" s="15" t="s">
        <v>3</v>
      </c>
    </row>
    <row r="373" spans="1:14" ht="14.5">
      <c r="A373" s="3" t="s">
        <v>3156</v>
      </c>
      <c r="B373" s="15" t="s">
        <v>1</v>
      </c>
      <c r="C373" s="15" t="s">
        <v>184</v>
      </c>
      <c r="D373" s="15" t="s">
        <v>9327</v>
      </c>
      <c r="E373" s="15" t="s">
        <v>1619</v>
      </c>
      <c r="F373" s="15">
        <v>35</v>
      </c>
      <c r="G373" s="15">
        <v>10</v>
      </c>
      <c r="H373" s="15">
        <v>100</v>
      </c>
      <c r="I373" s="15">
        <v>125</v>
      </c>
      <c r="J373" s="15">
        <v>0.97499999999999998</v>
      </c>
      <c r="K373" s="15">
        <v>10</v>
      </c>
      <c r="L373" s="15">
        <v>150</v>
      </c>
      <c r="M373" s="15" t="s">
        <v>9484</v>
      </c>
      <c r="N373" s="15" t="s">
        <v>3</v>
      </c>
    </row>
    <row r="374" spans="1:14" ht="14.5">
      <c r="A374" s="3" t="s">
        <v>3157</v>
      </c>
      <c r="B374" s="15" t="s">
        <v>1</v>
      </c>
      <c r="C374" s="15" t="s">
        <v>184</v>
      </c>
      <c r="D374" s="15" t="s">
        <v>9327</v>
      </c>
      <c r="E374" s="15" t="s">
        <v>1619</v>
      </c>
      <c r="F374" s="15">
        <v>35</v>
      </c>
      <c r="G374" s="15">
        <v>10</v>
      </c>
      <c r="H374" s="15">
        <v>150</v>
      </c>
      <c r="I374" s="15">
        <v>125</v>
      </c>
      <c r="J374" s="15">
        <v>0.97499999999999998</v>
      </c>
      <c r="K374" s="15">
        <v>10</v>
      </c>
      <c r="L374" s="15">
        <v>150</v>
      </c>
      <c r="M374" s="15" t="s">
        <v>9484</v>
      </c>
      <c r="N374" s="15" t="s">
        <v>3</v>
      </c>
    </row>
    <row r="375" spans="1:14" ht="14.5">
      <c r="A375" s="3" t="s">
        <v>3158</v>
      </c>
      <c r="B375" s="15" t="s">
        <v>1</v>
      </c>
      <c r="C375" s="15" t="s">
        <v>184</v>
      </c>
      <c r="D375" s="15" t="s">
        <v>9327</v>
      </c>
      <c r="E375" s="15" t="s">
        <v>1619</v>
      </c>
      <c r="F375" s="15">
        <v>35</v>
      </c>
      <c r="G375" s="15">
        <v>10</v>
      </c>
      <c r="H375" s="15">
        <v>150</v>
      </c>
      <c r="I375" s="15">
        <v>125</v>
      </c>
      <c r="J375" s="15">
        <v>0.97499999999999998</v>
      </c>
      <c r="K375" s="15">
        <v>10</v>
      </c>
      <c r="L375" s="15">
        <v>150</v>
      </c>
      <c r="M375" s="15" t="s">
        <v>9484</v>
      </c>
      <c r="N375" s="15" t="s">
        <v>3</v>
      </c>
    </row>
    <row r="376" spans="1:14" ht="14.5">
      <c r="A376" s="3" t="s">
        <v>3159</v>
      </c>
      <c r="B376" s="15" t="s">
        <v>1</v>
      </c>
      <c r="C376" s="15" t="s">
        <v>184</v>
      </c>
      <c r="D376" s="15" t="s">
        <v>9327</v>
      </c>
      <c r="E376" s="15" t="s">
        <v>1619</v>
      </c>
      <c r="F376" s="15">
        <v>35</v>
      </c>
      <c r="G376" s="15">
        <v>10</v>
      </c>
      <c r="H376" s="15">
        <v>200</v>
      </c>
      <c r="I376" s="15">
        <v>125</v>
      </c>
      <c r="J376" s="15">
        <v>0.97499999999999998</v>
      </c>
      <c r="K376" s="15">
        <v>10</v>
      </c>
      <c r="L376" s="15">
        <v>150</v>
      </c>
      <c r="M376" s="15" t="s">
        <v>9484</v>
      </c>
      <c r="N376" s="15" t="s">
        <v>3</v>
      </c>
    </row>
    <row r="377" spans="1:14" ht="14.5">
      <c r="A377" s="3" t="s">
        <v>3160</v>
      </c>
      <c r="B377" s="15" t="s">
        <v>1</v>
      </c>
      <c r="C377" s="15" t="s">
        <v>184</v>
      </c>
      <c r="D377" s="15" t="s">
        <v>9327</v>
      </c>
      <c r="E377" s="15" t="s">
        <v>1619</v>
      </c>
      <c r="F377" s="15">
        <v>35</v>
      </c>
      <c r="G377" s="15">
        <v>10</v>
      </c>
      <c r="H377" s="15">
        <v>200</v>
      </c>
      <c r="I377" s="15">
        <v>125</v>
      </c>
      <c r="J377" s="15">
        <v>0.97499999999999998</v>
      </c>
      <c r="K377" s="15">
        <v>10</v>
      </c>
      <c r="L377" s="15">
        <v>150</v>
      </c>
      <c r="M377" s="15" t="s">
        <v>9484</v>
      </c>
      <c r="N377" s="15" t="s">
        <v>3</v>
      </c>
    </row>
    <row r="378" spans="1:14" ht="14.5">
      <c r="A378" s="3" t="s">
        <v>3161</v>
      </c>
      <c r="B378" s="15" t="s">
        <v>1</v>
      </c>
      <c r="C378" s="15" t="s">
        <v>184</v>
      </c>
      <c r="D378" s="15" t="s">
        <v>9327</v>
      </c>
      <c r="E378" s="15" t="s">
        <v>1619</v>
      </c>
      <c r="F378" s="15">
        <v>35</v>
      </c>
      <c r="G378" s="15">
        <v>10</v>
      </c>
      <c r="H378" s="15">
        <v>300</v>
      </c>
      <c r="I378" s="15">
        <v>125</v>
      </c>
      <c r="J378" s="15">
        <v>1.3</v>
      </c>
      <c r="K378" s="15">
        <v>10</v>
      </c>
      <c r="L378" s="15">
        <v>150</v>
      </c>
      <c r="M378" s="15" t="s">
        <v>9484</v>
      </c>
      <c r="N378" s="15" t="s">
        <v>3</v>
      </c>
    </row>
    <row r="379" spans="1:14" ht="14.5">
      <c r="A379" s="3" t="s">
        <v>3162</v>
      </c>
      <c r="B379" s="15" t="s">
        <v>1</v>
      </c>
      <c r="C379" s="15" t="s">
        <v>184</v>
      </c>
      <c r="D379" s="15" t="s">
        <v>9327</v>
      </c>
      <c r="E379" s="15" t="s">
        <v>1619</v>
      </c>
      <c r="F379" s="15">
        <v>35</v>
      </c>
      <c r="G379" s="15">
        <v>10</v>
      </c>
      <c r="H379" s="15">
        <v>300</v>
      </c>
      <c r="I379" s="15">
        <v>125</v>
      </c>
      <c r="J379" s="15">
        <v>1.3</v>
      </c>
      <c r="K379" s="15">
        <v>10</v>
      </c>
      <c r="L379" s="15">
        <v>150</v>
      </c>
      <c r="M379" s="15" t="s">
        <v>9484</v>
      </c>
      <c r="N379" s="15" t="s">
        <v>3</v>
      </c>
    </row>
    <row r="380" spans="1:14" ht="14.5">
      <c r="A380" s="3" t="s">
        <v>3163</v>
      </c>
      <c r="B380" s="15" t="s">
        <v>1</v>
      </c>
      <c r="C380" s="15" t="s">
        <v>184</v>
      </c>
      <c r="D380" s="15" t="s">
        <v>9327</v>
      </c>
      <c r="E380" s="15" t="s">
        <v>1619</v>
      </c>
      <c r="F380" s="15">
        <v>35</v>
      </c>
      <c r="G380" s="15">
        <v>10</v>
      </c>
      <c r="H380" s="15">
        <v>400</v>
      </c>
      <c r="I380" s="15">
        <v>125</v>
      </c>
      <c r="J380" s="15">
        <v>1.3</v>
      </c>
      <c r="K380" s="15">
        <v>10</v>
      </c>
      <c r="L380" s="15">
        <v>150</v>
      </c>
      <c r="M380" s="15" t="s">
        <v>9484</v>
      </c>
      <c r="N380" s="15" t="s">
        <v>3</v>
      </c>
    </row>
    <row r="381" spans="1:14" ht="14.5">
      <c r="A381" s="3" t="s">
        <v>3164</v>
      </c>
      <c r="B381" s="15" t="s">
        <v>1</v>
      </c>
      <c r="C381" s="15" t="s">
        <v>184</v>
      </c>
      <c r="D381" s="15" t="s">
        <v>9327</v>
      </c>
      <c r="E381" s="15" t="s">
        <v>1619</v>
      </c>
      <c r="F381" s="15">
        <v>35</v>
      </c>
      <c r="G381" s="15">
        <v>10</v>
      </c>
      <c r="H381" s="15">
        <v>400</v>
      </c>
      <c r="I381" s="15">
        <v>125</v>
      </c>
      <c r="J381" s="15">
        <v>1.3</v>
      </c>
      <c r="K381" s="15">
        <v>10</v>
      </c>
      <c r="L381" s="15">
        <v>150</v>
      </c>
      <c r="M381" s="15" t="s">
        <v>9484</v>
      </c>
      <c r="N381" s="15" t="s">
        <v>3</v>
      </c>
    </row>
    <row r="382" spans="1:14" ht="14.5">
      <c r="A382" s="3" t="s">
        <v>3165</v>
      </c>
      <c r="B382" s="15" t="s">
        <v>1</v>
      </c>
      <c r="C382" s="15" t="s">
        <v>184</v>
      </c>
      <c r="D382" s="15" t="s">
        <v>9327</v>
      </c>
      <c r="E382" s="15" t="s">
        <v>1619</v>
      </c>
      <c r="F382" s="15">
        <v>35</v>
      </c>
      <c r="G382" s="15">
        <v>10</v>
      </c>
      <c r="H382" s="15">
        <v>500</v>
      </c>
      <c r="I382" s="15">
        <v>125</v>
      </c>
      <c r="J382" s="15">
        <v>1.7</v>
      </c>
      <c r="K382" s="15">
        <v>10</v>
      </c>
      <c r="L382" s="15">
        <v>150</v>
      </c>
      <c r="M382" s="15" t="s">
        <v>9484</v>
      </c>
      <c r="N382" s="15" t="s">
        <v>3</v>
      </c>
    </row>
    <row r="383" spans="1:14" ht="14.5">
      <c r="A383" s="3" t="s">
        <v>3166</v>
      </c>
      <c r="B383" s="15" t="s">
        <v>1</v>
      </c>
      <c r="C383" s="15" t="s">
        <v>184</v>
      </c>
      <c r="D383" s="15" t="s">
        <v>9327</v>
      </c>
      <c r="E383" s="15" t="s">
        <v>1619</v>
      </c>
      <c r="F383" s="15">
        <v>35</v>
      </c>
      <c r="G383" s="15">
        <v>10</v>
      </c>
      <c r="H383" s="15">
        <v>500</v>
      </c>
      <c r="I383" s="15">
        <v>125</v>
      </c>
      <c r="J383" s="15">
        <v>1.7</v>
      </c>
      <c r="K383" s="15">
        <v>10</v>
      </c>
      <c r="L383" s="15">
        <v>150</v>
      </c>
      <c r="M383" s="15" t="s">
        <v>9484</v>
      </c>
      <c r="N383" s="15" t="s">
        <v>3</v>
      </c>
    </row>
    <row r="384" spans="1:14" ht="14.5">
      <c r="A384" s="3" t="s">
        <v>3167</v>
      </c>
      <c r="B384" s="15" t="s">
        <v>1</v>
      </c>
      <c r="C384" s="15" t="s">
        <v>184</v>
      </c>
      <c r="D384" s="15" t="s">
        <v>9327</v>
      </c>
      <c r="E384" s="15" t="s">
        <v>1619</v>
      </c>
      <c r="F384" s="15">
        <v>35</v>
      </c>
      <c r="G384" s="15">
        <v>10</v>
      </c>
      <c r="H384" s="15">
        <v>600</v>
      </c>
      <c r="I384" s="15">
        <v>125</v>
      </c>
      <c r="J384" s="15">
        <v>1.7</v>
      </c>
      <c r="K384" s="15">
        <v>10</v>
      </c>
      <c r="L384" s="15">
        <v>150</v>
      </c>
      <c r="M384" s="15" t="s">
        <v>9484</v>
      </c>
      <c r="N384" s="15" t="s">
        <v>3</v>
      </c>
    </row>
    <row r="385" spans="1:14" ht="14.5">
      <c r="A385" s="3" t="s">
        <v>3168</v>
      </c>
      <c r="B385" s="15" t="s">
        <v>1</v>
      </c>
      <c r="C385" s="15" t="s">
        <v>184</v>
      </c>
      <c r="D385" s="15" t="s">
        <v>9327</v>
      </c>
      <c r="E385" s="15" t="s">
        <v>1619</v>
      </c>
      <c r="F385" s="15">
        <v>35</v>
      </c>
      <c r="G385" s="15">
        <v>10</v>
      </c>
      <c r="H385" s="15">
        <v>600</v>
      </c>
      <c r="I385" s="15">
        <v>125</v>
      </c>
      <c r="J385" s="15">
        <v>1.7</v>
      </c>
      <c r="K385" s="15">
        <v>10</v>
      </c>
      <c r="L385" s="15">
        <v>150</v>
      </c>
      <c r="M385" s="15" t="s">
        <v>9484</v>
      </c>
      <c r="N385" s="15" t="s">
        <v>3</v>
      </c>
    </row>
    <row r="386" spans="1:14" ht="14.5">
      <c r="A386" s="3" t="s">
        <v>3169</v>
      </c>
      <c r="B386" s="15" t="s">
        <v>1</v>
      </c>
      <c r="C386" s="15" t="s">
        <v>184</v>
      </c>
      <c r="D386" s="15" t="s">
        <v>9327</v>
      </c>
      <c r="E386" s="15" t="s">
        <v>1619</v>
      </c>
      <c r="F386" s="15">
        <v>35</v>
      </c>
      <c r="G386" s="15">
        <v>10</v>
      </c>
      <c r="H386" s="15">
        <v>200</v>
      </c>
      <c r="I386" s="15">
        <v>125</v>
      </c>
      <c r="J386" s="15">
        <v>0.98</v>
      </c>
      <c r="K386" s="15">
        <v>10</v>
      </c>
      <c r="L386" s="15">
        <v>150</v>
      </c>
      <c r="M386" s="15" t="s">
        <v>9484</v>
      </c>
      <c r="N386" s="15" t="s">
        <v>3</v>
      </c>
    </row>
    <row r="387" spans="1:14" ht="14.5">
      <c r="A387" s="3" t="s">
        <v>3170</v>
      </c>
      <c r="B387" s="15" t="s">
        <v>1</v>
      </c>
      <c r="C387" s="15" t="s">
        <v>184</v>
      </c>
      <c r="D387" s="15" t="s">
        <v>9327</v>
      </c>
      <c r="E387" s="15" t="s">
        <v>1619</v>
      </c>
      <c r="F387" s="15">
        <v>35</v>
      </c>
      <c r="G387" s="15">
        <v>10</v>
      </c>
      <c r="H387" s="15">
        <v>200</v>
      </c>
      <c r="I387" s="15">
        <v>125</v>
      </c>
      <c r="J387" s="15">
        <v>0.98</v>
      </c>
      <c r="K387" s="15">
        <v>10</v>
      </c>
      <c r="L387" s="15">
        <v>150</v>
      </c>
      <c r="M387" s="15" t="s">
        <v>9484</v>
      </c>
      <c r="N387" s="15" t="s">
        <v>3</v>
      </c>
    </row>
    <row r="388" spans="1:14" ht="14.5">
      <c r="A388" s="3" t="s">
        <v>3171</v>
      </c>
      <c r="B388" s="15" t="s">
        <v>1</v>
      </c>
      <c r="C388" s="15" t="s">
        <v>184</v>
      </c>
      <c r="D388" s="15" t="s">
        <v>9327</v>
      </c>
      <c r="E388" s="15" t="s">
        <v>1619</v>
      </c>
      <c r="F388" s="15">
        <v>35</v>
      </c>
      <c r="G388" s="15">
        <v>10</v>
      </c>
      <c r="H388" s="15">
        <v>300</v>
      </c>
      <c r="I388" s="15">
        <v>80</v>
      </c>
      <c r="J388" s="15">
        <v>1.3</v>
      </c>
      <c r="K388" s="15">
        <v>10</v>
      </c>
      <c r="L388" s="15">
        <v>150</v>
      </c>
      <c r="M388" s="15" t="s">
        <v>9484</v>
      </c>
      <c r="N388" s="15" t="s">
        <v>3</v>
      </c>
    </row>
    <row r="389" spans="1:14" ht="14.5">
      <c r="A389" s="3" t="s">
        <v>3172</v>
      </c>
      <c r="B389" s="15" t="s">
        <v>1</v>
      </c>
      <c r="C389" s="15" t="s">
        <v>184</v>
      </c>
      <c r="D389" s="15" t="s">
        <v>9327</v>
      </c>
      <c r="E389" s="15" t="s">
        <v>1619</v>
      </c>
      <c r="F389" s="15">
        <v>35</v>
      </c>
      <c r="G389" s="15">
        <v>10</v>
      </c>
      <c r="H389" s="15">
        <v>300</v>
      </c>
      <c r="I389" s="15">
        <v>80</v>
      </c>
      <c r="J389" s="15">
        <v>1.3</v>
      </c>
      <c r="K389" s="15">
        <v>10</v>
      </c>
      <c r="L389" s="15">
        <v>150</v>
      </c>
      <c r="M389" s="15" t="s">
        <v>9484</v>
      </c>
      <c r="N389" s="15" t="s">
        <v>3</v>
      </c>
    </row>
    <row r="390" spans="1:14" ht="14.5">
      <c r="A390" s="3" t="s">
        <v>3173</v>
      </c>
      <c r="B390" s="15" t="s">
        <v>1</v>
      </c>
      <c r="C390" s="15" t="s">
        <v>184</v>
      </c>
      <c r="D390" s="15" t="s">
        <v>9327</v>
      </c>
      <c r="E390" s="15" t="s">
        <v>1619</v>
      </c>
      <c r="F390" s="15">
        <v>35</v>
      </c>
      <c r="G390" s="15">
        <v>10</v>
      </c>
      <c r="H390" s="15">
        <v>400</v>
      </c>
      <c r="I390" s="15">
        <v>80</v>
      </c>
      <c r="J390" s="15">
        <v>1.3</v>
      </c>
      <c r="K390" s="15">
        <v>10</v>
      </c>
      <c r="L390" s="15">
        <v>150</v>
      </c>
      <c r="M390" s="15" t="s">
        <v>9484</v>
      </c>
      <c r="N390" s="15" t="s">
        <v>3</v>
      </c>
    </row>
    <row r="391" spans="1:14" ht="14.5">
      <c r="A391" s="3" t="s">
        <v>3174</v>
      </c>
      <c r="B391" s="15" t="s">
        <v>1</v>
      </c>
      <c r="C391" s="15" t="s">
        <v>184</v>
      </c>
      <c r="D391" s="15" t="s">
        <v>9327</v>
      </c>
      <c r="E391" s="15" t="s">
        <v>1619</v>
      </c>
      <c r="F391" s="15">
        <v>35</v>
      </c>
      <c r="G391" s="15">
        <v>10</v>
      </c>
      <c r="H391" s="15">
        <v>400</v>
      </c>
      <c r="I391" s="15">
        <v>80</v>
      </c>
      <c r="J391" s="15">
        <v>1.3</v>
      </c>
      <c r="K391" s="15">
        <v>10</v>
      </c>
      <c r="L391" s="15">
        <v>150</v>
      </c>
      <c r="M391" s="15" t="s">
        <v>9484</v>
      </c>
      <c r="N391" s="15" t="s">
        <v>3</v>
      </c>
    </row>
    <row r="392" spans="1:14" ht="14.5">
      <c r="A392" s="3" t="s">
        <v>3175</v>
      </c>
      <c r="B392" s="15" t="s">
        <v>1</v>
      </c>
      <c r="C392" s="15" t="s">
        <v>184</v>
      </c>
      <c r="D392" s="15" t="s">
        <v>9327</v>
      </c>
      <c r="E392" s="15" t="s">
        <v>1619</v>
      </c>
      <c r="F392" s="15">
        <v>35</v>
      </c>
      <c r="G392" s="15">
        <v>10</v>
      </c>
      <c r="H392" s="15">
        <v>600</v>
      </c>
      <c r="I392" s="15">
        <v>80</v>
      </c>
      <c r="J392" s="15">
        <v>1.7</v>
      </c>
      <c r="K392" s="15">
        <v>10</v>
      </c>
      <c r="L392" s="15">
        <v>150</v>
      </c>
      <c r="M392" s="15" t="s">
        <v>9484</v>
      </c>
      <c r="N392" s="15" t="s">
        <v>3</v>
      </c>
    </row>
    <row r="393" spans="1:14" ht="14.5">
      <c r="A393" s="3" t="s">
        <v>3176</v>
      </c>
      <c r="B393" s="15" t="s">
        <v>1</v>
      </c>
      <c r="C393" s="15" t="s">
        <v>184</v>
      </c>
      <c r="D393" s="15" t="s">
        <v>9327</v>
      </c>
      <c r="E393" s="15" t="s">
        <v>1619</v>
      </c>
      <c r="F393" s="15">
        <v>35</v>
      </c>
      <c r="G393" s="15">
        <v>10</v>
      </c>
      <c r="H393" s="15">
        <v>600</v>
      </c>
      <c r="I393" s="15">
        <v>80</v>
      </c>
      <c r="J393" s="15">
        <v>1.7</v>
      </c>
      <c r="K393" s="15">
        <v>10</v>
      </c>
      <c r="L393" s="15">
        <v>150</v>
      </c>
      <c r="M393" s="15" t="s">
        <v>9484</v>
      </c>
      <c r="N393" s="15" t="s">
        <v>3</v>
      </c>
    </row>
    <row r="394" spans="1:14" ht="14.5">
      <c r="A394" s="3" t="s">
        <v>3177</v>
      </c>
      <c r="B394" s="15" t="s">
        <v>1</v>
      </c>
      <c r="C394" s="15" t="s">
        <v>184</v>
      </c>
      <c r="D394" s="15" t="s">
        <v>9327</v>
      </c>
      <c r="E394" s="15" t="s">
        <v>1619</v>
      </c>
      <c r="F394" s="15">
        <v>35</v>
      </c>
      <c r="G394" s="15">
        <v>16</v>
      </c>
      <c r="H394" s="15">
        <v>50</v>
      </c>
      <c r="I394" s="15">
        <v>125</v>
      </c>
      <c r="J394" s="15">
        <v>0.97499999999999998</v>
      </c>
      <c r="K394" s="15">
        <v>10</v>
      </c>
      <c r="L394" s="15">
        <v>150</v>
      </c>
      <c r="M394" s="15" t="s">
        <v>9484</v>
      </c>
      <c r="N394" s="15" t="s">
        <v>3</v>
      </c>
    </row>
    <row r="395" spans="1:14" ht="14.5">
      <c r="A395" s="3" t="s">
        <v>3178</v>
      </c>
      <c r="B395" s="15" t="s">
        <v>1</v>
      </c>
      <c r="C395" s="15" t="s">
        <v>184</v>
      </c>
      <c r="D395" s="15" t="s">
        <v>9327</v>
      </c>
      <c r="E395" s="15" t="s">
        <v>1619</v>
      </c>
      <c r="F395" s="15">
        <v>35</v>
      </c>
      <c r="G395" s="15">
        <v>16</v>
      </c>
      <c r="H395" s="15">
        <v>100</v>
      </c>
      <c r="I395" s="15">
        <v>125</v>
      </c>
      <c r="J395" s="15">
        <v>0.97499999999999998</v>
      </c>
      <c r="K395" s="15">
        <v>10</v>
      </c>
      <c r="L395" s="15">
        <v>150</v>
      </c>
      <c r="M395" s="15" t="s">
        <v>9484</v>
      </c>
      <c r="N395" s="15" t="s">
        <v>3</v>
      </c>
    </row>
    <row r="396" spans="1:14" ht="14.5">
      <c r="A396" s="3" t="s">
        <v>3179</v>
      </c>
      <c r="B396" s="15" t="s">
        <v>1</v>
      </c>
      <c r="C396" s="15" t="s">
        <v>184</v>
      </c>
      <c r="D396" s="15" t="s">
        <v>9327</v>
      </c>
      <c r="E396" s="15" t="s">
        <v>1619</v>
      </c>
      <c r="F396" s="15">
        <v>35</v>
      </c>
      <c r="G396" s="15">
        <v>16</v>
      </c>
      <c r="H396" s="15">
        <v>150</v>
      </c>
      <c r="I396" s="15">
        <v>125</v>
      </c>
      <c r="J396" s="15">
        <v>0.97499999999999998</v>
      </c>
      <c r="K396" s="15">
        <v>10</v>
      </c>
      <c r="L396" s="15">
        <v>150</v>
      </c>
      <c r="M396" s="15" t="s">
        <v>9484</v>
      </c>
      <c r="N396" s="15" t="s">
        <v>3</v>
      </c>
    </row>
    <row r="397" spans="1:14" ht="14.5">
      <c r="A397" s="3" t="s">
        <v>3180</v>
      </c>
      <c r="B397" s="15" t="s">
        <v>1</v>
      </c>
      <c r="C397" s="15" t="s">
        <v>184</v>
      </c>
      <c r="D397" s="15" t="s">
        <v>9327</v>
      </c>
      <c r="E397" s="15" t="s">
        <v>1619</v>
      </c>
      <c r="F397" s="15">
        <v>35</v>
      </c>
      <c r="G397" s="15">
        <v>16</v>
      </c>
      <c r="H397" s="15">
        <v>200</v>
      </c>
      <c r="I397" s="15">
        <v>125</v>
      </c>
      <c r="J397" s="15">
        <v>0.97499999999999998</v>
      </c>
      <c r="K397" s="15">
        <v>10</v>
      </c>
      <c r="L397" s="15">
        <v>150</v>
      </c>
      <c r="M397" s="15" t="s">
        <v>9484</v>
      </c>
      <c r="N397" s="15" t="s">
        <v>3</v>
      </c>
    </row>
    <row r="398" spans="1:14" ht="14.5">
      <c r="A398" s="3" t="s">
        <v>3181</v>
      </c>
      <c r="B398" s="15" t="s">
        <v>1</v>
      </c>
      <c r="C398" s="15" t="s">
        <v>184</v>
      </c>
      <c r="D398" s="15" t="s">
        <v>9327</v>
      </c>
      <c r="E398" s="15" t="s">
        <v>1619</v>
      </c>
      <c r="F398" s="15">
        <v>35</v>
      </c>
      <c r="G398" s="15">
        <v>16</v>
      </c>
      <c r="H398" s="15">
        <v>300</v>
      </c>
      <c r="I398" s="15">
        <v>125</v>
      </c>
      <c r="J398" s="15">
        <v>1.3</v>
      </c>
      <c r="K398" s="15">
        <v>10</v>
      </c>
      <c r="L398" s="15">
        <v>150</v>
      </c>
      <c r="M398" s="15" t="s">
        <v>9484</v>
      </c>
      <c r="N398" s="15" t="s">
        <v>3</v>
      </c>
    </row>
    <row r="399" spans="1:14" ht="14.5">
      <c r="A399" s="3" t="s">
        <v>3182</v>
      </c>
      <c r="B399" s="15" t="s">
        <v>1</v>
      </c>
      <c r="C399" s="15" t="s">
        <v>184</v>
      </c>
      <c r="D399" s="15" t="s">
        <v>9327</v>
      </c>
      <c r="E399" s="15" t="s">
        <v>1619</v>
      </c>
      <c r="F399" s="15">
        <v>35</v>
      </c>
      <c r="G399" s="15">
        <v>16</v>
      </c>
      <c r="H399" s="15">
        <v>400</v>
      </c>
      <c r="I399" s="15">
        <v>125</v>
      </c>
      <c r="J399" s="15">
        <v>1.3</v>
      </c>
      <c r="K399" s="15">
        <v>10</v>
      </c>
      <c r="L399" s="15">
        <v>150</v>
      </c>
      <c r="M399" s="15" t="s">
        <v>9484</v>
      </c>
      <c r="N399" s="15" t="s">
        <v>3</v>
      </c>
    </row>
    <row r="400" spans="1:14" ht="14.5">
      <c r="A400" s="3" t="s">
        <v>3183</v>
      </c>
      <c r="B400" s="15" t="s">
        <v>1</v>
      </c>
      <c r="C400" s="15" t="s">
        <v>184</v>
      </c>
      <c r="D400" s="15" t="s">
        <v>9327</v>
      </c>
      <c r="E400" s="15" t="s">
        <v>1619</v>
      </c>
      <c r="F400" s="15">
        <v>35</v>
      </c>
      <c r="G400" s="15">
        <v>16</v>
      </c>
      <c r="H400" s="15">
        <v>500</v>
      </c>
      <c r="I400" s="15">
        <v>125</v>
      </c>
      <c r="J400" s="15">
        <v>1.7</v>
      </c>
      <c r="K400" s="15">
        <v>10</v>
      </c>
      <c r="L400" s="15">
        <v>150</v>
      </c>
      <c r="M400" s="15" t="s">
        <v>9484</v>
      </c>
      <c r="N400" s="15" t="s">
        <v>3</v>
      </c>
    </row>
    <row r="401" spans="1:14" ht="14.5">
      <c r="A401" s="3" t="s">
        <v>3184</v>
      </c>
      <c r="B401" s="15" t="s">
        <v>1</v>
      </c>
      <c r="C401" s="15" t="s">
        <v>184</v>
      </c>
      <c r="D401" s="15" t="s">
        <v>9327</v>
      </c>
      <c r="E401" s="15" t="s">
        <v>1619</v>
      </c>
      <c r="F401" s="15">
        <v>35</v>
      </c>
      <c r="G401" s="15">
        <v>16</v>
      </c>
      <c r="H401" s="15">
        <v>600</v>
      </c>
      <c r="I401" s="15">
        <v>125</v>
      </c>
      <c r="J401" s="15">
        <v>1.7</v>
      </c>
      <c r="K401" s="15">
        <v>10</v>
      </c>
      <c r="L401" s="15">
        <v>150</v>
      </c>
      <c r="M401" s="15" t="s">
        <v>9484</v>
      </c>
      <c r="N401" s="15" t="s">
        <v>3</v>
      </c>
    </row>
    <row r="402" spans="1:14" ht="14.5">
      <c r="A402" s="3" t="s">
        <v>3185</v>
      </c>
      <c r="B402" s="15" t="s">
        <v>1</v>
      </c>
      <c r="C402" s="15" t="s">
        <v>184</v>
      </c>
      <c r="D402" s="15" t="s">
        <v>9327</v>
      </c>
      <c r="E402" s="15" t="s">
        <v>1619</v>
      </c>
      <c r="F402" s="15">
        <v>35</v>
      </c>
      <c r="G402" s="15">
        <v>20</v>
      </c>
      <c r="H402" s="15">
        <v>50</v>
      </c>
      <c r="I402" s="15">
        <v>150</v>
      </c>
      <c r="J402" s="15">
        <v>0.97499999999999998</v>
      </c>
      <c r="K402" s="15">
        <v>10</v>
      </c>
      <c r="L402" s="15">
        <v>150</v>
      </c>
      <c r="M402" s="15" t="s">
        <v>9484</v>
      </c>
      <c r="N402" s="15" t="s">
        <v>3</v>
      </c>
    </row>
    <row r="403" spans="1:14" ht="14.5">
      <c r="A403" s="3" t="s">
        <v>3186</v>
      </c>
      <c r="B403" s="15" t="s">
        <v>1</v>
      </c>
      <c r="C403" s="15" t="s">
        <v>184</v>
      </c>
      <c r="D403" s="15" t="s">
        <v>9327</v>
      </c>
      <c r="E403" s="15" t="s">
        <v>1619</v>
      </c>
      <c r="F403" s="15">
        <v>35</v>
      </c>
      <c r="G403" s="15">
        <v>20</v>
      </c>
      <c r="H403" s="15">
        <v>100</v>
      </c>
      <c r="I403" s="15">
        <v>150</v>
      </c>
      <c r="J403" s="15">
        <v>0.97499999999999998</v>
      </c>
      <c r="K403" s="15">
        <v>10</v>
      </c>
      <c r="L403" s="15">
        <v>150</v>
      </c>
      <c r="M403" s="15" t="s">
        <v>9484</v>
      </c>
      <c r="N403" s="15" t="s">
        <v>3</v>
      </c>
    </row>
    <row r="404" spans="1:14" ht="14.5">
      <c r="A404" s="3" t="s">
        <v>3187</v>
      </c>
      <c r="B404" s="15" t="s">
        <v>1</v>
      </c>
      <c r="C404" s="15" t="s">
        <v>184</v>
      </c>
      <c r="D404" s="15" t="s">
        <v>9327</v>
      </c>
      <c r="E404" s="15" t="s">
        <v>1619</v>
      </c>
      <c r="F404" s="15">
        <v>35</v>
      </c>
      <c r="G404" s="15">
        <v>20</v>
      </c>
      <c r="H404" s="15">
        <v>150</v>
      </c>
      <c r="I404" s="15">
        <v>150</v>
      </c>
      <c r="J404" s="15">
        <v>0.97499999999999998</v>
      </c>
      <c r="K404" s="15">
        <v>10</v>
      </c>
      <c r="L404" s="15">
        <v>150</v>
      </c>
      <c r="M404" s="15" t="s">
        <v>9484</v>
      </c>
      <c r="N404" s="15" t="s">
        <v>3</v>
      </c>
    </row>
    <row r="405" spans="1:14" ht="14.5">
      <c r="A405" s="3" t="s">
        <v>3188</v>
      </c>
      <c r="B405" s="15" t="s">
        <v>1</v>
      </c>
      <c r="C405" s="15" t="s">
        <v>184</v>
      </c>
      <c r="D405" s="15" t="s">
        <v>9327</v>
      </c>
      <c r="E405" s="15" t="s">
        <v>1619</v>
      </c>
      <c r="F405" s="15">
        <v>35</v>
      </c>
      <c r="G405" s="15">
        <v>20</v>
      </c>
      <c r="H405" s="15">
        <v>200</v>
      </c>
      <c r="I405" s="15">
        <v>150</v>
      </c>
      <c r="J405" s="15">
        <v>0.97499999999999998</v>
      </c>
      <c r="K405" s="15">
        <v>10</v>
      </c>
      <c r="L405" s="15">
        <v>150</v>
      </c>
      <c r="M405" s="15" t="s">
        <v>9484</v>
      </c>
      <c r="N405" s="15" t="s">
        <v>3</v>
      </c>
    </row>
    <row r="406" spans="1:14" ht="14.5">
      <c r="A406" s="3" t="s">
        <v>3189</v>
      </c>
      <c r="B406" s="15" t="s">
        <v>1</v>
      </c>
      <c r="C406" s="15" t="s">
        <v>184</v>
      </c>
      <c r="D406" s="15" t="s">
        <v>9327</v>
      </c>
      <c r="E406" s="15" t="s">
        <v>1619</v>
      </c>
      <c r="F406" s="15">
        <v>35</v>
      </c>
      <c r="G406" s="15">
        <v>20</v>
      </c>
      <c r="H406" s="15">
        <v>200</v>
      </c>
      <c r="I406" s="15">
        <v>150</v>
      </c>
      <c r="J406" s="15">
        <v>0.97499999999999998</v>
      </c>
      <c r="K406" s="15">
        <v>10</v>
      </c>
      <c r="L406" s="15">
        <v>150</v>
      </c>
      <c r="M406" s="15" t="s">
        <v>9484</v>
      </c>
      <c r="N406" s="15" t="s">
        <v>3</v>
      </c>
    </row>
    <row r="407" spans="1:14" ht="14.5">
      <c r="A407" s="3" t="s">
        <v>3190</v>
      </c>
      <c r="B407" s="15" t="s">
        <v>1</v>
      </c>
      <c r="C407" s="15" t="s">
        <v>184</v>
      </c>
      <c r="D407" s="15" t="s">
        <v>9327</v>
      </c>
      <c r="E407" s="15" t="s">
        <v>1619</v>
      </c>
      <c r="F407" s="15">
        <v>35</v>
      </c>
      <c r="G407" s="15">
        <v>20</v>
      </c>
      <c r="H407" s="15">
        <v>300</v>
      </c>
      <c r="I407" s="15">
        <v>150</v>
      </c>
      <c r="J407" s="15">
        <v>1.3</v>
      </c>
      <c r="K407" s="15">
        <v>10</v>
      </c>
      <c r="L407" s="15">
        <v>150</v>
      </c>
      <c r="M407" s="15" t="s">
        <v>9484</v>
      </c>
      <c r="N407" s="15" t="s">
        <v>3</v>
      </c>
    </row>
    <row r="408" spans="1:14" ht="14.5">
      <c r="A408" s="3" t="s">
        <v>3191</v>
      </c>
      <c r="B408" s="15" t="s">
        <v>1</v>
      </c>
      <c r="C408" s="15" t="s">
        <v>184</v>
      </c>
      <c r="D408" s="15" t="s">
        <v>9327</v>
      </c>
      <c r="E408" s="15" t="s">
        <v>1619</v>
      </c>
      <c r="F408" s="15">
        <v>35</v>
      </c>
      <c r="G408" s="15">
        <v>20</v>
      </c>
      <c r="H408" s="15">
        <v>300</v>
      </c>
      <c r="I408" s="15">
        <v>150</v>
      </c>
      <c r="J408" s="15">
        <v>1.3</v>
      </c>
      <c r="K408" s="15">
        <v>10</v>
      </c>
      <c r="L408" s="15">
        <v>150</v>
      </c>
      <c r="M408" s="15" t="s">
        <v>9484</v>
      </c>
      <c r="N408" s="15" t="s">
        <v>3</v>
      </c>
    </row>
    <row r="409" spans="1:14" ht="14.5">
      <c r="A409" s="3" t="s">
        <v>3192</v>
      </c>
      <c r="B409" s="15" t="s">
        <v>1</v>
      </c>
      <c r="C409" s="15" t="s">
        <v>184</v>
      </c>
      <c r="D409" s="15" t="s">
        <v>9327</v>
      </c>
      <c r="E409" s="15" t="s">
        <v>1619</v>
      </c>
      <c r="F409" s="15">
        <v>35</v>
      </c>
      <c r="G409" s="15">
        <v>20</v>
      </c>
      <c r="H409" s="15">
        <v>400</v>
      </c>
      <c r="I409" s="15">
        <v>150</v>
      </c>
      <c r="J409" s="15">
        <v>1.3</v>
      </c>
      <c r="K409" s="15">
        <v>10</v>
      </c>
      <c r="L409" s="15">
        <v>150</v>
      </c>
      <c r="M409" s="15" t="s">
        <v>9484</v>
      </c>
      <c r="N409" s="15" t="s">
        <v>3</v>
      </c>
    </row>
    <row r="410" spans="1:14" ht="14.5">
      <c r="A410" s="3" t="s">
        <v>3193</v>
      </c>
      <c r="B410" s="15" t="s">
        <v>1</v>
      </c>
      <c r="C410" s="15" t="s">
        <v>184</v>
      </c>
      <c r="D410" s="15" t="s">
        <v>9327</v>
      </c>
      <c r="E410" s="15" t="s">
        <v>1619</v>
      </c>
      <c r="F410" s="15">
        <v>35</v>
      </c>
      <c r="G410" s="15">
        <v>20</v>
      </c>
      <c r="H410" s="15">
        <v>400</v>
      </c>
      <c r="I410" s="15">
        <v>150</v>
      </c>
      <c r="J410" s="15">
        <v>1.3</v>
      </c>
      <c r="K410" s="15">
        <v>10</v>
      </c>
      <c r="L410" s="15">
        <v>150</v>
      </c>
      <c r="M410" s="15" t="s">
        <v>9484</v>
      </c>
      <c r="N410" s="15" t="s">
        <v>3</v>
      </c>
    </row>
    <row r="411" spans="1:14" ht="14.5">
      <c r="A411" s="3" t="s">
        <v>3194</v>
      </c>
      <c r="B411" s="15" t="s">
        <v>1</v>
      </c>
      <c r="C411" s="15" t="s">
        <v>184</v>
      </c>
      <c r="D411" s="15" t="s">
        <v>9327</v>
      </c>
      <c r="E411" s="15" t="s">
        <v>1619</v>
      </c>
      <c r="F411" s="15">
        <v>35</v>
      </c>
      <c r="G411" s="15">
        <v>20</v>
      </c>
      <c r="H411" s="15">
        <v>500</v>
      </c>
      <c r="I411" s="15">
        <v>150</v>
      </c>
      <c r="J411" s="15">
        <v>1.7</v>
      </c>
      <c r="K411" s="15">
        <v>10</v>
      </c>
      <c r="L411" s="15">
        <v>150</v>
      </c>
      <c r="M411" s="15" t="s">
        <v>9484</v>
      </c>
      <c r="N411" s="15" t="s">
        <v>3</v>
      </c>
    </row>
    <row r="412" spans="1:14" ht="14.5">
      <c r="A412" s="3" t="s">
        <v>3195</v>
      </c>
      <c r="B412" s="15" t="s">
        <v>1</v>
      </c>
      <c r="C412" s="15" t="s">
        <v>184</v>
      </c>
      <c r="D412" s="15" t="s">
        <v>9327</v>
      </c>
      <c r="E412" s="15" t="s">
        <v>1619</v>
      </c>
      <c r="F412" s="15">
        <v>35</v>
      </c>
      <c r="G412" s="15">
        <v>20</v>
      </c>
      <c r="H412" s="15">
        <v>600</v>
      </c>
      <c r="I412" s="15">
        <v>150</v>
      </c>
      <c r="J412" s="15">
        <v>1.7</v>
      </c>
      <c r="K412" s="15">
        <v>10</v>
      </c>
      <c r="L412" s="15">
        <v>150</v>
      </c>
      <c r="M412" s="15" t="s">
        <v>9484</v>
      </c>
      <c r="N412" s="15" t="s">
        <v>3</v>
      </c>
    </row>
    <row r="413" spans="1:14" ht="14.5">
      <c r="A413" s="3" t="s">
        <v>3196</v>
      </c>
      <c r="B413" s="15" t="s">
        <v>1</v>
      </c>
      <c r="C413" s="15" t="s">
        <v>184</v>
      </c>
      <c r="D413" s="15" t="s">
        <v>9327</v>
      </c>
      <c r="E413" s="15" t="s">
        <v>1619</v>
      </c>
      <c r="F413" s="15">
        <v>35</v>
      </c>
      <c r="G413" s="15">
        <v>20</v>
      </c>
      <c r="H413" s="15">
        <v>600</v>
      </c>
      <c r="I413" s="15">
        <v>150</v>
      </c>
      <c r="J413" s="15">
        <v>1.7</v>
      </c>
      <c r="K413" s="15">
        <v>10</v>
      </c>
      <c r="L413" s="15">
        <v>150</v>
      </c>
      <c r="M413" s="15" t="s">
        <v>9484</v>
      </c>
      <c r="N413" s="15" t="s">
        <v>3</v>
      </c>
    </row>
    <row r="414" spans="1:14" ht="14.5">
      <c r="A414" s="3" t="s">
        <v>3197</v>
      </c>
      <c r="B414" s="15" t="s">
        <v>1</v>
      </c>
      <c r="C414" s="15" t="s">
        <v>184</v>
      </c>
      <c r="D414" s="15" t="s">
        <v>9327</v>
      </c>
      <c r="E414" s="15" t="s">
        <v>1619</v>
      </c>
      <c r="F414" s="15">
        <v>35</v>
      </c>
      <c r="G414" s="15">
        <v>5</v>
      </c>
      <c r="H414" s="15">
        <v>50</v>
      </c>
      <c r="I414" s="15">
        <v>70</v>
      </c>
      <c r="J414" s="15">
        <v>0.98</v>
      </c>
      <c r="K414" s="15">
        <v>10</v>
      </c>
      <c r="L414" s="15">
        <v>150</v>
      </c>
      <c r="M414" s="15" t="s">
        <v>9484</v>
      </c>
      <c r="N414" s="15" t="s">
        <v>3</v>
      </c>
    </row>
    <row r="415" spans="1:14" ht="14.5">
      <c r="A415" s="3" t="s">
        <v>3198</v>
      </c>
      <c r="B415" s="15" t="s">
        <v>1</v>
      </c>
      <c r="C415" s="15" t="s">
        <v>184</v>
      </c>
      <c r="D415" s="15" t="s">
        <v>9327</v>
      </c>
      <c r="E415" s="15" t="s">
        <v>1619</v>
      </c>
      <c r="F415" s="15">
        <v>35</v>
      </c>
      <c r="G415" s="15">
        <v>5</v>
      </c>
      <c r="H415" s="15">
        <v>100</v>
      </c>
      <c r="I415" s="15">
        <v>70</v>
      </c>
      <c r="J415" s="15">
        <v>0.98</v>
      </c>
      <c r="K415" s="15">
        <v>10</v>
      </c>
      <c r="L415" s="15">
        <v>150</v>
      </c>
      <c r="M415" s="15" t="s">
        <v>9484</v>
      </c>
      <c r="N415" s="15" t="s">
        <v>3</v>
      </c>
    </row>
    <row r="416" spans="1:14" ht="14.5">
      <c r="A416" s="3" t="s">
        <v>3199</v>
      </c>
      <c r="B416" s="15" t="s">
        <v>1</v>
      </c>
      <c r="C416" s="15" t="s">
        <v>184</v>
      </c>
      <c r="D416" s="15" t="s">
        <v>9327</v>
      </c>
      <c r="E416" s="15" t="s">
        <v>1619</v>
      </c>
      <c r="F416" s="15">
        <v>35</v>
      </c>
      <c r="G416" s="15">
        <v>5</v>
      </c>
      <c r="H416" s="15">
        <v>150</v>
      </c>
      <c r="I416" s="15">
        <v>70</v>
      </c>
      <c r="J416" s="15">
        <v>0.98</v>
      </c>
      <c r="K416" s="15">
        <v>10</v>
      </c>
      <c r="L416" s="15">
        <v>150</v>
      </c>
      <c r="M416" s="15" t="s">
        <v>9484</v>
      </c>
      <c r="N416" s="15" t="s">
        <v>3</v>
      </c>
    </row>
    <row r="417" spans="1:14" ht="14.5">
      <c r="A417" s="3" t="s">
        <v>3200</v>
      </c>
      <c r="B417" s="15" t="s">
        <v>1</v>
      </c>
      <c r="C417" s="15" t="s">
        <v>184</v>
      </c>
      <c r="D417" s="15" t="s">
        <v>9327</v>
      </c>
      <c r="E417" s="15" t="s">
        <v>1619</v>
      </c>
      <c r="F417" s="15">
        <v>35</v>
      </c>
      <c r="G417" s="15">
        <v>5</v>
      </c>
      <c r="H417" s="15">
        <v>200</v>
      </c>
      <c r="I417" s="15">
        <v>70</v>
      </c>
      <c r="J417" s="15">
        <v>0.98</v>
      </c>
      <c r="K417" s="15">
        <v>10</v>
      </c>
      <c r="L417" s="15">
        <v>150</v>
      </c>
      <c r="M417" s="15" t="s">
        <v>9484</v>
      </c>
      <c r="N417" s="15" t="s">
        <v>3</v>
      </c>
    </row>
    <row r="418" spans="1:14" ht="14.5">
      <c r="A418" s="3" t="s">
        <v>3201</v>
      </c>
      <c r="B418" s="15" t="s">
        <v>1</v>
      </c>
      <c r="C418" s="15" t="s">
        <v>184</v>
      </c>
      <c r="D418" s="15" t="s">
        <v>9327</v>
      </c>
      <c r="E418" s="15" t="s">
        <v>1619</v>
      </c>
      <c r="F418" s="15">
        <v>35</v>
      </c>
      <c r="G418" s="15">
        <v>5</v>
      </c>
      <c r="H418" s="15">
        <v>300</v>
      </c>
      <c r="I418" s="15">
        <v>70</v>
      </c>
      <c r="J418" s="15">
        <v>1.3</v>
      </c>
      <c r="K418" s="15">
        <v>10</v>
      </c>
      <c r="L418" s="15">
        <v>150</v>
      </c>
      <c r="M418" s="15" t="s">
        <v>9484</v>
      </c>
      <c r="N418" s="15" t="s">
        <v>3</v>
      </c>
    </row>
    <row r="419" spans="1:14" ht="14.5">
      <c r="A419" s="3" t="s">
        <v>3202</v>
      </c>
      <c r="B419" s="15" t="s">
        <v>1</v>
      </c>
      <c r="C419" s="15" t="s">
        <v>184</v>
      </c>
      <c r="D419" s="15" t="s">
        <v>9327</v>
      </c>
      <c r="E419" s="15" t="s">
        <v>1619</v>
      </c>
      <c r="F419" s="15">
        <v>35</v>
      </c>
      <c r="G419" s="15">
        <v>5</v>
      </c>
      <c r="H419" s="15">
        <v>400</v>
      </c>
      <c r="I419" s="15">
        <v>70</v>
      </c>
      <c r="J419" s="15">
        <v>1.3</v>
      </c>
      <c r="K419" s="15">
        <v>10</v>
      </c>
      <c r="L419" s="15">
        <v>150</v>
      </c>
      <c r="M419" s="15" t="s">
        <v>9484</v>
      </c>
      <c r="N419" s="15" t="s">
        <v>3</v>
      </c>
    </row>
    <row r="420" spans="1:14" ht="14.5">
      <c r="A420" s="3" t="s">
        <v>3203</v>
      </c>
      <c r="B420" s="15" t="s">
        <v>1</v>
      </c>
      <c r="C420" s="15" t="s">
        <v>184</v>
      </c>
      <c r="D420" s="15" t="s">
        <v>9327</v>
      </c>
      <c r="E420" s="15" t="s">
        <v>1619</v>
      </c>
      <c r="F420" s="15">
        <v>35</v>
      </c>
      <c r="G420" s="15">
        <v>5</v>
      </c>
      <c r="H420" s="15">
        <v>500</v>
      </c>
      <c r="I420" s="15">
        <v>70</v>
      </c>
      <c r="J420" s="15">
        <v>1.7</v>
      </c>
      <c r="K420" s="15">
        <v>10</v>
      </c>
      <c r="L420" s="15">
        <v>150</v>
      </c>
      <c r="M420" s="15" t="s">
        <v>9484</v>
      </c>
      <c r="N420" s="15" t="s">
        <v>3</v>
      </c>
    </row>
    <row r="421" spans="1:14" ht="14.5">
      <c r="A421" s="3" t="s">
        <v>3204</v>
      </c>
      <c r="B421" s="15" t="s">
        <v>1</v>
      </c>
      <c r="C421" s="15" t="s">
        <v>184</v>
      </c>
      <c r="D421" s="15" t="s">
        <v>9327</v>
      </c>
      <c r="E421" s="15" t="s">
        <v>1619</v>
      </c>
      <c r="F421" s="15">
        <v>35</v>
      </c>
      <c r="G421" s="15">
        <v>5</v>
      </c>
      <c r="H421" s="15">
        <v>600</v>
      </c>
      <c r="I421" s="15">
        <v>70</v>
      </c>
      <c r="J421" s="15">
        <v>1.7</v>
      </c>
      <c r="K421" s="15">
        <v>10</v>
      </c>
      <c r="L421" s="15">
        <v>150</v>
      </c>
      <c r="M421" s="15" t="s">
        <v>9484</v>
      </c>
      <c r="N421" s="15" t="s">
        <v>3</v>
      </c>
    </row>
    <row r="422" spans="1:14" ht="14.5">
      <c r="A422" s="3" t="s">
        <v>3205</v>
      </c>
      <c r="B422" s="15" t="s">
        <v>1</v>
      </c>
      <c r="C422" s="15" t="s">
        <v>297</v>
      </c>
      <c r="D422" s="15" t="s">
        <v>9327</v>
      </c>
      <c r="E422" s="15" t="s">
        <v>1619</v>
      </c>
      <c r="F422" s="15">
        <v>35</v>
      </c>
      <c r="G422" s="15">
        <v>10</v>
      </c>
      <c r="H422" s="15">
        <v>50</v>
      </c>
      <c r="I422" s="15">
        <v>125</v>
      </c>
      <c r="J422" s="15">
        <v>0.97499999999999998</v>
      </c>
      <c r="K422" s="15">
        <v>1</v>
      </c>
      <c r="L422" s="15">
        <v>150</v>
      </c>
      <c r="M422" s="15">
        <v>1</v>
      </c>
      <c r="N422" s="15" t="s">
        <v>910</v>
      </c>
    </row>
    <row r="423" spans="1:14" ht="14.5">
      <c r="A423" s="3" t="s">
        <v>3206</v>
      </c>
      <c r="B423" s="15" t="s">
        <v>1</v>
      </c>
      <c r="C423" s="15" t="s">
        <v>297</v>
      </c>
      <c r="D423" s="15" t="s">
        <v>9327</v>
      </c>
      <c r="E423" s="15" t="s">
        <v>1619</v>
      </c>
      <c r="F423" s="15">
        <v>35</v>
      </c>
      <c r="G423" s="15">
        <v>10</v>
      </c>
      <c r="H423" s="15">
        <v>50</v>
      </c>
      <c r="I423" s="15">
        <v>125</v>
      </c>
      <c r="J423" s="15">
        <v>0.97499999999999998</v>
      </c>
      <c r="K423" s="15">
        <v>1</v>
      </c>
      <c r="L423" s="15">
        <v>150</v>
      </c>
      <c r="M423" s="15">
        <v>1</v>
      </c>
      <c r="N423" s="15" t="s">
        <v>3</v>
      </c>
    </row>
    <row r="424" spans="1:14" ht="14.5">
      <c r="A424" s="3" t="s">
        <v>3207</v>
      </c>
      <c r="B424" s="15" t="s">
        <v>1</v>
      </c>
      <c r="C424" s="15" t="s">
        <v>297</v>
      </c>
      <c r="D424" s="15" t="s">
        <v>9327</v>
      </c>
      <c r="E424" s="15" t="s">
        <v>1619</v>
      </c>
      <c r="F424" s="15">
        <v>35</v>
      </c>
      <c r="G424" s="15">
        <v>10</v>
      </c>
      <c r="H424" s="15">
        <v>100</v>
      </c>
      <c r="I424" s="15">
        <v>125</v>
      </c>
      <c r="J424" s="15">
        <v>0.97499999999999998</v>
      </c>
      <c r="K424" s="15">
        <v>1</v>
      </c>
      <c r="L424" s="15">
        <v>150</v>
      </c>
      <c r="M424" s="15">
        <v>1</v>
      </c>
      <c r="N424" s="15" t="s">
        <v>910</v>
      </c>
    </row>
    <row r="425" spans="1:14" ht="14.5">
      <c r="A425" s="3" t="s">
        <v>3208</v>
      </c>
      <c r="B425" s="15" t="s">
        <v>1</v>
      </c>
      <c r="C425" s="15" t="s">
        <v>297</v>
      </c>
      <c r="D425" s="15" t="s">
        <v>9327</v>
      </c>
      <c r="E425" s="15" t="s">
        <v>1619</v>
      </c>
      <c r="F425" s="15">
        <v>35</v>
      </c>
      <c r="G425" s="15">
        <v>10</v>
      </c>
      <c r="H425" s="15">
        <v>100</v>
      </c>
      <c r="I425" s="15">
        <v>125</v>
      </c>
      <c r="J425" s="15">
        <v>0.97499999999999998</v>
      </c>
      <c r="K425" s="15">
        <v>1</v>
      </c>
      <c r="L425" s="15">
        <v>150</v>
      </c>
      <c r="M425" s="15">
        <v>1</v>
      </c>
      <c r="N425" s="15" t="s">
        <v>3</v>
      </c>
    </row>
    <row r="426" spans="1:14" ht="14.5">
      <c r="A426" s="3" t="s">
        <v>3209</v>
      </c>
      <c r="B426" s="15" t="s">
        <v>1</v>
      </c>
      <c r="C426" s="15" t="s">
        <v>297</v>
      </c>
      <c r="D426" s="15" t="s">
        <v>9327</v>
      </c>
      <c r="E426" s="15" t="s">
        <v>1619</v>
      </c>
      <c r="F426" s="15">
        <v>35</v>
      </c>
      <c r="G426" s="15">
        <v>10</v>
      </c>
      <c r="H426" s="15">
        <v>150</v>
      </c>
      <c r="I426" s="15">
        <v>125</v>
      </c>
      <c r="J426" s="15">
        <v>0.97499999999999998</v>
      </c>
      <c r="K426" s="15">
        <v>1</v>
      </c>
      <c r="L426" s="15">
        <v>150</v>
      </c>
      <c r="M426" s="15">
        <v>1</v>
      </c>
      <c r="N426" s="15" t="s">
        <v>910</v>
      </c>
    </row>
    <row r="427" spans="1:14" ht="14.5">
      <c r="A427" s="3" t="s">
        <v>3210</v>
      </c>
      <c r="B427" s="15" t="s">
        <v>1</v>
      </c>
      <c r="C427" s="15" t="s">
        <v>297</v>
      </c>
      <c r="D427" s="15" t="s">
        <v>9327</v>
      </c>
      <c r="E427" s="15" t="s">
        <v>1619</v>
      </c>
      <c r="F427" s="15">
        <v>35</v>
      </c>
      <c r="G427" s="15">
        <v>10</v>
      </c>
      <c r="H427" s="15">
        <v>150</v>
      </c>
      <c r="I427" s="15">
        <v>125</v>
      </c>
      <c r="J427" s="15">
        <v>0.97499999999999998</v>
      </c>
      <c r="K427" s="15">
        <v>1</v>
      </c>
      <c r="L427" s="15">
        <v>150</v>
      </c>
      <c r="M427" s="15">
        <v>1</v>
      </c>
      <c r="N427" s="15" t="s">
        <v>3</v>
      </c>
    </row>
    <row r="428" spans="1:14" ht="14.5">
      <c r="A428" s="3" t="s">
        <v>3211</v>
      </c>
      <c r="B428" s="15" t="s">
        <v>1</v>
      </c>
      <c r="C428" s="15" t="s">
        <v>297</v>
      </c>
      <c r="D428" s="15" t="s">
        <v>9327</v>
      </c>
      <c r="E428" s="15" t="s">
        <v>1619</v>
      </c>
      <c r="F428" s="15">
        <v>35</v>
      </c>
      <c r="G428" s="15">
        <v>10</v>
      </c>
      <c r="H428" s="15">
        <v>200</v>
      </c>
      <c r="I428" s="15">
        <v>125</v>
      </c>
      <c r="J428" s="15">
        <v>0.97499999999999998</v>
      </c>
      <c r="K428" s="15">
        <v>1</v>
      </c>
      <c r="L428" s="15">
        <v>150</v>
      </c>
      <c r="M428" s="15">
        <v>1</v>
      </c>
      <c r="N428" s="15" t="s">
        <v>910</v>
      </c>
    </row>
    <row r="429" spans="1:14" ht="14.5">
      <c r="A429" s="3" t="s">
        <v>3212</v>
      </c>
      <c r="B429" s="15" t="s">
        <v>1</v>
      </c>
      <c r="C429" s="15" t="s">
        <v>297</v>
      </c>
      <c r="D429" s="15" t="s">
        <v>9327</v>
      </c>
      <c r="E429" s="15" t="s">
        <v>1619</v>
      </c>
      <c r="F429" s="15">
        <v>35</v>
      </c>
      <c r="G429" s="15">
        <v>10</v>
      </c>
      <c r="H429" s="15">
        <v>200</v>
      </c>
      <c r="I429" s="15">
        <v>125</v>
      </c>
      <c r="J429" s="15">
        <v>0.97499999999999998</v>
      </c>
      <c r="K429" s="15">
        <v>1</v>
      </c>
      <c r="L429" s="15">
        <v>150</v>
      </c>
      <c r="M429" s="15">
        <v>1</v>
      </c>
      <c r="N429" s="15" t="s">
        <v>3</v>
      </c>
    </row>
    <row r="430" spans="1:14" ht="14.5">
      <c r="A430" s="3" t="s">
        <v>3213</v>
      </c>
      <c r="B430" s="15" t="s">
        <v>1</v>
      </c>
      <c r="C430" s="15" t="s">
        <v>297</v>
      </c>
      <c r="D430" s="15" t="s">
        <v>9327</v>
      </c>
      <c r="E430" s="15" t="s">
        <v>1619</v>
      </c>
      <c r="F430" s="15">
        <v>35</v>
      </c>
      <c r="G430" s="15">
        <v>10</v>
      </c>
      <c r="H430" s="15">
        <v>300</v>
      </c>
      <c r="I430" s="15">
        <v>125</v>
      </c>
      <c r="J430" s="15">
        <v>1.3</v>
      </c>
      <c r="K430" s="15">
        <v>1</v>
      </c>
      <c r="L430" s="15">
        <v>150</v>
      </c>
      <c r="M430" s="15">
        <v>1</v>
      </c>
      <c r="N430" s="15" t="s">
        <v>910</v>
      </c>
    </row>
    <row r="431" spans="1:14" ht="14.5">
      <c r="A431" s="3" t="s">
        <v>3214</v>
      </c>
      <c r="B431" s="15" t="s">
        <v>1</v>
      </c>
      <c r="C431" s="15" t="s">
        <v>297</v>
      </c>
      <c r="D431" s="15" t="s">
        <v>9327</v>
      </c>
      <c r="E431" s="15" t="s">
        <v>1619</v>
      </c>
      <c r="F431" s="15">
        <v>35</v>
      </c>
      <c r="G431" s="15">
        <v>10</v>
      </c>
      <c r="H431" s="15">
        <v>300</v>
      </c>
      <c r="I431" s="15">
        <v>125</v>
      </c>
      <c r="J431" s="15">
        <v>1.3</v>
      </c>
      <c r="K431" s="15">
        <v>1</v>
      </c>
      <c r="L431" s="15">
        <v>150</v>
      </c>
      <c r="M431" s="15">
        <v>1</v>
      </c>
      <c r="N431" s="15" t="s">
        <v>3</v>
      </c>
    </row>
    <row r="432" spans="1:14" ht="14.5">
      <c r="A432" s="3" t="s">
        <v>3215</v>
      </c>
      <c r="B432" s="15" t="s">
        <v>1</v>
      </c>
      <c r="C432" s="15" t="s">
        <v>297</v>
      </c>
      <c r="D432" s="15" t="s">
        <v>9327</v>
      </c>
      <c r="E432" s="15" t="s">
        <v>1619</v>
      </c>
      <c r="F432" s="15">
        <v>35</v>
      </c>
      <c r="G432" s="15">
        <v>10</v>
      </c>
      <c r="H432" s="15">
        <v>400</v>
      </c>
      <c r="I432" s="15">
        <v>125</v>
      </c>
      <c r="J432" s="15">
        <v>1.3</v>
      </c>
      <c r="K432" s="15">
        <v>1</v>
      </c>
      <c r="L432" s="15">
        <v>150</v>
      </c>
      <c r="M432" s="15">
        <v>1</v>
      </c>
      <c r="N432" s="15" t="s">
        <v>910</v>
      </c>
    </row>
    <row r="433" spans="1:14" ht="14.5">
      <c r="A433" s="3" t="s">
        <v>3216</v>
      </c>
      <c r="B433" s="15" t="s">
        <v>1</v>
      </c>
      <c r="C433" s="15" t="s">
        <v>297</v>
      </c>
      <c r="D433" s="15" t="s">
        <v>9327</v>
      </c>
      <c r="E433" s="15" t="s">
        <v>1619</v>
      </c>
      <c r="F433" s="15">
        <v>35</v>
      </c>
      <c r="G433" s="15">
        <v>10</v>
      </c>
      <c r="H433" s="15">
        <v>400</v>
      </c>
      <c r="I433" s="15">
        <v>125</v>
      </c>
      <c r="J433" s="15">
        <v>1.3</v>
      </c>
      <c r="K433" s="15">
        <v>1</v>
      </c>
      <c r="L433" s="15">
        <v>150</v>
      </c>
      <c r="M433" s="15">
        <v>1</v>
      </c>
      <c r="N433" s="15" t="s">
        <v>3</v>
      </c>
    </row>
    <row r="434" spans="1:14" ht="14.5">
      <c r="A434" s="3" t="s">
        <v>3217</v>
      </c>
      <c r="B434" s="15" t="s">
        <v>1</v>
      </c>
      <c r="C434" s="15" t="s">
        <v>297</v>
      </c>
      <c r="D434" s="15" t="s">
        <v>9327</v>
      </c>
      <c r="E434" s="15" t="s">
        <v>1619</v>
      </c>
      <c r="F434" s="15">
        <v>35</v>
      </c>
      <c r="G434" s="15">
        <v>10</v>
      </c>
      <c r="H434" s="15">
        <v>500</v>
      </c>
      <c r="I434" s="15">
        <v>125</v>
      </c>
      <c r="J434" s="15">
        <v>1.7</v>
      </c>
      <c r="K434" s="15">
        <v>1</v>
      </c>
      <c r="L434" s="15">
        <v>150</v>
      </c>
      <c r="M434" s="15">
        <v>1</v>
      </c>
      <c r="N434" s="15" t="s">
        <v>910</v>
      </c>
    </row>
    <row r="435" spans="1:14" ht="14.5">
      <c r="A435" s="3" t="s">
        <v>3218</v>
      </c>
      <c r="B435" s="15" t="s">
        <v>1</v>
      </c>
      <c r="C435" s="15" t="s">
        <v>297</v>
      </c>
      <c r="D435" s="15" t="s">
        <v>9327</v>
      </c>
      <c r="E435" s="15" t="s">
        <v>1619</v>
      </c>
      <c r="F435" s="15">
        <v>35</v>
      </c>
      <c r="G435" s="15">
        <v>10</v>
      </c>
      <c r="H435" s="15">
        <v>500</v>
      </c>
      <c r="I435" s="15">
        <v>125</v>
      </c>
      <c r="J435" s="15">
        <v>1.7</v>
      </c>
      <c r="K435" s="15">
        <v>1</v>
      </c>
      <c r="L435" s="15">
        <v>150</v>
      </c>
      <c r="M435" s="15">
        <v>1</v>
      </c>
      <c r="N435" s="15" t="s">
        <v>3</v>
      </c>
    </row>
    <row r="436" spans="1:14" ht="14.5">
      <c r="A436" s="3" t="s">
        <v>3219</v>
      </c>
      <c r="B436" s="15" t="s">
        <v>1</v>
      </c>
      <c r="C436" s="15" t="s">
        <v>297</v>
      </c>
      <c r="D436" s="15" t="s">
        <v>9327</v>
      </c>
      <c r="E436" s="15" t="s">
        <v>1619</v>
      </c>
      <c r="F436" s="15">
        <v>35</v>
      </c>
      <c r="G436" s="15">
        <v>10</v>
      </c>
      <c r="H436" s="15">
        <v>600</v>
      </c>
      <c r="I436" s="15">
        <v>125</v>
      </c>
      <c r="J436" s="15">
        <v>1.7</v>
      </c>
      <c r="K436" s="15">
        <v>1</v>
      </c>
      <c r="L436" s="15">
        <v>150</v>
      </c>
      <c r="M436" s="15">
        <v>1</v>
      </c>
      <c r="N436" s="15" t="s">
        <v>910</v>
      </c>
    </row>
    <row r="437" spans="1:14" ht="14.5">
      <c r="A437" s="3" t="s">
        <v>3220</v>
      </c>
      <c r="B437" s="15" t="s">
        <v>1</v>
      </c>
      <c r="C437" s="15" t="s">
        <v>297</v>
      </c>
      <c r="D437" s="15" t="s">
        <v>9327</v>
      </c>
      <c r="E437" s="15" t="s">
        <v>1619</v>
      </c>
      <c r="F437" s="15">
        <v>35</v>
      </c>
      <c r="G437" s="15">
        <v>10</v>
      </c>
      <c r="H437" s="15">
        <v>600</v>
      </c>
      <c r="I437" s="15">
        <v>125</v>
      </c>
      <c r="J437" s="15">
        <v>1.7</v>
      </c>
      <c r="K437" s="15">
        <v>1</v>
      </c>
      <c r="L437" s="15">
        <v>150</v>
      </c>
      <c r="M437" s="15">
        <v>1</v>
      </c>
      <c r="N437" s="15" t="s">
        <v>3</v>
      </c>
    </row>
    <row r="438" spans="1:14" ht="14.5">
      <c r="A438" s="3" t="s">
        <v>3221</v>
      </c>
      <c r="B438" s="15" t="s">
        <v>1</v>
      </c>
      <c r="C438" s="15" t="s">
        <v>297</v>
      </c>
      <c r="D438" s="15" t="s">
        <v>9327</v>
      </c>
      <c r="E438" s="15" t="s">
        <v>1619</v>
      </c>
      <c r="F438" s="15">
        <v>35</v>
      </c>
      <c r="G438" s="15">
        <v>16</v>
      </c>
      <c r="H438" s="15">
        <v>50</v>
      </c>
      <c r="I438" s="15">
        <v>125</v>
      </c>
      <c r="J438" s="15">
        <v>0.97499999999999998</v>
      </c>
      <c r="K438" s="15">
        <v>10</v>
      </c>
      <c r="L438" s="15">
        <v>150</v>
      </c>
      <c r="M438" s="15">
        <v>1</v>
      </c>
      <c r="N438" s="15" t="s">
        <v>910</v>
      </c>
    </row>
    <row r="439" spans="1:14" ht="14.5">
      <c r="A439" s="3" t="s">
        <v>3222</v>
      </c>
      <c r="B439" s="15" t="s">
        <v>1</v>
      </c>
      <c r="C439" s="15" t="s">
        <v>297</v>
      </c>
      <c r="D439" s="15" t="s">
        <v>9327</v>
      </c>
      <c r="E439" s="15" t="s">
        <v>1619</v>
      </c>
      <c r="F439" s="15">
        <v>35</v>
      </c>
      <c r="G439" s="15">
        <v>16</v>
      </c>
      <c r="H439" s="15">
        <v>50</v>
      </c>
      <c r="I439" s="15">
        <v>125</v>
      </c>
      <c r="J439" s="15">
        <v>0.97499999999999998</v>
      </c>
      <c r="K439" s="15">
        <v>10</v>
      </c>
      <c r="L439" s="15">
        <v>150</v>
      </c>
      <c r="M439" s="15">
        <v>1</v>
      </c>
      <c r="N439" s="15" t="s">
        <v>3</v>
      </c>
    </row>
    <row r="440" spans="1:14" ht="14.5">
      <c r="A440" s="3" t="s">
        <v>3223</v>
      </c>
      <c r="B440" s="15" t="s">
        <v>1</v>
      </c>
      <c r="C440" s="15" t="s">
        <v>297</v>
      </c>
      <c r="D440" s="15" t="s">
        <v>9327</v>
      </c>
      <c r="E440" s="15" t="s">
        <v>1619</v>
      </c>
      <c r="F440" s="15">
        <v>35</v>
      </c>
      <c r="G440" s="15">
        <v>16</v>
      </c>
      <c r="H440" s="15">
        <v>100</v>
      </c>
      <c r="I440" s="15">
        <v>125</v>
      </c>
      <c r="J440" s="15">
        <v>0.97499999999999998</v>
      </c>
      <c r="K440" s="15">
        <v>10</v>
      </c>
      <c r="L440" s="15">
        <v>150</v>
      </c>
      <c r="M440" s="15">
        <v>1</v>
      </c>
      <c r="N440" s="15" t="s">
        <v>910</v>
      </c>
    </row>
    <row r="441" spans="1:14" ht="14.5">
      <c r="A441" s="3" t="s">
        <v>3224</v>
      </c>
      <c r="B441" s="15" t="s">
        <v>1</v>
      </c>
      <c r="C441" s="15" t="s">
        <v>297</v>
      </c>
      <c r="D441" s="15" t="s">
        <v>9327</v>
      </c>
      <c r="E441" s="15" t="s">
        <v>1619</v>
      </c>
      <c r="F441" s="15">
        <v>35</v>
      </c>
      <c r="G441" s="15">
        <v>16</v>
      </c>
      <c r="H441" s="15">
        <v>100</v>
      </c>
      <c r="I441" s="15">
        <v>125</v>
      </c>
      <c r="J441" s="15">
        <v>0.97499999999999998</v>
      </c>
      <c r="K441" s="15">
        <v>10</v>
      </c>
      <c r="L441" s="15">
        <v>150</v>
      </c>
      <c r="M441" s="15">
        <v>1</v>
      </c>
      <c r="N441" s="15" t="s">
        <v>3</v>
      </c>
    </row>
    <row r="442" spans="1:14" ht="14.5">
      <c r="A442" s="3" t="s">
        <v>3225</v>
      </c>
      <c r="B442" s="15" t="s">
        <v>1</v>
      </c>
      <c r="C442" s="15" t="s">
        <v>297</v>
      </c>
      <c r="D442" s="15" t="s">
        <v>9327</v>
      </c>
      <c r="E442" s="15" t="s">
        <v>1619</v>
      </c>
      <c r="F442" s="15">
        <v>35</v>
      </c>
      <c r="G442" s="15">
        <v>16</v>
      </c>
      <c r="H442" s="15">
        <v>150</v>
      </c>
      <c r="I442" s="15">
        <v>125</v>
      </c>
      <c r="J442" s="15">
        <v>0.97499999999999998</v>
      </c>
      <c r="K442" s="15">
        <v>10</v>
      </c>
      <c r="L442" s="15">
        <v>150</v>
      </c>
      <c r="M442" s="15">
        <v>1</v>
      </c>
      <c r="N442" s="15" t="s">
        <v>910</v>
      </c>
    </row>
    <row r="443" spans="1:14" ht="14.5">
      <c r="A443" s="3" t="s">
        <v>3226</v>
      </c>
      <c r="B443" s="15" t="s">
        <v>1</v>
      </c>
      <c r="C443" s="15" t="s">
        <v>297</v>
      </c>
      <c r="D443" s="15" t="s">
        <v>9327</v>
      </c>
      <c r="E443" s="15" t="s">
        <v>1619</v>
      </c>
      <c r="F443" s="15">
        <v>35</v>
      </c>
      <c r="G443" s="15">
        <v>16</v>
      </c>
      <c r="H443" s="15">
        <v>150</v>
      </c>
      <c r="I443" s="15">
        <v>125</v>
      </c>
      <c r="J443" s="15">
        <v>0.97499999999999998</v>
      </c>
      <c r="K443" s="15">
        <v>10</v>
      </c>
      <c r="L443" s="15">
        <v>150</v>
      </c>
      <c r="M443" s="15">
        <v>1</v>
      </c>
      <c r="N443" s="15" t="s">
        <v>3</v>
      </c>
    </row>
    <row r="444" spans="1:14" ht="14.5">
      <c r="A444" s="3" t="s">
        <v>3227</v>
      </c>
      <c r="B444" s="15" t="s">
        <v>1</v>
      </c>
      <c r="C444" s="15" t="s">
        <v>297</v>
      </c>
      <c r="D444" s="15" t="s">
        <v>9327</v>
      </c>
      <c r="E444" s="15" t="s">
        <v>1619</v>
      </c>
      <c r="F444" s="15">
        <v>35</v>
      </c>
      <c r="G444" s="15">
        <v>16</v>
      </c>
      <c r="H444" s="15">
        <v>200</v>
      </c>
      <c r="I444" s="15">
        <v>125</v>
      </c>
      <c r="J444" s="15">
        <v>0.97499999999999998</v>
      </c>
      <c r="K444" s="15">
        <v>10</v>
      </c>
      <c r="L444" s="15">
        <v>150</v>
      </c>
      <c r="M444" s="15">
        <v>1</v>
      </c>
      <c r="N444" s="15" t="s">
        <v>910</v>
      </c>
    </row>
    <row r="445" spans="1:14" ht="14.5">
      <c r="A445" s="3" t="s">
        <v>3228</v>
      </c>
      <c r="B445" s="15" t="s">
        <v>1</v>
      </c>
      <c r="C445" s="15" t="s">
        <v>297</v>
      </c>
      <c r="D445" s="15" t="s">
        <v>9327</v>
      </c>
      <c r="E445" s="15" t="s">
        <v>1619</v>
      </c>
      <c r="F445" s="15">
        <v>35</v>
      </c>
      <c r="G445" s="15">
        <v>16</v>
      </c>
      <c r="H445" s="15">
        <v>200</v>
      </c>
      <c r="I445" s="15">
        <v>125</v>
      </c>
      <c r="J445" s="15">
        <v>0.97499999999999998</v>
      </c>
      <c r="K445" s="15">
        <v>10</v>
      </c>
      <c r="L445" s="15">
        <v>150</v>
      </c>
      <c r="M445" s="15">
        <v>1</v>
      </c>
      <c r="N445" s="15" t="s">
        <v>3</v>
      </c>
    </row>
    <row r="446" spans="1:14" ht="14.5">
      <c r="A446" s="3" t="s">
        <v>3229</v>
      </c>
      <c r="B446" s="15" t="s">
        <v>1</v>
      </c>
      <c r="C446" s="15" t="s">
        <v>297</v>
      </c>
      <c r="D446" s="15" t="s">
        <v>9327</v>
      </c>
      <c r="E446" s="15" t="s">
        <v>1619</v>
      </c>
      <c r="F446" s="15">
        <v>35</v>
      </c>
      <c r="G446" s="15">
        <v>16</v>
      </c>
      <c r="H446" s="15">
        <v>300</v>
      </c>
      <c r="I446" s="15">
        <v>125</v>
      </c>
      <c r="J446" s="15">
        <v>1.3</v>
      </c>
      <c r="K446" s="15">
        <v>10</v>
      </c>
      <c r="L446" s="15">
        <v>150</v>
      </c>
      <c r="M446" s="15">
        <v>1</v>
      </c>
      <c r="N446" s="15" t="s">
        <v>910</v>
      </c>
    </row>
    <row r="447" spans="1:14" ht="14.5">
      <c r="A447" s="3" t="s">
        <v>3230</v>
      </c>
      <c r="B447" s="15" t="s">
        <v>1</v>
      </c>
      <c r="C447" s="15" t="s">
        <v>297</v>
      </c>
      <c r="D447" s="15" t="s">
        <v>9327</v>
      </c>
      <c r="E447" s="15" t="s">
        <v>1619</v>
      </c>
      <c r="F447" s="15">
        <v>35</v>
      </c>
      <c r="G447" s="15">
        <v>16</v>
      </c>
      <c r="H447" s="15">
        <v>300</v>
      </c>
      <c r="I447" s="15">
        <v>125</v>
      </c>
      <c r="J447" s="15">
        <v>1.3</v>
      </c>
      <c r="K447" s="15">
        <v>10</v>
      </c>
      <c r="L447" s="15">
        <v>150</v>
      </c>
      <c r="M447" s="15">
        <v>1</v>
      </c>
      <c r="N447" s="15" t="s">
        <v>3</v>
      </c>
    </row>
    <row r="448" spans="1:14" ht="14.5">
      <c r="A448" s="3" t="s">
        <v>3231</v>
      </c>
      <c r="B448" s="15" t="s">
        <v>1</v>
      </c>
      <c r="C448" s="15" t="s">
        <v>297</v>
      </c>
      <c r="D448" s="15" t="s">
        <v>9327</v>
      </c>
      <c r="E448" s="15" t="s">
        <v>1619</v>
      </c>
      <c r="F448" s="15">
        <v>35</v>
      </c>
      <c r="G448" s="15">
        <v>16</v>
      </c>
      <c r="H448" s="15">
        <v>400</v>
      </c>
      <c r="I448" s="15">
        <v>125</v>
      </c>
      <c r="J448" s="15">
        <v>1.3</v>
      </c>
      <c r="K448" s="15">
        <v>10</v>
      </c>
      <c r="L448" s="15">
        <v>150</v>
      </c>
      <c r="M448" s="15">
        <v>1</v>
      </c>
      <c r="N448" s="15" t="s">
        <v>910</v>
      </c>
    </row>
    <row r="449" spans="1:14" ht="14.5">
      <c r="A449" s="3" t="s">
        <v>3232</v>
      </c>
      <c r="B449" s="15" t="s">
        <v>1</v>
      </c>
      <c r="C449" s="15" t="s">
        <v>297</v>
      </c>
      <c r="D449" s="15" t="s">
        <v>9327</v>
      </c>
      <c r="E449" s="15" t="s">
        <v>1619</v>
      </c>
      <c r="F449" s="15">
        <v>35</v>
      </c>
      <c r="G449" s="15">
        <v>16</v>
      </c>
      <c r="H449" s="15">
        <v>400</v>
      </c>
      <c r="I449" s="15">
        <v>125</v>
      </c>
      <c r="J449" s="15">
        <v>1.3</v>
      </c>
      <c r="K449" s="15">
        <v>10</v>
      </c>
      <c r="L449" s="15">
        <v>150</v>
      </c>
      <c r="M449" s="15">
        <v>1</v>
      </c>
      <c r="N449" s="15" t="s">
        <v>3</v>
      </c>
    </row>
    <row r="450" spans="1:14" ht="14.5">
      <c r="A450" s="3" t="s">
        <v>3233</v>
      </c>
      <c r="B450" s="15" t="s">
        <v>1</v>
      </c>
      <c r="C450" s="15" t="s">
        <v>297</v>
      </c>
      <c r="D450" s="15" t="s">
        <v>9327</v>
      </c>
      <c r="E450" s="15" t="s">
        <v>1619</v>
      </c>
      <c r="F450" s="15">
        <v>35</v>
      </c>
      <c r="G450" s="15">
        <v>16</v>
      </c>
      <c r="H450" s="15">
        <v>500</v>
      </c>
      <c r="I450" s="15">
        <v>125</v>
      </c>
      <c r="J450" s="15">
        <v>1.7</v>
      </c>
      <c r="K450" s="15">
        <v>10</v>
      </c>
      <c r="L450" s="15">
        <v>150</v>
      </c>
      <c r="M450" s="15">
        <v>1</v>
      </c>
      <c r="N450" s="15" t="s">
        <v>910</v>
      </c>
    </row>
    <row r="451" spans="1:14" ht="14.5">
      <c r="A451" s="3" t="s">
        <v>3234</v>
      </c>
      <c r="B451" s="15" t="s">
        <v>1</v>
      </c>
      <c r="C451" s="15" t="s">
        <v>297</v>
      </c>
      <c r="D451" s="15" t="s">
        <v>9327</v>
      </c>
      <c r="E451" s="15" t="s">
        <v>1619</v>
      </c>
      <c r="F451" s="15">
        <v>35</v>
      </c>
      <c r="G451" s="15">
        <v>16</v>
      </c>
      <c r="H451" s="15">
        <v>500</v>
      </c>
      <c r="I451" s="15">
        <v>125</v>
      </c>
      <c r="J451" s="15">
        <v>1.7</v>
      </c>
      <c r="K451" s="15">
        <v>10</v>
      </c>
      <c r="L451" s="15">
        <v>150</v>
      </c>
      <c r="M451" s="15">
        <v>1</v>
      </c>
      <c r="N451" s="15" t="s">
        <v>3</v>
      </c>
    </row>
    <row r="452" spans="1:14" ht="14.5">
      <c r="A452" s="3" t="s">
        <v>3235</v>
      </c>
      <c r="B452" s="15" t="s">
        <v>1</v>
      </c>
      <c r="C452" s="15" t="s">
        <v>297</v>
      </c>
      <c r="D452" s="15" t="s">
        <v>9327</v>
      </c>
      <c r="E452" s="15" t="s">
        <v>1619</v>
      </c>
      <c r="F452" s="15">
        <v>35</v>
      </c>
      <c r="G452" s="15">
        <v>16</v>
      </c>
      <c r="H452" s="15">
        <v>600</v>
      </c>
      <c r="I452" s="15">
        <v>125</v>
      </c>
      <c r="J452" s="15">
        <v>1.7</v>
      </c>
      <c r="K452" s="15">
        <v>10</v>
      </c>
      <c r="L452" s="15">
        <v>150</v>
      </c>
      <c r="M452" s="15">
        <v>1</v>
      </c>
      <c r="N452" s="15" t="s">
        <v>910</v>
      </c>
    </row>
    <row r="453" spans="1:14" ht="14.5">
      <c r="A453" s="3" t="s">
        <v>3236</v>
      </c>
      <c r="B453" s="15" t="s">
        <v>1</v>
      </c>
      <c r="C453" s="15" t="s">
        <v>297</v>
      </c>
      <c r="D453" s="15" t="s">
        <v>9327</v>
      </c>
      <c r="E453" s="15" t="s">
        <v>1619</v>
      </c>
      <c r="F453" s="15">
        <v>35</v>
      </c>
      <c r="G453" s="15">
        <v>16</v>
      </c>
      <c r="H453" s="15">
        <v>600</v>
      </c>
      <c r="I453" s="15">
        <v>125</v>
      </c>
      <c r="J453" s="15">
        <v>1.7</v>
      </c>
      <c r="K453" s="15">
        <v>10</v>
      </c>
      <c r="L453" s="15">
        <v>150</v>
      </c>
      <c r="M453" s="15">
        <v>1</v>
      </c>
      <c r="N453" s="15" t="s">
        <v>3</v>
      </c>
    </row>
    <row r="454" spans="1:14" ht="14.5">
      <c r="A454" s="3" t="s">
        <v>3237</v>
      </c>
      <c r="B454" s="15" t="s">
        <v>1</v>
      </c>
      <c r="C454" s="15" t="s">
        <v>718</v>
      </c>
      <c r="D454" s="15" t="s">
        <v>9327</v>
      </c>
      <c r="E454" s="15" t="s">
        <v>1619</v>
      </c>
      <c r="F454" s="15">
        <v>35</v>
      </c>
      <c r="G454" s="15">
        <v>1</v>
      </c>
      <c r="H454" s="15">
        <v>50</v>
      </c>
      <c r="I454" s="15">
        <v>30</v>
      </c>
      <c r="J454" s="15">
        <v>0.95</v>
      </c>
      <c r="K454" s="15">
        <v>5</v>
      </c>
      <c r="L454" s="15">
        <v>150</v>
      </c>
      <c r="M454" s="15" t="s">
        <v>9484</v>
      </c>
      <c r="N454" s="15" t="s">
        <v>3</v>
      </c>
    </row>
    <row r="455" spans="1:14" ht="14.5">
      <c r="A455" s="3" t="s">
        <v>3238</v>
      </c>
      <c r="B455" s="15" t="s">
        <v>1</v>
      </c>
      <c r="C455" s="15" t="s">
        <v>718</v>
      </c>
      <c r="D455" s="15" t="s">
        <v>9327</v>
      </c>
      <c r="E455" s="15" t="s">
        <v>1619</v>
      </c>
      <c r="F455" s="15">
        <v>35</v>
      </c>
      <c r="G455" s="15">
        <v>1</v>
      </c>
      <c r="H455" s="15">
        <v>100</v>
      </c>
      <c r="I455" s="15">
        <v>30</v>
      </c>
      <c r="J455" s="15">
        <v>0.95</v>
      </c>
      <c r="K455" s="15">
        <v>5</v>
      </c>
      <c r="L455" s="15">
        <v>150</v>
      </c>
      <c r="M455" s="15" t="s">
        <v>9484</v>
      </c>
      <c r="N455" s="15" t="s">
        <v>3</v>
      </c>
    </row>
    <row r="456" spans="1:14" ht="14.5">
      <c r="A456" s="3" t="s">
        <v>3239</v>
      </c>
      <c r="B456" s="15" t="s">
        <v>1</v>
      </c>
      <c r="C456" s="15" t="s">
        <v>718</v>
      </c>
      <c r="D456" s="15" t="s">
        <v>9327</v>
      </c>
      <c r="E456" s="15" t="s">
        <v>1619</v>
      </c>
      <c r="F456" s="15">
        <v>35</v>
      </c>
      <c r="G456" s="15">
        <v>1</v>
      </c>
      <c r="H456" s="15">
        <v>150</v>
      </c>
      <c r="I456" s="15">
        <v>30</v>
      </c>
      <c r="J456" s="15">
        <v>0.95</v>
      </c>
      <c r="K456" s="15">
        <v>5</v>
      </c>
      <c r="L456" s="15">
        <v>150</v>
      </c>
      <c r="M456" s="15" t="s">
        <v>9484</v>
      </c>
      <c r="N456" s="15" t="s">
        <v>3</v>
      </c>
    </row>
    <row r="457" spans="1:14" ht="14.5">
      <c r="A457" s="3" t="s">
        <v>3240</v>
      </c>
      <c r="B457" s="15" t="s">
        <v>1</v>
      </c>
      <c r="C457" s="15" t="s">
        <v>718</v>
      </c>
      <c r="D457" s="15" t="s">
        <v>9327</v>
      </c>
      <c r="E457" s="15" t="s">
        <v>1619</v>
      </c>
      <c r="F457" s="15">
        <v>35</v>
      </c>
      <c r="G457" s="15">
        <v>1</v>
      </c>
      <c r="H457" s="15">
        <v>200</v>
      </c>
      <c r="I457" s="15">
        <v>30</v>
      </c>
      <c r="J457" s="15">
        <v>0.95</v>
      </c>
      <c r="K457" s="15">
        <v>5</v>
      </c>
      <c r="L457" s="15">
        <v>150</v>
      </c>
      <c r="M457" s="15" t="s">
        <v>9484</v>
      </c>
      <c r="N457" s="15" t="s">
        <v>3</v>
      </c>
    </row>
    <row r="458" spans="1:14" ht="14.5">
      <c r="A458" s="3" t="s">
        <v>3241</v>
      </c>
      <c r="B458" s="15" t="s">
        <v>1</v>
      </c>
      <c r="C458" s="15" t="s">
        <v>718</v>
      </c>
      <c r="D458" s="15" t="s">
        <v>9327</v>
      </c>
      <c r="E458" s="15" t="s">
        <v>1619</v>
      </c>
      <c r="F458" s="15">
        <v>35</v>
      </c>
      <c r="G458" s="15">
        <v>1</v>
      </c>
      <c r="H458" s="15">
        <v>300</v>
      </c>
      <c r="I458" s="15">
        <v>30</v>
      </c>
      <c r="J458" s="15">
        <v>1.3</v>
      </c>
      <c r="K458" s="15">
        <v>5</v>
      </c>
      <c r="L458" s="15">
        <v>150</v>
      </c>
      <c r="M458" s="15" t="s">
        <v>9484</v>
      </c>
      <c r="N458" s="15" t="s">
        <v>3</v>
      </c>
    </row>
    <row r="459" spans="1:14" ht="14.5">
      <c r="A459" s="3" t="s">
        <v>3242</v>
      </c>
      <c r="B459" s="15" t="s">
        <v>1</v>
      </c>
      <c r="C459" s="15" t="s">
        <v>718</v>
      </c>
      <c r="D459" s="15" t="s">
        <v>9327</v>
      </c>
      <c r="E459" s="15" t="s">
        <v>1619</v>
      </c>
      <c r="F459" s="15">
        <v>35</v>
      </c>
      <c r="G459" s="15">
        <v>1</v>
      </c>
      <c r="H459" s="15">
        <v>400</v>
      </c>
      <c r="I459" s="15">
        <v>30</v>
      </c>
      <c r="J459" s="15">
        <v>1.3</v>
      </c>
      <c r="K459" s="15">
        <v>5</v>
      </c>
      <c r="L459" s="15">
        <v>150</v>
      </c>
      <c r="M459" s="15" t="s">
        <v>9484</v>
      </c>
      <c r="N459" s="15" t="s">
        <v>3</v>
      </c>
    </row>
    <row r="460" spans="1:14" ht="14.5">
      <c r="A460" s="3" t="s">
        <v>3243</v>
      </c>
      <c r="B460" s="15" t="s">
        <v>1</v>
      </c>
      <c r="C460" s="15" t="s">
        <v>718</v>
      </c>
      <c r="D460" s="15" t="s">
        <v>9327</v>
      </c>
      <c r="E460" s="15" t="s">
        <v>1619</v>
      </c>
      <c r="F460" s="15">
        <v>35</v>
      </c>
      <c r="G460" s="15">
        <v>1</v>
      </c>
      <c r="H460" s="15">
        <v>500</v>
      </c>
      <c r="I460" s="15">
        <v>30</v>
      </c>
      <c r="J460" s="15">
        <v>1.7</v>
      </c>
      <c r="K460" s="15">
        <v>5</v>
      </c>
      <c r="L460" s="15">
        <v>150</v>
      </c>
      <c r="M460" s="15" t="s">
        <v>9484</v>
      </c>
      <c r="N460" s="15" t="s">
        <v>3</v>
      </c>
    </row>
    <row r="461" spans="1:14" ht="14.5">
      <c r="A461" s="3" t="s">
        <v>3244</v>
      </c>
      <c r="B461" s="15" t="s">
        <v>1</v>
      </c>
      <c r="C461" s="15" t="s">
        <v>718</v>
      </c>
      <c r="D461" s="15" t="s">
        <v>9327</v>
      </c>
      <c r="E461" s="15" t="s">
        <v>1619</v>
      </c>
      <c r="F461" s="15">
        <v>35</v>
      </c>
      <c r="G461" s="15">
        <v>1</v>
      </c>
      <c r="H461" s="15">
        <v>600</v>
      </c>
      <c r="I461" s="15">
        <v>30</v>
      </c>
      <c r="J461" s="15">
        <v>1.7</v>
      </c>
      <c r="K461" s="15">
        <v>5</v>
      </c>
      <c r="L461" s="15">
        <v>150</v>
      </c>
      <c r="M461" s="15" t="s">
        <v>9484</v>
      </c>
      <c r="N461" s="15" t="s">
        <v>3</v>
      </c>
    </row>
    <row r="462" spans="1:14" ht="14.5">
      <c r="A462" s="3" t="s">
        <v>3245</v>
      </c>
      <c r="B462" s="15" t="s">
        <v>1</v>
      </c>
      <c r="C462" s="15" t="s">
        <v>1090</v>
      </c>
      <c r="D462" s="15" t="s">
        <v>9327</v>
      </c>
      <c r="E462" s="15" t="s">
        <v>1619</v>
      </c>
      <c r="F462" s="15">
        <v>35</v>
      </c>
      <c r="G462" s="15">
        <v>10</v>
      </c>
      <c r="H462" s="15">
        <v>200</v>
      </c>
      <c r="I462" s="15">
        <v>150</v>
      </c>
      <c r="J462" s="15">
        <v>0.95</v>
      </c>
      <c r="K462" s="15">
        <v>5</v>
      </c>
      <c r="L462" s="15">
        <v>175</v>
      </c>
      <c r="M462" s="15">
        <v>1</v>
      </c>
      <c r="N462" s="15" t="s">
        <v>910</v>
      </c>
    </row>
    <row r="463" spans="1:14" ht="14.5">
      <c r="A463" s="3" t="s">
        <v>3246</v>
      </c>
      <c r="B463" s="15" t="s">
        <v>1</v>
      </c>
      <c r="C463" s="15" t="s">
        <v>1090</v>
      </c>
      <c r="D463" s="15" t="s">
        <v>9327</v>
      </c>
      <c r="E463" s="15" t="s">
        <v>1619</v>
      </c>
      <c r="F463" s="15">
        <v>35</v>
      </c>
      <c r="G463" s="15">
        <v>10</v>
      </c>
      <c r="H463" s="15">
        <v>200</v>
      </c>
      <c r="I463" s="15">
        <v>150</v>
      </c>
      <c r="J463" s="15">
        <v>0.95</v>
      </c>
      <c r="K463" s="15">
        <v>5</v>
      </c>
      <c r="L463" s="15">
        <v>175</v>
      </c>
      <c r="M463" s="15">
        <v>1</v>
      </c>
      <c r="N463" s="15" t="s">
        <v>3</v>
      </c>
    </row>
    <row r="464" spans="1:14" ht="14.5">
      <c r="A464" s="3" t="s">
        <v>3247</v>
      </c>
      <c r="B464" s="15" t="s">
        <v>1</v>
      </c>
      <c r="C464" s="15" t="s">
        <v>1090</v>
      </c>
      <c r="D464" s="15" t="s">
        <v>9327</v>
      </c>
      <c r="E464" s="15" t="s">
        <v>1619</v>
      </c>
      <c r="F464" s="15">
        <v>35</v>
      </c>
      <c r="G464" s="15">
        <v>10</v>
      </c>
      <c r="H464" s="15">
        <v>400</v>
      </c>
      <c r="I464" s="15">
        <v>150</v>
      </c>
      <c r="J464" s="15">
        <v>1.2</v>
      </c>
      <c r="K464" s="15">
        <v>10</v>
      </c>
      <c r="L464" s="15">
        <v>175</v>
      </c>
      <c r="M464" s="15">
        <v>1</v>
      </c>
      <c r="N464" s="15" t="s">
        <v>910</v>
      </c>
    </row>
    <row r="465" spans="1:14" ht="14.5">
      <c r="A465" s="3" t="s">
        <v>3248</v>
      </c>
      <c r="B465" s="15" t="s">
        <v>1</v>
      </c>
      <c r="C465" s="15" t="s">
        <v>1090</v>
      </c>
      <c r="D465" s="15" t="s">
        <v>9327</v>
      </c>
      <c r="E465" s="15" t="s">
        <v>1619</v>
      </c>
      <c r="F465" s="15">
        <v>35</v>
      </c>
      <c r="G465" s="15">
        <v>10</v>
      </c>
      <c r="H465" s="15">
        <v>400</v>
      </c>
      <c r="I465" s="15">
        <v>150</v>
      </c>
      <c r="J465" s="15">
        <v>1.2</v>
      </c>
      <c r="K465" s="15">
        <v>10</v>
      </c>
      <c r="L465" s="15">
        <v>175</v>
      </c>
      <c r="M465" s="15">
        <v>1</v>
      </c>
      <c r="N465" s="15" t="s">
        <v>3</v>
      </c>
    </row>
    <row r="466" spans="1:14" ht="14.5">
      <c r="A466" s="3" t="s">
        <v>3249</v>
      </c>
      <c r="B466" s="15" t="s">
        <v>1</v>
      </c>
      <c r="C466" s="15" t="s">
        <v>1090</v>
      </c>
      <c r="D466" s="15" t="s">
        <v>9327</v>
      </c>
      <c r="E466" s="15" t="s">
        <v>1619</v>
      </c>
      <c r="F466" s="15">
        <v>40</v>
      </c>
      <c r="G466" s="15">
        <v>10</v>
      </c>
      <c r="H466" s="15">
        <v>600</v>
      </c>
      <c r="I466" s="15">
        <v>150</v>
      </c>
      <c r="J466" s="15">
        <v>1.8</v>
      </c>
      <c r="K466" s="15">
        <v>10</v>
      </c>
      <c r="L466" s="15">
        <v>175</v>
      </c>
      <c r="M466" s="15">
        <v>1</v>
      </c>
      <c r="N466" s="15" t="s">
        <v>910</v>
      </c>
    </row>
    <row r="467" spans="1:14" ht="14.5">
      <c r="A467" s="3" t="s">
        <v>3250</v>
      </c>
      <c r="B467" s="15" t="s">
        <v>1</v>
      </c>
      <c r="C467" s="15" t="s">
        <v>1090</v>
      </c>
      <c r="D467" s="15" t="s">
        <v>9327</v>
      </c>
      <c r="E467" s="15" t="s">
        <v>1619</v>
      </c>
      <c r="F467" s="15">
        <v>40</v>
      </c>
      <c r="G467" s="15">
        <v>10</v>
      </c>
      <c r="H467" s="15">
        <v>600</v>
      </c>
      <c r="I467" s="15">
        <v>150</v>
      </c>
      <c r="J467" s="15">
        <v>1.8</v>
      </c>
      <c r="K467" s="15">
        <v>10</v>
      </c>
      <c r="L467" s="15">
        <v>175</v>
      </c>
      <c r="M467" s="15">
        <v>1</v>
      </c>
      <c r="N467" s="15" t="s">
        <v>3</v>
      </c>
    </row>
    <row r="468" spans="1:14" ht="14.5">
      <c r="A468" s="3" t="s">
        <v>3251</v>
      </c>
      <c r="B468" s="15" t="s">
        <v>1</v>
      </c>
      <c r="C468" s="15" t="s">
        <v>1090</v>
      </c>
      <c r="D468" s="15" t="s">
        <v>9327</v>
      </c>
      <c r="E468" s="15" t="s">
        <v>1619</v>
      </c>
      <c r="F468" s="15">
        <v>35</v>
      </c>
      <c r="G468" s="15">
        <v>6</v>
      </c>
      <c r="H468" s="15">
        <v>400</v>
      </c>
      <c r="I468" s="15">
        <v>100</v>
      </c>
      <c r="J468" s="15">
        <v>1.2</v>
      </c>
      <c r="K468" s="15">
        <v>10</v>
      </c>
      <c r="L468" s="15">
        <v>175</v>
      </c>
      <c r="M468" s="15">
        <v>1</v>
      </c>
      <c r="N468" s="15" t="s">
        <v>910</v>
      </c>
    </row>
    <row r="469" spans="1:14" ht="14.5">
      <c r="A469" s="3" t="s">
        <v>3252</v>
      </c>
      <c r="B469" s="15" t="s">
        <v>1</v>
      </c>
      <c r="C469" s="15" t="s">
        <v>1090</v>
      </c>
      <c r="D469" s="15" t="s">
        <v>9327</v>
      </c>
      <c r="E469" s="15" t="s">
        <v>1619</v>
      </c>
      <c r="F469" s="15">
        <v>35</v>
      </c>
      <c r="G469" s="15">
        <v>6</v>
      </c>
      <c r="H469" s="15">
        <v>400</v>
      </c>
      <c r="I469" s="15">
        <v>100</v>
      </c>
      <c r="J469" s="15">
        <v>1.2</v>
      </c>
      <c r="K469" s="15">
        <v>10</v>
      </c>
      <c r="L469" s="15">
        <v>175</v>
      </c>
      <c r="M469" s="15">
        <v>1</v>
      </c>
      <c r="N469" s="15" t="s">
        <v>3</v>
      </c>
    </row>
    <row r="470" spans="1:14" ht="14.5">
      <c r="A470" s="3" t="s">
        <v>3253</v>
      </c>
      <c r="B470" s="15" t="s">
        <v>1</v>
      </c>
      <c r="C470" s="15" t="s">
        <v>1090</v>
      </c>
      <c r="D470" s="15" t="s">
        <v>9327</v>
      </c>
      <c r="E470" s="15" t="s">
        <v>1619</v>
      </c>
      <c r="F470" s="15">
        <v>40</v>
      </c>
      <c r="G470" s="15">
        <v>6</v>
      </c>
      <c r="H470" s="15">
        <v>600</v>
      </c>
      <c r="I470" s="15">
        <v>100</v>
      </c>
      <c r="J470" s="15">
        <v>1.8</v>
      </c>
      <c r="K470" s="15">
        <v>10</v>
      </c>
      <c r="L470" s="15">
        <v>175</v>
      </c>
      <c r="M470" s="15">
        <v>1</v>
      </c>
      <c r="N470" s="15" t="s">
        <v>910</v>
      </c>
    </row>
    <row r="471" spans="1:14" ht="14.5">
      <c r="A471" s="3" t="s">
        <v>3254</v>
      </c>
      <c r="B471" s="15" t="s">
        <v>1</v>
      </c>
      <c r="C471" s="15" t="s">
        <v>1090</v>
      </c>
      <c r="D471" s="15" t="s">
        <v>9327</v>
      </c>
      <c r="E471" s="15" t="s">
        <v>1619</v>
      </c>
      <c r="F471" s="15">
        <v>40</v>
      </c>
      <c r="G471" s="15">
        <v>6</v>
      </c>
      <c r="H471" s="15">
        <v>600</v>
      </c>
      <c r="I471" s="15">
        <v>100</v>
      </c>
      <c r="J471" s="15">
        <v>1.8</v>
      </c>
      <c r="K471" s="15">
        <v>10</v>
      </c>
      <c r="L471" s="15">
        <v>175</v>
      </c>
      <c r="M471" s="15">
        <v>1</v>
      </c>
      <c r="N471" s="15" t="s">
        <v>3</v>
      </c>
    </row>
    <row r="472" spans="1:14" ht="14.5">
      <c r="A472" s="3" t="s">
        <v>9460</v>
      </c>
      <c r="B472" s="15" t="s">
        <v>1</v>
      </c>
      <c r="C472" s="15" t="s">
        <v>915</v>
      </c>
      <c r="D472" s="15" t="s">
        <v>9327</v>
      </c>
      <c r="E472" s="15" t="s">
        <v>9462</v>
      </c>
      <c r="F472" s="15">
        <v>35</v>
      </c>
      <c r="G472" s="15">
        <v>15</v>
      </c>
      <c r="H472" s="15">
        <v>600</v>
      </c>
      <c r="I472" s="15">
        <v>240</v>
      </c>
      <c r="J472" s="15">
        <v>1.5</v>
      </c>
      <c r="K472" s="15">
        <v>5</v>
      </c>
      <c r="L472" s="15">
        <v>175</v>
      </c>
      <c r="M472" s="15">
        <v>1</v>
      </c>
      <c r="N472" s="15" t="s">
        <v>910</v>
      </c>
    </row>
    <row r="473" spans="1:14" ht="14.5">
      <c r="A473" s="3" t="s">
        <v>9461</v>
      </c>
      <c r="B473" s="15" t="s">
        <v>1</v>
      </c>
      <c r="C473" s="15" t="s">
        <v>915</v>
      </c>
      <c r="D473" s="15" t="s">
        <v>9327</v>
      </c>
      <c r="E473" s="15" t="s">
        <v>9462</v>
      </c>
      <c r="F473" s="15">
        <v>35</v>
      </c>
      <c r="G473" s="15">
        <v>15</v>
      </c>
      <c r="H473" s="15">
        <v>600</v>
      </c>
      <c r="I473" s="15">
        <v>240</v>
      </c>
      <c r="J473" s="15">
        <v>1.5</v>
      </c>
      <c r="K473" s="15">
        <v>5</v>
      </c>
      <c r="L473" s="15">
        <v>175</v>
      </c>
      <c r="M473" s="15">
        <v>1</v>
      </c>
      <c r="N473" s="15" t="s">
        <v>3</v>
      </c>
    </row>
    <row r="476" spans="1:14" ht="14.5"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</row>
  </sheetData>
  <sheetProtection sheet="1" objects="1" scenarios="1" sort="0" autoFilter="0"/>
  <autoFilter ref="A2:N2" xr:uid="{7F5C173E-F85C-40F1-9109-04BCB7A4DEC0}"/>
  <phoneticPr fontId="5" type="noConversion"/>
  <hyperlinks>
    <hyperlink ref="A3" r:id="rId1" xr:uid="{17E3B9A8-4E7C-4C9C-838C-808774DD1B9A}"/>
    <hyperlink ref="A4" r:id="rId2" xr:uid="{EF717ADC-74E2-4252-97AC-80906F82394A}"/>
    <hyperlink ref="A5" r:id="rId3" xr:uid="{2D966B09-398E-4444-9CC6-0D756A82D2B9}"/>
    <hyperlink ref="A6" r:id="rId4" xr:uid="{F866089D-A98C-46AC-9BBD-264B7B88CA10}"/>
    <hyperlink ref="A7" r:id="rId5" xr:uid="{5CFEF223-0DA3-460F-930E-856BE89DAAE6}"/>
    <hyperlink ref="A8" r:id="rId6" xr:uid="{675116CE-8A72-4564-84B1-79F60BE638C5}"/>
    <hyperlink ref="A9" r:id="rId7" xr:uid="{928C8C79-7D0F-4B8F-B168-6454623E3C10}"/>
    <hyperlink ref="A10" r:id="rId8" xr:uid="{C4E6EEC2-41F8-451C-8F62-1C9777883CC5}"/>
    <hyperlink ref="A11" r:id="rId9" xr:uid="{704B9684-B466-4733-AF12-6AEFF40E8DDE}"/>
    <hyperlink ref="A12" r:id="rId10" xr:uid="{496E2AB5-D024-4AD2-BBBB-DDFBBD41E255}"/>
    <hyperlink ref="A13" r:id="rId11" xr:uid="{4C905B1C-FEC3-4CBB-9ECE-5A5E313C5FA1}"/>
    <hyperlink ref="A14" r:id="rId12" xr:uid="{164A6A84-BD0A-4097-9059-684761C3D587}"/>
    <hyperlink ref="A15" r:id="rId13" xr:uid="{EC7DC650-3CE5-4C72-B9CE-2843B6265229}"/>
    <hyperlink ref="A16" r:id="rId14" xr:uid="{7E08C5E2-1D9E-4B4D-9391-4A054ADF01B8}"/>
    <hyperlink ref="A17" r:id="rId15" xr:uid="{C317CEFA-3A04-4A57-85F9-D9146BD99C8D}"/>
    <hyperlink ref="A18" r:id="rId16" xr:uid="{F47F5426-170B-414B-86D3-9EC3D6C58BEB}"/>
    <hyperlink ref="A19" r:id="rId17" xr:uid="{B3D69772-B785-4165-AA99-67A8C497B1E8}"/>
    <hyperlink ref="A20" r:id="rId18" xr:uid="{C1AF02B8-55FF-458A-B13B-D81E35544AFA}"/>
    <hyperlink ref="A21" r:id="rId19" xr:uid="{9DE686C3-F013-46B0-8D65-6A6B0EFEBAE8}"/>
    <hyperlink ref="A22" r:id="rId20" xr:uid="{0953A669-ACC9-48C6-91DF-6F79EB54688D}"/>
    <hyperlink ref="A23" r:id="rId21" xr:uid="{742556F4-1C63-4B0D-8DFF-CA6736F76AC4}"/>
    <hyperlink ref="A24" r:id="rId22" xr:uid="{349F95F1-60D1-41FD-95C7-F57502CB3809}"/>
    <hyperlink ref="A25" r:id="rId23" xr:uid="{C8B60F9F-CD91-465E-8967-75C6D7F8030B}"/>
    <hyperlink ref="A26" r:id="rId24" xr:uid="{7D665A64-5735-442C-90EE-0DD30981E3A5}"/>
    <hyperlink ref="A27" r:id="rId25" xr:uid="{5B6306D4-307E-4BBE-8E8F-4F4FAE62DD85}"/>
    <hyperlink ref="A28" r:id="rId26" xr:uid="{3C21B3B3-6449-46DF-88ED-11D0A4ADE641}"/>
    <hyperlink ref="A29" r:id="rId27" xr:uid="{8A6E6D4A-D0DD-4876-BCE0-2BED147D3472}"/>
    <hyperlink ref="A30" r:id="rId28" xr:uid="{4FFFBCCE-4C5F-46B4-80FC-B19102B072CB}"/>
    <hyperlink ref="A31" r:id="rId29" xr:uid="{8002F3B9-63DF-4483-B1C5-8CDBDC47D1C5}"/>
    <hyperlink ref="A32" r:id="rId30" xr:uid="{82E98213-F60A-46AD-9B1B-7234500C3CC6}"/>
    <hyperlink ref="A33" r:id="rId31" xr:uid="{013846D1-4207-47FD-9D5F-9995809D1BD4}"/>
    <hyperlink ref="A34" r:id="rId32" xr:uid="{015C2402-5677-413C-B968-40B8503A99C8}"/>
    <hyperlink ref="A35" r:id="rId33" xr:uid="{E85A6EA4-A643-458E-82B1-DDA847C2E18A}"/>
    <hyperlink ref="A36" r:id="rId34" xr:uid="{5CB7B017-538D-4517-8E98-5EFDC65DFE9B}"/>
    <hyperlink ref="A37" r:id="rId35" xr:uid="{937AF630-7DCB-4BAB-B8CA-E37CEC04450E}"/>
    <hyperlink ref="A38" r:id="rId36" xr:uid="{028FFEDE-65A5-46D2-AB22-5C0DB194C547}"/>
    <hyperlink ref="A39" r:id="rId37" xr:uid="{90F91B5D-7637-40BA-8223-F34853E654C4}"/>
    <hyperlink ref="A40" r:id="rId38" xr:uid="{D8A5917A-8F56-4FE0-A4C5-7AABB3D06D51}"/>
    <hyperlink ref="A41" r:id="rId39" xr:uid="{EF351C30-75EE-45C3-A0EB-6FB2C373644B}"/>
    <hyperlink ref="A42" r:id="rId40" xr:uid="{F04845DB-5697-4E5C-8BA3-068CD5E7D25D}"/>
    <hyperlink ref="A43" r:id="rId41" xr:uid="{DBBE7155-F57A-46FA-9915-ADBD694E1556}"/>
    <hyperlink ref="A44" r:id="rId42" xr:uid="{9BB7E450-10C6-4D6C-B9D7-185DCBAEDA06}"/>
    <hyperlink ref="A45" r:id="rId43" xr:uid="{B1CD6694-DBB3-49A7-95EB-D56789264AC1}"/>
    <hyperlink ref="A46" r:id="rId44" xr:uid="{342CECC7-AED9-47D6-B7D2-F0040592D38C}"/>
    <hyperlink ref="A47" r:id="rId45" xr:uid="{3A6C59C5-9C2D-4776-ADEF-394B3CB35540}"/>
    <hyperlink ref="A48" r:id="rId46" xr:uid="{B566591C-32BA-409E-9C1D-073C4449BBE9}"/>
    <hyperlink ref="A49" r:id="rId47" xr:uid="{41487A20-D2CE-41C9-8A95-536377B1CF98}"/>
    <hyperlink ref="A50" r:id="rId48" xr:uid="{EAF18692-2165-4B0B-BEEF-0B38C3698763}"/>
    <hyperlink ref="A51" r:id="rId49" xr:uid="{04F6CF27-6340-490B-B651-55868D6EE41B}"/>
    <hyperlink ref="A52" r:id="rId50" xr:uid="{5906F67C-AA5D-4E28-8824-478B3A87820A}"/>
    <hyperlink ref="A53" r:id="rId51" xr:uid="{C1F15355-FB32-413A-998E-D15480054CCF}"/>
    <hyperlink ref="A54" r:id="rId52" xr:uid="{B51E1B05-1AE2-41A3-8024-E7EBC39DB730}"/>
    <hyperlink ref="A55" r:id="rId53" xr:uid="{09130F51-05AD-4600-99A0-9C2713FEF40A}"/>
    <hyperlink ref="A56" r:id="rId54" xr:uid="{CAE66012-B8BE-43C7-96FF-9F8F3BE50DB7}"/>
    <hyperlink ref="A57" r:id="rId55" xr:uid="{FCE7493B-20A1-429B-94E7-6360099135A1}"/>
    <hyperlink ref="A58" r:id="rId56" xr:uid="{2D1466B6-9A3D-4E23-A1FD-8EC6C86308D3}"/>
    <hyperlink ref="A59" r:id="rId57" xr:uid="{E917849E-F797-44EB-A2DA-167789DF8B0D}"/>
    <hyperlink ref="A60" r:id="rId58" xr:uid="{82A8D5E0-F792-4560-BF4A-822597211869}"/>
    <hyperlink ref="A61" r:id="rId59" xr:uid="{28BEF136-32C3-4C52-9798-4017BD12587B}"/>
    <hyperlink ref="A62" r:id="rId60" xr:uid="{1F702538-90D0-4CFD-8780-94CBE304767E}"/>
    <hyperlink ref="A63" r:id="rId61" xr:uid="{6A2A8AF4-CF5F-4D3C-927D-3A589F3DC8DE}"/>
    <hyperlink ref="A64" r:id="rId62" xr:uid="{B1948837-6514-498F-85BD-9B59CA0A869A}"/>
    <hyperlink ref="A65" r:id="rId63" xr:uid="{D52D7F7E-3F57-4177-AA4D-CDE4689DF778}"/>
    <hyperlink ref="A66" r:id="rId64" xr:uid="{E40A649D-FB71-4085-8FDC-0D8AF4A206B2}"/>
    <hyperlink ref="A67" r:id="rId65" xr:uid="{831838BC-5269-4F2A-A4F8-E196DB7A42D4}"/>
    <hyperlink ref="A68" r:id="rId66" xr:uid="{6FEB9EB8-B1BD-4B8D-A365-408F60715E12}"/>
    <hyperlink ref="A69" r:id="rId67" xr:uid="{272B69CF-4C44-490F-8845-46B718AF86D0}"/>
    <hyperlink ref="A70" r:id="rId68" xr:uid="{CB4FF391-74A1-497A-8364-8F44BCBD1DA3}"/>
    <hyperlink ref="A71" r:id="rId69" xr:uid="{6F7F39A2-7C44-45A5-B955-14849D608A16}"/>
    <hyperlink ref="A72" r:id="rId70" xr:uid="{32B4B212-5888-4F5B-908A-5FC82F774690}"/>
    <hyperlink ref="A73" r:id="rId71" xr:uid="{83465D1C-78A2-41A2-BFEC-B52F5C5BA441}"/>
    <hyperlink ref="A74" r:id="rId72" xr:uid="{3E52C5FC-F219-4407-9008-E30C047F2CEF}"/>
    <hyperlink ref="A75" r:id="rId73" xr:uid="{0AA48677-5A13-4EB9-B12B-6A88C8117DA2}"/>
    <hyperlink ref="A76" r:id="rId74" xr:uid="{01128348-C752-45FC-B2B4-217B76C6E4E5}"/>
    <hyperlink ref="A77" r:id="rId75" xr:uid="{BE8F5AAE-F8E2-4385-B620-ACF19FE74849}"/>
    <hyperlink ref="A78" r:id="rId76" xr:uid="{B4F0CE3C-AC23-4EDE-A571-F7744971E106}"/>
    <hyperlink ref="A79" r:id="rId77" xr:uid="{6E91A3AE-6130-4ACF-B577-2885F90BC6E8}"/>
    <hyperlink ref="A80" r:id="rId78" xr:uid="{8CDFB17D-2D0C-485A-B6F2-08FBDAB4F512}"/>
    <hyperlink ref="A81" r:id="rId79" xr:uid="{72609C49-CF6D-4CBC-BF1F-3C314FB6824F}"/>
    <hyperlink ref="A82" r:id="rId80" xr:uid="{CCE2935B-3C80-42F9-9F05-C3591987BCD7}"/>
    <hyperlink ref="A83" r:id="rId81" xr:uid="{7DACAFD7-BCAC-4356-BD0E-EE09B9C3EF34}"/>
    <hyperlink ref="A84" r:id="rId82" xr:uid="{26E20955-F5DB-4ADB-AB19-EA9CB38C5679}"/>
    <hyperlink ref="A85" r:id="rId83" xr:uid="{DC60AF5F-5804-4705-B8FC-08414B1FC1D1}"/>
    <hyperlink ref="A86" r:id="rId84" xr:uid="{8B4B3FA9-F51B-4912-9905-8A6DB71A8021}"/>
    <hyperlink ref="A87" r:id="rId85" xr:uid="{A24E7A4E-305D-44FE-8F29-3C8C263F7484}"/>
    <hyperlink ref="A88" r:id="rId86" xr:uid="{2CE8648B-D0A0-4041-8281-B30954642B0D}"/>
    <hyperlink ref="A89" r:id="rId87" xr:uid="{76F694D2-BEE5-4E86-A9D1-C994BD1A338A}"/>
    <hyperlink ref="A90" r:id="rId88" xr:uid="{13D9E170-3C2B-4944-8076-721AB3502340}"/>
    <hyperlink ref="A91" r:id="rId89" xr:uid="{A7846C16-F133-4B14-82A9-D1092E62158B}"/>
    <hyperlink ref="A92" r:id="rId90" xr:uid="{7AAD31D3-38FE-4088-BA76-E78C71A7443E}"/>
    <hyperlink ref="A93" r:id="rId91" xr:uid="{7DB438BB-A83A-4DD3-B468-375B4B199D56}"/>
    <hyperlink ref="A94" r:id="rId92" xr:uid="{62FA83CB-8DDC-47E3-BB03-7848B9C1F850}"/>
    <hyperlink ref="A95" r:id="rId93" xr:uid="{4F6D543B-B1AA-4707-AEAE-25E282262497}"/>
    <hyperlink ref="A96" r:id="rId94" xr:uid="{68BC7498-2EA7-45BE-998B-18E6F59F7A22}"/>
    <hyperlink ref="A97" r:id="rId95" xr:uid="{D1654EC9-91EC-4426-BEBC-B79D7F26005E}"/>
    <hyperlink ref="A98" r:id="rId96" xr:uid="{700E9EE3-5938-4B12-804C-378C4CEBED61}"/>
    <hyperlink ref="A99" r:id="rId97" xr:uid="{F41DA023-338A-41E6-9A6C-9B6646CA0898}"/>
    <hyperlink ref="A100" r:id="rId98" xr:uid="{7369E49A-C0A6-46A0-B5FE-614D4AF8D789}"/>
    <hyperlink ref="A101" r:id="rId99" xr:uid="{B4CE9C23-C71F-404C-BFB1-18719559FC88}"/>
    <hyperlink ref="A102" r:id="rId100" xr:uid="{A923C7DF-6799-4885-B6FE-6A6C19AA4A28}"/>
    <hyperlink ref="A103" r:id="rId101" xr:uid="{43EDD247-6CC2-49AD-A0F2-9C0D64249E11}"/>
    <hyperlink ref="A104" r:id="rId102" xr:uid="{906A0FA4-3FF4-431A-B986-77BECB470D7D}"/>
    <hyperlink ref="A105" r:id="rId103" xr:uid="{92F5D747-9B85-45BA-811C-DF2454A77B34}"/>
    <hyperlink ref="A106" r:id="rId104" xr:uid="{8C375779-D8C7-4C56-A50D-9EA4C67E7FD1}"/>
    <hyperlink ref="A107" r:id="rId105" xr:uid="{2ECBF8D9-5F83-40D7-B72C-A3E28C68A99D}"/>
    <hyperlink ref="A108" r:id="rId106" xr:uid="{0998CAA6-FA85-42D7-9127-462AF40378E1}"/>
    <hyperlink ref="A109" r:id="rId107" xr:uid="{3ADF8A54-8743-49D6-8DC1-4B004DCD3778}"/>
    <hyperlink ref="A110" r:id="rId108" xr:uid="{24E076EF-61DF-4931-9775-22CE50D91270}"/>
    <hyperlink ref="A111" r:id="rId109" xr:uid="{3AFA186F-137A-468F-8D7F-45B4C60083FB}"/>
    <hyperlink ref="A112" r:id="rId110" xr:uid="{136E8FD6-E536-421F-9CB1-09B9E4ABDFB7}"/>
    <hyperlink ref="A113" r:id="rId111" xr:uid="{7473DD59-D41B-422E-8147-47FCB9D2D2A2}"/>
    <hyperlink ref="A114" r:id="rId112" xr:uid="{4130C1C1-04A0-410B-A747-C307B2B9A69B}"/>
    <hyperlink ref="A115" r:id="rId113" xr:uid="{509628D8-E280-4111-9BEC-F845BB243E39}"/>
    <hyperlink ref="A116" r:id="rId114" xr:uid="{126823E1-998C-41E4-A7BA-A9FDCE134558}"/>
    <hyperlink ref="A117" r:id="rId115" xr:uid="{085C3774-02BD-4524-9E48-A27B6A737C47}"/>
    <hyperlink ref="A118" r:id="rId116" xr:uid="{BD4B923C-094C-41D8-BA37-B7D9827C9DED}"/>
    <hyperlink ref="A119" r:id="rId117" xr:uid="{46EC505C-8E14-40A7-8956-B114A0BD32AB}"/>
    <hyperlink ref="A120" r:id="rId118" xr:uid="{3A8181F1-8E72-417F-97AC-7C5A55B91BB2}"/>
    <hyperlink ref="A121" r:id="rId119" xr:uid="{7098645C-8108-4402-969C-79BC543B0159}"/>
    <hyperlink ref="A122" r:id="rId120" xr:uid="{2DD127E3-B789-407C-AAE0-D714B9B72A7E}"/>
    <hyperlink ref="A123" r:id="rId121" xr:uid="{41C408E3-4748-4548-9189-B750B7242191}"/>
    <hyperlink ref="A124" r:id="rId122" xr:uid="{C5EA3BD1-4FFB-4AB8-A525-9CBCB94A8E2A}"/>
    <hyperlink ref="A125" r:id="rId123" xr:uid="{DEE3CFFF-35FE-4CF7-8C8C-FBD9764C3A56}"/>
    <hyperlink ref="A126" r:id="rId124" xr:uid="{1DC6FF39-722D-4FCB-A04A-3C1A390FE52F}"/>
    <hyperlink ref="A127" r:id="rId125" xr:uid="{8F967F80-D0AB-4D64-BE1E-4F7F85D1F45E}"/>
    <hyperlink ref="A128" r:id="rId126" xr:uid="{32EB097A-2E00-481D-BF85-7CC716854A98}"/>
    <hyperlink ref="A129" r:id="rId127" xr:uid="{8C70B0EA-FBFA-4871-88D1-4B18D370E285}"/>
    <hyperlink ref="A130" r:id="rId128" xr:uid="{EF319EF3-8716-400D-AAB8-D68A35DE4819}"/>
    <hyperlink ref="A131" r:id="rId129" xr:uid="{9E91FCED-A93A-41B1-BA1F-F351594AC13B}"/>
    <hyperlink ref="A132" r:id="rId130" xr:uid="{962124EF-20B9-4E81-BB34-61671E1C6F5D}"/>
    <hyperlink ref="A133" r:id="rId131" xr:uid="{782BD220-85EB-47D5-8960-215952A8C6F9}"/>
    <hyperlink ref="A134" r:id="rId132" xr:uid="{1EE7971F-893A-4582-91E2-5F8FFEF7356F}"/>
    <hyperlink ref="A135" r:id="rId133" xr:uid="{EB70D42A-5E5B-4077-AA6F-BF2B162B48B8}"/>
    <hyperlink ref="A136" r:id="rId134" xr:uid="{89785C1D-A8B9-4154-9147-2A74C2024F4A}"/>
    <hyperlink ref="A137" r:id="rId135" xr:uid="{7E7F1DAC-6B40-4695-B57E-781EE1A82EB8}"/>
    <hyperlink ref="A138" r:id="rId136" xr:uid="{DBA75991-B686-41F3-9DBF-D7DAB44E7777}"/>
    <hyperlink ref="A139" r:id="rId137" xr:uid="{D9D72405-2A9C-4824-A269-2576E84C883F}"/>
    <hyperlink ref="A140" r:id="rId138" xr:uid="{0CB05E4F-5A99-46DC-91F0-923CCE6A9835}"/>
    <hyperlink ref="A141" r:id="rId139" xr:uid="{E33C2CA1-391F-4A38-AACC-05766A700065}"/>
    <hyperlink ref="A142" r:id="rId140" xr:uid="{6C014A42-5983-49EE-9DAD-F55F94FD4794}"/>
    <hyperlink ref="A143" r:id="rId141" xr:uid="{1A04E162-3CFA-419F-A77C-7B726882D917}"/>
    <hyperlink ref="A144" r:id="rId142" xr:uid="{5C179770-6420-484E-9253-B15E235BAFFD}"/>
    <hyperlink ref="A145" r:id="rId143" xr:uid="{F465B9C5-F066-431D-9760-FC88BC431CEE}"/>
    <hyperlink ref="A146" r:id="rId144" xr:uid="{4F25E368-BE61-4A12-857B-44343371E1EB}"/>
    <hyperlink ref="A147" r:id="rId145" xr:uid="{7FB5D15B-1F22-4946-9BE9-0D81B9ECCE22}"/>
    <hyperlink ref="A148" r:id="rId146" xr:uid="{73DEF0B8-D6CE-40A1-9212-0C202117AA53}"/>
    <hyperlink ref="A149" r:id="rId147" xr:uid="{76D92AB5-9D02-4EC0-8242-18741C5419C6}"/>
    <hyperlink ref="A150" r:id="rId148" xr:uid="{5B20D7ED-26CB-4281-B74A-591D33990E42}"/>
    <hyperlink ref="A151" r:id="rId149" xr:uid="{483F2996-5BAD-4FB0-A7E6-EC9CE2049D9D}"/>
    <hyperlink ref="A152" r:id="rId150" xr:uid="{0C05CA14-3750-42AD-B566-374BDCF3AA2B}"/>
    <hyperlink ref="A153" r:id="rId151" xr:uid="{D4621606-322C-47B3-BAFF-819851CD8367}"/>
    <hyperlink ref="A154" r:id="rId152" xr:uid="{93FD1F36-B0C1-466A-BACD-9483F75AF2A3}"/>
    <hyperlink ref="A155" r:id="rId153" xr:uid="{7332E4B6-540B-4F7B-AD00-6BEB99950955}"/>
    <hyperlink ref="A156" r:id="rId154" xr:uid="{B0949AC4-0612-49EB-951E-48AC60EE3722}"/>
    <hyperlink ref="A157" r:id="rId155" xr:uid="{4E5FD460-0F3F-4C4A-9201-22DBC39F7CC8}"/>
    <hyperlink ref="A158" r:id="rId156" xr:uid="{FE596420-8A29-43CC-B86D-6E8D5834562A}"/>
    <hyperlink ref="A159" r:id="rId157" xr:uid="{ABDB862C-02FD-463B-B9A8-D7A58A639C76}"/>
    <hyperlink ref="A160" r:id="rId158" xr:uid="{3268229F-0546-40F1-9970-50DBB123BB70}"/>
    <hyperlink ref="A161" r:id="rId159" xr:uid="{BCD4A208-5CCD-4F5F-A81B-FE42462727C5}"/>
    <hyperlink ref="A162" r:id="rId160" xr:uid="{8088BA82-A3A1-440A-9C11-A1F8483A8C64}"/>
    <hyperlink ref="A163" r:id="rId161" xr:uid="{D5F66799-8B7E-4507-A306-51F5CA083F57}"/>
    <hyperlink ref="A164" r:id="rId162" xr:uid="{F390B11A-A403-4092-9B02-2723C7E25A2C}"/>
    <hyperlink ref="A165" r:id="rId163" xr:uid="{FD4D0EC5-0D42-44F3-BB48-C79BD757C149}"/>
    <hyperlink ref="A166" r:id="rId164" xr:uid="{BD60466D-E258-45FB-9C8A-0ED43168DD08}"/>
    <hyperlink ref="A167" r:id="rId165" xr:uid="{153229C3-638A-4C26-B671-7494A4FBCEFE}"/>
    <hyperlink ref="A168" r:id="rId166" xr:uid="{99C9F346-F287-4994-92CE-9FD07F5DA30D}"/>
    <hyperlink ref="A169" r:id="rId167" xr:uid="{52F68C0C-55F2-4A6A-89CC-DD3E7A871F72}"/>
    <hyperlink ref="A170" r:id="rId168" xr:uid="{88EF789D-AE04-4111-80E2-0A345DCC54D9}"/>
    <hyperlink ref="A171" r:id="rId169" xr:uid="{35877F63-4E06-4D25-9346-D3EA54C0EE9F}"/>
    <hyperlink ref="A172" r:id="rId170" xr:uid="{14C8179A-F97B-42E2-9E62-E731E293DDC6}"/>
    <hyperlink ref="A173" r:id="rId171" xr:uid="{236DA183-31A1-41E7-8876-545A34FA95A6}"/>
    <hyperlink ref="A174" r:id="rId172" xr:uid="{5CE22A09-DE72-4FFF-8C45-1B84AE9AA66A}"/>
    <hyperlink ref="A175" r:id="rId173" xr:uid="{C5E6AB69-EC76-4C18-B949-B85C2E3C0063}"/>
    <hyperlink ref="A176" r:id="rId174" xr:uid="{E7CA8E7D-1682-4E57-BE61-8BF3770E33E5}"/>
    <hyperlink ref="A177" r:id="rId175" xr:uid="{B8F96B3C-0927-4BF1-ACBD-6AEDCD8DCDC5}"/>
    <hyperlink ref="A178" r:id="rId176" xr:uid="{D6E86634-459F-4668-AE4F-35E3FCCF802D}"/>
    <hyperlink ref="A179" r:id="rId177" xr:uid="{2C10379E-73F1-4F5F-BCB6-89C25DE5FD43}"/>
    <hyperlink ref="A180" r:id="rId178" xr:uid="{52F2D7B5-484D-4588-8D86-6DAF00D0664F}"/>
    <hyperlink ref="A181" r:id="rId179" xr:uid="{469E9B0B-C5A7-4E5A-8786-C935ED63295F}"/>
    <hyperlink ref="A182" r:id="rId180" xr:uid="{3D154082-5E5E-4AC0-8DDE-8FE4BDC21CAC}"/>
    <hyperlink ref="A183" r:id="rId181" xr:uid="{FADE00D1-2F4E-494C-84AD-3C04B70AE462}"/>
    <hyperlink ref="A184" r:id="rId182" xr:uid="{083E7A6F-C9D6-4DD5-BEE4-B851F0F5A7EC}"/>
    <hyperlink ref="A185" r:id="rId183" xr:uid="{E673CD16-D699-42E4-9260-1242CD8F94AF}"/>
    <hyperlink ref="A186" r:id="rId184" xr:uid="{D92255A0-42CA-4F22-9204-47DEB37E7FC6}"/>
    <hyperlink ref="A187" r:id="rId185" xr:uid="{3D2627CE-0E38-4753-8B26-D8E243A7CF17}"/>
    <hyperlink ref="A188" r:id="rId186" xr:uid="{C836515A-884A-4B7A-96C1-E049E0B12C84}"/>
    <hyperlink ref="A189" r:id="rId187" xr:uid="{BE6BEFE1-022E-4BCF-A871-273652DBFB78}"/>
    <hyperlink ref="A190" r:id="rId188" xr:uid="{C054B6D2-5B5A-4C5C-84FB-96ADEC56DA26}"/>
    <hyperlink ref="A191" r:id="rId189" xr:uid="{0B6DBF37-57CD-4ED4-A7B7-EC3AB92A4349}"/>
    <hyperlink ref="A192" r:id="rId190" xr:uid="{4A7A4096-8661-403F-9273-555153F901EF}"/>
    <hyperlink ref="A193" r:id="rId191" xr:uid="{E1103970-EF71-4B29-8791-D4BDBDCDE03E}"/>
    <hyperlink ref="A194" r:id="rId192" xr:uid="{9F3A452D-5253-4E42-B763-3505975A09BA}"/>
    <hyperlink ref="A195" r:id="rId193" xr:uid="{7A250465-325C-4227-B4B5-C47BC0528AA7}"/>
    <hyperlink ref="A196" r:id="rId194" xr:uid="{533B12B6-E3A1-4546-9030-309EFF469AC5}"/>
    <hyperlink ref="A197" r:id="rId195" xr:uid="{93F38984-C71F-48E3-96CB-5A704DF2DBFA}"/>
    <hyperlink ref="A198" r:id="rId196" xr:uid="{17F69F5E-8B5B-42B5-91A7-C152080DB38A}"/>
    <hyperlink ref="A199" r:id="rId197" xr:uid="{A6F3F219-B001-4E96-87F3-B1A0516E6768}"/>
    <hyperlink ref="A200" r:id="rId198" xr:uid="{5554C086-C81C-4F10-A2C0-BD9E03F586F3}"/>
    <hyperlink ref="A201" r:id="rId199" xr:uid="{4A33D5E3-C50B-42D5-8ABE-AA31FA1E7DEA}"/>
    <hyperlink ref="A202" r:id="rId200" xr:uid="{8A008C90-CEE0-4F5E-BBDB-EEE8B7DAC921}"/>
    <hyperlink ref="A203" r:id="rId201" xr:uid="{37F18570-14D2-4C0D-83C5-88071B3C6A3A}"/>
    <hyperlink ref="A204" r:id="rId202" xr:uid="{E98A2B71-8834-44A0-8FCA-10BF0A33B728}"/>
    <hyperlink ref="A205" r:id="rId203" xr:uid="{CDBEE1BC-776C-40E1-98FC-5CCE1455E99D}"/>
    <hyperlink ref="A206" r:id="rId204" xr:uid="{FCA4EC38-3472-4DE5-BCED-77AEC9BED589}"/>
    <hyperlink ref="A207" r:id="rId205" xr:uid="{D20DC683-9EC2-4B5F-ABB8-511A06C40768}"/>
    <hyperlink ref="A208" r:id="rId206" xr:uid="{876D6053-6E02-4851-AB0D-6C42B4E41517}"/>
    <hyperlink ref="A209" r:id="rId207" xr:uid="{D3A0F2E1-C31C-4943-A44B-C5946705AE1A}"/>
    <hyperlink ref="A210" r:id="rId208" xr:uid="{F2527D85-D6EC-446A-A850-F7CCDB688131}"/>
    <hyperlink ref="A211" r:id="rId209" xr:uid="{3E39D90A-0C2D-43B3-A89C-DA3E08A39CCA}"/>
    <hyperlink ref="A212" r:id="rId210" xr:uid="{7D6CB4E8-3F26-4641-9E22-790F4F4B1113}"/>
    <hyperlink ref="A213" r:id="rId211" xr:uid="{08CFA36A-E9BE-4438-BF91-9B758F232CC7}"/>
    <hyperlink ref="A214" r:id="rId212" xr:uid="{7AEC5040-6B59-4DA8-A458-E487F8AA9028}"/>
    <hyperlink ref="A215" r:id="rId213" xr:uid="{59760788-4426-41E8-8368-8C7928055715}"/>
    <hyperlink ref="A216" r:id="rId214" xr:uid="{26B35470-C2D5-440D-91CB-11E36EBAA850}"/>
    <hyperlink ref="A217" r:id="rId215" xr:uid="{FECC7AC1-0E7E-494D-898D-52E151118474}"/>
    <hyperlink ref="A218" r:id="rId216" xr:uid="{F0E76562-1213-4322-8E5F-11E805D6761D}"/>
    <hyperlink ref="A219" r:id="rId217" xr:uid="{8E33E8AD-5E94-4791-96FA-62BC47577816}"/>
    <hyperlink ref="A220" r:id="rId218" xr:uid="{9D854FBD-E698-4AF5-B690-1C08ACFC4ECD}"/>
    <hyperlink ref="A221" r:id="rId219" xr:uid="{BFCAF014-3BDD-4D21-ABCC-B4CDE91F220C}"/>
    <hyperlink ref="A222" r:id="rId220" xr:uid="{D5D795C0-3088-4EC1-A0D7-C62391593B04}"/>
    <hyperlink ref="A223" r:id="rId221" xr:uid="{B484FEB6-4738-4145-8832-3F4A6A4EE124}"/>
    <hyperlink ref="A224" r:id="rId222" xr:uid="{F85981B3-6D5F-47B6-A940-2FB9AED572F3}"/>
    <hyperlink ref="A225" r:id="rId223" xr:uid="{3BEE5C88-A444-4CE2-9FA5-16847E549A0F}"/>
    <hyperlink ref="A226" r:id="rId224" xr:uid="{6855E9D0-56BB-4C09-B1ED-976CD9C1215C}"/>
    <hyperlink ref="A227" r:id="rId225" xr:uid="{D8038345-ADE5-4276-BFF8-B5E5F82A2B1C}"/>
    <hyperlink ref="A228" r:id="rId226" xr:uid="{0F8BCB4F-616E-4797-927A-100540F44AA6}"/>
    <hyperlink ref="A229" r:id="rId227" xr:uid="{F70125FC-E725-43DE-B052-9DAAEEF7D7E2}"/>
    <hyperlink ref="A230" r:id="rId228" xr:uid="{9E62EE88-2662-4EA3-AB31-963F3FD58AF7}"/>
    <hyperlink ref="A231" r:id="rId229" xr:uid="{7FEDC587-64D7-4895-BC60-86DCA59045C9}"/>
    <hyperlink ref="A232" r:id="rId230" xr:uid="{10DF153B-6578-4996-A3D9-6F6EC9DEF6F5}"/>
    <hyperlink ref="A233" r:id="rId231" xr:uid="{3283C8B8-8B81-4DC2-B0D9-8A3C3BBFAA56}"/>
    <hyperlink ref="A234" r:id="rId232" xr:uid="{01A3E601-6E64-47F6-9BF1-93180E63B3D4}"/>
    <hyperlink ref="A235" r:id="rId233" xr:uid="{D62A4E96-06D6-48DF-92F0-8A697A24D9EA}"/>
    <hyperlink ref="A236" r:id="rId234" xr:uid="{D3D46571-8B27-40A6-97CF-69F66E04C25D}"/>
    <hyperlink ref="A237" r:id="rId235" xr:uid="{77D2DD5E-2AA9-4BD5-84D8-9F80CA1F337B}"/>
    <hyperlink ref="A238" r:id="rId236" xr:uid="{8FFC07B1-9AC6-40B5-AA0F-94031F826FA2}"/>
    <hyperlink ref="A239" r:id="rId237" xr:uid="{C2982463-07A6-4E44-BC9A-FDCCDB7FCDB4}"/>
    <hyperlink ref="A240" r:id="rId238" xr:uid="{28C0F247-4FD9-4935-84B0-6E59A8248E10}"/>
    <hyperlink ref="A241" r:id="rId239" xr:uid="{9305CDA4-3B6D-4FC6-B013-FF154EF961D7}"/>
    <hyperlink ref="A242" r:id="rId240" xr:uid="{06656DBD-E360-4704-B7C9-2525BA6D3F83}"/>
    <hyperlink ref="A243" r:id="rId241" xr:uid="{22D24F6A-18DF-46F1-AC89-B5310487B820}"/>
    <hyperlink ref="A244" r:id="rId242" xr:uid="{642E2DFB-8031-4F97-87EA-8A2289F5E799}"/>
    <hyperlink ref="A245" r:id="rId243" xr:uid="{4570C3D6-8764-4A47-A8BB-F0E08D9E2C4D}"/>
    <hyperlink ref="A246" r:id="rId244" xr:uid="{0F842374-D49C-4D77-ADF2-BA8B5CA85140}"/>
    <hyperlink ref="A247" r:id="rId245" xr:uid="{6028F66D-206C-4EC8-A675-CFFDEB51F4C5}"/>
    <hyperlink ref="A248" r:id="rId246" xr:uid="{2D4D887D-1058-4818-950D-E98B440F0BDE}"/>
    <hyperlink ref="A249" r:id="rId247" xr:uid="{68191DA4-F46D-4A8E-8415-D2B91C8205DB}"/>
    <hyperlink ref="A250" r:id="rId248" xr:uid="{BCF35638-8702-4A5C-A415-449417FC1C24}"/>
    <hyperlink ref="A251" r:id="rId249" xr:uid="{DCE2B678-CCC7-477C-9C1E-8331DDF8A94A}"/>
    <hyperlink ref="A252" r:id="rId250" xr:uid="{7216D549-802B-4D60-B0D2-CD107FD6095B}"/>
    <hyperlink ref="A253" r:id="rId251" xr:uid="{5F485F85-5BF8-4C48-A087-319D46501D14}"/>
    <hyperlink ref="A254" r:id="rId252" xr:uid="{C4A032F0-C7C6-4F27-892E-92594EDBAF09}"/>
    <hyperlink ref="A255" r:id="rId253" xr:uid="{ADBD880E-6D0F-4050-981B-465302CF0CBF}"/>
    <hyperlink ref="A256" r:id="rId254" xr:uid="{64F1D67A-11A0-433B-B1ED-E8D0AB0DA9EA}"/>
    <hyperlink ref="A257" r:id="rId255" xr:uid="{91BBCF4E-19DE-4A49-B106-1F3FDA76E31E}"/>
    <hyperlink ref="A258" r:id="rId256" xr:uid="{FD6AA4FB-1086-4FDD-9FF7-E189EC936350}"/>
    <hyperlink ref="A259" r:id="rId257" xr:uid="{D3C24EAB-3C1E-44A5-B372-F47D2A5A6A01}"/>
    <hyperlink ref="A260" r:id="rId258" xr:uid="{E59FA919-835B-43B2-AFD9-12E915E4E15B}"/>
    <hyperlink ref="A261" r:id="rId259" xr:uid="{0A85BB45-75D1-44EF-B6E3-3987F4AFF511}"/>
    <hyperlink ref="A262" r:id="rId260" xr:uid="{FF193278-74D3-4802-80E7-8C4E0DB4D5AD}"/>
    <hyperlink ref="A263" r:id="rId261" xr:uid="{A9C25F54-6B62-4215-9409-4E68A733E4BF}"/>
    <hyperlink ref="A264" r:id="rId262" xr:uid="{84A90A8C-FAFA-471B-BFB5-013681C8DEA2}"/>
    <hyperlink ref="A265" r:id="rId263" xr:uid="{166A10B5-AA93-4BEF-8942-839707DEC8E9}"/>
    <hyperlink ref="A266" r:id="rId264" xr:uid="{AF309C6A-810A-4C67-86CA-7411DBDFFD8F}"/>
    <hyperlink ref="A267" r:id="rId265" xr:uid="{6D6F4760-A04B-4426-9320-518730CA6A49}"/>
    <hyperlink ref="A268" r:id="rId266" xr:uid="{95CB5262-8C68-405E-8F1A-DD06B27C8BDF}"/>
    <hyperlink ref="A269" r:id="rId267" xr:uid="{BE250BD1-30E9-4E19-80A9-C810FDB4FFB8}"/>
    <hyperlink ref="A270" r:id="rId268" xr:uid="{C855AE67-46E0-4582-A5CF-E223FCFDB5F6}"/>
    <hyperlink ref="A271" r:id="rId269" xr:uid="{77739B4D-EA25-499C-81E0-3A53268ABBF5}"/>
    <hyperlink ref="A272" r:id="rId270" xr:uid="{7C8458D2-99F3-430C-87AD-65677FF790C5}"/>
    <hyperlink ref="A273" r:id="rId271" xr:uid="{56EE0B35-36FE-43F4-B50D-0E17ADABCFA3}"/>
    <hyperlink ref="A274" r:id="rId272" xr:uid="{A284A209-828F-4D87-B36B-6DC0BCD817D8}"/>
    <hyperlink ref="A275" r:id="rId273" xr:uid="{D13F7D23-6091-4452-9227-4AACCE4166B4}"/>
    <hyperlink ref="A276" r:id="rId274" xr:uid="{0CDA404C-8ABC-4831-B18E-91A5DF52E2B4}"/>
    <hyperlink ref="A277" r:id="rId275" xr:uid="{5201BA7F-2CD9-48EF-AC24-C0B189647E76}"/>
    <hyperlink ref="A278" r:id="rId276" xr:uid="{82353F5F-ABB7-43BD-86B0-DC32A1ED1358}"/>
    <hyperlink ref="A279" r:id="rId277" xr:uid="{73199F4A-2421-4D52-A78E-9BAB96ADFF06}"/>
    <hyperlink ref="A280" r:id="rId278" xr:uid="{EA5C9785-34B2-4C78-8209-667421D8BF6C}"/>
    <hyperlink ref="A281" r:id="rId279" xr:uid="{11DBF98E-E240-4071-A27B-F615ED610C53}"/>
    <hyperlink ref="A282" r:id="rId280" xr:uid="{B527B370-02B8-4215-9394-DC60B845C7B1}"/>
    <hyperlink ref="A283" r:id="rId281" xr:uid="{2164298F-43DF-4F91-B5DA-51DC4E058018}"/>
    <hyperlink ref="A284" r:id="rId282" xr:uid="{2BB73390-5873-4962-9884-4EC0E0F0E1AA}"/>
    <hyperlink ref="A285" r:id="rId283" xr:uid="{D1F0BD24-C13E-4D95-9ECE-AB74EAD2C193}"/>
    <hyperlink ref="A286" r:id="rId284" xr:uid="{2324096A-EEE3-4665-8E25-DBE6593D8524}"/>
    <hyperlink ref="A287" r:id="rId285" xr:uid="{7C6C2303-DCB2-4FE1-96B0-6826C3909040}"/>
    <hyperlink ref="A288" r:id="rId286" xr:uid="{5A43B0A3-55A2-4154-B2EB-57AE9CB51048}"/>
    <hyperlink ref="A289" r:id="rId287" xr:uid="{4DE8B700-B276-4A74-888A-68FAA0994EF8}"/>
    <hyperlink ref="A290" r:id="rId288" xr:uid="{6124365D-3D32-41E2-BDD4-756C6A488CCA}"/>
    <hyperlink ref="A291" r:id="rId289" xr:uid="{AD14A1E1-B459-469B-81C2-350FB3B843E1}"/>
    <hyperlink ref="A292" r:id="rId290" xr:uid="{B02612D7-4BEB-4032-92E3-01174FFA8023}"/>
    <hyperlink ref="A293" r:id="rId291" xr:uid="{EA5B947F-ACBF-4021-9B06-1DA607C38B8E}"/>
    <hyperlink ref="A294" r:id="rId292" xr:uid="{FDED2F6A-88B2-4EC6-AF90-D4D275964B0C}"/>
    <hyperlink ref="A295" r:id="rId293" xr:uid="{47B8309D-83B4-46C0-ADF1-42DFAB057A56}"/>
    <hyperlink ref="A296" r:id="rId294" xr:uid="{810F8E66-1906-4144-B300-D2AA9C122904}"/>
    <hyperlink ref="A297" r:id="rId295" xr:uid="{294F6BED-673D-47DA-B08F-A0BCCCC0EAA3}"/>
    <hyperlink ref="A298" r:id="rId296" xr:uid="{717B8770-BE16-41C5-BEB3-2465A7902B32}"/>
    <hyperlink ref="A299" r:id="rId297" xr:uid="{5E7846C9-B3C1-4C4E-8E65-BBC711BA8A2D}"/>
    <hyperlink ref="A300" r:id="rId298" xr:uid="{A8008A1D-9184-4408-8310-58C67F1F00F9}"/>
    <hyperlink ref="A301" r:id="rId299" xr:uid="{ACB85980-1A3D-411A-BD65-06235429DADF}"/>
    <hyperlink ref="A302" r:id="rId300" xr:uid="{869E302A-4929-45AD-BDE6-CA2F4C18F2C9}"/>
    <hyperlink ref="A303" r:id="rId301" xr:uid="{D87B20AA-B966-47FB-B615-0D1ECD8F14C5}"/>
    <hyperlink ref="A304" r:id="rId302" xr:uid="{1128F289-29B0-41D8-871A-52105255FE33}"/>
    <hyperlink ref="A305" r:id="rId303" xr:uid="{0C5A8457-3AC9-432D-B6A4-DA625E84084A}"/>
    <hyperlink ref="A306" r:id="rId304" xr:uid="{6985C2C4-4CB3-4C54-8C0A-6ABF59F57EB4}"/>
    <hyperlink ref="A307" r:id="rId305" xr:uid="{C30B8197-87A9-4050-BB81-03413FB6A66A}"/>
    <hyperlink ref="A308" r:id="rId306" xr:uid="{0DA67B7B-E138-485D-B909-FFD266FF58B8}"/>
    <hyperlink ref="A309" r:id="rId307" xr:uid="{E58E6B46-3F07-4C9A-AA15-7D0D766C3047}"/>
    <hyperlink ref="A310" r:id="rId308" xr:uid="{135FA5F8-5BFF-479A-AD1C-CA526C2F85A3}"/>
    <hyperlink ref="A311" r:id="rId309" xr:uid="{18FFF9EA-B229-492F-941E-D8486A0D8FA5}"/>
    <hyperlink ref="A312" r:id="rId310" xr:uid="{B15A992E-448F-4579-BB1F-D9A09686DE5B}"/>
    <hyperlink ref="A313" r:id="rId311" xr:uid="{CC89895E-F614-4868-859D-DF6992E7ABB2}"/>
    <hyperlink ref="A314" r:id="rId312" xr:uid="{F9E13D92-BACB-4DF8-9591-C8E94C15D3A4}"/>
    <hyperlink ref="A315" r:id="rId313" xr:uid="{FFAE3573-840A-479F-B598-706FE22D7F52}"/>
    <hyperlink ref="A316" r:id="rId314" xr:uid="{818229DB-A134-4F8E-8B45-14C78397423C}"/>
    <hyperlink ref="A317" r:id="rId315" xr:uid="{B7D90435-2351-4D59-86A0-AC0CAE079B73}"/>
    <hyperlink ref="A318" r:id="rId316" xr:uid="{EB3D38BD-A135-4A94-AF8F-07E36EF6180F}"/>
    <hyperlink ref="A319" r:id="rId317" xr:uid="{4658764A-9479-429A-88C6-49D3A44D8391}"/>
    <hyperlink ref="A320" r:id="rId318" xr:uid="{0EFFCD97-2F09-4F9E-90C9-EE4E08D6004D}"/>
    <hyperlink ref="A321" r:id="rId319" xr:uid="{28C304AA-2D99-4101-BD71-E4A0719B6F1F}"/>
    <hyperlink ref="A322" r:id="rId320" xr:uid="{4E7F4AAA-9445-4153-AA3C-2C4B8DE11EE7}"/>
    <hyperlink ref="A323" r:id="rId321" xr:uid="{EF6C859A-BAA0-4149-A0EC-F505390CC650}"/>
    <hyperlink ref="A324" r:id="rId322" xr:uid="{75A8E888-C665-4D5C-9C4B-641533904530}"/>
    <hyperlink ref="A325" r:id="rId323" xr:uid="{F12B2D52-0E2E-4158-84AA-83F432B01E38}"/>
    <hyperlink ref="A326" r:id="rId324" xr:uid="{2B04AB99-2FF7-41B9-A641-8103EF4E9B42}"/>
    <hyperlink ref="A327" r:id="rId325" xr:uid="{9866E3CD-6389-424D-886B-C927C2800FF4}"/>
    <hyperlink ref="A328" r:id="rId326" xr:uid="{6992BBFD-098F-4F23-A5B5-2EEC6DC204F5}"/>
    <hyperlink ref="A329" r:id="rId327" xr:uid="{B1B312DD-92AC-4DD1-AAE9-714A8A3BA416}"/>
    <hyperlink ref="A330" r:id="rId328" xr:uid="{061F7A71-917F-4A58-AFEC-4154795F8EA6}"/>
    <hyperlink ref="A331" r:id="rId329" xr:uid="{B163C3E7-4A1C-4047-83AF-803849094A7C}"/>
    <hyperlink ref="A332" r:id="rId330" xr:uid="{AFC67750-08EC-4864-AFB3-C2818F33726B}"/>
    <hyperlink ref="A333" r:id="rId331" xr:uid="{1950FFEB-408D-467F-AC02-05EBDE7E6907}"/>
    <hyperlink ref="A334" r:id="rId332" xr:uid="{6506EB88-1D0C-4F92-A682-729873A2A915}"/>
    <hyperlink ref="A335" r:id="rId333" xr:uid="{11D836A9-0731-46D9-9391-532137054E74}"/>
    <hyperlink ref="A336" r:id="rId334" xr:uid="{FEF2FD57-F8ED-4614-8CD8-7A477144EE1D}"/>
    <hyperlink ref="A337" r:id="rId335" xr:uid="{2597886A-5330-44BF-929B-222C718BE7C2}"/>
    <hyperlink ref="A338" r:id="rId336" xr:uid="{EC38D6DA-2313-4B83-8FC4-BEB84D4370C7}"/>
    <hyperlink ref="A339" r:id="rId337" xr:uid="{BBBBBA55-B216-4D7A-86FE-6090FEABE2C2}"/>
    <hyperlink ref="A340" r:id="rId338" xr:uid="{1E197347-5CF5-49EB-BB35-49C2892E4514}"/>
    <hyperlink ref="A341" r:id="rId339" xr:uid="{2304CE50-0708-4A6E-BEDB-2EF4613808B3}"/>
    <hyperlink ref="A342" r:id="rId340" xr:uid="{3BEA985E-692A-4152-88EF-22CD3D9EE1FD}"/>
    <hyperlink ref="A343" r:id="rId341" xr:uid="{A1BD803B-10B2-4E43-B5A5-E1D2EF4B3656}"/>
    <hyperlink ref="A344" r:id="rId342" xr:uid="{1CBEB027-7977-4443-B018-EE0B86126B12}"/>
    <hyperlink ref="A345" r:id="rId343" xr:uid="{9FFE17BD-B770-4558-9FB0-5CB033CDAD1B}"/>
    <hyperlink ref="A346" r:id="rId344" xr:uid="{FCA0CA3E-EA97-4C62-959A-6F25B97D4857}"/>
    <hyperlink ref="A347" r:id="rId345" xr:uid="{75C94E9E-040F-4FD3-AF57-732B0244A017}"/>
    <hyperlink ref="A348" r:id="rId346" xr:uid="{6AEFB416-0D72-4B91-A191-31895385C87C}"/>
    <hyperlink ref="A349" r:id="rId347" xr:uid="{6A13DF9D-E89E-47B7-A8A0-C3E312EFAD70}"/>
    <hyperlink ref="A350" r:id="rId348" xr:uid="{AE746583-CC8A-4E5C-9BAB-ABECB73C5CE5}"/>
    <hyperlink ref="A351" r:id="rId349" xr:uid="{72C54CCC-F396-43A9-8EC5-BC859EF36577}"/>
    <hyperlink ref="A352" r:id="rId350" xr:uid="{2B5E51E9-B3AB-4EDE-9E08-7FB3DAB98916}"/>
    <hyperlink ref="A353" r:id="rId351" xr:uid="{5DF18C22-5E4D-4EFA-A696-446A03CF537B}"/>
    <hyperlink ref="A354" r:id="rId352" xr:uid="{60CBEDCD-7881-4EC7-A4F8-B384D6B9FB47}"/>
    <hyperlink ref="A355" r:id="rId353" xr:uid="{1B105588-4140-4FF3-8845-6E6D58994198}"/>
    <hyperlink ref="A356" r:id="rId354" xr:uid="{B9122690-ACD7-4F95-A795-287B6A8AE91B}"/>
    <hyperlink ref="A357" r:id="rId355" xr:uid="{EEE20FBC-52E5-4486-96AB-1E72B7793F68}"/>
    <hyperlink ref="A358" r:id="rId356" xr:uid="{601E9D09-A589-467A-98B8-7C7C8E437790}"/>
    <hyperlink ref="A359" r:id="rId357" xr:uid="{60214A88-ABEB-4170-84AA-F185003DF8FC}"/>
    <hyperlink ref="A360" r:id="rId358" xr:uid="{3FA31A9E-2706-46EE-A70E-EBA164DE970F}"/>
    <hyperlink ref="A361" r:id="rId359" xr:uid="{B79B0C52-AF3D-4C3D-B91D-B4AE9F40E777}"/>
    <hyperlink ref="A362" r:id="rId360" xr:uid="{233F701A-0957-420D-84B4-D99C27705ABA}"/>
    <hyperlink ref="A363" r:id="rId361" xr:uid="{EE03D0E6-EFF5-4BB4-8B76-A404BD4F0549}"/>
    <hyperlink ref="A364" r:id="rId362" xr:uid="{2A77A9B1-4312-448C-9C83-06742A5903D0}"/>
    <hyperlink ref="A365" r:id="rId363" xr:uid="{F61DD854-4058-4D53-8F97-A4E9F7EBB383}"/>
    <hyperlink ref="A366" r:id="rId364" xr:uid="{BAF93E99-DD2A-4FF0-815B-02C89E99F4B4}"/>
    <hyperlink ref="A367" r:id="rId365" xr:uid="{1F1301C6-9D4C-4612-AA4E-B79404C4D6D1}"/>
    <hyperlink ref="A368" r:id="rId366" xr:uid="{AD525ED6-F711-41A7-8EA5-F318F945E837}"/>
    <hyperlink ref="A369" r:id="rId367" xr:uid="{159C3E8A-5BBF-47B5-913B-8BD17FE6AE7B}"/>
    <hyperlink ref="A370" r:id="rId368" xr:uid="{BE91FB49-634E-41A8-A21C-7EEABDEA0E76}"/>
    <hyperlink ref="A371" r:id="rId369" xr:uid="{25014A8A-37F7-4B5C-B07F-195EC6ADB3A6}"/>
    <hyperlink ref="A372" r:id="rId370" xr:uid="{2A9F7307-3BC4-4B1D-AC93-5208B3A36C1B}"/>
    <hyperlink ref="A373" r:id="rId371" xr:uid="{ED8CAA3D-0425-4CCB-BDBC-40C2B855C636}"/>
    <hyperlink ref="A374" r:id="rId372" xr:uid="{6BBEC765-4DE6-4CC5-BB88-9DBAD51C4DC8}"/>
    <hyperlink ref="A375" r:id="rId373" xr:uid="{396BCD4A-36DD-4FBC-853D-205A2E273132}"/>
    <hyperlink ref="A376" r:id="rId374" xr:uid="{17C700FA-F63B-4FDB-B33B-3BF5FBB1F758}"/>
    <hyperlink ref="A377" r:id="rId375" xr:uid="{FCFE19AC-7039-4B57-91F0-65E5968C69C7}"/>
    <hyperlink ref="A378" r:id="rId376" xr:uid="{129152F1-1B24-45EE-A226-8F2D3D2D9844}"/>
    <hyperlink ref="A379" r:id="rId377" xr:uid="{8BAD34B1-46BF-4CC5-842F-00734CB0326F}"/>
    <hyperlink ref="A380" r:id="rId378" xr:uid="{F7239417-D38B-433D-A190-39C6A88150CE}"/>
    <hyperlink ref="A381" r:id="rId379" xr:uid="{661E9824-6E94-4E7D-811F-20A90733E01B}"/>
    <hyperlink ref="A382" r:id="rId380" xr:uid="{04AE39FB-6776-4620-A3A5-FDCA712C000B}"/>
    <hyperlink ref="A383" r:id="rId381" xr:uid="{35A070CF-7719-4202-91DD-E9DC3984E38D}"/>
    <hyperlink ref="A384" r:id="rId382" xr:uid="{3CA6ECD9-2424-4D6F-BEEE-DA67D8951E9A}"/>
    <hyperlink ref="A385" r:id="rId383" xr:uid="{A10C8450-9DF6-4578-8735-FAE5D4CE2935}"/>
    <hyperlink ref="A386" r:id="rId384" xr:uid="{97658B7D-DDA5-456C-A38D-C2C4D2CB5271}"/>
    <hyperlink ref="A387" r:id="rId385" xr:uid="{6356B659-7230-40CF-9C49-8A3D72D35463}"/>
    <hyperlink ref="A388" r:id="rId386" xr:uid="{A7FA3280-28A6-40C4-8045-B2604562A3CC}"/>
    <hyperlink ref="A389" r:id="rId387" xr:uid="{14EC02E9-5052-4113-861E-8213F12221C9}"/>
    <hyperlink ref="A390" r:id="rId388" xr:uid="{56720F0C-F73C-4C4F-8C25-F3081F098427}"/>
    <hyperlink ref="A391" r:id="rId389" xr:uid="{3E4CB420-28F0-4182-83D0-62F9C3A88337}"/>
    <hyperlink ref="A392" r:id="rId390" xr:uid="{21257A93-C436-46F6-BF7D-4C31E03D34CF}"/>
    <hyperlink ref="A393" r:id="rId391" xr:uid="{F344BE12-3E9A-4E4C-9C67-E62EEA977B44}"/>
    <hyperlink ref="A394" r:id="rId392" xr:uid="{5AED2F21-37CF-4725-A6F1-29AEC510AC01}"/>
    <hyperlink ref="A395" r:id="rId393" xr:uid="{40EF9AEB-519A-4379-BE3D-F5F3F9CEEF22}"/>
    <hyperlink ref="A396" r:id="rId394" xr:uid="{63C048A6-D0B7-4DF3-9AA9-122766BAD4FA}"/>
    <hyperlink ref="A397" r:id="rId395" xr:uid="{A31E1AFE-824A-4A96-BD3E-2C3891A712A2}"/>
    <hyperlink ref="A398" r:id="rId396" xr:uid="{ACC6D907-E0C7-4595-B99D-E4774D417DC1}"/>
    <hyperlink ref="A399" r:id="rId397" xr:uid="{78026478-BADB-4533-B129-8AA8E0BD1696}"/>
    <hyperlink ref="A400" r:id="rId398" xr:uid="{FAA12BDC-60A4-48E1-B0B2-F3213AB84199}"/>
    <hyperlink ref="A401" r:id="rId399" xr:uid="{6BBB571F-1829-4ADE-BE54-D45F0A0EE207}"/>
    <hyperlink ref="A402" r:id="rId400" xr:uid="{F97C5CEE-CD7A-4BD9-B34B-95DAB4C3A624}"/>
    <hyperlink ref="A403" r:id="rId401" xr:uid="{15285719-3417-474B-BC14-7D6B77D18445}"/>
    <hyperlink ref="A404" r:id="rId402" xr:uid="{2AE2BBFC-BA19-46A0-8DC1-1B3DF161568F}"/>
    <hyperlink ref="A405" r:id="rId403" xr:uid="{227FF417-0104-49FD-8B3F-EA6BC6E2FFFA}"/>
    <hyperlink ref="A406" r:id="rId404" xr:uid="{CCDC9E28-8B7E-418D-8906-BE7C66E85F78}"/>
    <hyperlink ref="A407" r:id="rId405" xr:uid="{B021F309-A8F8-4C67-A300-80489B1120BB}"/>
    <hyperlink ref="A408" r:id="rId406" xr:uid="{A912A0D6-2537-40C5-9971-B48C1DCC7AD7}"/>
    <hyperlink ref="A409" r:id="rId407" xr:uid="{16AE6E85-A3EE-4A7F-9896-9C01C8B42914}"/>
    <hyperlink ref="A410" r:id="rId408" xr:uid="{87FBE2D7-785F-4977-8EED-1F71FADE9C63}"/>
    <hyperlink ref="A411" r:id="rId409" xr:uid="{8244A7B1-8153-427A-84F3-0C5A72C3FB4A}"/>
    <hyperlink ref="A412" r:id="rId410" xr:uid="{5C170D6D-4F1A-4F5F-8DE6-2BDE31DEF422}"/>
    <hyperlink ref="A413" r:id="rId411" xr:uid="{9B1BB6DB-7DB0-42A0-A2BD-52102B18C1CC}"/>
    <hyperlink ref="A414" r:id="rId412" xr:uid="{4E1D4F94-4B46-41EC-B849-92FAC64716A2}"/>
    <hyperlink ref="A415" r:id="rId413" xr:uid="{DB6A2104-5A32-442F-AAF5-5B89891634DB}"/>
    <hyperlink ref="A416" r:id="rId414" xr:uid="{E26A05B7-42E5-47F9-8634-E035567A4AFD}"/>
    <hyperlink ref="A417" r:id="rId415" xr:uid="{C1E5B5B0-BDF6-46A8-B3E2-FAF280A66693}"/>
    <hyperlink ref="A418" r:id="rId416" xr:uid="{6A47DBF7-6A6E-4FD1-BC50-B0BA47ABF4AF}"/>
    <hyperlink ref="A419" r:id="rId417" xr:uid="{5F5DAEBB-2F76-4FDF-984C-3F0B13D3ABBA}"/>
    <hyperlink ref="A420" r:id="rId418" xr:uid="{614AE080-C6C9-4F04-98AA-FD30CD346D2F}"/>
    <hyperlink ref="A421" r:id="rId419" xr:uid="{CF126777-6DCF-46FD-8ED0-8B7040CB166E}"/>
    <hyperlink ref="A422" r:id="rId420" xr:uid="{3967F6D9-B7CD-4757-942C-C1A0B59BD106}"/>
    <hyperlink ref="A423" r:id="rId421" xr:uid="{AAF7B420-38EA-4CE3-8FB5-C1B67E8FB630}"/>
    <hyperlink ref="A424" r:id="rId422" xr:uid="{BE625748-3D6B-45AC-B700-8B3D7C104967}"/>
    <hyperlink ref="A425" r:id="rId423" xr:uid="{B1CCE591-749A-4D2D-AE5D-939EAAF7CDB9}"/>
    <hyperlink ref="A426" r:id="rId424" xr:uid="{020165CB-4C1E-4A9B-95AF-C0148F58FB92}"/>
    <hyperlink ref="A427" r:id="rId425" xr:uid="{F0DABC34-145C-4FB0-91D5-0078C34AEF32}"/>
    <hyperlink ref="A428" r:id="rId426" xr:uid="{3C569F40-C66F-4DEC-917C-56665B4C8B4D}"/>
    <hyperlink ref="A429" r:id="rId427" xr:uid="{53414FC3-FEAA-4603-9E5C-206E0B342F1B}"/>
    <hyperlink ref="A430" r:id="rId428" xr:uid="{08BAB665-40C4-47F1-B830-9A7E7B1FE812}"/>
    <hyperlink ref="A431" r:id="rId429" xr:uid="{339A10AB-B457-4AC0-8E8A-2BE9657EC0C6}"/>
    <hyperlink ref="A432" r:id="rId430" xr:uid="{50373B5E-9DB7-41C0-A4C6-48CD1FE4EFDB}"/>
    <hyperlink ref="A433" r:id="rId431" xr:uid="{398F59CF-8B64-4079-83D0-B117902F25F2}"/>
    <hyperlink ref="A434" r:id="rId432" xr:uid="{392748B6-473D-4C26-AB18-7B80DA9C0E24}"/>
    <hyperlink ref="A435" r:id="rId433" xr:uid="{DD35C3B6-5120-4924-AEB1-B5D78FD07AE0}"/>
    <hyperlink ref="A436" r:id="rId434" xr:uid="{A27469F5-2BF0-486D-94FA-BB3055BFDCFD}"/>
    <hyperlink ref="A437" r:id="rId435" xr:uid="{A1883159-7999-43A9-87C2-CEBA952E731F}"/>
    <hyperlink ref="A438" r:id="rId436" xr:uid="{A017E745-886A-414B-8A58-CD287F5B783B}"/>
    <hyperlink ref="A439" r:id="rId437" xr:uid="{F951CDFD-E53A-456D-94AC-469032E44598}"/>
    <hyperlink ref="A440" r:id="rId438" xr:uid="{8471B3C1-2249-43BA-93C7-7BA15240CBF3}"/>
    <hyperlink ref="A441" r:id="rId439" xr:uid="{6DB3CF89-444D-4D0F-9E63-F98D78EBD8FD}"/>
    <hyperlink ref="A442" r:id="rId440" xr:uid="{30896F2C-AC06-4732-86F0-5847AB5E92E3}"/>
    <hyperlink ref="A443" r:id="rId441" xr:uid="{B7DE3D5C-69A1-48EA-9419-AF87DAE30679}"/>
    <hyperlink ref="A444" r:id="rId442" xr:uid="{8CA6BAAA-CEFB-4BE1-A90B-ED79ADAD64E2}"/>
    <hyperlink ref="A445" r:id="rId443" xr:uid="{07D69E04-95AD-4EE8-A543-7F3EFFCD8031}"/>
    <hyperlink ref="A446" r:id="rId444" xr:uid="{F7581119-5A44-46AA-8346-CD9D75D3CD5F}"/>
    <hyperlink ref="A447" r:id="rId445" xr:uid="{3DD71F68-372C-4453-965B-374C118A123F}"/>
    <hyperlink ref="A448" r:id="rId446" xr:uid="{B62988F5-A304-44A7-955C-791513CFC258}"/>
    <hyperlink ref="A449" r:id="rId447" xr:uid="{4D6B38A6-AD1F-4C82-A196-8A57656AB067}"/>
    <hyperlink ref="A450" r:id="rId448" xr:uid="{EFE052D0-CA87-4A5E-B090-826049E5EA35}"/>
    <hyperlink ref="A451" r:id="rId449" xr:uid="{25951A77-6E3C-4431-A109-93B4DB8136C1}"/>
    <hyperlink ref="A452" r:id="rId450" xr:uid="{BB79A04D-AE0A-449F-85E6-D9E669247802}"/>
    <hyperlink ref="A453" r:id="rId451" xr:uid="{EB64A215-9C1F-48CA-8753-A50017B33ED8}"/>
    <hyperlink ref="A454" r:id="rId452" xr:uid="{519607FF-4DC2-4CFA-8042-EF42C4EF0956}"/>
    <hyperlink ref="A455" r:id="rId453" xr:uid="{C1834314-EC9F-4E62-B449-4173D8503D67}"/>
    <hyperlink ref="A456" r:id="rId454" xr:uid="{1E5EBD3C-000B-4B16-BFCB-6D2DFC707745}"/>
    <hyperlink ref="A457" r:id="rId455" xr:uid="{A1F77B47-F12D-419C-8E24-F5B70B9F96F2}"/>
    <hyperlink ref="A458" r:id="rId456" xr:uid="{388BD0E0-F095-41AD-8585-096734D1D82C}"/>
    <hyperlink ref="A459" r:id="rId457" xr:uid="{672D122C-C932-416B-8729-C64601ACCC3E}"/>
    <hyperlink ref="A460" r:id="rId458" xr:uid="{7A72152B-A4E8-43B4-9C52-BC4F4A5B7C27}"/>
    <hyperlink ref="A461" r:id="rId459" xr:uid="{67C686A2-8C2D-49D8-BF69-0070DCCACACA}"/>
    <hyperlink ref="A462" r:id="rId460" xr:uid="{BE5C5193-5032-4CD4-95C9-46C5DCF1712C}"/>
    <hyperlink ref="A463" r:id="rId461" xr:uid="{B1A64563-6BDB-493B-A19C-4F5A7465C5CB}"/>
    <hyperlink ref="A464" r:id="rId462" xr:uid="{526FF142-DBFA-4422-B901-0479A8BEC085}"/>
    <hyperlink ref="A465" r:id="rId463" xr:uid="{3818E559-BE06-4881-B87A-C56023366164}"/>
    <hyperlink ref="A466" r:id="rId464" xr:uid="{0FA4E06C-FD82-4EE7-AB3A-CB90E1959989}"/>
    <hyperlink ref="A467" r:id="rId465" xr:uid="{A3922EFB-529A-43DA-8E69-F3D7DB94C506}"/>
    <hyperlink ref="A468" r:id="rId466" xr:uid="{87FD0036-58F5-44A1-BBBA-9427E0F6E8C5}"/>
    <hyperlink ref="A469" r:id="rId467" xr:uid="{6F40C82F-693D-47AA-80AD-EC3F45987B6E}"/>
    <hyperlink ref="A470" r:id="rId468" xr:uid="{977C4C95-058D-40A4-ACAB-08A8199066EB}"/>
    <hyperlink ref="A471" r:id="rId469" xr:uid="{E4015AD9-804B-425E-8D65-0DAF1DEC0E88}"/>
    <hyperlink ref="A472" r:id="rId470" xr:uid="{24535FAD-1455-4904-82E7-A4333EC6BED4}"/>
    <hyperlink ref="A473" r:id="rId471" xr:uid="{CB546DEF-9621-4B80-86E1-EBE60659D26E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F6DB1-6084-420C-AACD-A3FE781A4017}">
  <sheetPr codeName="工作表12"/>
  <dimension ref="A1:N303"/>
  <sheetViews>
    <sheetView zoomScale="98" zoomScaleNormal="98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13.36328125" style="16" customWidth="1"/>
    <col min="2" max="2" width="17" style="16" customWidth="1"/>
    <col min="3" max="3" width="20.1796875" style="16" customWidth="1"/>
    <col min="4" max="4" width="19.26953125" style="16" customWidth="1"/>
    <col min="5" max="8" width="10.36328125" style="16" customWidth="1"/>
    <col min="9" max="9" width="10.6328125" style="16" customWidth="1"/>
    <col min="10" max="10" width="10.36328125" style="22" customWidth="1"/>
    <col min="11" max="12" width="10.36328125" style="16" customWidth="1"/>
    <col min="13" max="13" width="9" style="16" customWidth="1"/>
    <col min="14" max="14" width="11" style="16" customWidth="1"/>
    <col min="15" max="15" width="13.1796875" style="16" customWidth="1"/>
    <col min="16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10259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10254</v>
      </c>
      <c r="K2" s="17" t="s">
        <v>10255</v>
      </c>
      <c r="L2" s="17" t="s">
        <v>10248</v>
      </c>
      <c r="M2" s="17" t="s">
        <v>10256</v>
      </c>
      <c r="N2" s="17" t="s">
        <v>10257</v>
      </c>
    </row>
    <row r="3" spans="1:14" ht="14.5">
      <c r="A3" s="3" t="s">
        <v>3255</v>
      </c>
      <c r="B3" s="15" t="s">
        <v>1</v>
      </c>
      <c r="C3" s="15" t="s">
        <v>4</v>
      </c>
      <c r="D3" s="15" t="s">
        <v>9329</v>
      </c>
      <c r="E3" s="15">
        <v>15</v>
      </c>
      <c r="F3" s="15">
        <v>1</v>
      </c>
      <c r="G3" s="15">
        <v>200</v>
      </c>
      <c r="H3" s="15">
        <v>30</v>
      </c>
      <c r="I3" s="15">
        <v>0.92</v>
      </c>
      <c r="J3" s="15">
        <v>5</v>
      </c>
      <c r="K3" s="15">
        <v>150</v>
      </c>
      <c r="L3" s="15" t="s">
        <v>1619</v>
      </c>
      <c r="M3" s="15">
        <v>1</v>
      </c>
      <c r="N3" s="15" t="s">
        <v>910</v>
      </c>
    </row>
    <row r="4" spans="1:14" ht="14.5">
      <c r="A4" s="3" t="s">
        <v>3256</v>
      </c>
      <c r="B4" s="15" t="s">
        <v>1</v>
      </c>
      <c r="C4" s="15" t="s">
        <v>4</v>
      </c>
      <c r="D4" s="15" t="s">
        <v>9329</v>
      </c>
      <c r="E4" s="15">
        <v>15</v>
      </c>
      <c r="F4" s="15">
        <v>1</v>
      </c>
      <c r="G4" s="15">
        <v>200</v>
      </c>
      <c r="H4" s="15">
        <v>30</v>
      </c>
      <c r="I4" s="15">
        <v>0.92</v>
      </c>
      <c r="J4" s="15">
        <v>5</v>
      </c>
      <c r="K4" s="15">
        <v>150</v>
      </c>
      <c r="L4" s="15" t="s">
        <v>1619</v>
      </c>
      <c r="M4" s="15">
        <v>1</v>
      </c>
      <c r="N4" s="15" t="s">
        <v>3</v>
      </c>
    </row>
    <row r="5" spans="1:14" ht="14.5">
      <c r="A5" s="3" t="s">
        <v>3257</v>
      </c>
      <c r="B5" s="15" t="s">
        <v>1</v>
      </c>
      <c r="C5" s="15" t="s">
        <v>5</v>
      </c>
      <c r="D5" s="15" t="s">
        <v>9329</v>
      </c>
      <c r="E5" s="15">
        <v>20</v>
      </c>
      <c r="F5" s="15">
        <v>2</v>
      </c>
      <c r="G5" s="15">
        <v>200</v>
      </c>
      <c r="H5" s="15">
        <v>50</v>
      </c>
      <c r="I5" s="15">
        <v>0.9</v>
      </c>
      <c r="J5" s="15">
        <v>10</v>
      </c>
      <c r="K5" s="15">
        <v>150</v>
      </c>
      <c r="L5" s="15" t="s">
        <v>1619</v>
      </c>
      <c r="M5" s="15">
        <v>1</v>
      </c>
      <c r="N5" s="15" t="s">
        <v>910</v>
      </c>
    </row>
    <row r="6" spans="1:14" ht="14.5">
      <c r="A6" s="3" t="s">
        <v>3457</v>
      </c>
      <c r="B6" s="15" t="s">
        <v>1</v>
      </c>
      <c r="C6" s="15" t="s">
        <v>5</v>
      </c>
      <c r="D6" s="15" t="s">
        <v>9329</v>
      </c>
      <c r="E6" s="15">
        <v>20</v>
      </c>
      <c r="F6" s="15">
        <v>2</v>
      </c>
      <c r="G6" s="15">
        <v>200</v>
      </c>
      <c r="H6" s="15">
        <v>50</v>
      </c>
      <c r="I6" s="15">
        <v>0.9</v>
      </c>
      <c r="J6" s="15">
        <v>10</v>
      </c>
      <c r="K6" s="15">
        <v>150</v>
      </c>
      <c r="L6" s="15" t="s">
        <v>1619</v>
      </c>
      <c r="M6" s="15">
        <v>1</v>
      </c>
      <c r="N6" s="15" t="s">
        <v>3</v>
      </c>
    </row>
    <row r="7" spans="1:14" ht="14.5">
      <c r="A7" s="3" t="s">
        <v>3258</v>
      </c>
      <c r="B7" s="15" t="s">
        <v>1</v>
      </c>
      <c r="C7" s="15" t="s">
        <v>6</v>
      </c>
      <c r="D7" s="15" t="s">
        <v>9329</v>
      </c>
      <c r="E7" s="15">
        <v>20</v>
      </c>
      <c r="F7" s="15">
        <v>3</v>
      </c>
      <c r="G7" s="15">
        <v>200</v>
      </c>
      <c r="H7" s="15">
        <v>100</v>
      </c>
      <c r="I7" s="15">
        <v>0.9</v>
      </c>
      <c r="J7" s="15">
        <v>10</v>
      </c>
      <c r="K7" s="15">
        <v>150</v>
      </c>
      <c r="L7" s="15" t="s">
        <v>1619</v>
      </c>
      <c r="M7" s="15">
        <v>1</v>
      </c>
      <c r="N7" s="15" t="s">
        <v>910</v>
      </c>
    </row>
    <row r="8" spans="1:14" ht="14.5">
      <c r="A8" s="3" t="s">
        <v>3259</v>
      </c>
      <c r="B8" s="15" t="s">
        <v>1</v>
      </c>
      <c r="C8" s="15" t="s">
        <v>6</v>
      </c>
      <c r="D8" s="15" t="s">
        <v>9329</v>
      </c>
      <c r="E8" s="15">
        <v>20</v>
      </c>
      <c r="F8" s="15">
        <v>3</v>
      </c>
      <c r="G8" s="15">
        <v>200</v>
      </c>
      <c r="H8" s="15">
        <v>100</v>
      </c>
      <c r="I8" s="15">
        <v>0.9</v>
      </c>
      <c r="J8" s="15">
        <v>10</v>
      </c>
      <c r="K8" s="15">
        <v>150</v>
      </c>
      <c r="L8" s="15" t="s">
        <v>1619</v>
      </c>
      <c r="M8" s="15">
        <v>1</v>
      </c>
      <c r="N8" s="15" t="s">
        <v>3</v>
      </c>
    </row>
    <row r="9" spans="1:14" ht="14.5">
      <c r="A9" s="3" t="s">
        <v>3260</v>
      </c>
      <c r="B9" s="15" t="s">
        <v>1</v>
      </c>
      <c r="C9" s="15" t="s">
        <v>4</v>
      </c>
      <c r="D9" s="15" t="s">
        <v>9329</v>
      </c>
      <c r="E9" s="15">
        <v>15</v>
      </c>
      <c r="F9" s="15">
        <v>1</v>
      </c>
      <c r="G9" s="15">
        <v>100</v>
      </c>
      <c r="H9" s="15">
        <v>30</v>
      </c>
      <c r="I9" s="15">
        <v>0.9</v>
      </c>
      <c r="J9" s="15">
        <v>1</v>
      </c>
      <c r="K9" s="15">
        <v>175</v>
      </c>
      <c r="L9" s="15" t="s">
        <v>1619</v>
      </c>
      <c r="M9" s="15">
        <v>1</v>
      </c>
      <c r="N9" s="15" t="s">
        <v>910</v>
      </c>
    </row>
    <row r="10" spans="1:14" ht="14.5">
      <c r="A10" s="3" t="s">
        <v>3261</v>
      </c>
      <c r="B10" s="15" t="s">
        <v>1</v>
      </c>
      <c r="C10" s="15" t="s">
        <v>4</v>
      </c>
      <c r="D10" s="15" t="s">
        <v>9329</v>
      </c>
      <c r="E10" s="15">
        <v>15</v>
      </c>
      <c r="F10" s="15">
        <v>1</v>
      </c>
      <c r="G10" s="15">
        <v>100</v>
      </c>
      <c r="H10" s="15">
        <v>30</v>
      </c>
      <c r="I10" s="15">
        <v>0.9</v>
      </c>
      <c r="J10" s="15">
        <v>1</v>
      </c>
      <c r="K10" s="15">
        <v>175</v>
      </c>
      <c r="L10" s="15" t="s">
        <v>1619</v>
      </c>
      <c r="M10" s="15">
        <v>1</v>
      </c>
      <c r="N10" s="15" t="s">
        <v>3</v>
      </c>
    </row>
    <row r="11" spans="1:14" ht="14.5">
      <c r="A11" s="3" t="s">
        <v>3262</v>
      </c>
      <c r="B11" s="15" t="s">
        <v>1</v>
      </c>
      <c r="C11" s="15" t="s">
        <v>4</v>
      </c>
      <c r="D11" s="15" t="s">
        <v>9329</v>
      </c>
      <c r="E11" s="15">
        <v>15</v>
      </c>
      <c r="F11" s="15">
        <v>1</v>
      </c>
      <c r="G11" s="15">
        <v>150</v>
      </c>
      <c r="H11" s="15">
        <v>30</v>
      </c>
      <c r="I11" s="15">
        <v>0.9</v>
      </c>
      <c r="J11" s="15">
        <v>1</v>
      </c>
      <c r="K11" s="15">
        <v>175</v>
      </c>
      <c r="L11" s="15" t="s">
        <v>1619</v>
      </c>
      <c r="M11" s="15">
        <v>1</v>
      </c>
      <c r="N11" s="15" t="s">
        <v>910</v>
      </c>
    </row>
    <row r="12" spans="1:14" ht="14.5">
      <c r="A12" s="3" t="s">
        <v>3263</v>
      </c>
      <c r="B12" s="15" t="s">
        <v>1</v>
      </c>
      <c r="C12" s="15" t="s">
        <v>4</v>
      </c>
      <c r="D12" s="15" t="s">
        <v>9329</v>
      </c>
      <c r="E12" s="15">
        <v>15</v>
      </c>
      <c r="F12" s="15">
        <v>1</v>
      </c>
      <c r="G12" s="15">
        <v>150</v>
      </c>
      <c r="H12" s="15">
        <v>30</v>
      </c>
      <c r="I12" s="15">
        <v>0.9</v>
      </c>
      <c r="J12" s="15">
        <v>1</v>
      </c>
      <c r="K12" s="15">
        <v>175</v>
      </c>
      <c r="L12" s="15" t="s">
        <v>1619</v>
      </c>
      <c r="M12" s="15">
        <v>1</v>
      </c>
      <c r="N12" s="15" t="s">
        <v>3</v>
      </c>
    </row>
    <row r="13" spans="1:14" ht="14.5">
      <c r="A13" s="3" t="s">
        <v>3264</v>
      </c>
      <c r="B13" s="15" t="s">
        <v>1</v>
      </c>
      <c r="C13" s="15" t="s">
        <v>4</v>
      </c>
      <c r="D13" s="15" t="s">
        <v>9329</v>
      </c>
      <c r="E13" s="15">
        <v>15</v>
      </c>
      <c r="F13" s="15">
        <v>1</v>
      </c>
      <c r="G13" s="15">
        <v>200</v>
      </c>
      <c r="H13" s="15">
        <v>30</v>
      </c>
      <c r="I13" s="15">
        <v>0.9</v>
      </c>
      <c r="J13" s="15">
        <v>1</v>
      </c>
      <c r="K13" s="15">
        <v>175</v>
      </c>
      <c r="L13" s="15" t="s">
        <v>1619</v>
      </c>
      <c r="M13" s="15">
        <v>1</v>
      </c>
      <c r="N13" s="15" t="s">
        <v>910</v>
      </c>
    </row>
    <row r="14" spans="1:14" ht="14.5">
      <c r="A14" s="3" t="s">
        <v>3265</v>
      </c>
      <c r="B14" s="15" t="s">
        <v>1</v>
      </c>
      <c r="C14" s="15" t="s">
        <v>1018</v>
      </c>
      <c r="D14" s="15" t="s">
        <v>9329</v>
      </c>
      <c r="E14" s="15">
        <v>25</v>
      </c>
      <c r="F14" s="15">
        <v>1</v>
      </c>
      <c r="G14" s="15">
        <v>200</v>
      </c>
      <c r="H14" s="15">
        <v>60</v>
      </c>
      <c r="I14" s="15">
        <v>0.94</v>
      </c>
      <c r="J14" s="15">
        <v>5</v>
      </c>
      <c r="K14" s="15">
        <v>175</v>
      </c>
      <c r="L14" s="15" t="s">
        <v>1619</v>
      </c>
      <c r="M14" s="15">
        <v>1</v>
      </c>
      <c r="N14" s="15" t="s">
        <v>3</v>
      </c>
    </row>
    <row r="15" spans="1:14" ht="14.5">
      <c r="A15" s="3" t="s">
        <v>3266</v>
      </c>
      <c r="B15" s="15" t="s">
        <v>1</v>
      </c>
      <c r="C15" s="15" t="s">
        <v>4</v>
      </c>
      <c r="D15" s="15" t="s">
        <v>9329</v>
      </c>
      <c r="E15" s="15">
        <v>15</v>
      </c>
      <c r="F15" s="15">
        <v>1</v>
      </c>
      <c r="G15" s="15">
        <v>200</v>
      </c>
      <c r="H15" s="15">
        <v>30</v>
      </c>
      <c r="I15" s="15">
        <v>0.9</v>
      </c>
      <c r="J15" s="15">
        <v>1</v>
      </c>
      <c r="K15" s="15">
        <v>175</v>
      </c>
      <c r="L15" s="15" t="s">
        <v>1619</v>
      </c>
      <c r="M15" s="15">
        <v>1</v>
      </c>
      <c r="N15" s="15" t="s">
        <v>3</v>
      </c>
    </row>
    <row r="16" spans="1:14" ht="14.5">
      <c r="A16" s="3" t="s">
        <v>3267</v>
      </c>
      <c r="B16" s="15" t="s">
        <v>1</v>
      </c>
      <c r="C16" s="15" t="s">
        <v>756</v>
      </c>
      <c r="D16" s="15" t="s">
        <v>9329</v>
      </c>
      <c r="E16" s="15">
        <v>25</v>
      </c>
      <c r="F16" s="15">
        <v>1</v>
      </c>
      <c r="G16" s="15">
        <v>200</v>
      </c>
      <c r="H16" s="15">
        <v>15</v>
      </c>
      <c r="I16" s="15">
        <v>1.5</v>
      </c>
      <c r="J16" s="15">
        <v>1</v>
      </c>
      <c r="K16" s="15">
        <v>150</v>
      </c>
      <c r="L16" s="15" t="s">
        <v>2764</v>
      </c>
      <c r="M16" s="15">
        <v>1</v>
      </c>
      <c r="N16" s="15" t="s">
        <v>910</v>
      </c>
    </row>
    <row r="17" spans="1:14" ht="14.5">
      <c r="A17" s="3" t="s">
        <v>3458</v>
      </c>
      <c r="B17" s="15" t="s">
        <v>1</v>
      </c>
      <c r="C17" s="15" t="s">
        <v>756</v>
      </c>
      <c r="D17" s="15" t="s">
        <v>9329</v>
      </c>
      <c r="E17" s="15">
        <v>25</v>
      </c>
      <c r="F17" s="15">
        <v>1</v>
      </c>
      <c r="G17" s="15">
        <v>200</v>
      </c>
      <c r="H17" s="15">
        <v>15</v>
      </c>
      <c r="I17" s="15">
        <v>1.5</v>
      </c>
      <c r="J17" s="15">
        <v>1</v>
      </c>
      <c r="K17" s="15">
        <v>150</v>
      </c>
      <c r="L17" s="15" t="s">
        <v>2764</v>
      </c>
      <c r="M17" s="15">
        <v>1</v>
      </c>
      <c r="N17" s="15" t="s">
        <v>3</v>
      </c>
    </row>
    <row r="18" spans="1:14" ht="14.5">
      <c r="A18" s="3" t="s">
        <v>3268</v>
      </c>
      <c r="B18" s="15" t="s">
        <v>1</v>
      </c>
      <c r="C18" s="15" t="s">
        <v>5</v>
      </c>
      <c r="D18" s="15" t="s">
        <v>9329</v>
      </c>
      <c r="E18" s="15">
        <v>20</v>
      </c>
      <c r="F18" s="15">
        <v>2</v>
      </c>
      <c r="G18" s="15">
        <v>100</v>
      </c>
      <c r="H18" s="15">
        <v>60</v>
      </c>
      <c r="I18" s="15">
        <v>0.9</v>
      </c>
      <c r="J18" s="15">
        <v>2</v>
      </c>
      <c r="K18" s="15">
        <v>175</v>
      </c>
      <c r="L18" s="15" t="s">
        <v>1619</v>
      </c>
      <c r="M18" s="15">
        <v>1</v>
      </c>
      <c r="N18" s="15" t="s">
        <v>910</v>
      </c>
    </row>
    <row r="19" spans="1:14" ht="14.5">
      <c r="A19" s="3" t="s">
        <v>3269</v>
      </c>
      <c r="B19" s="15" t="s">
        <v>1</v>
      </c>
      <c r="C19" s="15" t="s">
        <v>4</v>
      </c>
      <c r="D19" s="15" t="s">
        <v>9329</v>
      </c>
      <c r="E19" s="15">
        <v>25</v>
      </c>
      <c r="F19" s="15">
        <v>1</v>
      </c>
      <c r="G19" s="15">
        <v>100</v>
      </c>
      <c r="H19" s="15">
        <v>50</v>
      </c>
      <c r="I19" s="15">
        <v>0.9</v>
      </c>
      <c r="J19" s="15">
        <v>1</v>
      </c>
      <c r="K19" s="15">
        <v>175</v>
      </c>
      <c r="L19" s="15" t="s">
        <v>1619</v>
      </c>
      <c r="M19" s="15">
        <v>1</v>
      </c>
      <c r="N19" s="15" t="s">
        <v>910</v>
      </c>
    </row>
    <row r="20" spans="1:14" ht="14.5">
      <c r="A20" s="3" t="s">
        <v>3270</v>
      </c>
      <c r="B20" s="15" t="s">
        <v>1</v>
      </c>
      <c r="C20" s="15" t="s">
        <v>4</v>
      </c>
      <c r="D20" s="15" t="s">
        <v>9329</v>
      </c>
      <c r="E20" s="15">
        <v>25</v>
      </c>
      <c r="F20" s="15">
        <v>1</v>
      </c>
      <c r="G20" s="15">
        <v>100</v>
      </c>
      <c r="H20" s="15">
        <v>50</v>
      </c>
      <c r="I20" s="15">
        <v>0.9</v>
      </c>
      <c r="J20" s="15">
        <v>1</v>
      </c>
      <c r="K20" s="15">
        <v>175</v>
      </c>
      <c r="L20" s="15" t="s">
        <v>1619</v>
      </c>
      <c r="M20" s="15">
        <v>1</v>
      </c>
      <c r="N20" s="15" t="s">
        <v>3</v>
      </c>
    </row>
    <row r="21" spans="1:14" ht="14.5">
      <c r="A21" s="3" t="s">
        <v>3271</v>
      </c>
      <c r="B21" s="15" t="s">
        <v>1</v>
      </c>
      <c r="C21" s="15" t="s">
        <v>5</v>
      </c>
      <c r="D21" s="15" t="s">
        <v>9329</v>
      </c>
      <c r="E21" s="15">
        <v>20</v>
      </c>
      <c r="F21" s="15">
        <v>2</v>
      </c>
      <c r="G21" s="15">
        <v>100</v>
      </c>
      <c r="H21" s="15">
        <v>60</v>
      </c>
      <c r="I21" s="15">
        <v>0.9</v>
      </c>
      <c r="J21" s="15">
        <v>2</v>
      </c>
      <c r="K21" s="15">
        <v>175</v>
      </c>
      <c r="L21" s="15" t="s">
        <v>1619</v>
      </c>
      <c r="M21" s="15">
        <v>1</v>
      </c>
      <c r="N21" s="15" t="s">
        <v>3</v>
      </c>
    </row>
    <row r="22" spans="1:14" ht="14.5">
      <c r="A22" s="3" t="s">
        <v>3272</v>
      </c>
      <c r="B22" s="15" t="s">
        <v>1</v>
      </c>
      <c r="C22" s="15" t="s">
        <v>5</v>
      </c>
      <c r="D22" s="15" t="s">
        <v>9329</v>
      </c>
      <c r="E22" s="15">
        <v>20</v>
      </c>
      <c r="F22" s="15">
        <v>2</v>
      </c>
      <c r="G22" s="15">
        <v>150</v>
      </c>
      <c r="H22" s="15">
        <v>60</v>
      </c>
      <c r="I22" s="15">
        <v>0.9</v>
      </c>
      <c r="J22" s="15">
        <v>2</v>
      </c>
      <c r="K22" s="15">
        <v>175</v>
      </c>
      <c r="L22" s="15" t="s">
        <v>1619</v>
      </c>
      <c r="M22" s="15">
        <v>1</v>
      </c>
      <c r="N22" s="15" t="s">
        <v>910</v>
      </c>
    </row>
    <row r="23" spans="1:14" ht="14.5">
      <c r="A23" s="3" t="s">
        <v>3273</v>
      </c>
      <c r="B23" s="15" t="s">
        <v>1</v>
      </c>
      <c r="C23" s="15" t="s">
        <v>4</v>
      </c>
      <c r="D23" s="15" t="s">
        <v>9329</v>
      </c>
      <c r="E23" s="15">
        <v>25</v>
      </c>
      <c r="F23" s="15">
        <v>1</v>
      </c>
      <c r="G23" s="15">
        <v>150</v>
      </c>
      <c r="H23" s="15">
        <v>50</v>
      </c>
      <c r="I23" s="15">
        <v>0.9</v>
      </c>
      <c r="J23" s="15">
        <v>1</v>
      </c>
      <c r="K23" s="15">
        <v>175</v>
      </c>
      <c r="L23" s="15" t="s">
        <v>1619</v>
      </c>
      <c r="M23" s="15">
        <v>1</v>
      </c>
      <c r="N23" s="15" t="s">
        <v>910</v>
      </c>
    </row>
    <row r="24" spans="1:14" ht="14.5">
      <c r="A24" s="3" t="s">
        <v>3274</v>
      </c>
      <c r="B24" s="15" t="s">
        <v>1</v>
      </c>
      <c r="C24" s="15" t="s">
        <v>4</v>
      </c>
      <c r="D24" s="15" t="s">
        <v>9329</v>
      </c>
      <c r="E24" s="15">
        <v>25</v>
      </c>
      <c r="F24" s="15">
        <v>1</v>
      </c>
      <c r="G24" s="15">
        <v>150</v>
      </c>
      <c r="H24" s="15">
        <v>50</v>
      </c>
      <c r="I24" s="15">
        <v>0.9</v>
      </c>
      <c r="J24" s="15">
        <v>1</v>
      </c>
      <c r="K24" s="15">
        <v>175</v>
      </c>
      <c r="L24" s="15" t="s">
        <v>1619</v>
      </c>
      <c r="M24" s="15">
        <v>1</v>
      </c>
      <c r="N24" s="15" t="s">
        <v>3</v>
      </c>
    </row>
    <row r="25" spans="1:14" ht="14.5">
      <c r="A25" s="3" t="s">
        <v>3275</v>
      </c>
      <c r="B25" s="15" t="s">
        <v>1</v>
      </c>
      <c r="C25" s="15" t="s">
        <v>5</v>
      </c>
      <c r="D25" s="15" t="s">
        <v>9329</v>
      </c>
      <c r="E25" s="15">
        <v>20</v>
      </c>
      <c r="F25" s="15">
        <v>2</v>
      </c>
      <c r="G25" s="15">
        <v>150</v>
      </c>
      <c r="H25" s="15">
        <v>60</v>
      </c>
      <c r="I25" s="15">
        <v>0.9</v>
      </c>
      <c r="J25" s="15">
        <v>2</v>
      </c>
      <c r="K25" s="15">
        <v>175</v>
      </c>
      <c r="L25" s="15" t="s">
        <v>1619</v>
      </c>
      <c r="M25" s="15">
        <v>1</v>
      </c>
      <c r="N25" s="15" t="s">
        <v>3</v>
      </c>
    </row>
    <row r="26" spans="1:14" ht="14.5">
      <c r="A26" s="3" t="s">
        <v>3276</v>
      </c>
      <c r="B26" s="15" t="s">
        <v>1</v>
      </c>
      <c r="C26" s="15" t="s">
        <v>5</v>
      </c>
      <c r="D26" s="15" t="s">
        <v>9329</v>
      </c>
      <c r="E26" s="15">
        <v>20</v>
      </c>
      <c r="F26" s="15">
        <v>2</v>
      </c>
      <c r="G26" s="15">
        <v>200</v>
      </c>
      <c r="H26" s="15">
        <v>60</v>
      </c>
      <c r="I26" s="15">
        <v>0.9</v>
      </c>
      <c r="J26" s="15">
        <v>2</v>
      </c>
      <c r="K26" s="15">
        <v>175</v>
      </c>
      <c r="L26" s="15" t="s">
        <v>1619</v>
      </c>
      <c r="M26" s="15">
        <v>1</v>
      </c>
      <c r="N26" s="15" t="s">
        <v>910</v>
      </c>
    </row>
    <row r="27" spans="1:14" ht="14.5">
      <c r="A27" s="3" t="s">
        <v>3277</v>
      </c>
      <c r="B27" s="15" t="s">
        <v>1</v>
      </c>
      <c r="C27" s="15" t="s">
        <v>4</v>
      </c>
      <c r="D27" s="15" t="s">
        <v>9329</v>
      </c>
      <c r="E27" s="15">
        <v>25</v>
      </c>
      <c r="F27" s="15">
        <v>1</v>
      </c>
      <c r="G27" s="15">
        <v>200</v>
      </c>
      <c r="H27" s="15">
        <v>50</v>
      </c>
      <c r="I27" s="15">
        <v>0.9</v>
      </c>
      <c r="J27" s="15">
        <v>1</v>
      </c>
      <c r="K27" s="15">
        <v>175</v>
      </c>
      <c r="L27" s="15" t="s">
        <v>1619</v>
      </c>
      <c r="M27" s="15">
        <v>1</v>
      </c>
      <c r="N27" s="15" t="s">
        <v>910</v>
      </c>
    </row>
    <row r="28" spans="1:14" ht="14.5">
      <c r="A28" s="3" t="s">
        <v>3278</v>
      </c>
      <c r="B28" s="15" t="s">
        <v>1</v>
      </c>
      <c r="C28" s="15" t="s">
        <v>4</v>
      </c>
      <c r="D28" s="15" t="s">
        <v>9329</v>
      </c>
      <c r="E28" s="15">
        <v>25</v>
      </c>
      <c r="F28" s="15">
        <v>1</v>
      </c>
      <c r="G28" s="15">
        <v>200</v>
      </c>
      <c r="H28" s="15">
        <v>50</v>
      </c>
      <c r="I28" s="15">
        <v>0.9</v>
      </c>
      <c r="J28" s="15">
        <v>1</v>
      </c>
      <c r="K28" s="15">
        <v>175</v>
      </c>
      <c r="L28" s="15" t="s">
        <v>1619</v>
      </c>
      <c r="M28" s="15">
        <v>1</v>
      </c>
      <c r="N28" s="15" t="s">
        <v>3</v>
      </c>
    </row>
    <row r="29" spans="1:14" ht="14.5">
      <c r="A29" s="3" t="s">
        <v>3279</v>
      </c>
      <c r="B29" s="15" t="s">
        <v>1</v>
      </c>
      <c r="C29" s="15" t="s">
        <v>1018</v>
      </c>
      <c r="D29" s="15" t="s">
        <v>9329</v>
      </c>
      <c r="E29" s="15">
        <v>25</v>
      </c>
      <c r="F29" s="15">
        <v>2</v>
      </c>
      <c r="G29" s="15">
        <v>200</v>
      </c>
      <c r="H29" s="15">
        <v>80</v>
      </c>
      <c r="I29" s="15">
        <v>0.96</v>
      </c>
      <c r="J29" s="15">
        <v>5</v>
      </c>
      <c r="K29" s="15">
        <v>175</v>
      </c>
      <c r="L29" s="15" t="s">
        <v>1619</v>
      </c>
      <c r="M29" s="15">
        <v>1</v>
      </c>
      <c r="N29" s="15" t="s">
        <v>3</v>
      </c>
    </row>
    <row r="30" spans="1:14" ht="14.5">
      <c r="A30" s="3" t="s">
        <v>3280</v>
      </c>
      <c r="B30" s="15" t="s">
        <v>1</v>
      </c>
      <c r="C30" s="15" t="s">
        <v>5</v>
      </c>
      <c r="D30" s="15" t="s">
        <v>9329</v>
      </c>
      <c r="E30" s="15">
        <v>20</v>
      </c>
      <c r="F30" s="15">
        <v>2</v>
      </c>
      <c r="G30" s="15">
        <v>200</v>
      </c>
      <c r="H30" s="15">
        <v>60</v>
      </c>
      <c r="I30" s="15">
        <v>0.9</v>
      </c>
      <c r="J30" s="15">
        <v>2</v>
      </c>
      <c r="K30" s="15">
        <v>175</v>
      </c>
      <c r="L30" s="15" t="s">
        <v>1619</v>
      </c>
      <c r="M30" s="15">
        <v>1</v>
      </c>
      <c r="N30" s="15" t="s">
        <v>3</v>
      </c>
    </row>
    <row r="31" spans="1:14" ht="14.5">
      <c r="A31" s="3" t="s">
        <v>3281</v>
      </c>
      <c r="B31" s="15" t="s">
        <v>1</v>
      </c>
      <c r="C31" s="15" t="s">
        <v>6</v>
      </c>
      <c r="D31" s="15" t="s">
        <v>9329</v>
      </c>
      <c r="E31" s="15">
        <v>20</v>
      </c>
      <c r="F31" s="15">
        <v>3</v>
      </c>
      <c r="G31" s="15">
        <v>100</v>
      </c>
      <c r="H31" s="15">
        <v>125</v>
      </c>
      <c r="I31" s="15">
        <v>0.9</v>
      </c>
      <c r="J31" s="15">
        <v>5</v>
      </c>
      <c r="K31" s="15">
        <v>175</v>
      </c>
      <c r="L31" s="15" t="s">
        <v>1619</v>
      </c>
      <c r="M31" s="15">
        <v>1</v>
      </c>
      <c r="N31" s="15" t="s">
        <v>910</v>
      </c>
    </row>
    <row r="32" spans="1:14" ht="14.5">
      <c r="A32" s="3" t="s">
        <v>3282</v>
      </c>
      <c r="B32" s="15" t="s">
        <v>1</v>
      </c>
      <c r="C32" s="15" t="s">
        <v>6</v>
      </c>
      <c r="D32" s="15" t="s">
        <v>9329</v>
      </c>
      <c r="E32" s="15">
        <v>20</v>
      </c>
      <c r="F32" s="15">
        <v>3</v>
      </c>
      <c r="G32" s="15">
        <v>100</v>
      </c>
      <c r="H32" s="15">
        <v>125</v>
      </c>
      <c r="I32" s="15">
        <v>0.9</v>
      </c>
      <c r="J32" s="15">
        <v>5</v>
      </c>
      <c r="K32" s="15">
        <v>175</v>
      </c>
      <c r="L32" s="15" t="s">
        <v>1619</v>
      </c>
      <c r="M32" s="15">
        <v>1</v>
      </c>
      <c r="N32" s="15" t="s">
        <v>3</v>
      </c>
    </row>
    <row r="33" spans="1:14" ht="14.5">
      <c r="A33" s="3" t="s">
        <v>3283</v>
      </c>
      <c r="B33" s="15" t="s">
        <v>1</v>
      </c>
      <c r="C33" s="15" t="s">
        <v>6</v>
      </c>
      <c r="D33" s="15" t="s">
        <v>9329</v>
      </c>
      <c r="E33" s="15">
        <v>20</v>
      </c>
      <c r="F33" s="15">
        <v>3</v>
      </c>
      <c r="G33" s="15">
        <v>150</v>
      </c>
      <c r="H33" s="15">
        <v>125</v>
      </c>
      <c r="I33" s="15">
        <v>0.9</v>
      </c>
      <c r="J33" s="15">
        <v>5</v>
      </c>
      <c r="K33" s="15">
        <v>175</v>
      </c>
      <c r="L33" s="15" t="s">
        <v>1619</v>
      </c>
      <c r="M33" s="15">
        <v>1</v>
      </c>
      <c r="N33" s="15" t="s">
        <v>910</v>
      </c>
    </row>
    <row r="34" spans="1:14" ht="14.5">
      <c r="A34" s="3" t="s">
        <v>3284</v>
      </c>
      <c r="B34" s="15" t="s">
        <v>1</v>
      </c>
      <c r="C34" s="15" t="s">
        <v>6</v>
      </c>
      <c r="D34" s="15" t="s">
        <v>9329</v>
      </c>
      <c r="E34" s="15">
        <v>20</v>
      </c>
      <c r="F34" s="15">
        <v>3</v>
      </c>
      <c r="G34" s="15">
        <v>150</v>
      </c>
      <c r="H34" s="15">
        <v>125</v>
      </c>
      <c r="I34" s="15">
        <v>0.9</v>
      </c>
      <c r="J34" s="15">
        <v>5</v>
      </c>
      <c r="K34" s="15">
        <v>175</v>
      </c>
      <c r="L34" s="15" t="s">
        <v>1619</v>
      </c>
      <c r="M34" s="15">
        <v>1</v>
      </c>
      <c r="N34" s="15" t="s">
        <v>3</v>
      </c>
    </row>
    <row r="35" spans="1:14" ht="14.5">
      <c r="A35" s="3" t="s">
        <v>3285</v>
      </c>
      <c r="B35" s="15" t="s">
        <v>1</v>
      </c>
      <c r="C35" s="15" t="s">
        <v>6</v>
      </c>
      <c r="D35" s="15" t="s">
        <v>9329</v>
      </c>
      <c r="E35" s="15">
        <v>20</v>
      </c>
      <c r="F35" s="15">
        <v>3</v>
      </c>
      <c r="G35" s="15">
        <v>200</v>
      </c>
      <c r="H35" s="15">
        <v>125</v>
      </c>
      <c r="I35" s="15">
        <v>0.9</v>
      </c>
      <c r="J35" s="15">
        <v>5</v>
      </c>
      <c r="K35" s="15">
        <v>175</v>
      </c>
      <c r="L35" s="15" t="s">
        <v>1619</v>
      </c>
      <c r="M35" s="15">
        <v>1</v>
      </c>
      <c r="N35" s="15" t="s">
        <v>910</v>
      </c>
    </row>
    <row r="36" spans="1:14" ht="14.5">
      <c r="A36" s="3" t="s">
        <v>3286</v>
      </c>
      <c r="B36" s="15" t="s">
        <v>1</v>
      </c>
      <c r="C36" s="15" t="s">
        <v>1018</v>
      </c>
      <c r="D36" s="15" t="s">
        <v>9329</v>
      </c>
      <c r="E36" s="15">
        <v>25</v>
      </c>
      <c r="F36" s="15">
        <v>3</v>
      </c>
      <c r="G36" s="15">
        <v>200</v>
      </c>
      <c r="H36" s="15">
        <v>132</v>
      </c>
      <c r="I36" s="15">
        <v>0.95</v>
      </c>
      <c r="J36" s="15">
        <v>5</v>
      </c>
      <c r="K36" s="15">
        <v>175</v>
      </c>
      <c r="L36" s="15" t="s">
        <v>1619</v>
      </c>
      <c r="M36" s="15">
        <v>1</v>
      </c>
      <c r="N36" s="15" t="s">
        <v>3</v>
      </c>
    </row>
    <row r="37" spans="1:14" ht="14.5">
      <c r="A37" s="3" t="s">
        <v>3287</v>
      </c>
      <c r="B37" s="15" t="s">
        <v>1</v>
      </c>
      <c r="C37" s="15" t="s">
        <v>6</v>
      </c>
      <c r="D37" s="15" t="s">
        <v>9329</v>
      </c>
      <c r="E37" s="15">
        <v>20</v>
      </c>
      <c r="F37" s="15">
        <v>3</v>
      </c>
      <c r="G37" s="15">
        <v>200</v>
      </c>
      <c r="H37" s="15">
        <v>125</v>
      </c>
      <c r="I37" s="15">
        <v>0.9</v>
      </c>
      <c r="J37" s="15">
        <v>5</v>
      </c>
      <c r="K37" s="15">
        <v>175</v>
      </c>
      <c r="L37" s="15" t="s">
        <v>1619</v>
      </c>
      <c r="M37" s="15">
        <v>1</v>
      </c>
      <c r="N37" s="15" t="s">
        <v>3</v>
      </c>
    </row>
    <row r="38" spans="1:14" ht="14.5">
      <c r="A38" s="3" t="s">
        <v>3288</v>
      </c>
      <c r="B38" s="15" t="s">
        <v>1</v>
      </c>
      <c r="C38" s="15" t="s">
        <v>5</v>
      </c>
      <c r="D38" s="15" t="s">
        <v>9329</v>
      </c>
      <c r="E38" s="15">
        <v>25</v>
      </c>
      <c r="F38" s="15">
        <v>1</v>
      </c>
      <c r="G38" s="15">
        <v>50</v>
      </c>
      <c r="H38" s="15">
        <v>40</v>
      </c>
      <c r="I38" s="15">
        <v>0.875</v>
      </c>
      <c r="J38" s="15">
        <v>2</v>
      </c>
      <c r="K38" s="15">
        <v>175</v>
      </c>
      <c r="L38" s="15" t="s">
        <v>1619</v>
      </c>
      <c r="M38" s="15">
        <v>1</v>
      </c>
      <c r="N38" s="15" t="s">
        <v>910</v>
      </c>
    </row>
    <row r="39" spans="1:14" ht="14.5">
      <c r="A39" s="3" t="s">
        <v>3289</v>
      </c>
      <c r="B39" s="15" t="s">
        <v>1</v>
      </c>
      <c r="C39" s="15" t="s">
        <v>5</v>
      </c>
      <c r="D39" s="15" t="s">
        <v>9329</v>
      </c>
      <c r="E39" s="15">
        <v>25</v>
      </c>
      <c r="F39" s="15">
        <v>1</v>
      </c>
      <c r="G39" s="15">
        <v>50</v>
      </c>
      <c r="H39" s="15">
        <v>40</v>
      </c>
      <c r="I39" s="15">
        <v>0.875</v>
      </c>
      <c r="J39" s="15">
        <v>2</v>
      </c>
      <c r="K39" s="15">
        <v>175</v>
      </c>
      <c r="L39" s="15" t="s">
        <v>1619</v>
      </c>
      <c r="M39" s="15">
        <v>1</v>
      </c>
      <c r="N39" s="15" t="s">
        <v>3</v>
      </c>
    </row>
    <row r="40" spans="1:14" ht="14.5">
      <c r="A40" s="3" t="s">
        <v>3290</v>
      </c>
      <c r="B40" s="15" t="s">
        <v>1</v>
      </c>
      <c r="C40" s="15" t="s">
        <v>5</v>
      </c>
      <c r="D40" s="15" t="s">
        <v>9329</v>
      </c>
      <c r="E40" s="15">
        <v>25</v>
      </c>
      <c r="F40" s="15">
        <v>1</v>
      </c>
      <c r="G40" s="15">
        <v>100</v>
      </c>
      <c r="H40" s="15">
        <v>40</v>
      </c>
      <c r="I40" s="15">
        <v>0.875</v>
      </c>
      <c r="J40" s="15">
        <v>2</v>
      </c>
      <c r="K40" s="15">
        <v>175</v>
      </c>
      <c r="L40" s="15" t="s">
        <v>1619</v>
      </c>
      <c r="M40" s="15">
        <v>1</v>
      </c>
      <c r="N40" s="15" t="s">
        <v>910</v>
      </c>
    </row>
    <row r="41" spans="1:14" ht="14.5">
      <c r="A41" s="3" t="s">
        <v>3291</v>
      </c>
      <c r="B41" s="15" t="s">
        <v>1</v>
      </c>
      <c r="C41" s="15" t="s">
        <v>5</v>
      </c>
      <c r="D41" s="15" t="s">
        <v>9329</v>
      </c>
      <c r="E41" s="15">
        <v>25</v>
      </c>
      <c r="F41" s="15">
        <v>1</v>
      </c>
      <c r="G41" s="15">
        <v>100</v>
      </c>
      <c r="H41" s="15">
        <v>40</v>
      </c>
      <c r="I41" s="15">
        <v>0.875</v>
      </c>
      <c r="J41" s="15">
        <v>2</v>
      </c>
      <c r="K41" s="15">
        <v>175</v>
      </c>
      <c r="L41" s="15" t="s">
        <v>1619</v>
      </c>
      <c r="M41" s="15">
        <v>1</v>
      </c>
      <c r="N41" s="15" t="s">
        <v>3</v>
      </c>
    </row>
    <row r="42" spans="1:14" ht="14.5">
      <c r="A42" s="3" t="s">
        <v>3292</v>
      </c>
      <c r="B42" s="15" t="s">
        <v>1</v>
      </c>
      <c r="C42" s="15" t="s">
        <v>5</v>
      </c>
      <c r="D42" s="15" t="s">
        <v>9329</v>
      </c>
      <c r="E42" s="15">
        <v>25</v>
      </c>
      <c r="F42" s="15">
        <v>1</v>
      </c>
      <c r="G42" s="15">
        <v>150</v>
      </c>
      <c r="H42" s="15">
        <v>40</v>
      </c>
      <c r="I42" s="15">
        <v>0.875</v>
      </c>
      <c r="J42" s="15">
        <v>2</v>
      </c>
      <c r="K42" s="15">
        <v>175</v>
      </c>
      <c r="L42" s="15" t="s">
        <v>1619</v>
      </c>
      <c r="M42" s="15">
        <v>1</v>
      </c>
      <c r="N42" s="15" t="s">
        <v>910</v>
      </c>
    </row>
    <row r="43" spans="1:14" ht="14.5">
      <c r="A43" s="3" t="s">
        <v>3293</v>
      </c>
      <c r="B43" s="15" t="s">
        <v>1</v>
      </c>
      <c r="C43" s="15" t="s">
        <v>5</v>
      </c>
      <c r="D43" s="15" t="s">
        <v>9329</v>
      </c>
      <c r="E43" s="15">
        <v>25</v>
      </c>
      <c r="F43" s="15">
        <v>1</v>
      </c>
      <c r="G43" s="15">
        <v>150</v>
      </c>
      <c r="H43" s="15">
        <v>40</v>
      </c>
      <c r="I43" s="15">
        <v>0.875</v>
      </c>
      <c r="J43" s="15">
        <v>2</v>
      </c>
      <c r="K43" s="15">
        <v>175</v>
      </c>
      <c r="L43" s="15" t="s">
        <v>1619</v>
      </c>
      <c r="M43" s="15">
        <v>1</v>
      </c>
      <c r="N43" s="15" t="s">
        <v>3</v>
      </c>
    </row>
    <row r="44" spans="1:14" ht="14.5">
      <c r="A44" s="3" t="s">
        <v>3294</v>
      </c>
      <c r="B44" s="15" t="s">
        <v>1</v>
      </c>
      <c r="C44" s="15" t="s">
        <v>5</v>
      </c>
      <c r="D44" s="15" t="s">
        <v>9329</v>
      </c>
      <c r="E44" s="15">
        <v>25</v>
      </c>
      <c r="F44" s="15">
        <v>1</v>
      </c>
      <c r="G44" s="15">
        <v>200</v>
      </c>
      <c r="H44" s="15">
        <v>40</v>
      </c>
      <c r="I44" s="15">
        <v>0.875</v>
      </c>
      <c r="J44" s="15">
        <v>2</v>
      </c>
      <c r="K44" s="15">
        <v>175</v>
      </c>
      <c r="L44" s="15" t="s">
        <v>1619</v>
      </c>
      <c r="M44" s="15">
        <v>1</v>
      </c>
      <c r="N44" s="15" t="s">
        <v>910</v>
      </c>
    </row>
    <row r="45" spans="1:14" ht="14.5">
      <c r="A45" s="3" t="s">
        <v>3295</v>
      </c>
      <c r="B45" s="15" t="s">
        <v>1</v>
      </c>
      <c r="C45" s="15" t="s">
        <v>5</v>
      </c>
      <c r="D45" s="15" t="s">
        <v>9329</v>
      </c>
      <c r="E45" s="15">
        <v>25</v>
      </c>
      <c r="F45" s="15">
        <v>1</v>
      </c>
      <c r="G45" s="15">
        <v>200</v>
      </c>
      <c r="H45" s="15">
        <v>40</v>
      </c>
      <c r="I45" s="15">
        <v>0.875</v>
      </c>
      <c r="J45" s="15">
        <v>2</v>
      </c>
      <c r="K45" s="15">
        <v>175</v>
      </c>
      <c r="L45" s="15" t="s">
        <v>1619</v>
      </c>
      <c r="M45" s="15">
        <v>1</v>
      </c>
      <c r="N45" s="15" t="s">
        <v>3</v>
      </c>
    </row>
    <row r="46" spans="1:14" ht="14.5">
      <c r="A46" s="3" t="s">
        <v>3296</v>
      </c>
      <c r="B46" s="15" t="s">
        <v>1</v>
      </c>
      <c r="C46" s="15" t="s">
        <v>21</v>
      </c>
      <c r="D46" s="15" t="s">
        <v>9329</v>
      </c>
      <c r="E46" s="15">
        <v>25</v>
      </c>
      <c r="F46" s="15">
        <v>16</v>
      </c>
      <c r="G46" s="15">
        <v>200</v>
      </c>
      <c r="H46" s="15">
        <v>100</v>
      </c>
      <c r="I46" s="15">
        <v>0.97499999999999998</v>
      </c>
      <c r="J46" s="15">
        <v>5</v>
      </c>
      <c r="K46" s="15">
        <v>175</v>
      </c>
      <c r="L46" s="15" t="s">
        <v>1619</v>
      </c>
      <c r="M46" s="15" t="s">
        <v>9484</v>
      </c>
      <c r="N46" s="15" t="s">
        <v>3</v>
      </c>
    </row>
    <row r="47" spans="1:14" ht="14.5">
      <c r="A47" s="3" t="s">
        <v>3297</v>
      </c>
      <c r="B47" s="15" t="s">
        <v>1</v>
      </c>
      <c r="C47" s="15" t="s">
        <v>6</v>
      </c>
      <c r="D47" s="15" t="s">
        <v>9329</v>
      </c>
      <c r="E47" s="15">
        <v>25</v>
      </c>
      <c r="F47" s="15">
        <v>3</v>
      </c>
      <c r="G47" s="15">
        <v>50</v>
      </c>
      <c r="H47" s="15">
        <v>75</v>
      </c>
      <c r="I47" s="15">
        <v>0.875</v>
      </c>
      <c r="J47" s="15">
        <v>5</v>
      </c>
      <c r="K47" s="15">
        <v>175</v>
      </c>
      <c r="L47" s="15" t="s">
        <v>1619</v>
      </c>
      <c r="M47" s="15">
        <v>1</v>
      </c>
      <c r="N47" s="15" t="s">
        <v>910</v>
      </c>
    </row>
    <row r="48" spans="1:14" ht="14.5">
      <c r="A48" s="3" t="s">
        <v>3298</v>
      </c>
      <c r="B48" s="15" t="s">
        <v>1</v>
      </c>
      <c r="C48" s="15" t="s">
        <v>5</v>
      </c>
      <c r="D48" s="15" t="s">
        <v>9329</v>
      </c>
      <c r="E48" s="15">
        <v>25</v>
      </c>
      <c r="F48" s="15">
        <v>3</v>
      </c>
      <c r="G48" s="15">
        <v>50</v>
      </c>
      <c r="H48" s="15">
        <v>75</v>
      </c>
      <c r="I48" s="15">
        <v>0.9</v>
      </c>
      <c r="J48" s="15">
        <v>5</v>
      </c>
      <c r="K48" s="15">
        <v>175</v>
      </c>
      <c r="L48" s="15" t="s">
        <v>1619</v>
      </c>
      <c r="M48" s="15">
        <v>1</v>
      </c>
      <c r="N48" s="15" t="s">
        <v>910</v>
      </c>
    </row>
    <row r="49" spans="1:14" ht="14.5">
      <c r="A49" s="3" t="s">
        <v>3299</v>
      </c>
      <c r="B49" s="15" t="s">
        <v>1</v>
      </c>
      <c r="C49" s="15" t="s">
        <v>5</v>
      </c>
      <c r="D49" s="15" t="s">
        <v>9329</v>
      </c>
      <c r="E49" s="15">
        <v>25</v>
      </c>
      <c r="F49" s="15">
        <v>3</v>
      </c>
      <c r="G49" s="15">
        <v>50</v>
      </c>
      <c r="H49" s="15">
        <v>75</v>
      </c>
      <c r="I49" s="15">
        <v>0.9</v>
      </c>
      <c r="J49" s="15">
        <v>5</v>
      </c>
      <c r="K49" s="15">
        <v>175</v>
      </c>
      <c r="L49" s="15" t="s">
        <v>1619</v>
      </c>
      <c r="M49" s="15">
        <v>1</v>
      </c>
      <c r="N49" s="15" t="s">
        <v>3</v>
      </c>
    </row>
    <row r="50" spans="1:14" ht="14.5">
      <c r="A50" s="3" t="s">
        <v>3300</v>
      </c>
      <c r="B50" s="15" t="s">
        <v>1</v>
      </c>
      <c r="C50" s="15" t="s">
        <v>6</v>
      </c>
      <c r="D50" s="15" t="s">
        <v>9329</v>
      </c>
      <c r="E50" s="15">
        <v>25</v>
      </c>
      <c r="F50" s="15">
        <v>3</v>
      </c>
      <c r="G50" s="15">
        <v>50</v>
      </c>
      <c r="H50" s="15">
        <v>75</v>
      </c>
      <c r="I50" s="15">
        <v>0.875</v>
      </c>
      <c r="J50" s="15">
        <v>5</v>
      </c>
      <c r="K50" s="15">
        <v>175</v>
      </c>
      <c r="L50" s="15" t="s">
        <v>1619</v>
      </c>
      <c r="M50" s="15">
        <v>1</v>
      </c>
      <c r="N50" s="15" t="s">
        <v>3</v>
      </c>
    </row>
    <row r="51" spans="1:14" ht="14.5">
      <c r="A51" s="3" t="s">
        <v>3301</v>
      </c>
      <c r="B51" s="15" t="s">
        <v>1</v>
      </c>
      <c r="C51" s="15" t="s">
        <v>6</v>
      </c>
      <c r="D51" s="15" t="s">
        <v>9329</v>
      </c>
      <c r="E51" s="15">
        <v>25</v>
      </c>
      <c r="F51" s="15">
        <v>3</v>
      </c>
      <c r="G51" s="15">
        <v>100</v>
      </c>
      <c r="H51" s="15">
        <v>75</v>
      </c>
      <c r="I51" s="15">
        <v>0.875</v>
      </c>
      <c r="J51" s="15">
        <v>5</v>
      </c>
      <c r="K51" s="15">
        <v>175</v>
      </c>
      <c r="L51" s="15" t="s">
        <v>1619</v>
      </c>
      <c r="M51" s="15">
        <v>1</v>
      </c>
      <c r="N51" s="15" t="s">
        <v>910</v>
      </c>
    </row>
    <row r="52" spans="1:14" ht="14.5">
      <c r="A52" s="3" t="s">
        <v>3302</v>
      </c>
      <c r="B52" s="15" t="s">
        <v>1</v>
      </c>
      <c r="C52" s="15" t="s">
        <v>5</v>
      </c>
      <c r="D52" s="15" t="s">
        <v>9329</v>
      </c>
      <c r="E52" s="15">
        <v>25</v>
      </c>
      <c r="F52" s="15">
        <v>3</v>
      </c>
      <c r="G52" s="15">
        <v>100</v>
      </c>
      <c r="H52" s="15">
        <v>75</v>
      </c>
      <c r="I52" s="15">
        <v>0.9</v>
      </c>
      <c r="J52" s="15">
        <v>5</v>
      </c>
      <c r="K52" s="15">
        <v>175</v>
      </c>
      <c r="L52" s="15" t="s">
        <v>1619</v>
      </c>
      <c r="M52" s="15">
        <v>1</v>
      </c>
      <c r="N52" s="15" t="s">
        <v>910</v>
      </c>
    </row>
    <row r="53" spans="1:14" ht="14.5">
      <c r="A53" s="3" t="s">
        <v>3303</v>
      </c>
      <c r="B53" s="15" t="s">
        <v>1</v>
      </c>
      <c r="C53" s="15" t="s">
        <v>5</v>
      </c>
      <c r="D53" s="15" t="s">
        <v>9329</v>
      </c>
      <c r="E53" s="15">
        <v>25</v>
      </c>
      <c r="F53" s="15">
        <v>3</v>
      </c>
      <c r="G53" s="15">
        <v>100</v>
      </c>
      <c r="H53" s="15">
        <v>75</v>
      </c>
      <c r="I53" s="15">
        <v>0.9</v>
      </c>
      <c r="J53" s="15">
        <v>5</v>
      </c>
      <c r="K53" s="15">
        <v>175</v>
      </c>
      <c r="L53" s="15" t="s">
        <v>1619</v>
      </c>
      <c r="M53" s="15">
        <v>1</v>
      </c>
      <c r="N53" s="15" t="s">
        <v>3</v>
      </c>
    </row>
    <row r="54" spans="1:14" ht="14.5">
      <c r="A54" s="3" t="s">
        <v>3304</v>
      </c>
      <c r="B54" s="15" t="s">
        <v>1</v>
      </c>
      <c r="C54" s="15" t="s">
        <v>6</v>
      </c>
      <c r="D54" s="15" t="s">
        <v>9329</v>
      </c>
      <c r="E54" s="15">
        <v>25</v>
      </c>
      <c r="F54" s="15">
        <v>3</v>
      </c>
      <c r="G54" s="15">
        <v>100</v>
      </c>
      <c r="H54" s="15">
        <v>75</v>
      </c>
      <c r="I54" s="15">
        <v>0.875</v>
      </c>
      <c r="J54" s="15">
        <v>5</v>
      </c>
      <c r="K54" s="15">
        <v>175</v>
      </c>
      <c r="L54" s="15" t="s">
        <v>1619</v>
      </c>
      <c r="M54" s="15">
        <v>1</v>
      </c>
      <c r="N54" s="15" t="s">
        <v>3</v>
      </c>
    </row>
    <row r="55" spans="1:14" ht="14.5">
      <c r="A55" s="3" t="s">
        <v>3305</v>
      </c>
      <c r="B55" s="15" t="s">
        <v>1</v>
      </c>
      <c r="C55" s="15" t="s">
        <v>6</v>
      </c>
      <c r="D55" s="15" t="s">
        <v>9329</v>
      </c>
      <c r="E55" s="15">
        <v>25</v>
      </c>
      <c r="F55" s="15">
        <v>3</v>
      </c>
      <c r="G55" s="15">
        <v>150</v>
      </c>
      <c r="H55" s="15">
        <v>75</v>
      </c>
      <c r="I55" s="15">
        <v>0.875</v>
      </c>
      <c r="J55" s="15">
        <v>5</v>
      </c>
      <c r="K55" s="15">
        <v>175</v>
      </c>
      <c r="L55" s="15" t="s">
        <v>1619</v>
      </c>
      <c r="M55" s="15">
        <v>1</v>
      </c>
      <c r="N55" s="15" t="s">
        <v>910</v>
      </c>
    </row>
    <row r="56" spans="1:14" ht="14.5">
      <c r="A56" s="3" t="s">
        <v>3306</v>
      </c>
      <c r="B56" s="15" t="s">
        <v>1</v>
      </c>
      <c r="C56" s="15" t="s">
        <v>5</v>
      </c>
      <c r="D56" s="15" t="s">
        <v>9329</v>
      </c>
      <c r="E56" s="15">
        <v>25</v>
      </c>
      <c r="F56" s="15">
        <v>3</v>
      </c>
      <c r="G56" s="15">
        <v>150</v>
      </c>
      <c r="H56" s="15">
        <v>75</v>
      </c>
      <c r="I56" s="15">
        <v>0.9</v>
      </c>
      <c r="J56" s="15">
        <v>5</v>
      </c>
      <c r="K56" s="15">
        <v>175</v>
      </c>
      <c r="L56" s="15" t="s">
        <v>1619</v>
      </c>
      <c r="M56" s="15">
        <v>1</v>
      </c>
      <c r="N56" s="15" t="s">
        <v>910</v>
      </c>
    </row>
    <row r="57" spans="1:14" ht="14.5">
      <c r="A57" s="3" t="s">
        <v>3307</v>
      </c>
      <c r="B57" s="15" t="s">
        <v>1</v>
      </c>
      <c r="C57" s="15" t="s">
        <v>5</v>
      </c>
      <c r="D57" s="15" t="s">
        <v>9329</v>
      </c>
      <c r="E57" s="15">
        <v>25</v>
      </c>
      <c r="F57" s="15">
        <v>3</v>
      </c>
      <c r="G57" s="15">
        <v>150</v>
      </c>
      <c r="H57" s="15">
        <v>75</v>
      </c>
      <c r="I57" s="15">
        <v>0.9</v>
      </c>
      <c r="J57" s="15">
        <v>5</v>
      </c>
      <c r="K57" s="15">
        <v>175</v>
      </c>
      <c r="L57" s="15" t="s">
        <v>1619</v>
      </c>
      <c r="M57" s="15">
        <v>1</v>
      </c>
      <c r="N57" s="15" t="s">
        <v>3</v>
      </c>
    </row>
    <row r="58" spans="1:14" ht="14.5">
      <c r="A58" s="3" t="s">
        <v>3308</v>
      </c>
      <c r="B58" s="15" t="s">
        <v>1</v>
      </c>
      <c r="C58" s="15" t="s">
        <v>6</v>
      </c>
      <c r="D58" s="15" t="s">
        <v>9329</v>
      </c>
      <c r="E58" s="15">
        <v>25</v>
      </c>
      <c r="F58" s="15">
        <v>3</v>
      </c>
      <c r="G58" s="15">
        <v>150</v>
      </c>
      <c r="H58" s="15">
        <v>75</v>
      </c>
      <c r="I58" s="15">
        <v>0.875</v>
      </c>
      <c r="J58" s="15">
        <v>5</v>
      </c>
      <c r="K58" s="15">
        <v>175</v>
      </c>
      <c r="L58" s="15" t="s">
        <v>1619</v>
      </c>
      <c r="M58" s="15">
        <v>1</v>
      </c>
      <c r="N58" s="15" t="s">
        <v>3</v>
      </c>
    </row>
    <row r="59" spans="1:14" ht="14.5">
      <c r="A59" s="3" t="s">
        <v>3309</v>
      </c>
      <c r="B59" s="15" t="s">
        <v>1</v>
      </c>
      <c r="C59" s="15" t="s">
        <v>6</v>
      </c>
      <c r="D59" s="15" t="s">
        <v>9329</v>
      </c>
      <c r="E59" s="15">
        <v>25</v>
      </c>
      <c r="F59" s="15">
        <v>3</v>
      </c>
      <c r="G59" s="15">
        <v>200</v>
      </c>
      <c r="H59" s="15">
        <v>75</v>
      </c>
      <c r="I59" s="15">
        <v>0.875</v>
      </c>
      <c r="J59" s="15">
        <v>5</v>
      </c>
      <c r="K59" s="15">
        <v>175</v>
      </c>
      <c r="L59" s="15" t="s">
        <v>1619</v>
      </c>
      <c r="M59" s="15">
        <v>1</v>
      </c>
      <c r="N59" s="15" t="s">
        <v>910</v>
      </c>
    </row>
    <row r="60" spans="1:14" ht="14.5">
      <c r="A60" s="3" t="s">
        <v>3310</v>
      </c>
      <c r="B60" s="15" t="s">
        <v>1</v>
      </c>
      <c r="C60" s="15" t="s">
        <v>5</v>
      </c>
      <c r="D60" s="15" t="s">
        <v>9329</v>
      </c>
      <c r="E60" s="15">
        <v>25</v>
      </c>
      <c r="F60" s="15">
        <v>3</v>
      </c>
      <c r="G60" s="15">
        <v>200</v>
      </c>
      <c r="H60" s="15">
        <v>75</v>
      </c>
      <c r="I60" s="15">
        <v>0.9</v>
      </c>
      <c r="J60" s="15">
        <v>5</v>
      </c>
      <c r="K60" s="15">
        <v>175</v>
      </c>
      <c r="L60" s="15" t="s">
        <v>1619</v>
      </c>
      <c r="M60" s="15">
        <v>1</v>
      </c>
      <c r="N60" s="15" t="s">
        <v>910</v>
      </c>
    </row>
    <row r="61" spans="1:14" ht="14.5">
      <c r="A61" s="3" t="s">
        <v>3311</v>
      </c>
      <c r="B61" s="15" t="s">
        <v>1</v>
      </c>
      <c r="C61" s="15" t="s">
        <v>5</v>
      </c>
      <c r="D61" s="15" t="s">
        <v>9329</v>
      </c>
      <c r="E61" s="15">
        <v>25</v>
      </c>
      <c r="F61" s="15">
        <v>3</v>
      </c>
      <c r="G61" s="15">
        <v>200</v>
      </c>
      <c r="H61" s="15">
        <v>75</v>
      </c>
      <c r="I61" s="15">
        <v>0.9</v>
      </c>
      <c r="J61" s="15">
        <v>5</v>
      </c>
      <c r="K61" s="15">
        <v>175</v>
      </c>
      <c r="L61" s="15" t="s">
        <v>1619</v>
      </c>
      <c r="M61" s="15">
        <v>1</v>
      </c>
      <c r="N61" s="15" t="s">
        <v>3</v>
      </c>
    </row>
    <row r="62" spans="1:14" ht="14.5">
      <c r="A62" s="3" t="s">
        <v>3312</v>
      </c>
      <c r="B62" s="15" t="s">
        <v>1</v>
      </c>
      <c r="C62" s="15" t="s">
        <v>6</v>
      </c>
      <c r="D62" s="15" t="s">
        <v>9329</v>
      </c>
      <c r="E62" s="15">
        <v>25</v>
      </c>
      <c r="F62" s="15">
        <v>3</v>
      </c>
      <c r="G62" s="15">
        <v>200</v>
      </c>
      <c r="H62" s="15">
        <v>75</v>
      </c>
      <c r="I62" s="15">
        <v>0.875</v>
      </c>
      <c r="J62" s="15">
        <v>5</v>
      </c>
      <c r="K62" s="15">
        <v>175</v>
      </c>
      <c r="L62" s="15" t="s">
        <v>1619</v>
      </c>
      <c r="M62" s="15">
        <v>1</v>
      </c>
      <c r="N62" s="15" t="s">
        <v>3</v>
      </c>
    </row>
    <row r="63" spans="1:14" ht="14.5">
      <c r="A63" s="3" t="s">
        <v>3313</v>
      </c>
      <c r="B63" s="15" t="s">
        <v>1</v>
      </c>
      <c r="C63" s="15" t="s">
        <v>15</v>
      </c>
      <c r="D63" s="15" t="s">
        <v>9329</v>
      </c>
      <c r="E63" s="15">
        <v>25</v>
      </c>
      <c r="F63" s="15">
        <v>4</v>
      </c>
      <c r="G63" s="15">
        <v>200</v>
      </c>
      <c r="H63" s="15">
        <v>125</v>
      </c>
      <c r="I63" s="15">
        <v>0.89</v>
      </c>
      <c r="J63" s="15">
        <v>5</v>
      </c>
      <c r="K63" s="15">
        <v>175</v>
      </c>
      <c r="L63" s="15" t="s">
        <v>1619</v>
      </c>
      <c r="M63" s="15" t="s">
        <v>9484</v>
      </c>
      <c r="N63" s="15" t="s">
        <v>3</v>
      </c>
    </row>
    <row r="64" spans="1:14" ht="14.5">
      <c r="A64" s="3" t="s">
        <v>3314</v>
      </c>
      <c r="B64" s="15" t="s">
        <v>1</v>
      </c>
      <c r="C64" s="15" t="s">
        <v>6</v>
      </c>
      <c r="D64" s="15" t="s">
        <v>9329</v>
      </c>
      <c r="E64" s="15">
        <v>25</v>
      </c>
      <c r="F64" s="15">
        <v>4</v>
      </c>
      <c r="G64" s="15">
        <v>200</v>
      </c>
      <c r="H64" s="15">
        <v>75</v>
      </c>
      <c r="I64" s="15">
        <v>0.875</v>
      </c>
      <c r="J64" s="15">
        <v>5</v>
      </c>
      <c r="K64" s="15">
        <v>175</v>
      </c>
      <c r="L64" s="15" t="s">
        <v>1619</v>
      </c>
      <c r="M64" s="15">
        <v>1</v>
      </c>
      <c r="N64" s="15" t="s">
        <v>910</v>
      </c>
    </row>
    <row r="65" spans="1:14" ht="14.5">
      <c r="A65" s="3" t="s">
        <v>3459</v>
      </c>
      <c r="B65" s="15" t="s">
        <v>1</v>
      </c>
      <c r="C65" s="15" t="s">
        <v>6</v>
      </c>
      <c r="D65" s="15" t="s">
        <v>9329</v>
      </c>
      <c r="E65" s="15">
        <v>25</v>
      </c>
      <c r="F65" s="15">
        <v>4</v>
      </c>
      <c r="G65" s="15">
        <v>200</v>
      </c>
      <c r="H65" s="15">
        <v>75</v>
      </c>
      <c r="I65" s="15">
        <v>0.875</v>
      </c>
      <c r="J65" s="15">
        <v>5</v>
      </c>
      <c r="K65" s="15">
        <v>175</v>
      </c>
      <c r="L65" s="15" t="s">
        <v>1619</v>
      </c>
      <c r="M65" s="15">
        <v>1</v>
      </c>
      <c r="N65" s="15" t="s">
        <v>3</v>
      </c>
    </row>
    <row r="66" spans="1:14" ht="14.5">
      <c r="A66" s="3" t="s">
        <v>3315</v>
      </c>
      <c r="B66" s="15" t="s">
        <v>1</v>
      </c>
      <c r="C66" s="15" t="s">
        <v>15</v>
      </c>
      <c r="D66" s="15" t="s">
        <v>9329</v>
      </c>
      <c r="E66" s="15">
        <v>25</v>
      </c>
      <c r="F66" s="15">
        <v>4</v>
      </c>
      <c r="G66" s="15">
        <v>200</v>
      </c>
      <c r="H66" s="15">
        <v>125</v>
      </c>
      <c r="I66" s="15">
        <v>0.89</v>
      </c>
      <c r="J66" s="15">
        <v>5</v>
      </c>
      <c r="K66" s="15">
        <v>175</v>
      </c>
      <c r="L66" s="15" t="s">
        <v>1619</v>
      </c>
      <c r="M66" s="15" t="s">
        <v>9484</v>
      </c>
      <c r="N66" s="15" t="s">
        <v>3</v>
      </c>
    </row>
    <row r="67" spans="1:14" ht="14.5">
      <c r="A67" s="3" t="s">
        <v>3316</v>
      </c>
      <c r="B67" s="15" t="s">
        <v>1</v>
      </c>
      <c r="C67" s="15" t="s">
        <v>19</v>
      </c>
      <c r="D67" s="15" t="s">
        <v>9329</v>
      </c>
      <c r="E67" s="15">
        <v>25</v>
      </c>
      <c r="F67" s="15">
        <v>8</v>
      </c>
      <c r="G67" s="15">
        <v>200</v>
      </c>
      <c r="H67" s="15">
        <v>100</v>
      </c>
      <c r="I67" s="15">
        <v>0.97499999999999998</v>
      </c>
      <c r="J67" s="15">
        <v>5</v>
      </c>
      <c r="K67" s="15">
        <v>175</v>
      </c>
      <c r="L67" s="15" t="s">
        <v>1619</v>
      </c>
      <c r="M67" s="15" t="s">
        <v>9484</v>
      </c>
      <c r="N67" s="15" t="s">
        <v>3</v>
      </c>
    </row>
    <row r="68" spans="1:14" ht="14.5">
      <c r="A68" s="3" t="s">
        <v>3317</v>
      </c>
      <c r="B68" s="15" t="s">
        <v>1</v>
      </c>
      <c r="C68" s="15" t="s">
        <v>184</v>
      </c>
      <c r="D68" s="15" t="s">
        <v>9329</v>
      </c>
      <c r="E68" s="15">
        <v>25</v>
      </c>
      <c r="F68" s="15">
        <v>16</v>
      </c>
      <c r="G68" s="15">
        <v>200</v>
      </c>
      <c r="H68" s="15">
        <v>100</v>
      </c>
      <c r="I68" s="15">
        <v>0.97499999999999998</v>
      </c>
      <c r="J68" s="15">
        <v>5</v>
      </c>
      <c r="K68" s="15">
        <v>150</v>
      </c>
      <c r="L68" s="15" t="s">
        <v>1619</v>
      </c>
      <c r="M68" s="15" t="s">
        <v>9484</v>
      </c>
      <c r="N68" s="15" t="s">
        <v>3</v>
      </c>
    </row>
    <row r="69" spans="1:14" ht="14.5">
      <c r="A69" s="3" t="s">
        <v>3318</v>
      </c>
      <c r="B69" s="15" t="s">
        <v>1</v>
      </c>
      <c r="C69" s="15" t="s">
        <v>182</v>
      </c>
      <c r="D69" s="15" t="s">
        <v>9329</v>
      </c>
      <c r="E69" s="15">
        <v>25</v>
      </c>
      <c r="F69" s="15">
        <v>8</v>
      </c>
      <c r="G69" s="15">
        <v>800</v>
      </c>
      <c r="H69" s="15">
        <v>100</v>
      </c>
      <c r="I69" s="15">
        <v>2.2999999999999998</v>
      </c>
      <c r="J69" s="15">
        <v>1</v>
      </c>
      <c r="K69" s="15">
        <v>175</v>
      </c>
      <c r="L69" s="15" t="s">
        <v>1619</v>
      </c>
      <c r="M69" s="15" t="s">
        <v>9484</v>
      </c>
      <c r="N69" s="15" t="s">
        <v>910</v>
      </c>
    </row>
    <row r="70" spans="1:14" ht="14.5">
      <c r="A70" s="3" t="s">
        <v>3319</v>
      </c>
      <c r="B70" s="15" t="s">
        <v>1</v>
      </c>
      <c r="C70" s="15" t="s">
        <v>4</v>
      </c>
      <c r="D70" s="15" t="s">
        <v>9329</v>
      </c>
      <c r="E70" s="15">
        <v>15</v>
      </c>
      <c r="F70" s="15">
        <v>1</v>
      </c>
      <c r="G70" s="15">
        <v>100</v>
      </c>
      <c r="H70" s="15">
        <v>30</v>
      </c>
      <c r="I70" s="15">
        <v>0.92</v>
      </c>
      <c r="J70" s="15">
        <v>2</v>
      </c>
      <c r="K70" s="15">
        <v>175</v>
      </c>
      <c r="L70" s="15" t="s">
        <v>2764</v>
      </c>
      <c r="M70" s="15">
        <v>1</v>
      </c>
      <c r="N70" s="15" t="s">
        <v>910</v>
      </c>
    </row>
    <row r="71" spans="1:14" ht="14.5">
      <c r="A71" s="3" t="s">
        <v>3320</v>
      </c>
      <c r="B71" s="15" t="s">
        <v>1</v>
      </c>
      <c r="C71" s="15" t="s">
        <v>4</v>
      </c>
      <c r="D71" s="15" t="s">
        <v>9329</v>
      </c>
      <c r="E71" s="15">
        <v>15</v>
      </c>
      <c r="F71" s="15">
        <v>1</v>
      </c>
      <c r="G71" s="15">
        <v>100</v>
      </c>
      <c r="H71" s="15">
        <v>30</v>
      </c>
      <c r="I71" s="15">
        <v>0.92</v>
      </c>
      <c r="J71" s="15">
        <v>2</v>
      </c>
      <c r="K71" s="15">
        <v>175</v>
      </c>
      <c r="L71" s="15" t="s">
        <v>2764</v>
      </c>
      <c r="M71" s="15">
        <v>1</v>
      </c>
      <c r="N71" s="15" t="s">
        <v>3</v>
      </c>
    </row>
    <row r="72" spans="1:14" ht="14.5">
      <c r="A72" s="3" t="s">
        <v>3321</v>
      </c>
      <c r="B72" s="15" t="s">
        <v>1</v>
      </c>
      <c r="C72" s="15" t="s">
        <v>4</v>
      </c>
      <c r="D72" s="15" t="s">
        <v>9329</v>
      </c>
      <c r="E72" s="15">
        <v>15</v>
      </c>
      <c r="F72" s="15">
        <v>1</v>
      </c>
      <c r="G72" s="15">
        <v>200</v>
      </c>
      <c r="H72" s="15">
        <v>30</v>
      </c>
      <c r="I72" s="15">
        <v>0.92</v>
      </c>
      <c r="J72" s="15">
        <v>2</v>
      </c>
      <c r="K72" s="15">
        <v>175</v>
      </c>
      <c r="L72" s="15" t="s">
        <v>2764</v>
      </c>
      <c r="M72" s="15">
        <v>1</v>
      </c>
      <c r="N72" s="15" t="s">
        <v>910</v>
      </c>
    </row>
    <row r="73" spans="1:14" ht="14.5">
      <c r="A73" s="3" t="s">
        <v>3322</v>
      </c>
      <c r="B73" s="15" t="s">
        <v>1</v>
      </c>
      <c r="C73" s="15" t="s">
        <v>4</v>
      </c>
      <c r="D73" s="15" t="s">
        <v>9329</v>
      </c>
      <c r="E73" s="15">
        <v>15</v>
      </c>
      <c r="F73" s="15">
        <v>1</v>
      </c>
      <c r="G73" s="15">
        <v>200</v>
      </c>
      <c r="H73" s="15">
        <v>30</v>
      </c>
      <c r="I73" s="15">
        <v>0.92</v>
      </c>
      <c r="J73" s="15">
        <v>2</v>
      </c>
      <c r="K73" s="15">
        <v>175</v>
      </c>
      <c r="L73" s="15" t="s">
        <v>2764</v>
      </c>
      <c r="M73" s="15">
        <v>1</v>
      </c>
      <c r="N73" s="15" t="s">
        <v>3</v>
      </c>
    </row>
    <row r="74" spans="1:14" ht="14.5">
      <c r="A74" s="3" t="s">
        <v>3323</v>
      </c>
      <c r="B74" s="15" t="s">
        <v>1</v>
      </c>
      <c r="C74" s="15" t="s">
        <v>5</v>
      </c>
      <c r="D74" s="15" t="s">
        <v>9329</v>
      </c>
      <c r="E74" s="15">
        <v>20</v>
      </c>
      <c r="F74" s="15">
        <v>2</v>
      </c>
      <c r="G74" s="15">
        <v>100</v>
      </c>
      <c r="H74" s="15">
        <v>50</v>
      </c>
      <c r="I74" s="15">
        <v>0.9</v>
      </c>
      <c r="J74" s="15">
        <v>2</v>
      </c>
      <c r="K74" s="15">
        <v>175</v>
      </c>
      <c r="L74" s="15" t="s">
        <v>2764</v>
      </c>
      <c r="M74" s="15">
        <v>1</v>
      </c>
      <c r="N74" s="15" t="s">
        <v>910</v>
      </c>
    </row>
    <row r="75" spans="1:14" ht="14.5">
      <c r="A75" s="3" t="s">
        <v>3324</v>
      </c>
      <c r="B75" s="15" t="s">
        <v>1</v>
      </c>
      <c r="C75" s="15" t="s">
        <v>5</v>
      </c>
      <c r="D75" s="15" t="s">
        <v>9329</v>
      </c>
      <c r="E75" s="15">
        <v>20</v>
      </c>
      <c r="F75" s="15">
        <v>2</v>
      </c>
      <c r="G75" s="15">
        <v>100</v>
      </c>
      <c r="H75" s="15">
        <v>50</v>
      </c>
      <c r="I75" s="15">
        <v>0.9</v>
      </c>
      <c r="J75" s="15">
        <v>2</v>
      </c>
      <c r="K75" s="15">
        <v>175</v>
      </c>
      <c r="L75" s="15" t="s">
        <v>2764</v>
      </c>
      <c r="M75" s="15">
        <v>1</v>
      </c>
      <c r="N75" s="15" t="s">
        <v>3</v>
      </c>
    </row>
    <row r="76" spans="1:14" ht="14.5">
      <c r="A76" s="3" t="s">
        <v>3460</v>
      </c>
      <c r="B76" s="15" t="s">
        <v>1</v>
      </c>
      <c r="C76" s="15" t="s">
        <v>5</v>
      </c>
      <c r="D76" s="15" t="s">
        <v>9329</v>
      </c>
      <c r="E76" s="15">
        <v>20</v>
      </c>
      <c r="F76" s="15">
        <v>2</v>
      </c>
      <c r="G76" s="15">
        <v>200</v>
      </c>
      <c r="H76" s="15">
        <v>50</v>
      </c>
      <c r="I76" s="15">
        <v>0.9</v>
      </c>
      <c r="J76" s="15">
        <v>2</v>
      </c>
      <c r="K76" s="15">
        <v>175</v>
      </c>
      <c r="L76" s="15" t="s">
        <v>2764</v>
      </c>
      <c r="M76" s="15">
        <v>1</v>
      </c>
      <c r="N76" s="15" t="s">
        <v>910</v>
      </c>
    </row>
    <row r="77" spans="1:14" ht="14.5">
      <c r="A77" s="3" t="s">
        <v>3325</v>
      </c>
      <c r="B77" s="15" t="s">
        <v>1</v>
      </c>
      <c r="C77" s="15" t="s">
        <v>5</v>
      </c>
      <c r="D77" s="15" t="s">
        <v>9329</v>
      </c>
      <c r="E77" s="15">
        <v>20</v>
      </c>
      <c r="F77" s="15">
        <v>2</v>
      </c>
      <c r="G77" s="15">
        <v>200</v>
      </c>
      <c r="H77" s="15">
        <v>50</v>
      </c>
      <c r="I77" s="15">
        <v>0.9</v>
      </c>
      <c r="J77" s="15">
        <v>2</v>
      </c>
      <c r="K77" s="15">
        <v>175</v>
      </c>
      <c r="L77" s="15" t="s">
        <v>2764</v>
      </c>
      <c r="M77" s="15">
        <v>1</v>
      </c>
      <c r="N77" s="15" t="s">
        <v>3</v>
      </c>
    </row>
    <row r="78" spans="1:14" ht="14.5">
      <c r="A78" s="3" t="s">
        <v>3326</v>
      </c>
      <c r="B78" s="15" t="s">
        <v>1</v>
      </c>
      <c r="C78" s="15" t="s">
        <v>6</v>
      </c>
      <c r="D78" s="15" t="s">
        <v>9329</v>
      </c>
      <c r="E78" s="15">
        <v>20</v>
      </c>
      <c r="F78" s="15">
        <v>4</v>
      </c>
      <c r="G78" s="15">
        <v>100</v>
      </c>
      <c r="H78" s="15">
        <v>130</v>
      </c>
      <c r="I78" s="15">
        <v>0.93</v>
      </c>
      <c r="J78" s="15">
        <v>2</v>
      </c>
      <c r="K78" s="15">
        <v>175</v>
      </c>
      <c r="L78" s="15" t="s">
        <v>2764</v>
      </c>
      <c r="M78" s="15">
        <v>1</v>
      </c>
      <c r="N78" s="15" t="s">
        <v>910</v>
      </c>
    </row>
    <row r="79" spans="1:14" ht="14.5">
      <c r="A79" s="3" t="s">
        <v>3461</v>
      </c>
      <c r="B79" s="15" t="s">
        <v>1</v>
      </c>
      <c r="C79" s="15" t="s">
        <v>6</v>
      </c>
      <c r="D79" s="15" t="s">
        <v>9329</v>
      </c>
      <c r="E79" s="15">
        <v>20</v>
      </c>
      <c r="F79" s="15">
        <v>4</v>
      </c>
      <c r="G79" s="15">
        <v>100</v>
      </c>
      <c r="H79" s="15">
        <v>130</v>
      </c>
      <c r="I79" s="15">
        <v>0.93</v>
      </c>
      <c r="J79" s="15">
        <v>2</v>
      </c>
      <c r="K79" s="15">
        <v>175</v>
      </c>
      <c r="L79" s="15" t="s">
        <v>2764</v>
      </c>
      <c r="M79" s="15">
        <v>1</v>
      </c>
      <c r="N79" s="15" t="s">
        <v>3</v>
      </c>
    </row>
    <row r="80" spans="1:14" ht="14.5">
      <c r="A80" s="3" t="s">
        <v>3327</v>
      </c>
      <c r="B80" s="15" t="s">
        <v>1</v>
      </c>
      <c r="C80" s="15" t="s">
        <v>6</v>
      </c>
      <c r="D80" s="15" t="s">
        <v>9329</v>
      </c>
      <c r="E80" s="15">
        <v>20</v>
      </c>
      <c r="F80" s="15">
        <v>4</v>
      </c>
      <c r="G80" s="15">
        <v>200</v>
      </c>
      <c r="H80" s="15">
        <v>130</v>
      </c>
      <c r="I80" s="15">
        <v>0.93</v>
      </c>
      <c r="J80" s="15">
        <v>2</v>
      </c>
      <c r="K80" s="15">
        <v>175</v>
      </c>
      <c r="L80" s="15" t="s">
        <v>2764</v>
      </c>
      <c r="M80" s="15">
        <v>1</v>
      </c>
      <c r="N80" s="15" t="s">
        <v>910</v>
      </c>
    </row>
    <row r="81" spans="1:14" ht="14.5">
      <c r="A81" s="3" t="s">
        <v>3328</v>
      </c>
      <c r="B81" s="15" t="s">
        <v>1</v>
      </c>
      <c r="C81" s="15" t="s">
        <v>6</v>
      </c>
      <c r="D81" s="15" t="s">
        <v>9329</v>
      </c>
      <c r="E81" s="15">
        <v>20</v>
      </c>
      <c r="F81" s="15">
        <v>4</v>
      </c>
      <c r="G81" s="15">
        <v>200</v>
      </c>
      <c r="H81" s="15">
        <v>130</v>
      </c>
      <c r="I81" s="15">
        <v>0.93</v>
      </c>
      <c r="J81" s="15">
        <v>2</v>
      </c>
      <c r="K81" s="15">
        <v>175</v>
      </c>
      <c r="L81" s="15" t="s">
        <v>2764</v>
      </c>
      <c r="M81" s="15">
        <v>1</v>
      </c>
      <c r="N81" s="15" t="s">
        <v>3</v>
      </c>
    </row>
    <row r="82" spans="1:14" ht="14.5">
      <c r="A82" s="3" t="s">
        <v>3462</v>
      </c>
      <c r="B82" s="15" t="s">
        <v>1</v>
      </c>
      <c r="C82" s="15" t="s">
        <v>4</v>
      </c>
      <c r="D82" s="15" t="s">
        <v>9329</v>
      </c>
      <c r="E82" s="15">
        <v>25</v>
      </c>
      <c r="F82" s="15">
        <v>1</v>
      </c>
      <c r="G82" s="15">
        <v>100</v>
      </c>
      <c r="H82" s="15">
        <v>45</v>
      </c>
      <c r="I82" s="15">
        <v>0.93</v>
      </c>
      <c r="J82" s="15">
        <v>2</v>
      </c>
      <c r="K82" s="15">
        <v>175</v>
      </c>
      <c r="L82" s="15" t="s">
        <v>2764</v>
      </c>
      <c r="M82" s="15">
        <v>1</v>
      </c>
      <c r="N82" s="15" t="s">
        <v>910</v>
      </c>
    </row>
    <row r="83" spans="1:14" ht="14.5">
      <c r="A83" s="3" t="s">
        <v>3329</v>
      </c>
      <c r="B83" s="15" t="s">
        <v>1</v>
      </c>
      <c r="C83" s="15" t="s">
        <v>4</v>
      </c>
      <c r="D83" s="15" t="s">
        <v>9329</v>
      </c>
      <c r="E83" s="15">
        <v>25</v>
      </c>
      <c r="F83" s="15">
        <v>1</v>
      </c>
      <c r="G83" s="15">
        <v>100</v>
      </c>
      <c r="H83" s="15">
        <v>45</v>
      </c>
      <c r="I83" s="15">
        <v>0.93</v>
      </c>
      <c r="J83" s="15">
        <v>2</v>
      </c>
      <c r="K83" s="15">
        <v>175</v>
      </c>
      <c r="L83" s="15" t="s">
        <v>2764</v>
      </c>
      <c r="M83" s="15">
        <v>1</v>
      </c>
      <c r="N83" s="15" t="s">
        <v>3</v>
      </c>
    </row>
    <row r="84" spans="1:14" ht="14.5">
      <c r="A84" s="3" t="s">
        <v>3463</v>
      </c>
      <c r="B84" s="15" t="s">
        <v>1</v>
      </c>
      <c r="C84" s="15" t="s">
        <v>1018</v>
      </c>
      <c r="D84" s="15" t="s">
        <v>9329</v>
      </c>
      <c r="E84" s="15">
        <v>25</v>
      </c>
      <c r="F84" s="15">
        <v>1</v>
      </c>
      <c r="G84" s="15">
        <v>100</v>
      </c>
      <c r="H84" s="15">
        <v>45</v>
      </c>
      <c r="I84" s="15">
        <v>0.93</v>
      </c>
      <c r="J84" s="15">
        <v>2</v>
      </c>
      <c r="K84" s="15">
        <v>175</v>
      </c>
      <c r="L84" s="15" t="s">
        <v>2764</v>
      </c>
      <c r="M84" s="15">
        <v>1</v>
      </c>
      <c r="N84" s="15" t="s">
        <v>910</v>
      </c>
    </row>
    <row r="85" spans="1:14" ht="14.5">
      <c r="A85" s="3" t="s">
        <v>3330</v>
      </c>
      <c r="B85" s="15" t="s">
        <v>1</v>
      </c>
      <c r="C85" s="15" t="s">
        <v>1018</v>
      </c>
      <c r="D85" s="15" t="s">
        <v>9329</v>
      </c>
      <c r="E85" s="15">
        <v>25</v>
      </c>
      <c r="F85" s="15">
        <v>1</v>
      </c>
      <c r="G85" s="15">
        <v>100</v>
      </c>
      <c r="H85" s="15">
        <v>45</v>
      </c>
      <c r="I85" s="15">
        <v>0.93</v>
      </c>
      <c r="J85" s="15">
        <v>2</v>
      </c>
      <c r="K85" s="15">
        <v>175</v>
      </c>
      <c r="L85" s="15" t="s">
        <v>2764</v>
      </c>
      <c r="M85" s="15">
        <v>1</v>
      </c>
      <c r="N85" s="15" t="s">
        <v>3</v>
      </c>
    </row>
    <row r="86" spans="1:14" ht="14.5">
      <c r="A86" s="3" t="s">
        <v>3331</v>
      </c>
      <c r="B86" s="15" t="s">
        <v>1</v>
      </c>
      <c r="C86" s="15" t="s">
        <v>779</v>
      </c>
      <c r="D86" s="15" t="s">
        <v>9329</v>
      </c>
      <c r="E86" s="15">
        <v>25</v>
      </c>
      <c r="F86" s="15">
        <v>1</v>
      </c>
      <c r="G86" s="15">
        <v>100</v>
      </c>
      <c r="H86" s="15">
        <v>45</v>
      </c>
      <c r="I86" s="15">
        <v>0.93</v>
      </c>
      <c r="J86" s="15">
        <v>2</v>
      </c>
      <c r="K86" s="15">
        <v>175</v>
      </c>
      <c r="L86" s="15" t="s">
        <v>2764</v>
      </c>
      <c r="M86" s="15">
        <v>1</v>
      </c>
      <c r="N86" s="15" t="s">
        <v>910</v>
      </c>
    </row>
    <row r="87" spans="1:14" ht="14.5">
      <c r="A87" s="3" t="s">
        <v>3332</v>
      </c>
      <c r="B87" s="15" t="s">
        <v>1</v>
      </c>
      <c r="C87" s="15" t="s">
        <v>779</v>
      </c>
      <c r="D87" s="15" t="s">
        <v>9329</v>
      </c>
      <c r="E87" s="15">
        <v>25</v>
      </c>
      <c r="F87" s="15">
        <v>1</v>
      </c>
      <c r="G87" s="15">
        <v>100</v>
      </c>
      <c r="H87" s="15">
        <v>45</v>
      </c>
      <c r="I87" s="15">
        <v>0.93</v>
      </c>
      <c r="J87" s="15">
        <v>2</v>
      </c>
      <c r="K87" s="15">
        <v>175</v>
      </c>
      <c r="L87" s="15" t="s">
        <v>2764</v>
      </c>
      <c r="M87" s="15">
        <v>1</v>
      </c>
      <c r="N87" s="15" t="s">
        <v>3</v>
      </c>
    </row>
    <row r="88" spans="1:14" ht="14.5">
      <c r="A88" s="3" t="s">
        <v>3464</v>
      </c>
      <c r="B88" s="15" t="s">
        <v>1</v>
      </c>
      <c r="C88" s="15" t="s">
        <v>8</v>
      </c>
      <c r="D88" s="15" t="s">
        <v>9329</v>
      </c>
      <c r="E88" s="15">
        <v>25</v>
      </c>
      <c r="F88" s="15">
        <v>1</v>
      </c>
      <c r="G88" s="15">
        <v>100</v>
      </c>
      <c r="H88" s="15">
        <v>45</v>
      </c>
      <c r="I88" s="15">
        <v>0.93</v>
      </c>
      <c r="J88" s="15">
        <v>2</v>
      </c>
      <c r="K88" s="15">
        <v>175</v>
      </c>
      <c r="L88" s="15" t="s">
        <v>2764</v>
      </c>
      <c r="M88" s="15">
        <v>1</v>
      </c>
      <c r="N88" s="15" t="s">
        <v>910</v>
      </c>
    </row>
    <row r="89" spans="1:14" ht="14.5">
      <c r="A89" s="3" t="s">
        <v>3333</v>
      </c>
      <c r="B89" s="15" t="s">
        <v>1</v>
      </c>
      <c r="C89" s="15" t="s">
        <v>8</v>
      </c>
      <c r="D89" s="15" t="s">
        <v>9329</v>
      </c>
      <c r="E89" s="15">
        <v>25</v>
      </c>
      <c r="F89" s="15">
        <v>1</v>
      </c>
      <c r="G89" s="15">
        <v>100</v>
      </c>
      <c r="H89" s="15">
        <v>45</v>
      </c>
      <c r="I89" s="15">
        <v>0.93</v>
      </c>
      <c r="J89" s="15">
        <v>2</v>
      </c>
      <c r="K89" s="15">
        <v>175</v>
      </c>
      <c r="L89" s="15" t="s">
        <v>2764</v>
      </c>
      <c r="M89" s="15">
        <v>1</v>
      </c>
      <c r="N89" s="15" t="s">
        <v>3</v>
      </c>
    </row>
    <row r="90" spans="1:14" ht="14.5">
      <c r="A90" s="3" t="s">
        <v>3334</v>
      </c>
      <c r="B90" s="15" t="s">
        <v>1</v>
      </c>
      <c r="C90" s="15" t="s">
        <v>756</v>
      </c>
      <c r="D90" s="15" t="s">
        <v>9329</v>
      </c>
      <c r="E90" s="15">
        <v>25</v>
      </c>
      <c r="F90" s="15">
        <v>1</v>
      </c>
      <c r="G90" s="15">
        <v>100</v>
      </c>
      <c r="H90" s="15">
        <v>28</v>
      </c>
      <c r="I90" s="15">
        <v>1.05</v>
      </c>
      <c r="J90" s="15">
        <v>1</v>
      </c>
      <c r="K90" s="15">
        <v>175</v>
      </c>
      <c r="L90" s="15" t="s">
        <v>2764</v>
      </c>
      <c r="M90" s="15">
        <v>1</v>
      </c>
      <c r="N90" s="15" t="s">
        <v>910</v>
      </c>
    </row>
    <row r="91" spans="1:14" ht="14.5">
      <c r="A91" s="3" t="s">
        <v>3335</v>
      </c>
      <c r="B91" s="15" t="s">
        <v>1</v>
      </c>
      <c r="C91" s="15" t="s">
        <v>756</v>
      </c>
      <c r="D91" s="15" t="s">
        <v>9329</v>
      </c>
      <c r="E91" s="15">
        <v>25</v>
      </c>
      <c r="F91" s="15">
        <v>1</v>
      </c>
      <c r="G91" s="15">
        <v>100</v>
      </c>
      <c r="H91" s="15">
        <v>28</v>
      </c>
      <c r="I91" s="15">
        <v>1.05</v>
      </c>
      <c r="J91" s="15">
        <v>1</v>
      </c>
      <c r="K91" s="15">
        <v>175</v>
      </c>
      <c r="L91" s="15" t="s">
        <v>2764</v>
      </c>
      <c r="M91" s="15">
        <v>1</v>
      </c>
      <c r="N91" s="15" t="s">
        <v>3</v>
      </c>
    </row>
    <row r="92" spans="1:14" ht="14.5">
      <c r="A92" s="3" t="s">
        <v>3336</v>
      </c>
      <c r="B92" s="15" t="s">
        <v>1</v>
      </c>
      <c r="C92" s="15" t="s">
        <v>4</v>
      </c>
      <c r="D92" s="15" t="s">
        <v>9329</v>
      </c>
      <c r="E92" s="15">
        <v>25</v>
      </c>
      <c r="F92" s="15">
        <v>1</v>
      </c>
      <c r="G92" s="15">
        <v>200</v>
      </c>
      <c r="H92" s="15">
        <v>45</v>
      </c>
      <c r="I92" s="15">
        <v>0.93</v>
      </c>
      <c r="J92" s="15">
        <v>2</v>
      </c>
      <c r="K92" s="15">
        <v>175</v>
      </c>
      <c r="L92" s="15" t="s">
        <v>2764</v>
      </c>
      <c r="M92" s="15">
        <v>1</v>
      </c>
      <c r="N92" s="15" t="s">
        <v>910</v>
      </c>
    </row>
    <row r="93" spans="1:14" ht="14.5">
      <c r="A93" s="3" t="s">
        <v>3337</v>
      </c>
      <c r="B93" s="15" t="s">
        <v>1</v>
      </c>
      <c r="C93" s="15" t="s">
        <v>4</v>
      </c>
      <c r="D93" s="15" t="s">
        <v>9329</v>
      </c>
      <c r="E93" s="15">
        <v>25</v>
      </c>
      <c r="F93" s="15">
        <v>1</v>
      </c>
      <c r="G93" s="15">
        <v>200</v>
      </c>
      <c r="H93" s="15">
        <v>45</v>
      </c>
      <c r="I93" s="15">
        <v>0.93</v>
      </c>
      <c r="J93" s="15">
        <v>2</v>
      </c>
      <c r="K93" s="15">
        <v>175</v>
      </c>
      <c r="L93" s="15" t="s">
        <v>2764</v>
      </c>
      <c r="M93" s="15">
        <v>1</v>
      </c>
      <c r="N93" s="15" t="s">
        <v>3</v>
      </c>
    </row>
    <row r="94" spans="1:14" ht="14.5">
      <c r="A94" s="3" t="s">
        <v>3338</v>
      </c>
      <c r="B94" s="15" t="s">
        <v>1</v>
      </c>
      <c r="C94" s="15" t="s">
        <v>1018</v>
      </c>
      <c r="D94" s="15" t="s">
        <v>9329</v>
      </c>
      <c r="E94" s="15">
        <v>25</v>
      </c>
      <c r="F94" s="15">
        <v>1</v>
      </c>
      <c r="G94" s="15">
        <v>200</v>
      </c>
      <c r="H94" s="15">
        <v>45</v>
      </c>
      <c r="I94" s="15">
        <v>0.93</v>
      </c>
      <c r="J94" s="15">
        <v>2</v>
      </c>
      <c r="K94" s="15">
        <v>175</v>
      </c>
      <c r="L94" s="15" t="s">
        <v>2764</v>
      </c>
      <c r="M94" s="15">
        <v>1</v>
      </c>
      <c r="N94" s="15" t="s">
        <v>910</v>
      </c>
    </row>
    <row r="95" spans="1:14" ht="14.5">
      <c r="A95" s="3" t="s">
        <v>3339</v>
      </c>
      <c r="B95" s="15" t="s">
        <v>1</v>
      </c>
      <c r="C95" s="15" t="s">
        <v>1018</v>
      </c>
      <c r="D95" s="15" t="s">
        <v>9329</v>
      </c>
      <c r="E95" s="15">
        <v>25</v>
      </c>
      <c r="F95" s="15">
        <v>1</v>
      </c>
      <c r="G95" s="15">
        <v>200</v>
      </c>
      <c r="H95" s="15">
        <v>45</v>
      </c>
      <c r="I95" s="15">
        <v>0.93</v>
      </c>
      <c r="J95" s="15">
        <v>2</v>
      </c>
      <c r="K95" s="15">
        <v>175</v>
      </c>
      <c r="L95" s="15" t="s">
        <v>2764</v>
      </c>
      <c r="M95" s="15">
        <v>1</v>
      </c>
      <c r="N95" s="15" t="s">
        <v>3</v>
      </c>
    </row>
    <row r="96" spans="1:14" ht="14.5">
      <c r="A96" s="3" t="s">
        <v>3465</v>
      </c>
      <c r="B96" s="15" t="s">
        <v>1</v>
      </c>
      <c r="C96" s="15" t="s">
        <v>779</v>
      </c>
      <c r="D96" s="15" t="s">
        <v>9329</v>
      </c>
      <c r="E96" s="15">
        <v>25</v>
      </c>
      <c r="F96" s="15">
        <v>1</v>
      </c>
      <c r="G96" s="15">
        <v>200</v>
      </c>
      <c r="H96" s="15">
        <v>45</v>
      </c>
      <c r="I96" s="15">
        <v>0.93</v>
      </c>
      <c r="J96" s="15">
        <v>2</v>
      </c>
      <c r="K96" s="15">
        <v>175</v>
      </c>
      <c r="L96" s="15" t="s">
        <v>2764</v>
      </c>
      <c r="M96" s="15">
        <v>1</v>
      </c>
      <c r="N96" s="15" t="s">
        <v>910</v>
      </c>
    </row>
    <row r="97" spans="1:14" ht="14.5">
      <c r="A97" s="3" t="s">
        <v>3340</v>
      </c>
      <c r="B97" s="15" t="s">
        <v>1</v>
      </c>
      <c r="C97" s="15" t="s">
        <v>779</v>
      </c>
      <c r="D97" s="15" t="s">
        <v>9329</v>
      </c>
      <c r="E97" s="15">
        <v>25</v>
      </c>
      <c r="F97" s="15">
        <v>1</v>
      </c>
      <c r="G97" s="15">
        <v>200</v>
      </c>
      <c r="H97" s="15">
        <v>45</v>
      </c>
      <c r="I97" s="15">
        <v>0.93</v>
      </c>
      <c r="J97" s="15">
        <v>2</v>
      </c>
      <c r="K97" s="15">
        <v>175</v>
      </c>
      <c r="L97" s="15" t="s">
        <v>2764</v>
      </c>
      <c r="M97" s="15">
        <v>1</v>
      </c>
      <c r="N97" s="15" t="s">
        <v>3</v>
      </c>
    </row>
    <row r="98" spans="1:14" ht="14.5">
      <c r="A98" s="3" t="s">
        <v>2811</v>
      </c>
      <c r="B98" s="15" t="s">
        <v>1</v>
      </c>
      <c r="C98" s="15" t="s">
        <v>8</v>
      </c>
      <c r="D98" s="15" t="s">
        <v>9329</v>
      </c>
      <c r="E98" s="15">
        <v>25</v>
      </c>
      <c r="F98" s="15">
        <v>1</v>
      </c>
      <c r="G98" s="15">
        <v>200</v>
      </c>
      <c r="H98" s="15">
        <v>45</v>
      </c>
      <c r="I98" s="15">
        <v>0.93</v>
      </c>
      <c r="J98" s="15">
        <v>2</v>
      </c>
      <c r="K98" s="15">
        <v>175</v>
      </c>
      <c r="L98" s="15" t="s">
        <v>2764</v>
      </c>
      <c r="M98" s="15">
        <v>1</v>
      </c>
      <c r="N98" s="15" t="s">
        <v>910</v>
      </c>
    </row>
    <row r="99" spans="1:14" ht="14.5">
      <c r="A99" s="3" t="s">
        <v>2812</v>
      </c>
      <c r="B99" s="15" t="s">
        <v>1</v>
      </c>
      <c r="C99" s="15" t="s">
        <v>8</v>
      </c>
      <c r="D99" s="15" t="s">
        <v>9329</v>
      </c>
      <c r="E99" s="15">
        <v>25</v>
      </c>
      <c r="F99" s="15">
        <v>1</v>
      </c>
      <c r="G99" s="15">
        <v>200</v>
      </c>
      <c r="H99" s="15">
        <v>45</v>
      </c>
      <c r="I99" s="15">
        <v>0.93</v>
      </c>
      <c r="J99" s="15">
        <v>2</v>
      </c>
      <c r="K99" s="15">
        <v>175</v>
      </c>
      <c r="L99" s="15" t="s">
        <v>2764</v>
      </c>
      <c r="M99" s="15">
        <v>1</v>
      </c>
      <c r="N99" s="15" t="s">
        <v>3</v>
      </c>
    </row>
    <row r="100" spans="1:14" ht="14.5">
      <c r="A100" s="3" t="s">
        <v>3341</v>
      </c>
      <c r="B100" s="15" t="s">
        <v>1</v>
      </c>
      <c r="C100" s="15" t="s">
        <v>756</v>
      </c>
      <c r="D100" s="15" t="s">
        <v>9329</v>
      </c>
      <c r="E100" s="15">
        <v>25</v>
      </c>
      <c r="F100" s="15">
        <v>1</v>
      </c>
      <c r="G100" s="15">
        <v>200</v>
      </c>
      <c r="H100" s="15">
        <v>28</v>
      </c>
      <c r="I100" s="15">
        <v>1.05</v>
      </c>
      <c r="J100" s="15">
        <v>1</v>
      </c>
      <c r="K100" s="15">
        <v>175</v>
      </c>
      <c r="L100" s="15" t="s">
        <v>2764</v>
      </c>
      <c r="M100" s="15">
        <v>1</v>
      </c>
      <c r="N100" s="15" t="s">
        <v>910</v>
      </c>
    </row>
    <row r="101" spans="1:14" ht="14.5">
      <c r="A101" s="3" t="s">
        <v>3342</v>
      </c>
      <c r="B101" s="15" t="s">
        <v>1</v>
      </c>
      <c r="C101" s="15" t="s">
        <v>756</v>
      </c>
      <c r="D101" s="15" t="s">
        <v>9329</v>
      </c>
      <c r="E101" s="15">
        <v>25</v>
      </c>
      <c r="F101" s="15">
        <v>1</v>
      </c>
      <c r="G101" s="15">
        <v>200</v>
      </c>
      <c r="H101" s="15">
        <v>28</v>
      </c>
      <c r="I101" s="15">
        <v>1.05</v>
      </c>
      <c r="J101" s="15">
        <v>1</v>
      </c>
      <c r="K101" s="15">
        <v>175</v>
      </c>
      <c r="L101" s="15" t="s">
        <v>2764</v>
      </c>
      <c r="M101" s="15">
        <v>1</v>
      </c>
      <c r="N101" s="15" t="s">
        <v>3</v>
      </c>
    </row>
    <row r="102" spans="1:14" ht="14.5">
      <c r="A102" s="3" t="s">
        <v>3466</v>
      </c>
      <c r="B102" s="15" t="s">
        <v>1</v>
      </c>
      <c r="C102" s="15" t="s">
        <v>4</v>
      </c>
      <c r="D102" s="15" t="s">
        <v>9329</v>
      </c>
      <c r="E102" s="15">
        <v>25</v>
      </c>
      <c r="F102" s="15">
        <v>1</v>
      </c>
      <c r="G102" s="15">
        <v>600</v>
      </c>
      <c r="H102" s="15">
        <v>20</v>
      </c>
      <c r="I102" s="15">
        <v>1.5</v>
      </c>
      <c r="J102" s="15">
        <v>1</v>
      </c>
      <c r="K102" s="15">
        <v>175</v>
      </c>
      <c r="L102" s="15" t="s">
        <v>2764</v>
      </c>
      <c r="M102" s="15">
        <v>1</v>
      </c>
      <c r="N102" s="15" t="s">
        <v>910</v>
      </c>
    </row>
    <row r="103" spans="1:14" ht="14.5">
      <c r="A103" s="3" t="s">
        <v>9418</v>
      </c>
      <c r="B103" s="15" t="s">
        <v>1</v>
      </c>
      <c r="C103" s="15" t="s">
        <v>4</v>
      </c>
      <c r="D103" s="15" t="s">
        <v>9329</v>
      </c>
      <c r="E103" s="15">
        <v>25</v>
      </c>
      <c r="F103" s="15">
        <v>1</v>
      </c>
      <c r="G103" s="15">
        <v>600</v>
      </c>
      <c r="H103" s="15">
        <v>20</v>
      </c>
      <c r="I103" s="15">
        <v>1.5</v>
      </c>
      <c r="J103" s="15">
        <v>1</v>
      </c>
      <c r="K103" s="15">
        <v>175</v>
      </c>
      <c r="L103" s="15" t="s">
        <v>2764</v>
      </c>
      <c r="M103" s="15">
        <v>1</v>
      </c>
      <c r="N103" s="15" t="s">
        <v>3</v>
      </c>
    </row>
    <row r="104" spans="1:14" ht="14.5">
      <c r="A104" s="3" t="s">
        <v>3467</v>
      </c>
      <c r="B104" s="15" t="s">
        <v>1</v>
      </c>
      <c r="C104" s="15" t="s">
        <v>1018</v>
      </c>
      <c r="D104" s="15" t="s">
        <v>9329</v>
      </c>
      <c r="E104" s="15">
        <v>25</v>
      </c>
      <c r="F104" s="15">
        <v>1</v>
      </c>
      <c r="G104" s="15">
        <v>600</v>
      </c>
      <c r="H104" s="15">
        <v>20</v>
      </c>
      <c r="I104" s="15">
        <v>1.5</v>
      </c>
      <c r="J104" s="15">
        <v>1</v>
      </c>
      <c r="K104" s="15">
        <v>175</v>
      </c>
      <c r="L104" s="15" t="s">
        <v>2764</v>
      </c>
      <c r="M104" s="15">
        <v>1</v>
      </c>
      <c r="N104" s="15" t="s">
        <v>910</v>
      </c>
    </row>
    <row r="105" spans="1:14" ht="14.5">
      <c r="A105" s="3" t="s">
        <v>9419</v>
      </c>
      <c r="B105" s="15" t="s">
        <v>1</v>
      </c>
      <c r="C105" s="15" t="s">
        <v>1018</v>
      </c>
      <c r="D105" s="15" t="s">
        <v>9329</v>
      </c>
      <c r="E105" s="15">
        <v>25</v>
      </c>
      <c r="F105" s="15">
        <v>1</v>
      </c>
      <c r="G105" s="15">
        <v>600</v>
      </c>
      <c r="H105" s="15">
        <v>20</v>
      </c>
      <c r="I105" s="15">
        <v>1.5</v>
      </c>
      <c r="J105" s="15">
        <v>1</v>
      </c>
      <c r="K105" s="15">
        <v>175</v>
      </c>
      <c r="L105" s="15" t="s">
        <v>2764</v>
      </c>
      <c r="M105" s="15">
        <v>1</v>
      </c>
      <c r="N105" s="15" t="s">
        <v>3</v>
      </c>
    </row>
    <row r="106" spans="1:14" ht="14.5">
      <c r="A106" s="3" t="s">
        <v>3468</v>
      </c>
      <c r="B106" s="15" t="s">
        <v>1</v>
      </c>
      <c r="C106" s="15" t="s">
        <v>779</v>
      </c>
      <c r="D106" s="15" t="s">
        <v>9329</v>
      </c>
      <c r="E106" s="15">
        <v>25</v>
      </c>
      <c r="F106" s="15">
        <v>1</v>
      </c>
      <c r="G106" s="15">
        <v>600</v>
      </c>
      <c r="H106" s="15">
        <v>20</v>
      </c>
      <c r="I106" s="15">
        <v>1.5</v>
      </c>
      <c r="J106" s="15">
        <v>1</v>
      </c>
      <c r="K106" s="15">
        <v>175</v>
      </c>
      <c r="L106" s="15" t="s">
        <v>2764</v>
      </c>
      <c r="M106" s="15">
        <v>1</v>
      </c>
      <c r="N106" s="15" t="s">
        <v>910</v>
      </c>
    </row>
    <row r="107" spans="1:14" ht="14.5">
      <c r="A107" s="3" t="s">
        <v>9420</v>
      </c>
      <c r="B107" s="15" t="s">
        <v>1</v>
      </c>
      <c r="C107" s="15" t="s">
        <v>779</v>
      </c>
      <c r="D107" s="15" t="s">
        <v>9329</v>
      </c>
      <c r="E107" s="15">
        <v>25</v>
      </c>
      <c r="F107" s="15">
        <v>1</v>
      </c>
      <c r="G107" s="15">
        <v>600</v>
      </c>
      <c r="H107" s="15">
        <v>20</v>
      </c>
      <c r="I107" s="15">
        <v>1.5</v>
      </c>
      <c r="J107" s="15">
        <v>1</v>
      </c>
      <c r="K107" s="15">
        <v>175</v>
      </c>
      <c r="L107" s="15" t="s">
        <v>2764</v>
      </c>
      <c r="M107" s="15">
        <v>1</v>
      </c>
      <c r="N107" s="15" t="s">
        <v>3</v>
      </c>
    </row>
    <row r="108" spans="1:14" ht="14.5">
      <c r="A108" s="3" t="s">
        <v>3469</v>
      </c>
      <c r="B108" s="15" t="s">
        <v>1</v>
      </c>
      <c r="C108" s="15" t="s">
        <v>8</v>
      </c>
      <c r="D108" s="15" t="s">
        <v>9329</v>
      </c>
      <c r="E108" s="15">
        <v>25</v>
      </c>
      <c r="F108" s="15">
        <v>1</v>
      </c>
      <c r="G108" s="15">
        <v>600</v>
      </c>
      <c r="H108" s="15">
        <v>20</v>
      </c>
      <c r="I108" s="15">
        <v>1.5</v>
      </c>
      <c r="J108" s="15">
        <v>1</v>
      </c>
      <c r="K108" s="15">
        <v>175</v>
      </c>
      <c r="L108" s="15" t="s">
        <v>2764</v>
      </c>
      <c r="M108" s="15">
        <v>1</v>
      </c>
      <c r="N108" s="15" t="s">
        <v>910</v>
      </c>
    </row>
    <row r="109" spans="1:14" ht="14.5">
      <c r="A109" s="3" t="s">
        <v>9421</v>
      </c>
      <c r="B109" s="15" t="s">
        <v>1</v>
      </c>
      <c r="C109" s="15" t="s">
        <v>8</v>
      </c>
      <c r="D109" s="15" t="s">
        <v>9329</v>
      </c>
      <c r="E109" s="15">
        <v>25</v>
      </c>
      <c r="F109" s="15">
        <v>1</v>
      </c>
      <c r="G109" s="15">
        <v>600</v>
      </c>
      <c r="H109" s="15">
        <v>20</v>
      </c>
      <c r="I109" s="15">
        <v>1.5</v>
      </c>
      <c r="J109" s="15">
        <v>1</v>
      </c>
      <c r="K109" s="15">
        <v>175</v>
      </c>
      <c r="L109" s="15" t="s">
        <v>2764</v>
      </c>
      <c r="M109" s="15">
        <v>1</v>
      </c>
      <c r="N109" s="15" t="s">
        <v>3</v>
      </c>
    </row>
    <row r="110" spans="1:14" ht="14.5">
      <c r="A110" s="3" t="s">
        <v>3343</v>
      </c>
      <c r="B110" s="15" t="s">
        <v>1</v>
      </c>
      <c r="C110" s="15" t="s">
        <v>4</v>
      </c>
      <c r="D110" s="15" t="s">
        <v>9329</v>
      </c>
      <c r="E110" s="15">
        <v>25</v>
      </c>
      <c r="F110" s="15">
        <v>2</v>
      </c>
      <c r="G110" s="15">
        <v>100</v>
      </c>
      <c r="H110" s="15">
        <v>50</v>
      </c>
      <c r="I110" s="15">
        <v>0.93</v>
      </c>
      <c r="J110" s="15">
        <v>2</v>
      </c>
      <c r="K110" s="15">
        <v>175</v>
      </c>
      <c r="L110" s="15" t="s">
        <v>2764</v>
      </c>
      <c r="M110" s="15">
        <v>1</v>
      </c>
      <c r="N110" s="15" t="s">
        <v>910</v>
      </c>
    </row>
    <row r="111" spans="1:14" ht="14.5">
      <c r="A111" s="3" t="s">
        <v>3344</v>
      </c>
      <c r="B111" s="15" t="s">
        <v>1</v>
      </c>
      <c r="C111" s="15" t="s">
        <v>4</v>
      </c>
      <c r="D111" s="15" t="s">
        <v>9329</v>
      </c>
      <c r="E111" s="15">
        <v>25</v>
      </c>
      <c r="F111" s="15">
        <v>2</v>
      </c>
      <c r="G111" s="15">
        <v>100</v>
      </c>
      <c r="H111" s="15">
        <v>50</v>
      </c>
      <c r="I111" s="15">
        <v>0.93</v>
      </c>
      <c r="J111" s="15">
        <v>2</v>
      </c>
      <c r="K111" s="15">
        <v>175</v>
      </c>
      <c r="L111" s="15" t="s">
        <v>2764</v>
      </c>
      <c r="M111" s="15">
        <v>1</v>
      </c>
      <c r="N111" s="15" t="s">
        <v>3</v>
      </c>
    </row>
    <row r="112" spans="1:14" ht="14.5">
      <c r="A112" s="3" t="s">
        <v>3345</v>
      </c>
      <c r="B112" s="15" t="s">
        <v>1</v>
      </c>
      <c r="C112" s="15" t="s">
        <v>5</v>
      </c>
      <c r="D112" s="15" t="s">
        <v>9329</v>
      </c>
      <c r="E112" s="15">
        <v>25</v>
      </c>
      <c r="F112" s="15">
        <v>2</v>
      </c>
      <c r="G112" s="15">
        <v>100</v>
      </c>
      <c r="H112" s="15">
        <v>50</v>
      </c>
      <c r="I112" s="15">
        <v>0.93</v>
      </c>
      <c r="J112" s="15">
        <v>2</v>
      </c>
      <c r="K112" s="15">
        <v>175</v>
      </c>
      <c r="L112" s="15" t="s">
        <v>2764</v>
      </c>
      <c r="M112" s="15">
        <v>1</v>
      </c>
      <c r="N112" s="15" t="s">
        <v>910</v>
      </c>
    </row>
    <row r="113" spans="1:14" ht="14.5">
      <c r="A113" s="3" t="s">
        <v>3346</v>
      </c>
      <c r="B113" s="15" t="s">
        <v>1</v>
      </c>
      <c r="C113" s="15" t="s">
        <v>5</v>
      </c>
      <c r="D113" s="15" t="s">
        <v>9329</v>
      </c>
      <c r="E113" s="15">
        <v>25</v>
      </c>
      <c r="F113" s="15">
        <v>2</v>
      </c>
      <c r="G113" s="15">
        <v>100</v>
      </c>
      <c r="H113" s="15">
        <v>50</v>
      </c>
      <c r="I113" s="15">
        <v>0.93</v>
      </c>
      <c r="J113" s="15">
        <v>2</v>
      </c>
      <c r="K113" s="15">
        <v>175</v>
      </c>
      <c r="L113" s="15" t="s">
        <v>2764</v>
      </c>
      <c r="M113" s="15">
        <v>1</v>
      </c>
      <c r="N113" s="15" t="s">
        <v>3</v>
      </c>
    </row>
    <row r="114" spans="1:14" ht="14.5">
      <c r="A114" s="3" t="s">
        <v>3470</v>
      </c>
      <c r="B114" s="15" t="s">
        <v>1</v>
      </c>
      <c r="C114" s="15" t="s">
        <v>1018</v>
      </c>
      <c r="D114" s="15" t="s">
        <v>9329</v>
      </c>
      <c r="E114" s="15">
        <v>25</v>
      </c>
      <c r="F114" s="15">
        <v>2</v>
      </c>
      <c r="G114" s="15">
        <v>100</v>
      </c>
      <c r="H114" s="15">
        <v>50</v>
      </c>
      <c r="I114" s="15">
        <v>0.93</v>
      </c>
      <c r="J114" s="15">
        <v>2</v>
      </c>
      <c r="K114" s="15">
        <v>175</v>
      </c>
      <c r="L114" s="15" t="s">
        <v>2764</v>
      </c>
      <c r="M114" s="15">
        <v>1</v>
      </c>
      <c r="N114" s="15" t="s">
        <v>910</v>
      </c>
    </row>
    <row r="115" spans="1:14" ht="14.5">
      <c r="A115" s="3" t="s">
        <v>3347</v>
      </c>
      <c r="B115" s="15" t="s">
        <v>1</v>
      </c>
      <c r="C115" s="15" t="s">
        <v>1018</v>
      </c>
      <c r="D115" s="15" t="s">
        <v>9329</v>
      </c>
      <c r="E115" s="15">
        <v>25</v>
      </c>
      <c r="F115" s="15">
        <v>2</v>
      </c>
      <c r="G115" s="15">
        <v>100</v>
      </c>
      <c r="H115" s="15">
        <v>50</v>
      </c>
      <c r="I115" s="15">
        <v>0.93</v>
      </c>
      <c r="J115" s="15">
        <v>2</v>
      </c>
      <c r="K115" s="15">
        <v>175</v>
      </c>
      <c r="L115" s="15" t="s">
        <v>2764</v>
      </c>
      <c r="M115" s="15">
        <v>1</v>
      </c>
      <c r="N115" s="15" t="s">
        <v>3</v>
      </c>
    </row>
    <row r="116" spans="1:14" ht="14.5">
      <c r="A116" s="3" t="s">
        <v>3348</v>
      </c>
      <c r="B116" s="15" t="s">
        <v>1</v>
      </c>
      <c r="C116" s="15" t="s">
        <v>779</v>
      </c>
      <c r="D116" s="15" t="s">
        <v>9329</v>
      </c>
      <c r="E116" s="15">
        <v>25</v>
      </c>
      <c r="F116" s="15">
        <v>2</v>
      </c>
      <c r="G116" s="15">
        <v>200</v>
      </c>
      <c r="H116" s="15">
        <v>50</v>
      </c>
      <c r="I116" s="15">
        <v>0.93</v>
      </c>
      <c r="J116" s="15">
        <v>2</v>
      </c>
      <c r="K116" s="15">
        <v>175</v>
      </c>
      <c r="L116" s="15" t="s">
        <v>2764</v>
      </c>
      <c r="M116" s="15">
        <v>1</v>
      </c>
      <c r="N116" s="15" t="s">
        <v>910</v>
      </c>
    </row>
    <row r="117" spans="1:14" ht="14.5">
      <c r="A117" s="3" t="s">
        <v>3349</v>
      </c>
      <c r="B117" s="15" t="s">
        <v>1</v>
      </c>
      <c r="C117" s="15" t="s">
        <v>779</v>
      </c>
      <c r="D117" s="15" t="s">
        <v>9329</v>
      </c>
      <c r="E117" s="15">
        <v>25</v>
      </c>
      <c r="F117" s="15">
        <v>2</v>
      </c>
      <c r="G117" s="15">
        <v>100</v>
      </c>
      <c r="H117" s="15">
        <v>50</v>
      </c>
      <c r="I117" s="15">
        <v>0.93</v>
      </c>
      <c r="J117" s="15">
        <v>2</v>
      </c>
      <c r="K117" s="15">
        <v>175</v>
      </c>
      <c r="L117" s="15" t="s">
        <v>2764</v>
      </c>
      <c r="M117" s="15">
        <v>1</v>
      </c>
      <c r="N117" s="15" t="s">
        <v>3</v>
      </c>
    </row>
    <row r="118" spans="1:14" ht="14.5">
      <c r="A118" s="3" t="s">
        <v>3471</v>
      </c>
      <c r="B118" s="15" t="s">
        <v>1</v>
      </c>
      <c r="C118" s="15" t="s">
        <v>8</v>
      </c>
      <c r="D118" s="15" t="s">
        <v>9329</v>
      </c>
      <c r="E118" s="15">
        <v>25</v>
      </c>
      <c r="F118" s="15">
        <v>2</v>
      </c>
      <c r="G118" s="15">
        <v>100</v>
      </c>
      <c r="H118" s="15">
        <v>50</v>
      </c>
      <c r="I118" s="15">
        <v>0.93</v>
      </c>
      <c r="J118" s="15">
        <v>2</v>
      </c>
      <c r="K118" s="15">
        <v>175</v>
      </c>
      <c r="L118" s="15" t="s">
        <v>2764</v>
      </c>
      <c r="M118" s="15">
        <v>1</v>
      </c>
      <c r="N118" s="15" t="s">
        <v>910</v>
      </c>
    </row>
    <row r="119" spans="1:14" ht="14.5">
      <c r="A119" s="3" t="s">
        <v>3350</v>
      </c>
      <c r="B119" s="15" t="s">
        <v>1</v>
      </c>
      <c r="C119" s="15" t="s">
        <v>8</v>
      </c>
      <c r="D119" s="15" t="s">
        <v>9329</v>
      </c>
      <c r="E119" s="15">
        <v>25</v>
      </c>
      <c r="F119" s="15">
        <v>2</v>
      </c>
      <c r="G119" s="15">
        <v>100</v>
      </c>
      <c r="H119" s="15">
        <v>50</v>
      </c>
      <c r="I119" s="15">
        <v>0.93</v>
      </c>
      <c r="J119" s="15">
        <v>2</v>
      </c>
      <c r="K119" s="15">
        <v>175</v>
      </c>
      <c r="L119" s="15" t="s">
        <v>2764</v>
      </c>
      <c r="M119" s="15">
        <v>1</v>
      </c>
      <c r="N119" s="15" t="s">
        <v>3</v>
      </c>
    </row>
    <row r="120" spans="1:14" ht="14.5">
      <c r="A120" s="3" t="s">
        <v>3351</v>
      </c>
      <c r="B120" s="15" t="s">
        <v>1</v>
      </c>
      <c r="C120" s="15" t="s">
        <v>756</v>
      </c>
      <c r="D120" s="15" t="s">
        <v>9329</v>
      </c>
      <c r="E120" s="15">
        <v>25</v>
      </c>
      <c r="F120" s="15">
        <v>2</v>
      </c>
      <c r="G120" s="15">
        <v>100</v>
      </c>
      <c r="H120" s="15">
        <v>28</v>
      </c>
      <c r="I120" s="15">
        <v>1.05</v>
      </c>
      <c r="J120" s="15">
        <v>1</v>
      </c>
      <c r="K120" s="15">
        <v>175</v>
      </c>
      <c r="L120" s="15" t="s">
        <v>2764</v>
      </c>
      <c r="M120" s="15">
        <v>1</v>
      </c>
      <c r="N120" s="15" t="s">
        <v>910</v>
      </c>
    </row>
    <row r="121" spans="1:14" ht="14.5">
      <c r="A121" s="3" t="s">
        <v>3352</v>
      </c>
      <c r="B121" s="15" t="s">
        <v>1</v>
      </c>
      <c r="C121" s="15" t="s">
        <v>756</v>
      </c>
      <c r="D121" s="15" t="s">
        <v>9329</v>
      </c>
      <c r="E121" s="15">
        <v>25</v>
      </c>
      <c r="F121" s="15">
        <v>2</v>
      </c>
      <c r="G121" s="15">
        <v>100</v>
      </c>
      <c r="H121" s="15">
        <v>28</v>
      </c>
      <c r="I121" s="15">
        <v>1.05</v>
      </c>
      <c r="J121" s="15">
        <v>1</v>
      </c>
      <c r="K121" s="15">
        <v>175</v>
      </c>
      <c r="L121" s="15" t="s">
        <v>2764</v>
      </c>
      <c r="M121" s="15">
        <v>1</v>
      </c>
      <c r="N121" s="15" t="s">
        <v>3</v>
      </c>
    </row>
    <row r="122" spans="1:14" ht="14.5">
      <c r="A122" s="3" t="s">
        <v>3472</v>
      </c>
      <c r="B122" s="15" t="s">
        <v>1</v>
      </c>
      <c r="C122" s="15" t="s">
        <v>4</v>
      </c>
      <c r="D122" s="15" t="s">
        <v>9329</v>
      </c>
      <c r="E122" s="15">
        <v>25</v>
      </c>
      <c r="F122" s="15">
        <v>2</v>
      </c>
      <c r="G122" s="15">
        <v>200</v>
      </c>
      <c r="H122" s="15">
        <v>50</v>
      </c>
      <c r="I122" s="15">
        <v>0.93</v>
      </c>
      <c r="J122" s="15">
        <v>2</v>
      </c>
      <c r="K122" s="15">
        <v>175</v>
      </c>
      <c r="L122" s="15" t="s">
        <v>2764</v>
      </c>
      <c r="M122" s="15">
        <v>1</v>
      </c>
      <c r="N122" s="15" t="s">
        <v>910</v>
      </c>
    </row>
    <row r="123" spans="1:14" ht="14.5">
      <c r="A123" s="3" t="s">
        <v>3353</v>
      </c>
      <c r="B123" s="15" t="s">
        <v>1</v>
      </c>
      <c r="C123" s="15" t="s">
        <v>4</v>
      </c>
      <c r="D123" s="15" t="s">
        <v>9329</v>
      </c>
      <c r="E123" s="15">
        <v>25</v>
      </c>
      <c r="F123" s="15">
        <v>2</v>
      </c>
      <c r="G123" s="15">
        <v>200</v>
      </c>
      <c r="H123" s="15">
        <v>50</v>
      </c>
      <c r="I123" s="15">
        <v>0.93</v>
      </c>
      <c r="J123" s="15">
        <v>2</v>
      </c>
      <c r="K123" s="15">
        <v>175</v>
      </c>
      <c r="L123" s="15" t="s">
        <v>2764</v>
      </c>
      <c r="M123" s="15">
        <v>1</v>
      </c>
      <c r="N123" s="15" t="s">
        <v>3</v>
      </c>
    </row>
    <row r="124" spans="1:14" ht="14.5">
      <c r="A124" s="3" t="s">
        <v>3473</v>
      </c>
      <c r="B124" s="15" t="s">
        <v>1</v>
      </c>
      <c r="C124" s="15" t="s">
        <v>5</v>
      </c>
      <c r="D124" s="15" t="s">
        <v>9329</v>
      </c>
      <c r="E124" s="15">
        <v>25</v>
      </c>
      <c r="F124" s="15">
        <v>2</v>
      </c>
      <c r="G124" s="15">
        <v>200</v>
      </c>
      <c r="H124" s="15">
        <v>50</v>
      </c>
      <c r="I124" s="15">
        <v>0.93</v>
      </c>
      <c r="J124" s="15">
        <v>2</v>
      </c>
      <c r="K124" s="15">
        <v>175</v>
      </c>
      <c r="L124" s="15" t="s">
        <v>2764</v>
      </c>
      <c r="M124" s="15">
        <v>1</v>
      </c>
      <c r="N124" s="15" t="s">
        <v>910</v>
      </c>
    </row>
    <row r="125" spans="1:14" ht="14.5">
      <c r="A125" s="3" t="s">
        <v>3354</v>
      </c>
      <c r="B125" s="15" t="s">
        <v>1</v>
      </c>
      <c r="C125" s="15" t="s">
        <v>5</v>
      </c>
      <c r="D125" s="15" t="s">
        <v>9329</v>
      </c>
      <c r="E125" s="15">
        <v>25</v>
      </c>
      <c r="F125" s="15">
        <v>2</v>
      </c>
      <c r="G125" s="15">
        <v>200</v>
      </c>
      <c r="H125" s="15">
        <v>50</v>
      </c>
      <c r="I125" s="15">
        <v>0.93</v>
      </c>
      <c r="J125" s="15">
        <v>2</v>
      </c>
      <c r="K125" s="15">
        <v>175</v>
      </c>
      <c r="L125" s="15" t="s">
        <v>2764</v>
      </c>
      <c r="M125" s="15">
        <v>1</v>
      </c>
      <c r="N125" s="15" t="s">
        <v>3</v>
      </c>
    </row>
    <row r="126" spans="1:14" ht="14.5">
      <c r="A126" s="3" t="s">
        <v>3474</v>
      </c>
      <c r="B126" s="15" t="s">
        <v>1</v>
      </c>
      <c r="C126" s="15" t="s">
        <v>1018</v>
      </c>
      <c r="D126" s="15" t="s">
        <v>9329</v>
      </c>
      <c r="E126" s="15">
        <v>25</v>
      </c>
      <c r="F126" s="15">
        <v>2</v>
      </c>
      <c r="G126" s="15">
        <v>200</v>
      </c>
      <c r="H126" s="15">
        <v>50</v>
      </c>
      <c r="I126" s="15">
        <v>0.93</v>
      </c>
      <c r="J126" s="15">
        <v>2</v>
      </c>
      <c r="K126" s="15">
        <v>175</v>
      </c>
      <c r="L126" s="15" t="s">
        <v>2764</v>
      </c>
      <c r="M126" s="15">
        <v>1</v>
      </c>
      <c r="N126" s="15" t="s">
        <v>910</v>
      </c>
    </row>
    <row r="127" spans="1:14" ht="14.5">
      <c r="A127" s="3" t="s">
        <v>3355</v>
      </c>
      <c r="B127" s="15" t="s">
        <v>1</v>
      </c>
      <c r="C127" s="15" t="s">
        <v>1018</v>
      </c>
      <c r="D127" s="15" t="s">
        <v>9329</v>
      </c>
      <c r="E127" s="15">
        <v>25</v>
      </c>
      <c r="F127" s="15">
        <v>2</v>
      </c>
      <c r="G127" s="15">
        <v>200</v>
      </c>
      <c r="H127" s="15">
        <v>50</v>
      </c>
      <c r="I127" s="15">
        <v>0.93</v>
      </c>
      <c r="J127" s="15">
        <v>2</v>
      </c>
      <c r="K127" s="15">
        <v>175</v>
      </c>
      <c r="L127" s="15" t="s">
        <v>2764</v>
      </c>
      <c r="M127" s="15">
        <v>1</v>
      </c>
      <c r="N127" s="15" t="s">
        <v>3</v>
      </c>
    </row>
    <row r="128" spans="1:14" ht="14.5">
      <c r="A128" s="3" t="s">
        <v>3356</v>
      </c>
      <c r="B128" s="15" t="s">
        <v>1</v>
      </c>
      <c r="C128" s="15" t="s">
        <v>779</v>
      </c>
      <c r="D128" s="15" t="s">
        <v>9329</v>
      </c>
      <c r="E128" s="15">
        <v>25</v>
      </c>
      <c r="F128" s="15">
        <v>2</v>
      </c>
      <c r="G128" s="15">
        <v>200</v>
      </c>
      <c r="H128" s="15">
        <v>50</v>
      </c>
      <c r="I128" s="15">
        <v>0.93</v>
      </c>
      <c r="J128" s="15">
        <v>2</v>
      </c>
      <c r="K128" s="15">
        <v>175</v>
      </c>
      <c r="L128" s="15" t="s">
        <v>2764</v>
      </c>
      <c r="M128" s="15">
        <v>1</v>
      </c>
      <c r="N128" s="15" t="s">
        <v>910</v>
      </c>
    </row>
    <row r="129" spans="1:14" ht="14.5">
      <c r="A129" s="3" t="s">
        <v>3357</v>
      </c>
      <c r="B129" s="15" t="s">
        <v>1</v>
      </c>
      <c r="C129" s="15" t="s">
        <v>779</v>
      </c>
      <c r="D129" s="15" t="s">
        <v>9329</v>
      </c>
      <c r="E129" s="15">
        <v>25</v>
      </c>
      <c r="F129" s="15">
        <v>2</v>
      </c>
      <c r="G129" s="15">
        <v>200</v>
      </c>
      <c r="H129" s="15">
        <v>50</v>
      </c>
      <c r="I129" s="15">
        <v>0.93</v>
      </c>
      <c r="J129" s="15">
        <v>2</v>
      </c>
      <c r="K129" s="15">
        <v>175</v>
      </c>
      <c r="L129" s="15" t="s">
        <v>2764</v>
      </c>
      <c r="M129" s="15">
        <v>1</v>
      </c>
      <c r="N129" s="15" t="s">
        <v>3</v>
      </c>
    </row>
    <row r="130" spans="1:14" ht="14.5">
      <c r="A130" s="3" t="s">
        <v>3358</v>
      </c>
      <c r="B130" s="15" t="s">
        <v>1</v>
      </c>
      <c r="C130" s="15" t="s">
        <v>8</v>
      </c>
      <c r="D130" s="15" t="s">
        <v>9329</v>
      </c>
      <c r="E130" s="15">
        <v>25</v>
      </c>
      <c r="F130" s="15">
        <v>2</v>
      </c>
      <c r="G130" s="15">
        <v>200</v>
      </c>
      <c r="H130" s="15">
        <v>50</v>
      </c>
      <c r="I130" s="15">
        <v>0.93</v>
      </c>
      <c r="J130" s="15">
        <v>2</v>
      </c>
      <c r="K130" s="15">
        <v>175</v>
      </c>
      <c r="L130" s="15" t="s">
        <v>2764</v>
      </c>
      <c r="M130" s="15">
        <v>1</v>
      </c>
      <c r="N130" s="15" t="s">
        <v>910</v>
      </c>
    </row>
    <row r="131" spans="1:14" ht="14.5">
      <c r="A131" s="3" t="s">
        <v>3359</v>
      </c>
      <c r="B131" s="15" t="s">
        <v>1</v>
      </c>
      <c r="C131" s="15" t="s">
        <v>8</v>
      </c>
      <c r="D131" s="15" t="s">
        <v>9329</v>
      </c>
      <c r="E131" s="15">
        <v>25</v>
      </c>
      <c r="F131" s="15">
        <v>2</v>
      </c>
      <c r="G131" s="15">
        <v>200</v>
      </c>
      <c r="H131" s="15">
        <v>50</v>
      </c>
      <c r="I131" s="15">
        <v>0.93</v>
      </c>
      <c r="J131" s="15">
        <v>2</v>
      </c>
      <c r="K131" s="15">
        <v>175</v>
      </c>
      <c r="L131" s="15" t="s">
        <v>2764</v>
      </c>
      <c r="M131" s="15">
        <v>1</v>
      </c>
      <c r="N131" s="15" t="s">
        <v>3</v>
      </c>
    </row>
    <row r="132" spans="1:14" ht="14.5">
      <c r="A132" s="3" t="s">
        <v>3360</v>
      </c>
      <c r="B132" s="15" t="s">
        <v>1</v>
      </c>
      <c r="C132" s="15" t="s">
        <v>756</v>
      </c>
      <c r="D132" s="15" t="s">
        <v>9329</v>
      </c>
      <c r="E132" s="15">
        <v>25</v>
      </c>
      <c r="F132" s="15">
        <v>2</v>
      </c>
      <c r="G132" s="15">
        <v>200</v>
      </c>
      <c r="H132" s="15">
        <v>28</v>
      </c>
      <c r="I132" s="15">
        <v>1.05</v>
      </c>
      <c r="J132" s="15">
        <v>1</v>
      </c>
      <c r="K132" s="15">
        <v>175</v>
      </c>
      <c r="L132" s="15" t="s">
        <v>2764</v>
      </c>
      <c r="M132" s="15">
        <v>1</v>
      </c>
      <c r="N132" s="15" t="s">
        <v>910</v>
      </c>
    </row>
    <row r="133" spans="1:14" ht="14.5">
      <c r="A133" s="3" t="s">
        <v>3361</v>
      </c>
      <c r="B133" s="15" t="s">
        <v>1</v>
      </c>
      <c r="C133" s="15" t="s">
        <v>756</v>
      </c>
      <c r="D133" s="15" t="s">
        <v>9329</v>
      </c>
      <c r="E133" s="15">
        <v>25</v>
      </c>
      <c r="F133" s="15">
        <v>2</v>
      </c>
      <c r="G133" s="15">
        <v>200</v>
      </c>
      <c r="H133" s="15">
        <v>28</v>
      </c>
      <c r="I133" s="15">
        <v>1.05</v>
      </c>
      <c r="J133" s="15">
        <v>1</v>
      </c>
      <c r="K133" s="15">
        <v>175</v>
      </c>
      <c r="L133" s="15" t="s">
        <v>2764</v>
      </c>
      <c r="M133" s="15">
        <v>1</v>
      </c>
      <c r="N133" s="15" t="s">
        <v>3</v>
      </c>
    </row>
    <row r="134" spans="1:14" ht="14.5">
      <c r="A134" s="3" t="s">
        <v>3475</v>
      </c>
      <c r="B134" s="15" t="s">
        <v>1</v>
      </c>
      <c r="C134" s="15" t="s">
        <v>4</v>
      </c>
      <c r="D134" s="15" t="s">
        <v>9329</v>
      </c>
      <c r="E134" s="15">
        <v>25</v>
      </c>
      <c r="F134" s="15">
        <v>2</v>
      </c>
      <c r="G134" s="15">
        <v>600</v>
      </c>
      <c r="H134" s="15">
        <v>35</v>
      </c>
      <c r="I134" s="15">
        <v>1.5</v>
      </c>
      <c r="J134" s="15">
        <v>2</v>
      </c>
      <c r="K134" s="15">
        <v>175</v>
      </c>
      <c r="L134" s="15" t="s">
        <v>2764</v>
      </c>
      <c r="M134" s="15">
        <v>1</v>
      </c>
      <c r="N134" s="15" t="s">
        <v>910</v>
      </c>
    </row>
    <row r="135" spans="1:14" ht="14.5">
      <c r="A135" s="3" t="s">
        <v>9422</v>
      </c>
      <c r="B135" s="15" t="s">
        <v>1</v>
      </c>
      <c r="C135" s="15" t="s">
        <v>4</v>
      </c>
      <c r="D135" s="15" t="s">
        <v>9329</v>
      </c>
      <c r="E135" s="15">
        <v>25</v>
      </c>
      <c r="F135" s="15">
        <v>2</v>
      </c>
      <c r="G135" s="15">
        <v>600</v>
      </c>
      <c r="H135" s="15">
        <v>35</v>
      </c>
      <c r="I135" s="15">
        <v>1.5</v>
      </c>
      <c r="J135" s="15">
        <v>2</v>
      </c>
      <c r="K135" s="15">
        <v>175</v>
      </c>
      <c r="L135" s="15" t="s">
        <v>2764</v>
      </c>
      <c r="M135" s="15">
        <v>1</v>
      </c>
      <c r="N135" s="15" t="s">
        <v>3</v>
      </c>
    </row>
    <row r="136" spans="1:14" ht="14.5">
      <c r="A136" s="3" t="s">
        <v>3476</v>
      </c>
      <c r="B136" s="15" t="s">
        <v>1</v>
      </c>
      <c r="C136" s="15" t="s">
        <v>5</v>
      </c>
      <c r="D136" s="15" t="s">
        <v>9329</v>
      </c>
      <c r="E136" s="15">
        <v>25</v>
      </c>
      <c r="F136" s="15">
        <v>2</v>
      </c>
      <c r="G136" s="15">
        <v>600</v>
      </c>
      <c r="H136" s="15">
        <v>35</v>
      </c>
      <c r="I136" s="15">
        <v>1.5</v>
      </c>
      <c r="J136" s="15">
        <v>2</v>
      </c>
      <c r="K136" s="15">
        <v>175</v>
      </c>
      <c r="L136" s="15" t="s">
        <v>2764</v>
      </c>
      <c r="M136" s="15">
        <v>1</v>
      </c>
      <c r="N136" s="15" t="s">
        <v>910</v>
      </c>
    </row>
    <row r="137" spans="1:14" ht="14.5">
      <c r="A137" s="3" t="s">
        <v>9423</v>
      </c>
      <c r="B137" s="15" t="s">
        <v>1</v>
      </c>
      <c r="C137" s="15" t="s">
        <v>5</v>
      </c>
      <c r="D137" s="15" t="s">
        <v>9329</v>
      </c>
      <c r="E137" s="15">
        <v>25</v>
      </c>
      <c r="F137" s="15">
        <v>2</v>
      </c>
      <c r="G137" s="15">
        <v>600</v>
      </c>
      <c r="H137" s="15">
        <v>35</v>
      </c>
      <c r="I137" s="15">
        <v>1.5</v>
      </c>
      <c r="J137" s="15">
        <v>2</v>
      </c>
      <c r="K137" s="15">
        <v>175</v>
      </c>
      <c r="L137" s="15" t="s">
        <v>2764</v>
      </c>
      <c r="M137" s="15">
        <v>1</v>
      </c>
      <c r="N137" s="15" t="s">
        <v>3</v>
      </c>
    </row>
    <row r="138" spans="1:14" ht="14.5">
      <c r="A138" s="3" t="s">
        <v>3477</v>
      </c>
      <c r="B138" s="15" t="s">
        <v>1</v>
      </c>
      <c r="C138" s="15" t="s">
        <v>1018</v>
      </c>
      <c r="D138" s="15" t="s">
        <v>9329</v>
      </c>
      <c r="E138" s="15">
        <v>25</v>
      </c>
      <c r="F138" s="15">
        <v>2</v>
      </c>
      <c r="G138" s="15">
        <v>600</v>
      </c>
      <c r="H138" s="15">
        <v>35</v>
      </c>
      <c r="I138" s="15">
        <v>1.5</v>
      </c>
      <c r="J138" s="15">
        <v>2</v>
      </c>
      <c r="K138" s="15">
        <v>175</v>
      </c>
      <c r="L138" s="15" t="s">
        <v>2764</v>
      </c>
      <c r="M138" s="15">
        <v>1</v>
      </c>
      <c r="N138" s="15" t="s">
        <v>910</v>
      </c>
    </row>
    <row r="139" spans="1:14" ht="14.5">
      <c r="A139" s="3" t="s">
        <v>9424</v>
      </c>
      <c r="B139" s="15" t="s">
        <v>1</v>
      </c>
      <c r="C139" s="15" t="s">
        <v>1018</v>
      </c>
      <c r="D139" s="15" t="s">
        <v>9329</v>
      </c>
      <c r="E139" s="15">
        <v>25</v>
      </c>
      <c r="F139" s="15">
        <v>2</v>
      </c>
      <c r="G139" s="15">
        <v>600</v>
      </c>
      <c r="H139" s="15">
        <v>35</v>
      </c>
      <c r="I139" s="15">
        <v>1.5</v>
      </c>
      <c r="J139" s="15">
        <v>2</v>
      </c>
      <c r="K139" s="15">
        <v>175</v>
      </c>
      <c r="L139" s="15" t="s">
        <v>2764</v>
      </c>
      <c r="M139" s="15">
        <v>1</v>
      </c>
      <c r="N139" s="15" t="s">
        <v>3</v>
      </c>
    </row>
    <row r="140" spans="1:14" ht="14.5">
      <c r="A140" s="3" t="s">
        <v>3478</v>
      </c>
      <c r="B140" s="15" t="s">
        <v>1</v>
      </c>
      <c r="C140" s="15" t="s">
        <v>779</v>
      </c>
      <c r="D140" s="15" t="s">
        <v>9329</v>
      </c>
      <c r="E140" s="15">
        <v>25</v>
      </c>
      <c r="F140" s="15">
        <v>2</v>
      </c>
      <c r="G140" s="15">
        <v>600</v>
      </c>
      <c r="H140" s="15">
        <v>35</v>
      </c>
      <c r="I140" s="15">
        <v>1.5</v>
      </c>
      <c r="J140" s="15">
        <v>2</v>
      </c>
      <c r="K140" s="15">
        <v>175</v>
      </c>
      <c r="L140" s="15" t="s">
        <v>2764</v>
      </c>
      <c r="M140" s="15">
        <v>1</v>
      </c>
      <c r="N140" s="15" t="s">
        <v>910</v>
      </c>
    </row>
    <row r="141" spans="1:14" ht="14.5">
      <c r="A141" s="3" t="s">
        <v>9425</v>
      </c>
      <c r="B141" s="15" t="s">
        <v>1</v>
      </c>
      <c r="C141" s="15" t="s">
        <v>779</v>
      </c>
      <c r="D141" s="15" t="s">
        <v>9329</v>
      </c>
      <c r="E141" s="15">
        <v>25</v>
      </c>
      <c r="F141" s="15">
        <v>2</v>
      </c>
      <c r="G141" s="15">
        <v>600</v>
      </c>
      <c r="H141" s="15">
        <v>35</v>
      </c>
      <c r="I141" s="15">
        <v>1.5</v>
      </c>
      <c r="J141" s="15">
        <v>2</v>
      </c>
      <c r="K141" s="15">
        <v>175</v>
      </c>
      <c r="L141" s="15" t="s">
        <v>2764</v>
      </c>
      <c r="M141" s="15">
        <v>1</v>
      </c>
      <c r="N141" s="15" t="s">
        <v>3</v>
      </c>
    </row>
    <row r="142" spans="1:14" ht="14.5">
      <c r="A142" s="3" t="s">
        <v>3479</v>
      </c>
      <c r="B142" s="15" t="s">
        <v>1</v>
      </c>
      <c r="C142" s="15" t="s">
        <v>8</v>
      </c>
      <c r="D142" s="15" t="s">
        <v>9329</v>
      </c>
      <c r="E142" s="15">
        <v>25</v>
      </c>
      <c r="F142" s="15">
        <v>2</v>
      </c>
      <c r="G142" s="15">
        <v>600</v>
      </c>
      <c r="H142" s="15">
        <v>35</v>
      </c>
      <c r="I142" s="15">
        <v>1.5</v>
      </c>
      <c r="J142" s="15">
        <v>2</v>
      </c>
      <c r="K142" s="15">
        <v>175</v>
      </c>
      <c r="L142" s="15" t="s">
        <v>2764</v>
      </c>
      <c r="M142" s="15">
        <v>1</v>
      </c>
      <c r="N142" s="15" t="s">
        <v>910</v>
      </c>
    </row>
    <row r="143" spans="1:14" ht="14.5">
      <c r="A143" s="3" t="s">
        <v>9426</v>
      </c>
      <c r="B143" s="15" t="s">
        <v>1</v>
      </c>
      <c r="C143" s="15" t="s">
        <v>8</v>
      </c>
      <c r="D143" s="15" t="s">
        <v>9329</v>
      </c>
      <c r="E143" s="15">
        <v>25</v>
      </c>
      <c r="F143" s="15">
        <v>2</v>
      </c>
      <c r="G143" s="15">
        <v>600</v>
      </c>
      <c r="H143" s="15">
        <v>35</v>
      </c>
      <c r="I143" s="15">
        <v>1.5</v>
      </c>
      <c r="J143" s="15">
        <v>2</v>
      </c>
      <c r="K143" s="15">
        <v>175</v>
      </c>
      <c r="L143" s="15" t="s">
        <v>2764</v>
      </c>
      <c r="M143" s="15">
        <v>1</v>
      </c>
      <c r="N143" s="15" t="s">
        <v>3</v>
      </c>
    </row>
    <row r="144" spans="1:14" ht="14.5">
      <c r="A144" s="3" t="s">
        <v>3480</v>
      </c>
      <c r="B144" s="15" t="s">
        <v>1</v>
      </c>
      <c r="C144" s="15" t="s">
        <v>4</v>
      </c>
      <c r="D144" s="15" t="s">
        <v>9329</v>
      </c>
      <c r="E144" s="15">
        <v>25</v>
      </c>
      <c r="F144" s="15">
        <v>3</v>
      </c>
      <c r="G144" s="15">
        <v>100</v>
      </c>
      <c r="H144" s="15">
        <v>85</v>
      </c>
      <c r="I144" s="15">
        <v>0.93</v>
      </c>
      <c r="J144" s="15">
        <v>2</v>
      </c>
      <c r="K144" s="15">
        <v>175</v>
      </c>
      <c r="L144" s="15" t="s">
        <v>2764</v>
      </c>
      <c r="M144" s="15">
        <v>1</v>
      </c>
      <c r="N144" s="15" t="s">
        <v>910</v>
      </c>
    </row>
    <row r="145" spans="1:14" ht="14.5">
      <c r="A145" s="3" t="s">
        <v>3362</v>
      </c>
      <c r="B145" s="15" t="s">
        <v>1</v>
      </c>
      <c r="C145" s="15" t="s">
        <v>4</v>
      </c>
      <c r="D145" s="15" t="s">
        <v>9329</v>
      </c>
      <c r="E145" s="15">
        <v>25</v>
      </c>
      <c r="F145" s="15">
        <v>3</v>
      </c>
      <c r="G145" s="15">
        <v>100</v>
      </c>
      <c r="H145" s="15">
        <v>85</v>
      </c>
      <c r="I145" s="15">
        <v>0.93</v>
      </c>
      <c r="J145" s="15">
        <v>2</v>
      </c>
      <c r="K145" s="15">
        <v>175</v>
      </c>
      <c r="L145" s="15" t="s">
        <v>2764</v>
      </c>
      <c r="M145" s="15">
        <v>1</v>
      </c>
      <c r="N145" s="15" t="s">
        <v>3</v>
      </c>
    </row>
    <row r="146" spans="1:14" ht="14.5">
      <c r="A146" s="3" t="s">
        <v>3363</v>
      </c>
      <c r="B146" s="15" t="s">
        <v>1</v>
      </c>
      <c r="C146" s="15" t="s">
        <v>5</v>
      </c>
      <c r="D146" s="15" t="s">
        <v>9329</v>
      </c>
      <c r="E146" s="15">
        <v>25</v>
      </c>
      <c r="F146" s="15">
        <v>3</v>
      </c>
      <c r="G146" s="15">
        <v>100</v>
      </c>
      <c r="H146" s="15">
        <v>85</v>
      </c>
      <c r="I146" s="15">
        <v>0.93</v>
      </c>
      <c r="J146" s="15">
        <v>2</v>
      </c>
      <c r="K146" s="15">
        <v>175</v>
      </c>
      <c r="L146" s="15" t="s">
        <v>2764</v>
      </c>
      <c r="M146" s="15">
        <v>1</v>
      </c>
      <c r="N146" s="15" t="s">
        <v>910</v>
      </c>
    </row>
    <row r="147" spans="1:14" ht="14.5">
      <c r="A147" s="3" t="s">
        <v>3364</v>
      </c>
      <c r="B147" s="15" t="s">
        <v>1</v>
      </c>
      <c r="C147" s="15" t="s">
        <v>5</v>
      </c>
      <c r="D147" s="15" t="s">
        <v>9329</v>
      </c>
      <c r="E147" s="15">
        <v>25</v>
      </c>
      <c r="F147" s="15">
        <v>3</v>
      </c>
      <c r="G147" s="15">
        <v>100</v>
      </c>
      <c r="H147" s="15">
        <v>85</v>
      </c>
      <c r="I147" s="15">
        <v>0.93</v>
      </c>
      <c r="J147" s="15">
        <v>2</v>
      </c>
      <c r="K147" s="15">
        <v>175</v>
      </c>
      <c r="L147" s="15" t="s">
        <v>2764</v>
      </c>
      <c r="M147" s="15">
        <v>1</v>
      </c>
      <c r="N147" s="15" t="s">
        <v>3</v>
      </c>
    </row>
    <row r="148" spans="1:14" ht="14.5">
      <c r="A148" s="3" t="s">
        <v>3365</v>
      </c>
      <c r="B148" s="15" t="s">
        <v>1</v>
      </c>
      <c r="C148" s="15" t="s">
        <v>6</v>
      </c>
      <c r="D148" s="15" t="s">
        <v>9329</v>
      </c>
      <c r="E148" s="15">
        <v>25</v>
      </c>
      <c r="F148" s="15">
        <v>3</v>
      </c>
      <c r="G148" s="15">
        <v>100</v>
      </c>
      <c r="H148" s="15">
        <v>85</v>
      </c>
      <c r="I148" s="15">
        <v>0.93</v>
      </c>
      <c r="J148" s="15">
        <v>2</v>
      </c>
      <c r="K148" s="15">
        <v>175</v>
      </c>
      <c r="L148" s="15" t="s">
        <v>2764</v>
      </c>
      <c r="M148" s="15">
        <v>1</v>
      </c>
      <c r="N148" s="15" t="s">
        <v>910</v>
      </c>
    </row>
    <row r="149" spans="1:14" ht="14.5">
      <c r="A149" s="3" t="s">
        <v>3366</v>
      </c>
      <c r="B149" s="15" t="s">
        <v>1</v>
      </c>
      <c r="C149" s="15" t="s">
        <v>6</v>
      </c>
      <c r="D149" s="15" t="s">
        <v>9329</v>
      </c>
      <c r="E149" s="15">
        <v>25</v>
      </c>
      <c r="F149" s="15">
        <v>3</v>
      </c>
      <c r="G149" s="15">
        <v>100</v>
      </c>
      <c r="H149" s="15">
        <v>85</v>
      </c>
      <c r="I149" s="15">
        <v>0.93</v>
      </c>
      <c r="J149" s="15">
        <v>2</v>
      </c>
      <c r="K149" s="15">
        <v>175</v>
      </c>
      <c r="L149" s="15" t="s">
        <v>2764</v>
      </c>
      <c r="M149" s="15">
        <v>1</v>
      </c>
      <c r="N149" s="15" t="s">
        <v>3</v>
      </c>
    </row>
    <row r="150" spans="1:14" ht="14.5">
      <c r="A150" s="3" t="s">
        <v>3481</v>
      </c>
      <c r="B150" s="15" t="s">
        <v>1</v>
      </c>
      <c r="C150" s="15" t="s">
        <v>1018</v>
      </c>
      <c r="D150" s="15" t="s">
        <v>9329</v>
      </c>
      <c r="E150" s="15">
        <v>25</v>
      </c>
      <c r="F150" s="15">
        <v>3</v>
      </c>
      <c r="G150" s="15">
        <v>100</v>
      </c>
      <c r="H150" s="15">
        <v>85</v>
      </c>
      <c r="I150" s="15">
        <v>0.93</v>
      </c>
      <c r="J150" s="15">
        <v>2</v>
      </c>
      <c r="K150" s="15">
        <v>175</v>
      </c>
      <c r="L150" s="15" t="s">
        <v>2764</v>
      </c>
      <c r="M150" s="15">
        <v>1</v>
      </c>
      <c r="N150" s="15" t="s">
        <v>910</v>
      </c>
    </row>
    <row r="151" spans="1:14" ht="14.5">
      <c r="A151" s="3" t="s">
        <v>3367</v>
      </c>
      <c r="B151" s="15" t="s">
        <v>1</v>
      </c>
      <c r="C151" s="15" t="s">
        <v>1018</v>
      </c>
      <c r="D151" s="15" t="s">
        <v>9329</v>
      </c>
      <c r="E151" s="15">
        <v>25</v>
      </c>
      <c r="F151" s="15">
        <v>3</v>
      </c>
      <c r="G151" s="15">
        <v>100</v>
      </c>
      <c r="H151" s="15">
        <v>85</v>
      </c>
      <c r="I151" s="15">
        <v>0.93</v>
      </c>
      <c r="J151" s="15">
        <v>2</v>
      </c>
      <c r="K151" s="15">
        <v>175</v>
      </c>
      <c r="L151" s="15" t="s">
        <v>2764</v>
      </c>
      <c r="M151" s="15">
        <v>1</v>
      </c>
      <c r="N151" s="15" t="s">
        <v>3</v>
      </c>
    </row>
    <row r="152" spans="1:14" ht="14.5">
      <c r="A152" s="3" t="s">
        <v>3368</v>
      </c>
      <c r="B152" s="15" t="s">
        <v>1</v>
      </c>
      <c r="C152" s="15" t="s">
        <v>4</v>
      </c>
      <c r="D152" s="15" t="s">
        <v>9329</v>
      </c>
      <c r="E152" s="15">
        <v>25</v>
      </c>
      <c r="F152" s="15">
        <v>3</v>
      </c>
      <c r="G152" s="15">
        <v>200</v>
      </c>
      <c r="H152" s="15">
        <v>85</v>
      </c>
      <c r="I152" s="15">
        <v>0.93</v>
      </c>
      <c r="J152" s="15">
        <v>2</v>
      </c>
      <c r="K152" s="15">
        <v>175</v>
      </c>
      <c r="L152" s="15" t="s">
        <v>2764</v>
      </c>
      <c r="M152" s="15">
        <v>1</v>
      </c>
      <c r="N152" s="15" t="s">
        <v>910</v>
      </c>
    </row>
    <row r="153" spans="1:14" ht="14.5">
      <c r="A153" s="3" t="s">
        <v>3369</v>
      </c>
      <c r="B153" s="15" t="s">
        <v>1</v>
      </c>
      <c r="C153" s="15" t="s">
        <v>4</v>
      </c>
      <c r="D153" s="15" t="s">
        <v>9329</v>
      </c>
      <c r="E153" s="15">
        <v>25</v>
      </c>
      <c r="F153" s="15">
        <v>3</v>
      </c>
      <c r="G153" s="15">
        <v>200</v>
      </c>
      <c r="H153" s="15">
        <v>85</v>
      </c>
      <c r="I153" s="15">
        <v>0.93</v>
      </c>
      <c r="J153" s="15">
        <v>2</v>
      </c>
      <c r="K153" s="15">
        <v>175</v>
      </c>
      <c r="L153" s="15" t="s">
        <v>2764</v>
      </c>
      <c r="M153" s="15">
        <v>1</v>
      </c>
      <c r="N153" s="15" t="s">
        <v>3</v>
      </c>
    </row>
    <row r="154" spans="1:14" ht="14.5">
      <c r="A154" s="3" t="s">
        <v>3370</v>
      </c>
      <c r="B154" s="15" t="s">
        <v>1</v>
      </c>
      <c r="C154" s="15" t="s">
        <v>5</v>
      </c>
      <c r="D154" s="15" t="s">
        <v>9329</v>
      </c>
      <c r="E154" s="15">
        <v>25</v>
      </c>
      <c r="F154" s="15">
        <v>3</v>
      </c>
      <c r="G154" s="15">
        <v>200</v>
      </c>
      <c r="H154" s="15">
        <v>85</v>
      </c>
      <c r="I154" s="15">
        <v>0.93</v>
      </c>
      <c r="J154" s="15">
        <v>2</v>
      </c>
      <c r="K154" s="15">
        <v>175</v>
      </c>
      <c r="L154" s="15" t="s">
        <v>2764</v>
      </c>
      <c r="M154" s="15">
        <v>1</v>
      </c>
      <c r="N154" s="15" t="s">
        <v>910</v>
      </c>
    </row>
    <row r="155" spans="1:14" ht="14.5">
      <c r="A155" s="3" t="s">
        <v>3371</v>
      </c>
      <c r="B155" s="15" t="s">
        <v>1</v>
      </c>
      <c r="C155" s="15" t="s">
        <v>5</v>
      </c>
      <c r="D155" s="15" t="s">
        <v>9329</v>
      </c>
      <c r="E155" s="15">
        <v>25</v>
      </c>
      <c r="F155" s="15">
        <v>3</v>
      </c>
      <c r="G155" s="15">
        <v>200</v>
      </c>
      <c r="H155" s="15">
        <v>85</v>
      </c>
      <c r="I155" s="15">
        <v>0.93</v>
      </c>
      <c r="J155" s="15">
        <v>2</v>
      </c>
      <c r="K155" s="15">
        <v>175</v>
      </c>
      <c r="L155" s="15" t="s">
        <v>2764</v>
      </c>
      <c r="M155" s="15">
        <v>1</v>
      </c>
      <c r="N155" s="15" t="s">
        <v>3</v>
      </c>
    </row>
    <row r="156" spans="1:14" ht="14.5">
      <c r="A156" s="3" t="s">
        <v>3372</v>
      </c>
      <c r="B156" s="15" t="s">
        <v>1</v>
      </c>
      <c r="C156" s="15" t="s">
        <v>6</v>
      </c>
      <c r="D156" s="15" t="s">
        <v>9329</v>
      </c>
      <c r="E156" s="15">
        <v>25</v>
      </c>
      <c r="F156" s="15">
        <v>3</v>
      </c>
      <c r="G156" s="15">
        <v>200</v>
      </c>
      <c r="H156" s="15">
        <v>85</v>
      </c>
      <c r="I156" s="15">
        <v>0.93</v>
      </c>
      <c r="J156" s="15">
        <v>2</v>
      </c>
      <c r="K156" s="15">
        <v>175</v>
      </c>
      <c r="L156" s="15" t="s">
        <v>2764</v>
      </c>
      <c r="M156" s="15">
        <v>1</v>
      </c>
      <c r="N156" s="15" t="s">
        <v>910</v>
      </c>
    </row>
    <row r="157" spans="1:14" ht="14.5">
      <c r="A157" s="3" t="s">
        <v>3373</v>
      </c>
      <c r="B157" s="15" t="s">
        <v>1</v>
      </c>
      <c r="C157" s="15" t="s">
        <v>6</v>
      </c>
      <c r="D157" s="15" t="s">
        <v>9329</v>
      </c>
      <c r="E157" s="15">
        <v>25</v>
      </c>
      <c r="F157" s="15">
        <v>3</v>
      </c>
      <c r="G157" s="15">
        <v>200</v>
      </c>
      <c r="H157" s="15">
        <v>85</v>
      </c>
      <c r="I157" s="15">
        <v>0.93</v>
      </c>
      <c r="J157" s="15">
        <v>2</v>
      </c>
      <c r="K157" s="15">
        <v>175</v>
      </c>
      <c r="L157" s="15" t="s">
        <v>2764</v>
      </c>
      <c r="M157" s="15">
        <v>1</v>
      </c>
      <c r="N157" s="15" t="s">
        <v>3</v>
      </c>
    </row>
    <row r="158" spans="1:14" ht="14.5">
      <c r="A158" s="3" t="s">
        <v>3374</v>
      </c>
      <c r="B158" s="15" t="s">
        <v>1</v>
      </c>
      <c r="C158" s="15" t="s">
        <v>1018</v>
      </c>
      <c r="D158" s="15" t="s">
        <v>9329</v>
      </c>
      <c r="E158" s="15">
        <v>25</v>
      </c>
      <c r="F158" s="15">
        <v>3</v>
      </c>
      <c r="G158" s="15">
        <v>200</v>
      </c>
      <c r="H158" s="15">
        <v>85</v>
      </c>
      <c r="I158" s="15">
        <v>0.93</v>
      </c>
      <c r="J158" s="15">
        <v>2</v>
      </c>
      <c r="K158" s="15">
        <v>175</v>
      </c>
      <c r="L158" s="15" t="s">
        <v>2764</v>
      </c>
      <c r="M158" s="15">
        <v>1</v>
      </c>
      <c r="N158" s="15" t="s">
        <v>910</v>
      </c>
    </row>
    <row r="159" spans="1:14" ht="14.5">
      <c r="A159" s="3" t="s">
        <v>3375</v>
      </c>
      <c r="B159" s="15" t="s">
        <v>1</v>
      </c>
      <c r="C159" s="15" t="s">
        <v>1018</v>
      </c>
      <c r="D159" s="15" t="s">
        <v>9329</v>
      </c>
      <c r="E159" s="15">
        <v>25</v>
      </c>
      <c r="F159" s="15">
        <v>3</v>
      </c>
      <c r="G159" s="15">
        <v>200</v>
      </c>
      <c r="H159" s="15">
        <v>85</v>
      </c>
      <c r="I159" s="15">
        <v>0.93</v>
      </c>
      <c r="J159" s="15">
        <v>2</v>
      </c>
      <c r="K159" s="15">
        <v>175</v>
      </c>
      <c r="L159" s="15" t="s">
        <v>2764</v>
      </c>
      <c r="M159" s="15">
        <v>1</v>
      </c>
      <c r="N159" s="15" t="s">
        <v>3</v>
      </c>
    </row>
    <row r="160" spans="1:14" ht="14.5">
      <c r="A160" s="3" t="s">
        <v>3482</v>
      </c>
      <c r="B160" s="15" t="s">
        <v>1</v>
      </c>
      <c r="C160" s="15" t="s">
        <v>4</v>
      </c>
      <c r="D160" s="15" t="s">
        <v>9329</v>
      </c>
      <c r="E160" s="15">
        <v>25</v>
      </c>
      <c r="F160" s="15">
        <v>3</v>
      </c>
      <c r="G160" s="15">
        <v>600</v>
      </c>
      <c r="H160" s="15">
        <v>45</v>
      </c>
      <c r="I160" s="15">
        <v>1.3</v>
      </c>
      <c r="J160" s="15">
        <v>2</v>
      </c>
      <c r="K160" s="15">
        <v>175</v>
      </c>
      <c r="L160" s="15" t="s">
        <v>2764</v>
      </c>
      <c r="M160" s="15">
        <v>1</v>
      </c>
      <c r="N160" s="15" t="s">
        <v>910</v>
      </c>
    </row>
    <row r="161" spans="1:14" ht="14.5">
      <c r="A161" s="3" t="s">
        <v>9427</v>
      </c>
      <c r="B161" s="15" t="s">
        <v>1</v>
      </c>
      <c r="C161" s="15" t="s">
        <v>4</v>
      </c>
      <c r="D161" s="15" t="s">
        <v>9329</v>
      </c>
      <c r="E161" s="15">
        <v>25</v>
      </c>
      <c r="F161" s="15">
        <v>3</v>
      </c>
      <c r="G161" s="15">
        <v>600</v>
      </c>
      <c r="H161" s="15">
        <v>45</v>
      </c>
      <c r="I161" s="15">
        <v>1.3</v>
      </c>
      <c r="J161" s="15">
        <v>2</v>
      </c>
      <c r="K161" s="15">
        <v>175</v>
      </c>
      <c r="L161" s="15" t="s">
        <v>2764</v>
      </c>
      <c r="M161" s="15">
        <v>1</v>
      </c>
      <c r="N161" s="15" t="s">
        <v>3</v>
      </c>
    </row>
    <row r="162" spans="1:14" ht="14.5">
      <c r="A162" s="3" t="s">
        <v>3483</v>
      </c>
      <c r="B162" s="15" t="s">
        <v>1</v>
      </c>
      <c r="C162" s="15" t="s">
        <v>5</v>
      </c>
      <c r="D162" s="15" t="s">
        <v>9329</v>
      </c>
      <c r="E162" s="15">
        <v>25</v>
      </c>
      <c r="F162" s="15">
        <v>3</v>
      </c>
      <c r="G162" s="15">
        <v>600</v>
      </c>
      <c r="H162" s="15">
        <v>45</v>
      </c>
      <c r="I162" s="15">
        <v>1.3</v>
      </c>
      <c r="J162" s="15">
        <v>2</v>
      </c>
      <c r="K162" s="15">
        <v>175</v>
      </c>
      <c r="L162" s="15" t="s">
        <v>2764</v>
      </c>
      <c r="M162" s="15">
        <v>1</v>
      </c>
      <c r="N162" s="15" t="s">
        <v>910</v>
      </c>
    </row>
    <row r="163" spans="1:14" ht="14.5">
      <c r="A163" s="3" t="s">
        <v>9428</v>
      </c>
      <c r="B163" s="15" t="s">
        <v>1</v>
      </c>
      <c r="C163" s="15" t="s">
        <v>5</v>
      </c>
      <c r="D163" s="15" t="s">
        <v>9329</v>
      </c>
      <c r="E163" s="15">
        <v>25</v>
      </c>
      <c r="F163" s="15">
        <v>3</v>
      </c>
      <c r="G163" s="15">
        <v>600</v>
      </c>
      <c r="H163" s="15">
        <v>45</v>
      </c>
      <c r="I163" s="15">
        <v>1.3</v>
      </c>
      <c r="J163" s="15">
        <v>2</v>
      </c>
      <c r="K163" s="15">
        <v>175</v>
      </c>
      <c r="L163" s="15" t="s">
        <v>2764</v>
      </c>
      <c r="M163" s="15">
        <v>1</v>
      </c>
      <c r="N163" s="15" t="s">
        <v>3</v>
      </c>
    </row>
    <row r="164" spans="1:14" ht="14.5">
      <c r="A164" s="3" t="s">
        <v>3484</v>
      </c>
      <c r="B164" s="15" t="s">
        <v>1</v>
      </c>
      <c r="C164" s="15" t="s">
        <v>6</v>
      </c>
      <c r="D164" s="15" t="s">
        <v>9329</v>
      </c>
      <c r="E164" s="15">
        <v>25</v>
      </c>
      <c r="F164" s="15">
        <v>3</v>
      </c>
      <c r="G164" s="15">
        <v>600</v>
      </c>
      <c r="H164" s="15">
        <v>45</v>
      </c>
      <c r="I164" s="15">
        <v>1.3</v>
      </c>
      <c r="J164" s="15">
        <v>2</v>
      </c>
      <c r="K164" s="15">
        <v>175</v>
      </c>
      <c r="L164" s="15" t="s">
        <v>2764</v>
      </c>
      <c r="M164" s="15">
        <v>1</v>
      </c>
      <c r="N164" s="15" t="s">
        <v>910</v>
      </c>
    </row>
    <row r="165" spans="1:14" ht="14.5">
      <c r="A165" s="3" t="s">
        <v>9429</v>
      </c>
      <c r="B165" s="15" t="s">
        <v>1</v>
      </c>
      <c r="C165" s="15" t="s">
        <v>6</v>
      </c>
      <c r="D165" s="15" t="s">
        <v>9329</v>
      </c>
      <c r="E165" s="15">
        <v>25</v>
      </c>
      <c r="F165" s="15">
        <v>3</v>
      </c>
      <c r="G165" s="15">
        <v>600</v>
      </c>
      <c r="H165" s="15">
        <v>45</v>
      </c>
      <c r="I165" s="15">
        <v>1.3</v>
      </c>
      <c r="J165" s="15">
        <v>2</v>
      </c>
      <c r="K165" s="15">
        <v>175</v>
      </c>
      <c r="L165" s="15" t="s">
        <v>2764</v>
      </c>
      <c r="M165" s="15">
        <v>1</v>
      </c>
      <c r="N165" s="15" t="s">
        <v>3</v>
      </c>
    </row>
    <row r="166" spans="1:14" ht="14.5">
      <c r="A166" s="3" t="s">
        <v>3485</v>
      </c>
      <c r="B166" s="15" t="s">
        <v>1</v>
      </c>
      <c r="C166" s="15" t="s">
        <v>1018</v>
      </c>
      <c r="D166" s="15" t="s">
        <v>9329</v>
      </c>
      <c r="E166" s="15">
        <v>25</v>
      </c>
      <c r="F166" s="15">
        <v>3</v>
      </c>
      <c r="G166" s="15">
        <v>600</v>
      </c>
      <c r="H166" s="15">
        <v>45</v>
      </c>
      <c r="I166" s="15">
        <v>1.3</v>
      </c>
      <c r="J166" s="15">
        <v>2</v>
      </c>
      <c r="K166" s="15">
        <v>175</v>
      </c>
      <c r="L166" s="15" t="s">
        <v>2764</v>
      </c>
      <c r="M166" s="15">
        <v>1</v>
      </c>
      <c r="N166" s="15" t="s">
        <v>910</v>
      </c>
    </row>
    <row r="167" spans="1:14" ht="14.5">
      <c r="A167" s="3" t="s">
        <v>9430</v>
      </c>
      <c r="B167" s="15" t="s">
        <v>1</v>
      </c>
      <c r="C167" s="15" t="s">
        <v>1018</v>
      </c>
      <c r="D167" s="15" t="s">
        <v>9329</v>
      </c>
      <c r="E167" s="15">
        <v>25</v>
      </c>
      <c r="F167" s="15">
        <v>3</v>
      </c>
      <c r="G167" s="15">
        <v>600</v>
      </c>
      <c r="H167" s="15">
        <v>45</v>
      </c>
      <c r="I167" s="15">
        <v>1.3</v>
      </c>
      <c r="J167" s="15">
        <v>2</v>
      </c>
      <c r="K167" s="15">
        <v>175</v>
      </c>
      <c r="L167" s="15" t="s">
        <v>2764</v>
      </c>
      <c r="M167" s="15">
        <v>1</v>
      </c>
      <c r="N167" s="15" t="s">
        <v>3</v>
      </c>
    </row>
    <row r="168" spans="1:14" ht="14.5">
      <c r="A168" s="3" t="s">
        <v>3486</v>
      </c>
      <c r="B168" s="15" t="s">
        <v>1</v>
      </c>
      <c r="C168" s="15" t="s">
        <v>5</v>
      </c>
      <c r="D168" s="15" t="s">
        <v>9329</v>
      </c>
      <c r="E168" s="15">
        <v>25</v>
      </c>
      <c r="F168" s="15">
        <v>4</v>
      </c>
      <c r="G168" s="15">
        <v>100</v>
      </c>
      <c r="H168" s="15">
        <v>130</v>
      </c>
      <c r="I168" s="15">
        <v>0.93</v>
      </c>
      <c r="J168" s="15">
        <v>2</v>
      </c>
      <c r="K168" s="15">
        <v>175</v>
      </c>
      <c r="L168" s="15" t="s">
        <v>2764</v>
      </c>
      <c r="M168" s="15">
        <v>1</v>
      </c>
      <c r="N168" s="15" t="s">
        <v>910</v>
      </c>
    </row>
    <row r="169" spans="1:14" ht="14.5">
      <c r="A169" s="3" t="s">
        <v>3376</v>
      </c>
      <c r="B169" s="15" t="s">
        <v>1</v>
      </c>
      <c r="C169" s="15" t="s">
        <v>5</v>
      </c>
      <c r="D169" s="15" t="s">
        <v>9329</v>
      </c>
      <c r="E169" s="15">
        <v>25</v>
      </c>
      <c r="F169" s="15">
        <v>4</v>
      </c>
      <c r="G169" s="15">
        <v>100</v>
      </c>
      <c r="H169" s="15">
        <v>130</v>
      </c>
      <c r="I169" s="15">
        <v>0.93</v>
      </c>
      <c r="J169" s="15">
        <v>2</v>
      </c>
      <c r="K169" s="15">
        <v>175</v>
      </c>
      <c r="L169" s="15" t="s">
        <v>2764</v>
      </c>
      <c r="M169" s="15">
        <v>1</v>
      </c>
      <c r="N169" s="15" t="s">
        <v>3</v>
      </c>
    </row>
    <row r="170" spans="1:14" ht="14.5">
      <c r="A170" s="3" t="s">
        <v>3377</v>
      </c>
      <c r="B170" s="15" t="s">
        <v>1</v>
      </c>
      <c r="C170" s="15" t="s">
        <v>6</v>
      </c>
      <c r="D170" s="15" t="s">
        <v>9329</v>
      </c>
      <c r="E170" s="15">
        <v>25</v>
      </c>
      <c r="F170" s="15">
        <v>4</v>
      </c>
      <c r="G170" s="15">
        <v>100</v>
      </c>
      <c r="H170" s="15">
        <v>130</v>
      </c>
      <c r="I170" s="15">
        <v>0.93</v>
      </c>
      <c r="J170" s="15">
        <v>2</v>
      </c>
      <c r="K170" s="15">
        <v>175</v>
      </c>
      <c r="L170" s="15" t="s">
        <v>2764</v>
      </c>
      <c r="M170" s="15">
        <v>1</v>
      </c>
      <c r="N170" s="15" t="s">
        <v>910</v>
      </c>
    </row>
    <row r="171" spans="1:14" ht="14.5">
      <c r="A171" s="3" t="s">
        <v>3378</v>
      </c>
      <c r="B171" s="15" t="s">
        <v>1</v>
      </c>
      <c r="C171" s="15" t="s">
        <v>6</v>
      </c>
      <c r="D171" s="15" t="s">
        <v>9329</v>
      </c>
      <c r="E171" s="15">
        <v>25</v>
      </c>
      <c r="F171" s="15">
        <v>4</v>
      </c>
      <c r="G171" s="15">
        <v>100</v>
      </c>
      <c r="H171" s="15">
        <v>130</v>
      </c>
      <c r="I171" s="15">
        <v>0.93</v>
      </c>
      <c r="J171" s="15">
        <v>2</v>
      </c>
      <c r="K171" s="15">
        <v>175</v>
      </c>
      <c r="L171" s="15" t="s">
        <v>2764</v>
      </c>
      <c r="M171" s="15">
        <v>1</v>
      </c>
      <c r="N171" s="15" t="s">
        <v>3</v>
      </c>
    </row>
    <row r="172" spans="1:14" ht="14.5">
      <c r="A172" s="3" t="s">
        <v>3487</v>
      </c>
      <c r="B172" s="15" t="s">
        <v>1</v>
      </c>
      <c r="C172" s="15" t="s">
        <v>5</v>
      </c>
      <c r="D172" s="15" t="s">
        <v>9329</v>
      </c>
      <c r="E172" s="15">
        <v>25</v>
      </c>
      <c r="F172" s="15">
        <v>4</v>
      </c>
      <c r="G172" s="15">
        <v>200</v>
      </c>
      <c r="H172" s="15">
        <v>130</v>
      </c>
      <c r="I172" s="15">
        <v>0.84</v>
      </c>
      <c r="J172" s="15">
        <v>2</v>
      </c>
      <c r="K172" s="15">
        <v>175</v>
      </c>
      <c r="L172" s="15" t="s">
        <v>2764</v>
      </c>
      <c r="M172" s="15">
        <v>1</v>
      </c>
      <c r="N172" s="15" t="s">
        <v>910</v>
      </c>
    </row>
    <row r="173" spans="1:14" ht="14.5">
      <c r="A173" s="3" t="s">
        <v>3379</v>
      </c>
      <c r="B173" s="15" t="s">
        <v>1</v>
      </c>
      <c r="C173" s="15" t="s">
        <v>5</v>
      </c>
      <c r="D173" s="15" t="s">
        <v>9329</v>
      </c>
      <c r="E173" s="15">
        <v>25</v>
      </c>
      <c r="F173" s="15">
        <v>4</v>
      </c>
      <c r="G173" s="15">
        <v>200</v>
      </c>
      <c r="H173" s="15">
        <v>130</v>
      </c>
      <c r="I173" s="15">
        <v>0.84</v>
      </c>
      <c r="J173" s="15">
        <v>2</v>
      </c>
      <c r="K173" s="15">
        <v>175</v>
      </c>
      <c r="L173" s="15" t="s">
        <v>2764</v>
      </c>
      <c r="M173" s="15">
        <v>1</v>
      </c>
      <c r="N173" s="15" t="s">
        <v>3</v>
      </c>
    </row>
    <row r="174" spans="1:14" ht="14.5">
      <c r="A174" s="3" t="s">
        <v>3380</v>
      </c>
      <c r="B174" s="15" t="s">
        <v>1</v>
      </c>
      <c r="C174" s="15" t="s">
        <v>6</v>
      </c>
      <c r="D174" s="15" t="s">
        <v>9329</v>
      </c>
      <c r="E174" s="15">
        <v>25</v>
      </c>
      <c r="F174" s="15">
        <v>4</v>
      </c>
      <c r="G174" s="15">
        <v>200</v>
      </c>
      <c r="H174" s="15">
        <v>130</v>
      </c>
      <c r="I174" s="15">
        <v>0.93</v>
      </c>
      <c r="J174" s="15">
        <v>2</v>
      </c>
      <c r="K174" s="15">
        <v>175</v>
      </c>
      <c r="L174" s="15" t="s">
        <v>2764</v>
      </c>
      <c r="M174" s="15">
        <v>1</v>
      </c>
      <c r="N174" s="15" t="s">
        <v>910</v>
      </c>
    </row>
    <row r="175" spans="1:14" ht="14.5">
      <c r="A175" s="3" t="s">
        <v>3381</v>
      </c>
      <c r="B175" s="15" t="s">
        <v>1</v>
      </c>
      <c r="C175" s="15" t="s">
        <v>6</v>
      </c>
      <c r="D175" s="15" t="s">
        <v>9329</v>
      </c>
      <c r="E175" s="15">
        <v>25</v>
      </c>
      <c r="F175" s="15">
        <v>4</v>
      </c>
      <c r="G175" s="15">
        <v>200</v>
      </c>
      <c r="H175" s="15">
        <v>130</v>
      </c>
      <c r="I175" s="15">
        <v>0.93</v>
      </c>
      <c r="J175" s="15">
        <v>2</v>
      </c>
      <c r="K175" s="15">
        <v>175</v>
      </c>
      <c r="L175" s="15" t="s">
        <v>2764</v>
      </c>
      <c r="M175" s="15">
        <v>1</v>
      </c>
      <c r="N175" s="15" t="s">
        <v>3</v>
      </c>
    </row>
    <row r="176" spans="1:14" ht="14.5">
      <c r="A176" s="3" t="s">
        <v>3382</v>
      </c>
      <c r="B176" s="15" t="s">
        <v>1</v>
      </c>
      <c r="C176" s="15" t="s">
        <v>5</v>
      </c>
      <c r="D176" s="15" t="s">
        <v>9329</v>
      </c>
      <c r="E176" s="15">
        <v>25</v>
      </c>
      <c r="F176" s="15">
        <v>6</v>
      </c>
      <c r="G176" s="15">
        <v>100</v>
      </c>
      <c r="H176" s="15">
        <v>160</v>
      </c>
      <c r="I176" s="15">
        <v>0.94</v>
      </c>
      <c r="J176" s="15">
        <v>2</v>
      </c>
      <c r="K176" s="15">
        <v>175</v>
      </c>
      <c r="L176" s="15" t="s">
        <v>2764</v>
      </c>
      <c r="M176" s="15">
        <v>1</v>
      </c>
      <c r="N176" s="15" t="s">
        <v>910</v>
      </c>
    </row>
    <row r="177" spans="1:14" ht="14.5">
      <c r="A177" s="3" t="s">
        <v>3383</v>
      </c>
      <c r="B177" s="15" t="s">
        <v>1</v>
      </c>
      <c r="C177" s="15" t="s">
        <v>5</v>
      </c>
      <c r="D177" s="15" t="s">
        <v>9329</v>
      </c>
      <c r="E177" s="15">
        <v>25</v>
      </c>
      <c r="F177" s="15">
        <v>6</v>
      </c>
      <c r="G177" s="15">
        <v>100</v>
      </c>
      <c r="H177" s="15">
        <v>160</v>
      </c>
      <c r="I177" s="15">
        <v>0.94</v>
      </c>
      <c r="J177" s="15">
        <v>2</v>
      </c>
      <c r="K177" s="15">
        <v>175</v>
      </c>
      <c r="L177" s="15" t="s">
        <v>2764</v>
      </c>
      <c r="M177" s="15">
        <v>1</v>
      </c>
      <c r="N177" s="15" t="s">
        <v>3</v>
      </c>
    </row>
    <row r="178" spans="1:14" ht="14.5">
      <c r="A178" s="3" t="s">
        <v>3488</v>
      </c>
      <c r="B178" s="15" t="s">
        <v>1</v>
      </c>
      <c r="C178" s="15" t="s">
        <v>6</v>
      </c>
      <c r="D178" s="15" t="s">
        <v>9329</v>
      </c>
      <c r="E178" s="15">
        <v>25</v>
      </c>
      <c r="F178" s="15">
        <v>6</v>
      </c>
      <c r="G178" s="15">
        <v>100</v>
      </c>
      <c r="H178" s="15">
        <v>160</v>
      </c>
      <c r="I178" s="15">
        <v>0.94</v>
      </c>
      <c r="J178" s="15">
        <v>2</v>
      </c>
      <c r="K178" s="15">
        <v>175</v>
      </c>
      <c r="L178" s="15" t="s">
        <v>2764</v>
      </c>
      <c r="M178" s="15">
        <v>1</v>
      </c>
      <c r="N178" s="15" t="s">
        <v>910</v>
      </c>
    </row>
    <row r="179" spans="1:14" ht="14.5">
      <c r="A179" s="3" t="s">
        <v>3384</v>
      </c>
      <c r="B179" s="15" t="s">
        <v>1</v>
      </c>
      <c r="C179" s="15" t="s">
        <v>6</v>
      </c>
      <c r="D179" s="15" t="s">
        <v>9329</v>
      </c>
      <c r="E179" s="15">
        <v>25</v>
      </c>
      <c r="F179" s="15">
        <v>6</v>
      </c>
      <c r="G179" s="15">
        <v>100</v>
      </c>
      <c r="H179" s="15">
        <v>160</v>
      </c>
      <c r="I179" s="15">
        <v>0.94</v>
      </c>
      <c r="J179" s="15">
        <v>2</v>
      </c>
      <c r="K179" s="15">
        <v>175</v>
      </c>
      <c r="L179" s="15" t="s">
        <v>2764</v>
      </c>
      <c r="M179" s="15">
        <v>1</v>
      </c>
      <c r="N179" s="15" t="s">
        <v>3</v>
      </c>
    </row>
    <row r="180" spans="1:14" ht="14.5">
      <c r="A180" s="3" t="s">
        <v>3385</v>
      </c>
      <c r="B180" s="15" t="s">
        <v>1</v>
      </c>
      <c r="C180" s="15" t="s">
        <v>5</v>
      </c>
      <c r="D180" s="15" t="s">
        <v>9329</v>
      </c>
      <c r="E180" s="15">
        <v>25</v>
      </c>
      <c r="F180" s="15">
        <v>6</v>
      </c>
      <c r="G180" s="15">
        <v>200</v>
      </c>
      <c r="H180" s="15">
        <v>160</v>
      </c>
      <c r="I180" s="15">
        <v>0.94</v>
      </c>
      <c r="J180" s="15">
        <v>2</v>
      </c>
      <c r="K180" s="15">
        <v>175</v>
      </c>
      <c r="L180" s="15" t="s">
        <v>2764</v>
      </c>
      <c r="M180" s="15">
        <v>1</v>
      </c>
      <c r="N180" s="15" t="s">
        <v>910</v>
      </c>
    </row>
    <row r="181" spans="1:14" ht="14.5">
      <c r="A181" s="3" t="s">
        <v>3386</v>
      </c>
      <c r="B181" s="15" t="s">
        <v>1</v>
      </c>
      <c r="C181" s="15" t="s">
        <v>5</v>
      </c>
      <c r="D181" s="15" t="s">
        <v>9329</v>
      </c>
      <c r="E181" s="15">
        <v>25</v>
      </c>
      <c r="F181" s="15">
        <v>6</v>
      </c>
      <c r="G181" s="15">
        <v>200</v>
      </c>
      <c r="H181" s="15">
        <v>160</v>
      </c>
      <c r="I181" s="15">
        <v>0.94</v>
      </c>
      <c r="J181" s="15">
        <v>2</v>
      </c>
      <c r="K181" s="15">
        <v>175</v>
      </c>
      <c r="L181" s="15" t="s">
        <v>2764</v>
      </c>
      <c r="M181" s="15">
        <v>1</v>
      </c>
      <c r="N181" s="15" t="s">
        <v>3</v>
      </c>
    </row>
    <row r="182" spans="1:14" ht="14.5">
      <c r="A182" s="3" t="s">
        <v>3489</v>
      </c>
      <c r="B182" s="15" t="s">
        <v>1</v>
      </c>
      <c r="C182" s="15" t="s">
        <v>6</v>
      </c>
      <c r="D182" s="15" t="s">
        <v>9329</v>
      </c>
      <c r="E182" s="15">
        <v>25</v>
      </c>
      <c r="F182" s="15">
        <v>6</v>
      </c>
      <c r="G182" s="15">
        <v>200</v>
      </c>
      <c r="H182" s="15">
        <v>160</v>
      </c>
      <c r="I182" s="15">
        <v>0.94</v>
      </c>
      <c r="J182" s="15">
        <v>2</v>
      </c>
      <c r="K182" s="15">
        <v>175</v>
      </c>
      <c r="L182" s="15" t="s">
        <v>2764</v>
      </c>
      <c r="M182" s="15">
        <v>1</v>
      </c>
      <c r="N182" s="15" t="s">
        <v>910</v>
      </c>
    </row>
    <row r="183" spans="1:14" ht="14.5">
      <c r="A183" s="3" t="s">
        <v>3387</v>
      </c>
      <c r="B183" s="15" t="s">
        <v>1</v>
      </c>
      <c r="C183" s="15" t="s">
        <v>6</v>
      </c>
      <c r="D183" s="15" t="s">
        <v>9329</v>
      </c>
      <c r="E183" s="15">
        <v>25</v>
      </c>
      <c r="F183" s="15">
        <v>6</v>
      </c>
      <c r="G183" s="15">
        <v>200</v>
      </c>
      <c r="H183" s="15">
        <v>160</v>
      </c>
      <c r="I183" s="15">
        <v>0.94</v>
      </c>
      <c r="J183" s="15">
        <v>2</v>
      </c>
      <c r="K183" s="15">
        <v>175</v>
      </c>
      <c r="L183" s="15" t="s">
        <v>2764</v>
      </c>
      <c r="M183" s="15">
        <v>1</v>
      </c>
      <c r="N183" s="15" t="s">
        <v>3</v>
      </c>
    </row>
    <row r="184" spans="1:14" ht="14.5">
      <c r="A184" s="3" t="s">
        <v>3490</v>
      </c>
      <c r="B184" s="15" t="s">
        <v>1</v>
      </c>
      <c r="C184" s="15" t="s">
        <v>5</v>
      </c>
      <c r="D184" s="15" t="s">
        <v>9329</v>
      </c>
      <c r="E184" s="15">
        <v>25</v>
      </c>
      <c r="F184" s="15">
        <v>6</v>
      </c>
      <c r="G184" s="15">
        <v>600</v>
      </c>
      <c r="H184" s="15">
        <v>75</v>
      </c>
      <c r="I184" s="15">
        <v>1.7</v>
      </c>
      <c r="J184" s="15">
        <v>2</v>
      </c>
      <c r="K184" s="15">
        <v>175</v>
      </c>
      <c r="L184" s="15" t="s">
        <v>2764</v>
      </c>
      <c r="M184" s="15">
        <v>1</v>
      </c>
      <c r="N184" s="15" t="s">
        <v>910</v>
      </c>
    </row>
    <row r="185" spans="1:14" ht="14.5">
      <c r="A185" s="3" t="s">
        <v>9431</v>
      </c>
      <c r="B185" s="15" t="s">
        <v>1</v>
      </c>
      <c r="C185" s="15" t="s">
        <v>5</v>
      </c>
      <c r="D185" s="15" t="s">
        <v>9329</v>
      </c>
      <c r="E185" s="15">
        <v>25</v>
      </c>
      <c r="F185" s="15">
        <v>6</v>
      </c>
      <c r="G185" s="15">
        <v>600</v>
      </c>
      <c r="H185" s="15">
        <v>75</v>
      </c>
      <c r="I185" s="15">
        <v>1.7</v>
      </c>
      <c r="J185" s="15">
        <v>2</v>
      </c>
      <c r="K185" s="15">
        <v>175</v>
      </c>
      <c r="L185" s="15" t="s">
        <v>2764</v>
      </c>
      <c r="M185" s="15">
        <v>1</v>
      </c>
      <c r="N185" s="15" t="s">
        <v>3</v>
      </c>
    </row>
    <row r="186" spans="1:14" ht="14.5">
      <c r="A186" s="3" t="s">
        <v>3491</v>
      </c>
      <c r="B186" s="15" t="s">
        <v>1</v>
      </c>
      <c r="C186" s="15" t="s">
        <v>6</v>
      </c>
      <c r="D186" s="15" t="s">
        <v>9329</v>
      </c>
      <c r="E186" s="15">
        <v>25</v>
      </c>
      <c r="F186" s="15">
        <v>6</v>
      </c>
      <c r="G186" s="15">
        <v>600</v>
      </c>
      <c r="H186" s="15">
        <v>75</v>
      </c>
      <c r="I186" s="15">
        <v>1.7</v>
      </c>
      <c r="J186" s="15">
        <v>2</v>
      </c>
      <c r="K186" s="15">
        <v>175</v>
      </c>
      <c r="L186" s="15" t="s">
        <v>2764</v>
      </c>
      <c r="M186" s="15">
        <v>1</v>
      </c>
      <c r="N186" s="15" t="s">
        <v>910</v>
      </c>
    </row>
    <row r="187" spans="1:14" ht="14.5">
      <c r="A187" s="3" t="s">
        <v>9432</v>
      </c>
      <c r="B187" s="15" t="s">
        <v>1</v>
      </c>
      <c r="C187" s="15" t="s">
        <v>6</v>
      </c>
      <c r="D187" s="15" t="s">
        <v>9329</v>
      </c>
      <c r="E187" s="15">
        <v>25</v>
      </c>
      <c r="F187" s="15">
        <v>6</v>
      </c>
      <c r="G187" s="15">
        <v>600</v>
      </c>
      <c r="H187" s="15">
        <v>75</v>
      </c>
      <c r="I187" s="15">
        <v>1.7</v>
      </c>
      <c r="J187" s="15">
        <v>2</v>
      </c>
      <c r="K187" s="15">
        <v>175</v>
      </c>
      <c r="L187" s="15" t="s">
        <v>2764</v>
      </c>
      <c r="M187" s="15">
        <v>1</v>
      </c>
      <c r="N187" s="15" t="s">
        <v>3</v>
      </c>
    </row>
    <row r="188" spans="1:14" ht="14.5">
      <c r="A188" s="3" t="s">
        <v>3492</v>
      </c>
      <c r="B188" s="15" t="s">
        <v>1</v>
      </c>
      <c r="C188" s="15" t="s">
        <v>6</v>
      </c>
      <c r="D188" s="15" t="s">
        <v>9329</v>
      </c>
      <c r="E188" s="15">
        <v>25</v>
      </c>
      <c r="F188" s="15">
        <v>8</v>
      </c>
      <c r="G188" s="15">
        <v>600</v>
      </c>
      <c r="H188" s="15">
        <v>100</v>
      </c>
      <c r="I188" s="15">
        <v>1.53</v>
      </c>
      <c r="J188" s="15">
        <v>5</v>
      </c>
      <c r="K188" s="15">
        <v>175</v>
      </c>
      <c r="L188" s="15" t="s">
        <v>2764</v>
      </c>
      <c r="M188" s="15">
        <v>1</v>
      </c>
      <c r="N188" s="15" t="s">
        <v>910</v>
      </c>
    </row>
    <row r="189" spans="1:14" ht="14.5">
      <c r="A189" s="3" t="s">
        <v>9433</v>
      </c>
      <c r="B189" s="15" t="s">
        <v>1</v>
      </c>
      <c r="C189" s="15" t="s">
        <v>6</v>
      </c>
      <c r="D189" s="15" t="s">
        <v>9329</v>
      </c>
      <c r="E189" s="15">
        <v>25</v>
      </c>
      <c r="F189" s="15">
        <v>8</v>
      </c>
      <c r="G189" s="15">
        <v>600</v>
      </c>
      <c r="H189" s="15">
        <v>100</v>
      </c>
      <c r="I189" s="15">
        <v>1.53</v>
      </c>
      <c r="J189" s="15">
        <v>5</v>
      </c>
      <c r="K189" s="15">
        <v>175</v>
      </c>
      <c r="L189" s="15" t="s">
        <v>2764</v>
      </c>
      <c r="M189" s="15">
        <v>1</v>
      </c>
      <c r="N189" s="15" t="s">
        <v>3</v>
      </c>
    </row>
    <row r="190" spans="1:14" ht="14.5">
      <c r="A190" s="3" t="s">
        <v>3493</v>
      </c>
      <c r="B190" s="15" t="s">
        <v>1</v>
      </c>
      <c r="C190" s="15" t="s">
        <v>915</v>
      </c>
      <c r="D190" s="15" t="s">
        <v>9329</v>
      </c>
      <c r="E190" s="15">
        <v>25</v>
      </c>
      <c r="F190" s="15">
        <v>10</v>
      </c>
      <c r="G190" s="15">
        <v>100</v>
      </c>
      <c r="H190" s="15">
        <v>130</v>
      </c>
      <c r="I190" s="15">
        <v>0.95</v>
      </c>
      <c r="J190" s="15">
        <v>2</v>
      </c>
      <c r="K190" s="15">
        <v>175</v>
      </c>
      <c r="L190" s="15" t="s">
        <v>2764</v>
      </c>
      <c r="M190" s="15">
        <v>1</v>
      </c>
      <c r="N190" s="15" t="s">
        <v>910</v>
      </c>
    </row>
    <row r="191" spans="1:14" ht="14.5">
      <c r="A191" s="3" t="s">
        <v>3494</v>
      </c>
      <c r="B191" s="15" t="s">
        <v>1</v>
      </c>
      <c r="C191" s="15" t="s">
        <v>915</v>
      </c>
      <c r="D191" s="15" t="s">
        <v>9329</v>
      </c>
      <c r="E191" s="15">
        <v>25</v>
      </c>
      <c r="F191" s="15">
        <v>10</v>
      </c>
      <c r="G191" s="15">
        <v>100</v>
      </c>
      <c r="H191" s="15">
        <v>130</v>
      </c>
      <c r="I191" s="15">
        <v>0.95</v>
      </c>
      <c r="J191" s="15">
        <v>2</v>
      </c>
      <c r="K191" s="15">
        <v>175</v>
      </c>
      <c r="L191" s="15" t="s">
        <v>2764</v>
      </c>
      <c r="M191" s="15">
        <v>1</v>
      </c>
      <c r="N191" s="15" t="s">
        <v>3</v>
      </c>
    </row>
    <row r="192" spans="1:14" ht="14.5">
      <c r="A192" s="3" t="s">
        <v>3388</v>
      </c>
      <c r="B192" s="15" t="s">
        <v>1</v>
      </c>
      <c r="C192" s="15" t="s">
        <v>915</v>
      </c>
      <c r="D192" s="15" t="s">
        <v>9329</v>
      </c>
      <c r="E192" s="15">
        <v>25</v>
      </c>
      <c r="F192" s="15">
        <v>10</v>
      </c>
      <c r="G192" s="15">
        <v>200</v>
      </c>
      <c r="H192" s="15">
        <v>130</v>
      </c>
      <c r="I192" s="15">
        <v>0.95</v>
      </c>
      <c r="J192" s="15">
        <v>2</v>
      </c>
      <c r="K192" s="15">
        <v>175</v>
      </c>
      <c r="L192" s="15" t="s">
        <v>2764</v>
      </c>
      <c r="M192" s="15">
        <v>1</v>
      </c>
      <c r="N192" s="15" t="s">
        <v>910</v>
      </c>
    </row>
    <row r="193" spans="1:14" ht="14.5">
      <c r="A193" s="3" t="s">
        <v>3495</v>
      </c>
      <c r="B193" s="15" t="s">
        <v>1</v>
      </c>
      <c r="C193" s="15" t="s">
        <v>915</v>
      </c>
      <c r="D193" s="15" t="s">
        <v>9329</v>
      </c>
      <c r="E193" s="15">
        <v>25</v>
      </c>
      <c r="F193" s="15">
        <v>10</v>
      </c>
      <c r="G193" s="15">
        <v>200</v>
      </c>
      <c r="H193" s="15">
        <v>130</v>
      </c>
      <c r="I193" s="15">
        <v>0.95</v>
      </c>
      <c r="J193" s="15">
        <v>2</v>
      </c>
      <c r="K193" s="15">
        <v>175</v>
      </c>
      <c r="L193" s="15" t="s">
        <v>2764</v>
      </c>
      <c r="M193" s="15">
        <v>1</v>
      </c>
      <c r="N193" s="15" t="s">
        <v>3</v>
      </c>
    </row>
    <row r="194" spans="1:14" ht="14.5">
      <c r="A194" s="3" t="s">
        <v>3496</v>
      </c>
      <c r="B194" s="15" t="s">
        <v>1</v>
      </c>
      <c r="C194" s="15" t="s">
        <v>915</v>
      </c>
      <c r="D194" s="15" t="s">
        <v>9329</v>
      </c>
      <c r="E194" s="15">
        <v>25</v>
      </c>
      <c r="F194" s="15">
        <v>4</v>
      </c>
      <c r="G194" s="15">
        <v>100</v>
      </c>
      <c r="H194" s="15">
        <v>130</v>
      </c>
      <c r="I194" s="15">
        <v>0.92</v>
      </c>
      <c r="J194" s="15">
        <v>2</v>
      </c>
      <c r="K194" s="15">
        <v>175</v>
      </c>
      <c r="L194" s="15" t="s">
        <v>2764</v>
      </c>
      <c r="M194" s="15">
        <v>1</v>
      </c>
      <c r="N194" s="15" t="s">
        <v>910</v>
      </c>
    </row>
    <row r="195" spans="1:14" ht="14.5">
      <c r="A195" s="3" t="s">
        <v>3497</v>
      </c>
      <c r="B195" s="15" t="s">
        <v>1</v>
      </c>
      <c r="C195" s="15" t="s">
        <v>915</v>
      </c>
      <c r="D195" s="15" t="s">
        <v>9329</v>
      </c>
      <c r="E195" s="15">
        <v>25</v>
      </c>
      <c r="F195" s="15">
        <v>4</v>
      </c>
      <c r="G195" s="15">
        <v>100</v>
      </c>
      <c r="H195" s="15">
        <v>130</v>
      </c>
      <c r="I195" s="15">
        <v>0.92</v>
      </c>
      <c r="J195" s="15">
        <v>2</v>
      </c>
      <c r="K195" s="15">
        <v>175</v>
      </c>
      <c r="L195" s="15" t="s">
        <v>2764</v>
      </c>
      <c r="M195" s="15">
        <v>1</v>
      </c>
      <c r="N195" s="15" t="s">
        <v>3</v>
      </c>
    </row>
    <row r="196" spans="1:14" ht="14.5">
      <c r="A196" s="3" t="s">
        <v>3498</v>
      </c>
      <c r="B196" s="15" t="s">
        <v>1</v>
      </c>
      <c r="C196" s="15" t="s">
        <v>915</v>
      </c>
      <c r="D196" s="15" t="s">
        <v>9329</v>
      </c>
      <c r="E196" s="15">
        <v>25</v>
      </c>
      <c r="F196" s="15">
        <v>4</v>
      </c>
      <c r="G196" s="15">
        <v>200</v>
      </c>
      <c r="H196" s="15">
        <v>130</v>
      </c>
      <c r="I196" s="15">
        <v>0.92</v>
      </c>
      <c r="J196" s="15">
        <v>2</v>
      </c>
      <c r="K196" s="15">
        <v>175</v>
      </c>
      <c r="L196" s="15" t="s">
        <v>2764</v>
      </c>
      <c r="M196" s="15">
        <v>1</v>
      </c>
      <c r="N196" s="15" t="s">
        <v>910</v>
      </c>
    </row>
    <row r="197" spans="1:14" ht="14.5">
      <c r="A197" s="3" t="s">
        <v>3499</v>
      </c>
      <c r="B197" s="15" t="s">
        <v>1</v>
      </c>
      <c r="C197" s="15" t="s">
        <v>915</v>
      </c>
      <c r="D197" s="15" t="s">
        <v>9329</v>
      </c>
      <c r="E197" s="15">
        <v>25</v>
      </c>
      <c r="F197" s="15">
        <v>4</v>
      </c>
      <c r="G197" s="15">
        <v>200</v>
      </c>
      <c r="H197" s="15">
        <v>130</v>
      </c>
      <c r="I197" s="15">
        <v>0.92</v>
      </c>
      <c r="J197" s="15">
        <v>2</v>
      </c>
      <c r="K197" s="15">
        <v>175</v>
      </c>
      <c r="L197" s="15" t="s">
        <v>2764</v>
      </c>
      <c r="M197" s="15">
        <v>1</v>
      </c>
      <c r="N197" s="15" t="s">
        <v>3</v>
      </c>
    </row>
    <row r="198" spans="1:14" ht="14.5">
      <c r="A198" s="3" t="s">
        <v>3389</v>
      </c>
      <c r="B198" s="15" t="s">
        <v>1</v>
      </c>
      <c r="C198" s="15" t="s">
        <v>915</v>
      </c>
      <c r="D198" s="15" t="s">
        <v>9329</v>
      </c>
      <c r="E198" s="15">
        <v>25</v>
      </c>
      <c r="F198" s="15">
        <v>6</v>
      </c>
      <c r="G198" s="15">
        <v>100</v>
      </c>
      <c r="H198" s="15">
        <v>85</v>
      </c>
      <c r="I198" s="15">
        <v>0.95</v>
      </c>
      <c r="J198" s="15">
        <v>2</v>
      </c>
      <c r="K198" s="15">
        <v>175</v>
      </c>
      <c r="L198" s="15" t="s">
        <v>2764</v>
      </c>
      <c r="M198" s="15">
        <v>1</v>
      </c>
      <c r="N198" s="15" t="s">
        <v>910</v>
      </c>
    </row>
    <row r="199" spans="1:14" ht="14.5">
      <c r="A199" s="3" t="s">
        <v>3500</v>
      </c>
      <c r="B199" s="15" t="s">
        <v>1</v>
      </c>
      <c r="C199" s="15" t="s">
        <v>915</v>
      </c>
      <c r="D199" s="15" t="s">
        <v>9329</v>
      </c>
      <c r="E199" s="15">
        <v>25</v>
      </c>
      <c r="F199" s="15">
        <v>6</v>
      </c>
      <c r="G199" s="15">
        <v>100</v>
      </c>
      <c r="H199" s="15">
        <v>85</v>
      </c>
      <c r="I199" s="15">
        <v>0.95</v>
      </c>
      <c r="J199" s="15">
        <v>2</v>
      </c>
      <c r="K199" s="15">
        <v>175</v>
      </c>
      <c r="L199" s="15" t="s">
        <v>2764</v>
      </c>
      <c r="M199" s="15">
        <v>1</v>
      </c>
      <c r="N199" s="15" t="s">
        <v>3</v>
      </c>
    </row>
    <row r="200" spans="1:14" ht="14.5">
      <c r="A200" s="3" t="s">
        <v>3390</v>
      </c>
      <c r="B200" s="15" t="s">
        <v>1</v>
      </c>
      <c r="C200" s="15" t="s">
        <v>915</v>
      </c>
      <c r="D200" s="15" t="s">
        <v>9329</v>
      </c>
      <c r="E200" s="15">
        <v>25</v>
      </c>
      <c r="F200" s="15">
        <v>6</v>
      </c>
      <c r="G200" s="15">
        <v>200</v>
      </c>
      <c r="H200" s="15">
        <v>85</v>
      </c>
      <c r="I200" s="15">
        <v>0.95</v>
      </c>
      <c r="J200" s="15">
        <v>2</v>
      </c>
      <c r="K200" s="15">
        <v>175</v>
      </c>
      <c r="L200" s="15" t="s">
        <v>2764</v>
      </c>
      <c r="M200" s="15">
        <v>1</v>
      </c>
      <c r="N200" s="15" t="s">
        <v>910</v>
      </c>
    </row>
    <row r="201" spans="1:14" ht="14.5">
      <c r="A201" s="3" t="s">
        <v>3391</v>
      </c>
      <c r="B201" s="15" t="s">
        <v>1</v>
      </c>
      <c r="C201" s="15" t="s">
        <v>915</v>
      </c>
      <c r="D201" s="15" t="s">
        <v>9329</v>
      </c>
      <c r="E201" s="15">
        <v>25</v>
      </c>
      <c r="F201" s="15">
        <v>6</v>
      </c>
      <c r="G201" s="15">
        <v>200</v>
      </c>
      <c r="H201" s="15">
        <v>85</v>
      </c>
      <c r="I201" s="15">
        <v>0.95</v>
      </c>
      <c r="J201" s="15">
        <v>2</v>
      </c>
      <c r="K201" s="15">
        <v>175</v>
      </c>
      <c r="L201" s="15" t="s">
        <v>2764</v>
      </c>
      <c r="M201" s="15">
        <v>1</v>
      </c>
      <c r="N201" s="15" t="s">
        <v>3</v>
      </c>
    </row>
    <row r="202" spans="1:14" ht="14.5">
      <c r="A202" s="3" t="s">
        <v>9463</v>
      </c>
      <c r="B202" s="15" t="s">
        <v>1</v>
      </c>
      <c r="C202" s="15" t="s">
        <v>915</v>
      </c>
      <c r="D202" s="15" t="s">
        <v>9329</v>
      </c>
      <c r="E202" s="15">
        <v>25</v>
      </c>
      <c r="F202" s="15">
        <v>6</v>
      </c>
      <c r="G202" s="15">
        <v>600</v>
      </c>
      <c r="H202" s="15">
        <v>85</v>
      </c>
      <c r="I202" s="15">
        <v>1.7</v>
      </c>
      <c r="J202" s="15">
        <v>5</v>
      </c>
      <c r="K202" s="15">
        <v>175</v>
      </c>
      <c r="L202" s="15" t="s">
        <v>2764</v>
      </c>
      <c r="M202" s="15">
        <v>1</v>
      </c>
      <c r="N202" s="15" t="s">
        <v>9335</v>
      </c>
    </row>
    <row r="203" spans="1:14" ht="14.5">
      <c r="A203" s="3" t="s">
        <v>9464</v>
      </c>
      <c r="B203" s="15" t="s">
        <v>1</v>
      </c>
      <c r="C203" s="15" t="s">
        <v>915</v>
      </c>
      <c r="D203" s="15" t="s">
        <v>9329</v>
      </c>
      <c r="E203" s="15">
        <v>25</v>
      </c>
      <c r="F203" s="15">
        <v>6</v>
      </c>
      <c r="G203" s="15">
        <v>600</v>
      </c>
      <c r="H203" s="15">
        <v>85</v>
      </c>
      <c r="I203" s="15">
        <v>1.7</v>
      </c>
      <c r="J203" s="15">
        <v>5</v>
      </c>
      <c r="K203" s="15">
        <v>175</v>
      </c>
      <c r="L203" s="15" t="s">
        <v>2764</v>
      </c>
      <c r="M203" s="15">
        <v>1</v>
      </c>
      <c r="N203" s="15" t="s">
        <v>9407</v>
      </c>
    </row>
    <row r="204" spans="1:14" ht="14.5">
      <c r="A204" s="3" t="s">
        <v>3501</v>
      </c>
      <c r="B204" s="15" t="s">
        <v>1</v>
      </c>
      <c r="C204" s="15" t="s">
        <v>915</v>
      </c>
      <c r="D204" s="15" t="s">
        <v>9329</v>
      </c>
      <c r="E204" s="15">
        <v>25</v>
      </c>
      <c r="F204" s="15">
        <v>8</v>
      </c>
      <c r="G204" s="15">
        <v>100</v>
      </c>
      <c r="H204" s="15">
        <v>150</v>
      </c>
      <c r="I204" s="15">
        <v>1</v>
      </c>
      <c r="J204" s="15">
        <v>2</v>
      </c>
      <c r="K204" s="15">
        <v>175</v>
      </c>
      <c r="L204" s="15" t="s">
        <v>2764</v>
      </c>
      <c r="M204" s="15">
        <v>1</v>
      </c>
      <c r="N204" s="15" t="s">
        <v>910</v>
      </c>
    </row>
    <row r="205" spans="1:14" ht="14.5">
      <c r="A205" s="3" t="s">
        <v>3502</v>
      </c>
      <c r="B205" s="15" t="s">
        <v>1</v>
      </c>
      <c r="C205" s="15" t="s">
        <v>915</v>
      </c>
      <c r="D205" s="15" t="s">
        <v>9329</v>
      </c>
      <c r="E205" s="15">
        <v>25</v>
      </c>
      <c r="F205" s="15">
        <v>8</v>
      </c>
      <c r="G205" s="15">
        <v>100</v>
      </c>
      <c r="H205" s="15">
        <v>130</v>
      </c>
      <c r="I205" s="15">
        <v>0.92</v>
      </c>
      <c r="J205" s="15">
        <v>2</v>
      </c>
      <c r="K205" s="15">
        <v>175</v>
      </c>
      <c r="L205" s="15" t="s">
        <v>2764</v>
      </c>
      <c r="M205" s="15">
        <v>1</v>
      </c>
      <c r="N205" s="15" t="s">
        <v>910</v>
      </c>
    </row>
    <row r="206" spans="1:14" ht="14.5">
      <c r="A206" s="3" t="s">
        <v>3503</v>
      </c>
      <c r="B206" s="15" t="s">
        <v>1</v>
      </c>
      <c r="C206" s="15" t="s">
        <v>915</v>
      </c>
      <c r="D206" s="15" t="s">
        <v>9329</v>
      </c>
      <c r="E206" s="15">
        <v>25</v>
      </c>
      <c r="F206" s="15">
        <v>8</v>
      </c>
      <c r="G206" s="15">
        <v>100</v>
      </c>
      <c r="H206" s="15">
        <v>130</v>
      </c>
      <c r="I206" s="15">
        <v>0.92</v>
      </c>
      <c r="J206" s="15">
        <v>2</v>
      </c>
      <c r="K206" s="15">
        <v>175</v>
      </c>
      <c r="L206" s="15" t="s">
        <v>2764</v>
      </c>
      <c r="M206" s="15">
        <v>1</v>
      </c>
      <c r="N206" s="15" t="s">
        <v>3</v>
      </c>
    </row>
    <row r="207" spans="1:14" ht="14.5">
      <c r="A207" s="3" t="s">
        <v>3504</v>
      </c>
      <c r="B207" s="15" t="s">
        <v>1</v>
      </c>
      <c r="C207" s="15" t="s">
        <v>915</v>
      </c>
      <c r="D207" s="15" t="s">
        <v>9329</v>
      </c>
      <c r="E207" s="15">
        <v>25</v>
      </c>
      <c r="F207" s="15">
        <v>8</v>
      </c>
      <c r="G207" s="15">
        <v>100</v>
      </c>
      <c r="H207" s="15">
        <v>150</v>
      </c>
      <c r="I207" s="15">
        <v>1</v>
      </c>
      <c r="J207" s="15">
        <v>2</v>
      </c>
      <c r="K207" s="15">
        <v>175</v>
      </c>
      <c r="L207" s="15" t="s">
        <v>2764</v>
      </c>
      <c r="M207" s="15">
        <v>1</v>
      </c>
      <c r="N207" s="15" t="s">
        <v>3</v>
      </c>
    </row>
    <row r="208" spans="1:14" ht="14.5">
      <c r="A208" s="3" t="s">
        <v>3505</v>
      </c>
      <c r="B208" s="15" t="s">
        <v>1</v>
      </c>
      <c r="C208" s="15" t="s">
        <v>915</v>
      </c>
      <c r="D208" s="15" t="s">
        <v>9329</v>
      </c>
      <c r="E208" s="15">
        <v>25</v>
      </c>
      <c r="F208" s="15">
        <v>8</v>
      </c>
      <c r="G208" s="15">
        <v>200</v>
      </c>
      <c r="H208" s="15">
        <v>150</v>
      </c>
      <c r="I208" s="15">
        <v>1</v>
      </c>
      <c r="J208" s="15">
        <v>2</v>
      </c>
      <c r="K208" s="15">
        <v>175</v>
      </c>
      <c r="L208" s="15" t="s">
        <v>2764</v>
      </c>
      <c r="M208" s="15">
        <v>1</v>
      </c>
      <c r="N208" s="15" t="s">
        <v>910</v>
      </c>
    </row>
    <row r="209" spans="1:14" ht="14.5">
      <c r="A209" s="3" t="s">
        <v>3506</v>
      </c>
      <c r="B209" s="15" t="s">
        <v>1</v>
      </c>
      <c r="C209" s="15" t="s">
        <v>915</v>
      </c>
      <c r="D209" s="15" t="s">
        <v>9329</v>
      </c>
      <c r="E209" s="15">
        <v>25</v>
      </c>
      <c r="F209" s="15">
        <v>8</v>
      </c>
      <c r="G209" s="15">
        <v>200</v>
      </c>
      <c r="H209" s="15">
        <v>130</v>
      </c>
      <c r="I209" s="15">
        <v>0.92</v>
      </c>
      <c r="J209" s="15">
        <v>2</v>
      </c>
      <c r="K209" s="15">
        <v>175</v>
      </c>
      <c r="L209" s="15" t="s">
        <v>2764</v>
      </c>
      <c r="M209" s="15">
        <v>1</v>
      </c>
      <c r="N209" s="15" t="s">
        <v>910</v>
      </c>
    </row>
    <row r="210" spans="1:14" ht="14.5">
      <c r="A210" s="3" t="s">
        <v>3507</v>
      </c>
      <c r="B210" s="15" t="s">
        <v>1</v>
      </c>
      <c r="C210" s="15" t="s">
        <v>915</v>
      </c>
      <c r="D210" s="15" t="s">
        <v>9329</v>
      </c>
      <c r="E210" s="15">
        <v>25</v>
      </c>
      <c r="F210" s="15">
        <v>8</v>
      </c>
      <c r="G210" s="15">
        <v>200</v>
      </c>
      <c r="H210" s="15">
        <v>130</v>
      </c>
      <c r="I210" s="15">
        <v>0.92</v>
      </c>
      <c r="J210" s="15">
        <v>2</v>
      </c>
      <c r="K210" s="15">
        <v>175</v>
      </c>
      <c r="L210" s="15" t="s">
        <v>2764</v>
      </c>
      <c r="M210" s="15">
        <v>1</v>
      </c>
      <c r="N210" s="15" t="s">
        <v>3</v>
      </c>
    </row>
    <row r="211" spans="1:14" ht="14.5">
      <c r="A211" s="3" t="s">
        <v>3508</v>
      </c>
      <c r="B211" s="15" t="s">
        <v>1</v>
      </c>
      <c r="C211" s="15" t="s">
        <v>915</v>
      </c>
      <c r="D211" s="15" t="s">
        <v>9329</v>
      </c>
      <c r="E211" s="15">
        <v>25</v>
      </c>
      <c r="F211" s="15">
        <v>8</v>
      </c>
      <c r="G211" s="15">
        <v>200</v>
      </c>
      <c r="H211" s="15">
        <v>150</v>
      </c>
      <c r="I211" s="15">
        <v>1</v>
      </c>
      <c r="J211" s="15">
        <v>2</v>
      </c>
      <c r="K211" s="15">
        <v>175</v>
      </c>
      <c r="L211" s="15" t="s">
        <v>2764</v>
      </c>
      <c r="M211" s="15">
        <v>1</v>
      </c>
      <c r="N211" s="15" t="s">
        <v>3</v>
      </c>
    </row>
    <row r="212" spans="1:14" ht="14.5">
      <c r="A212" s="3" t="s">
        <v>9465</v>
      </c>
      <c r="B212" s="15" t="s">
        <v>1</v>
      </c>
      <c r="C212" s="15" t="s">
        <v>915</v>
      </c>
      <c r="D212" s="15" t="s">
        <v>9329</v>
      </c>
      <c r="E212" s="15">
        <v>25</v>
      </c>
      <c r="F212" s="15">
        <v>8</v>
      </c>
      <c r="G212" s="15">
        <v>600</v>
      </c>
      <c r="H212" s="15">
        <v>100</v>
      </c>
      <c r="I212" s="15">
        <v>1.7</v>
      </c>
      <c r="J212" s="15">
        <v>5</v>
      </c>
      <c r="K212" s="15">
        <v>175</v>
      </c>
      <c r="L212" s="15" t="s">
        <v>2764</v>
      </c>
      <c r="M212" s="15">
        <v>1</v>
      </c>
      <c r="N212" s="15" t="s">
        <v>9335</v>
      </c>
    </row>
    <row r="213" spans="1:14" ht="14.5">
      <c r="A213" s="3" t="s">
        <v>9466</v>
      </c>
      <c r="B213" s="15" t="s">
        <v>1</v>
      </c>
      <c r="C213" s="15" t="s">
        <v>915</v>
      </c>
      <c r="D213" s="15" t="s">
        <v>9329</v>
      </c>
      <c r="E213" s="15">
        <v>25</v>
      </c>
      <c r="F213" s="15">
        <v>8</v>
      </c>
      <c r="G213" s="15">
        <v>600</v>
      </c>
      <c r="H213" s="15">
        <v>100</v>
      </c>
      <c r="I213" s="15">
        <v>1.7</v>
      </c>
      <c r="J213" s="15">
        <v>5</v>
      </c>
      <c r="K213" s="15">
        <v>175</v>
      </c>
      <c r="L213" s="15" t="s">
        <v>2764</v>
      </c>
      <c r="M213" s="15">
        <v>1</v>
      </c>
      <c r="N213" s="15" t="s">
        <v>9407</v>
      </c>
    </row>
    <row r="214" spans="1:14" ht="14.5">
      <c r="A214" s="3" t="s">
        <v>3509</v>
      </c>
      <c r="B214" s="15" t="s">
        <v>1</v>
      </c>
      <c r="C214" s="15" t="s">
        <v>1090</v>
      </c>
      <c r="D214" s="15" t="s">
        <v>9329</v>
      </c>
      <c r="E214" s="15">
        <v>25</v>
      </c>
      <c r="F214" s="15">
        <v>10</v>
      </c>
      <c r="G214" s="15">
        <v>600</v>
      </c>
      <c r="H214" s="15">
        <v>115</v>
      </c>
      <c r="I214" s="15">
        <v>1.53</v>
      </c>
      <c r="J214" s="15">
        <v>5</v>
      </c>
      <c r="K214" s="15">
        <v>175</v>
      </c>
      <c r="L214" s="15" t="s">
        <v>2764</v>
      </c>
      <c r="M214" s="15">
        <v>1</v>
      </c>
      <c r="N214" s="15" t="s">
        <v>910</v>
      </c>
    </row>
    <row r="215" spans="1:14" ht="14.5">
      <c r="A215" s="3" t="s">
        <v>9437</v>
      </c>
      <c r="B215" s="15" t="s">
        <v>1</v>
      </c>
      <c r="C215" s="15" t="s">
        <v>1090</v>
      </c>
      <c r="D215" s="15" t="s">
        <v>9329</v>
      </c>
      <c r="E215" s="15">
        <v>25</v>
      </c>
      <c r="F215" s="15">
        <v>10</v>
      </c>
      <c r="G215" s="15">
        <v>600</v>
      </c>
      <c r="H215" s="15">
        <v>115</v>
      </c>
      <c r="I215" s="15">
        <v>1.53</v>
      </c>
      <c r="J215" s="15">
        <v>5</v>
      </c>
      <c r="K215" s="15">
        <v>175</v>
      </c>
      <c r="L215" s="15" t="s">
        <v>2764</v>
      </c>
      <c r="M215" s="15">
        <v>1</v>
      </c>
      <c r="N215" s="15" t="s">
        <v>3</v>
      </c>
    </row>
    <row r="216" spans="1:14" ht="14.5">
      <c r="A216" s="3" t="s">
        <v>3510</v>
      </c>
      <c r="B216" s="15" t="s">
        <v>1</v>
      </c>
      <c r="C216" s="15" t="s">
        <v>1090</v>
      </c>
      <c r="D216" s="15" t="s">
        <v>9329</v>
      </c>
      <c r="E216" s="15">
        <v>25</v>
      </c>
      <c r="F216" s="15">
        <v>12</v>
      </c>
      <c r="G216" s="15">
        <v>600</v>
      </c>
      <c r="H216" s="15">
        <v>160</v>
      </c>
      <c r="I216" s="15">
        <v>1.67</v>
      </c>
      <c r="J216" s="15">
        <v>5</v>
      </c>
      <c r="K216" s="15">
        <v>175</v>
      </c>
      <c r="L216" s="15" t="s">
        <v>2764</v>
      </c>
      <c r="M216" s="15">
        <v>1</v>
      </c>
      <c r="N216" s="15" t="s">
        <v>910</v>
      </c>
    </row>
    <row r="217" spans="1:14" ht="14.5">
      <c r="A217" s="3" t="s">
        <v>9438</v>
      </c>
      <c r="B217" s="15" t="s">
        <v>1</v>
      </c>
      <c r="C217" s="15" t="s">
        <v>1090</v>
      </c>
      <c r="D217" s="15" t="s">
        <v>9329</v>
      </c>
      <c r="E217" s="15">
        <v>25</v>
      </c>
      <c r="F217" s="15">
        <v>12</v>
      </c>
      <c r="G217" s="15">
        <v>600</v>
      </c>
      <c r="H217" s="15">
        <v>160</v>
      </c>
      <c r="I217" s="15">
        <v>1.67</v>
      </c>
      <c r="J217" s="15">
        <v>5</v>
      </c>
      <c r="K217" s="15">
        <v>175</v>
      </c>
      <c r="L217" s="15" t="s">
        <v>2764</v>
      </c>
      <c r="M217" s="15">
        <v>1</v>
      </c>
      <c r="N217" s="15" t="s">
        <v>3</v>
      </c>
    </row>
    <row r="218" spans="1:14" ht="14.5">
      <c r="A218" s="3" t="s">
        <v>3511</v>
      </c>
      <c r="B218" s="15" t="s">
        <v>1</v>
      </c>
      <c r="C218" s="15" t="s">
        <v>1090</v>
      </c>
      <c r="D218" s="15" t="s">
        <v>9329</v>
      </c>
      <c r="E218" s="15">
        <v>25</v>
      </c>
      <c r="F218" s="15">
        <v>3</v>
      </c>
      <c r="G218" s="15">
        <v>100</v>
      </c>
      <c r="H218" s="15">
        <v>85</v>
      </c>
      <c r="I218" s="15">
        <v>0.93</v>
      </c>
      <c r="J218" s="15">
        <v>2</v>
      </c>
      <c r="K218" s="15">
        <v>175</v>
      </c>
      <c r="L218" s="15" t="s">
        <v>2764</v>
      </c>
      <c r="M218" s="15">
        <v>1</v>
      </c>
      <c r="N218" s="15" t="s">
        <v>910</v>
      </c>
    </row>
    <row r="219" spans="1:14" ht="14.5">
      <c r="A219" s="3" t="s">
        <v>3392</v>
      </c>
      <c r="B219" s="15" t="s">
        <v>1</v>
      </c>
      <c r="C219" s="15" t="s">
        <v>1090</v>
      </c>
      <c r="D219" s="15" t="s">
        <v>9329</v>
      </c>
      <c r="E219" s="15">
        <v>25</v>
      </c>
      <c r="F219" s="15">
        <v>3</v>
      </c>
      <c r="G219" s="15">
        <v>100</v>
      </c>
      <c r="H219" s="15">
        <v>85</v>
      </c>
      <c r="I219" s="15">
        <v>0.93</v>
      </c>
      <c r="J219" s="15">
        <v>2</v>
      </c>
      <c r="K219" s="15">
        <v>175</v>
      </c>
      <c r="L219" s="15" t="s">
        <v>2764</v>
      </c>
      <c r="M219" s="15">
        <v>1</v>
      </c>
      <c r="N219" s="15" t="s">
        <v>3</v>
      </c>
    </row>
    <row r="220" spans="1:14" ht="14.5">
      <c r="A220" s="3" t="s">
        <v>3512</v>
      </c>
      <c r="B220" s="15" t="s">
        <v>1</v>
      </c>
      <c r="C220" s="15" t="s">
        <v>9146</v>
      </c>
      <c r="D220" s="15" t="s">
        <v>9329</v>
      </c>
      <c r="E220" s="15">
        <v>25</v>
      </c>
      <c r="F220" s="15">
        <v>3</v>
      </c>
      <c r="G220" s="15">
        <v>200</v>
      </c>
      <c r="H220" s="15">
        <v>85</v>
      </c>
      <c r="I220" s="15">
        <v>0.93</v>
      </c>
      <c r="J220" s="15">
        <v>2</v>
      </c>
      <c r="K220" s="15">
        <v>175</v>
      </c>
      <c r="L220" s="15" t="s">
        <v>2764</v>
      </c>
      <c r="M220" s="15">
        <v>1</v>
      </c>
      <c r="N220" s="15" t="s">
        <v>910</v>
      </c>
    </row>
    <row r="221" spans="1:14" ht="14.5">
      <c r="A221" s="3" t="s">
        <v>3393</v>
      </c>
      <c r="B221" s="15" t="s">
        <v>1</v>
      </c>
      <c r="C221" s="15" t="s">
        <v>1090</v>
      </c>
      <c r="D221" s="15" t="s">
        <v>9329</v>
      </c>
      <c r="E221" s="15">
        <v>25</v>
      </c>
      <c r="F221" s="15">
        <v>3</v>
      </c>
      <c r="G221" s="15">
        <v>200</v>
      </c>
      <c r="H221" s="15">
        <v>85</v>
      </c>
      <c r="I221" s="15">
        <v>0.93</v>
      </c>
      <c r="J221" s="15">
        <v>2</v>
      </c>
      <c r="K221" s="15">
        <v>175</v>
      </c>
      <c r="L221" s="15" t="s">
        <v>2764</v>
      </c>
      <c r="M221" s="15">
        <v>1</v>
      </c>
      <c r="N221" s="15" t="s">
        <v>3</v>
      </c>
    </row>
    <row r="222" spans="1:14" ht="14.5">
      <c r="A222" s="3" t="s">
        <v>3513</v>
      </c>
      <c r="B222" s="15" t="s">
        <v>1</v>
      </c>
      <c r="C222" s="15" t="s">
        <v>1090</v>
      </c>
      <c r="D222" s="15" t="s">
        <v>9329</v>
      </c>
      <c r="E222" s="15">
        <v>25</v>
      </c>
      <c r="F222" s="15">
        <v>3</v>
      </c>
      <c r="G222" s="15">
        <v>600</v>
      </c>
      <c r="H222" s="15">
        <v>55</v>
      </c>
      <c r="I222" s="15">
        <v>1.3</v>
      </c>
      <c r="J222" s="15">
        <v>2</v>
      </c>
      <c r="K222" s="15">
        <v>175</v>
      </c>
      <c r="L222" s="15" t="s">
        <v>2764</v>
      </c>
      <c r="M222" s="15">
        <v>1</v>
      </c>
      <c r="N222" s="15" t="s">
        <v>910</v>
      </c>
    </row>
    <row r="223" spans="1:14" ht="14.5">
      <c r="A223" s="3" t="s">
        <v>9434</v>
      </c>
      <c r="B223" s="15" t="s">
        <v>1</v>
      </c>
      <c r="C223" s="15" t="s">
        <v>1090</v>
      </c>
      <c r="D223" s="15" t="s">
        <v>9329</v>
      </c>
      <c r="E223" s="15">
        <v>25</v>
      </c>
      <c r="F223" s="15">
        <v>3</v>
      </c>
      <c r="G223" s="15">
        <v>600</v>
      </c>
      <c r="H223" s="15">
        <v>55</v>
      </c>
      <c r="I223" s="15">
        <v>1.3</v>
      </c>
      <c r="J223" s="15">
        <v>2</v>
      </c>
      <c r="K223" s="15">
        <v>175</v>
      </c>
      <c r="L223" s="15" t="s">
        <v>2764</v>
      </c>
      <c r="M223" s="15">
        <v>1</v>
      </c>
      <c r="N223" s="15" t="s">
        <v>3</v>
      </c>
    </row>
    <row r="224" spans="1:14" ht="14.5">
      <c r="A224" s="3" t="s">
        <v>3514</v>
      </c>
      <c r="B224" s="15" t="s">
        <v>1</v>
      </c>
      <c r="C224" s="15" t="s">
        <v>1090</v>
      </c>
      <c r="D224" s="15" t="s">
        <v>9329</v>
      </c>
      <c r="E224" s="15">
        <v>25</v>
      </c>
      <c r="F224" s="15">
        <v>4</v>
      </c>
      <c r="G224" s="15">
        <v>100</v>
      </c>
      <c r="H224" s="15">
        <v>130</v>
      </c>
      <c r="I224" s="15">
        <v>0.93</v>
      </c>
      <c r="J224" s="15">
        <v>2</v>
      </c>
      <c r="K224" s="15">
        <v>175</v>
      </c>
      <c r="L224" s="15" t="s">
        <v>2764</v>
      </c>
      <c r="M224" s="15">
        <v>1</v>
      </c>
      <c r="N224" s="15" t="s">
        <v>910</v>
      </c>
    </row>
    <row r="225" spans="1:14" ht="14.5">
      <c r="A225" s="3" t="s">
        <v>3394</v>
      </c>
      <c r="B225" s="15" t="s">
        <v>1</v>
      </c>
      <c r="C225" s="15" t="s">
        <v>1090</v>
      </c>
      <c r="D225" s="15" t="s">
        <v>9329</v>
      </c>
      <c r="E225" s="15">
        <v>25</v>
      </c>
      <c r="F225" s="15">
        <v>4</v>
      </c>
      <c r="G225" s="15">
        <v>100</v>
      </c>
      <c r="H225" s="15">
        <v>130</v>
      </c>
      <c r="I225" s="15">
        <v>0.93</v>
      </c>
      <c r="J225" s="15">
        <v>2</v>
      </c>
      <c r="K225" s="15">
        <v>175</v>
      </c>
      <c r="L225" s="15" t="s">
        <v>2764</v>
      </c>
      <c r="M225" s="15">
        <v>1</v>
      </c>
      <c r="N225" s="15" t="s">
        <v>3</v>
      </c>
    </row>
    <row r="226" spans="1:14" ht="14.5">
      <c r="A226" s="3" t="s">
        <v>3395</v>
      </c>
      <c r="B226" s="15" t="s">
        <v>1</v>
      </c>
      <c r="C226" s="15" t="s">
        <v>1090</v>
      </c>
      <c r="D226" s="15" t="s">
        <v>9329</v>
      </c>
      <c r="E226" s="15">
        <v>25</v>
      </c>
      <c r="F226" s="15">
        <v>4</v>
      </c>
      <c r="G226" s="15">
        <v>200</v>
      </c>
      <c r="H226" s="15">
        <v>130</v>
      </c>
      <c r="I226" s="15">
        <v>0.93</v>
      </c>
      <c r="J226" s="15">
        <v>2</v>
      </c>
      <c r="K226" s="15">
        <v>175</v>
      </c>
      <c r="L226" s="15" t="s">
        <v>2764</v>
      </c>
      <c r="M226" s="15">
        <v>1</v>
      </c>
      <c r="N226" s="15" t="s">
        <v>910</v>
      </c>
    </row>
    <row r="227" spans="1:14" ht="14.5">
      <c r="A227" s="3" t="s">
        <v>3396</v>
      </c>
      <c r="B227" s="15" t="s">
        <v>1</v>
      </c>
      <c r="C227" s="15" t="s">
        <v>1090</v>
      </c>
      <c r="D227" s="15" t="s">
        <v>9329</v>
      </c>
      <c r="E227" s="15">
        <v>25</v>
      </c>
      <c r="F227" s="15">
        <v>4</v>
      </c>
      <c r="G227" s="15">
        <v>200</v>
      </c>
      <c r="H227" s="15">
        <v>130</v>
      </c>
      <c r="I227" s="15">
        <v>0.93</v>
      </c>
      <c r="J227" s="15">
        <v>2</v>
      </c>
      <c r="K227" s="15">
        <v>175</v>
      </c>
      <c r="L227" s="15" t="s">
        <v>2764</v>
      </c>
      <c r="M227" s="15">
        <v>1</v>
      </c>
      <c r="N227" s="15" t="s">
        <v>3</v>
      </c>
    </row>
    <row r="228" spans="1:14" ht="14.5">
      <c r="A228" s="3" t="s">
        <v>3397</v>
      </c>
      <c r="B228" s="15" t="s">
        <v>1</v>
      </c>
      <c r="C228" s="15" t="s">
        <v>1090</v>
      </c>
      <c r="D228" s="15" t="s">
        <v>9329</v>
      </c>
      <c r="E228" s="15">
        <v>25</v>
      </c>
      <c r="F228" s="15">
        <v>6</v>
      </c>
      <c r="G228" s="15">
        <v>100</v>
      </c>
      <c r="H228" s="15">
        <v>200</v>
      </c>
      <c r="I228" s="15">
        <v>0.94</v>
      </c>
      <c r="J228" s="15">
        <v>2</v>
      </c>
      <c r="K228" s="15">
        <v>175</v>
      </c>
      <c r="L228" s="15" t="s">
        <v>2764</v>
      </c>
      <c r="M228" s="15">
        <v>1</v>
      </c>
      <c r="N228" s="15" t="s">
        <v>910</v>
      </c>
    </row>
    <row r="229" spans="1:14" ht="14.5">
      <c r="A229" s="3" t="s">
        <v>3398</v>
      </c>
      <c r="B229" s="15" t="s">
        <v>1</v>
      </c>
      <c r="C229" s="15" t="s">
        <v>1090</v>
      </c>
      <c r="D229" s="15" t="s">
        <v>9329</v>
      </c>
      <c r="E229" s="15">
        <v>25</v>
      </c>
      <c r="F229" s="15">
        <v>6</v>
      </c>
      <c r="G229" s="15">
        <v>100</v>
      </c>
      <c r="H229" s="15">
        <v>200</v>
      </c>
      <c r="I229" s="15">
        <v>0.94</v>
      </c>
      <c r="J229" s="15">
        <v>2</v>
      </c>
      <c r="K229" s="15">
        <v>175</v>
      </c>
      <c r="L229" s="15" t="s">
        <v>2764</v>
      </c>
      <c r="M229" s="15">
        <v>1</v>
      </c>
      <c r="N229" s="15" t="s">
        <v>3</v>
      </c>
    </row>
    <row r="230" spans="1:14" ht="14.5">
      <c r="A230" s="3" t="s">
        <v>3399</v>
      </c>
      <c r="B230" s="15" t="s">
        <v>1</v>
      </c>
      <c r="C230" s="15" t="s">
        <v>1090</v>
      </c>
      <c r="D230" s="15" t="s">
        <v>9329</v>
      </c>
      <c r="E230" s="15">
        <v>25</v>
      </c>
      <c r="F230" s="15">
        <v>6</v>
      </c>
      <c r="G230" s="15">
        <v>200</v>
      </c>
      <c r="H230" s="15">
        <v>200</v>
      </c>
      <c r="I230" s="15">
        <v>0.94</v>
      </c>
      <c r="J230" s="15">
        <v>2</v>
      </c>
      <c r="K230" s="15">
        <v>175</v>
      </c>
      <c r="L230" s="15" t="s">
        <v>2764</v>
      </c>
      <c r="M230" s="15">
        <v>1</v>
      </c>
      <c r="N230" s="15" t="s">
        <v>910</v>
      </c>
    </row>
    <row r="231" spans="1:14" ht="14.5">
      <c r="A231" s="3" t="s">
        <v>3400</v>
      </c>
      <c r="B231" s="15" t="s">
        <v>1</v>
      </c>
      <c r="C231" s="15" t="s">
        <v>1090</v>
      </c>
      <c r="D231" s="15" t="s">
        <v>9329</v>
      </c>
      <c r="E231" s="15">
        <v>25</v>
      </c>
      <c r="F231" s="15">
        <v>6</v>
      </c>
      <c r="G231" s="15">
        <v>200</v>
      </c>
      <c r="H231" s="15">
        <v>200</v>
      </c>
      <c r="I231" s="15">
        <v>0.94</v>
      </c>
      <c r="J231" s="15">
        <v>2</v>
      </c>
      <c r="K231" s="15">
        <v>175</v>
      </c>
      <c r="L231" s="15" t="s">
        <v>2764</v>
      </c>
      <c r="M231" s="15">
        <v>1</v>
      </c>
      <c r="N231" s="15" t="s">
        <v>3</v>
      </c>
    </row>
    <row r="232" spans="1:14" ht="14.5">
      <c r="A232" s="3" t="s">
        <v>3515</v>
      </c>
      <c r="B232" s="15" t="s">
        <v>1</v>
      </c>
      <c r="C232" s="15" t="s">
        <v>1090</v>
      </c>
      <c r="D232" s="15" t="s">
        <v>9329</v>
      </c>
      <c r="E232" s="15">
        <v>25</v>
      </c>
      <c r="F232" s="15">
        <v>6</v>
      </c>
      <c r="G232" s="15">
        <v>600</v>
      </c>
      <c r="H232" s="15">
        <v>85</v>
      </c>
      <c r="I232" s="15">
        <v>1.56</v>
      </c>
      <c r="J232" s="15">
        <v>2</v>
      </c>
      <c r="K232" s="15">
        <v>175</v>
      </c>
      <c r="L232" s="15" t="s">
        <v>2764</v>
      </c>
      <c r="M232" s="15">
        <v>1</v>
      </c>
      <c r="N232" s="15" t="s">
        <v>910</v>
      </c>
    </row>
    <row r="233" spans="1:14" ht="14.5">
      <c r="A233" s="3" t="s">
        <v>9435</v>
      </c>
      <c r="B233" s="15" t="s">
        <v>1</v>
      </c>
      <c r="C233" s="15" t="s">
        <v>1090</v>
      </c>
      <c r="D233" s="15" t="s">
        <v>9329</v>
      </c>
      <c r="E233" s="15">
        <v>25</v>
      </c>
      <c r="F233" s="15">
        <v>6</v>
      </c>
      <c r="G233" s="15">
        <v>600</v>
      </c>
      <c r="H233" s="15">
        <v>85</v>
      </c>
      <c r="I233" s="15">
        <v>1.53</v>
      </c>
      <c r="J233" s="15">
        <v>2</v>
      </c>
      <c r="K233" s="15">
        <v>175</v>
      </c>
      <c r="L233" s="15" t="s">
        <v>2764</v>
      </c>
      <c r="M233" s="15">
        <v>1</v>
      </c>
      <c r="N233" s="15" t="s">
        <v>3</v>
      </c>
    </row>
    <row r="234" spans="1:14" ht="14.5">
      <c r="A234" s="3" t="s">
        <v>3516</v>
      </c>
      <c r="B234" s="15" t="s">
        <v>1</v>
      </c>
      <c r="C234" s="15" t="s">
        <v>1090</v>
      </c>
      <c r="D234" s="15" t="s">
        <v>9329</v>
      </c>
      <c r="E234" s="15">
        <v>25</v>
      </c>
      <c r="F234" s="15">
        <v>8</v>
      </c>
      <c r="G234" s="15">
        <v>100</v>
      </c>
      <c r="H234" s="15">
        <v>200</v>
      </c>
      <c r="I234" s="15">
        <v>1.05</v>
      </c>
      <c r="J234" s="15">
        <v>2</v>
      </c>
      <c r="K234" s="15">
        <v>175</v>
      </c>
      <c r="L234" s="15" t="s">
        <v>2764</v>
      </c>
      <c r="M234" s="15">
        <v>1</v>
      </c>
      <c r="N234" s="15" t="s">
        <v>910</v>
      </c>
    </row>
    <row r="235" spans="1:14" ht="14.5">
      <c r="A235" s="3" t="s">
        <v>3401</v>
      </c>
      <c r="B235" s="15" t="s">
        <v>1</v>
      </c>
      <c r="C235" s="15" t="s">
        <v>1090</v>
      </c>
      <c r="D235" s="15" t="s">
        <v>9329</v>
      </c>
      <c r="E235" s="15">
        <v>25</v>
      </c>
      <c r="F235" s="15">
        <v>8</v>
      </c>
      <c r="G235" s="15">
        <v>100</v>
      </c>
      <c r="H235" s="15">
        <v>200</v>
      </c>
      <c r="I235" s="15">
        <v>1.05</v>
      </c>
      <c r="J235" s="15">
        <v>2</v>
      </c>
      <c r="K235" s="15">
        <v>175</v>
      </c>
      <c r="L235" s="15" t="s">
        <v>2764</v>
      </c>
      <c r="M235" s="15">
        <v>1</v>
      </c>
      <c r="N235" s="15" t="s">
        <v>3</v>
      </c>
    </row>
    <row r="236" spans="1:14" ht="14.5">
      <c r="A236" s="3" t="s">
        <v>3517</v>
      </c>
      <c r="B236" s="15" t="s">
        <v>1</v>
      </c>
      <c r="C236" s="15" t="s">
        <v>1090</v>
      </c>
      <c r="D236" s="15" t="s">
        <v>9329</v>
      </c>
      <c r="E236" s="15">
        <v>25</v>
      </c>
      <c r="F236" s="15">
        <v>8</v>
      </c>
      <c r="G236" s="15">
        <v>200</v>
      </c>
      <c r="H236" s="15">
        <v>200</v>
      </c>
      <c r="I236" s="15">
        <v>1.05</v>
      </c>
      <c r="J236" s="15">
        <v>2</v>
      </c>
      <c r="K236" s="15">
        <v>175</v>
      </c>
      <c r="L236" s="15" t="s">
        <v>2764</v>
      </c>
      <c r="M236" s="15">
        <v>1</v>
      </c>
      <c r="N236" s="15" t="s">
        <v>910</v>
      </c>
    </row>
    <row r="237" spans="1:14" ht="14.5">
      <c r="A237" s="3" t="s">
        <v>3518</v>
      </c>
      <c r="B237" s="15" t="s">
        <v>1</v>
      </c>
      <c r="C237" s="15" t="s">
        <v>1090</v>
      </c>
      <c r="D237" s="15" t="s">
        <v>9329</v>
      </c>
      <c r="E237" s="15">
        <v>25</v>
      </c>
      <c r="F237" s="15">
        <v>8</v>
      </c>
      <c r="G237" s="15">
        <v>200</v>
      </c>
      <c r="H237" s="15">
        <v>200</v>
      </c>
      <c r="I237" s="15">
        <v>1.05</v>
      </c>
      <c r="J237" s="15">
        <v>2</v>
      </c>
      <c r="K237" s="15">
        <v>175</v>
      </c>
      <c r="L237" s="15" t="s">
        <v>2764</v>
      </c>
      <c r="M237" s="15">
        <v>1</v>
      </c>
      <c r="N237" s="15" t="s">
        <v>3</v>
      </c>
    </row>
    <row r="238" spans="1:14" ht="14.5">
      <c r="A238" s="3" t="s">
        <v>3519</v>
      </c>
      <c r="B238" s="15" t="s">
        <v>1</v>
      </c>
      <c r="C238" s="15" t="s">
        <v>1090</v>
      </c>
      <c r="D238" s="15" t="s">
        <v>9329</v>
      </c>
      <c r="E238" s="15">
        <v>25</v>
      </c>
      <c r="F238" s="15">
        <v>8</v>
      </c>
      <c r="G238" s="15">
        <v>600</v>
      </c>
      <c r="H238" s="15">
        <v>100</v>
      </c>
      <c r="I238" s="15">
        <v>1.53</v>
      </c>
      <c r="J238" s="15">
        <v>5</v>
      </c>
      <c r="K238" s="15">
        <v>175</v>
      </c>
      <c r="L238" s="15" t="s">
        <v>2764</v>
      </c>
      <c r="M238" s="15">
        <v>1</v>
      </c>
      <c r="N238" s="15" t="s">
        <v>910</v>
      </c>
    </row>
    <row r="239" spans="1:14" ht="14.5">
      <c r="A239" s="3" t="s">
        <v>9436</v>
      </c>
      <c r="B239" s="15" t="s">
        <v>1</v>
      </c>
      <c r="C239" s="15" t="s">
        <v>1090</v>
      </c>
      <c r="D239" s="15" t="s">
        <v>9329</v>
      </c>
      <c r="E239" s="15">
        <v>25</v>
      </c>
      <c r="F239" s="15">
        <v>8</v>
      </c>
      <c r="G239" s="15">
        <v>600</v>
      </c>
      <c r="H239" s="15">
        <v>100</v>
      </c>
      <c r="I239" s="15">
        <v>1.53</v>
      </c>
      <c r="J239" s="15">
        <v>5</v>
      </c>
      <c r="K239" s="15">
        <v>175</v>
      </c>
      <c r="L239" s="15" t="s">
        <v>2764</v>
      </c>
      <c r="M239" s="15">
        <v>1</v>
      </c>
      <c r="N239" s="15" t="s">
        <v>3</v>
      </c>
    </row>
    <row r="240" spans="1:14" ht="14.5">
      <c r="A240" s="3" t="s">
        <v>3402</v>
      </c>
      <c r="B240" s="15" t="s">
        <v>1</v>
      </c>
      <c r="C240" s="15" t="s">
        <v>1090</v>
      </c>
      <c r="D240" s="15" t="s">
        <v>9329</v>
      </c>
      <c r="E240" s="15">
        <v>25</v>
      </c>
      <c r="F240" s="15">
        <v>6</v>
      </c>
      <c r="G240" s="15">
        <v>200</v>
      </c>
      <c r="H240" s="15">
        <v>80</v>
      </c>
      <c r="I240" s="15">
        <v>1.05</v>
      </c>
      <c r="J240" s="15">
        <v>10</v>
      </c>
      <c r="K240" s="15">
        <v>175</v>
      </c>
      <c r="L240" s="15" t="s">
        <v>1619</v>
      </c>
      <c r="M240" s="15">
        <v>1</v>
      </c>
      <c r="N240" s="15" t="s">
        <v>910</v>
      </c>
    </row>
    <row r="241" spans="1:14" ht="14.5">
      <c r="A241" s="3" t="s">
        <v>3403</v>
      </c>
      <c r="B241" s="15" t="s">
        <v>1</v>
      </c>
      <c r="C241" s="15" t="s">
        <v>1090</v>
      </c>
      <c r="D241" s="15" t="s">
        <v>9329</v>
      </c>
      <c r="E241" s="15">
        <v>25</v>
      </c>
      <c r="F241" s="15">
        <v>6</v>
      </c>
      <c r="G241" s="15">
        <v>200</v>
      </c>
      <c r="H241" s="15">
        <v>80</v>
      </c>
      <c r="I241" s="15">
        <v>1.05</v>
      </c>
      <c r="J241" s="15">
        <v>10</v>
      </c>
      <c r="K241" s="15">
        <v>175</v>
      </c>
      <c r="L241" s="15" t="s">
        <v>1619</v>
      </c>
      <c r="M241" s="15">
        <v>1</v>
      </c>
      <c r="N241" s="15" t="s">
        <v>3</v>
      </c>
    </row>
    <row r="242" spans="1:14" ht="14.5">
      <c r="A242" s="3" t="s">
        <v>3404</v>
      </c>
      <c r="B242" s="15" t="s">
        <v>1</v>
      </c>
      <c r="C242" s="15" t="s">
        <v>1090</v>
      </c>
      <c r="D242" s="15" t="s">
        <v>9329</v>
      </c>
      <c r="E242" s="15">
        <v>25</v>
      </c>
      <c r="F242" s="15">
        <v>6</v>
      </c>
      <c r="G242" s="15">
        <v>600</v>
      </c>
      <c r="H242" s="15">
        <v>80</v>
      </c>
      <c r="I242" s="15">
        <v>3</v>
      </c>
      <c r="J242" s="15">
        <v>10</v>
      </c>
      <c r="K242" s="15">
        <v>175</v>
      </c>
      <c r="L242" s="15" t="s">
        <v>1619</v>
      </c>
      <c r="M242" s="15">
        <v>1</v>
      </c>
      <c r="N242" s="15" t="s">
        <v>910</v>
      </c>
    </row>
    <row r="243" spans="1:14" ht="14.5">
      <c r="A243" s="3" t="s">
        <v>3405</v>
      </c>
      <c r="B243" s="15" t="s">
        <v>1</v>
      </c>
      <c r="C243" s="15" t="s">
        <v>1090</v>
      </c>
      <c r="D243" s="15" t="s">
        <v>9329</v>
      </c>
      <c r="E243" s="15">
        <v>25</v>
      </c>
      <c r="F243" s="15">
        <v>6</v>
      </c>
      <c r="G243" s="15">
        <v>600</v>
      </c>
      <c r="H243" s="15">
        <v>80</v>
      </c>
      <c r="I243" s="15">
        <v>3</v>
      </c>
      <c r="J243" s="15">
        <v>10</v>
      </c>
      <c r="K243" s="15">
        <v>175</v>
      </c>
      <c r="L243" s="15" t="s">
        <v>1619</v>
      </c>
      <c r="M243" s="15">
        <v>1</v>
      </c>
      <c r="N243" s="15" t="s">
        <v>3</v>
      </c>
    </row>
    <row r="244" spans="1:14" ht="14.5">
      <c r="A244" s="3" t="s">
        <v>3406</v>
      </c>
      <c r="B244" s="15" t="s">
        <v>1</v>
      </c>
      <c r="C244" s="15" t="s">
        <v>8</v>
      </c>
      <c r="D244" s="15" t="s">
        <v>9329</v>
      </c>
      <c r="E244" s="15">
        <v>20</v>
      </c>
      <c r="F244" s="15">
        <v>1</v>
      </c>
      <c r="G244" s="15">
        <v>200</v>
      </c>
      <c r="H244" s="15">
        <v>30</v>
      </c>
      <c r="I244" s="15">
        <v>0.95</v>
      </c>
      <c r="J244" s="15">
        <v>1</v>
      </c>
      <c r="K244" s="15">
        <v>150</v>
      </c>
      <c r="L244" s="15" t="s">
        <v>2764</v>
      </c>
      <c r="M244" s="15">
        <v>1</v>
      </c>
      <c r="N244" s="15" t="s">
        <v>910</v>
      </c>
    </row>
    <row r="245" spans="1:14" ht="14.5">
      <c r="A245" s="3" t="s">
        <v>3407</v>
      </c>
      <c r="B245" s="15" t="s">
        <v>1</v>
      </c>
      <c r="C245" s="15" t="s">
        <v>8</v>
      </c>
      <c r="D245" s="15" t="s">
        <v>9329</v>
      </c>
      <c r="E245" s="15">
        <v>20</v>
      </c>
      <c r="F245" s="15">
        <v>1</v>
      </c>
      <c r="G245" s="15">
        <v>200</v>
      </c>
      <c r="H245" s="15">
        <v>30</v>
      </c>
      <c r="I245" s="15">
        <v>0.95</v>
      </c>
      <c r="J245" s="15">
        <v>1</v>
      </c>
      <c r="K245" s="15">
        <v>150</v>
      </c>
      <c r="L245" s="15" t="s">
        <v>2764</v>
      </c>
      <c r="M245" s="15">
        <v>1</v>
      </c>
      <c r="N245" s="15" t="s">
        <v>3</v>
      </c>
    </row>
    <row r="246" spans="1:14" ht="14.5">
      <c r="A246" s="3" t="s">
        <v>3408</v>
      </c>
      <c r="B246" s="15" t="s">
        <v>1</v>
      </c>
      <c r="C246" s="15" t="s">
        <v>8</v>
      </c>
      <c r="D246" s="15" t="s">
        <v>9329</v>
      </c>
      <c r="E246" s="15">
        <v>20</v>
      </c>
      <c r="F246" s="15">
        <v>1</v>
      </c>
      <c r="G246" s="15">
        <v>400</v>
      </c>
      <c r="H246" s="15">
        <v>30</v>
      </c>
      <c r="I246" s="15">
        <v>1.25</v>
      </c>
      <c r="J246" s="15">
        <v>1</v>
      </c>
      <c r="K246" s="15">
        <v>150</v>
      </c>
      <c r="L246" s="15" t="s">
        <v>2764</v>
      </c>
      <c r="M246" s="15">
        <v>1</v>
      </c>
      <c r="N246" s="15" t="s">
        <v>910</v>
      </c>
    </row>
    <row r="247" spans="1:14" ht="14.5">
      <c r="A247" s="3" t="s">
        <v>3409</v>
      </c>
      <c r="B247" s="15" t="s">
        <v>1</v>
      </c>
      <c r="C247" s="15" t="s">
        <v>8</v>
      </c>
      <c r="D247" s="15" t="s">
        <v>9329</v>
      </c>
      <c r="E247" s="15">
        <v>20</v>
      </c>
      <c r="F247" s="15">
        <v>1</v>
      </c>
      <c r="G247" s="15">
        <v>400</v>
      </c>
      <c r="H247" s="15">
        <v>30</v>
      </c>
      <c r="I247" s="15">
        <v>1.25</v>
      </c>
      <c r="J247" s="15">
        <v>1</v>
      </c>
      <c r="K247" s="15">
        <v>150</v>
      </c>
      <c r="L247" s="15" t="s">
        <v>2764</v>
      </c>
      <c r="M247" s="15">
        <v>1</v>
      </c>
      <c r="N247" s="15" t="s">
        <v>3</v>
      </c>
    </row>
    <row r="248" spans="1:14" ht="14.5">
      <c r="A248" s="3" t="s">
        <v>3410</v>
      </c>
      <c r="B248" s="15" t="s">
        <v>1</v>
      </c>
      <c r="C248" s="15" t="s">
        <v>8</v>
      </c>
      <c r="D248" s="15" t="s">
        <v>9329</v>
      </c>
      <c r="E248" s="15">
        <v>25</v>
      </c>
      <c r="F248" s="15">
        <v>1</v>
      </c>
      <c r="G248" s="15">
        <v>600</v>
      </c>
      <c r="H248" s="15">
        <v>30</v>
      </c>
      <c r="I248" s="15">
        <v>1.5</v>
      </c>
      <c r="J248" s="15">
        <v>1</v>
      </c>
      <c r="K248" s="15">
        <v>150</v>
      </c>
      <c r="L248" s="15" t="s">
        <v>2764</v>
      </c>
      <c r="M248" s="15">
        <v>1</v>
      </c>
      <c r="N248" s="15" t="s">
        <v>910</v>
      </c>
    </row>
    <row r="249" spans="1:14" ht="14.5">
      <c r="A249" s="3" t="s">
        <v>3411</v>
      </c>
      <c r="B249" s="15" t="s">
        <v>1</v>
      </c>
      <c r="C249" s="15" t="s">
        <v>8</v>
      </c>
      <c r="D249" s="15" t="s">
        <v>9329</v>
      </c>
      <c r="E249" s="15">
        <v>25</v>
      </c>
      <c r="F249" s="15">
        <v>1</v>
      </c>
      <c r="G249" s="15">
        <v>600</v>
      </c>
      <c r="H249" s="15">
        <v>30</v>
      </c>
      <c r="I249" s="15">
        <v>1.5</v>
      </c>
      <c r="J249" s="15">
        <v>1</v>
      </c>
      <c r="K249" s="15">
        <v>150</v>
      </c>
      <c r="L249" s="15" t="s">
        <v>2764</v>
      </c>
      <c r="M249" s="15">
        <v>1</v>
      </c>
      <c r="N249" s="15" t="s">
        <v>3</v>
      </c>
    </row>
    <row r="250" spans="1:14" ht="14.5">
      <c r="A250" s="3" t="s">
        <v>3412</v>
      </c>
      <c r="B250" s="15" t="s">
        <v>1</v>
      </c>
      <c r="C250" s="15" t="s">
        <v>718</v>
      </c>
      <c r="D250" s="15" t="s">
        <v>9329</v>
      </c>
      <c r="E250" s="15">
        <v>15</v>
      </c>
      <c r="F250" s="15">
        <v>0.6</v>
      </c>
      <c r="G250" s="15">
        <v>50</v>
      </c>
      <c r="H250" s="15">
        <v>40</v>
      </c>
      <c r="I250" s="15">
        <v>0.95</v>
      </c>
      <c r="J250" s="15">
        <v>5</v>
      </c>
      <c r="K250" s="15">
        <v>150</v>
      </c>
      <c r="L250" s="15" t="s">
        <v>1619</v>
      </c>
      <c r="M250" s="15" t="s">
        <v>9484</v>
      </c>
      <c r="N250" s="15" t="s">
        <v>3</v>
      </c>
    </row>
    <row r="251" spans="1:14" ht="14.5">
      <c r="A251" s="3" t="s">
        <v>3413</v>
      </c>
      <c r="B251" s="15" t="s">
        <v>1</v>
      </c>
      <c r="C251" s="15" t="s">
        <v>718</v>
      </c>
      <c r="D251" s="15" t="s">
        <v>9329</v>
      </c>
      <c r="E251" s="15">
        <v>15</v>
      </c>
      <c r="F251" s="15">
        <v>0.6</v>
      </c>
      <c r="G251" s="15">
        <v>100</v>
      </c>
      <c r="H251" s="15">
        <v>40</v>
      </c>
      <c r="I251" s="15">
        <v>0.95</v>
      </c>
      <c r="J251" s="15">
        <v>5</v>
      </c>
      <c r="K251" s="15">
        <v>150</v>
      </c>
      <c r="L251" s="15" t="s">
        <v>1619</v>
      </c>
      <c r="M251" s="15" t="s">
        <v>9484</v>
      </c>
      <c r="N251" s="15" t="s">
        <v>3</v>
      </c>
    </row>
    <row r="252" spans="1:14" ht="14.5">
      <c r="A252" s="3" t="s">
        <v>3414</v>
      </c>
      <c r="B252" s="15" t="s">
        <v>1</v>
      </c>
      <c r="C252" s="15" t="s">
        <v>718</v>
      </c>
      <c r="D252" s="15" t="s">
        <v>9329</v>
      </c>
      <c r="E252" s="15">
        <v>15</v>
      </c>
      <c r="F252" s="15">
        <v>0.6</v>
      </c>
      <c r="G252" s="15">
        <v>150</v>
      </c>
      <c r="H252" s="15">
        <v>40</v>
      </c>
      <c r="I252" s="15">
        <v>0.95</v>
      </c>
      <c r="J252" s="15">
        <v>5</v>
      </c>
      <c r="K252" s="15">
        <v>150</v>
      </c>
      <c r="L252" s="15" t="s">
        <v>1619</v>
      </c>
      <c r="M252" s="15" t="s">
        <v>9484</v>
      </c>
      <c r="N252" s="15" t="s">
        <v>3</v>
      </c>
    </row>
    <row r="253" spans="1:14" ht="14.5">
      <c r="A253" s="3" t="s">
        <v>3415</v>
      </c>
      <c r="B253" s="15" t="s">
        <v>1</v>
      </c>
      <c r="C253" s="15" t="s">
        <v>718</v>
      </c>
      <c r="D253" s="15" t="s">
        <v>9329</v>
      </c>
      <c r="E253" s="15">
        <v>15</v>
      </c>
      <c r="F253" s="15">
        <v>0.6</v>
      </c>
      <c r="G253" s="15">
        <v>200</v>
      </c>
      <c r="H253" s="15">
        <v>40</v>
      </c>
      <c r="I253" s="15">
        <v>0.95</v>
      </c>
      <c r="J253" s="15">
        <v>5</v>
      </c>
      <c r="K253" s="15">
        <v>150</v>
      </c>
      <c r="L253" s="15" t="s">
        <v>1619</v>
      </c>
      <c r="M253" s="15" t="s">
        <v>9484</v>
      </c>
      <c r="N253" s="15" t="s">
        <v>3</v>
      </c>
    </row>
    <row r="254" spans="1:14" ht="14.5">
      <c r="A254" s="3" t="s">
        <v>3416</v>
      </c>
      <c r="B254" s="15" t="s">
        <v>1</v>
      </c>
      <c r="C254" s="15" t="s">
        <v>21</v>
      </c>
      <c r="D254" s="15" t="s">
        <v>9329</v>
      </c>
      <c r="E254" s="15">
        <v>22</v>
      </c>
      <c r="F254" s="15">
        <v>10</v>
      </c>
      <c r="G254" s="15">
        <v>200</v>
      </c>
      <c r="H254" s="15">
        <v>60</v>
      </c>
      <c r="I254" s="15">
        <v>0.95</v>
      </c>
      <c r="J254" s="15">
        <v>10</v>
      </c>
      <c r="K254" s="15">
        <v>175</v>
      </c>
      <c r="L254" s="15" t="s">
        <v>2764</v>
      </c>
      <c r="M254" s="15" t="s">
        <v>9484</v>
      </c>
      <c r="N254" s="15" t="s">
        <v>3</v>
      </c>
    </row>
    <row r="255" spans="1:14" ht="14.5">
      <c r="A255" s="3" t="s">
        <v>3417</v>
      </c>
      <c r="B255" s="15" t="s">
        <v>1</v>
      </c>
      <c r="C255" s="15" t="s">
        <v>21</v>
      </c>
      <c r="D255" s="15" t="s">
        <v>9329</v>
      </c>
      <c r="E255" s="15">
        <v>22</v>
      </c>
      <c r="F255" s="15">
        <v>10</v>
      </c>
      <c r="G255" s="15">
        <v>300</v>
      </c>
      <c r="H255" s="15">
        <v>60</v>
      </c>
      <c r="I255" s="15">
        <v>1.25</v>
      </c>
      <c r="J255" s="15">
        <v>10</v>
      </c>
      <c r="K255" s="15">
        <v>175</v>
      </c>
      <c r="L255" s="15" t="s">
        <v>2764</v>
      </c>
      <c r="M255" s="15" t="s">
        <v>9484</v>
      </c>
      <c r="N255" s="15" t="s">
        <v>3</v>
      </c>
    </row>
    <row r="256" spans="1:14" ht="14.5">
      <c r="A256" s="3" t="s">
        <v>3418</v>
      </c>
      <c r="B256" s="15" t="s">
        <v>1</v>
      </c>
      <c r="C256" s="15" t="s">
        <v>21</v>
      </c>
      <c r="D256" s="15" t="s">
        <v>9329</v>
      </c>
      <c r="E256" s="15">
        <v>22</v>
      </c>
      <c r="F256" s="15">
        <v>10</v>
      </c>
      <c r="G256" s="15">
        <v>400</v>
      </c>
      <c r="H256" s="15">
        <v>60</v>
      </c>
      <c r="I256" s="15">
        <v>1.25</v>
      </c>
      <c r="J256" s="15">
        <v>10</v>
      </c>
      <c r="K256" s="15">
        <v>175</v>
      </c>
      <c r="L256" s="15" t="s">
        <v>2764</v>
      </c>
      <c r="M256" s="15" t="s">
        <v>9484</v>
      </c>
      <c r="N256" s="15" t="s">
        <v>3</v>
      </c>
    </row>
    <row r="257" spans="1:14" ht="14.5">
      <c r="A257" s="3" t="s">
        <v>3419</v>
      </c>
      <c r="B257" s="15" t="s">
        <v>1</v>
      </c>
      <c r="C257" s="15" t="s">
        <v>21</v>
      </c>
      <c r="D257" s="15" t="s">
        <v>9329</v>
      </c>
      <c r="E257" s="15">
        <v>25</v>
      </c>
      <c r="F257" s="15">
        <v>10</v>
      </c>
      <c r="G257" s="15">
        <v>500</v>
      </c>
      <c r="H257" s="15">
        <v>60</v>
      </c>
      <c r="I257" s="15">
        <v>1.7</v>
      </c>
      <c r="J257" s="15">
        <v>10</v>
      </c>
      <c r="K257" s="15">
        <v>150</v>
      </c>
      <c r="L257" s="15" t="s">
        <v>2764</v>
      </c>
      <c r="M257" s="15" t="s">
        <v>9484</v>
      </c>
      <c r="N257" s="15" t="s">
        <v>3</v>
      </c>
    </row>
    <row r="258" spans="1:14" ht="14.5">
      <c r="A258" s="3" t="s">
        <v>3420</v>
      </c>
      <c r="B258" s="15" t="s">
        <v>1</v>
      </c>
      <c r="C258" s="15" t="s">
        <v>21</v>
      </c>
      <c r="D258" s="15" t="s">
        <v>9329</v>
      </c>
      <c r="E258" s="15">
        <v>25</v>
      </c>
      <c r="F258" s="15">
        <v>10</v>
      </c>
      <c r="G258" s="15">
        <v>600</v>
      </c>
      <c r="H258" s="15">
        <v>60</v>
      </c>
      <c r="I258" s="15">
        <v>1.7</v>
      </c>
      <c r="J258" s="15">
        <v>10</v>
      </c>
      <c r="K258" s="15">
        <v>150</v>
      </c>
      <c r="L258" s="15" t="s">
        <v>2764</v>
      </c>
      <c r="M258" s="15" t="s">
        <v>9484</v>
      </c>
      <c r="N258" s="15" t="s">
        <v>3</v>
      </c>
    </row>
    <row r="259" spans="1:14" ht="14.5">
      <c r="A259" s="3" t="s">
        <v>3421</v>
      </c>
      <c r="B259" s="15" t="s">
        <v>1</v>
      </c>
      <c r="C259" s="15" t="s">
        <v>19</v>
      </c>
      <c r="D259" s="15" t="s">
        <v>9329</v>
      </c>
      <c r="E259" s="15">
        <v>25</v>
      </c>
      <c r="F259" s="15">
        <v>10</v>
      </c>
      <c r="G259" s="15">
        <v>400</v>
      </c>
      <c r="H259" s="15">
        <v>90</v>
      </c>
      <c r="I259" s="15">
        <v>1.25</v>
      </c>
      <c r="J259" s="15">
        <v>10</v>
      </c>
      <c r="K259" s="15">
        <v>175</v>
      </c>
      <c r="L259" s="15" t="s">
        <v>2764</v>
      </c>
      <c r="M259" s="15" t="s">
        <v>9484</v>
      </c>
      <c r="N259" s="15" t="s">
        <v>3</v>
      </c>
    </row>
    <row r="260" spans="1:14" ht="14.5">
      <c r="A260" s="3" t="s">
        <v>3422</v>
      </c>
      <c r="B260" s="15" t="s">
        <v>1</v>
      </c>
      <c r="C260" s="15" t="s">
        <v>19</v>
      </c>
      <c r="D260" s="15" t="s">
        <v>9329</v>
      </c>
      <c r="E260" s="15">
        <v>25</v>
      </c>
      <c r="F260" s="15">
        <v>10</v>
      </c>
      <c r="G260" s="15">
        <v>600</v>
      </c>
      <c r="H260" s="15">
        <v>90</v>
      </c>
      <c r="I260" s="15">
        <v>2</v>
      </c>
      <c r="J260" s="15">
        <v>30</v>
      </c>
      <c r="K260" s="15">
        <v>150</v>
      </c>
      <c r="L260" s="15" t="s">
        <v>2764</v>
      </c>
      <c r="M260" s="15" t="s">
        <v>9484</v>
      </c>
      <c r="N260" s="15" t="s">
        <v>3</v>
      </c>
    </row>
    <row r="261" spans="1:14" ht="14.5">
      <c r="A261" s="3" t="s">
        <v>3423</v>
      </c>
      <c r="B261" s="15" t="s">
        <v>1</v>
      </c>
      <c r="C261" s="15" t="s">
        <v>19</v>
      </c>
      <c r="D261" s="15" t="s">
        <v>9329</v>
      </c>
      <c r="E261" s="15">
        <v>20</v>
      </c>
      <c r="F261" s="15">
        <v>12</v>
      </c>
      <c r="G261" s="15">
        <v>600</v>
      </c>
      <c r="H261" s="15">
        <v>135</v>
      </c>
      <c r="I261" s="15">
        <v>2</v>
      </c>
      <c r="J261" s="15">
        <v>5</v>
      </c>
      <c r="K261" s="15">
        <v>150</v>
      </c>
      <c r="L261" s="15" t="s">
        <v>2764</v>
      </c>
      <c r="M261" s="15" t="s">
        <v>9484</v>
      </c>
      <c r="N261" s="15" t="s">
        <v>3</v>
      </c>
    </row>
    <row r="262" spans="1:14" ht="14.5">
      <c r="A262" s="3" t="s">
        <v>3424</v>
      </c>
      <c r="B262" s="15" t="s">
        <v>1</v>
      </c>
      <c r="C262" s="15" t="s">
        <v>67</v>
      </c>
      <c r="D262" s="15" t="s">
        <v>9329</v>
      </c>
      <c r="E262" s="15">
        <v>25</v>
      </c>
      <c r="F262" s="15">
        <v>20</v>
      </c>
      <c r="G262" s="15">
        <v>200</v>
      </c>
      <c r="H262" s="15">
        <v>200</v>
      </c>
      <c r="I262" s="15">
        <v>0.93</v>
      </c>
      <c r="J262" s="15">
        <v>200</v>
      </c>
      <c r="K262" s="15">
        <v>175</v>
      </c>
      <c r="L262" s="15" t="s">
        <v>2764</v>
      </c>
      <c r="M262" s="15" t="s">
        <v>9484</v>
      </c>
      <c r="N262" s="15" t="s">
        <v>3</v>
      </c>
    </row>
    <row r="263" spans="1:14" ht="14.5">
      <c r="A263" s="3" t="s">
        <v>3425</v>
      </c>
      <c r="B263" s="15" t="s">
        <v>1</v>
      </c>
      <c r="C263" s="15" t="s">
        <v>7</v>
      </c>
      <c r="D263" s="15" t="s">
        <v>9329</v>
      </c>
      <c r="E263" s="15">
        <v>15</v>
      </c>
      <c r="F263" s="15">
        <v>2</v>
      </c>
      <c r="G263" s="15">
        <v>200</v>
      </c>
      <c r="H263" s="15">
        <v>80</v>
      </c>
      <c r="I263" s="15">
        <v>0.95</v>
      </c>
      <c r="J263" s="15">
        <v>5</v>
      </c>
      <c r="K263" s="15">
        <v>150</v>
      </c>
      <c r="L263" s="15" t="s">
        <v>1619</v>
      </c>
      <c r="M263" s="15" t="s">
        <v>9484</v>
      </c>
      <c r="N263" s="15" t="s">
        <v>3</v>
      </c>
    </row>
    <row r="264" spans="1:14" ht="14.5">
      <c r="A264" s="3" t="s">
        <v>3520</v>
      </c>
      <c r="B264" s="15" t="s">
        <v>1</v>
      </c>
      <c r="C264" s="15" t="s">
        <v>15</v>
      </c>
      <c r="D264" s="15" t="s">
        <v>9329</v>
      </c>
      <c r="E264" s="15">
        <v>20</v>
      </c>
      <c r="F264" s="15">
        <v>4</v>
      </c>
      <c r="G264" s="15">
        <v>200</v>
      </c>
      <c r="H264" s="15">
        <v>150</v>
      </c>
      <c r="I264" s="15">
        <v>0.95</v>
      </c>
      <c r="J264" s="15">
        <v>5</v>
      </c>
      <c r="K264" s="15">
        <v>150</v>
      </c>
      <c r="L264" s="15" t="s">
        <v>1619</v>
      </c>
      <c r="M264" s="15" t="s">
        <v>9484</v>
      </c>
      <c r="N264" s="15" t="s">
        <v>910</v>
      </c>
    </row>
    <row r="265" spans="1:14" ht="14.5">
      <c r="A265" s="3" t="s">
        <v>3426</v>
      </c>
      <c r="B265" s="15" t="s">
        <v>1</v>
      </c>
      <c r="C265" s="15" t="s">
        <v>15</v>
      </c>
      <c r="D265" s="15" t="s">
        <v>9329</v>
      </c>
      <c r="E265" s="15">
        <v>20</v>
      </c>
      <c r="F265" s="15">
        <v>5</v>
      </c>
      <c r="G265" s="15">
        <v>200</v>
      </c>
      <c r="H265" s="15">
        <v>65</v>
      </c>
      <c r="I265" s="15">
        <v>1.05</v>
      </c>
      <c r="J265" s="15">
        <v>10</v>
      </c>
      <c r="K265" s="15">
        <v>175</v>
      </c>
      <c r="L265" s="15" t="s">
        <v>2764</v>
      </c>
      <c r="M265" s="15" t="s">
        <v>9484</v>
      </c>
      <c r="N265" s="15" t="s">
        <v>3</v>
      </c>
    </row>
    <row r="266" spans="1:14" ht="14.5">
      <c r="A266" s="3" t="s">
        <v>3427</v>
      </c>
      <c r="B266" s="15" t="s">
        <v>1</v>
      </c>
      <c r="C266" s="15" t="s">
        <v>7</v>
      </c>
      <c r="D266" s="15" t="s">
        <v>9329</v>
      </c>
      <c r="E266" s="15">
        <v>20</v>
      </c>
      <c r="F266" s="15">
        <v>5</v>
      </c>
      <c r="G266" s="15">
        <v>200</v>
      </c>
      <c r="H266" s="15">
        <v>65</v>
      </c>
      <c r="I266" s="15">
        <v>1.1000000000000001</v>
      </c>
      <c r="J266" s="15">
        <v>10</v>
      </c>
      <c r="K266" s="15">
        <v>175</v>
      </c>
      <c r="L266" s="15" t="s">
        <v>2764</v>
      </c>
      <c r="M266" s="15" t="s">
        <v>9484</v>
      </c>
      <c r="N266" s="15" t="s">
        <v>3</v>
      </c>
    </row>
    <row r="267" spans="1:14" ht="14.5">
      <c r="A267" s="3" t="s">
        <v>3428</v>
      </c>
      <c r="B267" s="15" t="s">
        <v>1</v>
      </c>
      <c r="C267" s="15" t="s">
        <v>15</v>
      </c>
      <c r="D267" s="15" t="s">
        <v>9329</v>
      </c>
      <c r="E267" s="15">
        <v>20</v>
      </c>
      <c r="F267" s="15">
        <v>5</v>
      </c>
      <c r="G267" s="15">
        <v>400</v>
      </c>
      <c r="H267" s="15">
        <v>65</v>
      </c>
      <c r="I267" s="15">
        <v>1.55</v>
      </c>
      <c r="J267" s="15">
        <v>10</v>
      </c>
      <c r="K267" s="15">
        <v>175</v>
      </c>
      <c r="L267" s="15" t="s">
        <v>2764</v>
      </c>
      <c r="M267" s="15" t="s">
        <v>9484</v>
      </c>
      <c r="N267" s="15" t="s">
        <v>3</v>
      </c>
    </row>
    <row r="268" spans="1:14" ht="14.5">
      <c r="A268" s="3" t="s">
        <v>3429</v>
      </c>
      <c r="B268" s="15" t="s">
        <v>1</v>
      </c>
      <c r="C268" s="15" t="s">
        <v>15</v>
      </c>
      <c r="D268" s="15" t="s">
        <v>9329</v>
      </c>
      <c r="E268" s="15">
        <v>20</v>
      </c>
      <c r="F268" s="15">
        <v>5</v>
      </c>
      <c r="G268" s="15">
        <v>600</v>
      </c>
      <c r="H268" s="15">
        <v>65</v>
      </c>
      <c r="I268" s="15">
        <v>2.1</v>
      </c>
      <c r="J268" s="15">
        <v>30</v>
      </c>
      <c r="K268" s="15">
        <v>150</v>
      </c>
      <c r="L268" s="15" t="s">
        <v>2764</v>
      </c>
      <c r="M268" s="15" t="s">
        <v>9484</v>
      </c>
      <c r="N268" s="15" t="s">
        <v>3</v>
      </c>
    </row>
    <row r="269" spans="1:14" ht="14.5">
      <c r="A269" s="3" t="s">
        <v>3430</v>
      </c>
      <c r="B269" s="15" t="s">
        <v>1</v>
      </c>
      <c r="C269" s="15" t="s">
        <v>19</v>
      </c>
      <c r="D269" s="15" t="s">
        <v>9329</v>
      </c>
      <c r="E269" s="15">
        <v>20</v>
      </c>
      <c r="F269" s="15">
        <v>5</v>
      </c>
      <c r="G269" s="15">
        <v>600</v>
      </c>
      <c r="H269" s="15">
        <v>65</v>
      </c>
      <c r="I269" s="15">
        <v>3</v>
      </c>
      <c r="J269" s="15">
        <v>30</v>
      </c>
      <c r="K269" s="15">
        <v>150</v>
      </c>
      <c r="L269" s="15" t="s">
        <v>2764</v>
      </c>
      <c r="M269" s="15" t="s">
        <v>9484</v>
      </c>
      <c r="N269" s="15" t="s">
        <v>3</v>
      </c>
    </row>
    <row r="270" spans="1:14" ht="14.5">
      <c r="A270" s="3" t="s">
        <v>3431</v>
      </c>
      <c r="B270" s="15" t="s">
        <v>1</v>
      </c>
      <c r="C270" s="15" t="s">
        <v>67</v>
      </c>
      <c r="D270" s="15" t="s">
        <v>9329</v>
      </c>
      <c r="E270" s="15">
        <v>25</v>
      </c>
      <c r="F270" s="15">
        <v>60</v>
      </c>
      <c r="G270" s="15">
        <v>300</v>
      </c>
      <c r="H270" s="15">
        <v>300</v>
      </c>
      <c r="I270" s="15">
        <v>1.25</v>
      </c>
      <c r="J270" s="15">
        <v>5</v>
      </c>
      <c r="K270" s="15">
        <v>175</v>
      </c>
      <c r="L270" s="15" t="s">
        <v>2764</v>
      </c>
      <c r="M270" s="15" t="s">
        <v>9484</v>
      </c>
      <c r="N270" s="15" t="s">
        <v>3</v>
      </c>
    </row>
    <row r="271" spans="1:14" ht="14.5">
      <c r="A271" s="3" t="s">
        <v>3432</v>
      </c>
      <c r="B271" s="15" t="s">
        <v>1</v>
      </c>
      <c r="C271" s="15" t="s">
        <v>19</v>
      </c>
      <c r="D271" s="15" t="s">
        <v>9329</v>
      </c>
      <c r="E271" s="15">
        <v>25</v>
      </c>
      <c r="F271" s="15">
        <v>8</v>
      </c>
      <c r="G271" s="15">
        <v>600</v>
      </c>
      <c r="H271" s="15">
        <v>65</v>
      </c>
      <c r="I271" s="15">
        <v>2.9</v>
      </c>
      <c r="J271" s="15">
        <v>30</v>
      </c>
      <c r="K271" s="15">
        <v>150</v>
      </c>
      <c r="L271" s="15" t="s">
        <v>2764</v>
      </c>
      <c r="M271" s="15" t="s">
        <v>9484</v>
      </c>
      <c r="N271" s="15" t="s">
        <v>3</v>
      </c>
    </row>
    <row r="272" spans="1:14" ht="14.5">
      <c r="A272" s="3" t="s">
        <v>3433</v>
      </c>
      <c r="B272" s="15" t="s">
        <v>1</v>
      </c>
      <c r="C272" s="15" t="s">
        <v>184</v>
      </c>
      <c r="D272" s="15" t="s">
        <v>9329</v>
      </c>
      <c r="E272" s="15">
        <v>20</v>
      </c>
      <c r="F272" s="15">
        <v>10</v>
      </c>
      <c r="G272" s="15">
        <v>200</v>
      </c>
      <c r="H272" s="15">
        <v>70</v>
      </c>
      <c r="I272" s="15">
        <v>0.95</v>
      </c>
      <c r="J272" s="15">
        <v>10</v>
      </c>
      <c r="K272" s="15">
        <v>175</v>
      </c>
      <c r="L272" s="15" t="s">
        <v>2764</v>
      </c>
      <c r="M272" s="15" t="s">
        <v>9484</v>
      </c>
      <c r="N272" s="15" t="s">
        <v>3</v>
      </c>
    </row>
    <row r="273" spans="1:14" ht="14.5">
      <c r="A273" s="3" t="s">
        <v>3434</v>
      </c>
      <c r="B273" s="15" t="s">
        <v>1</v>
      </c>
      <c r="C273" s="15" t="s">
        <v>184</v>
      </c>
      <c r="D273" s="15" t="s">
        <v>9329</v>
      </c>
      <c r="E273" s="15">
        <v>20</v>
      </c>
      <c r="F273" s="15">
        <v>10</v>
      </c>
      <c r="G273" s="15">
        <v>200</v>
      </c>
      <c r="H273" s="15">
        <v>70</v>
      </c>
      <c r="I273" s="15">
        <v>0.95</v>
      </c>
      <c r="J273" s="15">
        <v>10</v>
      </c>
      <c r="K273" s="15">
        <v>175</v>
      </c>
      <c r="L273" s="15" t="s">
        <v>2764</v>
      </c>
      <c r="M273" s="15" t="s">
        <v>9484</v>
      </c>
      <c r="N273" s="15" t="s">
        <v>3</v>
      </c>
    </row>
    <row r="274" spans="1:14" ht="14.5">
      <c r="A274" s="3" t="s">
        <v>3435</v>
      </c>
      <c r="B274" s="15" t="s">
        <v>1</v>
      </c>
      <c r="C274" s="15" t="s">
        <v>184</v>
      </c>
      <c r="D274" s="15" t="s">
        <v>9329</v>
      </c>
      <c r="E274" s="15">
        <v>20</v>
      </c>
      <c r="F274" s="15">
        <v>10</v>
      </c>
      <c r="G274" s="15">
        <v>300</v>
      </c>
      <c r="H274" s="15">
        <v>70</v>
      </c>
      <c r="I274" s="15">
        <v>1.25</v>
      </c>
      <c r="J274" s="15">
        <v>10</v>
      </c>
      <c r="K274" s="15">
        <v>175</v>
      </c>
      <c r="L274" s="15" t="s">
        <v>2764</v>
      </c>
      <c r="M274" s="15" t="s">
        <v>9484</v>
      </c>
      <c r="N274" s="15" t="s">
        <v>3</v>
      </c>
    </row>
    <row r="275" spans="1:14" ht="14.5">
      <c r="A275" s="3" t="s">
        <v>3436</v>
      </c>
      <c r="B275" s="15" t="s">
        <v>1</v>
      </c>
      <c r="C275" s="15" t="s">
        <v>184</v>
      </c>
      <c r="D275" s="15" t="s">
        <v>9329</v>
      </c>
      <c r="E275" s="15">
        <v>20</v>
      </c>
      <c r="F275" s="15">
        <v>10</v>
      </c>
      <c r="G275" s="15">
        <v>300</v>
      </c>
      <c r="H275" s="15">
        <v>70</v>
      </c>
      <c r="I275" s="15">
        <v>1.25</v>
      </c>
      <c r="J275" s="15">
        <v>10</v>
      </c>
      <c r="K275" s="15">
        <v>175</v>
      </c>
      <c r="L275" s="15" t="s">
        <v>2764</v>
      </c>
      <c r="M275" s="15" t="s">
        <v>9484</v>
      </c>
      <c r="N275" s="15" t="s">
        <v>3</v>
      </c>
    </row>
    <row r="276" spans="1:14" ht="14.5">
      <c r="A276" s="3" t="s">
        <v>3437</v>
      </c>
      <c r="B276" s="15" t="s">
        <v>1</v>
      </c>
      <c r="C276" s="15" t="s">
        <v>184</v>
      </c>
      <c r="D276" s="15" t="s">
        <v>9329</v>
      </c>
      <c r="E276" s="15">
        <v>20</v>
      </c>
      <c r="F276" s="15">
        <v>10</v>
      </c>
      <c r="G276" s="15">
        <v>400</v>
      </c>
      <c r="H276" s="15">
        <v>70</v>
      </c>
      <c r="I276" s="15">
        <v>1.25</v>
      </c>
      <c r="J276" s="15">
        <v>10</v>
      </c>
      <c r="K276" s="15">
        <v>175</v>
      </c>
      <c r="L276" s="15" t="s">
        <v>2764</v>
      </c>
      <c r="M276" s="15" t="s">
        <v>9484</v>
      </c>
      <c r="N276" s="15" t="s">
        <v>3</v>
      </c>
    </row>
    <row r="277" spans="1:14" ht="14.5">
      <c r="A277" s="3" t="s">
        <v>3438</v>
      </c>
      <c r="B277" s="15" t="s">
        <v>1</v>
      </c>
      <c r="C277" s="15" t="s">
        <v>184</v>
      </c>
      <c r="D277" s="15" t="s">
        <v>9329</v>
      </c>
      <c r="E277" s="15">
        <v>20</v>
      </c>
      <c r="F277" s="15">
        <v>10</v>
      </c>
      <c r="G277" s="15">
        <v>400</v>
      </c>
      <c r="H277" s="15">
        <v>70</v>
      </c>
      <c r="I277" s="15">
        <v>1.25</v>
      </c>
      <c r="J277" s="15">
        <v>10</v>
      </c>
      <c r="K277" s="15">
        <v>175</v>
      </c>
      <c r="L277" s="15" t="s">
        <v>2764</v>
      </c>
      <c r="M277" s="15" t="s">
        <v>9484</v>
      </c>
      <c r="N277" s="15" t="s">
        <v>3</v>
      </c>
    </row>
    <row r="278" spans="1:14" ht="14.5">
      <c r="A278" s="3" t="s">
        <v>3439</v>
      </c>
      <c r="B278" s="15" t="s">
        <v>1</v>
      </c>
      <c r="C278" s="15" t="s">
        <v>184</v>
      </c>
      <c r="D278" s="15" t="s">
        <v>9329</v>
      </c>
      <c r="E278" s="15">
        <v>25</v>
      </c>
      <c r="F278" s="15">
        <v>10</v>
      </c>
      <c r="G278" s="15">
        <v>500</v>
      </c>
      <c r="H278" s="15">
        <v>70</v>
      </c>
      <c r="I278" s="15">
        <v>1.7</v>
      </c>
      <c r="J278" s="15">
        <v>10</v>
      </c>
      <c r="K278" s="15">
        <v>150</v>
      </c>
      <c r="L278" s="15" t="s">
        <v>2764</v>
      </c>
      <c r="M278" s="15" t="s">
        <v>9484</v>
      </c>
      <c r="N278" s="15" t="s">
        <v>3</v>
      </c>
    </row>
    <row r="279" spans="1:14" ht="14.5">
      <c r="A279" s="3" t="s">
        <v>3440</v>
      </c>
      <c r="B279" s="15" t="s">
        <v>1</v>
      </c>
      <c r="C279" s="15" t="s">
        <v>184</v>
      </c>
      <c r="D279" s="15" t="s">
        <v>9329</v>
      </c>
      <c r="E279" s="15">
        <v>25</v>
      </c>
      <c r="F279" s="15">
        <v>10</v>
      </c>
      <c r="G279" s="15">
        <v>500</v>
      </c>
      <c r="H279" s="15">
        <v>70</v>
      </c>
      <c r="I279" s="15">
        <v>1.7</v>
      </c>
      <c r="J279" s="15">
        <v>10</v>
      </c>
      <c r="K279" s="15">
        <v>150</v>
      </c>
      <c r="L279" s="15" t="s">
        <v>2764</v>
      </c>
      <c r="M279" s="15" t="s">
        <v>9484</v>
      </c>
      <c r="N279" s="15" t="s">
        <v>3</v>
      </c>
    </row>
    <row r="280" spans="1:14" ht="14.5">
      <c r="A280" s="3" t="s">
        <v>3441</v>
      </c>
      <c r="B280" s="15" t="s">
        <v>1</v>
      </c>
      <c r="C280" s="15" t="s">
        <v>184</v>
      </c>
      <c r="D280" s="15" t="s">
        <v>9329</v>
      </c>
      <c r="E280" s="15">
        <v>25</v>
      </c>
      <c r="F280" s="15">
        <v>10</v>
      </c>
      <c r="G280" s="15">
        <v>600</v>
      </c>
      <c r="H280" s="15">
        <v>70</v>
      </c>
      <c r="I280" s="15">
        <v>1.7</v>
      </c>
      <c r="J280" s="15">
        <v>10</v>
      </c>
      <c r="K280" s="15">
        <v>150</v>
      </c>
      <c r="L280" s="15" t="s">
        <v>2764</v>
      </c>
      <c r="M280" s="15" t="s">
        <v>9484</v>
      </c>
      <c r="N280" s="15" t="s">
        <v>3</v>
      </c>
    </row>
    <row r="281" spans="1:14" ht="14.5">
      <c r="A281" s="3" t="s">
        <v>3442</v>
      </c>
      <c r="B281" s="15" t="s">
        <v>1</v>
      </c>
      <c r="C281" s="15" t="s">
        <v>184</v>
      </c>
      <c r="D281" s="15" t="s">
        <v>9329</v>
      </c>
      <c r="E281" s="15">
        <v>25</v>
      </c>
      <c r="F281" s="15">
        <v>10</v>
      </c>
      <c r="G281" s="15">
        <v>600</v>
      </c>
      <c r="H281" s="15">
        <v>70</v>
      </c>
      <c r="I281" s="15">
        <v>1.7</v>
      </c>
      <c r="J281" s="15">
        <v>10</v>
      </c>
      <c r="K281" s="15">
        <v>150</v>
      </c>
      <c r="L281" s="15" t="s">
        <v>2764</v>
      </c>
      <c r="M281" s="15" t="s">
        <v>9484</v>
      </c>
      <c r="N281" s="15" t="s">
        <v>3</v>
      </c>
    </row>
    <row r="282" spans="1:14" ht="14.5">
      <c r="A282" s="3" t="s">
        <v>3443</v>
      </c>
      <c r="B282" s="15" t="s">
        <v>1</v>
      </c>
      <c r="C282" s="15" t="s">
        <v>182</v>
      </c>
      <c r="D282" s="15" t="s">
        <v>9329</v>
      </c>
      <c r="E282" s="15">
        <v>25</v>
      </c>
      <c r="F282" s="15">
        <v>10</v>
      </c>
      <c r="G282" s="15">
        <v>400</v>
      </c>
      <c r="H282" s="15">
        <v>90</v>
      </c>
      <c r="I282" s="15">
        <v>1.25</v>
      </c>
      <c r="J282" s="15">
        <v>5</v>
      </c>
      <c r="K282" s="15">
        <v>175</v>
      </c>
      <c r="L282" s="15" t="s">
        <v>2764</v>
      </c>
      <c r="M282" s="15" t="s">
        <v>9484</v>
      </c>
      <c r="N282" s="15" t="s">
        <v>3</v>
      </c>
    </row>
    <row r="283" spans="1:14" ht="14.5">
      <c r="A283" s="3" t="s">
        <v>3444</v>
      </c>
      <c r="B283" s="15" t="s">
        <v>1</v>
      </c>
      <c r="C283" s="15" t="s">
        <v>182</v>
      </c>
      <c r="D283" s="15" t="s">
        <v>9329</v>
      </c>
      <c r="E283" s="15">
        <v>25</v>
      </c>
      <c r="F283" s="15">
        <v>10</v>
      </c>
      <c r="G283" s="15">
        <v>600</v>
      </c>
      <c r="H283" s="15">
        <v>90</v>
      </c>
      <c r="I283" s="15">
        <v>2</v>
      </c>
      <c r="J283" s="15">
        <v>5</v>
      </c>
      <c r="K283" s="15">
        <v>150</v>
      </c>
      <c r="L283" s="15" t="s">
        <v>2764</v>
      </c>
      <c r="M283" s="15" t="s">
        <v>9484</v>
      </c>
      <c r="N283" s="15" t="s">
        <v>3</v>
      </c>
    </row>
    <row r="284" spans="1:14" ht="14.5">
      <c r="A284" s="3" t="s">
        <v>3445</v>
      </c>
      <c r="B284" s="15" t="s">
        <v>1</v>
      </c>
      <c r="C284" s="15" t="s">
        <v>182</v>
      </c>
      <c r="D284" s="15" t="s">
        <v>9329</v>
      </c>
      <c r="E284" s="15">
        <v>20</v>
      </c>
      <c r="F284" s="15">
        <v>12</v>
      </c>
      <c r="G284" s="15">
        <v>600</v>
      </c>
      <c r="H284" s="15">
        <v>135</v>
      </c>
      <c r="I284" s="15">
        <v>2</v>
      </c>
      <c r="J284" s="15">
        <v>5</v>
      </c>
      <c r="K284" s="15">
        <v>150</v>
      </c>
      <c r="L284" s="15" t="s">
        <v>2764</v>
      </c>
      <c r="M284" s="15" t="s">
        <v>9484</v>
      </c>
      <c r="N284" s="15" t="s">
        <v>3</v>
      </c>
    </row>
    <row r="285" spans="1:14" ht="14.5">
      <c r="A285" s="3" t="s">
        <v>3446</v>
      </c>
      <c r="B285" s="15" t="s">
        <v>1</v>
      </c>
      <c r="C285" s="15" t="s">
        <v>182</v>
      </c>
      <c r="D285" s="15" t="s">
        <v>9329</v>
      </c>
      <c r="E285" s="15">
        <v>25</v>
      </c>
      <c r="F285" s="15">
        <v>12</v>
      </c>
      <c r="G285" s="15">
        <v>600</v>
      </c>
      <c r="H285" s="15">
        <v>100</v>
      </c>
      <c r="I285" s="15">
        <v>3.1</v>
      </c>
      <c r="J285" s="15">
        <v>0.5</v>
      </c>
      <c r="K285" s="15">
        <v>175</v>
      </c>
      <c r="L285" s="15" t="s">
        <v>2764</v>
      </c>
      <c r="M285" s="15" t="s">
        <v>9484</v>
      </c>
      <c r="N285" s="15" t="s">
        <v>3</v>
      </c>
    </row>
    <row r="286" spans="1:14" ht="14.5">
      <c r="A286" s="3" t="s">
        <v>3447</v>
      </c>
      <c r="B286" s="15" t="s">
        <v>1</v>
      </c>
      <c r="C286" s="15" t="s">
        <v>184</v>
      </c>
      <c r="D286" s="15" t="s">
        <v>9329</v>
      </c>
      <c r="E286" s="15">
        <v>25</v>
      </c>
      <c r="F286" s="15">
        <v>16</v>
      </c>
      <c r="G286" s="15">
        <v>400</v>
      </c>
      <c r="H286" s="15">
        <v>90</v>
      </c>
      <c r="I286" s="15">
        <v>1.25</v>
      </c>
      <c r="J286" s="15">
        <v>10</v>
      </c>
      <c r="K286" s="15">
        <v>175</v>
      </c>
      <c r="L286" s="15" t="s">
        <v>2764</v>
      </c>
      <c r="M286" s="15" t="s">
        <v>9484</v>
      </c>
      <c r="N286" s="15" t="s">
        <v>3</v>
      </c>
    </row>
    <row r="287" spans="1:14" ht="14.5">
      <c r="A287" s="3" t="s">
        <v>3448</v>
      </c>
      <c r="B287" s="15" t="s">
        <v>1</v>
      </c>
      <c r="C287" s="15" t="s">
        <v>184</v>
      </c>
      <c r="D287" s="15" t="s">
        <v>9329</v>
      </c>
      <c r="E287" s="15">
        <v>20</v>
      </c>
      <c r="F287" s="15">
        <v>20</v>
      </c>
      <c r="G287" s="15">
        <v>200</v>
      </c>
      <c r="H287" s="15">
        <v>150</v>
      </c>
      <c r="I287" s="15">
        <v>0.95</v>
      </c>
      <c r="J287" s="15">
        <v>5</v>
      </c>
      <c r="K287" s="15">
        <v>175</v>
      </c>
      <c r="L287" s="15" t="s">
        <v>2764</v>
      </c>
      <c r="M287" s="15" t="s">
        <v>9484</v>
      </c>
      <c r="N287" s="15" t="s">
        <v>3</v>
      </c>
    </row>
    <row r="288" spans="1:14" ht="14.5">
      <c r="A288" s="3" t="s">
        <v>3449</v>
      </c>
      <c r="B288" s="15" t="s">
        <v>1</v>
      </c>
      <c r="C288" s="15" t="s">
        <v>184</v>
      </c>
      <c r="D288" s="15" t="s">
        <v>9329</v>
      </c>
      <c r="E288" s="15">
        <v>20</v>
      </c>
      <c r="F288" s="15">
        <v>20</v>
      </c>
      <c r="G288" s="15">
        <v>300</v>
      </c>
      <c r="H288" s="15">
        <v>150</v>
      </c>
      <c r="I288" s="15">
        <v>1.25</v>
      </c>
      <c r="J288" s="15">
        <v>5</v>
      </c>
      <c r="K288" s="15">
        <v>175</v>
      </c>
      <c r="L288" s="15" t="s">
        <v>2764</v>
      </c>
      <c r="M288" s="15" t="s">
        <v>9484</v>
      </c>
      <c r="N288" s="15" t="s">
        <v>3</v>
      </c>
    </row>
    <row r="289" spans="1:14" ht="14.5">
      <c r="A289" s="3" t="s">
        <v>3450</v>
      </c>
      <c r="B289" s="15" t="s">
        <v>1</v>
      </c>
      <c r="C289" s="15" t="s">
        <v>184</v>
      </c>
      <c r="D289" s="15" t="s">
        <v>9329</v>
      </c>
      <c r="E289" s="15">
        <v>20</v>
      </c>
      <c r="F289" s="15">
        <v>20</v>
      </c>
      <c r="G289" s="15">
        <v>400</v>
      </c>
      <c r="H289" s="15">
        <v>150</v>
      </c>
      <c r="I289" s="15">
        <v>1.25</v>
      </c>
      <c r="J289" s="15">
        <v>5</v>
      </c>
      <c r="K289" s="15">
        <v>175</v>
      </c>
      <c r="L289" s="15" t="s">
        <v>2764</v>
      </c>
      <c r="M289" s="15" t="s">
        <v>9484</v>
      </c>
      <c r="N289" s="15" t="s">
        <v>3</v>
      </c>
    </row>
    <row r="290" spans="1:14" ht="14.5">
      <c r="A290" s="3" t="s">
        <v>3451</v>
      </c>
      <c r="B290" s="15" t="s">
        <v>1</v>
      </c>
      <c r="C290" s="15" t="s">
        <v>184</v>
      </c>
      <c r="D290" s="15" t="s">
        <v>9329</v>
      </c>
      <c r="E290" s="15">
        <v>25</v>
      </c>
      <c r="F290" s="15">
        <v>20</v>
      </c>
      <c r="G290" s="15">
        <v>500</v>
      </c>
      <c r="H290" s="15">
        <v>150</v>
      </c>
      <c r="I290" s="15">
        <v>1.7</v>
      </c>
      <c r="J290" s="15">
        <v>5</v>
      </c>
      <c r="K290" s="15">
        <v>150</v>
      </c>
      <c r="L290" s="15" t="s">
        <v>2764</v>
      </c>
      <c r="M290" s="15" t="s">
        <v>9484</v>
      </c>
      <c r="N290" s="15" t="s">
        <v>3</v>
      </c>
    </row>
    <row r="291" spans="1:14" ht="14.5">
      <c r="A291" s="3" t="s">
        <v>3452</v>
      </c>
      <c r="B291" s="15" t="s">
        <v>1</v>
      </c>
      <c r="C291" s="15" t="s">
        <v>184</v>
      </c>
      <c r="D291" s="15" t="s">
        <v>9329</v>
      </c>
      <c r="E291" s="15">
        <v>25</v>
      </c>
      <c r="F291" s="15">
        <v>20</v>
      </c>
      <c r="G291" s="15">
        <v>600</v>
      </c>
      <c r="H291" s="15">
        <v>150</v>
      </c>
      <c r="I291" s="15">
        <v>1.7</v>
      </c>
      <c r="J291" s="15">
        <v>5</v>
      </c>
      <c r="K291" s="15">
        <v>150</v>
      </c>
      <c r="L291" s="15" t="s">
        <v>2764</v>
      </c>
      <c r="M291" s="15" t="s">
        <v>9484</v>
      </c>
      <c r="N291" s="15" t="s">
        <v>3</v>
      </c>
    </row>
    <row r="292" spans="1:14" ht="14.5">
      <c r="A292" s="3" t="s">
        <v>3453</v>
      </c>
      <c r="B292" s="15" t="s">
        <v>1</v>
      </c>
      <c r="C292" s="15" t="s">
        <v>182</v>
      </c>
      <c r="D292" s="15" t="s">
        <v>9329</v>
      </c>
      <c r="E292" s="15">
        <v>25</v>
      </c>
      <c r="F292" s="15">
        <v>5</v>
      </c>
      <c r="G292" s="15">
        <v>600</v>
      </c>
      <c r="H292" s="15">
        <v>65</v>
      </c>
      <c r="I292" s="15">
        <v>3</v>
      </c>
      <c r="J292" s="15">
        <v>30</v>
      </c>
      <c r="K292" s="15">
        <v>150</v>
      </c>
      <c r="L292" s="15" t="s">
        <v>2764</v>
      </c>
      <c r="M292" s="15" t="s">
        <v>9484</v>
      </c>
      <c r="N292" s="15" t="s">
        <v>3</v>
      </c>
    </row>
    <row r="293" spans="1:14" ht="14.5">
      <c r="A293" s="3" t="s">
        <v>3454</v>
      </c>
      <c r="B293" s="15" t="s">
        <v>1</v>
      </c>
      <c r="C293" s="15" t="s">
        <v>182</v>
      </c>
      <c r="D293" s="15" t="s">
        <v>9329</v>
      </c>
      <c r="E293" s="15">
        <v>25</v>
      </c>
      <c r="F293" s="15">
        <v>8</v>
      </c>
      <c r="G293" s="15">
        <v>600</v>
      </c>
      <c r="H293" s="15">
        <v>65</v>
      </c>
      <c r="I293" s="15">
        <v>2.9</v>
      </c>
      <c r="J293" s="15">
        <v>30</v>
      </c>
      <c r="K293" s="15">
        <v>150</v>
      </c>
      <c r="L293" s="15" t="s">
        <v>2764</v>
      </c>
      <c r="M293" s="15" t="s">
        <v>9484</v>
      </c>
      <c r="N293" s="15" t="s">
        <v>3</v>
      </c>
    </row>
    <row r="294" spans="1:14" ht="14.5">
      <c r="A294" s="3" t="s">
        <v>3455</v>
      </c>
      <c r="B294" s="15" t="s">
        <v>1</v>
      </c>
      <c r="C294" s="15" t="s">
        <v>182</v>
      </c>
      <c r="D294" s="15" t="s">
        <v>9329</v>
      </c>
      <c r="E294" s="15">
        <v>30</v>
      </c>
      <c r="F294" s="15">
        <v>8</v>
      </c>
      <c r="G294" s="15">
        <v>600</v>
      </c>
      <c r="H294" s="15">
        <v>100</v>
      </c>
      <c r="I294" s="15">
        <v>2.2999999999999998</v>
      </c>
      <c r="J294" s="15">
        <v>0.5</v>
      </c>
      <c r="K294" s="15">
        <v>150</v>
      </c>
      <c r="L294" s="15" t="s">
        <v>2764</v>
      </c>
      <c r="M294" s="15" t="s">
        <v>9484</v>
      </c>
      <c r="N294" s="15" t="s">
        <v>3</v>
      </c>
    </row>
    <row r="295" spans="1:14" ht="14.5">
      <c r="A295" s="3" t="s">
        <v>3456</v>
      </c>
      <c r="B295" s="15" t="s">
        <v>1</v>
      </c>
      <c r="C295" s="15" t="s">
        <v>297</v>
      </c>
      <c r="D295" s="15" t="s">
        <v>9329</v>
      </c>
      <c r="E295" s="15">
        <v>20</v>
      </c>
      <c r="F295" s="15">
        <v>5</v>
      </c>
      <c r="G295" s="15">
        <v>600</v>
      </c>
      <c r="H295" s="15">
        <v>65</v>
      </c>
      <c r="I295" s="15">
        <v>2</v>
      </c>
      <c r="J295" s="15">
        <v>20</v>
      </c>
      <c r="K295" s="15">
        <v>150</v>
      </c>
      <c r="L295" s="15" t="s">
        <v>2764</v>
      </c>
      <c r="M295" s="15">
        <v>1</v>
      </c>
      <c r="N295" s="15" t="s">
        <v>910</v>
      </c>
    </row>
    <row r="296" spans="1:14" ht="14.5">
      <c r="A296" s="3" t="s">
        <v>3521</v>
      </c>
      <c r="B296" s="15" t="s">
        <v>1</v>
      </c>
      <c r="C296" s="15" t="s">
        <v>297</v>
      </c>
      <c r="D296" s="15" t="s">
        <v>9329</v>
      </c>
      <c r="E296" s="15">
        <v>20</v>
      </c>
      <c r="F296" s="15">
        <v>5</v>
      </c>
      <c r="G296" s="15">
        <v>600</v>
      </c>
      <c r="H296" s="15">
        <v>65</v>
      </c>
      <c r="I296" s="15">
        <v>2</v>
      </c>
      <c r="J296" s="15">
        <v>20</v>
      </c>
      <c r="K296" s="15">
        <v>150</v>
      </c>
      <c r="L296" s="15" t="s">
        <v>2764</v>
      </c>
      <c r="M296" s="15">
        <v>1</v>
      </c>
      <c r="N296" s="15" t="s">
        <v>3</v>
      </c>
    </row>
    <row r="297" spans="1:14" ht="14.5">
      <c r="A297" s="3" t="s">
        <v>10094</v>
      </c>
      <c r="B297" s="15" t="s">
        <v>9377</v>
      </c>
      <c r="C297" s="15" t="s">
        <v>5</v>
      </c>
      <c r="D297" s="15" t="s">
        <v>9329</v>
      </c>
      <c r="E297" s="15">
        <v>19</v>
      </c>
      <c r="F297" s="15">
        <v>1</v>
      </c>
      <c r="G297" s="15">
        <v>100</v>
      </c>
      <c r="H297" s="15">
        <v>45</v>
      </c>
      <c r="I297" s="15">
        <v>0.93</v>
      </c>
      <c r="J297" s="15">
        <v>2</v>
      </c>
      <c r="K297" s="15">
        <v>175</v>
      </c>
      <c r="L297" s="15" t="s">
        <v>2764</v>
      </c>
      <c r="M297" s="15">
        <v>1</v>
      </c>
      <c r="N297" s="15" t="s">
        <v>910</v>
      </c>
    </row>
    <row r="298" spans="1:14" ht="14.5">
      <c r="A298" s="3" t="s">
        <v>10095</v>
      </c>
      <c r="B298" s="15" t="s">
        <v>9377</v>
      </c>
      <c r="C298" s="15" t="s">
        <v>5</v>
      </c>
      <c r="D298" s="15" t="s">
        <v>9329</v>
      </c>
      <c r="E298" s="15">
        <v>19</v>
      </c>
      <c r="F298" s="15">
        <v>1</v>
      </c>
      <c r="G298" s="15">
        <v>200</v>
      </c>
      <c r="H298" s="15">
        <v>45</v>
      </c>
      <c r="I298" s="15">
        <v>0.93</v>
      </c>
      <c r="J298" s="15">
        <v>2</v>
      </c>
      <c r="K298" s="15">
        <v>175</v>
      </c>
      <c r="L298" s="15" t="s">
        <v>2764</v>
      </c>
      <c r="M298" s="15">
        <v>1</v>
      </c>
      <c r="N298" s="15" t="s">
        <v>910</v>
      </c>
    </row>
    <row r="299" spans="1:14" ht="14.5">
      <c r="A299" s="3" t="s">
        <v>10096</v>
      </c>
      <c r="B299" s="15" t="s">
        <v>9377</v>
      </c>
      <c r="C299" s="15" t="s">
        <v>5</v>
      </c>
      <c r="D299" s="15" t="s">
        <v>9329</v>
      </c>
      <c r="E299" s="15">
        <v>19</v>
      </c>
      <c r="F299" s="15">
        <v>1</v>
      </c>
      <c r="G299" s="15">
        <v>100</v>
      </c>
      <c r="H299" s="15">
        <v>45</v>
      </c>
      <c r="I299" s="15">
        <v>0.93</v>
      </c>
      <c r="J299" s="15">
        <v>2</v>
      </c>
      <c r="K299" s="15">
        <v>175</v>
      </c>
      <c r="L299" s="15" t="s">
        <v>2764</v>
      </c>
      <c r="M299" s="15">
        <v>1</v>
      </c>
      <c r="N299" s="15" t="s">
        <v>9407</v>
      </c>
    </row>
    <row r="300" spans="1:14" ht="14.5">
      <c r="A300" s="3" t="s">
        <v>10097</v>
      </c>
      <c r="B300" s="15" t="s">
        <v>9377</v>
      </c>
      <c r="C300" s="15" t="s">
        <v>5</v>
      </c>
      <c r="D300" s="15" t="s">
        <v>9329</v>
      </c>
      <c r="E300" s="15">
        <v>19</v>
      </c>
      <c r="F300" s="15">
        <v>1</v>
      </c>
      <c r="G300" s="15">
        <v>200</v>
      </c>
      <c r="H300" s="15">
        <v>45</v>
      </c>
      <c r="I300" s="15">
        <v>0.93</v>
      </c>
      <c r="J300" s="15">
        <v>2</v>
      </c>
      <c r="K300" s="15">
        <v>175</v>
      </c>
      <c r="L300" s="15" t="s">
        <v>2764</v>
      </c>
      <c r="M300" s="15">
        <v>1</v>
      </c>
      <c r="N300" s="15" t="s">
        <v>9407</v>
      </c>
    </row>
    <row r="303" spans="1:14" ht="14.5"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</row>
  </sheetData>
  <sheetProtection sheet="1" objects="1" scenarios="1" sort="0" autoFilter="0"/>
  <autoFilter ref="A2:N2" xr:uid="{B6EF6DB1-6084-420C-AACD-A3FE781A4017}"/>
  <phoneticPr fontId="5" type="noConversion"/>
  <hyperlinks>
    <hyperlink ref="A3" r:id="rId1" xr:uid="{A21A02A4-B2BC-4466-AB9B-E74D33F830E2}"/>
    <hyperlink ref="A4" r:id="rId2" xr:uid="{8EB5C447-DA78-4B01-B30D-F7AE15A9B2AE}"/>
    <hyperlink ref="A5" r:id="rId3" xr:uid="{2665757D-6897-47B3-982E-FBB33798EBA7}"/>
    <hyperlink ref="A6" r:id="rId4" xr:uid="{A380E7CB-6772-4F8D-9A60-18FF05D0EFCE}"/>
    <hyperlink ref="A7" r:id="rId5" xr:uid="{C3E13EBF-5A80-4A2B-98DC-1D8D7C074E6B}"/>
    <hyperlink ref="A8" r:id="rId6" xr:uid="{C91DB15D-F095-4282-A70C-5A5B5CCC0C67}"/>
    <hyperlink ref="A9" r:id="rId7" xr:uid="{5CDDAF9F-132F-47F8-BEAE-D859C7E89375}"/>
    <hyperlink ref="A10" r:id="rId8" xr:uid="{993A6019-4665-47E9-A72A-609BA4F69154}"/>
    <hyperlink ref="A11" r:id="rId9" xr:uid="{943F6DD3-06EE-4837-9342-6541110CADC5}"/>
    <hyperlink ref="A12" r:id="rId10" xr:uid="{216AD4D1-10A8-4BAB-9021-9B9A34AFE6D1}"/>
    <hyperlink ref="A13" r:id="rId11" xr:uid="{F55EF0B8-A3A3-4021-93ED-2F442115035B}"/>
    <hyperlink ref="A14" r:id="rId12" xr:uid="{A6D5E6E8-2FA9-4A89-9636-3654A6A4941A}"/>
    <hyperlink ref="A15" r:id="rId13" xr:uid="{71F27716-AF47-4837-BE83-997AB8F88E7E}"/>
    <hyperlink ref="A16" r:id="rId14" xr:uid="{EB23EB61-053B-4A60-B0EB-8CF111B32925}"/>
    <hyperlink ref="A17" r:id="rId15" xr:uid="{CB058B68-1FEC-475B-B1D0-AEFE3722597F}"/>
    <hyperlink ref="A18" r:id="rId16" xr:uid="{066CD454-4ED3-405B-999C-F0871F4E8CF4}"/>
    <hyperlink ref="A19" r:id="rId17" xr:uid="{0980871F-7810-4923-BF42-5BB610E10572}"/>
    <hyperlink ref="A20" r:id="rId18" xr:uid="{56169F14-0AB8-4E53-B309-8A63078D10D4}"/>
    <hyperlink ref="A21" r:id="rId19" xr:uid="{8C1F3D03-E022-4EB8-AFD9-4B82E998AC2B}"/>
    <hyperlink ref="A22" r:id="rId20" xr:uid="{D1A36B81-0EA0-4505-B00A-62F0578F1906}"/>
    <hyperlink ref="A23" r:id="rId21" xr:uid="{EAA2765D-3BE9-4652-A532-1C2C2049A87D}"/>
    <hyperlink ref="A24" r:id="rId22" xr:uid="{F86A4F27-CA63-4373-93EB-D56877358007}"/>
    <hyperlink ref="A25" r:id="rId23" xr:uid="{3068561F-3B33-4FA8-B679-0C0B78B2CC0C}"/>
    <hyperlink ref="A26" r:id="rId24" xr:uid="{B5B27416-5088-4845-B14A-B6092D447D45}"/>
    <hyperlink ref="A27" r:id="rId25" xr:uid="{CC1D0BA5-4F9F-4D93-A1CB-17D1528C777D}"/>
    <hyperlink ref="A28" r:id="rId26" xr:uid="{B7713F44-35F0-487B-9DAE-347B92443591}"/>
    <hyperlink ref="A29" r:id="rId27" xr:uid="{31145BD9-7D6D-48D0-BECC-B75E2DC408D9}"/>
    <hyperlink ref="A30" r:id="rId28" xr:uid="{6F23C9CA-912B-454C-B4CF-017357C8E349}"/>
    <hyperlink ref="A31" r:id="rId29" xr:uid="{E6CB9E92-BE4F-432B-A325-6C08AC20926A}"/>
    <hyperlink ref="A32" r:id="rId30" xr:uid="{E95E6387-326D-4131-8DD1-96CBFA5D3B61}"/>
    <hyperlink ref="A33" r:id="rId31" xr:uid="{2B8A1E17-FADC-4CF3-9C7E-827DD1474534}"/>
    <hyperlink ref="A34" r:id="rId32" xr:uid="{C5819726-A71D-4DE7-9805-1613E2F69D5F}"/>
    <hyperlink ref="A35" r:id="rId33" xr:uid="{49F2DC02-82E8-4B30-BFD1-3F213992FC98}"/>
    <hyperlink ref="A36" r:id="rId34" xr:uid="{187D5650-C469-4ABD-AFFD-84E5CEC2B8CA}"/>
    <hyperlink ref="A37" r:id="rId35" xr:uid="{94913B2E-EEF2-480E-89A7-9E22BD4AC9D6}"/>
    <hyperlink ref="A38" r:id="rId36" xr:uid="{01744761-30D7-472E-BCCF-F8BC17A3FB46}"/>
    <hyperlink ref="A39" r:id="rId37" xr:uid="{FEBDFA7B-0546-4332-ADDB-84B8039401D8}"/>
    <hyperlink ref="A40" r:id="rId38" xr:uid="{9F1B0641-5756-4D2C-8363-8B6D39E83183}"/>
    <hyperlink ref="A41" r:id="rId39" xr:uid="{952CF3EB-EB49-4EEE-B6CF-EEF969B15F20}"/>
    <hyperlink ref="A42" r:id="rId40" xr:uid="{650F7ABF-DB79-4B40-BA68-C84ECCE3B9A5}"/>
    <hyperlink ref="A43" r:id="rId41" xr:uid="{FBA3CF69-FCF1-4EB8-B081-0B5DB037054A}"/>
    <hyperlink ref="A44" r:id="rId42" xr:uid="{0C73F837-33B8-499F-AC48-C0CA431548D2}"/>
    <hyperlink ref="A45" r:id="rId43" xr:uid="{D4FBC6D0-E44B-42CB-8746-576E3CFD4F15}"/>
    <hyperlink ref="A46" r:id="rId44" xr:uid="{9E38817C-C664-4BFD-8794-D69E984824DA}"/>
    <hyperlink ref="A47" r:id="rId45" xr:uid="{7F0A31D4-3E6F-48B0-87B5-F3B0D96A9443}"/>
    <hyperlink ref="A48" r:id="rId46" xr:uid="{F4064D8E-BB79-4066-84D2-6F277B738B2D}"/>
    <hyperlink ref="A49" r:id="rId47" xr:uid="{3AD3E5D4-9DFE-420E-8D32-2AF7FDFF6CDA}"/>
    <hyperlink ref="A50" r:id="rId48" xr:uid="{76C36849-A5DA-4DC2-A19A-047B3A23BCC0}"/>
    <hyperlink ref="A51" r:id="rId49" xr:uid="{C891840C-68B8-4204-96A1-9E504B11AF39}"/>
    <hyperlink ref="A52" r:id="rId50" xr:uid="{44248ADD-7A16-457D-8D2B-AE99AD695AD9}"/>
    <hyperlink ref="A53" r:id="rId51" xr:uid="{AACC7326-0875-4755-A013-B693C3BACA60}"/>
    <hyperlink ref="A54" r:id="rId52" xr:uid="{E31BEB30-6119-4E09-8609-912D48D932F4}"/>
    <hyperlink ref="A55" r:id="rId53" xr:uid="{70848CB5-4230-4767-B127-DDE42BA3774B}"/>
    <hyperlink ref="A56" r:id="rId54" xr:uid="{220F7CFD-339F-4CFE-9144-220B5E755D0A}"/>
    <hyperlink ref="A57" r:id="rId55" xr:uid="{CB469C09-E93E-4763-BB84-4FE8491A61BF}"/>
    <hyperlink ref="A58" r:id="rId56" xr:uid="{8FE03227-4E97-48D4-9C47-2311B3E50D91}"/>
    <hyperlink ref="A59" r:id="rId57" xr:uid="{0EC6C7E3-861B-48C7-81C2-386B62275844}"/>
    <hyperlink ref="A60" r:id="rId58" xr:uid="{ADA2B4DD-EEC2-480F-9DBF-3AA4E488B401}"/>
    <hyperlink ref="A61" r:id="rId59" xr:uid="{6FAA92A1-E842-4CE5-83E1-35DE2F52C00E}"/>
    <hyperlink ref="A62" r:id="rId60" xr:uid="{52CA2FBC-F20F-434D-9F9C-6CD0AE50D5A9}"/>
    <hyperlink ref="A63" r:id="rId61" xr:uid="{BB835085-9509-473F-8474-01CA04DD9081}"/>
    <hyperlink ref="A64" r:id="rId62" xr:uid="{A8C4E585-D650-4D51-941F-EEB777EDB434}"/>
    <hyperlink ref="A65" r:id="rId63" xr:uid="{7FC936B7-8905-4B5A-8231-4191FE193C3D}"/>
    <hyperlink ref="A66" r:id="rId64" xr:uid="{474BE362-F690-4413-8BB6-3D11CF487591}"/>
    <hyperlink ref="A67" r:id="rId65" xr:uid="{CF2FAEF2-4A58-4EB8-B8D5-84453FFED46B}"/>
    <hyperlink ref="A68" r:id="rId66" xr:uid="{1440FBD2-9BF6-4873-ABF3-0AB24D0078F2}"/>
    <hyperlink ref="A69" r:id="rId67" xr:uid="{EA3E39EF-05B4-4919-9AAA-1CAB15E9A25A}"/>
    <hyperlink ref="A70" r:id="rId68" xr:uid="{477FE67A-D93D-4064-9EF4-31E3ECBCEE68}"/>
    <hyperlink ref="A71" r:id="rId69" xr:uid="{A8494AEB-EABF-401E-A941-64A961FF3DCB}"/>
    <hyperlink ref="A72" r:id="rId70" xr:uid="{13525A83-DA85-4831-AA97-5ECBF0093FCE}"/>
    <hyperlink ref="A73" r:id="rId71" xr:uid="{28113FDF-F2D0-4E91-972A-320858F266C4}"/>
    <hyperlink ref="A74" r:id="rId72" xr:uid="{BB96AD10-1B41-4077-9D8B-5E7627BE8FB6}"/>
    <hyperlink ref="A75" r:id="rId73" xr:uid="{70ABC640-0EB1-4C3C-824F-EA8A368E0A2A}"/>
    <hyperlink ref="A76" r:id="rId74" xr:uid="{748E7740-4BB4-4FC3-A097-BEB369CCDF10}"/>
    <hyperlink ref="A77" r:id="rId75" xr:uid="{DC808177-574A-44BD-BEC9-DED7E333ABF6}"/>
    <hyperlink ref="A78" r:id="rId76" xr:uid="{96C95DC9-4DB2-4B82-9836-E36616BC1B2E}"/>
    <hyperlink ref="A79" r:id="rId77" xr:uid="{B6294EFF-D64C-4183-A162-69A9A799E0D2}"/>
    <hyperlink ref="A80" r:id="rId78" xr:uid="{31D9EADF-4AD6-4E97-867D-1E72A329CE26}"/>
    <hyperlink ref="A81" r:id="rId79" xr:uid="{FE9AA0A7-E333-45B7-9BEB-B8F9C48DB29D}"/>
    <hyperlink ref="A82" r:id="rId80" xr:uid="{ED5BE4C8-40FA-41B9-AAAE-DB12FD4916B9}"/>
    <hyperlink ref="A83" r:id="rId81" xr:uid="{9A50FED6-3FFB-476C-8672-F1010886A941}"/>
    <hyperlink ref="A84" r:id="rId82" xr:uid="{C8635852-B90B-46F7-B8EC-35F6E5194E55}"/>
    <hyperlink ref="A85" r:id="rId83" xr:uid="{EA5F7521-6674-4530-A873-366A0D93AE91}"/>
    <hyperlink ref="A86" r:id="rId84" xr:uid="{20A8DFFF-5CA9-49C9-8FC5-F3FFFBC9237C}"/>
    <hyperlink ref="A87" r:id="rId85" xr:uid="{3B7969A8-40DD-4ADB-BE33-619FFA939BE4}"/>
    <hyperlink ref="A88" r:id="rId86" xr:uid="{0223FE25-C55D-408C-BD8A-29EA6FAC4B48}"/>
    <hyperlink ref="A89" r:id="rId87" xr:uid="{89ACE7B4-D8A7-48CA-9283-4E119EB7350C}"/>
    <hyperlink ref="A90" r:id="rId88" xr:uid="{137EFD7E-E3D4-44B4-BF1D-74507164604A}"/>
    <hyperlink ref="A91" r:id="rId89" xr:uid="{3F9A6F11-EFB1-4CAA-9A31-E5F1F419225D}"/>
    <hyperlink ref="A92" r:id="rId90" xr:uid="{900BF4A2-D140-49DC-A8D0-D1181EDF4CE1}"/>
    <hyperlink ref="A93" r:id="rId91" xr:uid="{4F7A964D-091B-476B-B847-8AFB67C17B7F}"/>
    <hyperlink ref="A94" r:id="rId92" xr:uid="{AF98609B-B25C-4162-A138-DBA52FC7315D}"/>
    <hyperlink ref="A95" r:id="rId93" xr:uid="{BF159C6A-34D3-4AD9-95AF-EDD5319E64B7}"/>
    <hyperlink ref="A96" r:id="rId94" xr:uid="{286E6907-AA0E-492B-9091-26174ACF2B37}"/>
    <hyperlink ref="A97" r:id="rId95" xr:uid="{9D9BAC24-A1B4-4411-910E-41B20AEA48D9}"/>
    <hyperlink ref="A98" r:id="rId96" xr:uid="{AB56F238-B76B-4171-BD11-87DEEC126A28}"/>
    <hyperlink ref="A99" r:id="rId97" xr:uid="{D6692C17-615E-48D9-BD31-10E8F02E69C3}"/>
    <hyperlink ref="A100" r:id="rId98" xr:uid="{4C7F2E65-6213-4C6D-9382-3AB2662E38E1}"/>
    <hyperlink ref="A101" r:id="rId99" xr:uid="{239ACD20-E7C9-403E-8363-32973A123C45}"/>
    <hyperlink ref="A102" r:id="rId100" xr:uid="{B029125D-36F6-4BFB-81D7-8F268010BC76}"/>
    <hyperlink ref="A103" r:id="rId101" xr:uid="{B267F732-E625-4313-88F9-AC6A2C0FE52B}"/>
    <hyperlink ref="A104" r:id="rId102" xr:uid="{8463E372-273A-405F-9201-7341160A36F9}"/>
    <hyperlink ref="A105" r:id="rId103" xr:uid="{E9057FBA-1678-4322-AB6E-44621B0FE10C}"/>
    <hyperlink ref="A106" r:id="rId104" xr:uid="{F3754BDC-7D52-4331-BA51-666531051A9C}"/>
    <hyperlink ref="A107" r:id="rId105" xr:uid="{09DDCC06-26E9-4E74-8022-603E843F2666}"/>
    <hyperlink ref="A108" r:id="rId106" xr:uid="{950A8186-2172-4B2D-8FFB-5F0997FE96F6}"/>
    <hyperlink ref="A109" r:id="rId107" xr:uid="{EDABCE08-326F-418F-A114-5688D4635154}"/>
    <hyperlink ref="A110" r:id="rId108" xr:uid="{79551E72-DF29-4740-9EE4-F7CFB2625CE6}"/>
    <hyperlink ref="A111" r:id="rId109" xr:uid="{AA992F82-C3EF-4154-8B89-54E1D2BF3041}"/>
    <hyperlink ref="A112" r:id="rId110" xr:uid="{32C2058A-4C83-4EBF-80B3-785B8E875DA7}"/>
    <hyperlink ref="A113" r:id="rId111" xr:uid="{F246F612-ACCE-4BF3-B88D-6CA54F8ECE5D}"/>
    <hyperlink ref="A114" r:id="rId112" xr:uid="{DF899316-EACA-4CE8-818E-D76D721C7F2D}"/>
    <hyperlink ref="A115" r:id="rId113" xr:uid="{96DDA365-86C7-4E71-BFA2-2F0DBF29306E}"/>
    <hyperlink ref="A116" r:id="rId114" xr:uid="{56611422-970F-41F2-B3D0-71DCE5BEAB40}"/>
    <hyperlink ref="A117" r:id="rId115" xr:uid="{7ACE2FA9-AF4A-4456-A951-E4E7386B6980}"/>
    <hyperlink ref="A118" r:id="rId116" xr:uid="{54E919DC-9A4B-44FC-8D07-28DDD015B623}"/>
    <hyperlink ref="A119" r:id="rId117" xr:uid="{95F97FA7-BB37-4800-A10D-77F6DCE59744}"/>
    <hyperlink ref="A120" r:id="rId118" xr:uid="{C89BC551-700B-4E4E-8C06-D13C987BD806}"/>
    <hyperlink ref="A121" r:id="rId119" xr:uid="{89220FF0-A8C6-49CE-9D24-DC6C9944DD13}"/>
    <hyperlink ref="A122" r:id="rId120" xr:uid="{E4EE6350-ED4C-4187-A9B5-91B83123EB16}"/>
    <hyperlink ref="A123" r:id="rId121" xr:uid="{6B428D6A-4D23-424F-A0E3-63421A76FDA4}"/>
    <hyperlink ref="A124" r:id="rId122" xr:uid="{F8DA8D66-FF68-4A2E-89B6-D264F698B3A7}"/>
    <hyperlink ref="A125" r:id="rId123" xr:uid="{8DE1A34A-01C6-490F-B172-84EC1B92D3D7}"/>
    <hyperlink ref="A126" r:id="rId124" xr:uid="{BA99C5C3-D7A5-4274-897B-8D1BE4B1AE7C}"/>
    <hyperlink ref="A127" r:id="rId125" xr:uid="{2C5AC354-76AF-41D0-8E7F-55DDEBC96DFC}"/>
    <hyperlink ref="A128" r:id="rId126" xr:uid="{50CCC058-F370-40E3-90F3-5B4552F1E8C7}"/>
    <hyperlink ref="A129" r:id="rId127" xr:uid="{01389E2D-C10E-48FB-8C8E-52EE8A55116A}"/>
    <hyperlink ref="A130" r:id="rId128" xr:uid="{750E239C-6EDE-49A1-94BA-7492AD5402A6}"/>
    <hyperlink ref="A131" r:id="rId129" xr:uid="{FAD88D8A-2712-42B7-A098-415E090362D7}"/>
    <hyperlink ref="A132" r:id="rId130" xr:uid="{DF014721-94AF-4EA6-AB22-FD08D1FC93F7}"/>
    <hyperlink ref="A133" r:id="rId131" xr:uid="{BB02D400-A218-4BC1-A27A-6F0E3DF7C8C9}"/>
    <hyperlink ref="A134" r:id="rId132" xr:uid="{2DDE79D3-0CA9-4826-96A4-588B65F91670}"/>
    <hyperlink ref="A135" r:id="rId133" xr:uid="{B23D526E-AE4E-43A9-BF88-55E2A146508A}"/>
    <hyperlink ref="A136" r:id="rId134" xr:uid="{0C22484D-50DE-42F3-82FA-9D90655B58AF}"/>
    <hyperlink ref="A137" r:id="rId135" xr:uid="{42F0CAC5-3B1B-4DA5-8511-0DD4DF20CFAB}"/>
    <hyperlink ref="A138" r:id="rId136" xr:uid="{16B757EF-C9BD-4187-86A7-2783A5481F84}"/>
    <hyperlink ref="A139" r:id="rId137" xr:uid="{F3C83CF9-4C34-439A-9956-A4EAC0F0F59A}"/>
    <hyperlink ref="A140" r:id="rId138" xr:uid="{D3689264-4DD9-409C-B38C-5C42193D99A1}"/>
    <hyperlink ref="A141" r:id="rId139" xr:uid="{0E34ADE2-B18E-43E9-9D3A-0FE411BA85FB}"/>
    <hyperlink ref="A142" r:id="rId140" xr:uid="{4567EDD8-60D9-4B41-9A7C-692958CA78A5}"/>
    <hyperlink ref="A143" r:id="rId141" xr:uid="{563BE5F6-3394-481D-8DDD-FD6EFE42CD88}"/>
    <hyperlink ref="A144" r:id="rId142" xr:uid="{F0D92DB5-0A6F-4B16-9BFC-60FF8BCA9AD0}"/>
    <hyperlink ref="A145" r:id="rId143" xr:uid="{39B7077D-8B16-4780-BB93-33114F555545}"/>
    <hyperlink ref="A146" r:id="rId144" xr:uid="{1AE7570B-BC34-42EB-9430-517956D9470A}"/>
    <hyperlink ref="A147" r:id="rId145" xr:uid="{0D3F6080-E694-4BA9-8778-19244CC4A163}"/>
    <hyperlink ref="A148" r:id="rId146" xr:uid="{8345A666-4CE3-4B76-9E3A-9C1976154E50}"/>
    <hyperlink ref="A149" r:id="rId147" xr:uid="{321C5F18-E2D0-4079-A1FF-012BEAEAD3C0}"/>
    <hyperlink ref="A150" r:id="rId148" xr:uid="{77568F26-CD3C-4204-A2F1-8974976A6EC7}"/>
    <hyperlink ref="A151" r:id="rId149" xr:uid="{AF70B65B-49E2-4A8E-90F7-B41FB1759BB9}"/>
    <hyperlink ref="A152" r:id="rId150" xr:uid="{9F904FBC-A647-4921-AD9C-A94B36C4D1D6}"/>
    <hyperlink ref="A153" r:id="rId151" xr:uid="{69DE89C7-3F39-41C7-A356-E61BBA1084A6}"/>
    <hyperlink ref="A154" r:id="rId152" xr:uid="{B16EC41C-F57E-497C-8351-4273EFB9172D}"/>
    <hyperlink ref="A155" r:id="rId153" xr:uid="{A3A363AC-86C3-4F7E-8299-59ED5A9B8542}"/>
    <hyperlink ref="A156" r:id="rId154" xr:uid="{F2A66C92-CD31-408A-91E7-B7871303ACBE}"/>
    <hyperlink ref="A157" r:id="rId155" xr:uid="{EA193063-D8A6-4969-A8EE-2FF2BCF69B2C}"/>
    <hyperlink ref="A158" r:id="rId156" xr:uid="{D439EDBF-1EFA-4309-A9C1-8BC4517DBF85}"/>
    <hyperlink ref="A159" r:id="rId157" xr:uid="{44C4D03C-230B-4462-9673-D73FEA43C812}"/>
    <hyperlink ref="A160" r:id="rId158" xr:uid="{8E9F6E5E-29AD-4DAC-96FD-83A37138811A}"/>
    <hyperlink ref="A161" r:id="rId159" xr:uid="{66E24B25-B7AC-4F83-B736-CED92DFAF8A7}"/>
    <hyperlink ref="A162" r:id="rId160" xr:uid="{9158B44C-DF2C-413C-B496-BA53D594BDD1}"/>
    <hyperlink ref="A163" r:id="rId161" xr:uid="{8FFFFFFC-D6AC-48CB-A2AC-0DFDF0E8D77F}"/>
    <hyperlink ref="A164" r:id="rId162" xr:uid="{6B036933-0005-4FD1-A6CD-9A98F1E25B4C}"/>
    <hyperlink ref="A165" r:id="rId163" xr:uid="{D9FDBCCC-A35E-488F-8CCB-DF68FFE85F39}"/>
    <hyperlink ref="A166" r:id="rId164" xr:uid="{E925F84C-BBB4-4DDE-B559-0487447B2A33}"/>
    <hyperlink ref="A167" r:id="rId165" xr:uid="{A189C930-AD15-47F3-BF3C-F00ED4FFBAA6}"/>
    <hyperlink ref="A168" r:id="rId166" xr:uid="{C270A815-BAA1-42F7-ABD8-4BAC8AF15F8D}"/>
    <hyperlink ref="A169" r:id="rId167" xr:uid="{99AC4CEF-291E-4A3A-A7C5-5C72A0C0DB97}"/>
    <hyperlink ref="A170" r:id="rId168" xr:uid="{087A5381-A598-4C4B-9182-963BE6756B5E}"/>
    <hyperlink ref="A171" r:id="rId169" xr:uid="{0B1D711A-B002-4723-BE6B-A4CDCF876DF7}"/>
    <hyperlink ref="A172" r:id="rId170" xr:uid="{2F221752-AE92-4B80-B08C-FE947AD73D02}"/>
    <hyperlink ref="A173" r:id="rId171" xr:uid="{F3E41D0D-9E98-46E4-9CD8-8085960A002E}"/>
    <hyperlink ref="A174" r:id="rId172" xr:uid="{21386042-C976-4F5C-A956-BBB6ACF93F3B}"/>
    <hyperlink ref="A175" r:id="rId173" xr:uid="{1DE0F572-85D5-4EE1-BD9C-3F30421663BC}"/>
    <hyperlink ref="A176" r:id="rId174" xr:uid="{9FC9C8F2-09B8-4C01-BAD4-2228F61C6397}"/>
    <hyperlink ref="A177" r:id="rId175" xr:uid="{F0954DC9-D5BD-4F2D-AE2C-005099363747}"/>
    <hyperlink ref="A178" r:id="rId176" xr:uid="{1D8781B4-3B89-45D1-87E5-80C06B8AEEE3}"/>
    <hyperlink ref="A179" r:id="rId177" xr:uid="{CAEFE476-648E-40D3-A19C-AE1C17AE9B00}"/>
    <hyperlink ref="A180" r:id="rId178" xr:uid="{F1DA4963-3557-4AC4-8B2E-29CC4CABE99A}"/>
    <hyperlink ref="A181" r:id="rId179" xr:uid="{C00A4D5B-F2E3-4593-BA2A-31DFB8EAAAD4}"/>
    <hyperlink ref="A182" r:id="rId180" xr:uid="{879EB11F-057C-4AE3-83E0-174CB1CB6B36}"/>
    <hyperlink ref="A183" r:id="rId181" xr:uid="{D6830091-583E-4687-96E6-F6CF7BCFAFE0}"/>
    <hyperlink ref="A184" r:id="rId182" xr:uid="{549DCF76-836C-462F-A3D4-1D6DEC07DE20}"/>
    <hyperlink ref="A185" r:id="rId183" xr:uid="{A89477CB-041B-4ADD-BCB7-340949F8965F}"/>
    <hyperlink ref="A186" r:id="rId184" xr:uid="{8BAABD16-A315-4E1B-AA80-AE010109EB80}"/>
    <hyperlink ref="A187" r:id="rId185" xr:uid="{DB55C5BD-861C-460B-8FDD-543F2B99AF24}"/>
    <hyperlink ref="A188" r:id="rId186" xr:uid="{A91C5C90-F68F-4DA1-9433-FEB47CBFF1C8}"/>
    <hyperlink ref="A189" r:id="rId187" xr:uid="{3F1253EF-53EB-4501-902A-1DE9398BE55F}"/>
    <hyperlink ref="A190" r:id="rId188" xr:uid="{9457B865-3BC0-4C5C-8C95-3794E0F9D12A}"/>
    <hyperlink ref="A191" r:id="rId189" xr:uid="{55E28762-AA04-46D1-8DEE-3AA1F9EB3C72}"/>
    <hyperlink ref="A192" r:id="rId190" xr:uid="{913EE5E4-6EE6-4DE7-A6C5-067BE308FBC4}"/>
    <hyperlink ref="A193" r:id="rId191" xr:uid="{5A4EB0E1-B035-48A7-9EA0-B373135608CD}"/>
    <hyperlink ref="A194" r:id="rId192" xr:uid="{8DD7F676-5DD3-4E27-8D04-B55DA3CCA29B}"/>
    <hyperlink ref="A195" r:id="rId193" xr:uid="{014BF404-0F53-4E32-8EFB-8C2E836C0463}"/>
    <hyperlink ref="A196" r:id="rId194" xr:uid="{D1EC5816-12E5-4709-B220-577B4218C4ED}"/>
    <hyperlink ref="A197" r:id="rId195" xr:uid="{0EADE263-594B-4A2C-8AD8-15C09C2DE996}"/>
    <hyperlink ref="A198" r:id="rId196" xr:uid="{D0BB5C90-DD82-4F9C-951A-FDA6F237B386}"/>
    <hyperlink ref="A199" r:id="rId197" xr:uid="{E32AE672-270D-4AE5-ADB7-390E308ADC46}"/>
    <hyperlink ref="A200" r:id="rId198" xr:uid="{198C12DA-9E3B-44EE-8463-56A38AE50A70}"/>
    <hyperlink ref="A201" r:id="rId199" xr:uid="{313A64DC-8C0F-4E0F-9239-4EAB130396F2}"/>
    <hyperlink ref="A202" r:id="rId200" xr:uid="{B176559E-D3DF-4D5A-8E54-A3EBFD09AF1C}"/>
    <hyperlink ref="A203" r:id="rId201" xr:uid="{EAB4247E-22B0-4EDB-9B0A-ADBA8B8A923E}"/>
    <hyperlink ref="A204" r:id="rId202" xr:uid="{3EAEC658-E542-4B1C-BD52-E26EE5E67662}"/>
    <hyperlink ref="A205" r:id="rId203" xr:uid="{2689EF79-923A-4708-B826-0D4ACE3FF8AF}"/>
    <hyperlink ref="A206" r:id="rId204" xr:uid="{E12D01BD-6B3B-447E-84AF-D6048DF32271}"/>
    <hyperlink ref="A207" r:id="rId205" xr:uid="{47DC29DD-F6E6-4877-AE21-3482EFAA7115}"/>
    <hyperlink ref="A208" r:id="rId206" xr:uid="{767B1BC7-3E20-4B75-8BC3-67ABC2837AED}"/>
    <hyperlink ref="A209" r:id="rId207" xr:uid="{EE16B103-FD89-427C-AC8C-52A14F1B1E8A}"/>
    <hyperlink ref="A210" r:id="rId208" xr:uid="{D0AE5AAE-7581-4209-9140-7223CEE1F055}"/>
    <hyperlink ref="A211" r:id="rId209" xr:uid="{56A3FEBD-1C2F-4D35-A609-7FD497F8DD67}"/>
    <hyperlink ref="A212" r:id="rId210" xr:uid="{FEC4A9A1-C092-49AB-BBE5-35FAC3B35775}"/>
    <hyperlink ref="A213" r:id="rId211" xr:uid="{C0F24913-CA3A-4B5D-A01A-8893E2CAB180}"/>
    <hyperlink ref="A214" r:id="rId212" xr:uid="{7AE4852A-E545-4759-AD5A-C8E644E39B5E}"/>
    <hyperlink ref="A215" r:id="rId213" xr:uid="{CB94C566-D49A-40B5-B6AB-160194EC60AA}"/>
    <hyperlink ref="A216" r:id="rId214" xr:uid="{4CE2A03D-E094-4FFD-A46B-576AE9E09EEF}"/>
    <hyperlink ref="A217" r:id="rId215" xr:uid="{B93DAF44-C411-45BA-BA28-916BDEE474BD}"/>
    <hyperlink ref="A218" r:id="rId216" xr:uid="{E7AADE21-30CA-4D7E-940B-262A1974546B}"/>
    <hyperlink ref="A219" r:id="rId217" xr:uid="{D04E29AE-A9C3-43F8-A913-EA6C8567A0E1}"/>
    <hyperlink ref="A220" r:id="rId218" xr:uid="{C8B36A14-68A6-4424-A749-CB2CCF6C39CF}"/>
    <hyperlink ref="A221" r:id="rId219" xr:uid="{F9CFCA51-FCAC-4DD9-853D-F63CE1E9605D}"/>
    <hyperlink ref="A222" r:id="rId220" xr:uid="{C3961596-F284-46FF-A679-251F6EC39A2F}"/>
    <hyperlink ref="A223" r:id="rId221" xr:uid="{10E97BBD-5FE0-4E27-ADE2-FF687E9692A6}"/>
    <hyperlink ref="A224" r:id="rId222" xr:uid="{EC0974A5-EEF5-4DF7-AC74-F87451230F99}"/>
    <hyperlink ref="A225" r:id="rId223" xr:uid="{EBE218E9-E1AE-4F5E-871C-D4F8C34FD120}"/>
    <hyperlink ref="A226" r:id="rId224" xr:uid="{A88A08AF-2AD3-454B-8AF7-05E3A148D054}"/>
    <hyperlink ref="A227" r:id="rId225" xr:uid="{469A3953-1875-45ED-B031-6290E98CB079}"/>
    <hyperlink ref="A228" r:id="rId226" xr:uid="{643E7C0C-E9EF-454A-B828-9E0DEEAF8B00}"/>
    <hyperlink ref="A229" r:id="rId227" xr:uid="{BB573D1C-6F14-48AF-8EFD-C2FF41E7A569}"/>
    <hyperlink ref="A230" r:id="rId228" xr:uid="{1912FA4C-DC31-4515-B355-C07385157314}"/>
    <hyperlink ref="A231" r:id="rId229" xr:uid="{F5D1BC61-8A4D-4B66-AA10-4B2EF0F02D2E}"/>
    <hyperlink ref="A232" r:id="rId230" xr:uid="{62A20533-D966-4BCB-9124-E98B5A855AEF}"/>
    <hyperlink ref="A233" r:id="rId231" xr:uid="{BB59D3F5-A1ED-40C6-AAEC-8AEF17FF640B}"/>
    <hyperlink ref="A234" r:id="rId232" xr:uid="{6E7E0A18-749B-4584-89E5-63E397E71480}"/>
    <hyperlink ref="A235" r:id="rId233" xr:uid="{6E503A89-96D0-40C0-867D-F373BD971CE2}"/>
    <hyperlink ref="A236" r:id="rId234" xr:uid="{5ED8390A-4123-472A-B7C8-D538B4B4EDD1}"/>
    <hyperlink ref="A237" r:id="rId235" xr:uid="{4568959A-A51D-403D-B695-7D2094B83220}"/>
    <hyperlink ref="A238" r:id="rId236" xr:uid="{A0156383-C215-4F55-9D73-73A654108F41}"/>
    <hyperlink ref="A239" r:id="rId237" xr:uid="{6C932C42-D957-4F2C-A3A5-2525D0223542}"/>
    <hyperlink ref="A240" r:id="rId238" xr:uid="{060DD678-9763-4702-97D7-548787CACB5C}"/>
    <hyperlink ref="A241" r:id="rId239" xr:uid="{06238DBD-F780-4C0C-80FE-05F6D9AA780E}"/>
    <hyperlink ref="A242" r:id="rId240" xr:uid="{C0B7410F-109B-470B-A229-6F72AE229A59}"/>
    <hyperlink ref="A243" r:id="rId241" xr:uid="{C7114B48-F65F-4609-855A-F37A192FD82C}"/>
    <hyperlink ref="A244" r:id="rId242" xr:uid="{3D6E6235-2A7F-474E-B914-A3F7F15AAB4F}"/>
    <hyperlink ref="A245" r:id="rId243" xr:uid="{6C77E6BB-C726-475B-BA5B-6F0D0FF4EDD6}"/>
    <hyperlink ref="A246" r:id="rId244" xr:uid="{61C6C530-AF6D-4AA1-A43D-DCC1A1102C35}"/>
    <hyperlink ref="A247" r:id="rId245" xr:uid="{92F45752-1D31-42F4-BD3C-C77825EDC56B}"/>
    <hyperlink ref="A248" r:id="rId246" xr:uid="{7AE02D26-5844-4FBC-863C-AB16778E7CB2}"/>
    <hyperlink ref="A249" r:id="rId247" xr:uid="{C452EF63-3DBE-4F1B-80B4-0C4C5C8A51EB}"/>
    <hyperlink ref="A250" r:id="rId248" xr:uid="{5F4A8C04-B166-4B53-AE05-312911A295FE}"/>
    <hyperlink ref="A251" r:id="rId249" xr:uid="{1E3F8F41-146E-41ED-BA36-C36D627D3294}"/>
    <hyperlink ref="A252" r:id="rId250" xr:uid="{ADF9E894-477B-4BEF-93E3-A91C0B96227E}"/>
    <hyperlink ref="A253" r:id="rId251" xr:uid="{C2B1763A-A697-4760-988E-3D0FF6D76A49}"/>
    <hyperlink ref="A254" r:id="rId252" xr:uid="{933BFACD-278F-446C-8755-2650E9ED6F5B}"/>
    <hyperlink ref="A255" r:id="rId253" xr:uid="{C3FCB4B4-DE2D-4586-B04B-C4B65762B4E5}"/>
    <hyperlink ref="A256" r:id="rId254" xr:uid="{36C69607-48FA-4DE8-9230-9C50CEB09F37}"/>
    <hyperlink ref="A257" r:id="rId255" xr:uid="{63D25E06-4B71-4FAA-8703-A472A40ACD52}"/>
    <hyperlink ref="A258" r:id="rId256" xr:uid="{D072D911-729A-47DF-8194-60C6AE3D4974}"/>
    <hyperlink ref="A259" r:id="rId257" xr:uid="{82227F61-0B42-44B8-931B-201AF29000E1}"/>
    <hyperlink ref="A260" r:id="rId258" xr:uid="{8BF312F0-AB64-4032-B1E8-A9451ACCB27A}"/>
    <hyperlink ref="A261" r:id="rId259" xr:uid="{E5EE4CC7-B05C-4AC8-951A-2CAB6C8459B3}"/>
    <hyperlink ref="A262" r:id="rId260" xr:uid="{FFE814C6-3FD4-431A-B406-58C05E100B11}"/>
    <hyperlink ref="A263" r:id="rId261" xr:uid="{FF327A78-35FF-4398-9248-5B74C9D6C15D}"/>
    <hyperlink ref="A264" r:id="rId262" xr:uid="{26D4B6C8-D61F-47F9-89E4-B1A83735C159}"/>
    <hyperlink ref="A265" r:id="rId263" xr:uid="{D4ACF4F4-0CDF-4A80-B2AF-52C0FC5872E7}"/>
    <hyperlink ref="A266" r:id="rId264" xr:uid="{C589EB50-F359-4B6B-9748-03B4EE983A75}"/>
    <hyperlink ref="A267" r:id="rId265" xr:uid="{93B60A48-22E9-48B5-AFBA-2B1D29CF209F}"/>
    <hyperlink ref="A268" r:id="rId266" xr:uid="{BC7FCDC6-A91A-4325-B654-9D7B67D13E31}"/>
    <hyperlink ref="A269" r:id="rId267" xr:uid="{1D1239A1-CC1C-42A4-9589-3A9F756EF41C}"/>
    <hyperlink ref="A270" r:id="rId268" xr:uid="{67A6D158-ED57-41B5-ABA0-C049D4682C22}"/>
    <hyperlink ref="A271" r:id="rId269" xr:uid="{A6E0A097-DD27-4A83-ACD9-B8C1E76F7A6F}"/>
    <hyperlink ref="A272" r:id="rId270" xr:uid="{390BFCE3-56AC-4983-A76C-4620428ADF56}"/>
    <hyperlink ref="A273" r:id="rId271" xr:uid="{F1BE3624-B9B9-4753-8788-CD1AF3096E35}"/>
    <hyperlink ref="A274" r:id="rId272" xr:uid="{E574D1F9-D94C-4F69-9489-32A2641C47AC}"/>
    <hyperlink ref="A275" r:id="rId273" xr:uid="{A36CCACB-7A24-4AA8-B427-3D80609D061F}"/>
    <hyperlink ref="A276" r:id="rId274" xr:uid="{2EEEB8C4-012C-46C1-9E37-51529EB74CC1}"/>
    <hyperlink ref="A277" r:id="rId275" xr:uid="{CC1D2E0D-294A-4F02-89DE-283793D67F78}"/>
    <hyperlink ref="A278" r:id="rId276" xr:uid="{DAD70EE3-7CC0-4CA7-BA51-EF28F6F685DC}"/>
    <hyperlink ref="A279" r:id="rId277" xr:uid="{A47E0897-B6C6-49C4-B16A-05174A469F94}"/>
    <hyperlink ref="A280" r:id="rId278" xr:uid="{B2D62E55-5294-4C67-80E7-CF3E82751C81}"/>
    <hyperlink ref="A281" r:id="rId279" xr:uid="{D607EEC1-BDB1-412C-8B2C-F270618F5588}"/>
    <hyperlink ref="A282" r:id="rId280" xr:uid="{6EC27421-89D1-4530-94F8-9A7DCD7959FF}"/>
    <hyperlink ref="A283" r:id="rId281" xr:uid="{A630FE14-B692-410E-810F-16CED7038FA1}"/>
    <hyperlink ref="A284" r:id="rId282" xr:uid="{4194AE26-E56A-4A69-9EC5-DDDDEA6F4390}"/>
    <hyperlink ref="A285" r:id="rId283" xr:uid="{B0980495-E13F-40A7-B9DE-34966585B0B0}"/>
    <hyperlink ref="A286" r:id="rId284" xr:uid="{9CA186C9-84B0-4A75-A48C-9586C5C9B5ED}"/>
    <hyperlink ref="A287" r:id="rId285" xr:uid="{D649DCAA-29BC-47B9-BA10-1B308E3F7798}"/>
    <hyperlink ref="A288" r:id="rId286" xr:uid="{C5E79A5E-F950-4EA3-8ED5-218E9665F414}"/>
    <hyperlink ref="A289" r:id="rId287" xr:uid="{0010DFEC-8DCC-4710-894A-EBF70E3F312A}"/>
    <hyperlink ref="A290" r:id="rId288" xr:uid="{A58CA690-5FF2-4114-B84A-231695F4AF20}"/>
    <hyperlink ref="A291" r:id="rId289" xr:uid="{8B86DABD-44A7-4F3B-A9B6-9711130F1884}"/>
    <hyperlink ref="A292" r:id="rId290" xr:uid="{33A69C40-DA59-41C9-8198-4241AE10F84C}"/>
    <hyperlink ref="A293" r:id="rId291" xr:uid="{7C8F9B17-7C8E-4675-95AE-569A19318C9B}"/>
    <hyperlink ref="A294" r:id="rId292" xr:uid="{15A75A81-6C06-49EF-BA45-C07D7D0DDA04}"/>
    <hyperlink ref="A295" r:id="rId293" xr:uid="{D5EC853B-8DB7-40B6-87F4-E4A54A6981E3}"/>
    <hyperlink ref="A296" r:id="rId294" xr:uid="{B0D4BFE0-9446-4935-A5E7-17EE848D270D}"/>
    <hyperlink ref="A297" r:id="rId295" xr:uid="{54B118D1-B0BB-435C-A11F-B8C0690E4C74}"/>
    <hyperlink ref="A298" r:id="rId296" xr:uid="{BA9FCB59-0003-4EFA-B374-6732C9251916}"/>
    <hyperlink ref="A299" r:id="rId297" xr:uid="{602B3CAC-53A4-4F12-888A-E5319B49E1AD}"/>
    <hyperlink ref="A300" r:id="rId298" xr:uid="{B698BD0B-FDF5-49DB-AACE-9B16FE1ABC69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33AE8-3774-4B5F-9F27-A29CE4B91AAF}">
  <sheetPr codeName="工作表13"/>
  <dimension ref="A1:U3865"/>
  <sheetViews>
    <sheetView zoomScale="85" zoomScaleNormal="85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34" customWidth="1"/>
    <col min="2" max="2" width="13" style="34" customWidth="1"/>
    <col min="3" max="3" width="19.90625" style="34" customWidth="1"/>
    <col min="4" max="4" width="16.6328125" style="34" customWidth="1"/>
    <col min="5" max="5" width="12.7265625" style="34" customWidth="1"/>
    <col min="6" max="8" width="9" style="34" customWidth="1"/>
    <col min="9" max="10" width="11" style="34" customWidth="1"/>
    <col min="11" max="13" width="12.1796875" style="34" customWidth="1"/>
    <col min="14" max="16" width="11" style="34" customWidth="1"/>
    <col min="17" max="17" width="12.90625" style="34" customWidth="1"/>
    <col min="18" max="19" width="11.36328125" style="34" customWidth="1"/>
    <col min="20" max="20" width="12.453125" style="34" customWidth="1"/>
    <col min="21" max="21" width="14.6328125" style="34" customWidth="1"/>
    <col min="22" max="16384" width="12.54296875" style="34"/>
  </cols>
  <sheetData>
    <row r="1" spans="1:21" ht="15.5">
      <c r="A1" s="5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1" s="36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10261</v>
      </c>
      <c r="F2" s="17" t="s">
        <v>10262</v>
      </c>
      <c r="G2" s="17" t="s">
        <v>10263</v>
      </c>
      <c r="H2" s="17" t="s">
        <v>10264</v>
      </c>
      <c r="I2" s="17" t="s">
        <v>10265</v>
      </c>
      <c r="J2" s="17" t="s">
        <v>10266</v>
      </c>
      <c r="K2" s="17" t="s">
        <v>10254</v>
      </c>
      <c r="L2" s="17" t="s">
        <v>10267</v>
      </c>
      <c r="M2" s="17" t="s">
        <v>10268</v>
      </c>
      <c r="N2" s="17" t="s">
        <v>10255</v>
      </c>
      <c r="O2" s="17" t="s">
        <v>10256</v>
      </c>
      <c r="P2" s="17" t="s">
        <v>10257</v>
      </c>
      <c r="Q2" s="35" t="s">
        <v>10245</v>
      </c>
      <c r="R2" s="35" t="s">
        <v>10244</v>
      </c>
      <c r="S2" s="35" t="s">
        <v>10243</v>
      </c>
      <c r="T2" s="35" t="s">
        <v>10242</v>
      </c>
      <c r="U2" s="35" t="s">
        <v>10241</v>
      </c>
    </row>
    <row r="3" spans="1:21" s="37" customFormat="1" ht="14.5">
      <c r="A3" s="3" t="s">
        <v>9486</v>
      </c>
      <c r="B3" s="15" t="s">
        <v>1</v>
      </c>
      <c r="C3" s="15" t="s">
        <v>3523</v>
      </c>
      <c r="D3" s="15" t="s">
        <v>9243</v>
      </c>
      <c r="E3" s="15">
        <v>1500</v>
      </c>
      <c r="F3" s="15">
        <v>9</v>
      </c>
      <c r="G3" s="15">
        <v>10</v>
      </c>
      <c r="H3" s="15">
        <v>11</v>
      </c>
      <c r="I3" s="15">
        <v>8.5500000000000007</v>
      </c>
      <c r="J3" s="15">
        <v>5</v>
      </c>
      <c r="K3" s="15">
        <v>10</v>
      </c>
      <c r="L3" s="15">
        <v>14.5</v>
      </c>
      <c r="M3" s="15">
        <v>108</v>
      </c>
      <c r="N3" s="15">
        <v>175</v>
      </c>
      <c r="O3" s="15" t="s">
        <v>9484</v>
      </c>
      <c r="P3" s="15" t="s">
        <v>3</v>
      </c>
      <c r="Q3" s="37" t="s">
        <v>9169</v>
      </c>
      <c r="R3" s="37">
        <v>0.94</v>
      </c>
      <c r="S3" s="37" t="s">
        <v>9170</v>
      </c>
      <c r="T3" s="37" t="s">
        <v>9167</v>
      </c>
      <c r="U3" s="37" t="s">
        <v>9166</v>
      </c>
    </row>
    <row r="4" spans="1:21" s="37" customFormat="1" ht="14.5">
      <c r="A4" s="3" t="s">
        <v>7228</v>
      </c>
      <c r="B4" s="15" t="s">
        <v>1</v>
      </c>
      <c r="C4" s="15" t="s">
        <v>3523</v>
      </c>
      <c r="D4" s="15" t="s">
        <v>3522</v>
      </c>
      <c r="E4" s="15">
        <v>1500</v>
      </c>
      <c r="F4" s="15">
        <v>90</v>
      </c>
      <c r="G4" s="15">
        <v>100</v>
      </c>
      <c r="H4" s="15">
        <v>110</v>
      </c>
      <c r="I4" s="15">
        <v>81</v>
      </c>
      <c r="J4" s="15">
        <v>5</v>
      </c>
      <c r="K4" s="15">
        <v>1</v>
      </c>
      <c r="L4" s="15">
        <v>144</v>
      </c>
      <c r="M4" s="15">
        <v>10.9</v>
      </c>
      <c r="N4" s="15">
        <v>175</v>
      </c>
      <c r="O4" s="15" t="s">
        <v>9484</v>
      </c>
      <c r="P4" s="15" t="s">
        <v>3</v>
      </c>
      <c r="Q4" s="37" t="s">
        <v>9169</v>
      </c>
      <c r="R4" s="37">
        <v>0.94</v>
      </c>
      <c r="S4" s="37" t="s">
        <v>9170</v>
      </c>
      <c r="T4" s="37" t="s">
        <v>9167</v>
      </c>
      <c r="U4" s="37" t="s">
        <v>9166</v>
      </c>
    </row>
    <row r="5" spans="1:21" s="37" customFormat="1" ht="14.5">
      <c r="A5" s="3" t="s">
        <v>7229</v>
      </c>
      <c r="B5" s="15" t="s">
        <v>1</v>
      </c>
      <c r="C5" s="15" t="s">
        <v>3523</v>
      </c>
      <c r="D5" s="15" t="s">
        <v>3522</v>
      </c>
      <c r="E5" s="15">
        <v>1500</v>
      </c>
      <c r="F5" s="15">
        <v>95</v>
      </c>
      <c r="G5" s="15">
        <v>100</v>
      </c>
      <c r="H5" s="15">
        <v>105</v>
      </c>
      <c r="I5" s="15">
        <v>85.5</v>
      </c>
      <c r="J5" s="15">
        <v>5</v>
      </c>
      <c r="K5" s="15">
        <v>1</v>
      </c>
      <c r="L5" s="15">
        <v>137</v>
      </c>
      <c r="M5" s="15">
        <v>11.4</v>
      </c>
      <c r="N5" s="15">
        <v>175</v>
      </c>
      <c r="O5" s="15" t="s">
        <v>9484</v>
      </c>
      <c r="P5" s="15" t="s">
        <v>3</v>
      </c>
      <c r="Q5" s="37" t="s">
        <v>9169</v>
      </c>
      <c r="R5" s="37">
        <v>0.94</v>
      </c>
      <c r="S5" s="37" t="s">
        <v>9170</v>
      </c>
      <c r="T5" s="37" t="s">
        <v>9167</v>
      </c>
      <c r="U5" s="37" t="s">
        <v>9166</v>
      </c>
    </row>
    <row r="6" spans="1:21" s="37" customFormat="1" ht="14.5">
      <c r="A6" s="3" t="s">
        <v>3524</v>
      </c>
      <c r="B6" s="15" t="s">
        <v>1</v>
      </c>
      <c r="C6" s="15" t="s">
        <v>3523</v>
      </c>
      <c r="D6" s="15" t="s">
        <v>9244</v>
      </c>
      <c r="E6" s="15">
        <v>1500</v>
      </c>
      <c r="F6" s="15">
        <v>90</v>
      </c>
      <c r="G6" s="15">
        <v>100</v>
      </c>
      <c r="H6" s="15">
        <v>110</v>
      </c>
      <c r="I6" s="15">
        <v>81</v>
      </c>
      <c r="J6" s="15">
        <v>5</v>
      </c>
      <c r="K6" s="15">
        <v>1</v>
      </c>
      <c r="L6" s="15">
        <v>144</v>
      </c>
      <c r="M6" s="15">
        <v>10.9</v>
      </c>
      <c r="N6" s="15">
        <v>175</v>
      </c>
      <c r="O6" s="15" t="s">
        <v>9484</v>
      </c>
      <c r="P6" s="15" t="s">
        <v>3</v>
      </c>
      <c r="Q6" s="37" t="s">
        <v>9169</v>
      </c>
      <c r="R6" s="37">
        <v>0.94</v>
      </c>
      <c r="S6" s="37" t="s">
        <v>9170</v>
      </c>
      <c r="T6" s="37" t="s">
        <v>9167</v>
      </c>
      <c r="U6" s="37" t="s">
        <v>9166</v>
      </c>
    </row>
    <row r="7" spans="1:21" s="37" customFormat="1" ht="14.5">
      <c r="A7" s="3" t="s">
        <v>3526</v>
      </c>
      <c r="B7" s="15" t="s">
        <v>1</v>
      </c>
      <c r="C7" s="15" t="s">
        <v>3523</v>
      </c>
      <c r="D7" s="15" t="s">
        <v>9244</v>
      </c>
      <c r="E7" s="15">
        <v>1500</v>
      </c>
      <c r="F7" s="15">
        <v>95</v>
      </c>
      <c r="G7" s="15">
        <v>100</v>
      </c>
      <c r="H7" s="15">
        <v>105</v>
      </c>
      <c r="I7" s="15">
        <v>85.5</v>
      </c>
      <c r="J7" s="15">
        <v>5</v>
      </c>
      <c r="K7" s="15">
        <v>1</v>
      </c>
      <c r="L7" s="15">
        <v>137</v>
      </c>
      <c r="M7" s="15">
        <v>11.4</v>
      </c>
      <c r="N7" s="15">
        <v>175</v>
      </c>
      <c r="O7" s="15" t="s">
        <v>9484</v>
      </c>
      <c r="P7" s="15" t="s">
        <v>3</v>
      </c>
      <c r="Q7" s="37" t="s">
        <v>9169</v>
      </c>
      <c r="R7" s="37">
        <v>0.94</v>
      </c>
      <c r="S7" s="37" t="s">
        <v>9170</v>
      </c>
      <c r="T7" s="37" t="s">
        <v>9167</v>
      </c>
      <c r="U7" s="37" t="s">
        <v>9166</v>
      </c>
    </row>
    <row r="8" spans="1:21" s="37" customFormat="1" ht="14.5">
      <c r="A8" s="3" t="s">
        <v>7230</v>
      </c>
      <c r="B8" s="15" t="s">
        <v>1</v>
      </c>
      <c r="C8" s="15" t="s">
        <v>3523</v>
      </c>
      <c r="D8" s="15" t="s">
        <v>3522</v>
      </c>
      <c r="E8" s="15">
        <v>1500</v>
      </c>
      <c r="F8" s="15">
        <v>9.5</v>
      </c>
      <c r="G8" s="15">
        <v>10</v>
      </c>
      <c r="H8" s="15">
        <v>10.5</v>
      </c>
      <c r="I8" s="15">
        <v>8.5500000000000007</v>
      </c>
      <c r="J8" s="15">
        <v>5</v>
      </c>
      <c r="K8" s="15">
        <v>10</v>
      </c>
      <c r="L8" s="15">
        <v>14.5</v>
      </c>
      <c r="M8" s="15">
        <v>108</v>
      </c>
      <c r="N8" s="15">
        <v>175</v>
      </c>
      <c r="O8" s="15" t="s">
        <v>9484</v>
      </c>
      <c r="P8" s="15" t="s">
        <v>3</v>
      </c>
      <c r="Q8" s="37" t="s">
        <v>9169</v>
      </c>
      <c r="R8" s="37">
        <v>0.94</v>
      </c>
      <c r="S8" s="37" t="s">
        <v>9170</v>
      </c>
      <c r="T8" s="37" t="s">
        <v>9167</v>
      </c>
      <c r="U8" s="37" t="s">
        <v>9166</v>
      </c>
    </row>
    <row r="9" spans="1:21" s="37" customFormat="1" ht="14.5">
      <c r="A9" s="3" t="s">
        <v>3527</v>
      </c>
      <c r="B9" s="15" t="s">
        <v>1</v>
      </c>
      <c r="C9" s="15" t="s">
        <v>3523</v>
      </c>
      <c r="D9" s="15" t="s">
        <v>3525</v>
      </c>
      <c r="E9" s="15">
        <v>1500</v>
      </c>
      <c r="F9" s="15">
        <v>9</v>
      </c>
      <c r="G9" s="15">
        <v>10</v>
      </c>
      <c r="H9" s="15">
        <v>11</v>
      </c>
      <c r="I9" s="15">
        <v>8.1</v>
      </c>
      <c r="J9" s="15">
        <v>5</v>
      </c>
      <c r="K9" s="15">
        <v>10</v>
      </c>
      <c r="L9" s="15">
        <v>15</v>
      </c>
      <c r="M9" s="15">
        <v>105</v>
      </c>
      <c r="N9" s="15">
        <v>175</v>
      </c>
      <c r="O9" s="15" t="s">
        <v>9484</v>
      </c>
      <c r="P9" s="15" t="s">
        <v>3</v>
      </c>
      <c r="Q9" s="37" t="s">
        <v>9169</v>
      </c>
      <c r="R9" s="37">
        <v>0.94</v>
      </c>
      <c r="S9" s="37" t="s">
        <v>9170</v>
      </c>
      <c r="T9" s="37" t="s">
        <v>9167</v>
      </c>
      <c r="U9" s="37" t="s">
        <v>9166</v>
      </c>
    </row>
    <row r="10" spans="1:21" s="37" customFormat="1" ht="14.5">
      <c r="A10" s="3" t="s">
        <v>3528</v>
      </c>
      <c r="B10" s="15" t="s">
        <v>1</v>
      </c>
      <c r="C10" s="15" t="s">
        <v>3523</v>
      </c>
      <c r="D10" s="15" t="s">
        <v>3525</v>
      </c>
      <c r="E10" s="15">
        <v>1500</v>
      </c>
      <c r="F10" s="15">
        <v>9.5</v>
      </c>
      <c r="G10" s="15">
        <v>10</v>
      </c>
      <c r="H10" s="15">
        <v>10.5</v>
      </c>
      <c r="I10" s="15">
        <v>8.5500000000000007</v>
      </c>
      <c r="J10" s="15">
        <v>5</v>
      </c>
      <c r="K10" s="15">
        <v>10</v>
      </c>
      <c r="L10" s="15">
        <v>14.5</v>
      </c>
      <c r="M10" s="15">
        <v>108</v>
      </c>
      <c r="N10" s="15">
        <v>175</v>
      </c>
      <c r="O10" s="15" t="s">
        <v>9484</v>
      </c>
      <c r="P10" s="15" t="s">
        <v>3</v>
      </c>
      <c r="Q10" s="37" t="s">
        <v>9169</v>
      </c>
      <c r="R10" s="37">
        <v>0.94</v>
      </c>
      <c r="S10" s="37" t="s">
        <v>9170</v>
      </c>
      <c r="T10" s="37" t="s">
        <v>9167</v>
      </c>
      <c r="U10" s="37" t="s">
        <v>9166</v>
      </c>
    </row>
    <row r="11" spans="1:21" s="37" customFormat="1" ht="14.5">
      <c r="A11" s="3" t="s">
        <v>3529</v>
      </c>
      <c r="B11" s="15" t="s">
        <v>1</v>
      </c>
      <c r="C11" s="15" t="s">
        <v>3523</v>
      </c>
      <c r="D11" s="15" t="s">
        <v>3522</v>
      </c>
      <c r="E11" s="15">
        <v>1500</v>
      </c>
      <c r="F11" s="15">
        <v>9.9</v>
      </c>
      <c r="G11" s="15">
        <v>11</v>
      </c>
      <c r="H11" s="15">
        <v>12.1</v>
      </c>
      <c r="I11" s="15">
        <v>8.92</v>
      </c>
      <c r="J11" s="15">
        <v>5</v>
      </c>
      <c r="K11" s="15">
        <v>1</v>
      </c>
      <c r="L11" s="15">
        <v>16.2</v>
      </c>
      <c r="M11" s="15">
        <v>97</v>
      </c>
      <c r="N11" s="15">
        <v>175</v>
      </c>
      <c r="O11" s="15" t="s">
        <v>9484</v>
      </c>
      <c r="P11" s="15" t="s">
        <v>3</v>
      </c>
      <c r="Q11" s="37" t="s">
        <v>9169</v>
      </c>
      <c r="R11" s="37">
        <v>0.94</v>
      </c>
      <c r="S11" s="37" t="s">
        <v>9170</v>
      </c>
      <c r="T11" s="37" t="s">
        <v>9167</v>
      </c>
      <c r="U11" s="37" t="s">
        <v>9166</v>
      </c>
    </row>
    <row r="12" spans="1:21" s="37" customFormat="1" ht="14.5">
      <c r="A12" s="3" t="s">
        <v>3530</v>
      </c>
      <c r="B12" s="15" t="s">
        <v>1</v>
      </c>
      <c r="C12" s="15" t="s">
        <v>3523</v>
      </c>
      <c r="D12" s="15" t="s">
        <v>3522</v>
      </c>
      <c r="E12" s="15">
        <v>1500</v>
      </c>
      <c r="F12" s="15">
        <v>99</v>
      </c>
      <c r="G12" s="15">
        <v>110</v>
      </c>
      <c r="H12" s="15">
        <v>121</v>
      </c>
      <c r="I12" s="15">
        <v>89.2</v>
      </c>
      <c r="J12" s="15">
        <v>5</v>
      </c>
      <c r="K12" s="15">
        <v>1</v>
      </c>
      <c r="L12" s="15">
        <v>158</v>
      </c>
      <c r="M12" s="15">
        <v>9.9</v>
      </c>
      <c r="N12" s="15">
        <v>175</v>
      </c>
      <c r="O12" s="15" t="s">
        <v>9484</v>
      </c>
      <c r="P12" s="15" t="s">
        <v>3</v>
      </c>
      <c r="Q12" s="37" t="s">
        <v>9169</v>
      </c>
      <c r="R12" s="37">
        <v>0.94</v>
      </c>
      <c r="S12" s="37" t="s">
        <v>9170</v>
      </c>
      <c r="T12" s="37" t="s">
        <v>9167</v>
      </c>
      <c r="U12" s="37" t="s">
        <v>9166</v>
      </c>
    </row>
    <row r="13" spans="1:21" s="37" customFormat="1" ht="14.5">
      <c r="A13" s="3" t="s">
        <v>3531</v>
      </c>
      <c r="B13" s="15" t="s">
        <v>1</v>
      </c>
      <c r="C13" s="15" t="s">
        <v>3523</v>
      </c>
      <c r="D13" s="15" t="s">
        <v>3522</v>
      </c>
      <c r="E13" s="15">
        <v>1500</v>
      </c>
      <c r="F13" s="15">
        <v>105</v>
      </c>
      <c r="G13" s="15">
        <v>110.5</v>
      </c>
      <c r="H13" s="15">
        <v>116</v>
      </c>
      <c r="I13" s="15">
        <v>94</v>
      </c>
      <c r="J13" s="15">
        <v>5</v>
      </c>
      <c r="K13" s="15">
        <v>1</v>
      </c>
      <c r="L13" s="15">
        <v>152</v>
      </c>
      <c r="M13" s="15">
        <v>10.3</v>
      </c>
      <c r="N13" s="15">
        <v>175</v>
      </c>
      <c r="O13" s="15" t="s">
        <v>9484</v>
      </c>
      <c r="P13" s="15" t="s">
        <v>3</v>
      </c>
      <c r="Q13" s="37" t="s">
        <v>9169</v>
      </c>
      <c r="R13" s="37">
        <v>0.94</v>
      </c>
      <c r="S13" s="37" t="s">
        <v>9170</v>
      </c>
      <c r="T13" s="37" t="s">
        <v>9167</v>
      </c>
      <c r="U13" s="37" t="s">
        <v>9166</v>
      </c>
    </row>
    <row r="14" spans="1:21" s="37" customFormat="1" ht="14.5">
      <c r="A14" s="3" t="s">
        <v>3532</v>
      </c>
      <c r="B14" s="15" t="s">
        <v>1</v>
      </c>
      <c r="C14" s="15" t="s">
        <v>3523</v>
      </c>
      <c r="D14" s="15" t="s">
        <v>3525</v>
      </c>
      <c r="E14" s="15">
        <v>1500</v>
      </c>
      <c r="F14" s="15">
        <v>99</v>
      </c>
      <c r="G14" s="15">
        <v>110</v>
      </c>
      <c r="H14" s="15">
        <v>121</v>
      </c>
      <c r="I14" s="15">
        <v>8.92</v>
      </c>
      <c r="J14" s="15">
        <v>5</v>
      </c>
      <c r="K14" s="15">
        <v>1</v>
      </c>
      <c r="L14" s="15">
        <v>16.2</v>
      </c>
      <c r="M14" s="15">
        <v>97</v>
      </c>
      <c r="N14" s="15">
        <v>175</v>
      </c>
      <c r="O14" s="15" t="s">
        <v>9484</v>
      </c>
      <c r="P14" s="15" t="s">
        <v>3</v>
      </c>
      <c r="Q14" s="37" t="s">
        <v>9169</v>
      </c>
      <c r="R14" s="37">
        <v>0.94</v>
      </c>
      <c r="S14" s="37" t="s">
        <v>9170</v>
      </c>
      <c r="T14" s="37" t="s">
        <v>9167</v>
      </c>
      <c r="U14" s="37" t="s">
        <v>9166</v>
      </c>
    </row>
    <row r="15" spans="1:21" s="37" customFormat="1" ht="14.5">
      <c r="A15" s="3" t="s">
        <v>3533</v>
      </c>
      <c r="B15" s="15" t="s">
        <v>1</v>
      </c>
      <c r="C15" s="15" t="s">
        <v>3523</v>
      </c>
      <c r="D15" s="15" t="s">
        <v>3525</v>
      </c>
      <c r="E15" s="15">
        <v>1500</v>
      </c>
      <c r="F15" s="15">
        <v>105</v>
      </c>
      <c r="G15" s="15">
        <v>110.5</v>
      </c>
      <c r="H15" s="15">
        <v>116</v>
      </c>
      <c r="I15" s="15">
        <v>94</v>
      </c>
      <c r="J15" s="15">
        <v>5</v>
      </c>
      <c r="K15" s="15">
        <v>1</v>
      </c>
      <c r="L15" s="15">
        <v>152</v>
      </c>
      <c r="M15" s="15">
        <v>10.3</v>
      </c>
      <c r="N15" s="15">
        <v>175</v>
      </c>
      <c r="O15" s="15" t="s">
        <v>9484</v>
      </c>
      <c r="P15" s="15" t="s">
        <v>3</v>
      </c>
      <c r="Q15" s="37" t="s">
        <v>9169</v>
      </c>
      <c r="R15" s="37">
        <v>0.94</v>
      </c>
      <c r="S15" s="37" t="s">
        <v>9170</v>
      </c>
      <c r="T15" s="37" t="s">
        <v>9167</v>
      </c>
      <c r="U15" s="37" t="s">
        <v>9166</v>
      </c>
    </row>
    <row r="16" spans="1:21" s="37" customFormat="1" ht="14.5">
      <c r="A16" s="3" t="s">
        <v>3534</v>
      </c>
      <c r="B16" s="15" t="s">
        <v>1</v>
      </c>
      <c r="C16" s="15" t="s">
        <v>3523</v>
      </c>
      <c r="D16" s="15" t="s">
        <v>3522</v>
      </c>
      <c r="E16" s="15">
        <v>1500</v>
      </c>
      <c r="F16" s="15">
        <v>10.5</v>
      </c>
      <c r="G16" s="15">
        <v>11.1</v>
      </c>
      <c r="H16" s="15">
        <v>11.6</v>
      </c>
      <c r="I16" s="15">
        <v>9.4</v>
      </c>
      <c r="J16" s="15">
        <v>5</v>
      </c>
      <c r="K16" s="15">
        <v>1</v>
      </c>
      <c r="L16" s="15">
        <v>15.6</v>
      </c>
      <c r="M16" s="15">
        <v>100</v>
      </c>
      <c r="N16" s="15">
        <v>175</v>
      </c>
      <c r="O16" s="15" t="s">
        <v>9484</v>
      </c>
      <c r="P16" s="15" t="s">
        <v>3</v>
      </c>
      <c r="Q16" s="37" t="s">
        <v>9169</v>
      </c>
      <c r="R16" s="37">
        <v>0.94</v>
      </c>
      <c r="S16" s="37" t="s">
        <v>9170</v>
      </c>
      <c r="T16" s="37" t="s">
        <v>9167</v>
      </c>
      <c r="U16" s="37" t="s">
        <v>9166</v>
      </c>
    </row>
    <row r="17" spans="1:21" s="37" customFormat="1" ht="14.5">
      <c r="A17" s="3" t="s">
        <v>3535</v>
      </c>
      <c r="B17" s="15" t="s">
        <v>1</v>
      </c>
      <c r="C17" s="15" t="s">
        <v>3523</v>
      </c>
      <c r="D17" s="15" t="s">
        <v>3525</v>
      </c>
      <c r="E17" s="15">
        <v>1500</v>
      </c>
      <c r="F17" s="15">
        <v>9.9</v>
      </c>
      <c r="G17" s="15">
        <v>11</v>
      </c>
      <c r="H17" s="15">
        <v>12.1</v>
      </c>
      <c r="I17" s="15">
        <v>8.92</v>
      </c>
      <c r="J17" s="15">
        <v>5</v>
      </c>
      <c r="K17" s="15">
        <v>1</v>
      </c>
      <c r="L17" s="15">
        <v>16.2</v>
      </c>
      <c r="M17" s="15">
        <v>97</v>
      </c>
      <c r="N17" s="15">
        <v>175</v>
      </c>
      <c r="O17" s="15" t="s">
        <v>9484</v>
      </c>
      <c r="P17" s="15" t="s">
        <v>3</v>
      </c>
      <c r="Q17" s="37" t="s">
        <v>9169</v>
      </c>
      <c r="R17" s="37">
        <v>0.94</v>
      </c>
      <c r="S17" s="37" t="s">
        <v>9170</v>
      </c>
      <c r="T17" s="37" t="s">
        <v>9167</v>
      </c>
      <c r="U17" s="37" t="s">
        <v>9166</v>
      </c>
    </row>
    <row r="18" spans="1:21" s="37" customFormat="1" ht="14.5">
      <c r="A18" s="3" t="s">
        <v>3536</v>
      </c>
      <c r="B18" s="15" t="s">
        <v>1</v>
      </c>
      <c r="C18" s="15" t="s">
        <v>3523</v>
      </c>
      <c r="D18" s="15" t="s">
        <v>3525</v>
      </c>
      <c r="E18" s="15">
        <v>1500</v>
      </c>
      <c r="F18" s="15">
        <v>10.5</v>
      </c>
      <c r="G18" s="15">
        <v>11.1</v>
      </c>
      <c r="H18" s="15">
        <v>11.6</v>
      </c>
      <c r="I18" s="15">
        <v>9.4</v>
      </c>
      <c r="J18" s="15">
        <v>5</v>
      </c>
      <c r="K18" s="15">
        <v>1</v>
      </c>
      <c r="L18" s="15">
        <v>15.6</v>
      </c>
      <c r="M18" s="15">
        <v>100</v>
      </c>
      <c r="N18" s="15">
        <v>175</v>
      </c>
      <c r="O18" s="15" t="s">
        <v>9484</v>
      </c>
      <c r="P18" s="15" t="s">
        <v>3</v>
      </c>
      <c r="Q18" s="37" t="s">
        <v>9169</v>
      </c>
      <c r="R18" s="37">
        <v>0.94</v>
      </c>
      <c r="S18" s="37" t="s">
        <v>9170</v>
      </c>
      <c r="T18" s="37" t="s">
        <v>9167</v>
      </c>
      <c r="U18" s="37" t="s">
        <v>9166</v>
      </c>
    </row>
    <row r="19" spans="1:21" s="37" customFormat="1" ht="14.5">
      <c r="A19" s="3" t="s">
        <v>3537</v>
      </c>
      <c r="B19" s="15" t="s">
        <v>1</v>
      </c>
      <c r="C19" s="15" t="s">
        <v>3523</v>
      </c>
      <c r="D19" s="15" t="s">
        <v>3522</v>
      </c>
      <c r="E19" s="15">
        <v>1500</v>
      </c>
      <c r="F19" s="15">
        <v>10.8</v>
      </c>
      <c r="G19" s="15">
        <v>12</v>
      </c>
      <c r="H19" s="15">
        <v>13.2</v>
      </c>
      <c r="I19" s="15">
        <v>9.7200000000000006</v>
      </c>
      <c r="J19" s="15">
        <v>5</v>
      </c>
      <c r="K19" s="15">
        <v>1</v>
      </c>
      <c r="L19" s="15">
        <v>17.3</v>
      </c>
      <c r="M19" s="15">
        <v>91</v>
      </c>
      <c r="N19" s="15">
        <v>175</v>
      </c>
      <c r="O19" s="15" t="s">
        <v>9484</v>
      </c>
      <c r="P19" s="15" t="s">
        <v>3</v>
      </c>
      <c r="Q19" s="37" t="s">
        <v>9169</v>
      </c>
      <c r="R19" s="37">
        <v>0.94</v>
      </c>
      <c r="S19" s="37" t="s">
        <v>9170</v>
      </c>
      <c r="T19" s="37" t="s">
        <v>9167</v>
      </c>
      <c r="U19" s="37" t="s">
        <v>9166</v>
      </c>
    </row>
    <row r="20" spans="1:21" s="37" customFormat="1" ht="14.5">
      <c r="A20" s="3" t="s">
        <v>3538</v>
      </c>
      <c r="B20" s="15" t="s">
        <v>1</v>
      </c>
      <c r="C20" s="15" t="s">
        <v>3523</v>
      </c>
      <c r="D20" s="15" t="s">
        <v>3522</v>
      </c>
      <c r="E20" s="15">
        <v>1500</v>
      </c>
      <c r="F20" s="15">
        <v>108</v>
      </c>
      <c r="G20" s="15">
        <v>120</v>
      </c>
      <c r="H20" s="15">
        <v>132</v>
      </c>
      <c r="I20" s="15">
        <v>97.2</v>
      </c>
      <c r="J20" s="15">
        <v>5</v>
      </c>
      <c r="K20" s="15">
        <v>1</v>
      </c>
      <c r="L20" s="15">
        <v>173</v>
      </c>
      <c r="M20" s="15">
        <v>9.1</v>
      </c>
      <c r="N20" s="15">
        <v>175</v>
      </c>
      <c r="O20" s="15" t="s">
        <v>9484</v>
      </c>
      <c r="P20" s="15" t="s">
        <v>3</v>
      </c>
      <c r="Q20" s="37" t="s">
        <v>9169</v>
      </c>
      <c r="R20" s="37">
        <v>0.94</v>
      </c>
      <c r="S20" s="37" t="s">
        <v>9170</v>
      </c>
      <c r="T20" s="37" t="s">
        <v>9167</v>
      </c>
      <c r="U20" s="37" t="s">
        <v>9166</v>
      </c>
    </row>
    <row r="21" spans="1:21" s="37" customFormat="1" ht="14.5">
      <c r="A21" s="3" t="s">
        <v>3539</v>
      </c>
      <c r="B21" s="15" t="s">
        <v>1</v>
      </c>
      <c r="C21" s="15" t="s">
        <v>3523</v>
      </c>
      <c r="D21" s="15" t="s">
        <v>3522</v>
      </c>
      <c r="E21" s="15">
        <v>1500</v>
      </c>
      <c r="F21" s="15">
        <v>114</v>
      </c>
      <c r="G21" s="15">
        <v>120</v>
      </c>
      <c r="H21" s="15">
        <v>126</v>
      </c>
      <c r="I21" s="15">
        <v>102</v>
      </c>
      <c r="J21" s="15">
        <v>5</v>
      </c>
      <c r="K21" s="15">
        <v>1</v>
      </c>
      <c r="L21" s="15">
        <v>165</v>
      </c>
      <c r="M21" s="15">
        <v>9.5</v>
      </c>
      <c r="N21" s="15">
        <v>175</v>
      </c>
      <c r="O21" s="15" t="s">
        <v>9484</v>
      </c>
      <c r="P21" s="15" t="s">
        <v>3</v>
      </c>
      <c r="Q21" s="37" t="s">
        <v>9169</v>
      </c>
      <c r="R21" s="37">
        <v>0.94</v>
      </c>
      <c r="S21" s="37" t="s">
        <v>9170</v>
      </c>
      <c r="T21" s="37" t="s">
        <v>9167</v>
      </c>
      <c r="U21" s="37" t="s">
        <v>9166</v>
      </c>
    </row>
    <row r="22" spans="1:21" s="37" customFormat="1" ht="14.5">
      <c r="A22" s="3" t="s">
        <v>3540</v>
      </c>
      <c r="B22" s="15" t="s">
        <v>1</v>
      </c>
      <c r="C22" s="15" t="s">
        <v>3523</v>
      </c>
      <c r="D22" s="15" t="s">
        <v>3525</v>
      </c>
      <c r="E22" s="15">
        <v>1500</v>
      </c>
      <c r="F22" s="15">
        <v>108</v>
      </c>
      <c r="G22" s="15">
        <v>120</v>
      </c>
      <c r="H22" s="15">
        <v>132</v>
      </c>
      <c r="I22" s="15">
        <v>97.2</v>
      </c>
      <c r="J22" s="15">
        <v>5</v>
      </c>
      <c r="K22" s="15">
        <v>1</v>
      </c>
      <c r="L22" s="15">
        <v>173</v>
      </c>
      <c r="M22" s="15">
        <v>9.1</v>
      </c>
      <c r="N22" s="15">
        <v>175</v>
      </c>
      <c r="O22" s="15" t="s">
        <v>9484</v>
      </c>
      <c r="P22" s="15" t="s">
        <v>3</v>
      </c>
      <c r="Q22" s="37" t="s">
        <v>9169</v>
      </c>
      <c r="R22" s="37">
        <v>0.94</v>
      </c>
      <c r="S22" s="37" t="s">
        <v>9170</v>
      </c>
      <c r="T22" s="37" t="s">
        <v>9167</v>
      </c>
      <c r="U22" s="37" t="s">
        <v>9166</v>
      </c>
    </row>
    <row r="23" spans="1:21" s="37" customFormat="1" ht="14.5">
      <c r="A23" s="3" t="s">
        <v>3541</v>
      </c>
      <c r="B23" s="15" t="s">
        <v>1</v>
      </c>
      <c r="C23" s="15" t="s">
        <v>3523</v>
      </c>
      <c r="D23" s="15" t="s">
        <v>3525</v>
      </c>
      <c r="E23" s="15">
        <v>1500</v>
      </c>
      <c r="F23" s="15">
        <v>114</v>
      </c>
      <c r="G23" s="15">
        <v>120</v>
      </c>
      <c r="H23" s="15">
        <v>126</v>
      </c>
      <c r="I23" s="15">
        <v>102</v>
      </c>
      <c r="J23" s="15">
        <v>5</v>
      </c>
      <c r="K23" s="15">
        <v>1</v>
      </c>
      <c r="L23" s="15">
        <v>165</v>
      </c>
      <c r="M23" s="15">
        <v>9.5</v>
      </c>
      <c r="N23" s="15">
        <v>175</v>
      </c>
      <c r="O23" s="15" t="s">
        <v>9484</v>
      </c>
      <c r="P23" s="15" t="s">
        <v>3</v>
      </c>
      <c r="Q23" s="37" t="s">
        <v>9169</v>
      </c>
      <c r="R23" s="37">
        <v>0.94</v>
      </c>
      <c r="S23" s="37" t="s">
        <v>9170</v>
      </c>
      <c r="T23" s="37" t="s">
        <v>9167</v>
      </c>
      <c r="U23" s="37" t="s">
        <v>9166</v>
      </c>
    </row>
    <row r="24" spans="1:21" s="37" customFormat="1" ht="14.5">
      <c r="A24" s="3" t="s">
        <v>3542</v>
      </c>
      <c r="B24" s="15" t="s">
        <v>1</v>
      </c>
      <c r="C24" s="15" t="s">
        <v>3523</v>
      </c>
      <c r="D24" s="15" t="s">
        <v>3522</v>
      </c>
      <c r="E24" s="15">
        <v>1500</v>
      </c>
      <c r="F24" s="15">
        <v>11.4</v>
      </c>
      <c r="G24" s="15">
        <v>12</v>
      </c>
      <c r="H24" s="15">
        <v>12.6</v>
      </c>
      <c r="I24" s="15">
        <v>10.199999999999999</v>
      </c>
      <c r="J24" s="15">
        <v>5</v>
      </c>
      <c r="K24" s="15">
        <v>1</v>
      </c>
      <c r="L24" s="15">
        <v>16.7</v>
      </c>
      <c r="M24" s="15">
        <v>94</v>
      </c>
      <c r="N24" s="15">
        <v>175</v>
      </c>
      <c r="O24" s="15" t="s">
        <v>9484</v>
      </c>
      <c r="P24" s="15" t="s">
        <v>3</v>
      </c>
      <c r="Q24" s="37" t="s">
        <v>9169</v>
      </c>
      <c r="R24" s="37">
        <v>0.94</v>
      </c>
      <c r="S24" s="37" t="s">
        <v>9170</v>
      </c>
      <c r="T24" s="37" t="s">
        <v>9167</v>
      </c>
      <c r="U24" s="37" t="s">
        <v>9166</v>
      </c>
    </row>
    <row r="25" spans="1:21" s="37" customFormat="1" ht="14.5">
      <c r="A25" s="3" t="s">
        <v>3543</v>
      </c>
      <c r="B25" s="15" t="s">
        <v>1</v>
      </c>
      <c r="C25" s="15" t="s">
        <v>3523</v>
      </c>
      <c r="D25" s="15" t="s">
        <v>3525</v>
      </c>
      <c r="E25" s="15">
        <v>1500</v>
      </c>
      <c r="F25" s="15">
        <v>10.8</v>
      </c>
      <c r="G25" s="15">
        <v>12</v>
      </c>
      <c r="H25" s="15">
        <v>13.2</v>
      </c>
      <c r="I25" s="15">
        <v>9.7200000000000006</v>
      </c>
      <c r="J25" s="15">
        <v>5</v>
      </c>
      <c r="K25" s="15">
        <v>1</v>
      </c>
      <c r="L25" s="15">
        <v>17.3</v>
      </c>
      <c r="M25" s="15">
        <v>91</v>
      </c>
      <c r="N25" s="15">
        <v>175</v>
      </c>
      <c r="O25" s="15" t="s">
        <v>9484</v>
      </c>
      <c r="P25" s="15" t="s">
        <v>3</v>
      </c>
      <c r="Q25" s="37" t="s">
        <v>9169</v>
      </c>
      <c r="R25" s="37">
        <v>0.94</v>
      </c>
      <c r="S25" s="37" t="s">
        <v>9170</v>
      </c>
      <c r="T25" s="37" t="s">
        <v>9167</v>
      </c>
      <c r="U25" s="37" t="s">
        <v>9166</v>
      </c>
    </row>
    <row r="26" spans="1:21" s="37" customFormat="1" ht="14.5">
      <c r="A26" s="3" t="s">
        <v>3544</v>
      </c>
      <c r="B26" s="15" t="s">
        <v>1</v>
      </c>
      <c r="C26" s="15" t="s">
        <v>3523</v>
      </c>
      <c r="D26" s="15" t="s">
        <v>3525</v>
      </c>
      <c r="E26" s="15">
        <v>1500</v>
      </c>
      <c r="F26" s="15">
        <v>11.4</v>
      </c>
      <c r="G26" s="15">
        <v>12</v>
      </c>
      <c r="H26" s="15">
        <v>12.6</v>
      </c>
      <c r="I26" s="15">
        <v>10.199999999999999</v>
      </c>
      <c r="J26" s="15">
        <v>5</v>
      </c>
      <c r="K26" s="15">
        <v>1</v>
      </c>
      <c r="L26" s="15">
        <v>16.7</v>
      </c>
      <c r="M26" s="15">
        <v>94</v>
      </c>
      <c r="N26" s="15">
        <v>175</v>
      </c>
      <c r="O26" s="15" t="s">
        <v>9484</v>
      </c>
      <c r="P26" s="15" t="s">
        <v>3</v>
      </c>
      <c r="Q26" s="37" t="s">
        <v>9169</v>
      </c>
      <c r="R26" s="37">
        <v>0.94</v>
      </c>
      <c r="S26" s="37" t="s">
        <v>9170</v>
      </c>
      <c r="T26" s="37" t="s">
        <v>9167</v>
      </c>
      <c r="U26" s="37" t="s">
        <v>9166</v>
      </c>
    </row>
    <row r="27" spans="1:21" s="37" customFormat="1" ht="14.5">
      <c r="A27" s="3" t="s">
        <v>3545</v>
      </c>
      <c r="B27" s="15" t="s">
        <v>1</v>
      </c>
      <c r="C27" s="15" t="s">
        <v>3523</v>
      </c>
      <c r="D27" s="15" t="s">
        <v>3522</v>
      </c>
      <c r="E27" s="15">
        <v>1500</v>
      </c>
      <c r="F27" s="15">
        <v>11.7</v>
      </c>
      <c r="G27" s="15">
        <v>13</v>
      </c>
      <c r="H27" s="15">
        <v>14.3</v>
      </c>
      <c r="I27" s="15">
        <v>10.5</v>
      </c>
      <c r="J27" s="15">
        <v>5</v>
      </c>
      <c r="K27" s="15">
        <v>1</v>
      </c>
      <c r="L27" s="15">
        <v>19</v>
      </c>
      <c r="M27" s="15">
        <v>82</v>
      </c>
      <c r="N27" s="15">
        <v>175</v>
      </c>
      <c r="O27" s="15" t="s">
        <v>9484</v>
      </c>
      <c r="P27" s="15" t="s">
        <v>3</v>
      </c>
      <c r="Q27" s="37" t="s">
        <v>9169</v>
      </c>
      <c r="R27" s="37">
        <v>0.94</v>
      </c>
      <c r="S27" s="37" t="s">
        <v>9170</v>
      </c>
      <c r="T27" s="37" t="s">
        <v>9167</v>
      </c>
      <c r="U27" s="37" t="s">
        <v>9166</v>
      </c>
    </row>
    <row r="28" spans="1:21" s="37" customFormat="1" ht="14.5">
      <c r="A28" s="3" t="s">
        <v>3546</v>
      </c>
      <c r="B28" s="15" t="s">
        <v>1</v>
      </c>
      <c r="C28" s="15" t="s">
        <v>3523</v>
      </c>
      <c r="D28" s="15" t="s">
        <v>3522</v>
      </c>
      <c r="E28" s="15">
        <v>1500</v>
      </c>
      <c r="F28" s="15">
        <v>117</v>
      </c>
      <c r="G28" s="15">
        <v>130</v>
      </c>
      <c r="H28" s="15">
        <v>143</v>
      </c>
      <c r="I28" s="15">
        <v>105</v>
      </c>
      <c r="J28" s="15">
        <v>5</v>
      </c>
      <c r="K28" s="15">
        <v>1</v>
      </c>
      <c r="L28" s="15">
        <v>187</v>
      </c>
      <c r="M28" s="15">
        <v>8.4</v>
      </c>
      <c r="N28" s="15">
        <v>175</v>
      </c>
      <c r="O28" s="15" t="s">
        <v>9484</v>
      </c>
      <c r="P28" s="15" t="s">
        <v>3</v>
      </c>
      <c r="Q28" s="37" t="s">
        <v>9169</v>
      </c>
      <c r="R28" s="37">
        <v>0.94</v>
      </c>
      <c r="S28" s="37" t="s">
        <v>9170</v>
      </c>
      <c r="T28" s="37" t="s">
        <v>9167</v>
      </c>
      <c r="U28" s="37" t="s">
        <v>9166</v>
      </c>
    </row>
    <row r="29" spans="1:21" s="37" customFormat="1" ht="14.5">
      <c r="A29" s="3" t="s">
        <v>3547</v>
      </c>
      <c r="B29" s="15" t="s">
        <v>1</v>
      </c>
      <c r="C29" s="15" t="s">
        <v>3523</v>
      </c>
      <c r="D29" s="15" t="s">
        <v>3522</v>
      </c>
      <c r="E29" s="15">
        <v>1500</v>
      </c>
      <c r="F29" s="15">
        <v>124</v>
      </c>
      <c r="G29" s="15">
        <v>130.5</v>
      </c>
      <c r="H29" s="15">
        <v>137</v>
      </c>
      <c r="I29" s="15">
        <v>111</v>
      </c>
      <c r="J29" s="15">
        <v>5</v>
      </c>
      <c r="K29" s="15">
        <v>1</v>
      </c>
      <c r="L29" s="15">
        <v>179</v>
      </c>
      <c r="M29" s="15">
        <v>8.6999999999999993</v>
      </c>
      <c r="N29" s="15">
        <v>175</v>
      </c>
      <c r="O29" s="15" t="s">
        <v>9484</v>
      </c>
      <c r="P29" s="15" t="s">
        <v>3</v>
      </c>
      <c r="Q29" s="37" t="s">
        <v>9169</v>
      </c>
      <c r="R29" s="37">
        <v>0.94</v>
      </c>
      <c r="S29" s="37" t="s">
        <v>9170</v>
      </c>
      <c r="T29" s="37" t="s">
        <v>9167</v>
      </c>
      <c r="U29" s="37" t="s">
        <v>9166</v>
      </c>
    </row>
    <row r="30" spans="1:21" s="37" customFormat="1" ht="14.5">
      <c r="A30" s="3" t="s">
        <v>3548</v>
      </c>
      <c r="B30" s="15" t="s">
        <v>1</v>
      </c>
      <c r="C30" s="15" t="s">
        <v>3523</v>
      </c>
      <c r="D30" s="15" t="s">
        <v>3525</v>
      </c>
      <c r="E30" s="15">
        <v>1500</v>
      </c>
      <c r="F30" s="15">
        <v>117</v>
      </c>
      <c r="G30" s="15">
        <v>130</v>
      </c>
      <c r="H30" s="15">
        <v>143</v>
      </c>
      <c r="I30" s="15">
        <v>105</v>
      </c>
      <c r="J30" s="15">
        <v>5</v>
      </c>
      <c r="K30" s="15">
        <v>1</v>
      </c>
      <c r="L30" s="15">
        <v>187</v>
      </c>
      <c r="M30" s="15">
        <v>8.4</v>
      </c>
      <c r="N30" s="15">
        <v>175</v>
      </c>
      <c r="O30" s="15" t="s">
        <v>9484</v>
      </c>
      <c r="P30" s="15" t="s">
        <v>3</v>
      </c>
      <c r="Q30" s="37" t="s">
        <v>9169</v>
      </c>
      <c r="R30" s="37">
        <v>0.94</v>
      </c>
      <c r="S30" s="37" t="s">
        <v>9170</v>
      </c>
      <c r="T30" s="37" t="s">
        <v>9167</v>
      </c>
      <c r="U30" s="37" t="s">
        <v>9166</v>
      </c>
    </row>
    <row r="31" spans="1:21" s="37" customFormat="1" ht="14.5">
      <c r="A31" s="3" t="s">
        <v>3549</v>
      </c>
      <c r="B31" s="15" t="s">
        <v>1</v>
      </c>
      <c r="C31" s="15" t="s">
        <v>3523</v>
      </c>
      <c r="D31" s="15" t="s">
        <v>3525</v>
      </c>
      <c r="E31" s="15">
        <v>1500</v>
      </c>
      <c r="F31" s="15">
        <v>124</v>
      </c>
      <c r="G31" s="15">
        <v>130.5</v>
      </c>
      <c r="H31" s="15">
        <v>137</v>
      </c>
      <c r="I31" s="15">
        <v>111</v>
      </c>
      <c r="J31" s="15">
        <v>5</v>
      </c>
      <c r="K31" s="15">
        <v>1</v>
      </c>
      <c r="L31" s="15">
        <v>179</v>
      </c>
      <c r="M31" s="15">
        <v>8.6999999999999993</v>
      </c>
      <c r="N31" s="15">
        <v>175</v>
      </c>
      <c r="O31" s="15" t="s">
        <v>9484</v>
      </c>
      <c r="P31" s="15" t="s">
        <v>3</v>
      </c>
      <c r="Q31" s="37" t="s">
        <v>9169</v>
      </c>
      <c r="R31" s="37">
        <v>0.94</v>
      </c>
      <c r="S31" s="37" t="s">
        <v>9170</v>
      </c>
      <c r="T31" s="37" t="s">
        <v>9167</v>
      </c>
      <c r="U31" s="37" t="s">
        <v>9166</v>
      </c>
    </row>
    <row r="32" spans="1:21" s="37" customFormat="1" ht="14.5">
      <c r="A32" s="3" t="s">
        <v>3550</v>
      </c>
      <c r="B32" s="15" t="s">
        <v>1</v>
      </c>
      <c r="C32" s="15" t="s">
        <v>3523</v>
      </c>
      <c r="D32" s="15" t="s">
        <v>3522</v>
      </c>
      <c r="E32" s="15">
        <v>1500</v>
      </c>
      <c r="F32" s="15">
        <v>12.4</v>
      </c>
      <c r="G32" s="15">
        <v>13.1</v>
      </c>
      <c r="H32" s="15">
        <v>13.7</v>
      </c>
      <c r="I32" s="15">
        <v>11.1</v>
      </c>
      <c r="J32" s="15">
        <v>5</v>
      </c>
      <c r="K32" s="15">
        <v>1</v>
      </c>
      <c r="L32" s="15">
        <v>18.2</v>
      </c>
      <c r="M32" s="15">
        <v>86</v>
      </c>
      <c r="N32" s="15">
        <v>175</v>
      </c>
      <c r="O32" s="15" t="s">
        <v>9484</v>
      </c>
      <c r="P32" s="15" t="s">
        <v>3</v>
      </c>
      <c r="Q32" s="37" t="s">
        <v>9169</v>
      </c>
      <c r="R32" s="37">
        <v>0.94</v>
      </c>
      <c r="S32" s="37" t="s">
        <v>9170</v>
      </c>
      <c r="T32" s="37" t="s">
        <v>9167</v>
      </c>
      <c r="U32" s="37" t="s">
        <v>9166</v>
      </c>
    </row>
    <row r="33" spans="1:21" s="37" customFormat="1" ht="14.5">
      <c r="A33" s="3" t="s">
        <v>3551</v>
      </c>
      <c r="B33" s="15" t="s">
        <v>1</v>
      </c>
      <c r="C33" s="15" t="s">
        <v>3523</v>
      </c>
      <c r="D33" s="15" t="s">
        <v>3525</v>
      </c>
      <c r="E33" s="15">
        <v>1500</v>
      </c>
      <c r="F33" s="15">
        <v>11.7</v>
      </c>
      <c r="G33" s="15">
        <v>13</v>
      </c>
      <c r="H33" s="15">
        <v>14.3</v>
      </c>
      <c r="I33" s="15">
        <v>10.5</v>
      </c>
      <c r="J33" s="15">
        <v>5</v>
      </c>
      <c r="K33" s="15">
        <v>1</v>
      </c>
      <c r="L33" s="15">
        <v>19</v>
      </c>
      <c r="M33" s="15">
        <v>82</v>
      </c>
      <c r="N33" s="15">
        <v>175</v>
      </c>
      <c r="O33" s="15" t="s">
        <v>9484</v>
      </c>
      <c r="P33" s="15" t="s">
        <v>3</v>
      </c>
      <c r="Q33" s="37" t="s">
        <v>9169</v>
      </c>
      <c r="R33" s="37">
        <v>0.94</v>
      </c>
      <c r="S33" s="37" t="s">
        <v>9170</v>
      </c>
      <c r="T33" s="37" t="s">
        <v>9167</v>
      </c>
      <c r="U33" s="37" t="s">
        <v>9166</v>
      </c>
    </row>
    <row r="34" spans="1:21" s="37" customFormat="1" ht="14.5">
      <c r="A34" s="3" t="s">
        <v>3552</v>
      </c>
      <c r="B34" s="15" t="s">
        <v>1</v>
      </c>
      <c r="C34" s="15" t="s">
        <v>3523</v>
      </c>
      <c r="D34" s="15" t="s">
        <v>3525</v>
      </c>
      <c r="E34" s="15">
        <v>1500</v>
      </c>
      <c r="F34" s="15">
        <v>12.4</v>
      </c>
      <c r="G34" s="15">
        <v>13.1</v>
      </c>
      <c r="H34" s="15">
        <v>13.7</v>
      </c>
      <c r="I34" s="15">
        <v>11.1</v>
      </c>
      <c r="J34" s="15">
        <v>5</v>
      </c>
      <c r="K34" s="15">
        <v>1</v>
      </c>
      <c r="L34" s="15">
        <v>18.2</v>
      </c>
      <c r="M34" s="15">
        <v>86</v>
      </c>
      <c r="N34" s="15">
        <v>175</v>
      </c>
      <c r="O34" s="15" t="s">
        <v>9484</v>
      </c>
      <c r="P34" s="15" t="s">
        <v>3</v>
      </c>
      <c r="Q34" s="37" t="s">
        <v>9169</v>
      </c>
      <c r="R34" s="37">
        <v>0.94</v>
      </c>
      <c r="S34" s="37" t="s">
        <v>9170</v>
      </c>
      <c r="T34" s="37" t="s">
        <v>9167</v>
      </c>
      <c r="U34" s="37" t="s">
        <v>9166</v>
      </c>
    </row>
    <row r="35" spans="1:21" s="37" customFormat="1" ht="14.5">
      <c r="A35" s="3" t="s">
        <v>3553</v>
      </c>
      <c r="B35" s="15" t="s">
        <v>1</v>
      </c>
      <c r="C35" s="15" t="s">
        <v>3523</v>
      </c>
      <c r="D35" s="15" t="s">
        <v>3522</v>
      </c>
      <c r="E35" s="15">
        <v>1500</v>
      </c>
      <c r="F35" s="15">
        <v>13.5</v>
      </c>
      <c r="G35" s="15">
        <v>15</v>
      </c>
      <c r="H35" s="15">
        <v>16.5</v>
      </c>
      <c r="I35" s="15">
        <v>12.1</v>
      </c>
      <c r="J35" s="15">
        <v>5</v>
      </c>
      <c r="K35" s="15">
        <v>1</v>
      </c>
      <c r="L35" s="15">
        <v>22</v>
      </c>
      <c r="M35" s="15">
        <v>71</v>
      </c>
      <c r="N35" s="15">
        <v>175</v>
      </c>
      <c r="O35" s="15" t="s">
        <v>9484</v>
      </c>
      <c r="P35" s="15" t="s">
        <v>3</v>
      </c>
      <c r="Q35" s="37" t="s">
        <v>9169</v>
      </c>
      <c r="R35" s="37">
        <v>0.94</v>
      </c>
      <c r="S35" s="37" t="s">
        <v>9170</v>
      </c>
      <c r="T35" s="37" t="s">
        <v>9167</v>
      </c>
      <c r="U35" s="37" t="s">
        <v>9166</v>
      </c>
    </row>
    <row r="36" spans="1:21" s="37" customFormat="1" ht="14.5">
      <c r="A36" s="3" t="s">
        <v>3554</v>
      </c>
      <c r="B36" s="15" t="s">
        <v>1</v>
      </c>
      <c r="C36" s="15" t="s">
        <v>3523</v>
      </c>
      <c r="D36" s="15" t="s">
        <v>3522</v>
      </c>
      <c r="E36" s="15">
        <v>1500</v>
      </c>
      <c r="F36" s="15">
        <v>135</v>
      </c>
      <c r="G36" s="15">
        <v>150</v>
      </c>
      <c r="H36" s="15">
        <v>165</v>
      </c>
      <c r="I36" s="15">
        <v>121</v>
      </c>
      <c r="J36" s="15">
        <v>5</v>
      </c>
      <c r="K36" s="15">
        <v>1</v>
      </c>
      <c r="L36" s="15">
        <v>215</v>
      </c>
      <c r="M36" s="15">
        <v>7.3</v>
      </c>
      <c r="N36" s="15">
        <v>175</v>
      </c>
      <c r="O36" s="15" t="s">
        <v>9484</v>
      </c>
      <c r="P36" s="15" t="s">
        <v>3</v>
      </c>
      <c r="Q36" s="37" t="s">
        <v>9169</v>
      </c>
      <c r="R36" s="37">
        <v>0.94</v>
      </c>
      <c r="S36" s="37" t="s">
        <v>9170</v>
      </c>
      <c r="T36" s="37" t="s">
        <v>9167</v>
      </c>
      <c r="U36" s="37" t="s">
        <v>9166</v>
      </c>
    </row>
    <row r="37" spans="1:21" s="37" customFormat="1" ht="14.5">
      <c r="A37" s="3" t="s">
        <v>3555</v>
      </c>
      <c r="B37" s="15" t="s">
        <v>1</v>
      </c>
      <c r="C37" s="15" t="s">
        <v>3523</v>
      </c>
      <c r="D37" s="15" t="s">
        <v>3522</v>
      </c>
      <c r="E37" s="15">
        <v>1500</v>
      </c>
      <c r="F37" s="15">
        <v>143</v>
      </c>
      <c r="G37" s="15">
        <v>150.5</v>
      </c>
      <c r="H37" s="15">
        <v>158</v>
      </c>
      <c r="I37" s="15">
        <v>128</v>
      </c>
      <c r="J37" s="15">
        <v>5</v>
      </c>
      <c r="K37" s="15">
        <v>1</v>
      </c>
      <c r="L37" s="15">
        <v>207</v>
      </c>
      <c r="M37" s="15">
        <v>7.6</v>
      </c>
      <c r="N37" s="15">
        <v>175</v>
      </c>
      <c r="O37" s="15" t="s">
        <v>9484</v>
      </c>
      <c r="P37" s="15" t="s">
        <v>3</v>
      </c>
      <c r="Q37" s="37" t="s">
        <v>9169</v>
      </c>
      <c r="R37" s="37">
        <v>0.94</v>
      </c>
      <c r="S37" s="37" t="s">
        <v>9170</v>
      </c>
      <c r="T37" s="37" t="s">
        <v>9167</v>
      </c>
      <c r="U37" s="37" t="s">
        <v>9166</v>
      </c>
    </row>
    <row r="38" spans="1:21" s="37" customFormat="1" ht="14.5">
      <c r="A38" s="3" t="s">
        <v>3556</v>
      </c>
      <c r="B38" s="15" t="s">
        <v>1</v>
      </c>
      <c r="C38" s="15" t="s">
        <v>3523</v>
      </c>
      <c r="D38" s="15" t="s">
        <v>3525</v>
      </c>
      <c r="E38" s="15">
        <v>1500</v>
      </c>
      <c r="F38" s="15">
        <v>135</v>
      </c>
      <c r="G38" s="15">
        <v>150</v>
      </c>
      <c r="H38" s="15">
        <v>165</v>
      </c>
      <c r="I38" s="15">
        <v>121</v>
      </c>
      <c r="J38" s="15">
        <v>5</v>
      </c>
      <c r="K38" s="15">
        <v>1</v>
      </c>
      <c r="L38" s="15">
        <v>215</v>
      </c>
      <c r="M38" s="15">
        <v>7.3</v>
      </c>
      <c r="N38" s="15">
        <v>175</v>
      </c>
      <c r="O38" s="15" t="s">
        <v>9484</v>
      </c>
      <c r="P38" s="15" t="s">
        <v>3</v>
      </c>
      <c r="Q38" s="37" t="s">
        <v>9169</v>
      </c>
      <c r="R38" s="37">
        <v>0.94</v>
      </c>
      <c r="S38" s="37" t="s">
        <v>9170</v>
      </c>
      <c r="T38" s="37" t="s">
        <v>9167</v>
      </c>
      <c r="U38" s="37" t="s">
        <v>9166</v>
      </c>
    </row>
    <row r="39" spans="1:21" s="37" customFormat="1" ht="14.5">
      <c r="A39" s="3" t="s">
        <v>3557</v>
      </c>
      <c r="B39" s="15" t="s">
        <v>1</v>
      </c>
      <c r="C39" s="15" t="s">
        <v>3523</v>
      </c>
      <c r="D39" s="15" t="s">
        <v>3525</v>
      </c>
      <c r="E39" s="15">
        <v>1500</v>
      </c>
      <c r="F39" s="15">
        <v>143</v>
      </c>
      <c r="G39" s="15">
        <v>150.5</v>
      </c>
      <c r="H39" s="15">
        <v>158</v>
      </c>
      <c r="I39" s="15">
        <v>128</v>
      </c>
      <c r="J39" s="15">
        <v>5</v>
      </c>
      <c r="K39" s="15">
        <v>1</v>
      </c>
      <c r="L39" s="15">
        <v>207</v>
      </c>
      <c r="M39" s="15">
        <v>7.6</v>
      </c>
      <c r="N39" s="15">
        <v>175</v>
      </c>
      <c r="O39" s="15" t="s">
        <v>9484</v>
      </c>
      <c r="P39" s="15" t="s">
        <v>3</v>
      </c>
      <c r="Q39" s="37" t="s">
        <v>9169</v>
      </c>
      <c r="R39" s="37">
        <v>0.94</v>
      </c>
      <c r="S39" s="37" t="s">
        <v>9170</v>
      </c>
      <c r="T39" s="37" t="s">
        <v>9167</v>
      </c>
      <c r="U39" s="37" t="s">
        <v>9166</v>
      </c>
    </row>
    <row r="40" spans="1:21" s="37" customFormat="1" ht="14.5">
      <c r="A40" s="3" t="s">
        <v>3558</v>
      </c>
      <c r="B40" s="15" t="s">
        <v>1</v>
      </c>
      <c r="C40" s="15" t="s">
        <v>3523</v>
      </c>
      <c r="D40" s="15" t="s">
        <v>3522</v>
      </c>
      <c r="E40" s="15">
        <v>1500</v>
      </c>
      <c r="F40" s="15">
        <v>14.3</v>
      </c>
      <c r="G40" s="15">
        <v>15.1</v>
      </c>
      <c r="H40" s="15">
        <v>15.8</v>
      </c>
      <c r="I40" s="15">
        <v>12.8</v>
      </c>
      <c r="J40" s="15">
        <v>5</v>
      </c>
      <c r="K40" s="15">
        <v>1</v>
      </c>
      <c r="L40" s="15">
        <v>21.2</v>
      </c>
      <c r="M40" s="15">
        <v>74</v>
      </c>
      <c r="N40" s="15">
        <v>175</v>
      </c>
      <c r="O40" s="15" t="s">
        <v>9484</v>
      </c>
      <c r="P40" s="15" t="s">
        <v>3</v>
      </c>
      <c r="Q40" s="37" t="s">
        <v>9169</v>
      </c>
      <c r="R40" s="37">
        <v>0.94</v>
      </c>
      <c r="S40" s="37" t="s">
        <v>9170</v>
      </c>
      <c r="T40" s="37" t="s">
        <v>9167</v>
      </c>
      <c r="U40" s="37" t="s">
        <v>9166</v>
      </c>
    </row>
    <row r="41" spans="1:21" s="37" customFormat="1" ht="14.5">
      <c r="A41" s="3" t="s">
        <v>3559</v>
      </c>
      <c r="B41" s="15" t="s">
        <v>1</v>
      </c>
      <c r="C41" s="15" t="s">
        <v>3523</v>
      </c>
      <c r="D41" s="15" t="s">
        <v>3525</v>
      </c>
      <c r="E41" s="15">
        <v>1500</v>
      </c>
      <c r="F41" s="15">
        <v>13.5</v>
      </c>
      <c r="G41" s="15">
        <v>15</v>
      </c>
      <c r="H41" s="15">
        <v>16.5</v>
      </c>
      <c r="I41" s="15">
        <v>12.1</v>
      </c>
      <c r="J41" s="15">
        <v>5</v>
      </c>
      <c r="K41" s="15">
        <v>1</v>
      </c>
      <c r="L41" s="15">
        <v>22</v>
      </c>
      <c r="M41" s="15">
        <v>71</v>
      </c>
      <c r="N41" s="15">
        <v>175</v>
      </c>
      <c r="O41" s="15" t="s">
        <v>9484</v>
      </c>
      <c r="P41" s="15" t="s">
        <v>3</v>
      </c>
      <c r="Q41" s="37" t="s">
        <v>9169</v>
      </c>
      <c r="R41" s="37">
        <v>0.94</v>
      </c>
      <c r="S41" s="37" t="s">
        <v>9170</v>
      </c>
      <c r="T41" s="37" t="s">
        <v>9167</v>
      </c>
      <c r="U41" s="37" t="s">
        <v>9166</v>
      </c>
    </row>
    <row r="42" spans="1:21" s="37" customFormat="1" ht="14.5">
      <c r="A42" s="3" t="s">
        <v>3560</v>
      </c>
      <c r="B42" s="15" t="s">
        <v>1</v>
      </c>
      <c r="C42" s="15" t="s">
        <v>3523</v>
      </c>
      <c r="D42" s="15" t="s">
        <v>3525</v>
      </c>
      <c r="E42" s="15">
        <v>1500</v>
      </c>
      <c r="F42" s="15">
        <v>14.3</v>
      </c>
      <c r="G42" s="15">
        <v>15.1</v>
      </c>
      <c r="H42" s="15">
        <v>15.8</v>
      </c>
      <c r="I42" s="15">
        <v>12.8</v>
      </c>
      <c r="J42" s="15">
        <v>5</v>
      </c>
      <c r="K42" s="15">
        <v>1</v>
      </c>
      <c r="L42" s="15">
        <v>21.2</v>
      </c>
      <c r="M42" s="15">
        <v>74</v>
      </c>
      <c r="N42" s="15">
        <v>175</v>
      </c>
      <c r="O42" s="15" t="s">
        <v>9484</v>
      </c>
      <c r="P42" s="15" t="s">
        <v>3</v>
      </c>
      <c r="Q42" s="37" t="s">
        <v>9169</v>
      </c>
      <c r="R42" s="37">
        <v>0.94</v>
      </c>
      <c r="S42" s="37" t="s">
        <v>9170</v>
      </c>
      <c r="T42" s="37" t="s">
        <v>9167</v>
      </c>
      <c r="U42" s="37" t="s">
        <v>9166</v>
      </c>
    </row>
    <row r="43" spans="1:21" s="37" customFormat="1" ht="14.5">
      <c r="A43" s="3" t="s">
        <v>3561</v>
      </c>
      <c r="B43" s="15" t="s">
        <v>1</v>
      </c>
      <c r="C43" s="15" t="s">
        <v>3523</v>
      </c>
      <c r="D43" s="15" t="s">
        <v>3522</v>
      </c>
      <c r="E43" s="15">
        <v>1500</v>
      </c>
      <c r="F43" s="15">
        <v>14.4</v>
      </c>
      <c r="G43" s="15">
        <v>16</v>
      </c>
      <c r="H43" s="15">
        <v>17.600000000000001</v>
      </c>
      <c r="I43" s="15">
        <v>12.9</v>
      </c>
      <c r="J43" s="15">
        <v>5</v>
      </c>
      <c r="K43" s="15">
        <v>1</v>
      </c>
      <c r="L43" s="15">
        <v>23.5</v>
      </c>
      <c r="M43" s="15">
        <v>67</v>
      </c>
      <c r="N43" s="15">
        <v>175</v>
      </c>
      <c r="O43" s="15" t="s">
        <v>9484</v>
      </c>
      <c r="P43" s="15" t="s">
        <v>3</v>
      </c>
      <c r="Q43" s="37" t="s">
        <v>9169</v>
      </c>
      <c r="R43" s="37">
        <v>0.94</v>
      </c>
      <c r="S43" s="37" t="s">
        <v>9170</v>
      </c>
      <c r="T43" s="37" t="s">
        <v>9167</v>
      </c>
      <c r="U43" s="37" t="s">
        <v>9166</v>
      </c>
    </row>
    <row r="44" spans="1:21" s="37" customFormat="1" ht="14.5">
      <c r="A44" s="3" t="s">
        <v>3562</v>
      </c>
      <c r="B44" s="15" t="s">
        <v>1</v>
      </c>
      <c r="C44" s="15" t="s">
        <v>3523</v>
      </c>
      <c r="D44" s="15" t="s">
        <v>3522</v>
      </c>
      <c r="E44" s="15">
        <v>1500</v>
      </c>
      <c r="F44" s="15">
        <v>144</v>
      </c>
      <c r="G44" s="15">
        <v>160</v>
      </c>
      <c r="H44" s="15">
        <v>176</v>
      </c>
      <c r="I44" s="15">
        <v>130</v>
      </c>
      <c r="J44" s="15">
        <v>5</v>
      </c>
      <c r="K44" s="15">
        <v>1</v>
      </c>
      <c r="L44" s="15">
        <v>230</v>
      </c>
      <c r="M44" s="15">
        <v>6.8</v>
      </c>
      <c r="N44" s="15">
        <v>175</v>
      </c>
      <c r="O44" s="15" t="s">
        <v>9484</v>
      </c>
      <c r="P44" s="15" t="s">
        <v>3</v>
      </c>
      <c r="Q44" s="37" t="s">
        <v>9169</v>
      </c>
      <c r="R44" s="37">
        <v>0.94</v>
      </c>
      <c r="S44" s="37" t="s">
        <v>9170</v>
      </c>
      <c r="T44" s="37" t="s">
        <v>9167</v>
      </c>
      <c r="U44" s="37" t="s">
        <v>9166</v>
      </c>
    </row>
    <row r="45" spans="1:21" s="37" customFormat="1" ht="14.5">
      <c r="A45" s="3" t="s">
        <v>3563</v>
      </c>
      <c r="B45" s="15" t="s">
        <v>1</v>
      </c>
      <c r="C45" s="15" t="s">
        <v>3523</v>
      </c>
      <c r="D45" s="15" t="s">
        <v>3522</v>
      </c>
      <c r="E45" s="15">
        <v>1500</v>
      </c>
      <c r="F45" s="15">
        <v>152</v>
      </c>
      <c r="G45" s="15">
        <v>160</v>
      </c>
      <c r="H45" s="15">
        <v>168</v>
      </c>
      <c r="I45" s="15">
        <v>136</v>
      </c>
      <c r="J45" s="15">
        <v>5</v>
      </c>
      <c r="K45" s="15">
        <v>1</v>
      </c>
      <c r="L45" s="15">
        <v>219</v>
      </c>
      <c r="M45" s="15">
        <v>7.1</v>
      </c>
      <c r="N45" s="15">
        <v>175</v>
      </c>
      <c r="O45" s="15" t="s">
        <v>9484</v>
      </c>
      <c r="P45" s="15" t="s">
        <v>3</v>
      </c>
      <c r="Q45" s="37" t="s">
        <v>9169</v>
      </c>
      <c r="R45" s="37">
        <v>0.94</v>
      </c>
      <c r="S45" s="37" t="s">
        <v>9170</v>
      </c>
      <c r="T45" s="37" t="s">
        <v>9167</v>
      </c>
      <c r="U45" s="37" t="s">
        <v>9166</v>
      </c>
    </row>
    <row r="46" spans="1:21" s="37" customFormat="1" ht="14.5">
      <c r="A46" s="3" t="s">
        <v>3564</v>
      </c>
      <c r="B46" s="15" t="s">
        <v>1</v>
      </c>
      <c r="C46" s="15" t="s">
        <v>3523</v>
      </c>
      <c r="D46" s="15" t="s">
        <v>3525</v>
      </c>
      <c r="E46" s="15">
        <v>1500</v>
      </c>
      <c r="F46" s="15">
        <v>144</v>
      </c>
      <c r="G46" s="15">
        <v>160</v>
      </c>
      <c r="H46" s="15">
        <v>176</v>
      </c>
      <c r="I46" s="15">
        <v>130</v>
      </c>
      <c r="J46" s="15">
        <v>5</v>
      </c>
      <c r="K46" s="15">
        <v>1</v>
      </c>
      <c r="L46" s="15">
        <v>230</v>
      </c>
      <c r="M46" s="15">
        <v>6.8</v>
      </c>
      <c r="N46" s="15">
        <v>175</v>
      </c>
      <c r="O46" s="15" t="s">
        <v>9484</v>
      </c>
      <c r="P46" s="15" t="s">
        <v>3</v>
      </c>
      <c r="Q46" s="37" t="s">
        <v>9169</v>
      </c>
      <c r="R46" s="37">
        <v>0.94</v>
      </c>
      <c r="S46" s="37" t="s">
        <v>9170</v>
      </c>
      <c r="T46" s="37" t="s">
        <v>9167</v>
      </c>
      <c r="U46" s="37" t="s">
        <v>9166</v>
      </c>
    </row>
    <row r="47" spans="1:21" s="37" customFormat="1" ht="14.5">
      <c r="A47" s="3" t="s">
        <v>3565</v>
      </c>
      <c r="B47" s="15" t="s">
        <v>1</v>
      </c>
      <c r="C47" s="15" t="s">
        <v>3523</v>
      </c>
      <c r="D47" s="15" t="s">
        <v>3525</v>
      </c>
      <c r="E47" s="15">
        <v>1500</v>
      </c>
      <c r="F47" s="15">
        <v>152</v>
      </c>
      <c r="G47" s="15">
        <v>160</v>
      </c>
      <c r="H47" s="15">
        <v>168</v>
      </c>
      <c r="I47" s="15">
        <v>136</v>
      </c>
      <c r="J47" s="15">
        <v>5</v>
      </c>
      <c r="K47" s="15">
        <v>1</v>
      </c>
      <c r="L47" s="15">
        <v>219</v>
      </c>
      <c r="M47" s="15">
        <v>7.1</v>
      </c>
      <c r="N47" s="15">
        <v>175</v>
      </c>
      <c r="O47" s="15" t="s">
        <v>9484</v>
      </c>
      <c r="P47" s="15" t="s">
        <v>3</v>
      </c>
      <c r="Q47" s="37" t="s">
        <v>9169</v>
      </c>
      <c r="R47" s="37">
        <v>0.94</v>
      </c>
      <c r="S47" s="37" t="s">
        <v>9170</v>
      </c>
      <c r="T47" s="37" t="s">
        <v>9167</v>
      </c>
      <c r="U47" s="37" t="s">
        <v>9166</v>
      </c>
    </row>
    <row r="48" spans="1:21" s="37" customFormat="1" ht="14.5">
      <c r="A48" s="3" t="s">
        <v>3566</v>
      </c>
      <c r="B48" s="15" t="s">
        <v>1</v>
      </c>
      <c r="C48" s="15" t="s">
        <v>3523</v>
      </c>
      <c r="D48" s="15" t="s">
        <v>3522</v>
      </c>
      <c r="E48" s="15">
        <v>1500</v>
      </c>
      <c r="F48" s="15">
        <v>15.2</v>
      </c>
      <c r="G48" s="15">
        <v>16</v>
      </c>
      <c r="H48" s="15">
        <v>16.8</v>
      </c>
      <c r="I48" s="15">
        <v>13.6</v>
      </c>
      <c r="J48" s="15">
        <v>5</v>
      </c>
      <c r="K48" s="15">
        <v>1</v>
      </c>
      <c r="L48" s="15">
        <v>22.5</v>
      </c>
      <c r="M48" s="15">
        <v>70</v>
      </c>
      <c r="N48" s="15">
        <v>175</v>
      </c>
      <c r="O48" s="15" t="s">
        <v>9484</v>
      </c>
      <c r="P48" s="15" t="s">
        <v>3</v>
      </c>
      <c r="Q48" s="37" t="s">
        <v>9169</v>
      </c>
      <c r="R48" s="37">
        <v>0.94</v>
      </c>
      <c r="S48" s="37" t="s">
        <v>9170</v>
      </c>
      <c r="T48" s="37" t="s">
        <v>9167</v>
      </c>
      <c r="U48" s="37" t="s">
        <v>9166</v>
      </c>
    </row>
    <row r="49" spans="1:21" s="37" customFormat="1" ht="14.5">
      <c r="A49" s="3" t="s">
        <v>3567</v>
      </c>
      <c r="B49" s="15" t="s">
        <v>1</v>
      </c>
      <c r="C49" s="15" t="s">
        <v>3523</v>
      </c>
      <c r="D49" s="15" t="s">
        <v>3525</v>
      </c>
      <c r="E49" s="15">
        <v>1500</v>
      </c>
      <c r="F49" s="15">
        <v>14.4</v>
      </c>
      <c r="G49" s="15">
        <v>16</v>
      </c>
      <c r="H49" s="15">
        <v>17.600000000000001</v>
      </c>
      <c r="I49" s="15">
        <v>12.9</v>
      </c>
      <c r="J49" s="15">
        <v>5</v>
      </c>
      <c r="K49" s="15">
        <v>1</v>
      </c>
      <c r="L49" s="15">
        <v>23.5</v>
      </c>
      <c r="M49" s="15">
        <v>67</v>
      </c>
      <c r="N49" s="15">
        <v>175</v>
      </c>
      <c r="O49" s="15" t="s">
        <v>9484</v>
      </c>
      <c r="P49" s="15" t="s">
        <v>3</v>
      </c>
      <c r="Q49" s="37" t="s">
        <v>9169</v>
      </c>
      <c r="R49" s="37">
        <v>0.94</v>
      </c>
      <c r="S49" s="37" t="s">
        <v>9170</v>
      </c>
      <c r="T49" s="37" t="s">
        <v>9167</v>
      </c>
      <c r="U49" s="37" t="s">
        <v>9166</v>
      </c>
    </row>
    <row r="50" spans="1:21" s="37" customFormat="1" ht="14.5">
      <c r="A50" s="3" t="s">
        <v>3568</v>
      </c>
      <c r="B50" s="15" t="s">
        <v>1</v>
      </c>
      <c r="C50" s="15" t="s">
        <v>3523</v>
      </c>
      <c r="D50" s="15" t="s">
        <v>3525</v>
      </c>
      <c r="E50" s="15">
        <v>1500</v>
      </c>
      <c r="F50" s="15">
        <v>15.2</v>
      </c>
      <c r="G50" s="15">
        <v>16</v>
      </c>
      <c r="H50" s="15">
        <v>16.8</v>
      </c>
      <c r="I50" s="15">
        <v>13.6</v>
      </c>
      <c r="J50" s="15">
        <v>5</v>
      </c>
      <c r="K50" s="15">
        <v>1</v>
      </c>
      <c r="L50" s="15">
        <v>22.5</v>
      </c>
      <c r="M50" s="15">
        <v>70</v>
      </c>
      <c r="N50" s="15">
        <v>175</v>
      </c>
      <c r="O50" s="15" t="s">
        <v>9484</v>
      </c>
      <c r="P50" s="15" t="s">
        <v>3</v>
      </c>
      <c r="Q50" s="37" t="s">
        <v>9169</v>
      </c>
      <c r="R50" s="37">
        <v>0.94</v>
      </c>
      <c r="S50" s="37" t="s">
        <v>9170</v>
      </c>
      <c r="T50" s="37" t="s">
        <v>9167</v>
      </c>
      <c r="U50" s="37" t="s">
        <v>9166</v>
      </c>
    </row>
    <row r="51" spans="1:21" s="37" customFormat="1" ht="14.5">
      <c r="A51" s="3" t="s">
        <v>3569</v>
      </c>
      <c r="B51" s="15" t="s">
        <v>1</v>
      </c>
      <c r="C51" s="15" t="s">
        <v>3523</v>
      </c>
      <c r="D51" s="15" t="s">
        <v>3522</v>
      </c>
      <c r="E51" s="15">
        <v>1500</v>
      </c>
      <c r="F51" s="15">
        <v>153</v>
      </c>
      <c r="G51" s="15">
        <v>170</v>
      </c>
      <c r="H51" s="15">
        <v>187</v>
      </c>
      <c r="I51" s="15">
        <v>138</v>
      </c>
      <c r="J51" s="15">
        <v>5</v>
      </c>
      <c r="K51" s="15">
        <v>1</v>
      </c>
      <c r="L51" s="15">
        <v>244</v>
      </c>
      <c r="M51" s="15">
        <v>6.4</v>
      </c>
      <c r="N51" s="15">
        <v>175</v>
      </c>
      <c r="O51" s="15" t="s">
        <v>9484</v>
      </c>
      <c r="P51" s="15" t="s">
        <v>3</v>
      </c>
      <c r="Q51" s="37" t="s">
        <v>9169</v>
      </c>
      <c r="R51" s="37">
        <v>0.94</v>
      </c>
      <c r="S51" s="37" t="s">
        <v>9170</v>
      </c>
      <c r="T51" s="37" t="s">
        <v>9167</v>
      </c>
      <c r="U51" s="37" t="s">
        <v>9166</v>
      </c>
    </row>
    <row r="52" spans="1:21" s="37" customFormat="1" ht="14.5">
      <c r="A52" s="3" t="s">
        <v>3570</v>
      </c>
      <c r="B52" s="15" t="s">
        <v>1</v>
      </c>
      <c r="C52" s="15" t="s">
        <v>3523</v>
      </c>
      <c r="D52" s="15" t="s">
        <v>3522</v>
      </c>
      <c r="E52" s="15">
        <v>1500</v>
      </c>
      <c r="F52" s="15">
        <v>162</v>
      </c>
      <c r="G52" s="15">
        <v>170.5</v>
      </c>
      <c r="H52" s="15">
        <v>179</v>
      </c>
      <c r="I52" s="15">
        <v>145</v>
      </c>
      <c r="J52" s="15">
        <v>5</v>
      </c>
      <c r="K52" s="15">
        <v>1</v>
      </c>
      <c r="L52" s="15">
        <v>234</v>
      </c>
      <c r="M52" s="15">
        <v>6.7</v>
      </c>
      <c r="N52" s="15">
        <v>175</v>
      </c>
      <c r="O52" s="15" t="s">
        <v>9484</v>
      </c>
      <c r="P52" s="15" t="s">
        <v>3</v>
      </c>
      <c r="Q52" s="37" t="s">
        <v>9169</v>
      </c>
      <c r="R52" s="37">
        <v>0.94</v>
      </c>
      <c r="S52" s="37" t="s">
        <v>9170</v>
      </c>
      <c r="T52" s="37" t="s">
        <v>9167</v>
      </c>
      <c r="U52" s="37" t="s">
        <v>9166</v>
      </c>
    </row>
    <row r="53" spans="1:21" s="37" customFormat="1" ht="14.5">
      <c r="A53" s="3" t="s">
        <v>3571</v>
      </c>
      <c r="B53" s="15" t="s">
        <v>1</v>
      </c>
      <c r="C53" s="15" t="s">
        <v>3523</v>
      </c>
      <c r="D53" s="15" t="s">
        <v>3525</v>
      </c>
      <c r="E53" s="15">
        <v>1500</v>
      </c>
      <c r="F53" s="15">
        <v>153</v>
      </c>
      <c r="G53" s="15">
        <v>170</v>
      </c>
      <c r="H53" s="15">
        <v>187</v>
      </c>
      <c r="I53" s="15">
        <v>138</v>
      </c>
      <c r="J53" s="15">
        <v>5</v>
      </c>
      <c r="K53" s="15">
        <v>1</v>
      </c>
      <c r="L53" s="15">
        <v>244</v>
      </c>
      <c r="M53" s="15">
        <v>6.4</v>
      </c>
      <c r="N53" s="15">
        <v>175</v>
      </c>
      <c r="O53" s="15" t="s">
        <v>9484</v>
      </c>
      <c r="P53" s="15" t="s">
        <v>3</v>
      </c>
      <c r="Q53" s="37" t="s">
        <v>9169</v>
      </c>
      <c r="R53" s="37">
        <v>0.94</v>
      </c>
      <c r="S53" s="37" t="s">
        <v>9170</v>
      </c>
      <c r="T53" s="37" t="s">
        <v>9167</v>
      </c>
      <c r="U53" s="37" t="s">
        <v>9166</v>
      </c>
    </row>
    <row r="54" spans="1:21" s="37" customFormat="1" ht="14.5">
      <c r="A54" s="3" t="s">
        <v>3572</v>
      </c>
      <c r="B54" s="15" t="s">
        <v>1</v>
      </c>
      <c r="C54" s="15" t="s">
        <v>3523</v>
      </c>
      <c r="D54" s="15" t="s">
        <v>3525</v>
      </c>
      <c r="E54" s="15">
        <v>1500</v>
      </c>
      <c r="F54" s="15">
        <v>162</v>
      </c>
      <c r="G54" s="15">
        <v>170.5</v>
      </c>
      <c r="H54" s="15">
        <v>179</v>
      </c>
      <c r="I54" s="15">
        <v>145</v>
      </c>
      <c r="J54" s="15">
        <v>5</v>
      </c>
      <c r="K54" s="15">
        <v>1</v>
      </c>
      <c r="L54" s="15">
        <v>234</v>
      </c>
      <c r="M54" s="15">
        <v>6.7</v>
      </c>
      <c r="N54" s="15">
        <v>175</v>
      </c>
      <c r="O54" s="15" t="s">
        <v>9484</v>
      </c>
      <c r="P54" s="15" t="s">
        <v>3</v>
      </c>
      <c r="Q54" s="37" t="s">
        <v>9169</v>
      </c>
      <c r="R54" s="37">
        <v>0.94</v>
      </c>
      <c r="S54" s="37" t="s">
        <v>9170</v>
      </c>
      <c r="T54" s="37" t="s">
        <v>9167</v>
      </c>
      <c r="U54" s="37" t="s">
        <v>9166</v>
      </c>
    </row>
    <row r="55" spans="1:21" s="37" customFormat="1" ht="14.5">
      <c r="A55" s="3" t="s">
        <v>3573</v>
      </c>
      <c r="B55" s="15" t="s">
        <v>1</v>
      </c>
      <c r="C55" s="15" t="s">
        <v>3523</v>
      </c>
      <c r="D55" s="15" t="s">
        <v>3522</v>
      </c>
      <c r="E55" s="15">
        <v>1500</v>
      </c>
      <c r="F55" s="15">
        <v>16.2</v>
      </c>
      <c r="G55" s="15">
        <v>18</v>
      </c>
      <c r="H55" s="15">
        <v>19.8</v>
      </c>
      <c r="I55" s="15">
        <v>14.5</v>
      </c>
      <c r="J55" s="15">
        <v>5</v>
      </c>
      <c r="K55" s="15">
        <v>1</v>
      </c>
      <c r="L55" s="15">
        <v>26.5</v>
      </c>
      <c r="M55" s="15">
        <v>59</v>
      </c>
      <c r="N55" s="15">
        <v>175</v>
      </c>
      <c r="O55" s="15" t="s">
        <v>9484</v>
      </c>
      <c r="P55" s="15" t="s">
        <v>3</v>
      </c>
      <c r="Q55" s="37" t="s">
        <v>9169</v>
      </c>
      <c r="R55" s="37">
        <v>0.94</v>
      </c>
      <c r="S55" s="37" t="s">
        <v>9170</v>
      </c>
      <c r="T55" s="37" t="s">
        <v>9167</v>
      </c>
      <c r="U55" s="37" t="s">
        <v>9166</v>
      </c>
    </row>
    <row r="56" spans="1:21" s="37" customFormat="1" ht="14.5">
      <c r="A56" s="3" t="s">
        <v>3574</v>
      </c>
      <c r="B56" s="15" t="s">
        <v>1</v>
      </c>
      <c r="C56" s="15" t="s">
        <v>3523</v>
      </c>
      <c r="D56" s="15" t="s">
        <v>3522</v>
      </c>
      <c r="E56" s="15">
        <v>1500</v>
      </c>
      <c r="F56" s="15">
        <v>162</v>
      </c>
      <c r="G56" s="15">
        <v>180</v>
      </c>
      <c r="H56" s="15">
        <v>198</v>
      </c>
      <c r="I56" s="15">
        <v>146</v>
      </c>
      <c r="J56" s="15">
        <v>5</v>
      </c>
      <c r="K56" s="15">
        <v>1</v>
      </c>
      <c r="L56" s="15">
        <v>258</v>
      </c>
      <c r="M56" s="15">
        <v>6.1</v>
      </c>
      <c r="N56" s="15">
        <v>175</v>
      </c>
      <c r="O56" s="15" t="s">
        <v>9484</v>
      </c>
      <c r="P56" s="15" t="s">
        <v>3</v>
      </c>
      <c r="Q56" s="37" t="s">
        <v>9169</v>
      </c>
      <c r="R56" s="37">
        <v>0.94</v>
      </c>
      <c r="S56" s="37" t="s">
        <v>9170</v>
      </c>
      <c r="T56" s="37" t="s">
        <v>9167</v>
      </c>
      <c r="U56" s="37" t="s">
        <v>9166</v>
      </c>
    </row>
    <row r="57" spans="1:21" s="37" customFormat="1" ht="14.5">
      <c r="A57" s="3" t="s">
        <v>3575</v>
      </c>
      <c r="B57" s="15" t="s">
        <v>1</v>
      </c>
      <c r="C57" s="15" t="s">
        <v>3523</v>
      </c>
      <c r="D57" s="15" t="s">
        <v>3522</v>
      </c>
      <c r="E57" s="15">
        <v>1500</v>
      </c>
      <c r="F57" s="15">
        <v>171</v>
      </c>
      <c r="G57" s="15">
        <v>180</v>
      </c>
      <c r="H57" s="15">
        <v>189</v>
      </c>
      <c r="I57" s="15">
        <v>154</v>
      </c>
      <c r="J57" s="15">
        <v>5</v>
      </c>
      <c r="K57" s="15">
        <v>1</v>
      </c>
      <c r="L57" s="15">
        <v>246</v>
      </c>
      <c r="M57" s="15">
        <v>6.4</v>
      </c>
      <c r="N57" s="15">
        <v>175</v>
      </c>
      <c r="O57" s="15" t="s">
        <v>9484</v>
      </c>
      <c r="P57" s="15" t="s">
        <v>3</v>
      </c>
      <c r="Q57" s="37" t="s">
        <v>9169</v>
      </c>
      <c r="R57" s="37">
        <v>0.94</v>
      </c>
      <c r="S57" s="37" t="s">
        <v>9170</v>
      </c>
      <c r="T57" s="37" t="s">
        <v>9167</v>
      </c>
      <c r="U57" s="37" t="s">
        <v>9166</v>
      </c>
    </row>
    <row r="58" spans="1:21" s="37" customFormat="1" ht="14.5">
      <c r="A58" s="3" t="s">
        <v>3576</v>
      </c>
      <c r="B58" s="15" t="s">
        <v>1</v>
      </c>
      <c r="C58" s="15" t="s">
        <v>3523</v>
      </c>
      <c r="D58" s="15" t="s">
        <v>3525</v>
      </c>
      <c r="E58" s="15">
        <v>1500</v>
      </c>
      <c r="F58" s="15">
        <v>162</v>
      </c>
      <c r="G58" s="15">
        <v>180</v>
      </c>
      <c r="H58" s="15">
        <v>198</v>
      </c>
      <c r="I58" s="15">
        <v>146</v>
      </c>
      <c r="J58" s="15">
        <v>5</v>
      </c>
      <c r="K58" s="15">
        <v>1</v>
      </c>
      <c r="L58" s="15">
        <v>258</v>
      </c>
      <c r="M58" s="15">
        <v>6.1</v>
      </c>
      <c r="N58" s="15">
        <v>175</v>
      </c>
      <c r="O58" s="15" t="s">
        <v>9484</v>
      </c>
      <c r="P58" s="15" t="s">
        <v>3</v>
      </c>
      <c r="Q58" s="37" t="s">
        <v>9169</v>
      </c>
      <c r="R58" s="37">
        <v>0.94</v>
      </c>
      <c r="S58" s="37" t="s">
        <v>9170</v>
      </c>
      <c r="T58" s="37" t="s">
        <v>9167</v>
      </c>
      <c r="U58" s="37" t="s">
        <v>9166</v>
      </c>
    </row>
    <row r="59" spans="1:21" s="37" customFormat="1" ht="14.5">
      <c r="A59" s="3" t="s">
        <v>3577</v>
      </c>
      <c r="B59" s="15" t="s">
        <v>1</v>
      </c>
      <c r="C59" s="15" t="s">
        <v>3523</v>
      </c>
      <c r="D59" s="15" t="s">
        <v>3525</v>
      </c>
      <c r="E59" s="15">
        <v>1500</v>
      </c>
      <c r="F59" s="15">
        <v>171</v>
      </c>
      <c r="G59" s="15">
        <v>180</v>
      </c>
      <c r="H59" s="15">
        <v>189</v>
      </c>
      <c r="I59" s="15">
        <v>154</v>
      </c>
      <c r="J59" s="15">
        <v>5</v>
      </c>
      <c r="K59" s="15">
        <v>1</v>
      </c>
      <c r="L59" s="15">
        <v>246</v>
      </c>
      <c r="M59" s="15">
        <v>6.4</v>
      </c>
      <c r="N59" s="15">
        <v>175</v>
      </c>
      <c r="O59" s="15" t="s">
        <v>9484</v>
      </c>
      <c r="P59" s="15" t="s">
        <v>3</v>
      </c>
      <c r="Q59" s="37" t="s">
        <v>9169</v>
      </c>
      <c r="R59" s="37">
        <v>0.94</v>
      </c>
      <c r="S59" s="37" t="s">
        <v>9170</v>
      </c>
      <c r="T59" s="37" t="s">
        <v>9167</v>
      </c>
      <c r="U59" s="37" t="s">
        <v>9166</v>
      </c>
    </row>
    <row r="60" spans="1:21" s="37" customFormat="1" ht="14.5">
      <c r="A60" s="3" t="s">
        <v>3578</v>
      </c>
      <c r="B60" s="15" t="s">
        <v>1</v>
      </c>
      <c r="C60" s="15" t="s">
        <v>3523</v>
      </c>
      <c r="D60" s="15" t="s">
        <v>3522</v>
      </c>
      <c r="E60" s="15">
        <v>1500</v>
      </c>
      <c r="F60" s="15">
        <v>17.100000000000001</v>
      </c>
      <c r="G60" s="15">
        <v>18</v>
      </c>
      <c r="H60" s="15">
        <v>18.899999999999999</v>
      </c>
      <c r="I60" s="15">
        <v>15.3</v>
      </c>
      <c r="J60" s="15">
        <v>5</v>
      </c>
      <c r="K60" s="15">
        <v>1</v>
      </c>
      <c r="L60" s="15">
        <v>25.5</v>
      </c>
      <c r="M60" s="15">
        <v>60</v>
      </c>
      <c r="N60" s="15">
        <v>175</v>
      </c>
      <c r="O60" s="15" t="s">
        <v>9484</v>
      </c>
      <c r="P60" s="15" t="s">
        <v>3</v>
      </c>
      <c r="Q60" s="37" t="s">
        <v>9169</v>
      </c>
      <c r="R60" s="37">
        <v>0.94</v>
      </c>
      <c r="S60" s="37" t="s">
        <v>9170</v>
      </c>
      <c r="T60" s="37" t="s">
        <v>9167</v>
      </c>
      <c r="U60" s="37" t="s">
        <v>9166</v>
      </c>
    </row>
    <row r="61" spans="1:21" s="37" customFormat="1" ht="14.5">
      <c r="A61" s="3" t="s">
        <v>3579</v>
      </c>
      <c r="B61" s="15" t="s">
        <v>1</v>
      </c>
      <c r="C61" s="15" t="s">
        <v>3523</v>
      </c>
      <c r="D61" s="15" t="s">
        <v>3525</v>
      </c>
      <c r="E61" s="15">
        <v>1500</v>
      </c>
      <c r="F61" s="15">
        <v>16.2</v>
      </c>
      <c r="G61" s="15">
        <v>18</v>
      </c>
      <c r="H61" s="15">
        <v>19.8</v>
      </c>
      <c r="I61" s="15">
        <v>14.5</v>
      </c>
      <c r="J61" s="15">
        <v>5</v>
      </c>
      <c r="K61" s="15">
        <v>1</v>
      </c>
      <c r="L61" s="15">
        <v>26.5</v>
      </c>
      <c r="M61" s="15">
        <v>59</v>
      </c>
      <c r="N61" s="15">
        <v>175</v>
      </c>
      <c r="O61" s="15" t="s">
        <v>9484</v>
      </c>
      <c r="P61" s="15" t="s">
        <v>3</v>
      </c>
      <c r="Q61" s="37" t="s">
        <v>9169</v>
      </c>
      <c r="R61" s="37">
        <v>0.94</v>
      </c>
      <c r="S61" s="37" t="s">
        <v>9170</v>
      </c>
      <c r="T61" s="37" t="s">
        <v>9167</v>
      </c>
      <c r="U61" s="37" t="s">
        <v>9166</v>
      </c>
    </row>
    <row r="62" spans="1:21" s="37" customFormat="1" ht="14.5">
      <c r="A62" s="3" t="s">
        <v>3580</v>
      </c>
      <c r="B62" s="15" t="s">
        <v>1</v>
      </c>
      <c r="C62" s="15" t="s">
        <v>3523</v>
      </c>
      <c r="D62" s="15" t="s">
        <v>3525</v>
      </c>
      <c r="E62" s="15">
        <v>1500</v>
      </c>
      <c r="F62" s="15">
        <v>17.100000000000001</v>
      </c>
      <c r="G62" s="15">
        <v>18</v>
      </c>
      <c r="H62" s="15">
        <v>18.899999999999999</v>
      </c>
      <c r="I62" s="15">
        <v>15.3</v>
      </c>
      <c r="J62" s="15">
        <v>5</v>
      </c>
      <c r="K62" s="15">
        <v>1</v>
      </c>
      <c r="L62" s="15">
        <v>25.5</v>
      </c>
      <c r="M62" s="15">
        <v>60</v>
      </c>
      <c r="N62" s="15">
        <v>175</v>
      </c>
      <c r="O62" s="15" t="s">
        <v>9484</v>
      </c>
      <c r="P62" s="15" t="s">
        <v>3</v>
      </c>
      <c r="Q62" s="37" t="s">
        <v>9169</v>
      </c>
      <c r="R62" s="37">
        <v>0.94</v>
      </c>
      <c r="S62" s="37" t="s">
        <v>9170</v>
      </c>
      <c r="T62" s="37" t="s">
        <v>9167</v>
      </c>
      <c r="U62" s="37" t="s">
        <v>9166</v>
      </c>
    </row>
    <row r="63" spans="1:21" s="37" customFormat="1" ht="14.5">
      <c r="A63" s="3" t="s">
        <v>3581</v>
      </c>
      <c r="B63" s="15" t="s">
        <v>1</v>
      </c>
      <c r="C63" s="15" t="s">
        <v>3523</v>
      </c>
      <c r="D63" s="15" t="s">
        <v>3522</v>
      </c>
      <c r="E63" s="15">
        <v>1500</v>
      </c>
      <c r="F63" s="15">
        <v>18</v>
      </c>
      <c r="G63" s="15">
        <v>20</v>
      </c>
      <c r="H63" s="15">
        <v>22</v>
      </c>
      <c r="I63" s="15">
        <v>16.2</v>
      </c>
      <c r="J63" s="15">
        <v>5</v>
      </c>
      <c r="K63" s="15">
        <v>1</v>
      </c>
      <c r="L63" s="15">
        <v>29.1</v>
      </c>
      <c r="M63" s="15">
        <v>54</v>
      </c>
      <c r="N63" s="15">
        <v>175</v>
      </c>
      <c r="O63" s="15" t="s">
        <v>9484</v>
      </c>
      <c r="P63" s="15" t="s">
        <v>3</v>
      </c>
      <c r="Q63" s="37" t="s">
        <v>9169</v>
      </c>
      <c r="R63" s="37">
        <v>0.94</v>
      </c>
      <c r="S63" s="37" t="s">
        <v>9170</v>
      </c>
      <c r="T63" s="37" t="s">
        <v>9167</v>
      </c>
      <c r="U63" s="37" t="s">
        <v>9166</v>
      </c>
    </row>
    <row r="64" spans="1:21" s="37" customFormat="1" ht="14.5">
      <c r="A64" s="3" t="s">
        <v>3582</v>
      </c>
      <c r="B64" s="15" t="s">
        <v>1</v>
      </c>
      <c r="C64" s="15" t="s">
        <v>3523</v>
      </c>
      <c r="D64" s="15" t="s">
        <v>3522</v>
      </c>
      <c r="E64" s="15">
        <v>1500</v>
      </c>
      <c r="F64" s="15">
        <v>180</v>
      </c>
      <c r="G64" s="15">
        <v>200</v>
      </c>
      <c r="H64" s="15">
        <v>220</v>
      </c>
      <c r="I64" s="15">
        <v>162</v>
      </c>
      <c r="J64" s="15">
        <v>5</v>
      </c>
      <c r="K64" s="15">
        <v>1</v>
      </c>
      <c r="L64" s="15">
        <v>287</v>
      </c>
      <c r="M64" s="15">
        <v>5.4</v>
      </c>
      <c r="N64" s="15">
        <v>175</v>
      </c>
      <c r="O64" s="15" t="s">
        <v>9484</v>
      </c>
      <c r="P64" s="15" t="s">
        <v>3</v>
      </c>
      <c r="Q64" s="37" t="s">
        <v>9169</v>
      </c>
      <c r="R64" s="37">
        <v>0.94</v>
      </c>
      <c r="S64" s="37" t="s">
        <v>9170</v>
      </c>
      <c r="T64" s="37" t="s">
        <v>9167</v>
      </c>
      <c r="U64" s="37" t="s">
        <v>9166</v>
      </c>
    </row>
    <row r="65" spans="1:21" s="37" customFormat="1" ht="14.5">
      <c r="A65" s="3" t="s">
        <v>3583</v>
      </c>
      <c r="B65" s="15" t="s">
        <v>1</v>
      </c>
      <c r="C65" s="15" t="s">
        <v>3523</v>
      </c>
      <c r="D65" s="15" t="s">
        <v>3522</v>
      </c>
      <c r="E65" s="15">
        <v>1500</v>
      </c>
      <c r="F65" s="15">
        <v>190</v>
      </c>
      <c r="G65" s="15">
        <v>200</v>
      </c>
      <c r="H65" s="15">
        <v>210</v>
      </c>
      <c r="I65" s="15">
        <v>171</v>
      </c>
      <c r="J65" s="15">
        <v>5</v>
      </c>
      <c r="K65" s="15">
        <v>1</v>
      </c>
      <c r="L65" s="15">
        <v>274</v>
      </c>
      <c r="M65" s="15">
        <v>5.7</v>
      </c>
      <c r="N65" s="15">
        <v>175</v>
      </c>
      <c r="O65" s="15" t="s">
        <v>9484</v>
      </c>
      <c r="P65" s="15" t="s">
        <v>3</v>
      </c>
      <c r="Q65" s="37" t="s">
        <v>9169</v>
      </c>
      <c r="R65" s="37">
        <v>0.94</v>
      </c>
      <c r="S65" s="37" t="s">
        <v>9170</v>
      </c>
      <c r="T65" s="37" t="s">
        <v>9167</v>
      </c>
      <c r="U65" s="37" t="s">
        <v>9166</v>
      </c>
    </row>
    <row r="66" spans="1:21" s="37" customFormat="1" ht="14.5">
      <c r="A66" s="3" t="s">
        <v>3584</v>
      </c>
      <c r="B66" s="15" t="s">
        <v>1</v>
      </c>
      <c r="C66" s="15" t="s">
        <v>3523</v>
      </c>
      <c r="D66" s="15" t="s">
        <v>3525</v>
      </c>
      <c r="E66" s="15">
        <v>1500</v>
      </c>
      <c r="F66" s="15">
        <v>180</v>
      </c>
      <c r="G66" s="15">
        <v>200</v>
      </c>
      <c r="H66" s="15">
        <v>220</v>
      </c>
      <c r="I66" s="15">
        <v>162</v>
      </c>
      <c r="J66" s="15">
        <v>5</v>
      </c>
      <c r="K66" s="15">
        <v>1</v>
      </c>
      <c r="L66" s="15">
        <v>287</v>
      </c>
      <c r="M66" s="15">
        <v>5.4</v>
      </c>
      <c r="N66" s="15">
        <v>175</v>
      </c>
      <c r="O66" s="15" t="s">
        <v>9484</v>
      </c>
      <c r="P66" s="15" t="s">
        <v>3</v>
      </c>
      <c r="Q66" s="37" t="s">
        <v>9169</v>
      </c>
      <c r="R66" s="37">
        <v>0.94</v>
      </c>
      <c r="S66" s="37" t="s">
        <v>9170</v>
      </c>
      <c r="T66" s="37" t="s">
        <v>9167</v>
      </c>
      <c r="U66" s="37" t="s">
        <v>9166</v>
      </c>
    </row>
    <row r="67" spans="1:21" s="37" customFormat="1" ht="14.5">
      <c r="A67" s="3" t="s">
        <v>3585</v>
      </c>
      <c r="B67" s="15" t="s">
        <v>1</v>
      </c>
      <c r="C67" s="15" t="s">
        <v>3523</v>
      </c>
      <c r="D67" s="15" t="s">
        <v>3525</v>
      </c>
      <c r="E67" s="15">
        <v>1500</v>
      </c>
      <c r="F67" s="15">
        <v>190</v>
      </c>
      <c r="G67" s="15">
        <v>200</v>
      </c>
      <c r="H67" s="15">
        <v>210</v>
      </c>
      <c r="I67" s="15">
        <v>171</v>
      </c>
      <c r="J67" s="15">
        <v>5</v>
      </c>
      <c r="K67" s="15">
        <v>1</v>
      </c>
      <c r="L67" s="15">
        <v>274</v>
      </c>
      <c r="M67" s="15">
        <v>5.7</v>
      </c>
      <c r="N67" s="15">
        <v>175</v>
      </c>
      <c r="O67" s="15" t="s">
        <v>9484</v>
      </c>
      <c r="P67" s="15" t="s">
        <v>3</v>
      </c>
      <c r="Q67" s="37" t="s">
        <v>9169</v>
      </c>
      <c r="R67" s="37">
        <v>0.94</v>
      </c>
      <c r="S67" s="37" t="s">
        <v>9170</v>
      </c>
      <c r="T67" s="37" t="s">
        <v>9167</v>
      </c>
      <c r="U67" s="37" t="s">
        <v>9166</v>
      </c>
    </row>
    <row r="68" spans="1:21" s="37" customFormat="1" ht="14.5">
      <c r="A68" s="3" t="s">
        <v>3586</v>
      </c>
      <c r="B68" s="15" t="s">
        <v>1</v>
      </c>
      <c r="C68" s="15" t="s">
        <v>3523</v>
      </c>
      <c r="D68" s="15" t="s">
        <v>3522</v>
      </c>
      <c r="E68" s="15">
        <v>1500</v>
      </c>
      <c r="F68" s="15">
        <v>19</v>
      </c>
      <c r="G68" s="15">
        <v>20</v>
      </c>
      <c r="H68" s="15">
        <v>21</v>
      </c>
      <c r="I68" s="15">
        <v>17.100000000000001</v>
      </c>
      <c r="J68" s="15">
        <v>5</v>
      </c>
      <c r="K68" s="15">
        <v>1</v>
      </c>
      <c r="L68" s="15">
        <v>27.7</v>
      </c>
      <c r="M68" s="15">
        <v>56</v>
      </c>
      <c r="N68" s="15">
        <v>175</v>
      </c>
      <c r="O68" s="15" t="s">
        <v>9484</v>
      </c>
      <c r="P68" s="15" t="s">
        <v>3</v>
      </c>
      <c r="Q68" s="37" t="s">
        <v>9169</v>
      </c>
      <c r="R68" s="37">
        <v>0.94</v>
      </c>
      <c r="S68" s="37" t="s">
        <v>9170</v>
      </c>
      <c r="T68" s="37" t="s">
        <v>9167</v>
      </c>
      <c r="U68" s="37" t="s">
        <v>9166</v>
      </c>
    </row>
    <row r="69" spans="1:21" s="37" customFormat="1" ht="14.5">
      <c r="A69" s="3" t="s">
        <v>3587</v>
      </c>
      <c r="B69" s="15" t="s">
        <v>1</v>
      </c>
      <c r="C69" s="15" t="s">
        <v>3523</v>
      </c>
      <c r="D69" s="15" t="s">
        <v>3525</v>
      </c>
      <c r="E69" s="15">
        <v>1500</v>
      </c>
      <c r="F69" s="15">
        <v>18</v>
      </c>
      <c r="G69" s="15">
        <v>20</v>
      </c>
      <c r="H69" s="15">
        <v>22</v>
      </c>
      <c r="I69" s="15">
        <v>16.2</v>
      </c>
      <c r="J69" s="15">
        <v>5</v>
      </c>
      <c r="K69" s="15">
        <v>1</v>
      </c>
      <c r="L69" s="15">
        <v>29.1</v>
      </c>
      <c r="M69" s="15">
        <v>54</v>
      </c>
      <c r="N69" s="15">
        <v>175</v>
      </c>
      <c r="O69" s="15" t="s">
        <v>9484</v>
      </c>
      <c r="P69" s="15" t="s">
        <v>3</v>
      </c>
      <c r="Q69" s="37" t="s">
        <v>9169</v>
      </c>
      <c r="R69" s="37">
        <v>0.94</v>
      </c>
      <c r="S69" s="37" t="s">
        <v>9170</v>
      </c>
      <c r="T69" s="37" t="s">
        <v>9167</v>
      </c>
      <c r="U69" s="37" t="s">
        <v>9166</v>
      </c>
    </row>
    <row r="70" spans="1:21" s="37" customFormat="1" ht="14.5">
      <c r="A70" s="3" t="s">
        <v>3588</v>
      </c>
      <c r="B70" s="15" t="s">
        <v>1</v>
      </c>
      <c r="C70" s="15" t="s">
        <v>3523</v>
      </c>
      <c r="D70" s="15" t="s">
        <v>3525</v>
      </c>
      <c r="E70" s="15">
        <v>1500</v>
      </c>
      <c r="F70" s="15">
        <v>19</v>
      </c>
      <c r="G70" s="15">
        <v>20</v>
      </c>
      <c r="H70" s="15">
        <v>21</v>
      </c>
      <c r="I70" s="15">
        <v>17.100000000000001</v>
      </c>
      <c r="J70" s="15">
        <v>5</v>
      </c>
      <c r="K70" s="15">
        <v>1</v>
      </c>
      <c r="L70" s="15">
        <v>27.7</v>
      </c>
      <c r="M70" s="15">
        <v>56</v>
      </c>
      <c r="N70" s="15">
        <v>175</v>
      </c>
      <c r="O70" s="15" t="s">
        <v>9484</v>
      </c>
      <c r="P70" s="15" t="s">
        <v>3</v>
      </c>
      <c r="Q70" s="37" t="s">
        <v>9169</v>
      </c>
      <c r="R70" s="37">
        <v>0.94</v>
      </c>
      <c r="S70" s="37" t="s">
        <v>9170</v>
      </c>
      <c r="T70" s="37" t="s">
        <v>9167</v>
      </c>
      <c r="U70" s="37" t="s">
        <v>9166</v>
      </c>
    </row>
    <row r="71" spans="1:21" s="37" customFormat="1" ht="14.5">
      <c r="A71" s="3" t="s">
        <v>3589</v>
      </c>
      <c r="B71" s="15" t="s">
        <v>1</v>
      </c>
      <c r="C71" s="15" t="s">
        <v>3523</v>
      </c>
      <c r="D71" s="15" t="s">
        <v>3522</v>
      </c>
      <c r="E71" s="15">
        <v>1500</v>
      </c>
      <c r="F71" s="15">
        <v>19.8</v>
      </c>
      <c r="G71" s="15">
        <v>22</v>
      </c>
      <c r="H71" s="15">
        <v>24.2</v>
      </c>
      <c r="I71" s="15">
        <v>17.8</v>
      </c>
      <c r="J71" s="15">
        <v>5</v>
      </c>
      <c r="K71" s="15">
        <v>1</v>
      </c>
      <c r="L71" s="15">
        <v>31.9</v>
      </c>
      <c r="M71" s="15">
        <v>49</v>
      </c>
      <c r="N71" s="15">
        <v>175</v>
      </c>
      <c r="O71" s="15" t="s">
        <v>9484</v>
      </c>
      <c r="P71" s="15" t="s">
        <v>3</v>
      </c>
      <c r="Q71" s="37" t="s">
        <v>9169</v>
      </c>
      <c r="R71" s="37">
        <v>0.94</v>
      </c>
      <c r="S71" s="37" t="s">
        <v>9170</v>
      </c>
      <c r="T71" s="37" t="s">
        <v>9167</v>
      </c>
      <c r="U71" s="37" t="s">
        <v>9166</v>
      </c>
    </row>
    <row r="72" spans="1:21" s="37" customFormat="1" ht="14.5">
      <c r="A72" s="3" t="s">
        <v>3590</v>
      </c>
      <c r="B72" s="15" t="s">
        <v>1</v>
      </c>
      <c r="C72" s="15" t="s">
        <v>3523</v>
      </c>
      <c r="D72" s="15" t="s">
        <v>3522</v>
      </c>
      <c r="E72" s="15">
        <v>1500</v>
      </c>
      <c r="F72" s="15">
        <v>198</v>
      </c>
      <c r="G72" s="15">
        <v>220</v>
      </c>
      <c r="H72" s="15">
        <v>242</v>
      </c>
      <c r="I72" s="15">
        <v>175</v>
      </c>
      <c r="J72" s="15">
        <v>5</v>
      </c>
      <c r="K72" s="15">
        <v>1</v>
      </c>
      <c r="L72" s="15">
        <v>344</v>
      </c>
      <c r="M72" s="15">
        <v>4.5</v>
      </c>
      <c r="N72" s="15">
        <v>175</v>
      </c>
      <c r="O72" s="15" t="s">
        <v>9484</v>
      </c>
      <c r="P72" s="15" t="s">
        <v>3</v>
      </c>
      <c r="Q72" s="37" t="s">
        <v>9169</v>
      </c>
      <c r="R72" s="37">
        <v>0.94</v>
      </c>
      <c r="S72" s="37" t="s">
        <v>9170</v>
      </c>
      <c r="T72" s="37" t="s">
        <v>9167</v>
      </c>
      <c r="U72" s="37" t="s">
        <v>9166</v>
      </c>
    </row>
    <row r="73" spans="1:21" s="37" customFormat="1" ht="14.5">
      <c r="A73" s="3" t="s">
        <v>3591</v>
      </c>
      <c r="B73" s="15" t="s">
        <v>1</v>
      </c>
      <c r="C73" s="15" t="s">
        <v>3523</v>
      </c>
      <c r="D73" s="15" t="s">
        <v>3522</v>
      </c>
      <c r="E73" s="15">
        <v>1500</v>
      </c>
      <c r="F73" s="15">
        <v>209</v>
      </c>
      <c r="G73" s="15">
        <v>220</v>
      </c>
      <c r="H73" s="15">
        <v>231</v>
      </c>
      <c r="I73" s="15">
        <v>185</v>
      </c>
      <c r="J73" s="15">
        <v>5</v>
      </c>
      <c r="K73" s="15">
        <v>1</v>
      </c>
      <c r="L73" s="15">
        <v>328</v>
      </c>
      <c r="M73" s="15">
        <v>4.8</v>
      </c>
      <c r="N73" s="15">
        <v>175</v>
      </c>
      <c r="O73" s="15" t="s">
        <v>9484</v>
      </c>
      <c r="P73" s="15" t="s">
        <v>3</v>
      </c>
      <c r="Q73" s="37" t="s">
        <v>9169</v>
      </c>
      <c r="R73" s="37">
        <v>0.94</v>
      </c>
      <c r="S73" s="37" t="s">
        <v>9170</v>
      </c>
      <c r="T73" s="37" t="s">
        <v>9167</v>
      </c>
      <c r="U73" s="37" t="s">
        <v>9166</v>
      </c>
    </row>
    <row r="74" spans="1:21" s="37" customFormat="1" ht="14.5">
      <c r="A74" s="3" t="s">
        <v>3592</v>
      </c>
      <c r="B74" s="15" t="s">
        <v>1</v>
      </c>
      <c r="C74" s="15" t="s">
        <v>3523</v>
      </c>
      <c r="D74" s="15" t="s">
        <v>3525</v>
      </c>
      <c r="E74" s="15">
        <v>1500</v>
      </c>
      <c r="F74" s="15">
        <v>198</v>
      </c>
      <c r="G74" s="15">
        <v>220</v>
      </c>
      <c r="H74" s="15">
        <v>242</v>
      </c>
      <c r="I74" s="15">
        <v>175</v>
      </c>
      <c r="J74" s="15">
        <v>5</v>
      </c>
      <c r="K74" s="15">
        <v>1</v>
      </c>
      <c r="L74" s="15">
        <v>344</v>
      </c>
      <c r="M74" s="15">
        <v>4.5</v>
      </c>
      <c r="N74" s="15">
        <v>175</v>
      </c>
      <c r="O74" s="15" t="s">
        <v>9484</v>
      </c>
      <c r="P74" s="15" t="s">
        <v>3</v>
      </c>
      <c r="Q74" s="37" t="s">
        <v>9169</v>
      </c>
      <c r="R74" s="37">
        <v>0.94</v>
      </c>
      <c r="S74" s="37" t="s">
        <v>9170</v>
      </c>
      <c r="T74" s="37" t="s">
        <v>9167</v>
      </c>
      <c r="U74" s="37" t="s">
        <v>9166</v>
      </c>
    </row>
    <row r="75" spans="1:21" s="37" customFormat="1" ht="14.5">
      <c r="A75" s="3" t="s">
        <v>3593</v>
      </c>
      <c r="B75" s="15" t="s">
        <v>1</v>
      </c>
      <c r="C75" s="15" t="s">
        <v>3523</v>
      </c>
      <c r="D75" s="15" t="s">
        <v>3525</v>
      </c>
      <c r="E75" s="15">
        <v>1500</v>
      </c>
      <c r="F75" s="15">
        <v>209</v>
      </c>
      <c r="G75" s="15">
        <v>220</v>
      </c>
      <c r="H75" s="15">
        <v>231</v>
      </c>
      <c r="I75" s="15">
        <v>185</v>
      </c>
      <c r="J75" s="15">
        <v>5</v>
      </c>
      <c r="K75" s="15">
        <v>1</v>
      </c>
      <c r="L75" s="15">
        <v>328</v>
      </c>
      <c r="M75" s="15">
        <v>4.8</v>
      </c>
      <c r="N75" s="15">
        <v>175</v>
      </c>
      <c r="O75" s="15" t="s">
        <v>9484</v>
      </c>
      <c r="P75" s="15" t="s">
        <v>3</v>
      </c>
      <c r="Q75" s="37" t="s">
        <v>9169</v>
      </c>
      <c r="R75" s="37">
        <v>0.94</v>
      </c>
      <c r="S75" s="37" t="s">
        <v>9170</v>
      </c>
      <c r="T75" s="37" t="s">
        <v>9167</v>
      </c>
      <c r="U75" s="37" t="s">
        <v>9166</v>
      </c>
    </row>
    <row r="76" spans="1:21" s="37" customFormat="1" ht="14.5">
      <c r="A76" s="3" t="s">
        <v>3594</v>
      </c>
      <c r="B76" s="15" t="s">
        <v>1</v>
      </c>
      <c r="C76" s="15" t="s">
        <v>3523</v>
      </c>
      <c r="D76" s="15" t="s">
        <v>3522</v>
      </c>
      <c r="E76" s="15">
        <v>1500</v>
      </c>
      <c r="F76" s="15">
        <v>20.9</v>
      </c>
      <c r="G76" s="15">
        <v>22</v>
      </c>
      <c r="H76" s="15">
        <v>23.1</v>
      </c>
      <c r="I76" s="15">
        <v>18.8</v>
      </c>
      <c r="J76" s="15">
        <v>5</v>
      </c>
      <c r="K76" s="15">
        <v>1</v>
      </c>
      <c r="L76" s="15">
        <v>30.6</v>
      </c>
      <c r="M76" s="15">
        <v>51</v>
      </c>
      <c r="N76" s="15">
        <v>175</v>
      </c>
      <c r="O76" s="15" t="s">
        <v>9484</v>
      </c>
      <c r="P76" s="15" t="s">
        <v>3</v>
      </c>
      <c r="Q76" s="37" t="s">
        <v>9169</v>
      </c>
      <c r="R76" s="37">
        <v>0.94</v>
      </c>
      <c r="S76" s="37" t="s">
        <v>9170</v>
      </c>
      <c r="T76" s="37" t="s">
        <v>9167</v>
      </c>
      <c r="U76" s="37" t="s">
        <v>9166</v>
      </c>
    </row>
    <row r="77" spans="1:21" s="37" customFormat="1" ht="14.5">
      <c r="A77" s="3" t="s">
        <v>3595</v>
      </c>
      <c r="B77" s="15" t="s">
        <v>1</v>
      </c>
      <c r="C77" s="15" t="s">
        <v>3523</v>
      </c>
      <c r="D77" s="15" t="s">
        <v>3525</v>
      </c>
      <c r="E77" s="15">
        <v>1500</v>
      </c>
      <c r="F77" s="15">
        <v>19.8</v>
      </c>
      <c r="G77" s="15">
        <v>22</v>
      </c>
      <c r="H77" s="15">
        <v>24.2</v>
      </c>
      <c r="I77" s="15">
        <v>17.8</v>
      </c>
      <c r="J77" s="15">
        <v>5</v>
      </c>
      <c r="K77" s="15">
        <v>1</v>
      </c>
      <c r="L77" s="15">
        <v>31.9</v>
      </c>
      <c r="M77" s="15">
        <v>49</v>
      </c>
      <c r="N77" s="15">
        <v>175</v>
      </c>
      <c r="O77" s="15" t="s">
        <v>9484</v>
      </c>
      <c r="P77" s="15" t="s">
        <v>3</v>
      </c>
      <c r="Q77" s="37" t="s">
        <v>9169</v>
      </c>
      <c r="R77" s="37">
        <v>0.94</v>
      </c>
      <c r="S77" s="37" t="s">
        <v>9170</v>
      </c>
      <c r="T77" s="37" t="s">
        <v>9167</v>
      </c>
      <c r="U77" s="37" t="s">
        <v>9166</v>
      </c>
    </row>
    <row r="78" spans="1:21" s="37" customFormat="1" ht="14.5">
      <c r="A78" s="3" t="s">
        <v>3596</v>
      </c>
      <c r="B78" s="15" t="s">
        <v>1</v>
      </c>
      <c r="C78" s="15" t="s">
        <v>3523</v>
      </c>
      <c r="D78" s="15" t="s">
        <v>3525</v>
      </c>
      <c r="E78" s="15">
        <v>1500</v>
      </c>
      <c r="F78" s="15">
        <v>20.9</v>
      </c>
      <c r="G78" s="15">
        <v>22</v>
      </c>
      <c r="H78" s="15">
        <v>23.1</v>
      </c>
      <c r="I78" s="15">
        <v>18.8</v>
      </c>
      <c r="J78" s="15">
        <v>5</v>
      </c>
      <c r="K78" s="15">
        <v>1</v>
      </c>
      <c r="L78" s="15">
        <v>30.6</v>
      </c>
      <c r="M78" s="15">
        <v>51</v>
      </c>
      <c r="N78" s="15">
        <v>175</v>
      </c>
      <c r="O78" s="15" t="s">
        <v>9484</v>
      </c>
      <c r="P78" s="15" t="s">
        <v>3</v>
      </c>
      <c r="Q78" s="37" t="s">
        <v>9169</v>
      </c>
      <c r="R78" s="37">
        <v>0.94</v>
      </c>
      <c r="S78" s="37" t="s">
        <v>9170</v>
      </c>
      <c r="T78" s="37" t="s">
        <v>9167</v>
      </c>
      <c r="U78" s="37" t="s">
        <v>9166</v>
      </c>
    </row>
    <row r="79" spans="1:21" s="37" customFormat="1" ht="14.5">
      <c r="A79" s="3" t="s">
        <v>3597</v>
      </c>
      <c r="B79" s="15" t="s">
        <v>1</v>
      </c>
      <c r="C79" s="15" t="s">
        <v>3523</v>
      </c>
      <c r="D79" s="15" t="s">
        <v>3522</v>
      </c>
      <c r="E79" s="15">
        <v>1500</v>
      </c>
      <c r="F79" s="15">
        <v>21.6</v>
      </c>
      <c r="G79" s="15">
        <v>24</v>
      </c>
      <c r="H79" s="15">
        <v>26.4</v>
      </c>
      <c r="I79" s="15">
        <v>19.399999999999999</v>
      </c>
      <c r="J79" s="15">
        <v>5</v>
      </c>
      <c r="K79" s="15">
        <v>1</v>
      </c>
      <c r="L79" s="15">
        <v>34.700000000000003</v>
      </c>
      <c r="M79" s="15">
        <v>45</v>
      </c>
      <c r="N79" s="15">
        <v>175</v>
      </c>
      <c r="O79" s="15" t="s">
        <v>9484</v>
      </c>
      <c r="P79" s="15" t="s">
        <v>3</v>
      </c>
      <c r="Q79" s="37" t="s">
        <v>9169</v>
      </c>
      <c r="R79" s="37">
        <v>0.94</v>
      </c>
      <c r="S79" s="37" t="s">
        <v>9170</v>
      </c>
      <c r="T79" s="37" t="s">
        <v>9167</v>
      </c>
      <c r="U79" s="37" t="s">
        <v>9166</v>
      </c>
    </row>
    <row r="80" spans="1:21" s="37" customFormat="1" ht="14.5">
      <c r="A80" s="3" t="s">
        <v>3598</v>
      </c>
      <c r="B80" s="15" t="s">
        <v>1</v>
      </c>
      <c r="C80" s="15" t="s">
        <v>3523</v>
      </c>
      <c r="D80" s="15" t="s">
        <v>3522</v>
      </c>
      <c r="E80" s="15">
        <v>1500</v>
      </c>
      <c r="F80" s="15">
        <v>22.8</v>
      </c>
      <c r="G80" s="15">
        <v>24</v>
      </c>
      <c r="H80" s="15">
        <v>25.2</v>
      </c>
      <c r="I80" s="15">
        <v>20.5</v>
      </c>
      <c r="J80" s="15">
        <v>5</v>
      </c>
      <c r="K80" s="15">
        <v>1</v>
      </c>
      <c r="L80" s="15">
        <v>33.200000000000003</v>
      </c>
      <c r="M80" s="15">
        <v>47</v>
      </c>
      <c r="N80" s="15">
        <v>175</v>
      </c>
      <c r="O80" s="15" t="s">
        <v>9484</v>
      </c>
      <c r="P80" s="15" t="s">
        <v>3</v>
      </c>
      <c r="Q80" s="37" t="s">
        <v>9169</v>
      </c>
      <c r="R80" s="37">
        <v>0.94</v>
      </c>
      <c r="S80" s="37" t="s">
        <v>9170</v>
      </c>
      <c r="T80" s="37" t="s">
        <v>9167</v>
      </c>
      <c r="U80" s="37" t="s">
        <v>9166</v>
      </c>
    </row>
    <row r="81" spans="1:21" s="37" customFormat="1" ht="14.5">
      <c r="A81" s="3" t="s">
        <v>3599</v>
      </c>
      <c r="B81" s="15" t="s">
        <v>1</v>
      </c>
      <c r="C81" s="15" t="s">
        <v>3523</v>
      </c>
      <c r="D81" s="15" t="s">
        <v>3525</v>
      </c>
      <c r="E81" s="15">
        <v>1500</v>
      </c>
      <c r="F81" s="15">
        <v>21.6</v>
      </c>
      <c r="G81" s="15">
        <v>24</v>
      </c>
      <c r="H81" s="15">
        <v>26.4</v>
      </c>
      <c r="I81" s="15">
        <v>19.399999999999999</v>
      </c>
      <c r="J81" s="15">
        <v>5</v>
      </c>
      <c r="K81" s="15">
        <v>1</v>
      </c>
      <c r="L81" s="15">
        <v>34.700000000000003</v>
      </c>
      <c r="M81" s="15">
        <v>45</v>
      </c>
      <c r="N81" s="15">
        <v>175</v>
      </c>
      <c r="O81" s="15" t="s">
        <v>9484</v>
      </c>
      <c r="P81" s="15" t="s">
        <v>3</v>
      </c>
      <c r="Q81" s="37" t="s">
        <v>9169</v>
      </c>
      <c r="R81" s="37">
        <v>0.94</v>
      </c>
      <c r="S81" s="37" t="s">
        <v>9170</v>
      </c>
      <c r="T81" s="37" t="s">
        <v>9167</v>
      </c>
      <c r="U81" s="37" t="s">
        <v>9166</v>
      </c>
    </row>
    <row r="82" spans="1:21" s="37" customFormat="1" ht="14.5">
      <c r="A82" s="3" t="s">
        <v>3600</v>
      </c>
      <c r="B82" s="15" t="s">
        <v>1</v>
      </c>
      <c r="C82" s="15" t="s">
        <v>3523</v>
      </c>
      <c r="D82" s="15" t="s">
        <v>3525</v>
      </c>
      <c r="E82" s="15">
        <v>1500</v>
      </c>
      <c r="F82" s="15">
        <v>22.8</v>
      </c>
      <c r="G82" s="15">
        <v>24</v>
      </c>
      <c r="H82" s="15">
        <v>25.2</v>
      </c>
      <c r="I82" s="15">
        <v>20.5</v>
      </c>
      <c r="J82" s="15">
        <v>5</v>
      </c>
      <c r="K82" s="15">
        <v>1</v>
      </c>
      <c r="L82" s="15">
        <v>33.200000000000003</v>
      </c>
      <c r="M82" s="15">
        <v>47</v>
      </c>
      <c r="N82" s="15">
        <v>175</v>
      </c>
      <c r="O82" s="15" t="s">
        <v>9484</v>
      </c>
      <c r="P82" s="15" t="s">
        <v>3</v>
      </c>
      <c r="Q82" s="37" t="s">
        <v>9169</v>
      </c>
      <c r="R82" s="37">
        <v>0.94</v>
      </c>
      <c r="S82" s="37" t="s">
        <v>9170</v>
      </c>
      <c r="T82" s="37" t="s">
        <v>9167</v>
      </c>
      <c r="U82" s="37" t="s">
        <v>9166</v>
      </c>
    </row>
    <row r="83" spans="1:21" s="37" customFormat="1" ht="14.5">
      <c r="A83" s="3" t="s">
        <v>3601</v>
      </c>
      <c r="B83" s="15" t="s">
        <v>1</v>
      </c>
      <c r="C83" s="15" t="s">
        <v>3523</v>
      </c>
      <c r="D83" s="15" t="s">
        <v>3522</v>
      </c>
      <c r="E83" s="15">
        <v>1500</v>
      </c>
      <c r="F83" s="15">
        <v>225</v>
      </c>
      <c r="G83" s="15">
        <v>250</v>
      </c>
      <c r="H83" s="15">
        <v>275</v>
      </c>
      <c r="I83" s="15">
        <v>202</v>
      </c>
      <c r="J83" s="15">
        <v>5</v>
      </c>
      <c r="K83" s="15">
        <v>1</v>
      </c>
      <c r="L83" s="15">
        <v>360</v>
      </c>
      <c r="M83" s="15">
        <v>4.3</v>
      </c>
      <c r="N83" s="15">
        <v>175</v>
      </c>
      <c r="O83" s="15" t="s">
        <v>9484</v>
      </c>
      <c r="P83" s="15" t="s">
        <v>3</v>
      </c>
      <c r="Q83" s="37" t="s">
        <v>9169</v>
      </c>
      <c r="R83" s="37">
        <v>0.94</v>
      </c>
      <c r="S83" s="37" t="s">
        <v>9170</v>
      </c>
      <c r="T83" s="37" t="s">
        <v>9167</v>
      </c>
      <c r="U83" s="37" t="s">
        <v>9166</v>
      </c>
    </row>
    <row r="84" spans="1:21" s="37" customFormat="1" ht="14.5">
      <c r="A84" s="3" t="s">
        <v>3602</v>
      </c>
      <c r="B84" s="15" t="s">
        <v>1</v>
      </c>
      <c r="C84" s="15" t="s">
        <v>3523</v>
      </c>
      <c r="D84" s="15" t="s">
        <v>3522</v>
      </c>
      <c r="E84" s="15">
        <v>1500</v>
      </c>
      <c r="F84" s="15">
        <v>237</v>
      </c>
      <c r="G84" s="15">
        <v>250</v>
      </c>
      <c r="H84" s="15">
        <v>263</v>
      </c>
      <c r="I84" s="15">
        <v>214</v>
      </c>
      <c r="J84" s="15">
        <v>5</v>
      </c>
      <c r="K84" s="15">
        <v>1</v>
      </c>
      <c r="L84" s="15">
        <v>344</v>
      </c>
      <c r="M84" s="15">
        <v>4.5</v>
      </c>
      <c r="N84" s="15">
        <v>175</v>
      </c>
      <c r="O84" s="15" t="s">
        <v>9484</v>
      </c>
      <c r="P84" s="15" t="s">
        <v>3</v>
      </c>
      <c r="Q84" s="37" t="s">
        <v>9169</v>
      </c>
      <c r="R84" s="37">
        <v>0.94</v>
      </c>
      <c r="S84" s="37" t="s">
        <v>9170</v>
      </c>
      <c r="T84" s="37" t="s">
        <v>9167</v>
      </c>
      <c r="U84" s="37" t="s">
        <v>9166</v>
      </c>
    </row>
    <row r="85" spans="1:21" s="37" customFormat="1" ht="14.5">
      <c r="A85" s="3" t="s">
        <v>3603</v>
      </c>
      <c r="B85" s="15" t="s">
        <v>1</v>
      </c>
      <c r="C85" s="15" t="s">
        <v>3523</v>
      </c>
      <c r="D85" s="15" t="s">
        <v>3525</v>
      </c>
      <c r="E85" s="15">
        <v>1500</v>
      </c>
      <c r="F85" s="15">
        <v>225</v>
      </c>
      <c r="G85" s="15">
        <v>250</v>
      </c>
      <c r="H85" s="15">
        <v>275</v>
      </c>
      <c r="I85" s="15">
        <v>202</v>
      </c>
      <c r="J85" s="15">
        <v>5</v>
      </c>
      <c r="K85" s="15">
        <v>1</v>
      </c>
      <c r="L85" s="15">
        <v>360</v>
      </c>
      <c r="M85" s="15">
        <v>4.3</v>
      </c>
      <c r="N85" s="15">
        <v>175</v>
      </c>
      <c r="O85" s="15" t="s">
        <v>9484</v>
      </c>
      <c r="P85" s="15" t="s">
        <v>3</v>
      </c>
      <c r="Q85" s="37" t="s">
        <v>9169</v>
      </c>
      <c r="R85" s="37">
        <v>0.94</v>
      </c>
      <c r="S85" s="37" t="s">
        <v>9170</v>
      </c>
      <c r="T85" s="37" t="s">
        <v>9167</v>
      </c>
      <c r="U85" s="37" t="s">
        <v>9166</v>
      </c>
    </row>
    <row r="86" spans="1:21" s="37" customFormat="1" ht="14.5">
      <c r="A86" s="3" t="s">
        <v>3604</v>
      </c>
      <c r="B86" s="15" t="s">
        <v>1</v>
      </c>
      <c r="C86" s="15" t="s">
        <v>3523</v>
      </c>
      <c r="D86" s="15" t="s">
        <v>3525</v>
      </c>
      <c r="E86" s="15">
        <v>1500</v>
      </c>
      <c r="F86" s="15">
        <v>237</v>
      </c>
      <c r="G86" s="15">
        <v>250</v>
      </c>
      <c r="H86" s="15">
        <v>263</v>
      </c>
      <c r="I86" s="15">
        <v>214</v>
      </c>
      <c r="J86" s="15">
        <v>5</v>
      </c>
      <c r="K86" s="15">
        <v>1</v>
      </c>
      <c r="L86" s="15">
        <v>344</v>
      </c>
      <c r="M86" s="15">
        <v>4.5</v>
      </c>
      <c r="N86" s="15">
        <v>175</v>
      </c>
      <c r="O86" s="15" t="s">
        <v>9484</v>
      </c>
      <c r="P86" s="15" t="s">
        <v>3</v>
      </c>
      <c r="Q86" s="37" t="s">
        <v>9169</v>
      </c>
      <c r="R86" s="37">
        <v>0.94</v>
      </c>
      <c r="S86" s="37" t="s">
        <v>9170</v>
      </c>
      <c r="T86" s="37" t="s">
        <v>9167</v>
      </c>
      <c r="U86" s="37" t="s">
        <v>9166</v>
      </c>
    </row>
    <row r="87" spans="1:21" s="37" customFormat="1" ht="14.5">
      <c r="A87" s="3" t="s">
        <v>3605</v>
      </c>
      <c r="B87" s="15" t="s">
        <v>1</v>
      </c>
      <c r="C87" s="15" t="s">
        <v>3523</v>
      </c>
      <c r="D87" s="15" t="s">
        <v>3522</v>
      </c>
      <c r="E87" s="15">
        <v>1500</v>
      </c>
      <c r="F87" s="15">
        <v>24.3</v>
      </c>
      <c r="G87" s="15">
        <v>27</v>
      </c>
      <c r="H87" s="15">
        <v>29.7</v>
      </c>
      <c r="I87" s="15">
        <v>21.8</v>
      </c>
      <c r="J87" s="15">
        <v>5</v>
      </c>
      <c r="K87" s="15">
        <v>1</v>
      </c>
      <c r="L87" s="15">
        <v>39.1</v>
      </c>
      <c r="M87" s="15">
        <v>40</v>
      </c>
      <c r="N87" s="15">
        <v>175</v>
      </c>
      <c r="O87" s="15" t="s">
        <v>9484</v>
      </c>
      <c r="P87" s="15" t="s">
        <v>3</v>
      </c>
      <c r="Q87" s="37" t="s">
        <v>9169</v>
      </c>
      <c r="R87" s="37">
        <v>0.94</v>
      </c>
      <c r="S87" s="37" t="s">
        <v>9170</v>
      </c>
      <c r="T87" s="37" t="s">
        <v>9167</v>
      </c>
      <c r="U87" s="37" t="s">
        <v>9166</v>
      </c>
    </row>
    <row r="88" spans="1:21" s="37" customFormat="1" ht="14.5">
      <c r="A88" s="3" t="s">
        <v>3606</v>
      </c>
      <c r="B88" s="15" t="s">
        <v>1</v>
      </c>
      <c r="C88" s="15" t="s">
        <v>3523</v>
      </c>
      <c r="D88" s="15" t="s">
        <v>3522</v>
      </c>
      <c r="E88" s="15">
        <v>1500</v>
      </c>
      <c r="F88" s="15">
        <v>25.7</v>
      </c>
      <c r="G88" s="15">
        <v>27.1</v>
      </c>
      <c r="H88" s="15">
        <v>28.4</v>
      </c>
      <c r="I88" s="15">
        <v>23.1</v>
      </c>
      <c r="J88" s="15">
        <v>5</v>
      </c>
      <c r="K88" s="15">
        <v>1</v>
      </c>
      <c r="L88" s="15">
        <v>37.5</v>
      </c>
      <c r="M88" s="15">
        <v>42</v>
      </c>
      <c r="N88" s="15">
        <v>175</v>
      </c>
      <c r="O88" s="15" t="s">
        <v>9484</v>
      </c>
      <c r="P88" s="15" t="s">
        <v>3</v>
      </c>
      <c r="Q88" s="37" t="s">
        <v>9169</v>
      </c>
      <c r="R88" s="37">
        <v>0.94</v>
      </c>
      <c r="S88" s="37" t="s">
        <v>9170</v>
      </c>
      <c r="T88" s="37" t="s">
        <v>9167</v>
      </c>
      <c r="U88" s="37" t="s">
        <v>9166</v>
      </c>
    </row>
    <row r="89" spans="1:21" s="37" customFormat="1" ht="14.5">
      <c r="A89" s="3" t="s">
        <v>3607</v>
      </c>
      <c r="B89" s="15" t="s">
        <v>1</v>
      </c>
      <c r="C89" s="15" t="s">
        <v>3523</v>
      </c>
      <c r="D89" s="15" t="s">
        <v>3525</v>
      </c>
      <c r="E89" s="15">
        <v>1500</v>
      </c>
      <c r="F89" s="15">
        <v>24.3</v>
      </c>
      <c r="G89" s="15">
        <v>27</v>
      </c>
      <c r="H89" s="15">
        <v>29.7</v>
      </c>
      <c r="I89" s="15">
        <v>21.8</v>
      </c>
      <c r="J89" s="15">
        <v>5</v>
      </c>
      <c r="K89" s="15">
        <v>1</v>
      </c>
      <c r="L89" s="15">
        <v>39.1</v>
      </c>
      <c r="M89" s="15">
        <v>40</v>
      </c>
      <c r="N89" s="15">
        <v>175</v>
      </c>
      <c r="O89" s="15" t="s">
        <v>9484</v>
      </c>
      <c r="P89" s="15" t="s">
        <v>3</v>
      </c>
      <c r="Q89" s="37" t="s">
        <v>9169</v>
      </c>
      <c r="R89" s="37">
        <v>0.94</v>
      </c>
      <c r="S89" s="37" t="s">
        <v>9170</v>
      </c>
      <c r="T89" s="37" t="s">
        <v>9167</v>
      </c>
      <c r="U89" s="37" t="s">
        <v>9166</v>
      </c>
    </row>
    <row r="90" spans="1:21" s="37" customFormat="1" ht="14.5">
      <c r="A90" s="3" t="s">
        <v>3608</v>
      </c>
      <c r="B90" s="15" t="s">
        <v>1</v>
      </c>
      <c r="C90" s="15" t="s">
        <v>3523</v>
      </c>
      <c r="D90" s="15" t="s">
        <v>3525</v>
      </c>
      <c r="E90" s="15">
        <v>1500</v>
      </c>
      <c r="F90" s="15">
        <v>25.7</v>
      </c>
      <c r="G90" s="15">
        <v>27.1</v>
      </c>
      <c r="H90" s="15">
        <v>28.4</v>
      </c>
      <c r="I90" s="15">
        <v>23.1</v>
      </c>
      <c r="J90" s="15">
        <v>5</v>
      </c>
      <c r="K90" s="15">
        <v>1</v>
      </c>
      <c r="L90" s="15">
        <v>37.5</v>
      </c>
      <c r="M90" s="15">
        <v>42</v>
      </c>
      <c r="N90" s="15">
        <v>175</v>
      </c>
      <c r="O90" s="15" t="s">
        <v>9484</v>
      </c>
      <c r="P90" s="15" t="s">
        <v>3</v>
      </c>
      <c r="Q90" s="37" t="s">
        <v>9169</v>
      </c>
      <c r="R90" s="37">
        <v>0.94</v>
      </c>
      <c r="S90" s="37" t="s">
        <v>9170</v>
      </c>
      <c r="T90" s="37" t="s">
        <v>9167</v>
      </c>
      <c r="U90" s="37" t="s">
        <v>9166</v>
      </c>
    </row>
    <row r="91" spans="1:21" s="37" customFormat="1" ht="14.5">
      <c r="A91" s="3" t="s">
        <v>3609</v>
      </c>
      <c r="B91" s="15" t="s">
        <v>1</v>
      </c>
      <c r="C91" s="15" t="s">
        <v>3523</v>
      </c>
      <c r="D91" s="15" t="s">
        <v>3522</v>
      </c>
      <c r="E91" s="15">
        <v>1500</v>
      </c>
      <c r="F91" s="15">
        <v>27</v>
      </c>
      <c r="G91" s="15">
        <v>30</v>
      </c>
      <c r="H91" s="15">
        <v>33</v>
      </c>
      <c r="I91" s="15">
        <v>24.3</v>
      </c>
      <c r="J91" s="15">
        <v>5</v>
      </c>
      <c r="K91" s="15">
        <v>1</v>
      </c>
      <c r="L91" s="15">
        <v>43.5</v>
      </c>
      <c r="M91" s="15">
        <v>36</v>
      </c>
      <c r="N91" s="15">
        <v>175</v>
      </c>
      <c r="O91" s="15" t="s">
        <v>9484</v>
      </c>
      <c r="P91" s="15" t="s">
        <v>3</v>
      </c>
      <c r="Q91" s="37" t="s">
        <v>9169</v>
      </c>
      <c r="R91" s="37">
        <v>0.94</v>
      </c>
      <c r="S91" s="37" t="s">
        <v>9170</v>
      </c>
      <c r="T91" s="37" t="s">
        <v>9167</v>
      </c>
      <c r="U91" s="37" t="s">
        <v>9166</v>
      </c>
    </row>
    <row r="92" spans="1:21" s="37" customFormat="1" ht="14.5">
      <c r="A92" s="3" t="s">
        <v>3610</v>
      </c>
      <c r="B92" s="15" t="s">
        <v>1</v>
      </c>
      <c r="C92" s="15" t="s">
        <v>3523</v>
      </c>
      <c r="D92" s="15" t="s">
        <v>3522</v>
      </c>
      <c r="E92" s="15">
        <v>1500</v>
      </c>
      <c r="F92" s="15">
        <v>270</v>
      </c>
      <c r="G92" s="15">
        <v>300</v>
      </c>
      <c r="H92" s="15">
        <v>330</v>
      </c>
      <c r="I92" s="15">
        <v>243</v>
      </c>
      <c r="J92" s="15">
        <v>5</v>
      </c>
      <c r="K92" s="15">
        <v>1</v>
      </c>
      <c r="L92" s="15">
        <v>430</v>
      </c>
      <c r="M92" s="15">
        <v>3.6</v>
      </c>
      <c r="N92" s="15">
        <v>175</v>
      </c>
      <c r="O92" s="15" t="s">
        <v>9484</v>
      </c>
      <c r="P92" s="15" t="s">
        <v>3</v>
      </c>
      <c r="Q92" s="37" t="s">
        <v>9169</v>
      </c>
      <c r="R92" s="37">
        <v>0.94</v>
      </c>
      <c r="S92" s="37" t="s">
        <v>9170</v>
      </c>
      <c r="T92" s="37" t="s">
        <v>9167</v>
      </c>
      <c r="U92" s="37" t="s">
        <v>9166</v>
      </c>
    </row>
    <row r="93" spans="1:21" s="37" customFormat="1" ht="14.5">
      <c r="A93" s="3" t="s">
        <v>3611</v>
      </c>
      <c r="B93" s="15" t="s">
        <v>1</v>
      </c>
      <c r="C93" s="15" t="s">
        <v>3523</v>
      </c>
      <c r="D93" s="15" t="s">
        <v>3522</v>
      </c>
      <c r="E93" s="15">
        <v>1500</v>
      </c>
      <c r="F93" s="15">
        <v>285</v>
      </c>
      <c r="G93" s="15">
        <v>300</v>
      </c>
      <c r="H93" s="15">
        <v>315</v>
      </c>
      <c r="I93" s="15">
        <v>256</v>
      </c>
      <c r="J93" s="15">
        <v>5</v>
      </c>
      <c r="K93" s="15">
        <v>1</v>
      </c>
      <c r="L93" s="15">
        <v>414</v>
      </c>
      <c r="M93" s="15">
        <v>3.8</v>
      </c>
      <c r="N93" s="15">
        <v>175</v>
      </c>
      <c r="O93" s="15" t="s">
        <v>9484</v>
      </c>
      <c r="P93" s="15" t="s">
        <v>3</v>
      </c>
      <c r="Q93" s="37" t="s">
        <v>9169</v>
      </c>
      <c r="R93" s="37">
        <v>0.94</v>
      </c>
      <c r="S93" s="37" t="s">
        <v>9170</v>
      </c>
      <c r="T93" s="37" t="s">
        <v>9167</v>
      </c>
      <c r="U93" s="37" t="s">
        <v>9166</v>
      </c>
    </row>
    <row r="94" spans="1:21" s="37" customFormat="1" ht="14.5">
      <c r="A94" s="3" t="s">
        <v>3612</v>
      </c>
      <c r="B94" s="15" t="s">
        <v>1</v>
      </c>
      <c r="C94" s="15" t="s">
        <v>3523</v>
      </c>
      <c r="D94" s="15" t="s">
        <v>3525</v>
      </c>
      <c r="E94" s="15">
        <v>1500</v>
      </c>
      <c r="F94" s="15">
        <v>270</v>
      </c>
      <c r="G94" s="15">
        <v>300</v>
      </c>
      <c r="H94" s="15">
        <v>330</v>
      </c>
      <c r="I94" s="15">
        <v>243</v>
      </c>
      <c r="J94" s="15">
        <v>5</v>
      </c>
      <c r="K94" s="15">
        <v>1</v>
      </c>
      <c r="L94" s="15">
        <v>430</v>
      </c>
      <c r="M94" s="15">
        <v>3.6</v>
      </c>
      <c r="N94" s="15">
        <v>175</v>
      </c>
      <c r="O94" s="15" t="s">
        <v>9484</v>
      </c>
      <c r="P94" s="15" t="s">
        <v>3</v>
      </c>
      <c r="Q94" s="37" t="s">
        <v>9169</v>
      </c>
      <c r="R94" s="37">
        <v>0.94</v>
      </c>
      <c r="S94" s="37" t="s">
        <v>9170</v>
      </c>
      <c r="T94" s="37" t="s">
        <v>9167</v>
      </c>
      <c r="U94" s="37" t="s">
        <v>9166</v>
      </c>
    </row>
    <row r="95" spans="1:21" s="37" customFormat="1" ht="14.5">
      <c r="A95" s="3" t="s">
        <v>3613</v>
      </c>
      <c r="B95" s="15" t="s">
        <v>1</v>
      </c>
      <c r="C95" s="15" t="s">
        <v>3523</v>
      </c>
      <c r="D95" s="15" t="s">
        <v>3525</v>
      </c>
      <c r="E95" s="15">
        <v>1500</v>
      </c>
      <c r="F95" s="15">
        <v>285</v>
      </c>
      <c r="G95" s="15">
        <v>300</v>
      </c>
      <c r="H95" s="15">
        <v>315</v>
      </c>
      <c r="I95" s="15">
        <v>256</v>
      </c>
      <c r="J95" s="15">
        <v>5</v>
      </c>
      <c r="K95" s="15">
        <v>1</v>
      </c>
      <c r="L95" s="15">
        <v>414</v>
      </c>
      <c r="M95" s="15">
        <v>3.8</v>
      </c>
      <c r="N95" s="15">
        <v>175</v>
      </c>
      <c r="O95" s="15" t="s">
        <v>9484</v>
      </c>
      <c r="P95" s="15" t="s">
        <v>3</v>
      </c>
      <c r="Q95" s="37" t="s">
        <v>9169</v>
      </c>
      <c r="R95" s="37">
        <v>0.94</v>
      </c>
      <c r="S95" s="37" t="s">
        <v>9170</v>
      </c>
      <c r="T95" s="37" t="s">
        <v>9167</v>
      </c>
      <c r="U95" s="37" t="s">
        <v>9166</v>
      </c>
    </row>
    <row r="96" spans="1:21" s="37" customFormat="1" ht="14.5">
      <c r="A96" s="3" t="s">
        <v>3614</v>
      </c>
      <c r="B96" s="15" t="s">
        <v>1</v>
      </c>
      <c r="C96" s="15" t="s">
        <v>3523</v>
      </c>
      <c r="D96" s="15" t="s">
        <v>3522</v>
      </c>
      <c r="E96" s="15">
        <v>1500</v>
      </c>
      <c r="F96" s="15">
        <v>28.5</v>
      </c>
      <c r="G96" s="15">
        <v>30</v>
      </c>
      <c r="H96" s="15">
        <v>31.5</v>
      </c>
      <c r="I96" s="15">
        <v>25.6</v>
      </c>
      <c r="J96" s="15">
        <v>5</v>
      </c>
      <c r="K96" s="15">
        <v>1</v>
      </c>
      <c r="L96" s="15">
        <v>41.4</v>
      </c>
      <c r="M96" s="15">
        <v>38</v>
      </c>
      <c r="N96" s="15">
        <v>175</v>
      </c>
      <c r="O96" s="15" t="s">
        <v>9484</v>
      </c>
      <c r="P96" s="15" t="s">
        <v>3</v>
      </c>
      <c r="Q96" s="37" t="s">
        <v>9169</v>
      </c>
      <c r="R96" s="37">
        <v>0.94</v>
      </c>
      <c r="S96" s="37" t="s">
        <v>9170</v>
      </c>
      <c r="T96" s="37" t="s">
        <v>9167</v>
      </c>
      <c r="U96" s="37" t="s">
        <v>9166</v>
      </c>
    </row>
    <row r="97" spans="1:21" s="37" customFormat="1" ht="14.5">
      <c r="A97" s="3" t="s">
        <v>3615</v>
      </c>
      <c r="B97" s="15" t="s">
        <v>1</v>
      </c>
      <c r="C97" s="15" t="s">
        <v>3523</v>
      </c>
      <c r="D97" s="15" t="s">
        <v>3525</v>
      </c>
      <c r="E97" s="15">
        <v>1500</v>
      </c>
      <c r="F97" s="15">
        <v>27</v>
      </c>
      <c r="G97" s="15">
        <v>30</v>
      </c>
      <c r="H97" s="15">
        <v>33</v>
      </c>
      <c r="I97" s="15">
        <v>24.3</v>
      </c>
      <c r="J97" s="15">
        <v>5</v>
      </c>
      <c r="K97" s="15">
        <v>1</v>
      </c>
      <c r="L97" s="15">
        <v>43.5</v>
      </c>
      <c r="M97" s="15">
        <v>36</v>
      </c>
      <c r="N97" s="15">
        <v>175</v>
      </c>
      <c r="O97" s="15" t="s">
        <v>9484</v>
      </c>
      <c r="P97" s="15" t="s">
        <v>3</v>
      </c>
      <c r="Q97" s="37" t="s">
        <v>9169</v>
      </c>
      <c r="R97" s="37">
        <v>0.94</v>
      </c>
      <c r="S97" s="37" t="s">
        <v>9170</v>
      </c>
      <c r="T97" s="37" t="s">
        <v>9167</v>
      </c>
      <c r="U97" s="37" t="s">
        <v>9166</v>
      </c>
    </row>
    <row r="98" spans="1:21" s="37" customFormat="1" ht="14.5">
      <c r="A98" s="3" t="s">
        <v>3616</v>
      </c>
      <c r="B98" s="15" t="s">
        <v>1</v>
      </c>
      <c r="C98" s="15" t="s">
        <v>3523</v>
      </c>
      <c r="D98" s="15" t="s">
        <v>3525</v>
      </c>
      <c r="E98" s="15">
        <v>1500</v>
      </c>
      <c r="F98" s="15">
        <v>28.5</v>
      </c>
      <c r="G98" s="15">
        <v>30</v>
      </c>
      <c r="H98" s="15">
        <v>31.5</v>
      </c>
      <c r="I98" s="15">
        <v>25.6</v>
      </c>
      <c r="J98" s="15">
        <v>5</v>
      </c>
      <c r="K98" s="15">
        <v>1</v>
      </c>
      <c r="L98" s="15">
        <v>41.4</v>
      </c>
      <c r="M98" s="15">
        <v>38</v>
      </c>
      <c r="N98" s="15">
        <v>175</v>
      </c>
      <c r="O98" s="15" t="s">
        <v>9484</v>
      </c>
      <c r="P98" s="15" t="s">
        <v>3</v>
      </c>
      <c r="Q98" s="37" t="s">
        <v>9169</v>
      </c>
      <c r="R98" s="37">
        <v>0.94</v>
      </c>
      <c r="S98" s="37" t="s">
        <v>9170</v>
      </c>
      <c r="T98" s="37" t="s">
        <v>9167</v>
      </c>
      <c r="U98" s="37" t="s">
        <v>9166</v>
      </c>
    </row>
    <row r="99" spans="1:21" s="37" customFormat="1" ht="14.5">
      <c r="A99" s="3" t="s">
        <v>3617</v>
      </c>
      <c r="B99" s="15" t="s">
        <v>1</v>
      </c>
      <c r="C99" s="15" t="s">
        <v>3523</v>
      </c>
      <c r="D99" s="15" t="s">
        <v>3522</v>
      </c>
      <c r="E99" s="15">
        <v>1500</v>
      </c>
      <c r="F99" s="15">
        <v>29.7</v>
      </c>
      <c r="G99" s="15">
        <v>33</v>
      </c>
      <c r="H99" s="15">
        <v>36.299999999999997</v>
      </c>
      <c r="I99" s="15">
        <v>26.8</v>
      </c>
      <c r="J99" s="15">
        <v>5</v>
      </c>
      <c r="K99" s="15">
        <v>1</v>
      </c>
      <c r="L99" s="15">
        <v>47.7</v>
      </c>
      <c r="M99" s="15">
        <v>33</v>
      </c>
      <c r="N99" s="15">
        <v>175</v>
      </c>
      <c r="O99" s="15" t="s">
        <v>9484</v>
      </c>
      <c r="P99" s="15" t="s">
        <v>3</v>
      </c>
      <c r="Q99" s="37" t="s">
        <v>9169</v>
      </c>
      <c r="R99" s="37">
        <v>0.94</v>
      </c>
      <c r="S99" s="37" t="s">
        <v>9170</v>
      </c>
      <c r="T99" s="37" t="s">
        <v>9167</v>
      </c>
      <c r="U99" s="37" t="s">
        <v>9166</v>
      </c>
    </row>
    <row r="100" spans="1:21" s="37" customFormat="1" ht="14.5">
      <c r="A100" s="3" t="s">
        <v>3618</v>
      </c>
      <c r="B100" s="15" t="s">
        <v>1</v>
      </c>
      <c r="C100" s="15" t="s">
        <v>3523</v>
      </c>
      <c r="D100" s="15" t="s">
        <v>3522</v>
      </c>
      <c r="E100" s="15">
        <v>1500</v>
      </c>
      <c r="F100" s="15">
        <v>31.4</v>
      </c>
      <c r="G100" s="15">
        <v>33.1</v>
      </c>
      <c r="H100" s="15">
        <v>34.700000000000003</v>
      </c>
      <c r="I100" s="15">
        <v>28.2</v>
      </c>
      <c r="J100" s="15">
        <v>5</v>
      </c>
      <c r="K100" s="15">
        <v>1</v>
      </c>
      <c r="L100" s="15">
        <v>45.7</v>
      </c>
      <c r="M100" s="15">
        <v>34</v>
      </c>
      <c r="N100" s="15">
        <v>175</v>
      </c>
      <c r="O100" s="15" t="s">
        <v>9484</v>
      </c>
      <c r="P100" s="15" t="s">
        <v>3</v>
      </c>
      <c r="Q100" s="37" t="s">
        <v>9169</v>
      </c>
      <c r="R100" s="37">
        <v>0.94</v>
      </c>
      <c r="S100" s="37" t="s">
        <v>9170</v>
      </c>
      <c r="T100" s="37" t="s">
        <v>9167</v>
      </c>
      <c r="U100" s="37" t="s">
        <v>9166</v>
      </c>
    </row>
    <row r="101" spans="1:21" s="37" customFormat="1" ht="14.5">
      <c r="A101" s="3" t="s">
        <v>3619</v>
      </c>
      <c r="B101" s="15" t="s">
        <v>1</v>
      </c>
      <c r="C101" s="15" t="s">
        <v>3523</v>
      </c>
      <c r="D101" s="15" t="s">
        <v>3525</v>
      </c>
      <c r="E101" s="15">
        <v>1500</v>
      </c>
      <c r="F101" s="15">
        <v>29.7</v>
      </c>
      <c r="G101" s="15">
        <v>33</v>
      </c>
      <c r="H101" s="15">
        <v>36.299999999999997</v>
      </c>
      <c r="I101" s="15">
        <v>26.8</v>
      </c>
      <c r="J101" s="15">
        <v>5</v>
      </c>
      <c r="K101" s="15">
        <v>1</v>
      </c>
      <c r="L101" s="15">
        <v>47.7</v>
      </c>
      <c r="M101" s="15">
        <v>33</v>
      </c>
      <c r="N101" s="15">
        <v>175</v>
      </c>
      <c r="O101" s="15" t="s">
        <v>9484</v>
      </c>
      <c r="P101" s="15" t="s">
        <v>3</v>
      </c>
      <c r="Q101" s="37" t="s">
        <v>9169</v>
      </c>
      <c r="R101" s="37">
        <v>0.94</v>
      </c>
      <c r="S101" s="37" t="s">
        <v>9170</v>
      </c>
      <c r="T101" s="37" t="s">
        <v>9167</v>
      </c>
      <c r="U101" s="37" t="s">
        <v>9166</v>
      </c>
    </row>
    <row r="102" spans="1:21" s="37" customFormat="1" ht="14.5">
      <c r="A102" s="3" t="s">
        <v>3620</v>
      </c>
      <c r="B102" s="15" t="s">
        <v>1</v>
      </c>
      <c r="C102" s="15" t="s">
        <v>3523</v>
      </c>
      <c r="D102" s="15" t="s">
        <v>3525</v>
      </c>
      <c r="E102" s="15">
        <v>1500</v>
      </c>
      <c r="F102" s="15">
        <v>31.4</v>
      </c>
      <c r="G102" s="15">
        <v>33.1</v>
      </c>
      <c r="H102" s="15">
        <v>34.700000000000003</v>
      </c>
      <c r="I102" s="15">
        <v>28.2</v>
      </c>
      <c r="J102" s="15">
        <v>5</v>
      </c>
      <c r="K102" s="15">
        <v>1</v>
      </c>
      <c r="L102" s="15">
        <v>45.7</v>
      </c>
      <c r="M102" s="15">
        <v>34</v>
      </c>
      <c r="N102" s="15">
        <v>175</v>
      </c>
      <c r="O102" s="15" t="s">
        <v>9484</v>
      </c>
      <c r="P102" s="15" t="s">
        <v>3</v>
      </c>
      <c r="Q102" s="37" t="s">
        <v>9169</v>
      </c>
      <c r="R102" s="37">
        <v>0.94</v>
      </c>
      <c r="S102" s="37" t="s">
        <v>9170</v>
      </c>
      <c r="T102" s="37" t="s">
        <v>9167</v>
      </c>
      <c r="U102" s="37" t="s">
        <v>9166</v>
      </c>
    </row>
    <row r="103" spans="1:21" s="37" customFormat="1" ht="14.5">
      <c r="A103" s="3" t="s">
        <v>3621</v>
      </c>
      <c r="B103" s="15" t="s">
        <v>1</v>
      </c>
      <c r="C103" s="15" t="s">
        <v>3523</v>
      </c>
      <c r="D103" s="15" t="s">
        <v>3522</v>
      </c>
      <c r="E103" s="15">
        <v>1500</v>
      </c>
      <c r="F103" s="15">
        <v>315</v>
      </c>
      <c r="G103" s="15">
        <v>350</v>
      </c>
      <c r="H103" s="15">
        <v>385</v>
      </c>
      <c r="I103" s="15">
        <v>284</v>
      </c>
      <c r="J103" s="15">
        <v>5</v>
      </c>
      <c r="K103" s="15">
        <v>1</v>
      </c>
      <c r="L103" s="15">
        <v>504</v>
      </c>
      <c r="M103" s="15">
        <v>3.1</v>
      </c>
      <c r="N103" s="15">
        <v>175</v>
      </c>
      <c r="O103" s="15" t="s">
        <v>9484</v>
      </c>
      <c r="P103" s="15" t="s">
        <v>3</v>
      </c>
      <c r="Q103" s="37" t="s">
        <v>9169</v>
      </c>
      <c r="R103" s="37">
        <v>0.94</v>
      </c>
      <c r="S103" s="37" t="s">
        <v>9170</v>
      </c>
      <c r="T103" s="37" t="s">
        <v>9167</v>
      </c>
      <c r="U103" s="37" t="s">
        <v>9166</v>
      </c>
    </row>
    <row r="104" spans="1:21" s="37" customFormat="1" ht="14.5">
      <c r="A104" s="3" t="s">
        <v>3622</v>
      </c>
      <c r="B104" s="15" t="s">
        <v>1</v>
      </c>
      <c r="C104" s="15" t="s">
        <v>3523</v>
      </c>
      <c r="D104" s="15" t="s">
        <v>3522</v>
      </c>
      <c r="E104" s="15">
        <v>1500</v>
      </c>
      <c r="F104" s="15">
        <v>333</v>
      </c>
      <c r="G104" s="15">
        <v>350.5</v>
      </c>
      <c r="H104" s="15">
        <v>368</v>
      </c>
      <c r="I104" s="15">
        <v>300</v>
      </c>
      <c r="J104" s="15">
        <v>5</v>
      </c>
      <c r="K104" s="15">
        <v>1</v>
      </c>
      <c r="L104" s="15">
        <v>482</v>
      </c>
      <c r="M104" s="15">
        <v>3.2</v>
      </c>
      <c r="N104" s="15">
        <v>175</v>
      </c>
      <c r="O104" s="15" t="s">
        <v>9484</v>
      </c>
      <c r="P104" s="15" t="s">
        <v>3</v>
      </c>
      <c r="Q104" s="37" t="s">
        <v>9169</v>
      </c>
      <c r="R104" s="37">
        <v>0.94</v>
      </c>
      <c r="S104" s="37" t="s">
        <v>9170</v>
      </c>
      <c r="T104" s="37" t="s">
        <v>9167</v>
      </c>
      <c r="U104" s="37" t="s">
        <v>9166</v>
      </c>
    </row>
    <row r="105" spans="1:21" s="37" customFormat="1" ht="14.5">
      <c r="A105" s="3" t="s">
        <v>3623</v>
      </c>
      <c r="B105" s="15" t="s">
        <v>1</v>
      </c>
      <c r="C105" s="15" t="s">
        <v>3523</v>
      </c>
      <c r="D105" s="15" t="s">
        <v>3525</v>
      </c>
      <c r="E105" s="15">
        <v>1500</v>
      </c>
      <c r="F105" s="15">
        <v>315</v>
      </c>
      <c r="G105" s="15">
        <v>350</v>
      </c>
      <c r="H105" s="15">
        <v>385</v>
      </c>
      <c r="I105" s="15">
        <v>284</v>
      </c>
      <c r="J105" s="15">
        <v>5</v>
      </c>
      <c r="K105" s="15">
        <v>1</v>
      </c>
      <c r="L105" s="15">
        <v>504</v>
      </c>
      <c r="M105" s="15">
        <v>3.1</v>
      </c>
      <c r="N105" s="15">
        <v>175</v>
      </c>
      <c r="O105" s="15" t="s">
        <v>9484</v>
      </c>
      <c r="P105" s="15" t="s">
        <v>3</v>
      </c>
      <c r="Q105" s="37" t="s">
        <v>9169</v>
      </c>
      <c r="R105" s="37">
        <v>0.94</v>
      </c>
      <c r="S105" s="37" t="s">
        <v>9170</v>
      </c>
      <c r="T105" s="37" t="s">
        <v>9167</v>
      </c>
      <c r="U105" s="37" t="s">
        <v>9166</v>
      </c>
    </row>
    <row r="106" spans="1:21" s="37" customFormat="1" ht="14.5">
      <c r="A106" s="3" t="s">
        <v>3624</v>
      </c>
      <c r="B106" s="15" t="s">
        <v>1</v>
      </c>
      <c r="C106" s="15" t="s">
        <v>3523</v>
      </c>
      <c r="D106" s="15" t="s">
        <v>3525</v>
      </c>
      <c r="E106" s="15">
        <v>1500</v>
      </c>
      <c r="F106" s="15">
        <v>333</v>
      </c>
      <c r="G106" s="15">
        <v>350.5</v>
      </c>
      <c r="H106" s="15">
        <v>368</v>
      </c>
      <c r="I106" s="15">
        <v>300</v>
      </c>
      <c r="J106" s="15">
        <v>5</v>
      </c>
      <c r="K106" s="15">
        <v>1</v>
      </c>
      <c r="L106" s="15">
        <v>482</v>
      </c>
      <c r="M106" s="15">
        <v>3.2</v>
      </c>
      <c r="N106" s="15">
        <v>175</v>
      </c>
      <c r="O106" s="15" t="s">
        <v>9484</v>
      </c>
      <c r="P106" s="15" t="s">
        <v>3</v>
      </c>
      <c r="Q106" s="37" t="s">
        <v>9169</v>
      </c>
      <c r="R106" s="37">
        <v>0.94</v>
      </c>
      <c r="S106" s="37" t="s">
        <v>9170</v>
      </c>
      <c r="T106" s="37" t="s">
        <v>9167</v>
      </c>
      <c r="U106" s="37" t="s">
        <v>9166</v>
      </c>
    </row>
    <row r="107" spans="1:21" s="37" customFormat="1" ht="14.5">
      <c r="A107" s="3" t="s">
        <v>3625</v>
      </c>
      <c r="B107" s="15" t="s">
        <v>1</v>
      </c>
      <c r="C107" s="15" t="s">
        <v>3523</v>
      </c>
      <c r="D107" s="15" t="s">
        <v>3522</v>
      </c>
      <c r="E107" s="15">
        <v>1500</v>
      </c>
      <c r="F107" s="15">
        <v>32.4</v>
      </c>
      <c r="G107" s="15">
        <v>36</v>
      </c>
      <c r="H107" s="15">
        <v>39.6</v>
      </c>
      <c r="I107" s="15">
        <v>29.1</v>
      </c>
      <c r="J107" s="15">
        <v>5</v>
      </c>
      <c r="K107" s="15">
        <v>1</v>
      </c>
      <c r="L107" s="15">
        <v>52</v>
      </c>
      <c r="M107" s="15">
        <v>30</v>
      </c>
      <c r="N107" s="15">
        <v>175</v>
      </c>
      <c r="O107" s="15" t="s">
        <v>9484</v>
      </c>
      <c r="P107" s="15" t="s">
        <v>3</v>
      </c>
      <c r="Q107" s="37" t="s">
        <v>9169</v>
      </c>
      <c r="R107" s="37">
        <v>0.94</v>
      </c>
      <c r="S107" s="37" t="s">
        <v>9170</v>
      </c>
      <c r="T107" s="37" t="s">
        <v>9167</v>
      </c>
      <c r="U107" s="37" t="s">
        <v>9166</v>
      </c>
    </row>
    <row r="108" spans="1:21" s="37" customFormat="1" ht="14.5">
      <c r="A108" s="3" t="s">
        <v>3626</v>
      </c>
      <c r="B108" s="15" t="s">
        <v>1</v>
      </c>
      <c r="C108" s="15" t="s">
        <v>3523</v>
      </c>
      <c r="D108" s="15" t="s">
        <v>3522</v>
      </c>
      <c r="E108" s="15">
        <v>1500</v>
      </c>
      <c r="F108" s="15">
        <v>34.200000000000003</v>
      </c>
      <c r="G108" s="15">
        <v>36</v>
      </c>
      <c r="H108" s="15">
        <v>37.799999999999997</v>
      </c>
      <c r="I108" s="15">
        <v>30.8</v>
      </c>
      <c r="J108" s="15">
        <v>5</v>
      </c>
      <c r="K108" s="15">
        <v>1</v>
      </c>
      <c r="L108" s="15">
        <v>49.9</v>
      </c>
      <c r="M108" s="15">
        <v>31</v>
      </c>
      <c r="N108" s="15">
        <v>175</v>
      </c>
      <c r="O108" s="15" t="s">
        <v>9484</v>
      </c>
      <c r="P108" s="15" t="s">
        <v>3</v>
      </c>
      <c r="Q108" s="37" t="s">
        <v>9169</v>
      </c>
      <c r="R108" s="37">
        <v>0.94</v>
      </c>
      <c r="S108" s="37" t="s">
        <v>9170</v>
      </c>
      <c r="T108" s="37" t="s">
        <v>9167</v>
      </c>
      <c r="U108" s="37" t="s">
        <v>9166</v>
      </c>
    </row>
    <row r="109" spans="1:21" s="37" customFormat="1" ht="14.5">
      <c r="A109" s="3" t="s">
        <v>3627</v>
      </c>
      <c r="B109" s="15" t="s">
        <v>1</v>
      </c>
      <c r="C109" s="15" t="s">
        <v>3523</v>
      </c>
      <c r="D109" s="15" t="s">
        <v>3525</v>
      </c>
      <c r="E109" s="15">
        <v>1500</v>
      </c>
      <c r="F109" s="15">
        <v>32.4</v>
      </c>
      <c r="G109" s="15">
        <v>36</v>
      </c>
      <c r="H109" s="15">
        <v>39.6</v>
      </c>
      <c r="I109" s="15">
        <v>29.1</v>
      </c>
      <c r="J109" s="15">
        <v>5</v>
      </c>
      <c r="K109" s="15">
        <v>1</v>
      </c>
      <c r="L109" s="15">
        <v>52</v>
      </c>
      <c r="M109" s="15">
        <v>30</v>
      </c>
      <c r="N109" s="15">
        <v>175</v>
      </c>
      <c r="O109" s="15" t="s">
        <v>9484</v>
      </c>
      <c r="P109" s="15" t="s">
        <v>3</v>
      </c>
      <c r="Q109" s="37" t="s">
        <v>9169</v>
      </c>
      <c r="R109" s="37">
        <v>0.94</v>
      </c>
      <c r="S109" s="37" t="s">
        <v>9170</v>
      </c>
      <c r="T109" s="37" t="s">
        <v>9167</v>
      </c>
      <c r="U109" s="37" t="s">
        <v>9166</v>
      </c>
    </row>
    <row r="110" spans="1:21" s="37" customFormat="1" ht="14.5">
      <c r="A110" s="3" t="s">
        <v>3628</v>
      </c>
      <c r="B110" s="15" t="s">
        <v>1</v>
      </c>
      <c r="C110" s="15" t="s">
        <v>3523</v>
      </c>
      <c r="D110" s="15" t="s">
        <v>3525</v>
      </c>
      <c r="E110" s="15">
        <v>1500</v>
      </c>
      <c r="F110" s="15">
        <v>34.200000000000003</v>
      </c>
      <c r="G110" s="15">
        <v>36</v>
      </c>
      <c r="H110" s="15">
        <v>37.799999999999997</v>
      </c>
      <c r="I110" s="15">
        <v>30.8</v>
      </c>
      <c r="J110" s="15">
        <v>5</v>
      </c>
      <c r="K110" s="15">
        <v>1</v>
      </c>
      <c r="L110" s="15">
        <v>49.9</v>
      </c>
      <c r="M110" s="15">
        <v>31</v>
      </c>
      <c r="N110" s="15">
        <v>175</v>
      </c>
      <c r="O110" s="15" t="s">
        <v>9484</v>
      </c>
      <c r="P110" s="15" t="s">
        <v>3</v>
      </c>
      <c r="Q110" s="37" t="s">
        <v>9169</v>
      </c>
      <c r="R110" s="37">
        <v>0.94</v>
      </c>
      <c r="S110" s="37" t="s">
        <v>9170</v>
      </c>
      <c r="T110" s="37" t="s">
        <v>9167</v>
      </c>
      <c r="U110" s="37" t="s">
        <v>9166</v>
      </c>
    </row>
    <row r="111" spans="1:21" s="37" customFormat="1" ht="14.5">
      <c r="A111" s="3" t="s">
        <v>3629</v>
      </c>
      <c r="B111" s="15" t="s">
        <v>1</v>
      </c>
      <c r="C111" s="15" t="s">
        <v>3523</v>
      </c>
      <c r="D111" s="15" t="s">
        <v>3522</v>
      </c>
      <c r="E111" s="15">
        <v>1500</v>
      </c>
      <c r="F111" s="15">
        <v>35.1</v>
      </c>
      <c r="G111" s="15">
        <v>39</v>
      </c>
      <c r="H111" s="15">
        <v>42.9</v>
      </c>
      <c r="I111" s="15">
        <v>31.6</v>
      </c>
      <c r="J111" s="15">
        <v>5</v>
      </c>
      <c r="K111" s="15">
        <v>1</v>
      </c>
      <c r="L111" s="15">
        <v>56.4</v>
      </c>
      <c r="M111" s="15">
        <v>27</v>
      </c>
      <c r="N111" s="15">
        <v>175</v>
      </c>
      <c r="O111" s="15" t="s">
        <v>9484</v>
      </c>
      <c r="P111" s="15" t="s">
        <v>3</v>
      </c>
      <c r="Q111" s="37" t="s">
        <v>9169</v>
      </c>
      <c r="R111" s="37">
        <v>0.94</v>
      </c>
      <c r="S111" s="37" t="s">
        <v>9170</v>
      </c>
      <c r="T111" s="37" t="s">
        <v>9167</v>
      </c>
      <c r="U111" s="37" t="s">
        <v>9166</v>
      </c>
    </row>
    <row r="112" spans="1:21" s="37" customFormat="1" ht="14.5">
      <c r="A112" s="3" t="s">
        <v>3630</v>
      </c>
      <c r="B112" s="15" t="s">
        <v>1</v>
      </c>
      <c r="C112" s="15" t="s">
        <v>3523</v>
      </c>
      <c r="D112" s="15" t="s">
        <v>3522</v>
      </c>
      <c r="E112" s="15">
        <v>1500</v>
      </c>
      <c r="F112" s="15">
        <v>37.1</v>
      </c>
      <c r="G112" s="15">
        <v>39.1</v>
      </c>
      <c r="H112" s="15">
        <v>41</v>
      </c>
      <c r="I112" s="15">
        <v>33.299999999999997</v>
      </c>
      <c r="J112" s="15">
        <v>5</v>
      </c>
      <c r="K112" s="15">
        <v>1</v>
      </c>
      <c r="L112" s="15">
        <v>53.9</v>
      </c>
      <c r="M112" s="15">
        <v>29</v>
      </c>
      <c r="N112" s="15">
        <v>175</v>
      </c>
      <c r="O112" s="15" t="s">
        <v>9484</v>
      </c>
      <c r="P112" s="15" t="s">
        <v>3</v>
      </c>
      <c r="Q112" s="37" t="s">
        <v>9169</v>
      </c>
      <c r="R112" s="37">
        <v>0.94</v>
      </c>
      <c r="S112" s="37" t="s">
        <v>9170</v>
      </c>
      <c r="T112" s="37" t="s">
        <v>9167</v>
      </c>
      <c r="U112" s="37" t="s">
        <v>9166</v>
      </c>
    </row>
    <row r="113" spans="1:21" s="37" customFormat="1" ht="14.5">
      <c r="A113" s="3" t="s">
        <v>3631</v>
      </c>
      <c r="B113" s="15" t="s">
        <v>1</v>
      </c>
      <c r="C113" s="15" t="s">
        <v>3523</v>
      </c>
      <c r="D113" s="15" t="s">
        <v>3525</v>
      </c>
      <c r="E113" s="15">
        <v>1500</v>
      </c>
      <c r="F113" s="15">
        <v>35.1</v>
      </c>
      <c r="G113" s="15">
        <v>39</v>
      </c>
      <c r="H113" s="15">
        <v>42.9</v>
      </c>
      <c r="I113" s="15">
        <v>31.6</v>
      </c>
      <c r="J113" s="15">
        <v>5</v>
      </c>
      <c r="K113" s="15">
        <v>1</v>
      </c>
      <c r="L113" s="15">
        <v>56.4</v>
      </c>
      <c r="M113" s="15">
        <v>27</v>
      </c>
      <c r="N113" s="15">
        <v>175</v>
      </c>
      <c r="O113" s="15" t="s">
        <v>9484</v>
      </c>
      <c r="P113" s="15" t="s">
        <v>3</v>
      </c>
      <c r="Q113" s="37" t="s">
        <v>9169</v>
      </c>
      <c r="R113" s="37">
        <v>0.94</v>
      </c>
      <c r="S113" s="37" t="s">
        <v>9170</v>
      </c>
      <c r="T113" s="37" t="s">
        <v>9167</v>
      </c>
      <c r="U113" s="37" t="s">
        <v>9166</v>
      </c>
    </row>
    <row r="114" spans="1:21" s="37" customFormat="1" ht="14.5">
      <c r="A114" s="3" t="s">
        <v>3632</v>
      </c>
      <c r="B114" s="15" t="s">
        <v>1</v>
      </c>
      <c r="C114" s="15" t="s">
        <v>3523</v>
      </c>
      <c r="D114" s="15" t="s">
        <v>3525</v>
      </c>
      <c r="E114" s="15">
        <v>1500</v>
      </c>
      <c r="F114" s="15">
        <v>37.1</v>
      </c>
      <c r="G114" s="15">
        <v>39.1</v>
      </c>
      <c r="H114" s="15">
        <v>41</v>
      </c>
      <c r="I114" s="15">
        <v>33.299999999999997</v>
      </c>
      <c r="J114" s="15">
        <v>5</v>
      </c>
      <c r="K114" s="15">
        <v>1</v>
      </c>
      <c r="L114" s="15">
        <v>53.9</v>
      </c>
      <c r="M114" s="15">
        <v>29</v>
      </c>
      <c r="N114" s="15">
        <v>175</v>
      </c>
      <c r="O114" s="15" t="s">
        <v>9484</v>
      </c>
      <c r="P114" s="15" t="s">
        <v>3</v>
      </c>
      <c r="Q114" s="37" t="s">
        <v>9169</v>
      </c>
      <c r="R114" s="37">
        <v>0.94</v>
      </c>
      <c r="S114" s="37" t="s">
        <v>9170</v>
      </c>
      <c r="T114" s="37" t="s">
        <v>9167</v>
      </c>
      <c r="U114" s="37" t="s">
        <v>9166</v>
      </c>
    </row>
    <row r="115" spans="1:21" s="37" customFormat="1" ht="14.5">
      <c r="A115" s="3" t="s">
        <v>3633</v>
      </c>
      <c r="B115" s="15" t="s">
        <v>1</v>
      </c>
      <c r="C115" s="15" t="s">
        <v>3523</v>
      </c>
      <c r="D115" s="15" t="s">
        <v>3522</v>
      </c>
      <c r="E115" s="15">
        <v>1500</v>
      </c>
      <c r="F115" s="15">
        <v>360</v>
      </c>
      <c r="G115" s="15">
        <v>400</v>
      </c>
      <c r="H115" s="15">
        <v>440</v>
      </c>
      <c r="I115" s="15">
        <v>324</v>
      </c>
      <c r="J115" s="15">
        <v>5</v>
      </c>
      <c r="K115" s="15">
        <v>1</v>
      </c>
      <c r="L115" s="15">
        <v>574</v>
      </c>
      <c r="M115" s="15">
        <v>2.7</v>
      </c>
      <c r="N115" s="15">
        <v>175</v>
      </c>
      <c r="O115" s="15" t="s">
        <v>9484</v>
      </c>
      <c r="P115" s="15" t="s">
        <v>3</v>
      </c>
      <c r="Q115" s="37" t="s">
        <v>9169</v>
      </c>
      <c r="R115" s="37">
        <v>0.94</v>
      </c>
      <c r="S115" s="37" t="s">
        <v>9170</v>
      </c>
      <c r="T115" s="37" t="s">
        <v>9167</v>
      </c>
      <c r="U115" s="37" t="s">
        <v>9166</v>
      </c>
    </row>
    <row r="116" spans="1:21" s="37" customFormat="1" ht="14.5">
      <c r="A116" s="3" t="s">
        <v>3634</v>
      </c>
      <c r="B116" s="15" t="s">
        <v>1</v>
      </c>
      <c r="C116" s="15" t="s">
        <v>3523</v>
      </c>
      <c r="D116" s="15" t="s">
        <v>3522</v>
      </c>
      <c r="E116" s="15">
        <v>1500</v>
      </c>
      <c r="F116" s="15">
        <v>380</v>
      </c>
      <c r="G116" s="15">
        <v>400</v>
      </c>
      <c r="H116" s="15">
        <v>420</v>
      </c>
      <c r="I116" s="15">
        <v>342</v>
      </c>
      <c r="J116" s="15">
        <v>5</v>
      </c>
      <c r="K116" s="15">
        <v>1</v>
      </c>
      <c r="L116" s="15">
        <v>548</v>
      </c>
      <c r="M116" s="15">
        <v>2.8</v>
      </c>
      <c r="N116" s="15">
        <v>175</v>
      </c>
      <c r="O116" s="15" t="s">
        <v>9484</v>
      </c>
      <c r="P116" s="15" t="s">
        <v>3</v>
      </c>
      <c r="Q116" s="37" t="s">
        <v>9169</v>
      </c>
      <c r="R116" s="37">
        <v>0.94</v>
      </c>
      <c r="S116" s="37" t="s">
        <v>9170</v>
      </c>
      <c r="T116" s="37" t="s">
        <v>9167</v>
      </c>
      <c r="U116" s="37" t="s">
        <v>9166</v>
      </c>
    </row>
    <row r="117" spans="1:21" s="37" customFormat="1" ht="14.5">
      <c r="A117" s="3" t="s">
        <v>3635</v>
      </c>
      <c r="B117" s="15" t="s">
        <v>1</v>
      </c>
      <c r="C117" s="15" t="s">
        <v>3523</v>
      </c>
      <c r="D117" s="15" t="s">
        <v>3525</v>
      </c>
      <c r="E117" s="15">
        <v>1500</v>
      </c>
      <c r="F117" s="15">
        <v>360</v>
      </c>
      <c r="G117" s="15">
        <v>400</v>
      </c>
      <c r="H117" s="15">
        <v>440</v>
      </c>
      <c r="I117" s="15">
        <v>324</v>
      </c>
      <c r="J117" s="15">
        <v>5</v>
      </c>
      <c r="K117" s="15">
        <v>1</v>
      </c>
      <c r="L117" s="15">
        <v>574</v>
      </c>
      <c r="M117" s="15">
        <v>2.7</v>
      </c>
      <c r="N117" s="15">
        <v>175</v>
      </c>
      <c r="O117" s="15" t="s">
        <v>9484</v>
      </c>
      <c r="P117" s="15" t="s">
        <v>3</v>
      </c>
      <c r="Q117" s="37" t="s">
        <v>9169</v>
      </c>
      <c r="R117" s="37">
        <v>0.94</v>
      </c>
      <c r="S117" s="37" t="s">
        <v>9170</v>
      </c>
      <c r="T117" s="37" t="s">
        <v>9167</v>
      </c>
      <c r="U117" s="37" t="s">
        <v>9166</v>
      </c>
    </row>
    <row r="118" spans="1:21" s="37" customFormat="1" ht="14.5">
      <c r="A118" s="3" t="s">
        <v>3636</v>
      </c>
      <c r="B118" s="15" t="s">
        <v>1</v>
      </c>
      <c r="C118" s="15" t="s">
        <v>3523</v>
      </c>
      <c r="D118" s="15" t="s">
        <v>3525</v>
      </c>
      <c r="E118" s="15">
        <v>1500</v>
      </c>
      <c r="F118" s="15">
        <v>380</v>
      </c>
      <c r="G118" s="15">
        <v>400</v>
      </c>
      <c r="H118" s="15">
        <v>420</v>
      </c>
      <c r="I118" s="15">
        <v>342</v>
      </c>
      <c r="J118" s="15">
        <v>5</v>
      </c>
      <c r="K118" s="15">
        <v>1</v>
      </c>
      <c r="L118" s="15">
        <v>548</v>
      </c>
      <c r="M118" s="15">
        <v>2.8</v>
      </c>
      <c r="N118" s="15">
        <v>175</v>
      </c>
      <c r="O118" s="15" t="s">
        <v>9484</v>
      </c>
      <c r="P118" s="15" t="s">
        <v>3</v>
      </c>
      <c r="Q118" s="37" t="s">
        <v>9169</v>
      </c>
      <c r="R118" s="37">
        <v>0.94</v>
      </c>
      <c r="S118" s="37" t="s">
        <v>9170</v>
      </c>
      <c r="T118" s="37" t="s">
        <v>9167</v>
      </c>
      <c r="U118" s="37" t="s">
        <v>9166</v>
      </c>
    </row>
    <row r="119" spans="1:21" s="37" customFormat="1" ht="14.5">
      <c r="A119" s="3" t="s">
        <v>3637</v>
      </c>
      <c r="B119" s="15" t="s">
        <v>1</v>
      </c>
      <c r="C119" s="15" t="s">
        <v>3523</v>
      </c>
      <c r="D119" s="15" t="s">
        <v>3522</v>
      </c>
      <c r="E119" s="15">
        <v>1500</v>
      </c>
      <c r="F119" s="15">
        <v>38.700000000000003</v>
      </c>
      <c r="G119" s="15">
        <v>43</v>
      </c>
      <c r="H119" s="15">
        <v>47.3</v>
      </c>
      <c r="I119" s="15">
        <v>34.799999999999997</v>
      </c>
      <c r="J119" s="15">
        <v>5</v>
      </c>
      <c r="K119" s="15">
        <v>1</v>
      </c>
      <c r="L119" s="15">
        <v>61.9</v>
      </c>
      <c r="M119" s="15">
        <v>25</v>
      </c>
      <c r="N119" s="15">
        <v>175</v>
      </c>
      <c r="O119" s="15" t="s">
        <v>9484</v>
      </c>
      <c r="P119" s="15" t="s">
        <v>3</v>
      </c>
      <c r="Q119" s="37" t="s">
        <v>9169</v>
      </c>
      <c r="R119" s="37">
        <v>0.94</v>
      </c>
      <c r="S119" s="37" t="s">
        <v>9170</v>
      </c>
      <c r="T119" s="37" t="s">
        <v>9167</v>
      </c>
      <c r="U119" s="37" t="s">
        <v>9166</v>
      </c>
    </row>
    <row r="120" spans="1:21" s="37" customFormat="1" ht="14.5">
      <c r="A120" s="3" t="s">
        <v>3638</v>
      </c>
      <c r="B120" s="15" t="s">
        <v>1</v>
      </c>
      <c r="C120" s="15" t="s">
        <v>3523</v>
      </c>
      <c r="D120" s="15" t="s">
        <v>3522</v>
      </c>
      <c r="E120" s="15">
        <v>1500</v>
      </c>
      <c r="F120" s="15">
        <v>40.9</v>
      </c>
      <c r="G120" s="15">
        <v>43.1</v>
      </c>
      <c r="H120" s="15">
        <v>45.2</v>
      </c>
      <c r="I120" s="15">
        <v>36.799999999999997</v>
      </c>
      <c r="J120" s="15">
        <v>5</v>
      </c>
      <c r="K120" s="15">
        <v>1</v>
      </c>
      <c r="L120" s="15">
        <v>59.3</v>
      </c>
      <c r="M120" s="15">
        <v>26</v>
      </c>
      <c r="N120" s="15">
        <v>175</v>
      </c>
      <c r="O120" s="15" t="s">
        <v>9484</v>
      </c>
      <c r="P120" s="15" t="s">
        <v>3</v>
      </c>
      <c r="Q120" s="37" t="s">
        <v>9169</v>
      </c>
      <c r="R120" s="37">
        <v>0.94</v>
      </c>
      <c r="S120" s="37" t="s">
        <v>9170</v>
      </c>
      <c r="T120" s="37" t="s">
        <v>9167</v>
      </c>
      <c r="U120" s="37" t="s">
        <v>9166</v>
      </c>
    </row>
    <row r="121" spans="1:21" s="37" customFormat="1" ht="14.5">
      <c r="A121" s="3" t="s">
        <v>3639</v>
      </c>
      <c r="B121" s="15" t="s">
        <v>1</v>
      </c>
      <c r="C121" s="15" t="s">
        <v>3523</v>
      </c>
      <c r="D121" s="15" t="s">
        <v>3525</v>
      </c>
      <c r="E121" s="15">
        <v>1500</v>
      </c>
      <c r="F121" s="15">
        <v>38.700000000000003</v>
      </c>
      <c r="G121" s="15">
        <v>43</v>
      </c>
      <c r="H121" s="15">
        <v>47.3</v>
      </c>
      <c r="I121" s="15">
        <v>34.799999999999997</v>
      </c>
      <c r="J121" s="15">
        <v>5</v>
      </c>
      <c r="K121" s="15">
        <v>1</v>
      </c>
      <c r="L121" s="15">
        <v>61.9</v>
      </c>
      <c r="M121" s="15">
        <v>25</v>
      </c>
      <c r="N121" s="15">
        <v>175</v>
      </c>
      <c r="O121" s="15" t="s">
        <v>9484</v>
      </c>
      <c r="P121" s="15" t="s">
        <v>3</v>
      </c>
      <c r="Q121" s="37" t="s">
        <v>9169</v>
      </c>
      <c r="R121" s="37">
        <v>0.94</v>
      </c>
      <c r="S121" s="37" t="s">
        <v>9170</v>
      </c>
      <c r="T121" s="37" t="s">
        <v>9167</v>
      </c>
      <c r="U121" s="37" t="s">
        <v>9166</v>
      </c>
    </row>
    <row r="122" spans="1:21" s="37" customFormat="1" ht="14.5">
      <c r="A122" s="3" t="s">
        <v>3640</v>
      </c>
      <c r="B122" s="15" t="s">
        <v>1</v>
      </c>
      <c r="C122" s="15" t="s">
        <v>3523</v>
      </c>
      <c r="D122" s="15" t="s">
        <v>3525</v>
      </c>
      <c r="E122" s="15">
        <v>1500</v>
      </c>
      <c r="F122" s="15">
        <v>40.9</v>
      </c>
      <c r="G122" s="15">
        <v>43.1</v>
      </c>
      <c r="H122" s="15">
        <v>45.2</v>
      </c>
      <c r="I122" s="15">
        <v>36.799999999999997</v>
      </c>
      <c r="J122" s="15">
        <v>5</v>
      </c>
      <c r="K122" s="15">
        <v>1</v>
      </c>
      <c r="L122" s="15">
        <v>59.3</v>
      </c>
      <c r="M122" s="15">
        <v>26</v>
      </c>
      <c r="N122" s="15">
        <v>175</v>
      </c>
      <c r="O122" s="15" t="s">
        <v>9484</v>
      </c>
      <c r="P122" s="15" t="s">
        <v>3</v>
      </c>
      <c r="Q122" s="37" t="s">
        <v>9169</v>
      </c>
      <c r="R122" s="37">
        <v>0.94</v>
      </c>
      <c r="S122" s="37" t="s">
        <v>9170</v>
      </c>
      <c r="T122" s="37" t="s">
        <v>9167</v>
      </c>
      <c r="U122" s="37" t="s">
        <v>9166</v>
      </c>
    </row>
    <row r="123" spans="1:21" s="37" customFormat="1" ht="14.5">
      <c r="A123" s="3" t="s">
        <v>3641</v>
      </c>
      <c r="B123" s="15" t="s">
        <v>1</v>
      </c>
      <c r="C123" s="15" t="s">
        <v>3523</v>
      </c>
      <c r="D123" s="15" t="s">
        <v>3522</v>
      </c>
      <c r="E123" s="15">
        <v>1500</v>
      </c>
      <c r="F123" s="15">
        <v>396</v>
      </c>
      <c r="G123" s="15">
        <v>440</v>
      </c>
      <c r="H123" s="15">
        <v>484</v>
      </c>
      <c r="I123" s="15">
        <v>356</v>
      </c>
      <c r="J123" s="15">
        <v>5</v>
      </c>
      <c r="K123" s="15">
        <v>1</v>
      </c>
      <c r="L123" s="15">
        <v>631</v>
      </c>
      <c r="M123" s="15">
        <v>2.4</v>
      </c>
      <c r="N123" s="15">
        <v>175</v>
      </c>
      <c r="O123" s="15" t="s">
        <v>9484</v>
      </c>
      <c r="P123" s="15" t="s">
        <v>3</v>
      </c>
      <c r="Q123" s="37" t="s">
        <v>9169</v>
      </c>
      <c r="R123" s="37">
        <v>0.94</v>
      </c>
      <c r="S123" s="37" t="s">
        <v>9170</v>
      </c>
      <c r="T123" s="37" t="s">
        <v>9167</v>
      </c>
      <c r="U123" s="37" t="s">
        <v>9166</v>
      </c>
    </row>
    <row r="124" spans="1:21" s="37" customFormat="1" ht="14.5">
      <c r="A124" s="3" t="s">
        <v>3642</v>
      </c>
      <c r="B124" s="15" t="s">
        <v>1</v>
      </c>
      <c r="C124" s="15" t="s">
        <v>3523</v>
      </c>
      <c r="D124" s="15" t="s">
        <v>3522</v>
      </c>
      <c r="E124" s="15">
        <v>1500</v>
      </c>
      <c r="F124" s="15">
        <v>418</v>
      </c>
      <c r="G124" s="15">
        <v>440</v>
      </c>
      <c r="H124" s="15">
        <v>462</v>
      </c>
      <c r="I124" s="15">
        <v>376</v>
      </c>
      <c r="J124" s="15">
        <v>5</v>
      </c>
      <c r="K124" s="15">
        <v>1</v>
      </c>
      <c r="L124" s="15">
        <v>602</v>
      </c>
      <c r="M124" s="15">
        <v>2.5</v>
      </c>
      <c r="N124" s="15">
        <v>175</v>
      </c>
      <c r="O124" s="15" t="s">
        <v>9484</v>
      </c>
      <c r="P124" s="15" t="s">
        <v>3</v>
      </c>
      <c r="Q124" s="37" t="s">
        <v>9169</v>
      </c>
      <c r="R124" s="37">
        <v>0.94</v>
      </c>
      <c r="S124" s="37" t="s">
        <v>9170</v>
      </c>
      <c r="T124" s="37" t="s">
        <v>9167</v>
      </c>
      <c r="U124" s="37" t="s">
        <v>9166</v>
      </c>
    </row>
    <row r="125" spans="1:21" s="37" customFormat="1" ht="14.5">
      <c r="A125" s="3" t="s">
        <v>3643</v>
      </c>
      <c r="B125" s="15" t="s">
        <v>1</v>
      </c>
      <c r="C125" s="15" t="s">
        <v>3523</v>
      </c>
      <c r="D125" s="15" t="s">
        <v>3525</v>
      </c>
      <c r="E125" s="15">
        <v>1500</v>
      </c>
      <c r="F125" s="15">
        <v>396</v>
      </c>
      <c r="G125" s="15">
        <v>440</v>
      </c>
      <c r="H125" s="15">
        <v>484</v>
      </c>
      <c r="I125" s="15">
        <v>356</v>
      </c>
      <c r="J125" s="15">
        <v>5</v>
      </c>
      <c r="K125" s="15">
        <v>1</v>
      </c>
      <c r="L125" s="15">
        <v>631</v>
      </c>
      <c r="M125" s="15">
        <v>2.4</v>
      </c>
      <c r="N125" s="15">
        <v>175</v>
      </c>
      <c r="O125" s="15" t="s">
        <v>9484</v>
      </c>
      <c r="P125" s="15" t="s">
        <v>3</v>
      </c>
      <c r="Q125" s="37" t="s">
        <v>9169</v>
      </c>
      <c r="R125" s="37">
        <v>0.94</v>
      </c>
      <c r="S125" s="37" t="s">
        <v>9170</v>
      </c>
      <c r="T125" s="37" t="s">
        <v>9167</v>
      </c>
      <c r="U125" s="37" t="s">
        <v>9166</v>
      </c>
    </row>
    <row r="126" spans="1:21" s="37" customFormat="1" ht="14.5">
      <c r="A126" s="3" t="s">
        <v>3644</v>
      </c>
      <c r="B126" s="15" t="s">
        <v>1</v>
      </c>
      <c r="C126" s="15" t="s">
        <v>3523</v>
      </c>
      <c r="D126" s="15" t="s">
        <v>3525</v>
      </c>
      <c r="E126" s="15">
        <v>1500</v>
      </c>
      <c r="F126" s="15">
        <v>418</v>
      </c>
      <c r="G126" s="15">
        <v>440</v>
      </c>
      <c r="H126" s="15">
        <v>462</v>
      </c>
      <c r="I126" s="15">
        <v>376</v>
      </c>
      <c r="J126" s="15">
        <v>5</v>
      </c>
      <c r="K126" s="15">
        <v>1</v>
      </c>
      <c r="L126" s="15">
        <v>602</v>
      </c>
      <c r="M126" s="15">
        <v>2.5</v>
      </c>
      <c r="N126" s="15">
        <v>175</v>
      </c>
      <c r="O126" s="15" t="s">
        <v>9484</v>
      </c>
      <c r="P126" s="15" t="s">
        <v>3</v>
      </c>
      <c r="Q126" s="37" t="s">
        <v>9169</v>
      </c>
      <c r="R126" s="37">
        <v>0.94</v>
      </c>
      <c r="S126" s="37" t="s">
        <v>9170</v>
      </c>
      <c r="T126" s="37" t="s">
        <v>9167</v>
      </c>
      <c r="U126" s="37" t="s">
        <v>9166</v>
      </c>
    </row>
    <row r="127" spans="1:21" s="37" customFormat="1" ht="14.5">
      <c r="A127" s="3" t="s">
        <v>3645</v>
      </c>
      <c r="B127" s="15" t="s">
        <v>1</v>
      </c>
      <c r="C127" s="15" t="s">
        <v>3523</v>
      </c>
      <c r="D127" s="15" t="s">
        <v>3522</v>
      </c>
      <c r="E127" s="15">
        <v>1500</v>
      </c>
      <c r="F127" s="15">
        <v>42.3</v>
      </c>
      <c r="G127" s="15">
        <v>47</v>
      </c>
      <c r="H127" s="15">
        <v>51.7</v>
      </c>
      <c r="I127" s="15">
        <v>38.1</v>
      </c>
      <c r="J127" s="15">
        <v>5</v>
      </c>
      <c r="K127" s="15">
        <v>1</v>
      </c>
      <c r="L127" s="15">
        <v>67.8</v>
      </c>
      <c r="M127" s="15">
        <v>23</v>
      </c>
      <c r="N127" s="15">
        <v>175</v>
      </c>
      <c r="O127" s="15" t="s">
        <v>9484</v>
      </c>
      <c r="P127" s="15" t="s">
        <v>3</v>
      </c>
      <c r="Q127" s="37" t="s">
        <v>9169</v>
      </c>
      <c r="R127" s="37">
        <v>0.94</v>
      </c>
      <c r="S127" s="37" t="s">
        <v>9170</v>
      </c>
      <c r="T127" s="37" t="s">
        <v>9167</v>
      </c>
      <c r="U127" s="37" t="s">
        <v>9166</v>
      </c>
    </row>
    <row r="128" spans="1:21" s="37" customFormat="1" ht="14.5">
      <c r="A128" s="3" t="s">
        <v>3646</v>
      </c>
      <c r="B128" s="15" t="s">
        <v>1</v>
      </c>
      <c r="C128" s="15" t="s">
        <v>3523</v>
      </c>
      <c r="D128" s="15" t="s">
        <v>3522</v>
      </c>
      <c r="E128" s="15">
        <v>1500</v>
      </c>
      <c r="F128" s="15">
        <v>44.7</v>
      </c>
      <c r="G128" s="15">
        <v>47.1</v>
      </c>
      <c r="H128" s="15">
        <v>49.4</v>
      </c>
      <c r="I128" s="15">
        <v>40.200000000000003</v>
      </c>
      <c r="J128" s="15">
        <v>5</v>
      </c>
      <c r="K128" s="15">
        <v>1</v>
      </c>
      <c r="L128" s="15">
        <v>64.8</v>
      </c>
      <c r="M128" s="15">
        <v>24</v>
      </c>
      <c r="N128" s="15">
        <v>175</v>
      </c>
      <c r="O128" s="15" t="s">
        <v>9484</v>
      </c>
      <c r="P128" s="15" t="s">
        <v>3</v>
      </c>
      <c r="Q128" s="37" t="s">
        <v>9169</v>
      </c>
      <c r="R128" s="37">
        <v>0.94</v>
      </c>
      <c r="S128" s="37" t="s">
        <v>9170</v>
      </c>
      <c r="T128" s="37" t="s">
        <v>9167</v>
      </c>
      <c r="U128" s="37" t="s">
        <v>9166</v>
      </c>
    </row>
    <row r="129" spans="1:21" s="37" customFormat="1" ht="14.5">
      <c r="A129" s="3" t="s">
        <v>3647</v>
      </c>
      <c r="B129" s="15" t="s">
        <v>1</v>
      </c>
      <c r="C129" s="15" t="s">
        <v>3523</v>
      </c>
      <c r="D129" s="15" t="s">
        <v>3525</v>
      </c>
      <c r="E129" s="15">
        <v>1500</v>
      </c>
      <c r="F129" s="15">
        <v>42.3</v>
      </c>
      <c r="G129" s="15">
        <v>47</v>
      </c>
      <c r="H129" s="15">
        <v>51.7</v>
      </c>
      <c r="I129" s="15">
        <v>38.1</v>
      </c>
      <c r="J129" s="15">
        <v>5</v>
      </c>
      <c r="K129" s="15">
        <v>1</v>
      </c>
      <c r="L129" s="15">
        <v>67.8</v>
      </c>
      <c r="M129" s="15">
        <v>23</v>
      </c>
      <c r="N129" s="15">
        <v>175</v>
      </c>
      <c r="O129" s="15" t="s">
        <v>9484</v>
      </c>
      <c r="P129" s="15" t="s">
        <v>3</v>
      </c>
      <c r="Q129" s="37" t="s">
        <v>9169</v>
      </c>
      <c r="R129" s="37">
        <v>0.94</v>
      </c>
      <c r="S129" s="37" t="s">
        <v>9170</v>
      </c>
      <c r="T129" s="37" t="s">
        <v>9167</v>
      </c>
      <c r="U129" s="37" t="s">
        <v>9166</v>
      </c>
    </row>
    <row r="130" spans="1:21" s="37" customFormat="1" ht="14.5">
      <c r="A130" s="3" t="s">
        <v>3648</v>
      </c>
      <c r="B130" s="15" t="s">
        <v>1</v>
      </c>
      <c r="C130" s="15" t="s">
        <v>3523</v>
      </c>
      <c r="D130" s="15" t="s">
        <v>3525</v>
      </c>
      <c r="E130" s="15">
        <v>1500</v>
      </c>
      <c r="F130" s="15">
        <v>44.7</v>
      </c>
      <c r="G130" s="15">
        <v>47.1</v>
      </c>
      <c r="H130" s="15">
        <v>49.4</v>
      </c>
      <c r="I130" s="15">
        <v>40.200000000000003</v>
      </c>
      <c r="J130" s="15">
        <v>5</v>
      </c>
      <c r="K130" s="15">
        <v>1</v>
      </c>
      <c r="L130" s="15">
        <v>64.8</v>
      </c>
      <c r="M130" s="15">
        <v>24</v>
      </c>
      <c r="N130" s="15">
        <v>175</v>
      </c>
      <c r="O130" s="15" t="s">
        <v>9484</v>
      </c>
      <c r="P130" s="15" t="s">
        <v>3</v>
      </c>
      <c r="Q130" s="37" t="s">
        <v>9169</v>
      </c>
      <c r="R130" s="37">
        <v>0.94</v>
      </c>
      <c r="S130" s="37" t="s">
        <v>9170</v>
      </c>
      <c r="T130" s="37" t="s">
        <v>9167</v>
      </c>
      <c r="U130" s="37" t="s">
        <v>9166</v>
      </c>
    </row>
    <row r="131" spans="1:21" s="37" customFormat="1" ht="14.5">
      <c r="A131" s="3" t="s">
        <v>3649</v>
      </c>
      <c r="B131" s="15" t="s">
        <v>1</v>
      </c>
      <c r="C131" s="15" t="s">
        <v>3523</v>
      </c>
      <c r="D131" s="15" t="s">
        <v>3522</v>
      </c>
      <c r="E131" s="15">
        <v>1500</v>
      </c>
      <c r="F131" s="15">
        <v>45.9</v>
      </c>
      <c r="G131" s="15">
        <v>51</v>
      </c>
      <c r="H131" s="15">
        <v>56.1</v>
      </c>
      <c r="I131" s="15">
        <v>41.3</v>
      </c>
      <c r="J131" s="15">
        <v>5</v>
      </c>
      <c r="K131" s="15">
        <v>1</v>
      </c>
      <c r="L131" s="15">
        <v>73.5</v>
      </c>
      <c r="M131" s="15">
        <v>21</v>
      </c>
      <c r="N131" s="15">
        <v>175</v>
      </c>
      <c r="O131" s="15" t="s">
        <v>9484</v>
      </c>
      <c r="P131" s="15" t="s">
        <v>3</v>
      </c>
      <c r="Q131" s="37" t="s">
        <v>9169</v>
      </c>
      <c r="R131" s="37">
        <v>0.94</v>
      </c>
      <c r="S131" s="37" t="s">
        <v>9170</v>
      </c>
      <c r="T131" s="37" t="s">
        <v>9167</v>
      </c>
      <c r="U131" s="37" t="s">
        <v>9166</v>
      </c>
    </row>
    <row r="132" spans="1:21" s="37" customFormat="1" ht="14.5">
      <c r="A132" s="3" t="s">
        <v>3650</v>
      </c>
      <c r="B132" s="15" t="s">
        <v>1</v>
      </c>
      <c r="C132" s="15" t="s">
        <v>3523</v>
      </c>
      <c r="D132" s="15" t="s">
        <v>3522</v>
      </c>
      <c r="E132" s="15">
        <v>1500</v>
      </c>
      <c r="F132" s="15">
        <v>48.5</v>
      </c>
      <c r="G132" s="15">
        <v>51.1</v>
      </c>
      <c r="H132" s="15">
        <v>53.6</v>
      </c>
      <c r="I132" s="15">
        <v>43.6</v>
      </c>
      <c r="J132" s="15">
        <v>5</v>
      </c>
      <c r="K132" s="15">
        <v>1</v>
      </c>
      <c r="L132" s="15">
        <v>70.099999999999994</v>
      </c>
      <c r="M132" s="15">
        <v>22</v>
      </c>
      <c r="N132" s="15">
        <v>175</v>
      </c>
      <c r="O132" s="15" t="s">
        <v>9484</v>
      </c>
      <c r="P132" s="15" t="s">
        <v>3</v>
      </c>
      <c r="Q132" s="37" t="s">
        <v>9169</v>
      </c>
      <c r="R132" s="37">
        <v>0.94</v>
      </c>
      <c r="S132" s="37" t="s">
        <v>9170</v>
      </c>
      <c r="T132" s="37" t="s">
        <v>9167</v>
      </c>
      <c r="U132" s="37" t="s">
        <v>9166</v>
      </c>
    </row>
    <row r="133" spans="1:21" s="37" customFormat="1" ht="14.5">
      <c r="A133" s="3" t="s">
        <v>3651</v>
      </c>
      <c r="B133" s="15" t="s">
        <v>1</v>
      </c>
      <c r="C133" s="15" t="s">
        <v>3523</v>
      </c>
      <c r="D133" s="15" t="s">
        <v>3525</v>
      </c>
      <c r="E133" s="15">
        <v>1500</v>
      </c>
      <c r="F133" s="15">
        <v>45.9</v>
      </c>
      <c r="G133" s="15">
        <v>51</v>
      </c>
      <c r="H133" s="15">
        <v>56.1</v>
      </c>
      <c r="I133" s="15">
        <v>41.3</v>
      </c>
      <c r="J133" s="15">
        <v>5</v>
      </c>
      <c r="K133" s="15">
        <v>1</v>
      </c>
      <c r="L133" s="15">
        <v>73.5</v>
      </c>
      <c r="M133" s="15">
        <v>21</v>
      </c>
      <c r="N133" s="15">
        <v>175</v>
      </c>
      <c r="O133" s="15" t="s">
        <v>9484</v>
      </c>
      <c r="P133" s="15" t="s">
        <v>3</v>
      </c>
      <c r="Q133" s="37" t="s">
        <v>9169</v>
      </c>
      <c r="R133" s="37">
        <v>0.94</v>
      </c>
      <c r="S133" s="37" t="s">
        <v>9170</v>
      </c>
      <c r="T133" s="37" t="s">
        <v>9167</v>
      </c>
      <c r="U133" s="37" t="s">
        <v>9166</v>
      </c>
    </row>
    <row r="134" spans="1:21" s="37" customFormat="1" ht="14.5">
      <c r="A134" s="3" t="s">
        <v>3652</v>
      </c>
      <c r="B134" s="15" t="s">
        <v>1</v>
      </c>
      <c r="C134" s="15" t="s">
        <v>3523</v>
      </c>
      <c r="D134" s="15" t="s">
        <v>3525</v>
      </c>
      <c r="E134" s="15">
        <v>1500</v>
      </c>
      <c r="F134" s="15">
        <v>48.5</v>
      </c>
      <c r="G134" s="15">
        <v>51.1</v>
      </c>
      <c r="H134" s="15">
        <v>53.6</v>
      </c>
      <c r="I134" s="15">
        <v>43.6</v>
      </c>
      <c r="J134" s="15">
        <v>5</v>
      </c>
      <c r="K134" s="15">
        <v>1</v>
      </c>
      <c r="L134" s="15">
        <v>70.099999999999994</v>
      </c>
      <c r="M134" s="15">
        <v>22</v>
      </c>
      <c r="N134" s="15">
        <v>175</v>
      </c>
      <c r="O134" s="15" t="s">
        <v>9484</v>
      </c>
      <c r="P134" s="15" t="s">
        <v>3</v>
      </c>
      <c r="Q134" s="37" t="s">
        <v>9169</v>
      </c>
      <c r="R134" s="37">
        <v>0.94</v>
      </c>
      <c r="S134" s="37" t="s">
        <v>9170</v>
      </c>
      <c r="T134" s="37" t="s">
        <v>9167</v>
      </c>
      <c r="U134" s="37" t="s">
        <v>9166</v>
      </c>
    </row>
    <row r="135" spans="1:21" s="37" customFormat="1" ht="14.5">
      <c r="A135" s="3" t="s">
        <v>3653</v>
      </c>
      <c r="B135" s="15" t="s">
        <v>1</v>
      </c>
      <c r="C135" s="15" t="s">
        <v>3523</v>
      </c>
      <c r="D135" s="15" t="s">
        <v>3522</v>
      </c>
      <c r="E135" s="15">
        <v>1500</v>
      </c>
      <c r="F135" s="15">
        <v>50.4</v>
      </c>
      <c r="G135" s="15">
        <v>56.1</v>
      </c>
      <c r="H135" s="15">
        <v>61.8</v>
      </c>
      <c r="I135" s="15">
        <v>45.4</v>
      </c>
      <c r="J135" s="15">
        <v>5</v>
      </c>
      <c r="K135" s="15">
        <v>1</v>
      </c>
      <c r="L135" s="15">
        <v>80.5</v>
      </c>
      <c r="M135" s="15">
        <v>19</v>
      </c>
      <c r="N135" s="15">
        <v>175</v>
      </c>
      <c r="O135" s="15" t="s">
        <v>9484</v>
      </c>
      <c r="P135" s="15" t="s">
        <v>3</v>
      </c>
      <c r="Q135" s="37" t="s">
        <v>9169</v>
      </c>
      <c r="R135" s="37">
        <v>0.94</v>
      </c>
      <c r="S135" s="37" t="s">
        <v>9170</v>
      </c>
      <c r="T135" s="37" t="s">
        <v>9167</v>
      </c>
      <c r="U135" s="37" t="s">
        <v>9166</v>
      </c>
    </row>
    <row r="136" spans="1:21" s="37" customFormat="1" ht="14.5">
      <c r="A136" s="3" t="s">
        <v>3654</v>
      </c>
      <c r="B136" s="15" t="s">
        <v>1</v>
      </c>
      <c r="C136" s="15" t="s">
        <v>3523</v>
      </c>
      <c r="D136" s="15" t="s">
        <v>3522</v>
      </c>
      <c r="E136" s="15">
        <v>1500</v>
      </c>
      <c r="F136" s="15">
        <v>53.2</v>
      </c>
      <c r="G136" s="15">
        <v>56</v>
      </c>
      <c r="H136" s="15">
        <v>58.8</v>
      </c>
      <c r="I136" s="15">
        <v>47.8</v>
      </c>
      <c r="J136" s="15">
        <v>5</v>
      </c>
      <c r="K136" s="15">
        <v>1</v>
      </c>
      <c r="L136" s="15">
        <v>77</v>
      </c>
      <c r="M136" s="15">
        <v>20</v>
      </c>
      <c r="N136" s="15">
        <v>175</v>
      </c>
      <c r="O136" s="15" t="s">
        <v>9484</v>
      </c>
      <c r="P136" s="15" t="s">
        <v>3</v>
      </c>
      <c r="Q136" s="37" t="s">
        <v>9169</v>
      </c>
      <c r="R136" s="37">
        <v>0.94</v>
      </c>
      <c r="S136" s="37" t="s">
        <v>9170</v>
      </c>
      <c r="T136" s="37" t="s">
        <v>9167</v>
      </c>
      <c r="U136" s="37" t="s">
        <v>9166</v>
      </c>
    </row>
    <row r="137" spans="1:21" s="37" customFormat="1" ht="14.5">
      <c r="A137" s="3" t="s">
        <v>3655</v>
      </c>
      <c r="B137" s="15" t="s">
        <v>1</v>
      </c>
      <c r="C137" s="15" t="s">
        <v>3523</v>
      </c>
      <c r="D137" s="15" t="s">
        <v>3525</v>
      </c>
      <c r="E137" s="15">
        <v>1500</v>
      </c>
      <c r="F137" s="15">
        <v>50.4</v>
      </c>
      <c r="G137" s="15">
        <v>56</v>
      </c>
      <c r="H137" s="15">
        <v>61.6</v>
      </c>
      <c r="I137" s="15">
        <v>45.4</v>
      </c>
      <c r="J137" s="15">
        <v>5</v>
      </c>
      <c r="K137" s="15">
        <v>1</v>
      </c>
      <c r="L137" s="15">
        <v>80.5</v>
      </c>
      <c r="M137" s="15">
        <v>19</v>
      </c>
      <c r="N137" s="15">
        <v>175</v>
      </c>
      <c r="O137" s="15" t="s">
        <v>9484</v>
      </c>
      <c r="P137" s="15" t="s">
        <v>3</v>
      </c>
      <c r="Q137" s="37" t="s">
        <v>9169</v>
      </c>
      <c r="R137" s="37">
        <v>0.94</v>
      </c>
      <c r="S137" s="37" t="s">
        <v>9170</v>
      </c>
      <c r="T137" s="37" t="s">
        <v>9167</v>
      </c>
      <c r="U137" s="37" t="s">
        <v>9166</v>
      </c>
    </row>
    <row r="138" spans="1:21" s="37" customFormat="1" ht="14.5">
      <c r="A138" s="3" t="s">
        <v>3656</v>
      </c>
      <c r="B138" s="15" t="s">
        <v>1</v>
      </c>
      <c r="C138" s="15" t="s">
        <v>3523</v>
      </c>
      <c r="D138" s="15" t="s">
        <v>3525</v>
      </c>
      <c r="E138" s="15">
        <v>1500</v>
      </c>
      <c r="F138" s="15">
        <v>53.2</v>
      </c>
      <c r="G138" s="15">
        <v>56</v>
      </c>
      <c r="H138" s="15">
        <v>58.8</v>
      </c>
      <c r="I138" s="15">
        <v>47.8</v>
      </c>
      <c r="J138" s="15">
        <v>5</v>
      </c>
      <c r="K138" s="15">
        <v>1</v>
      </c>
      <c r="L138" s="15">
        <v>77</v>
      </c>
      <c r="M138" s="15">
        <v>20</v>
      </c>
      <c r="N138" s="15">
        <v>175</v>
      </c>
      <c r="O138" s="15" t="s">
        <v>9484</v>
      </c>
      <c r="P138" s="15" t="s">
        <v>3</v>
      </c>
      <c r="Q138" s="37" t="s">
        <v>9169</v>
      </c>
      <c r="R138" s="37">
        <v>0.94</v>
      </c>
      <c r="S138" s="37" t="s">
        <v>9170</v>
      </c>
      <c r="T138" s="37" t="s">
        <v>9167</v>
      </c>
      <c r="U138" s="37" t="s">
        <v>9166</v>
      </c>
    </row>
    <row r="139" spans="1:21" s="37" customFormat="1" ht="14.5">
      <c r="A139" s="3" t="s">
        <v>3657</v>
      </c>
      <c r="B139" s="15" t="s">
        <v>1</v>
      </c>
      <c r="C139" s="15" t="s">
        <v>3523</v>
      </c>
      <c r="D139" s="15" t="s">
        <v>3522</v>
      </c>
      <c r="E139" s="15">
        <v>1500</v>
      </c>
      <c r="F139" s="15">
        <v>6.12</v>
      </c>
      <c r="G139" s="15">
        <v>6.8</v>
      </c>
      <c r="H139" s="15">
        <v>7.48</v>
      </c>
      <c r="I139" s="15">
        <v>5.5</v>
      </c>
      <c r="J139" s="15">
        <v>5</v>
      </c>
      <c r="K139" s="15">
        <v>1000</v>
      </c>
      <c r="L139" s="15">
        <v>10.8</v>
      </c>
      <c r="M139" s="15">
        <v>145</v>
      </c>
      <c r="N139" s="15">
        <v>175</v>
      </c>
      <c r="O139" s="15" t="s">
        <v>9484</v>
      </c>
      <c r="P139" s="15" t="s">
        <v>3</v>
      </c>
      <c r="Q139" s="37" t="s">
        <v>9169</v>
      </c>
      <c r="R139" s="37">
        <v>0.94</v>
      </c>
      <c r="S139" s="37" t="s">
        <v>9170</v>
      </c>
      <c r="T139" s="37" t="s">
        <v>9167</v>
      </c>
      <c r="U139" s="37" t="s">
        <v>9166</v>
      </c>
    </row>
    <row r="140" spans="1:21" s="37" customFormat="1" ht="14.5">
      <c r="A140" s="3" t="s">
        <v>3658</v>
      </c>
      <c r="B140" s="15" t="s">
        <v>1</v>
      </c>
      <c r="C140" s="15" t="s">
        <v>3523</v>
      </c>
      <c r="D140" s="15" t="s">
        <v>3522</v>
      </c>
      <c r="E140" s="15">
        <v>1500</v>
      </c>
      <c r="F140" s="15">
        <v>6.45</v>
      </c>
      <c r="G140" s="15">
        <v>6.8</v>
      </c>
      <c r="H140" s="15">
        <v>7.14</v>
      </c>
      <c r="I140" s="15">
        <v>5.8</v>
      </c>
      <c r="J140" s="15">
        <v>5</v>
      </c>
      <c r="K140" s="15">
        <v>1000</v>
      </c>
      <c r="L140" s="15">
        <v>10.5</v>
      </c>
      <c r="M140" s="15">
        <v>150</v>
      </c>
      <c r="N140" s="15">
        <v>175</v>
      </c>
      <c r="O140" s="15" t="s">
        <v>9484</v>
      </c>
      <c r="P140" s="15" t="s">
        <v>3</v>
      </c>
      <c r="Q140" s="37" t="s">
        <v>9169</v>
      </c>
      <c r="R140" s="37">
        <v>0.94</v>
      </c>
      <c r="S140" s="37" t="s">
        <v>9170</v>
      </c>
      <c r="T140" s="37" t="s">
        <v>9167</v>
      </c>
      <c r="U140" s="37" t="s">
        <v>9166</v>
      </c>
    </row>
    <row r="141" spans="1:21" s="37" customFormat="1" ht="14.5">
      <c r="A141" s="3" t="s">
        <v>3659</v>
      </c>
      <c r="B141" s="15" t="s">
        <v>1</v>
      </c>
      <c r="C141" s="15" t="s">
        <v>3523</v>
      </c>
      <c r="D141" s="15" t="s">
        <v>3525</v>
      </c>
      <c r="E141" s="15">
        <v>1500</v>
      </c>
      <c r="F141" s="15">
        <v>6.12</v>
      </c>
      <c r="G141" s="15">
        <v>6.8</v>
      </c>
      <c r="H141" s="15">
        <v>7.48</v>
      </c>
      <c r="I141" s="15">
        <v>5.5</v>
      </c>
      <c r="J141" s="15">
        <v>5</v>
      </c>
      <c r="K141" s="15">
        <v>1000</v>
      </c>
      <c r="L141" s="15">
        <v>10.8</v>
      </c>
      <c r="M141" s="15">
        <v>145</v>
      </c>
      <c r="N141" s="15">
        <v>175</v>
      </c>
      <c r="O141" s="15" t="s">
        <v>9484</v>
      </c>
      <c r="P141" s="15" t="s">
        <v>3</v>
      </c>
      <c r="Q141" s="37" t="s">
        <v>9169</v>
      </c>
      <c r="R141" s="37">
        <v>0.94</v>
      </c>
      <c r="S141" s="37" t="s">
        <v>9170</v>
      </c>
      <c r="T141" s="37" t="s">
        <v>9167</v>
      </c>
      <c r="U141" s="37" t="s">
        <v>9166</v>
      </c>
    </row>
    <row r="142" spans="1:21" s="37" customFormat="1" ht="14.5">
      <c r="A142" s="3" t="s">
        <v>3660</v>
      </c>
      <c r="B142" s="15" t="s">
        <v>1</v>
      </c>
      <c r="C142" s="15" t="s">
        <v>3523</v>
      </c>
      <c r="D142" s="15" t="s">
        <v>3525</v>
      </c>
      <c r="E142" s="15">
        <v>1500</v>
      </c>
      <c r="F142" s="15">
        <v>6.46</v>
      </c>
      <c r="G142" s="15">
        <v>6.8</v>
      </c>
      <c r="H142" s="15">
        <v>7.14</v>
      </c>
      <c r="I142" s="15">
        <v>5.8</v>
      </c>
      <c r="J142" s="15">
        <v>5</v>
      </c>
      <c r="K142" s="15">
        <v>1000</v>
      </c>
      <c r="L142" s="15">
        <v>10.5</v>
      </c>
      <c r="M142" s="15">
        <v>150</v>
      </c>
      <c r="N142" s="15">
        <v>175</v>
      </c>
      <c r="O142" s="15" t="s">
        <v>9484</v>
      </c>
      <c r="P142" s="15" t="s">
        <v>3</v>
      </c>
      <c r="Q142" s="37" t="s">
        <v>9169</v>
      </c>
      <c r="R142" s="37">
        <v>0.94</v>
      </c>
      <c r="S142" s="37" t="s">
        <v>9170</v>
      </c>
      <c r="T142" s="37" t="s">
        <v>9167</v>
      </c>
      <c r="U142" s="37" t="s">
        <v>9166</v>
      </c>
    </row>
    <row r="143" spans="1:21" s="37" customFormat="1" ht="14.5">
      <c r="A143" s="3" t="s">
        <v>3661</v>
      </c>
      <c r="B143" s="15" t="s">
        <v>1</v>
      </c>
      <c r="C143" s="15" t="s">
        <v>3523</v>
      </c>
      <c r="D143" s="15" t="s">
        <v>3522</v>
      </c>
      <c r="E143" s="15">
        <v>1500</v>
      </c>
      <c r="F143" s="15">
        <v>55.8</v>
      </c>
      <c r="G143" s="15">
        <v>62</v>
      </c>
      <c r="H143" s="15">
        <v>68.2</v>
      </c>
      <c r="I143" s="15">
        <v>50.2</v>
      </c>
      <c r="J143" s="15">
        <v>5</v>
      </c>
      <c r="K143" s="15">
        <v>1</v>
      </c>
      <c r="L143" s="15">
        <v>89</v>
      </c>
      <c r="M143" s="15">
        <v>17</v>
      </c>
      <c r="N143" s="15">
        <v>175</v>
      </c>
      <c r="O143" s="15" t="s">
        <v>9484</v>
      </c>
      <c r="P143" s="15" t="s">
        <v>3</v>
      </c>
      <c r="Q143" s="37" t="s">
        <v>9169</v>
      </c>
      <c r="R143" s="37">
        <v>0.94</v>
      </c>
      <c r="S143" s="37" t="s">
        <v>9170</v>
      </c>
      <c r="T143" s="37" t="s">
        <v>9167</v>
      </c>
      <c r="U143" s="37" t="s">
        <v>9166</v>
      </c>
    </row>
    <row r="144" spans="1:21" s="37" customFormat="1" ht="14.5">
      <c r="A144" s="3" t="s">
        <v>3662</v>
      </c>
      <c r="B144" s="15" t="s">
        <v>1</v>
      </c>
      <c r="C144" s="15" t="s">
        <v>3523</v>
      </c>
      <c r="D144" s="15" t="s">
        <v>3522</v>
      </c>
      <c r="E144" s="15">
        <v>1500</v>
      </c>
      <c r="F144" s="15">
        <v>58.9</v>
      </c>
      <c r="G144" s="15">
        <v>62</v>
      </c>
      <c r="H144" s="15">
        <v>65.099999999999994</v>
      </c>
      <c r="I144" s="15">
        <v>53</v>
      </c>
      <c r="J144" s="15">
        <v>5</v>
      </c>
      <c r="K144" s="15">
        <v>1</v>
      </c>
      <c r="L144" s="15">
        <v>85</v>
      </c>
      <c r="M144" s="15">
        <v>18</v>
      </c>
      <c r="N144" s="15">
        <v>175</v>
      </c>
      <c r="O144" s="15" t="s">
        <v>9484</v>
      </c>
      <c r="P144" s="15" t="s">
        <v>3</v>
      </c>
      <c r="Q144" s="37" t="s">
        <v>9169</v>
      </c>
      <c r="R144" s="37">
        <v>0.94</v>
      </c>
      <c r="S144" s="37" t="s">
        <v>9170</v>
      </c>
      <c r="T144" s="37" t="s">
        <v>9167</v>
      </c>
      <c r="U144" s="37" t="s">
        <v>9166</v>
      </c>
    </row>
    <row r="145" spans="1:21" s="37" customFormat="1" ht="14.5">
      <c r="A145" s="3" t="s">
        <v>3663</v>
      </c>
      <c r="B145" s="15" t="s">
        <v>1</v>
      </c>
      <c r="C145" s="15" t="s">
        <v>3523</v>
      </c>
      <c r="D145" s="15" t="s">
        <v>3525</v>
      </c>
      <c r="E145" s="15">
        <v>1500</v>
      </c>
      <c r="F145" s="15">
        <v>55.8</v>
      </c>
      <c r="G145" s="15">
        <v>62</v>
      </c>
      <c r="H145" s="15">
        <v>68.2</v>
      </c>
      <c r="I145" s="15">
        <v>50.2</v>
      </c>
      <c r="J145" s="15">
        <v>5</v>
      </c>
      <c r="K145" s="15">
        <v>1</v>
      </c>
      <c r="L145" s="15">
        <v>89</v>
      </c>
      <c r="M145" s="15">
        <v>17</v>
      </c>
      <c r="N145" s="15">
        <v>175</v>
      </c>
      <c r="O145" s="15" t="s">
        <v>9484</v>
      </c>
      <c r="P145" s="15" t="s">
        <v>3</v>
      </c>
      <c r="Q145" s="37" t="s">
        <v>9169</v>
      </c>
      <c r="R145" s="37">
        <v>0.94</v>
      </c>
      <c r="S145" s="37" t="s">
        <v>9170</v>
      </c>
      <c r="T145" s="37" t="s">
        <v>9167</v>
      </c>
      <c r="U145" s="37" t="s">
        <v>9166</v>
      </c>
    </row>
    <row r="146" spans="1:21" s="37" customFormat="1" ht="14.5">
      <c r="A146" s="3" t="s">
        <v>3664</v>
      </c>
      <c r="B146" s="15" t="s">
        <v>1</v>
      </c>
      <c r="C146" s="15" t="s">
        <v>3523</v>
      </c>
      <c r="D146" s="15" t="s">
        <v>3525</v>
      </c>
      <c r="E146" s="15">
        <v>1500</v>
      </c>
      <c r="F146" s="15">
        <v>58.9</v>
      </c>
      <c r="G146" s="15">
        <v>62</v>
      </c>
      <c r="H146" s="15">
        <v>65.099999999999994</v>
      </c>
      <c r="I146" s="15">
        <v>53</v>
      </c>
      <c r="J146" s="15">
        <v>5</v>
      </c>
      <c r="K146" s="15">
        <v>1</v>
      </c>
      <c r="L146" s="15">
        <v>85</v>
      </c>
      <c r="M146" s="15">
        <v>18</v>
      </c>
      <c r="N146" s="15">
        <v>175</v>
      </c>
      <c r="O146" s="15" t="s">
        <v>9484</v>
      </c>
      <c r="P146" s="15" t="s">
        <v>3</v>
      </c>
      <c r="Q146" s="37" t="s">
        <v>9169</v>
      </c>
      <c r="R146" s="37">
        <v>0.94</v>
      </c>
      <c r="S146" s="37" t="s">
        <v>9170</v>
      </c>
      <c r="T146" s="37" t="s">
        <v>9167</v>
      </c>
      <c r="U146" s="37" t="s">
        <v>9166</v>
      </c>
    </row>
    <row r="147" spans="1:21" s="37" customFormat="1" ht="14.5">
      <c r="A147" s="3" t="s">
        <v>3665</v>
      </c>
      <c r="B147" s="15" t="s">
        <v>1</v>
      </c>
      <c r="C147" s="15" t="s">
        <v>3523</v>
      </c>
      <c r="D147" s="15" t="s">
        <v>3522</v>
      </c>
      <c r="E147" s="15">
        <v>1500</v>
      </c>
      <c r="F147" s="15">
        <v>61.2</v>
      </c>
      <c r="G147" s="15">
        <v>68</v>
      </c>
      <c r="H147" s="15">
        <v>74.8</v>
      </c>
      <c r="I147" s="15">
        <v>55.1</v>
      </c>
      <c r="J147" s="15">
        <v>5</v>
      </c>
      <c r="K147" s="15">
        <v>1</v>
      </c>
      <c r="L147" s="15">
        <v>98</v>
      </c>
      <c r="M147" s="15">
        <v>16</v>
      </c>
      <c r="N147" s="15">
        <v>175</v>
      </c>
      <c r="O147" s="15" t="s">
        <v>9484</v>
      </c>
      <c r="P147" s="15" t="s">
        <v>3</v>
      </c>
      <c r="Q147" s="37" t="s">
        <v>9169</v>
      </c>
      <c r="R147" s="37">
        <v>0.94</v>
      </c>
      <c r="S147" s="37" t="s">
        <v>9170</v>
      </c>
      <c r="T147" s="37" t="s">
        <v>9167</v>
      </c>
      <c r="U147" s="37" t="s">
        <v>9166</v>
      </c>
    </row>
    <row r="148" spans="1:21" s="37" customFormat="1" ht="14.5">
      <c r="A148" s="3" t="s">
        <v>3666</v>
      </c>
      <c r="B148" s="15" t="s">
        <v>1</v>
      </c>
      <c r="C148" s="15" t="s">
        <v>3523</v>
      </c>
      <c r="D148" s="15" t="s">
        <v>3522</v>
      </c>
      <c r="E148" s="15">
        <v>1500</v>
      </c>
      <c r="F148" s="15">
        <v>64.599999999999994</v>
      </c>
      <c r="G148" s="15">
        <v>68</v>
      </c>
      <c r="H148" s="15">
        <v>71.400000000000006</v>
      </c>
      <c r="I148" s="15">
        <v>58.1</v>
      </c>
      <c r="J148" s="15">
        <v>5</v>
      </c>
      <c r="K148" s="15">
        <v>1</v>
      </c>
      <c r="L148" s="15">
        <v>92</v>
      </c>
      <c r="M148" s="15">
        <v>17</v>
      </c>
      <c r="N148" s="15">
        <v>175</v>
      </c>
      <c r="O148" s="15" t="s">
        <v>9484</v>
      </c>
      <c r="P148" s="15" t="s">
        <v>3</v>
      </c>
      <c r="Q148" s="37" t="s">
        <v>9169</v>
      </c>
      <c r="R148" s="37">
        <v>0.94</v>
      </c>
      <c r="S148" s="37" t="s">
        <v>9170</v>
      </c>
      <c r="T148" s="37" t="s">
        <v>9167</v>
      </c>
      <c r="U148" s="37" t="s">
        <v>9166</v>
      </c>
    </row>
    <row r="149" spans="1:21" s="37" customFormat="1" ht="14.5">
      <c r="A149" s="3" t="s">
        <v>3667</v>
      </c>
      <c r="B149" s="15" t="s">
        <v>1</v>
      </c>
      <c r="C149" s="15" t="s">
        <v>3523</v>
      </c>
      <c r="D149" s="15" t="s">
        <v>3525</v>
      </c>
      <c r="E149" s="15">
        <v>1500</v>
      </c>
      <c r="F149" s="15">
        <v>61.2</v>
      </c>
      <c r="G149" s="15">
        <v>68</v>
      </c>
      <c r="H149" s="15">
        <v>74.8</v>
      </c>
      <c r="I149" s="15">
        <v>55.1</v>
      </c>
      <c r="J149" s="15">
        <v>5</v>
      </c>
      <c r="K149" s="15">
        <v>1</v>
      </c>
      <c r="L149" s="15">
        <v>98</v>
      </c>
      <c r="M149" s="15">
        <v>16</v>
      </c>
      <c r="N149" s="15">
        <v>175</v>
      </c>
      <c r="O149" s="15" t="s">
        <v>9484</v>
      </c>
      <c r="P149" s="15" t="s">
        <v>3</v>
      </c>
      <c r="Q149" s="37" t="s">
        <v>9169</v>
      </c>
      <c r="R149" s="37">
        <v>0.94</v>
      </c>
      <c r="S149" s="37" t="s">
        <v>9170</v>
      </c>
      <c r="T149" s="37" t="s">
        <v>9167</v>
      </c>
      <c r="U149" s="37" t="s">
        <v>9166</v>
      </c>
    </row>
    <row r="150" spans="1:21" s="37" customFormat="1" ht="14.5">
      <c r="A150" s="3" t="s">
        <v>3668</v>
      </c>
      <c r="B150" s="15" t="s">
        <v>1</v>
      </c>
      <c r="C150" s="15" t="s">
        <v>3523</v>
      </c>
      <c r="D150" s="15" t="s">
        <v>3525</v>
      </c>
      <c r="E150" s="15">
        <v>1500</v>
      </c>
      <c r="F150" s="15">
        <v>64.599999999999994</v>
      </c>
      <c r="G150" s="15">
        <v>68</v>
      </c>
      <c r="H150" s="15">
        <v>71.400000000000006</v>
      </c>
      <c r="I150" s="15">
        <v>58.1</v>
      </c>
      <c r="J150" s="15">
        <v>5</v>
      </c>
      <c r="K150" s="15">
        <v>1</v>
      </c>
      <c r="L150" s="15">
        <v>92</v>
      </c>
      <c r="M150" s="15">
        <v>17</v>
      </c>
      <c r="N150" s="15">
        <v>175</v>
      </c>
      <c r="O150" s="15" t="s">
        <v>9484</v>
      </c>
      <c r="P150" s="15" t="s">
        <v>3</v>
      </c>
      <c r="Q150" s="37" t="s">
        <v>9169</v>
      </c>
      <c r="R150" s="37">
        <v>0.94</v>
      </c>
      <c r="S150" s="37" t="s">
        <v>9170</v>
      </c>
      <c r="T150" s="37" t="s">
        <v>9167</v>
      </c>
      <c r="U150" s="37" t="s">
        <v>9166</v>
      </c>
    </row>
    <row r="151" spans="1:21" s="37" customFormat="1" ht="14.5">
      <c r="A151" s="3" t="s">
        <v>3669</v>
      </c>
      <c r="B151" s="15" t="s">
        <v>1</v>
      </c>
      <c r="C151" s="15" t="s">
        <v>3523</v>
      </c>
      <c r="D151" s="15" t="s">
        <v>3522</v>
      </c>
      <c r="E151" s="15">
        <v>1500</v>
      </c>
      <c r="F151" s="15">
        <v>6.75</v>
      </c>
      <c r="G151" s="15">
        <v>7.5</v>
      </c>
      <c r="H151" s="15">
        <v>8.25</v>
      </c>
      <c r="I151" s="15">
        <v>6.05</v>
      </c>
      <c r="J151" s="15">
        <v>5</v>
      </c>
      <c r="K151" s="15">
        <v>500</v>
      </c>
      <c r="L151" s="15">
        <v>11.7</v>
      </c>
      <c r="M151" s="15">
        <v>134</v>
      </c>
      <c r="N151" s="15">
        <v>175</v>
      </c>
      <c r="O151" s="15" t="s">
        <v>9484</v>
      </c>
      <c r="P151" s="15" t="s">
        <v>3</v>
      </c>
      <c r="Q151" s="37" t="s">
        <v>9169</v>
      </c>
      <c r="R151" s="37">
        <v>0.94</v>
      </c>
      <c r="S151" s="37" t="s">
        <v>9170</v>
      </c>
      <c r="T151" s="37" t="s">
        <v>9167</v>
      </c>
      <c r="U151" s="37" t="s">
        <v>9166</v>
      </c>
    </row>
    <row r="152" spans="1:21" s="37" customFormat="1" ht="14.5">
      <c r="A152" s="3" t="s">
        <v>3670</v>
      </c>
      <c r="B152" s="15" t="s">
        <v>1</v>
      </c>
      <c r="C152" s="15" t="s">
        <v>3523</v>
      </c>
      <c r="D152" s="15" t="s">
        <v>3522</v>
      </c>
      <c r="E152" s="15">
        <v>1500</v>
      </c>
      <c r="F152" s="15">
        <v>7.13</v>
      </c>
      <c r="G152" s="15">
        <v>7.5</v>
      </c>
      <c r="H152" s="15">
        <v>7.88</v>
      </c>
      <c r="I152" s="15">
        <v>6.4</v>
      </c>
      <c r="J152" s="15">
        <v>5</v>
      </c>
      <c r="K152" s="15">
        <v>500</v>
      </c>
      <c r="L152" s="15">
        <v>11.3</v>
      </c>
      <c r="M152" s="15">
        <v>139</v>
      </c>
      <c r="N152" s="15">
        <v>175</v>
      </c>
      <c r="O152" s="15" t="s">
        <v>9484</v>
      </c>
      <c r="P152" s="15" t="s">
        <v>3</v>
      </c>
      <c r="Q152" s="37" t="s">
        <v>9169</v>
      </c>
      <c r="R152" s="37">
        <v>0.94</v>
      </c>
      <c r="S152" s="37" t="s">
        <v>9170</v>
      </c>
      <c r="T152" s="37" t="s">
        <v>9167</v>
      </c>
      <c r="U152" s="37" t="s">
        <v>9166</v>
      </c>
    </row>
    <row r="153" spans="1:21" s="37" customFormat="1" ht="14.5">
      <c r="A153" s="3" t="s">
        <v>3671</v>
      </c>
      <c r="B153" s="15" t="s">
        <v>1</v>
      </c>
      <c r="C153" s="15" t="s">
        <v>3523</v>
      </c>
      <c r="D153" s="15" t="s">
        <v>3525</v>
      </c>
      <c r="E153" s="15">
        <v>1500</v>
      </c>
      <c r="F153" s="15">
        <v>6.75</v>
      </c>
      <c r="G153" s="15">
        <v>7.5</v>
      </c>
      <c r="H153" s="15">
        <v>8.25</v>
      </c>
      <c r="I153" s="15">
        <v>6.05</v>
      </c>
      <c r="J153" s="15">
        <v>5</v>
      </c>
      <c r="K153" s="15">
        <v>500</v>
      </c>
      <c r="L153" s="15">
        <v>11.7</v>
      </c>
      <c r="M153" s="15">
        <v>134</v>
      </c>
      <c r="N153" s="15">
        <v>175</v>
      </c>
      <c r="O153" s="15" t="s">
        <v>9484</v>
      </c>
      <c r="P153" s="15" t="s">
        <v>3</v>
      </c>
      <c r="Q153" s="37" t="s">
        <v>9169</v>
      </c>
      <c r="R153" s="37">
        <v>0.94</v>
      </c>
      <c r="S153" s="37" t="s">
        <v>9170</v>
      </c>
      <c r="T153" s="37" t="s">
        <v>9167</v>
      </c>
      <c r="U153" s="37" t="s">
        <v>9166</v>
      </c>
    </row>
    <row r="154" spans="1:21" s="37" customFormat="1" ht="14.5">
      <c r="A154" s="3" t="s">
        <v>3672</v>
      </c>
      <c r="B154" s="15" t="s">
        <v>1</v>
      </c>
      <c r="C154" s="15" t="s">
        <v>3523</v>
      </c>
      <c r="D154" s="15" t="s">
        <v>3525</v>
      </c>
      <c r="E154" s="15">
        <v>1500</v>
      </c>
      <c r="F154" s="15">
        <v>7.13</v>
      </c>
      <c r="G154" s="15">
        <v>7.5</v>
      </c>
      <c r="H154" s="15">
        <v>7.88</v>
      </c>
      <c r="I154" s="15">
        <v>6.4</v>
      </c>
      <c r="J154" s="15">
        <v>5</v>
      </c>
      <c r="K154" s="15">
        <v>500</v>
      </c>
      <c r="L154" s="15">
        <v>11.3</v>
      </c>
      <c r="M154" s="15">
        <v>139</v>
      </c>
      <c r="N154" s="15">
        <v>175</v>
      </c>
      <c r="O154" s="15" t="s">
        <v>9484</v>
      </c>
      <c r="P154" s="15" t="s">
        <v>3</v>
      </c>
      <c r="Q154" s="37" t="s">
        <v>9169</v>
      </c>
      <c r="R154" s="37">
        <v>0.94</v>
      </c>
      <c r="S154" s="37" t="s">
        <v>9170</v>
      </c>
      <c r="T154" s="37" t="s">
        <v>9167</v>
      </c>
      <c r="U154" s="37" t="s">
        <v>9166</v>
      </c>
    </row>
    <row r="155" spans="1:21" s="37" customFormat="1" ht="14.5">
      <c r="A155" s="3" t="s">
        <v>3673</v>
      </c>
      <c r="B155" s="15" t="s">
        <v>1</v>
      </c>
      <c r="C155" s="15" t="s">
        <v>3523</v>
      </c>
      <c r="D155" s="15" t="s">
        <v>3522</v>
      </c>
      <c r="E155" s="15">
        <v>1500</v>
      </c>
      <c r="F155" s="15">
        <v>67.5</v>
      </c>
      <c r="G155" s="15">
        <v>75</v>
      </c>
      <c r="H155" s="15">
        <v>82.5</v>
      </c>
      <c r="I155" s="15">
        <v>60.7</v>
      </c>
      <c r="J155" s="15">
        <v>5</v>
      </c>
      <c r="K155" s="15">
        <v>1</v>
      </c>
      <c r="L155" s="15">
        <v>108</v>
      </c>
      <c r="M155" s="15">
        <v>14</v>
      </c>
      <c r="N155" s="15">
        <v>175</v>
      </c>
      <c r="O155" s="15" t="s">
        <v>9484</v>
      </c>
      <c r="P155" s="15" t="s">
        <v>3</v>
      </c>
      <c r="Q155" s="37" t="s">
        <v>9169</v>
      </c>
      <c r="R155" s="37">
        <v>0.94</v>
      </c>
      <c r="S155" s="37" t="s">
        <v>9170</v>
      </c>
      <c r="T155" s="37" t="s">
        <v>9167</v>
      </c>
      <c r="U155" s="37" t="s">
        <v>9166</v>
      </c>
    </row>
    <row r="156" spans="1:21" s="37" customFormat="1" ht="14.5">
      <c r="A156" s="3" t="s">
        <v>3674</v>
      </c>
      <c r="B156" s="15" t="s">
        <v>1</v>
      </c>
      <c r="C156" s="15" t="s">
        <v>3523</v>
      </c>
      <c r="D156" s="15" t="s">
        <v>3522</v>
      </c>
      <c r="E156" s="15">
        <v>1500</v>
      </c>
      <c r="F156" s="15">
        <v>71.3</v>
      </c>
      <c r="G156" s="15">
        <v>75.099999999999994</v>
      </c>
      <c r="H156" s="15">
        <v>78.8</v>
      </c>
      <c r="I156" s="15">
        <v>64.099999999999994</v>
      </c>
      <c r="J156" s="15">
        <v>5</v>
      </c>
      <c r="K156" s="15">
        <v>1</v>
      </c>
      <c r="L156" s="15">
        <v>103</v>
      </c>
      <c r="M156" s="15">
        <v>15</v>
      </c>
      <c r="N156" s="15">
        <v>175</v>
      </c>
      <c r="O156" s="15" t="s">
        <v>9484</v>
      </c>
      <c r="P156" s="15" t="s">
        <v>3</v>
      </c>
      <c r="Q156" s="37" t="s">
        <v>9169</v>
      </c>
      <c r="R156" s="37">
        <v>0.94</v>
      </c>
      <c r="S156" s="37" t="s">
        <v>9170</v>
      </c>
      <c r="T156" s="37" t="s">
        <v>9167</v>
      </c>
      <c r="U156" s="37" t="s">
        <v>9166</v>
      </c>
    </row>
    <row r="157" spans="1:21" s="37" customFormat="1" ht="14.5">
      <c r="A157" s="3" t="s">
        <v>3675</v>
      </c>
      <c r="B157" s="15" t="s">
        <v>1</v>
      </c>
      <c r="C157" s="15" t="s">
        <v>3523</v>
      </c>
      <c r="D157" s="15" t="s">
        <v>3525</v>
      </c>
      <c r="E157" s="15">
        <v>1500</v>
      </c>
      <c r="F157" s="15">
        <v>67.5</v>
      </c>
      <c r="G157" s="15">
        <v>75</v>
      </c>
      <c r="H157" s="15">
        <v>82.5</v>
      </c>
      <c r="I157" s="15">
        <v>60.7</v>
      </c>
      <c r="J157" s="15">
        <v>5</v>
      </c>
      <c r="K157" s="15">
        <v>1</v>
      </c>
      <c r="L157" s="15">
        <v>108</v>
      </c>
      <c r="M157" s="15">
        <v>14</v>
      </c>
      <c r="N157" s="15">
        <v>175</v>
      </c>
      <c r="O157" s="15" t="s">
        <v>9484</v>
      </c>
      <c r="P157" s="15" t="s">
        <v>3</v>
      </c>
      <c r="Q157" s="37" t="s">
        <v>9169</v>
      </c>
      <c r="R157" s="37">
        <v>0.94</v>
      </c>
      <c r="S157" s="37" t="s">
        <v>9170</v>
      </c>
      <c r="T157" s="37" t="s">
        <v>9167</v>
      </c>
      <c r="U157" s="37" t="s">
        <v>9166</v>
      </c>
    </row>
    <row r="158" spans="1:21" s="37" customFormat="1" ht="14.5">
      <c r="A158" s="3" t="s">
        <v>3676</v>
      </c>
      <c r="B158" s="15" t="s">
        <v>1</v>
      </c>
      <c r="C158" s="15" t="s">
        <v>3523</v>
      </c>
      <c r="D158" s="15" t="s">
        <v>3525</v>
      </c>
      <c r="E158" s="15">
        <v>1500</v>
      </c>
      <c r="F158" s="15">
        <v>71.3</v>
      </c>
      <c r="G158" s="15">
        <v>75.099999999999994</v>
      </c>
      <c r="H158" s="15">
        <v>78.8</v>
      </c>
      <c r="I158" s="15">
        <v>6.4</v>
      </c>
      <c r="J158" s="15">
        <v>5</v>
      </c>
      <c r="K158" s="15">
        <v>500</v>
      </c>
      <c r="L158" s="15">
        <v>11.3</v>
      </c>
      <c r="M158" s="15">
        <v>139</v>
      </c>
      <c r="N158" s="15">
        <v>175</v>
      </c>
      <c r="O158" s="15" t="s">
        <v>9484</v>
      </c>
      <c r="P158" s="15" t="s">
        <v>3</v>
      </c>
      <c r="Q158" s="37" t="s">
        <v>9169</v>
      </c>
      <c r="R158" s="37">
        <v>0.94</v>
      </c>
      <c r="S158" s="37" t="s">
        <v>9170</v>
      </c>
      <c r="T158" s="37" t="s">
        <v>9167</v>
      </c>
      <c r="U158" s="37" t="s">
        <v>9166</v>
      </c>
    </row>
    <row r="159" spans="1:21" s="37" customFormat="1" ht="14.5">
      <c r="A159" s="3" t="s">
        <v>3677</v>
      </c>
      <c r="B159" s="15" t="s">
        <v>1</v>
      </c>
      <c r="C159" s="15" t="s">
        <v>3523</v>
      </c>
      <c r="D159" s="15" t="s">
        <v>3522</v>
      </c>
      <c r="E159" s="15">
        <v>1500</v>
      </c>
      <c r="F159" s="15">
        <v>7.38</v>
      </c>
      <c r="G159" s="15">
        <v>8.1999999999999993</v>
      </c>
      <c r="H159" s="15">
        <v>9.02</v>
      </c>
      <c r="I159" s="15">
        <v>6.63</v>
      </c>
      <c r="J159" s="15">
        <v>5</v>
      </c>
      <c r="K159" s="15">
        <v>200</v>
      </c>
      <c r="L159" s="15">
        <v>12.5</v>
      </c>
      <c r="M159" s="15">
        <v>126</v>
      </c>
      <c r="N159" s="15">
        <v>175</v>
      </c>
      <c r="O159" s="15" t="s">
        <v>9484</v>
      </c>
      <c r="P159" s="15" t="s">
        <v>3</v>
      </c>
      <c r="Q159" s="37" t="s">
        <v>9169</v>
      </c>
      <c r="R159" s="37">
        <v>0.94</v>
      </c>
      <c r="S159" s="37" t="s">
        <v>9170</v>
      </c>
      <c r="T159" s="37" t="s">
        <v>9167</v>
      </c>
      <c r="U159" s="37" t="s">
        <v>9166</v>
      </c>
    </row>
    <row r="160" spans="1:21" s="37" customFormat="1" ht="14.5">
      <c r="A160" s="3" t="s">
        <v>3678</v>
      </c>
      <c r="B160" s="15" t="s">
        <v>1</v>
      </c>
      <c r="C160" s="15" t="s">
        <v>3523</v>
      </c>
      <c r="D160" s="15" t="s">
        <v>3522</v>
      </c>
      <c r="E160" s="15">
        <v>1500</v>
      </c>
      <c r="F160" s="15">
        <v>7.79</v>
      </c>
      <c r="G160" s="15">
        <v>8.1999999999999993</v>
      </c>
      <c r="H160" s="15">
        <v>8.61</v>
      </c>
      <c r="I160" s="15">
        <v>7.02</v>
      </c>
      <c r="J160" s="15">
        <v>5</v>
      </c>
      <c r="K160" s="15">
        <v>200</v>
      </c>
      <c r="L160" s="15">
        <v>12.1</v>
      </c>
      <c r="M160" s="15">
        <v>130</v>
      </c>
      <c r="N160" s="15">
        <v>175</v>
      </c>
      <c r="O160" s="15" t="s">
        <v>9484</v>
      </c>
      <c r="P160" s="15" t="s">
        <v>3</v>
      </c>
      <c r="Q160" s="37" t="s">
        <v>9169</v>
      </c>
      <c r="R160" s="37">
        <v>0.94</v>
      </c>
      <c r="S160" s="37" t="s">
        <v>9170</v>
      </c>
      <c r="T160" s="37" t="s">
        <v>9167</v>
      </c>
      <c r="U160" s="37" t="s">
        <v>9166</v>
      </c>
    </row>
    <row r="161" spans="1:21" s="37" customFormat="1" ht="14.5">
      <c r="A161" s="3" t="s">
        <v>3679</v>
      </c>
      <c r="B161" s="15" t="s">
        <v>1</v>
      </c>
      <c r="C161" s="15" t="s">
        <v>3523</v>
      </c>
      <c r="D161" s="15" t="s">
        <v>3525</v>
      </c>
      <c r="E161" s="15">
        <v>1500</v>
      </c>
      <c r="F161" s="15">
        <v>7.38</v>
      </c>
      <c r="G161" s="15">
        <v>8.1999999999999993</v>
      </c>
      <c r="H161" s="15">
        <v>9.02</v>
      </c>
      <c r="I161" s="15">
        <v>6.63</v>
      </c>
      <c r="J161" s="15">
        <v>5</v>
      </c>
      <c r="K161" s="15">
        <v>200</v>
      </c>
      <c r="L161" s="15">
        <v>12.5</v>
      </c>
      <c r="M161" s="15">
        <v>126</v>
      </c>
      <c r="N161" s="15">
        <v>175</v>
      </c>
      <c r="O161" s="15" t="s">
        <v>9484</v>
      </c>
      <c r="P161" s="15" t="s">
        <v>3</v>
      </c>
      <c r="Q161" s="37" t="s">
        <v>9169</v>
      </c>
      <c r="R161" s="37">
        <v>0.94</v>
      </c>
      <c r="S161" s="37" t="s">
        <v>9170</v>
      </c>
      <c r="T161" s="37" t="s">
        <v>9167</v>
      </c>
      <c r="U161" s="37" t="s">
        <v>9166</v>
      </c>
    </row>
    <row r="162" spans="1:21" s="37" customFormat="1" ht="14.5">
      <c r="A162" s="3" t="s">
        <v>3680</v>
      </c>
      <c r="B162" s="15" t="s">
        <v>1</v>
      </c>
      <c r="C162" s="15" t="s">
        <v>3523</v>
      </c>
      <c r="D162" s="15" t="s">
        <v>3525</v>
      </c>
      <c r="E162" s="15">
        <v>1500</v>
      </c>
      <c r="F162" s="15">
        <v>7.79</v>
      </c>
      <c r="G162" s="15">
        <v>8.1999999999999993</v>
      </c>
      <c r="H162" s="15">
        <v>8.61</v>
      </c>
      <c r="I162" s="15">
        <v>7.02</v>
      </c>
      <c r="J162" s="15">
        <v>5</v>
      </c>
      <c r="K162" s="15">
        <v>200</v>
      </c>
      <c r="L162" s="15">
        <v>12.1</v>
      </c>
      <c r="M162" s="15">
        <v>130</v>
      </c>
      <c r="N162" s="15">
        <v>175</v>
      </c>
      <c r="O162" s="15" t="s">
        <v>9484</v>
      </c>
      <c r="P162" s="15" t="s">
        <v>3</v>
      </c>
      <c r="Q162" s="37" t="s">
        <v>9169</v>
      </c>
      <c r="R162" s="37">
        <v>0.94</v>
      </c>
      <c r="S162" s="37" t="s">
        <v>9170</v>
      </c>
      <c r="T162" s="37" t="s">
        <v>9167</v>
      </c>
      <c r="U162" s="37" t="s">
        <v>9166</v>
      </c>
    </row>
    <row r="163" spans="1:21" s="37" customFormat="1" ht="14.5">
      <c r="A163" s="3" t="s">
        <v>3681</v>
      </c>
      <c r="B163" s="15" t="s">
        <v>1</v>
      </c>
      <c r="C163" s="15" t="s">
        <v>3523</v>
      </c>
      <c r="D163" s="15" t="s">
        <v>3522</v>
      </c>
      <c r="E163" s="15">
        <v>1500</v>
      </c>
      <c r="F163" s="15">
        <v>73.8</v>
      </c>
      <c r="G163" s="15">
        <v>82</v>
      </c>
      <c r="H163" s="15">
        <v>90.2</v>
      </c>
      <c r="I163" s="15">
        <v>66.400000000000006</v>
      </c>
      <c r="J163" s="15">
        <v>5</v>
      </c>
      <c r="K163" s="15">
        <v>1</v>
      </c>
      <c r="L163" s="15">
        <v>118</v>
      </c>
      <c r="M163" s="15">
        <v>13</v>
      </c>
      <c r="N163" s="15">
        <v>175</v>
      </c>
      <c r="O163" s="15" t="s">
        <v>9484</v>
      </c>
      <c r="P163" s="15" t="s">
        <v>3</v>
      </c>
      <c r="Q163" s="37" t="s">
        <v>9169</v>
      </c>
      <c r="R163" s="37">
        <v>0.94</v>
      </c>
      <c r="S163" s="37" t="s">
        <v>9170</v>
      </c>
      <c r="T163" s="37" t="s">
        <v>9167</v>
      </c>
      <c r="U163" s="37" t="s">
        <v>9166</v>
      </c>
    </row>
    <row r="164" spans="1:21" s="37" customFormat="1" ht="14.5">
      <c r="A164" s="3" t="s">
        <v>3682</v>
      </c>
      <c r="B164" s="15" t="s">
        <v>1</v>
      </c>
      <c r="C164" s="15" t="s">
        <v>3523</v>
      </c>
      <c r="D164" s="15" t="s">
        <v>3522</v>
      </c>
      <c r="E164" s="15">
        <v>1500</v>
      </c>
      <c r="F164" s="15">
        <v>77.900000000000006</v>
      </c>
      <c r="G164" s="15">
        <v>82</v>
      </c>
      <c r="H164" s="15">
        <v>86.1</v>
      </c>
      <c r="I164" s="15">
        <v>70.099999999999994</v>
      </c>
      <c r="J164" s="15">
        <v>5</v>
      </c>
      <c r="K164" s="15">
        <v>1</v>
      </c>
      <c r="L164" s="15">
        <v>113</v>
      </c>
      <c r="M164" s="15">
        <v>13.9</v>
      </c>
      <c r="N164" s="15">
        <v>175</v>
      </c>
      <c r="O164" s="15" t="s">
        <v>9484</v>
      </c>
      <c r="P164" s="15" t="s">
        <v>3</v>
      </c>
      <c r="Q164" s="37" t="s">
        <v>9169</v>
      </c>
      <c r="R164" s="37">
        <v>0.94</v>
      </c>
      <c r="S164" s="37" t="s">
        <v>9170</v>
      </c>
      <c r="T164" s="37" t="s">
        <v>9167</v>
      </c>
      <c r="U164" s="37" t="s">
        <v>9166</v>
      </c>
    </row>
    <row r="165" spans="1:21" s="37" customFormat="1" ht="14.5">
      <c r="A165" s="3" t="s">
        <v>3683</v>
      </c>
      <c r="B165" s="15" t="s">
        <v>1</v>
      </c>
      <c r="C165" s="15" t="s">
        <v>3523</v>
      </c>
      <c r="D165" s="15" t="s">
        <v>3525</v>
      </c>
      <c r="E165" s="15">
        <v>1500</v>
      </c>
      <c r="F165" s="15">
        <v>73.8</v>
      </c>
      <c r="G165" s="15">
        <v>82</v>
      </c>
      <c r="H165" s="15">
        <v>90.2</v>
      </c>
      <c r="I165" s="15">
        <v>66.400000000000006</v>
      </c>
      <c r="J165" s="15">
        <v>5</v>
      </c>
      <c r="K165" s="15">
        <v>1</v>
      </c>
      <c r="L165" s="15">
        <v>118</v>
      </c>
      <c r="M165" s="15">
        <v>13</v>
      </c>
      <c r="N165" s="15">
        <v>175</v>
      </c>
      <c r="O165" s="15" t="s">
        <v>9484</v>
      </c>
      <c r="P165" s="15" t="s">
        <v>3</v>
      </c>
      <c r="Q165" s="37" t="s">
        <v>9169</v>
      </c>
      <c r="R165" s="37">
        <v>0.94</v>
      </c>
      <c r="S165" s="37" t="s">
        <v>9170</v>
      </c>
      <c r="T165" s="37" t="s">
        <v>9167</v>
      </c>
      <c r="U165" s="37" t="s">
        <v>9166</v>
      </c>
    </row>
    <row r="166" spans="1:21" s="37" customFormat="1" ht="14.5">
      <c r="A166" s="3" t="s">
        <v>3684</v>
      </c>
      <c r="B166" s="15" t="s">
        <v>1</v>
      </c>
      <c r="C166" s="15" t="s">
        <v>3523</v>
      </c>
      <c r="D166" s="15" t="s">
        <v>3525</v>
      </c>
      <c r="E166" s="15">
        <v>1500</v>
      </c>
      <c r="F166" s="15">
        <v>77.900000000000006</v>
      </c>
      <c r="G166" s="15">
        <v>82</v>
      </c>
      <c r="H166" s="15">
        <v>86.1</v>
      </c>
      <c r="I166" s="15">
        <v>70.099999999999994</v>
      </c>
      <c r="J166" s="15">
        <v>5</v>
      </c>
      <c r="K166" s="15">
        <v>1</v>
      </c>
      <c r="L166" s="15">
        <v>113</v>
      </c>
      <c r="M166" s="15">
        <v>13.9</v>
      </c>
      <c r="N166" s="15">
        <v>175</v>
      </c>
      <c r="O166" s="15" t="s">
        <v>9484</v>
      </c>
      <c r="P166" s="15" t="s">
        <v>3</v>
      </c>
      <c r="Q166" s="37" t="s">
        <v>9169</v>
      </c>
      <c r="R166" s="37">
        <v>0.94</v>
      </c>
      <c r="S166" s="37" t="s">
        <v>9170</v>
      </c>
      <c r="T166" s="37" t="s">
        <v>9167</v>
      </c>
      <c r="U166" s="37" t="s">
        <v>9166</v>
      </c>
    </row>
    <row r="167" spans="1:21" s="37" customFormat="1" ht="14.5">
      <c r="A167" s="3" t="s">
        <v>3685</v>
      </c>
      <c r="B167" s="15" t="s">
        <v>1</v>
      </c>
      <c r="C167" s="15" t="s">
        <v>3523</v>
      </c>
      <c r="D167" s="15" t="s">
        <v>3522</v>
      </c>
      <c r="E167" s="15">
        <v>1500</v>
      </c>
      <c r="F167" s="15">
        <v>8.19</v>
      </c>
      <c r="G167" s="15">
        <v>9.1</v>
      </c>
      <c r="H167" s="15">
        <v>10</v>
      </c>
      <c r="I167" s="15">
        <v>7.37</v>
      </c>
      <c r="J167" s="15">
        <v>5</v>
      </c>
      <c r="K167" s="15">
        <v>50</v>
      </c>
      <c r="L167" s="15">
        <v>13.8</v>
      </c>
      <c r="M167" s="15">
        <v>114</v>
      </c>
      <c r="N167" s="15">
        <v>175</v>
      </c>
      <c r="O167" s="15" t="s">
        <v>9484</v>
      </c>
      <c r="P167" s="15" t="s">
        <v>3</v>
      </c>
      <c r="Q167" s="37" t="s">
        <v>9169</v>
      </c>
      <c r="R167" s="37">
        <v>0.94</v>
      </c>
      <c r="S167" s="37" t="s">
        <v>9170</v>
      </c>
      <c r="T167" s="37" t="s">
        <v>9167</v>
      </c>
      <c r="U167" s="37" t="s">
        <v>9166</v>
      </c>
    </row>
    <row r="168" spans="1:21" s="37" customFormat="1" ht="14.5">
      <c r="A168" s="3" t="s">
        <v>3686</v>
      </c>
      <c r="B168" s="15" t="s">
        <v>1</v>
      </c>
      <c r="C168" s="15" t="s">
        <v>3523</v>
      </c>
      <c r="D168" s="15" t="s">
        <v>3522</v>
      </c>
      <c r="E168" s="15">
        <v>1500</v>
      </c>
      <c r="F168" s="15">
        <v>8.65</v>
      </c>
      <c r="G168" s="15">
        <v>9.1</v>
      </c>
      <c r="H168" s="15">
        <v>9.5500000000000007</v>
      </c>
      <c r="I168" s="15">
        <v>7.78</v>
      </c>
      <c r="J168" s="15">
        <v>5</v>
      </c>
      <c r="K168" s="15">
        <v>50</v>
      </c>
      <c r="L168" s="15">
        <v>13.4</v>
      </c>
      <c r="M168" s="15">
        <v>117</v>
      </c>
      <c r="N168" s="15">
        <v>175</v>
      </c>
      <c r="O168" s="15" t="s">
        <v>9484</v>
      </c>
      <c r="P168" s="15" t="s">
        <v>3</v>
      </c>
      <c r="Q168" s="37" t="s">
        <v>9169</v>
      </c>
      <c r="R168" s="37">
        <v>0.94</v>
      </c>
      <c r="S168" s="37" t="s">
        <v>9170</v>
      </c>
      <c r="T168" s="37" t="s">
        <v>9167</v>
      </c>
      <c r="U168" s="37" t="s">
        <v>9166</v>
      </c>
    </row>
    <row r="169" spans="1:21" s="37" customFormat="1" ht="14.5">
      <c r="A169" s="3" t="s">
        <v>3687</v>
      </c>
      <c r="B169" s="15" t="s">
        <v>1</v>
      </c>
      <c r="C169" s="15" t="s">
        <v>3523</v>
      </c>
      <c r="D169" s="15" t="s">
        <v>3525</v>
      </c>
      <c r="E169" s="15">
        <v>1500</v>
      </c>
      <c r="F169" s="15">
        <v>8.19</v>
      </c>
      <c r="G169" s="15">
        <v>9.1</v>
      </c>
      <c r="H169" s="15">
        <v>10</v>
      </c>
      <c r="I169" s="15">
        <v>7.37</v>
      </c>
      <c r="J169" s="15">
        <v>5</v>
      </c>
      <c r="K169" s="15">
        <v>50</v>
      </c>
      <c r="L169" s="15">
        <v>13.8</v>
      </c>
      <c r="M169" s="15">
        <v>114</v>
      </c>
      <c r="N169" s="15">
        <v>175</v>
      </c>
      <c r="O169" s="15" t="s">
        <v>9484</v>
      </c>
      <c r="P169" s="15" t="s">
        <v>3</v>
      </c>
      <c r="Q169" s="37" t="s">
        <v>9169</v>
      </c>
      <c r="R169" s="37">
        <v>0.94</v>
      </c>
      <c r="S169" s="37" t="s">
        <v>9170</v>
      </c>
      <c r="T169" s="37" t="s">
        <v>9167</v>
      </c>
      <c r="U169" s="37" t="s">
        <v>9166</v>
      </c>
    </row>
    <row r="170" spans="1:21" s="37" customFormat="1" ht="14.5">
      <c r="A170" s="3" t="s">
        <v>3688</v>
      </c>
      <c r="B170" s="15" t="s">
        <v>1</v>
      </c>
      <c r="C170" s="15" t="s">
        <v>3523</v>
      </c>
      <c r="D170" s="15" t="s">
        <v>3525</v>
      </c>
      <c r="E170" s="15">
        <v>1500</v>
      </c>
      <c r="F170" s="15">
        <v>8.65</v>
      </c>
      <c r="G170" s="15">
        <v>9.1</v>
      </c>
      <c r="H170" s="15">
        <v>9.5500000000000007</v>
      </c>
      <c r="I170" s="15">
        <v>7.78</v>
      </c>
      <c r="J170" s="15">
        <v>5</v>
      </c>
      <c r="K170" s="15">
        <v>50</v>
      </c>
      <c r="L170" s="15">
        <v>13.4</v>
      </c>
      <c r="M170" s="15">
        <v>117</v>
      </c>
      <c r="N170" s="15">
        <v>175</v>
      </c>
      <c r="O170" s="15" t="s">
        <v>9484</v>
      </c>
      <c r="P170" s="15" t="s">
        <v>3</v>
      </c>
      <c r="Q170" s="37" t="s">
        <v>9169</v>
      </c>
      <c r="R170" s="37">
        <v>0.94</v>
      </c>
      <c r="S170" s="37" t="s">
        <v>9170</v>
      </c>
      <c r="T170" s="37" t="s">
        <v>9167</v>
      </c>
      <c r="U170" s="37" t="s">
        <v>9166</v>
      </c>
    </row>
    <row r="171" spans="1:21" s="37" customFormat="1" ht="14.5">
      <c r="A171" s="3" t="s">
        <v>3689</v>
      </c>
      <c r="B171" s="15" t="s">
        <v>1</v>
      </c>
      <c r="C171" s="15" t="s">
        <v>3523</v>
      </c>
      <c r="D171" s="15" t="s">
        <v>3522</v>
      </c>
      <c r="E171" s="15">
        <v>1500</v>
      </c>
      <c r="F171" s="15">
        <v>81.900000000000006</v>
      </c>
      <c r="G171" s="15">
        <v>91</v>
      </c>
      <c r="H171" s="15">
        <v>100</v>
      </c>
      <c r="I171" s="15">
        <v>73.7</v>
      </c>
      <c r="J171" s="15">
        <v>5</v>
      </c>
      <c r="K171" s="15">
        <v>1</v>
      </c>
      <c r="L171" s="15">
        <v>131</v>
      </c>
      <c r="M171" s="15">
        <v>12</v>
      </c>
      <c r="N171" s="15">
        <v>175</v>
      </c>
      <c r="O171" s="15" t="s">
        <v>9484</v>
      </c>
      <c r="P171" s="15" t="s">
        <v>3</v>
      </c>
      <c r="Q171" s="37" t="s">
        <v>9169</v>
      </c>
      <c r="R171" s="37">
        <v>0.94</v>
      </c>
      <c r="S171" s="37" t="s">
        <v>9170</v>
      </c>
      <c r="T171" s="37" t="s">
        <v>9167</v>
      </c>
      <c r="U171" s="37" t="s">
        <v>9166</v>
      </c>
    </row>
    <row r="172" spans="1:21" s="37" customFormat="1" ht="14.5">
      <c r="A172" s="3" t="s">
        <v>3690</v>
      </c>
      <c r="B172" s="15" t="s">
        <v>1</v>
      </c>
      <c r="C172" s="15" t="s">
        <v>3523</v>
      </c>
      <c r="D172" s="15" t="s">
        <v>3522</v>
      </c>
      <c r="E172" s="15">
        <v>1500</v>
      </c>
      <c r="F172" s="15">
        <v>86.5</v>
      </c>
      <c r="G172" s="15">
        <v>91</v>
      </c>
      <c r="H172" s="15">
        <v>95.5</v>
      </c>
      <c r="I172" s="15">
        <v>77.8</v>
      </c>
      <c r="J172" s="15">
        <v>5</v>
      </c>
      <c r="K172" s="15">
        <v>1</v>
      </c>
      <c r="L172" s="15">
        <v>125</v>
      </c>
      <c r="M172" s="15">
        <v>12.6</v>
      </c>
      <c r="N172" s="15">
        <v>175</v>
      </c>
      <c r="O172" s="15" t="s">
        <v>9484</v>
      </c>
      <c r="P172" s="15" t="s">
        <v>3</v>
      </c>
      <c r="Q172" s="37" t="s">
        <v>9169</v>
      </c>
      <c r="R172" s="37">
        <v>0.94</v>
      </c>
      <c r="S172" s="37" t="s">
        <v>9170</v>
      </c>
      <c r="T172" s="37" t="s">
        <v>9167</v>
      </c>
      <c r="U172" s="37" t="s">
        <v>9166</v>
      </c>
    </row>
    <row r="173" spans="1:21" s="37" customFormat="1" ht="14.5">
      <c r="A173" s="3" t="s">
        <v>3691</v>
      </c>
      <c r="B173" s="15" t="s">
        <v>1</v>
      </c>
      <c r="C173" s="15" t="s">
        <v>3523</v>
      </c>
      <c r="D173" s="15" t="s">
        <v>3525</v>
      </c>
      <c r="E173" s="15">
        <v>1500</v>
      </c>
      <c r="F173" s="15">
        <v>81.900000000000006</v>
      </c>
      <c r="G173" s="15">
        <v>91</v>
      </c>
      <c r="H173" s="15">
        <v>100</v>
      </c>
      <c r="I173" s="15">
        <v>73.7</v>
      </c>
      <c r="J173" s="15">
        <v>5</v>
      </c>
      <c r="K173" s="15">
        <v>1</v>
      </c>
      <c r="L173" s="15">
        <v>131</v>
      </c>
      <c r="M173" s="15">
        <v>12</v>
      </c>
      <c r="N173" s="15">
        <v>175</v>
      </c>
      <c r="O173" s="15" t="s">
        <v>9484</v>
      </c>
      <c r="P173" s="15" t="s">
        <v>3</v>
      </c>
      <c r="Q173" s="37" t="s">
        <v>9169</v>
      </c>
      <c r="R173" s="37">
        <v>0.94</v>
      </c>
      <c r="S173" s="37" t="s">
        <v>9170</v>
      </c>
      <c r="T173" s="37" t="s">
        <v>9167</v>
      </c>
      <c r="U173" s="37" t="s">
        <v>9166</v>
      </c>
    </row>
    <row r="174" spans="1:21" s="37" customFormat="1" ht="14.5">
      <c r="A174" s="3" t="s">
        <v>3692</v>
      </c>
      <c r="B174" s="15" t="s">
        <v>1</v>
      </c>
      <c r="C174" s="15" t="s">
        <v>3523</v>
      </c>
      <c r="D174" s="15" t="s">
        <v>3525</v>
      </c>
      <c r="E174" s="15">
        <v>1500</v>
      </c>
      <c r="F174" s="15">
        <v>86.5</v>
      </c>
      <c r="G174" s="15">
        <v>91</v>
      </c>
      <c r="H174" s="15">
        <v>95.5</v>
      </c>
      <c r="I174" s="15">
        <v>77.8</v>
      </c>
      <c r="J174" s="15">
        <v>5</v>
      </c>
      <c r="K174" s="15">
        <v>1</v>
      </c>
      <c r="L174" s="15">
        <v>125</v>
      </c>
      <c r="M174" s="15">
        <v>12.6</v>
      </c>
      <c r="N174" s="15">
        <v>175</v>
      </c>
      <c r="O174" s="15" t="s">
        <v>9484</v>
      </c>
      <c r="P174" s="15" t="s">
        <v>3</v>
      </c>
      <c r="Q174" s="37" t="s">
        <v>9169</v>
      </c>
      <c r="R174" s="37">
        <v>0.94</v>
      </c>
      <c r="S174" s="37" t="s">
        <v>9170</v>
      </c>
      <c r="T174" s="37" t="s">
        <v>9167</v>
      </c>
      <c r="U174" s="37" t="s">
        <v>9166</v>
      </c>
    </row>
    <row r="175" spans="1:21" s="37" customFormat="1" ht="14.5">
      <c r="A175" s="3" t="s">
        <v>3693</v>
      </c>
      <c r="B175" s="15" t="s">
        <v>1</v>
      </c>
      <c r="C175" s="15" t="s">
        <v>6</v>
      </c>
      <c r="D175" s="15" t="s">
        <v>3522</v>
      </c>
      <c r="E175" s="15">
        <v>1500</v>
      </c>
      <c r="F175" s="15">
        <v>9</v>
      </c>
      <c r="G175" s="15">
        <v>10</v>
      </c>
      <c r="H175" s="15">
        <v>11</v>
      </c>
      <c r="I175" s="15">
        <v>8.1</v>
      </c>
      <c r="J175" s="15">
        <v>6.5</v>
      </c>
      <c r="K175" s="15">
        <v>10</v>
      </c>
      <c r="L175" s="15">
        <v>15</v>
      </c>
      <c r="M175" s="15">
        <v>105</v>
      </c>
      <c r="N175" s="15">
        <v>150</v>
      </c>
      <c r="O175" s="15">
        <v>1</v>
      </c>
      <c r="P175" s="15" t="s">
        <v>910</v>
      </c>
      <c r="Q175" s="37" t="s">
        <v>9169</v>
      </c>
      <c r="R175" s="37">
        <v>0.21</v>
      </c>
      <c r="S175" s="37" t="s">
        <v>9168</v>
      </c>
      <c r="T175" s="37" t="s">
        <v>9167</v>
      </c>
      <c r="U175" s="37" t="s">
        <v>9166</v>
      </c>
    </row>
    <row r="176" spans="1:21" s="37" customFormat="1" ht="14.5">
      <c r="A176" s="3" t="s">
        <v>3694</v>
      </c>
      <c r="B176" s="15" t="s">
        <v>1</v>
      </c>
      <c r="C176" s="15" t="s">
        <v>6</v>
      </c>
      <c r="D176" s="15" t="s">
        <v>3522</v>
      </c>
      <c r="E176" s="15">
        <v>1500</v>
      </c>
      <c r="F176" s="15">
        <v>90</v>
      </c>
      <c r="G176" s="15">
        <v>100</v>
      </c>
      <c r="H176" s="15">
        <v>110</v>
      </c>
      <c r="I176" s="15">
        <v>81</v>
      </c>
      <c r="J176" s="15">
        <v>6.5</v>
      </c>
      <c r="K176" s="15">
        <v>1</v>
      </c>
      <c r="L176" s="15">
        <v>144</v>
      </c>
      <c r="M176" s="15">
        <v>10.9</v>
      </c>
      <c r="N176" s="15">
        <v>150</v>
      </c>
      <c r="O176" s="15">
        <v>1</v>
      </c>
      <c r="P176" s="15" t="s">
        <v>910</v>
      </c>
      <c r="Q176" s="37" t="s">
        <v>9169</v>
      </c>
      <c r="R176" s="37">
        <v>0.21</v>
      </c>
      <c r="S176" s="37" t="s">
        <v>9168</v>
      </c>
      <c r="T176" s="37" t="s">
        <v>9167</v>
      </c>
      <c r="U176" s="37" t="s">
        <v>9166</v>
      </c>
    </row>
    <row r="177" spans="1:21" s="37" customFormat="1" ht="14.5">
      <c r="A177" s="3" t="s">
        <v>3695</v>
      </c>
      <c r="B177" s="15" t="s">
        <v>1</v>
      </c>
      <c r="C177" s="15" t="s">
        <v>6</v>
      </c>
      <c r="D177" s="15" t="s">
        <v>3522</v>
      </c>
      <c r="E177" s="15">
        <v>1500</v>
      </c>
      <c r="F177" s="15">
        <v>95</v>
      </c>
      <c r="G177" s="15">
        <v>100</v>
      </c>
      <c r="H177" s="15">
        <v>105</v>
      </c>
      <c r="I177" s="15">
        <v>85.5</v>
      </c>
      <c r="J177" s="15">
        <v>6.5</v>
      </c>
      <c r="K177" s="15">
        <v>1</v>
      </c>
      <c r="L177" s="15">
        <v>137</v>
      </c>
      <c r="M177" s="15">
        <v>11.4</v>
      </c>
      <c r="N177" s="15">
        <v>150</v>
      </c>
      <c r="O177" s="15">
        <v>1</v>
      </c>
      <c r="P177" s="15" t="s">
        <v>910</v>
      </c>
      <c r="Q177" s="37" t="s">
        <v>9169</v>
      </c>
      <c r="R177" s="37">
        <v>0.21</v>
      </c>
      <c r="S177" s="37" t="s">
        <v>9168</v>
      </c>
      <c r="T177" s="37" t="s">
        <v>9167</v>
      </c>
      <c r="U177" s="37" t="s">
        <v>9166</v>
      </c>
    </row>
    <row r="178" spans="1:21" s="37" customFormat="1" ht="14.5">
      <c r="A178" s="3" t="s">
        <v>3696</v>
      </c>
      <c r="B178" s="15" t="s">
        <v>1</v>
      </c>
      <c r="C178" s="15" t="s">
        <v>6</v>
      </c>
      <c r="D178" s="15" t="s">
        <v>3522</v>
      </c>
      <c r="E178" s="15">
        <v>1500</v>
      </c>
      <c r="F178" s="15">
        <v>95</v>
      </c>
      <c r="G178" s="15">
        <v>100</v>
      </c>
      <c r="H178" s="15">
        <v>105</v>
      </c>
      <c r="I178" s="15">
        <v>85.5</v>
      </c>
      <c r="J178" s="15">
        <v>6.5</v>
      </c>
      <c r="K178" s="15">
        <v>1</v>
      </c>
      <c r="L178" s="15">
        <v>137</v>
      </c>
      <c r="M178" s="15">
        <v>11.4</v>
      </c>
      <c r="N178" s="15">
        <v>150</v>
      </c>
      <c r="O178" s="15">
        <v>1</v>
      </c>
      <c r="P178" s="15" t="s">
        <v>3</v>
      </c>
      <c r="Q178" s="37" t="s">
        <v>9169</v>
      </c>
      <c r="R178" s="37">
        <v>0.21</v>
      </c>
      <c r="S178" s="37" t="s">
        <v>9168</v>
      </c>
      <c r="T178" s="37" t="s">
        <v>9167</v>
      </c>
      <c r="U178" s="37" t="s">
        <v>9166</v>
      </c>
    </row>
    <row r="179" spans="1:21" s="37" customFormat="1" ht="14.5">
      <c r="A179" s="3" t="s">
        <v>3697</v>
      </c>
      <c r="B179" s="15" t="s">
        <v>1</v>
      </c>
      <c r="C179" s="15" t="s">
        <v>6</v>
      </c>
      <c r="D179" s="15" t="s">
        <v>3525</v>
      </c>
      <c r="E179" s="15">
        <v>1500</v>
      </c>
      <c r="F179" s="15">
        <v>90</v>
      </c>
      <c r="G179" s="15">
        <v>100</v>
      </c>
      <c r="H179" s="15">
        <v>110</v>
      </c>
      <c r="I179" s="15">
        <v>81</v>
      </c>
      <c r="J179" s="15">
        <v>6.5</v>
      </c>
      <c r="K179" s="15">
        <v>1</v>
      </c>
      <c r="L179" s="15">
        <v>144</v>
      </c>
      <c r="M179" s="15">
        <v>10.9</v>
      </c>
      <c r="N179" s="15">
        <v>150</v>
      </c>
      <c r="O179" s="15">
        <v>1</v>
      </c>
      <c r="P179" s="15" t="s">
        <v>910</v>
      </c>
      <c r="Q179" s="37" t="s">
        <v>9169</v>
      </c>
      <c r="R179" s="37">
        <v>0.21</v>
      </c>
      <c r="S179" s="37" t="s">
        <v>9168</v>
      </c>
      <c r="T179" s="37" t="s">
        <v>9167</v>
      </c>
      <c r="U179" s="37" t="s">
        <v>9166</v>
      </c>
    </row>
    <row r="180" spans="1:21" s="37" customFormat="1" ht="14.5">
      <c r="A180" s="3" t="s">
        <v>3698</v>
      </c>
      <c r="B180" s="15" t="s">
        <v>1</v>
      </c>
      <c r="C180" s="15" t="s">
        <v>6</v>
      </c>
      <c r="D180" s="15" t="s">
        <v>3525</v>
      </c>
      <c r="E180" s="15">
        <v>1500</v>
      </c>
      <c r="F180" s="15">
        <v>95</v>
      </c>
      <c r="G180" s="15">
        <v>100</v>
      </c>
      <c r="H180" s="15">
        <v>105</v>
      </c>
      <c r="I180" s="15">
        <v>85.5</v>
      </c>
      <c r="J180" s="15">
        <v>6.5</v>
      </c>
      <c r="K180" s="15">
        <v>1</v>
      </c>
      <c r="L180" s="15">
        <v>137</v>
      </c>
      <c r="M180" s="15">
        <v>11.4</v>
      </c>
      <c r="N180" s="15">
        <v>150</v>
      </c>
      <c r="O180" s="15">
        <v>1</v>
      </c>
      <c r="P180" s="15" t="s">
        <v>910</v>
      </c>
      <c r="Q180" s="37" t="s">
        <v>9169</v>
      </c>
      <c r="R180" s="37">
        <v>0.21</v>
      </c>
      <c r="S180" s="37" t="s">
        <v>9168</v>
      </c>
      <c r="T180" s="37" t="s">
        <v>9167</v>
      </c>
      <c r="U180" s="37" t="s">
        <v>9166</v>
      </c>
    </row>
    <row r="181" spans="1:21" s="37" customFormat="1" ht="14.5">
      <c r="A181" s="3" t="s">
        <v>3699</v>
      </c>
      <c r="B181" s="15" t="s">
        <v>1</v>
      </c>
      <c r="C181" s="15" t="s">
        <v>6</v>
      </c>
      <c r="D181" s="15" t="s">
        <v>3525</v>
      </c>
      <c r="E181" s="15">
        <v>1500</v>
      </c>
      <c r="F181" s="15">
        <v>95</v>
      </c>
      <c r="G181" s="15">
        <v>100</v>
      </c>
      <c r="H181" s="15">
        <v>105</v>
      </c>
      <c r="I181" s="15">
        <v>85.5</v>
      </c>
      <c r="J181" s="15">
        <v>6.5</v>
      </c>
      <c r="K181" s="15">
        <v>1</v>
      </c>
      <c r="L181" s="15">
        <v>137</v>
      </c>
      <c r="M181" s="15">
        <v>11.4</v>
      </c>
      <c r="N181" s="15">
        <v>150</v>
      </c>
      <c r="O181" s="15">
        <v>1</v>
      </c>
      <c r="P181" s="15" t="s">
        <v>3</v>
      </c>
      <c r="Q181" s="37" t="s">
        <v>9169</v>
      </c>
      <c r="R181" s="37">
        <v>0.21</v>
      </c>
      <c r="S181" s="37" t="s">
        <v>9168</v>
      </c>
      <c r="T181" s="37" t="s">
        <v>9167</v>
      </c>
      <c r="U181" s="37" t="s">
        <v>9166</v>
      </c>
    </row>
    <row r="182" spans="1:21" s="37" customFormat="1" ht="14.5">
      <c r="A182" s="3" t="s">
        <v>3700</v>
      </c>
      <c r="B182" s="15" t="s">
        <v>1</v>
      </c>
      <c r="C182" s="15" t="s">
        <v>6</v>
      </c>
      <c r="D182" s="15" t="s">
        <v>3525</v>
      </c>
      <c r="E182" s="15">
        <v>1500</v>
      </c>
      <c r="F182" s="15">
        <v>90</v>
      </c>
      <c r="G182" s="15">
        <v>100</v>
      </c>
      <c r="H182" s="15">
        <v>110</v>
      </c>
      <c r="I182" s="15">
        <v>81</v>
      </c>
      <c r="J182" s="15">
        <v>6.5</v>
      </c>
      <c r="K182" s="15">
        <v>1</v>
      </c>
      <c r="L182" s="15">
        <v>144</v>
      </c>
      <c r="M182" s="15">
        <v>10.9</v>
      </c>
      <c r="N182" s="15">
        <v>150</v>
      </c>
      <c r="O182" s="15">
        <v>1</v>
      </c>
      <c r="P182" s="15" t="s">
        <v>3</v>
      </c>
      <c r="Q182" s="37" t="s">
        <v>9169</v>
      </c>
      <c r="R182" s="37">
        <v>0.21</v>
      </c>
      <c r="S182" s="37" t="s">
        <v>9168</v>
      </c>
      <c r="T182" s="37" t="s">
        <v>9167</v>
      </c>
      <c r="U182" s="37" t="s">
        <v>9166</v>
      </c>
    </row>
    <row r="183" spans="1:21" s="37" customFormat="1" ht="14.5">
      <c r="A183" s="3" t="s">
        <v>3701</v>
      </c>
      <c r="B183" s="15" t="s">
        <v>1</v>
      </c>
      <c r="C183" s="15" t="s">
        <v>6</v>
      </c>
      <c r="D183" s="15" t="s">
        <v>3522</v>
      </c>
      <c r="E183" s="15">
        <v>1500</v>
      </c>
      <c r="F183" s="15">
        <v>90</v>
      </c>
      <c r="G183" s="15">
        <v>100</v>
      </c>
      <c r="H183" s="15">
        <v>110</v>
      </c>
      <c r="I183" s="15">
        <v>81</v>
      </c>
      <c r="J183" s="15">
        <v>6.5</v>
      </c>
      <c r="K183" s="15">
        <v>1</v>
      </c>
      <c r="L183" s="15">
        <v>144</v>
      </c>
      <c r="M183" s="15">
        <v>10.9</v>
      </c>
      <c r="N183" s="15">
        <v>150</v>
      </c>
      <c r="O183" s="15">
        <v>1</v>
      </c>
      <c r="P183" s="15" t="s">
        <v>3</v>
      </c>
      <c r="Q183" s="37" t="s">
        <v>9169</v>
      </c>
      <c r="R183" s="37">
        <v>0.21</v>
      </c>
      <c r="S183" s="37" t="s">
        <v>9168</v>
      </c>
      <c r="T183" s="37" t="s">
        <v>9167</v>
      </c>
      <c r="U183" s="37" t="s">
        <v>9166</v>
      </c>
    </row>
    <row r="184" spans="1:21" s="37" customFormat="1" ht="14.5">
      <c r="A184" s="3" t="s">
        <v>3702</v>
      </c>
      <c r="B184" s="15" t="s">
        <v>1</v>
      </c>
      <c r="C184" s="15" t="s">
        <v>6</v>
      </c>
      <c r="D184" s="15" t="s">
        <v>3522</v>
      </c>
      <c r="E184" s="15">
        <v>1500</v>
      </c>
      <c r="F184" s="15">
        <v>9.5</v>
      </c>
      <c r="G184" s="15">
        <v>10</v>
      </c>
      <c r="H184" s="15">
        <v>10.5</v>
      </c>
      <c r="I184" s="15">
        <v>8.5500000000000007</v>
      </c>
      <c r="J184" s="15">
        <v>6.5</v>
      </c>
      <c r="K184" s="15">
        <v>10</v>
      </c>
      <c r="L184" s="15">
        <v>14.5</v>
      </c>
      <c r="M184" s="15">
        <v>108</v>
      </c>
      <c r="N184" s="15">
        <v>150</v>
      </c>
      <c r="O184" s="15">
        <v>1</v>
      </c>
      <c r="P184" s="15" t="s">
        <v>910</v>
      </c>
      <c r="Q184" s="37" t="s">
        <v>9169</v>
      </c>
      <c r="R184" s="37">
        <v>0.21</v>
      </c>
      <c r="S184" s="37" t="s">
        <v>9168</v>
      </c>
      <c r="T184" s="37" t="s">
        <v>9167</v>
      </c>
      <c r="U184" s="37" t="s">
        <v>9166</v>
      </c>
    </row>
    <row r="185" spans="1:21" s="37" customFormat="1" ht="14.5">
      <c r="A185" s="3" t="s">
        <v>3703</v>
      </c>
      <c r="B185" s="15" t="s">
        <v>1</v>
      </c>
      <c r="C185" s="15" t="s">
        <v>6</v>
      </c>
      <c r="D185" s="15" t="s">
        <v>3522</v>
      </c>
      <c r="E185" s="15">
        <v>1500</v>
      </c>
      <c r="F185" s="15">
        <v>9.5</v>
      </c>
      <c r="G185" s="15">
        <v>10</v>
      </c>
      <c r="H185" s="15">
        <v>10.5</v>
      </c>
      <c r="I185" s="15">
        <v>8.5500000000000007</v>
      </c>
      <c r="J185" s="15">
        <v>6.5</v>
      </c>
      <c r="K185" s="15">
        <v>10</v>
      </c>
      <c r="L185" s="15">
        <v>14.5</v>
      </c>
      <c r="M185" s="15">
        <v>108</v>
      </c>
      <c r="N185" s="15">
        <v>150</v>
      </c>
      <c r="O185" s="15">
        <v>1</v>
      </c>
      <c r="P185" s="15" t="s">
        <v>3</v>
      </c>
      <c r="Q185" s="37" t="s">
        <v>9169</v>
      </c>
      <c r="R185" s="37">
        <v>0.21</v>
      </c>
      <c r="S185" s="37" t="s">
        <v>9168</v>
      </c>
      <c r="T185" s="37" t="s">
        <v>9167</v>
      </c>
      <c r="U185" s="37" t="s">
        <v>9166</v>
      </c>
    </row>
    <row r="186" spans="1:21" s="37" customFormat="1" ht="14.5">
      <c r="A186" s="3" t="s">
        <v>3704</v>
      </c>
      <c r="B186" s="15" t="s">
        <v>1</v>
      </c>
      <c r="C186" s="15" t="s">
        <v>6</v>
      </c>
      <c r="D186" s="15" t="s">
        <v>3525</v>
      </c>
      <c r="E186" s="15">
        <v>1500</v>
      </c>
      <c r="F186" s="15">
        <v>9</v>
      </c>
      <c r="G186" s="15">
        <v>10</v>
      </c>
      <c r="H186" s="15">
        <v>11</v>
      </c>
      <c r="I186" s="15">
        <v>8.1</v>
      </c>
      <c r="J186" s="15">
        <v>6.5</v>
      </c>
      <c r="K186" s="15">
        <v>10</v>
      </c>
      <c r="L186" s="15">
        <v>15</v>
      </c>
      <c r="M186" s="15">
        <v>105</v>
      </c>
      <c r="N186" s="15">
        <v>150</v>
      </c>
      <c r="O186" s="15">
        <v>1</v>
      </c>
      <c r="P186" s="15" t="s">
        <v>910</v>
      </c>
      <c r="Q186" s="37" t="s">
        <v>9169</v>
      </c>
      <c r="R186" s="37">
        <v>0.21</v>
      </c>
      <c r="S186" s="37" t="s">
        <v>9168</v>
      </c>
      <c r="T186" s="37" t="s">
        <v>9167</v>
      </c>
      <c r="U186" s="37" t="s">
        <v>9166</v>
      </c>
    </row>
    <row r="187" spans="1:21" s="37" customFormat="1" ht="14.5">
      <c r="A187" s="3" t="s">
        <v>3705</v>
      </c>
      <c r="B187" s="15" t="s">
        <v>1</v>
      </c>
      <c r="C187" s="15" t="s">
        <v>6</v>
      </c>
      <c r="D187" s="15" t="s">
        <v>3525</v>
      </c>
      <c r="E187" s="15">
        <v>1500</v>
      </c>
      <c r="F187" s="15">
        <v>9.5</v>
      </c>
      <c r="G187" s="15">
        <v>10</v>
      </c>
      <c r="H187" s="15">
        <v>10.5</v>
      </c>
      <c r="I187" s="15">
        <v>8.5500000000000007</v>
      </c>
      <c r="J187" s="15">
        <v>6.5</v>
      </c>
      <c r="K187" s="15">
        <v>10</v>
      </c>
      <c r="L187" s="15">
        <v>14.5</v>
      </c>
      <c r="M187" s="15">
        <v>108</v>
      </c>
      <c r="N187" s="15">
        <v>150</v>
      </c>
      <c r="O187" s="15">
        <v>1</v>
      </c>
      <c r="P187" s="15" t="s">
        <v>910</v>
      </c>
      <c r="Q187" s="37" t="s">
        <v>9169</v>
      </c>
      <c r="R187" s="37">
        <v>0.21</v>
      </c>
      <c r="S187" s="37" t="s">
        <v>9168</v>
      </c>
      <c r="T187" s="37" t="s">
        <v>9167</v>
      </c>
      <c r="U187" s="37" t="s">
        <v>9166</v>
      </c>
    </row>
    <row r="188" spans="1:21" s="37" customFormat="1" ht="14.5">
      <c r="A188" s="3" t="s">
        <v>3706</v>
      </c>
      <c r="B188" s="15" t="s">
        <v>1</v>
      </c>
      <c r="C188" s="15" t="s">
        <v>6</v>
      </c>
      <c r="D188" s="15" t="s">
        <v>3525</v>
      </c>
      <c r="E188" s="15">
        <v>1500</v>
      </c>
      <c r="F188" s="15">
        <v>9.5</v>
      </c>
      <c r="G188" s="15">
        <v>10</v>
      </c>
      <c r="H188" s="15">
        <v>10.5</v>
      </c>
      <c r="I188" s="15">
        <v>8.5500000000000007</v>
      </c>
      <c r="J188" s="15">
        <v>6.5</v>
      </c>
      <c r="K188" s="15">
        <v>10</v>
      </c>
      <c r="L188" s="15">
        <v>14.5</v>
      </c>
      <c r="M188" s="15">
        <v>108</v>
      </c>
      <c r="N188" s="15">
        <v>150</v>
      </c>
      <c r="O188" s="15">
        <v>1</v>
      </c>
      <c r="P188" s="15" t="s">
        <v>3</v>
      </c>
      <c r="Q188" s="37" t="s">
        <v>9169</v>
      </c>
      <c r="R188" s="37">
        <v>0.21</v>
      </c>
      <c r="S188" s="37" t="s">
        <v>9168</v>
      </c>
      <c r="T188" s="37" t="s">
        <v>9167</v>
      </c>
      <c r="U188" s="37" t="s">
        <v>9166</v>
      </c>
    </row>
    <row r="189" spans="1:21" s="37" customFormat="1" ht="14.5">
      <c r="A189" s="3" t="s">
        <v>3707</v>
      </c>
      <c r="B189" s="15" t="s">
        <v>1</v>
      </c>
      <c r="C189" s="15" t="s">
        <v>6</v>
      </c>
      <c r="D189" s="15" t="s">
        <v>3525</v>
      </c>
      <c r="E189" s="15">
        <v>1500</v>
      </c>
      <c r="F189" s="15">
        <v>9</v>
      </c>
      <c r="G189" s="15">
        <v>10</v>
      </c>
      <c r="H189" s="15">
        <v>11</v>
      </c>
      <c r="I189" s="15">
        <v>8.1</v>
      </c>
      <c r="J189" s="15">
        <v>6.5</v>
      </c>
      <c r="K189" s="15">
        <v>10</v>
      </c>
      <c r="L189" s="15">
        <v>15</v>
      </c>
      <c r="M189" s="15">
        <v>105</v>
      </c>
      <c r="N189" s="15">
        <v>150</v>
      </c>
      <c r="O189" s="15">
        <v>1</v>
      </c>
      <c r="P189" s="15" t="s">
        <v>3</v>
      </c>
      <c r="Q189" s="37" t="s">
        <v>9169</v>
      </c>
      <c r="R189" s="37">
        <v>0.21</v>
      </c>
      <c r="S189" s="37" t="s">
        <v>9168</v>
      </c>
      <c r="T189" s="37" t="s">
        <v>9167</v>
      </c>
      <c r="U189" s="37" t="s">
        <v>9166</v>
      </c>
    </row>
    <row r="190" spans="1:21" s="37" customFormat="1" ht="14.5">
      <c r="A190" s="3" t="s">
        <v>3708</v>
      </c>
      <c r="B190" s="15" t="s">
        <v>1</v>
      </c>
      <c r="C190" s="15" t="s">
        <v>6</v>
      </c>
      <c r="D190" s="15" t="s">
        <v>3522</v>
      </c>
      <c r="E190" s="15">
        <v>1500</v>
      </c>
      <c r="F190" s="15">
        <v>9</v>
      </c>
      <c r="G190" s="15">
        <v>10</v>
      </c>
      <c r="H190" s="15">
        <v>11</v>
      </c>
      <c r="I190" s="15">
        <v>8.1</v>
      </c>
      <c r="J190" s="15">
        <v>6.5</v>
      </c>
      <c r="K190" s="15">
        <v>10</v>
      </c>
      <c r="L190" s="15">
        <v>15</v>
      </c>
      <c r="M190" s="15">
        <v>105</v>
      </c>
      <c r="N190" s="15">
        <v>150</v>
      </c>
      <c r="O190" s="15">
        <v>1</v>
      </c>
      <c r="P190" s="15" t="s">
        <v>3</v>
      </c>
      <c r="Q190" s="37" t="s">
        <v>9169</v>
      </c>
      <c r="R190" s="37">
        <v>0.21</v>
      </c>
      <c r="S190" s="37" t="s">
        <v>9168</v>
      </c>
      <c r="T190" s="37" t="s">
        <v>9167</v>
      </c>
      <c r="U190" s="37" t="s">
        <v>9166</v>
      </c>
    </row>
    <row r="191" spans="1:21" s="37" customFormat="1" ht="14.5">
      <c r="A191" s="3" t="s">
        <v>3709</v>
      </c>
      <c r="B191" s="15" t="s">
        <v>1</v>
      </c>
      <c r="C191" s="15" t="s">
        <v>6</v>
      </c>
      <c r="D191" s="15" t="s">
        <v>3522</v>
      </c>
      <c r="E191" s="15">
        <v>1500</v>
      </c>
      <c r="F191" s="15">
        <v>9.9</v>
      </c>
      <c r="G191" s="15">
        <v>11</v>
      </c>
      <c r="H191" s="15">
        <v>12.1</v>
      </c>
      <c r="I191" s="15">
        <v>8.92</v>
      </c>
      <c r="J191" s="15">
        <v>6.5</v>
      </c>
      <c r="K191" s="15">
        <v>1</v>
      </c>
      <c r="L191" s="15">
        <v>16.2</v>
      </c>
      <c r="M191" s="15">
        <v>97</v>
      </c>
      <c r="N191" s="15">
        <v>150</v>
      </c>
      <c r="O191" s="15">
        <v>1</v>
      </c>
      <c r="P191" s="15" t="s">
        <v>910</v>
      </c>
      <c r="Q191" s="37" t="s">
        <v>9169</v>
      </c>
      <c r="R191" s="37">
        <v>0.21</v>
      </c>
      <c r="S191" s="37" t="s">
        <v>9168</v>
      </c>
      <c r="T191" s="37" t="s">
        <v>9167</v>
      </c>
      <c r="U191" s="37" t="s">
        <v>9166</v>
      </c>
    </row>
    <row r="192" spans="1:21" s="37" customFormat="1" ht="14.5">
      <c r="A192" s="3" t="s">
        <v>3710</v>
      </c>
      <c r="B192" s="15" t="s">
        <v>1</v>
      </c>
      <c r="C192" s="15" t="s">
        <v>6</v>
      </c>
      <c r="D192" s="15" t="s">
        <v>3522</v>
      </c>
      <c r="E192" s="15">
        <v>1500</v>
      </c>
      <c r="F192" s="15">
        <v>99</v>
      </c>
      <c r="G192" s="15">
        <v>110</v>
      </c>
      <c r="H192" s="15">
        <v>121</v>
      </c>
      <c r="I192" s="15">
        <v>89.2</v>
      </c>
      <c r="J192" s="15">
        <v>6.5</v>
      </c>
      <c r="K192" s="15">
        <v>1</v>
      </c>
      <c r="L192" s="15">
        <v>158</v>
      </c>
      <c r="M192" s="15">
        <v>9.9</v>
      </c>
      <c r="N192" s="15">
        <v>150</v>
      </c>
      <c r="O192" s="15">
        <v>1</v>
      </c>
      <c r="P192" s="15" t="s">
        <v>910</v>
      </c>
      <c r="Q192" s="37" t="s">
        <v>9169</v>
      </c>
      <c r="R192" s="37">
        <v>0.21</v>
      </c>
      <c r="S192" s="37" t="s">
        <v>9168</v>
      </c>
      <c r="T192" s="37" t="s">
        <v>9167</v>
      </c>
      <c r="U192" s="37" t="s">
        <v>9166</v>
      </c>
    </row>
    <row r="193" spans="1:21" s="37" customFormat="1" ht="14.5">
      <c r="A193" s="3" t="s">
        <v>3711</v>
      </c>
      <c r="B193" s="15" t="s">
        <v>1</v>
      </c>
      <c r="C193" s="15" t="s">
        <v>6</v>
      </c>
      <c r="D193" s="15" t="s">
        <v>3522</v>
      </c>
      <c r="E193" s="15">
        <v>1500</v>
      </c>
      <c r="F193" s="15">
        <v>104.5</v>
      </c>
      <c r="G193" s="15">
        <v>110</v>
      </c>
      <c r="H193" s="15">
        <v>115.5</v>
      </c>
      <c r="I193" s="15">
        <v>94</v>
      </c>
      <c r="J193" s="15">
        <v>6.5</v>
      </c>
      <c r="K193" s="15">
        <v>1</v>
      </c>
      <c r="L193" s="15">
        <v>152</v>
      </c>
      <c r="M193" s="15">
        <v>10.3</v>
      </c>
      <c r="N193" s="15">
        <v>150</v>
      </c>
      <c r="O193" s="15">
        <v>1</v>
      </c>
      <c r="P193" s="15" t="s">
        <v>910</v>
      </c>
      <c r="Q193" s="37" t="s">
        <v>9169</v>
      </c>
      <c r="R193" s="37">
        <v>0.21</v>
      </c>
      <c r="S193" s="37" t="s">
        <v>9168</v>
      </c>
      <c r="T193" s="37" t="s">
        <v>9167</v>
      </c>
      <c r="U193" s="37" t="s">
        <v>9166</v>
      </c>
    </row>
    <row r="194" spans="1:21" s="37" customFormat="1" ht="14.5">
      <c r="A194" s="3" t="s">
        <v>3712</v>
      </c>
      <c r="B194" s="15" t="s">
        <v>1</v>
      </c>
      <c r="C194" s="15" t="s">
        <v>6</v>
      </c>
      <c r="D194" s="15" t="s">
        <v>3522</v>
      </c>
      <c r="E194" s="15">
        <v>1500</v>
      </c>
      <c r="F194" s="15">
        <v>104.5</v>
      </c>
      <c r="G194" s="15">
        <v>110</v>
      </c>
      <c r="H194" s="15">
        <v>115.5</v>
      </c>
      <c r="I194" s="15">
        <v>94</v>
      </c>
      <c r="J194" s="15">
        <v>6.5</v>
      </c>
      <c r="K194" s="15">
        <v>1</v>
      </c>
      <c r="L194" s="15">
        <v>152</v>
      </c>
      <c r="M194" s="15">
        <v>10.3</v>
      </c>
      <c r="N194" s="15">
        <v>150</v>
      </c>
      <c r="O194" s="15">
        <v>1</v>
      </c>
      <c r="P194" s="15" t="s">
        <v>3</v>
      </c>
      <c r="Q194" s="37" t="s">
        <v>9169</v>
      </c>
      <c r="R194" s="37">
        <v>0.21</v>
      </c>
      <c r="S194" s="37" t="s">
        <v>9168</v>
      </c>
      <c r="T194" s="37" t="s">
        <v>9167</v>
      </c>
      <c r="U194" s="37" t="s">
        <v>9166</v>
      </c>
    </row>
    <row r="195" spans="1:21" s="37" customFormat="1" ht="14.5">
      <c r="A195" s="3" t="s">
        <v>3713</v>
      </c>
      <c r="B195" s="15" t="s">
        <v>1</v>
      </c>
      <c r="C195" s="15" t="s">
        <v>6</v>
      </c>
      <c r="D195" s="15" t="s">
        <v>3525</v>
      </c>
      <c r="E195" s="15">
        <v>1500</v>
      </c>
      <c r="F195" s="15">
        <v>99</v>
      </c>
      <c r="G195" s="15">
        <v>110</v>
      </c>
      <c r="H195" s="15">
        <v>121</v>
      </c>
      <c r="I195" s="15">
        <v>89.2</v>
      </c>
      <c r="J195" s="15">
        <v>6.5</v>
      </c>
      <c r="K195" s="15">
        <v>1</v>
      </c>
      <c r="L195" s="15">
        <v>158</v>
      </c>
      <c r="M195" s="15">
        <v>9.9</v>
      </c>
      <c r="N195" s="15">
        <v>150</v>
      </c>
      <c r="O195" s="15">
        <v>1</v>
      </c>
      <c r="P195" s="15" t="s">
        <v>910</v>
      </c>
      <c r="Q195" s="37" t="s">
        <v>9169</v>
      </c>
      <c r="R195" s="37">
        <v>0.21</v>
      </c>
      <c r="S195" s="37" t="s">
        <v>9168</v>
      </c>
      <c r="T195" s="37" t="s">
        <v>9167</v>
      </c>
      <c r="U195" s="37" t="s">
        <v>9166</v>
      </c>
    </row>
    <row r="196" spans="1:21" s="37" customFormat="1" ht="14.5">
      <c r="A196" s="3" t="s">
        <v>3714</v>
      </c>
      <c r="B196" s="15" t="s">
        <v>1</v>
      </c>
      <c r="C196" s="15" t="s">
        <v>6</v>
      </c>
      <c r="D196" s="15" t="s">
        <v>3525</v>
      </c>
      <c r="E196" s="15">
        <v>1500</v>
      </c>
      <c r="F196" s="15">
        <v>104.5</v>
      </c>
      <c r="G196" s="15">
        <v>110</v>
      </c>
      <c r="H196" s="15">
        <v>115.5</v>
      </c>
      <c r="I196" s="15">
        <v>94</v>
      </c>
      <c r="J196" s="15">
        <v>6.5</v>
      </c>
      <c r="K196" s="15">
        <v>1</v>
      </c>
      <c r="L196" s="15">
        <v>152</v>
      </c>
      <c r="M196" s="15">
        <v>10.3</v>
      </c>
      <c r="N196" s="15">
        <v>150</v>
      </c>
      <c r="O196" s="15">
        <v>1</v>
      </c>
      <c r="P196" s="15" t="s">
        <v>910</v>
      </c>
      <c r="Q196" s="37" t="s">
        <v>9169</v>
      </c>
      <c r="R196" s="37">
        <v>0.21</v>
      </c>
      <c r="S196" s="37" t="s">
        <v>9168</v>
      </c>
      <c r="T196" s="37" t="s">
        <v>9167</v>
      </c>
      <c r="U196" s="37" t="s">
        <v>9166</v>
      </c>
    </row>
    <row r="197" spans="1:21" s="37" customFormat="1" ht="14.5">
      <c r="A197" s="3" t="s">
        <v>3715</v>
      </c>
      <c r="B197" s="15" t="s">
        <v>1</v>
      </c>
      <c r="C197" s="15" t="s">
        <v>6</v>
      </c>
      <c r="D197" s="15" t="s">
        <v>3525</v>
      </c>
      <c r="E197" s="15">
        <v>1500</v>
      </c>
      <c r="F197" s="15">
        <v>104.5</v>
      </c>
      <c r="G197" s="15">
        <v>110</v>
      </c>
      <c r="H197" s="15">
        <v>115.5</v>
      </c>
      <c r="I197" s="15">
        <v>94</v>
      </c>
      <c r="J197" s="15">
        <v>6.5</v>
      </c>
      <c r="K197" s="15">
        <v>1</v>
      </c>
      <c r="L197" s="15">
        <v>152</v>
      </c>
      <c r="M197" s="15">
        <v>10.3</v>
      </c>
      <c r="N197" s="15">
        <v>150</v>
      </c>
      <c r="O197" s="15">
        <v>1</v>
      </c>
      <c r="P197" s="15" t="s">
        <v>3</v>
      </c>
      <c r="Q197" s="37" t="s">
        <v>9169</v>
      </c>
      <c r="R197" s="37">
        <v>0.21</v>
      </c>
      <c r="S197" s="37" t="s">
        <v>9168</v>
      </c>
      <c r="T197" s="37" t="s">
        <v>9167</v>
      </c>
      <c r="U197" s="37" t="s">
        <v>9166</v>
      </c>
    </row>
    <row r="198" spans="1:21" s="37" customFormat="1" ht="14.5">
      <c r="A198" s="3" t="s">
        <v>3716</v>
      </c>
      <c r="B198" s="15" t="s">
        <v>1</v>
      </c>
      <c r="C198" s="15" t="s">
        <v>6</v>
      </c>
      <c r="D198" s="15" t="s">
        <v>3525</v>
      </c>
      <c r="E198" s="15">
        <v>1500</v>
      </c>
      <c r="F198" s="15">
        <v>99</v>
      </c>
      <c r="G198" s="15">
        <v>110</v>
      </c>
      <c r="H198" s="15">
        <v>121</v>
      </c>
      <c r="I198" s="15">
        <v>89.2</v>
      </c>
      <c r="J198" s="15">
        <v>6.5</v>
      </c>
      <c r="K198" s="15">
        <v>1</v>
      </c>
      <c r="L198" s="15">
        <v>158</v>
      </c>
      <c r="M198" s="15">
        <v>9.9</v>
      </c>
      <c r="N198" s="15">
        <v>150</v>
      </c>
      <c r="O198" s="15">
        <v>1</v>
      </c>
      <c r="P198" s="15" t="s">
        <v>3</v>
      </c>
      <c r="Q198" s="37" t="s">
        <v>9169</v>
      </c>
      <c r="R198" s="37">
        <v>0.21</v>
      </c>
      <c r="S198" s="37" t="s">
        <v>9168</v>
      </c>
      <c r="T198" s="37" t="s">
        <v>9167</v>
      </c>
      <c r="U198" s="37" t="s">
        <v>9166</v>
      </c>
    </row>
    <row r="199" spans="1:21" s="37" customFormat="1" ht="14.5">
      <c r="A199" s="3" t="s">
        <v>3717</v>
      </c>
      <c r="B199" s="15" t="s">
        <v>1</v>
      </c>
      <c r="C199" s="15" t="s">
        <v>6</v>
      </c>
      <c r="D199" s="15" t="s">
        <v>3522</v>
      </c>
      <c r="E199" s="15">
        <v>1500</v>
      </c>
      <c r="F199" s="15">
        <v>99</v>
      </c>
      <c r="G199" s="15">
        <v>110</v>
      </c>
      <c r="H199" s="15">
        <v>121</v>
      </c>
      <c r="I199" s="15">
        <v>89.2</v>
      </c>
      <c r="J199" s="15">
        <v>6.5</v>
      </c>
      <c r="K199" s="15">
        <v>1</v>
      </c>
      <c r="L199" s="15">
        <v>158</v>
      </c>
      <c r="M199" s="15">
        <v>9.9</v>
      </c>
      <c r="N199" s="15">
        <v>150</v>
      </c>
      <c r="O199" s="15">
        <v>1</v>
      </c>
      <c r="P199" s="15" t="s">
        <v>3</v>
      </c>
      <c r="Q199" s="37" t="s">
        <v>9169</v>
      </c>
      <c r="R199" s="37">
        <v>0.21</v>
      </c>
      <c r="S199" s="37" t="s">
        <v>9168</v>
      </c>
      <c r="T199" s="37" t="s">
        <v>9167</v>
      </c>
      <c r="U199" s="37" t="s">
        <v>9166</v>
      </c>
    </row>
    <row r="200" spans="1:21" s="37" customFormat="1" ht="14.5">
      <c r="A200" s="3" t="s">
        <v>3718</v>
      </c>
      <c r="B200" s="15" t="s">
        <v>1</v>
      </c>
      <c r="C200" s="15" t="s">
        <v>6</v>
      </c>
      <c r="D200" s="15" t="s">
        <v>3522</v>
      </c>
      <c r="E200" s="15">
        <v>1500</v>
      </c>
      <c r="F200" s="15">
        <v>10.45</v>
      </c>
      <c r="G200" s="15">
        <v>11</v>
      </c>
      <c r="H200" s="15">
        <v>11.55</v>
      </c>
      <c r="I200" s="15">
        <v>9.4</v>
      </c>
      <c r="J200" s="15">
        <v>6.5</v>
      </c>
      <c r="K200" s="15">
        <v>1</v>
      </c>
      <c r="L200" s="15">
        <v>15.6</v>
      </c>
      <c r="M200" s="15">
        <v>100</v>
      </c>
      <c r="N200" s="15">
        <v>150</v>
      </c>
      <c r="O200" s="15">
        <v>1</v>
      </c>
      <c r="P200" s="15" t="s">
        <v>910</v>
      </c>
      <c r="Q200" s="37" t="s">
        <v>9169</v>
      </c>
      <c r="R200" s="37">
        <v>0.21</v>
      </c>
      <c r="S200" s="37" t="s">
        <v>9168</v>
      </c>
      <c r="T200" s="37" t="s">
        <v>9167</v>
      </c>
      <c r="U200" s="37" t="s">
        <v>9166</v>
      </c>
    </row>
    <row r="201" spans="1:21" s="37" customFormat="1" ht="14.5">
      <c r="A201" s="3" t="s">
        <v>3719</v>
      </c>
      <c r="B201" s="15" t="s">
        <v>1</v>
      </c>
      <c r="C201" s="15" t="s">
        <v>6</v>
      </c>
      <c r="D201" s="15" t="s">
        <v>3522</v>
      </c>
      <c r="E201" s="15">
        <v>1500</v>
      </c>
      <c r="F201" s="15">
        <v>10.45</v>
      </c>
      <c r="G201" s="15">
        <v>11</v>
      </c>
      <c r="H201" s="15">
        <v>11.55</v>
      </c>
      <c r="I201" s="15">
        <v>9.4</v>
      </c>
      <c r="J201" s="15">
        <v>6.5</v>
      </c>
      <c r="K201" s="15">
        <v>1</v>
      </c>
      <c r="L201" s="15">
        <v>15.6</v>
      </c>
      <c r="M201" s="15">
        <v>100</v>
      </c>
      <c r="N201" s="15">
        <v>150</v>
      </c>
      <c r="O201" s="15">
        <v>1</v>
      </c>
      <c r="P201" s="15" t="s">
        <v>3</v>
      </c>
      <c r="Q201" s="37" t="s">
        <v>9169</v>
      </c>
      <c r="R201" s="37">
        <v>0.21</v>
      </c>
      <c r="S201" s="37" t="s">
        <v>9168</v>
      </c>
      <c r="T201" s="37" t="s">
        <v>9167</v>
      </c>
      <c r="U201" s="37" t="s">
        <v>9166</v>
      </c>
    </row>
    <row r="202" spans="1:21" s="37" customFormat="1" ht="14.5">
      <c r="A202" s="3" t="s">
        <v>3720</v>
      </c>
      <c r="B202" s="15" t="s">
        <v>1</v>
      </c>
      <c r="C202" s="15" t="s">
        <v>6</v>
      </c>
      <c r="D202" s="15" t="s">
        <v>3525</v>
      </c>
      <c r="E202" s="15">
        <v>1500</v>
      </c>
      <c r="F202" s="15">
        <v>9.9</v>
      </c>
      <c r="G202" s="15">
        <v>11</v>
      </c>
      <c r="H202" s="15">
        <v>12.1</v>
      </c>
      <c r="I202" s="15">
        <v>8.92</v>
      </c>
      <c r="J202" s="15">
        <v>6.5</v>
      </c>
      <c r="K202" s="15">
        <v>1</v>
      </c>
      <c r="L202" s="15">
        <v>16.2</v>
      </c>
      <c r="M202" s="15">
        <v>97</v>
      </c>
      <c r="N202" s="15">
        <v>150</v>
      </c>
      <c r="O202" s="15">
        <v>1</v>
      </c>
      <c r="P202" s="15" t="s">
        <v>910</v>
      </c>
      <c r="Q202" s="37" t="s">
        <v>9169</v>
      </c>
      <c r="R202" s="37">
        <v>0.21</v>
      </c>
      <c r="S202" s="37" t="s">
        <v>9168</v>
      </c>
      <c r="T202" s="37" t="s">
        <v>9167</v>
      </c>
      <c r="U202" s="37" t="s">
        <v>9166</v>
      </c>
    </row>
    <row r="203" spans="1:21" s="37" customFormat="1" ht="14.5">
      <c r="A203" s="3" t="s">
        <v>3721</v>
      </c>
      <c r="B203" s="15" t="s">
        <v>1</v>
      </c>
      <c r="C203" s="15" t="s">
        <v>6</v>
      </c>
      <c r="D203" s="15" t="s">
        <v>3525</v>
      </c>
      <c r="E203" s="15">
        <v>1500</v>
      </c>
      <c r="F203" s="15">
        <v>10.45</v>
      </c>
      <c r="G203" s="15">
        <v>11</v>
      </c>
      <c r="H203" s="15">
        <v>11.55</v>
      </c>
      <c r="I203" s="15">
        <v>9.4</v>
      </c>
      <c r="J203" s="15">
        <v>6.5</v>
      </c>
      <c r="K203" s="15">
        <v>1</v>
      </c>
      <c r="L203" s="15">
        <v>15.6</v>
      </c>
      <c r="M203" s="15">
        <v>100</v>
      </c>
      <c r="N203" s="15">
        <v>150</v>
      </c>
      <c r="O203" s="15">
        <v>1</v>
      </c>
      <c r="P203" s="15" t="s">
        <v>910</v>
      </c>
      <c r="Q203" s="37" t="s">
        <v>9169</v>
      </c>
      <c r="R203" s="37">
        <v>0.21</v>
      </c>
      <c r="S203" s="37" t="s">
        <v>9168</v>
      </c>
      <c r="T203" s="37" t="s">
        <v>9167</v>
      </c>
      <c r="U203" s="37" t="s">
        <v>9166</v>
      </c>
    </row>
    <row r="204" spans="1:21" s="37" customFormat="1" ht="14.5">
      <c r="A204" s="3" t="s">
        <v>3722</v>
      </c>
      <c r="B204" s="15" t="s">
        <v>1</v>
      </c>
      <c r="C204" s="15" t="s">
        <v>6</v>
      </c>
      <c r="D204" s="15" t="s">
        <v>3525</v>
      </c>
      <c r="E204" s="15">
        <v>1500</v>
      </c>
      <c r="F204" s="15">
        <v>10.45</v>
      </c>
      <c r="G204" s="15">
        <v>11</v>
      </c>
      <c r="H204" s="15">
        <v>11.55</v>
      </c>
      <c r="I204" s="15">
        <v>9.4</v>
      </c>
      <c r="J204" s="15">
        <v>6.5</v>
      </c>
      <c r="K204" s="15">
        <v>1</v>
      </c>
      <c r="L204" s="15">
        <v>15.6</v>
      </c>
      <c r="M204" s="15">
        <v>100</v>
      </c>
      <c r="N204" s="15">
        <v>150</v>
      </c>
      <c r="O204" s="15">
        <v>1</v>
      </c>
      <c r="P204" s="15" t="s">
        <v>3</v>
      </c>
      <c r="Q204" s="37" t="s">
        <v>9169</v>
      </c>
      <c r="R204" s="37">
        <v>0.21</v>
      </c>
      <c r="S204" s="37" t="s">
        <v>9168</v>
      </c>
      <c r="T204" s="37" t="s">
        <v>9167</v>
      </c>
      <c r="U204" s="37" t="s">
        <v>9166</v>
      </c>
    </row>
    <row r="205" spans="1:21" s="37" customFormat="1" ht="14.5">
      <c r="A205" s="3" t="s">
        <v>3723</v>
      </c>
      <c r="B205" s="15" t="s">
        <v>1</v>
      </c>
      <c r="C205" s="15" t="s">
        <v>6</v>
      </c>
      <c r="D205" s="15" t="s">
        <v>3525</v>
      </c>
      <c r="E205" s="15">
        <v>1500</v>
      </c>
      <c r="F205" s="15">
        <v>9.9</v>
      </c>
      <c r="G205" s="15">
        <v>11</v>
      </c>
      <c r="H205" s="15">
        <v>12.1</v>
      </c>
      <c r="I205" s="15">
        <v>8.92</v>
      </c>
      <c r="J205" s="15">
        <v>6.5</v>
      </c>
      <c r="K205" s="15">
        <v>1</v>
      </c>
      <c r="L205" s="15">
        <v>16.2</v>
      </c>
      <c r="M205" s="15">
        <v>97</v>
      </c>
      <c r="N205" s="15">
        <v>150</v>
      </c>
      <c r="O205" s="15">
        <v>1</v>
      </c>
      <c r="P205" s="15" t="s">
        <v>3</v>
      </c>
      <c r="Q205" s="37" t="s">
        <v>9169</v>
      </c>
      <c r="R205" s="37">
        <v>0.21</v>
      </c>
      <c r="S205" s="37" t="s">
        <v>9168</v>
      </c>
      <c r="T205" s="37" t="s">
        <v>9167</v>
      </c>
      <c r="U205" s="37" t="s">
        <v>9166</v>
      </c>
    </row>
    <row r="206" spans="1:21" s="37" customFormat="1" ht="14.5">
      <c r="A206" s="3" t="s">
        <v>3724</v>
      </c>
      <c r="B206" s="15" t="s">
        <v>1</v>
      </c>
      <c r="C206" s="15" t="s">
        <v>6</v>
      </c>
      <c r="D206" s="15" t="s">
        <v>3522</v>
      </c>
      <c r="E206" s="15">
        <v>1500</v>
      </c>
      <c r="F206" s="15">
        <v>9.9</v>
      </c>
      <c r="G206" s="15">
        <v>11</v>
      </c>
      <c r="H206" s="15">
        <v>12.1</v>
      </c>
      <c r="I206" s="15">
        <v>8.92</v>
      </c>
      <c r="J206" s="15">
        <v>6.5</v>
      </c>
      <c r="K206" s="15">
        <v>1</v>
      </c>
      <c r="L206" s="15">
        <v>16.2</v>
      </c>
      <c r="M206" s="15">
        <v>97</v>
      </c>
      <c r="N206" s="15">
        <v>150</v>
      </c>
      <c r="O206" s="15">
        <v>1</v>
      </c>
      <c r="P206" s="15" t="s">
        <v>3</v>
      </c>
      <c r="Q206" s="37" t="s">
        <v>9169</v>
      </c>
      <c r="R206" s="37">
        <v>0.21</v>
      </c>
      <c r="S206" s="37" t="s">
        <v>9168</v>
      </c>
      <c r="T206" s="37" t="s">
        <v>9167</v>
      </c>
      <c r="U206" s="37" t="s">
        <v>9166</v>
      </c>
    </row>
    <row r="207" spans="1:21" s="37" customFormat="1" ht="14.5">
      <c r="A207" s="3" t="s">
        <v>3725</v>
      </c>
      <c r="B207" s="15" t="s">
        <v>1</v>
      </c>
      <c r="C207" s="15" t="s">
        <v>6</v>
      </c>
      <c r="D207" s="15" t="s">
        <v>3522</v>
      </c>
      <c r="E207" s="15">
        <v>1500</v>
      </c>
      <c r="F207" s="15">
        <v>10.8</v>
      </c>
      <c r="G207" s="15">
        <v>12</v>
      </c>
      <c r="H207" s="15">
        <v>13.2</v>
      </c>
      <c r="I207" s="15">
        <v>9.7200000000000006</v>
      </c>
      <c r="J207" s="15">
        <v>6.5</v>
      </c>
      <c r="K207" s="15">
        <v>1</v>
      </c>
      <c r="L207" s="15">
        <v>17.3</v>
      </c>
      <c r="M207" s="15">
        <v>91</v>
      </c>
      <c r="N207" s="15">
        <v>150</v>
      </c>
      <c r="O207" s="15">
        <v>1</v>
      </c>
      <c r="P207" s="15" t="s">
        <v>910</v>
      </c>
      <c r="Q207" s="37" t="s">
        <v>9169</v>
      </c>
      <c r="R207" s="37">
        <v>0.21</v>
      </c>
      <c r="S207" s="37" t="s">
        <v>9168</v>
      </c>
      <c r="T207" s="37" t="s">
        <v>9167</v>
      </c>
      <c r="U207" s="37" t="s">
        <v>9166</v>
      </c>
    </row>
    <row r="208" spans="1:21" s="37" customFormat="1" ht="14.5">
      <c r="A208" s="3" t="s">
        <v>3726</v>
      </c>
      <c r="B208" s="15" t="s">
        <v>1</v>
      </c>
      <c r="C208" s="15" t="s">
        <v>6</v>
      </c>
      <c r="D208" s="15" t="s">
        <v>3522</v>
      </c>
      <c r="E208" s="15">
        <v>1500</v>
      </c>
      <c r="F208" s="15">
        <v>108</v>
      </c>
      <c r="G208" s="15">
        <v>120</v>
      </c>
      <c r="H208" s="15">
        <v>132</v>
      </c>
      <c r="I208" s="15">
        <v>97.2</v>
      </c>
      <c r="J208" s="15">
        <v>6.5</v>
      </c>
      <c r="K208" s="15">
        <v>1</v>
      </c>
      <c r="L208" s="15">
        <v>173</v>
      </c>
      <c r="M208" s="15">
        <v>9.1</v>
      </c>
      <c r="N208" s="15">
        <v>150</v>
      </c>
      <c r="O208" s="15">
        <v>1</v>
      </c>
      <c r="P208" s="15" t="s">
        <v>910</v>
      </c>
      <c r="Q208" s="37" t="s">
        <v>9169</v>
      </c>
      <c r="R208" s="37">
        <v>0.21</v>
      </c>
      <c r="S208" s="37" t="s">
        <v>9168</v>
      </c>
      <c r="T208" s="37" t="s">
        <v>9167</v>
      </c>
      <c r="U208" s="37" t="s">
        <v>9166</v>
      </c>
    </row>
    <row r="209" spans="1:21" s="37" customFormat="1" ht="14.5">
      <c r="A209" s="3" t="s">
        <v>3727</v>
      </c>
      <c r="B209" s="15" t="s">
        <v>1</v>
      </c>
      <c r="C209" s="15" t="s">
        <v>6</v>
      </c>
      <c r="D209" s="15" t="s">
        <v>3522</v>
      </c>
      <c r="E209" s="15">
        <v>1500</v>
      </c>
      <c r="F209" s="15">
        <v>114</v>
      </c>
      <c r="G209" s="15">
        <v>120</v>
      </c>
      <c r="H209" s="15">
        <v>126</v>
      </c>
      <c r="I209" s="15">
        <v>102</v>
      </c>
      <c r="J209" s="15">
        <v>6.5</v>
      </c>
      <c r="K209" s="15">
        <v>1</v>
      </c>
      <c r="L209" s="15">
        <v>165</v>
      </c>
      <c r="M209" s="15">
        <v>9.5</v>
      </c>
      <c r="N209" s="15">
        <v>150</v>
      </c>
      <c r="O209" s="15">
        <v>1</v>
      </c>
      <c r="P209" s="15" t="s">
        <v>910</v>
      </c>
      <c r="Q209" s="37" t="s">
        <v>9169</v>
      </c>
      <c r="R209" s="37">
        <v>0.21</v>
      </c>
      <c r="S209" s="37" t="s">
        <v>9168</v>
      </c>
      <c r="T209" s="37" t="s">
        <v>9167</v>
      </c>
      <c r="U209" s="37" t="s">
        <v>9166</v>
      </c>
    </row>
    <row r="210" spans="1:21" s="37" customFormat="1" ht="14.5">
      <c r="A210" s="3" t="s">
        <v>3728</v>
      </c>
      <c r="B210" s="15" t="s">
        <v>1</v>
      </c>
      <c r="C210" s="15" t="s">
        <v>6</v>
      </c>
      <c r="D210" s="15" t="s">
        <v>3522</v>
      </c>
      <c r="E210" s="15">
        <v>1500</v>
      </c>
      <c r="F210" s="15">
        <v>114</v>
      </c>
      <c r="G210" s="15">
        <v>120</v>
      </c>
      <c r="H210" s="15">
        <v>126</v>
      </c>
      <c r="I210" s="15">
        <v>102</v>
      </c>
      <c r="J210" s="15">
        <v>6.5</v>
      </c>
      <c r="K210" s="15">
        <v>1</v>
      </c>
      <c r="L210" s="15">
        <v>165</v>
      </c>
      <c r="M210" s="15">
        <v>9.5</v>
      </c>
      <c r="N210" s="15">
        <v>150</v>
      </c>
      <c r="O210" s="15">
        <v>1</v>
      </c>
      <c r="P210" s="15" t="s">
        <v>3</v>
      </c>
      <c r="Q210" s="37" t="s">
        <v>9169</v>
      </c>
      <c r="R210" s="37">
        <v>0.21</v>
      </c>
      <c r="S210" s="37" t="s">
        <v>9168</v>
      </c>
      <c r="T210" s="37" t="s">
        <v>9167</v>
      </c>
      <c r="U210" s="37" t="s">
        <v>9166</v>
      </c>
    </row>
    <row r="211" spans="1:21" s="37" customFormat="1" ht="14.5">
      <c r="A211" s="3" t="s">
        <v>3729</v>
      </c>
      <c r="B211" s="15" t="s">
        <v>1</v>
      </c>
      <c r="C211" s="15" t="s">
        <v>6</v>
      </c>
      <c r="D211" s="15" t="s">
        <v>3525</v>
      </c>
      <c r="E211" s="15">
        <v>1500</v>
      </c>
      <c r="F211" s="15">
        <v>108</v>
      </c>
      <c r="G211" s="15">
        <v>120</v>
      </c>
      <c r="H211" s="15">
        <v>132</v>
      </c>
      <c r="I211" s="15">
        <v>97.2</v>
      </c>
      <c r="J211" s="15">
        <v>6.5</v>
      </c>
      <c r="K211" s="15">
        <v>1</v>
      </c>
      <c r="L211" s="15">
        <v>173</v>
      </c>
      <c r="M211" s="15">
        <v>9.1</v>
      </c>
      <c r="N211" s="15">
        <v>150</v>
      </c>
      <c r="O211" s="15">
        <v>1</v>
      </c>
      <c r="P211" s="15" t="s">
        <v>910</v>
      </c>
      <c r="Q211" s="37" t="s">
        <v>9169</v>
      </c>
      <c r="R211" s="37">
        <v>0.21</v>
      </c>
      <c r="S211" s="37" t="s">
        <v>9168</v>
      </c>
      <c r="T211" s="37" t="s">
        <v>9167</v>
      </c>
      <c r="U211" s="37" t="s">
        <v>9166</v>
      </c>
    </row>
    <row r="212" spans="1:21" s="37" customFormat="1" ht="14.5">
      <c r="A212" s="3" t="s">
        <v>3730</v>
      </c>
      <c r="B212" s="15" t="s">
        <v>1</v>
      </c>
      <c r="C212" s="15" t="s">
        <v>6</v>
      </c>
      <c r="D212" s="15" t="s">
        <v>3525</v>
      </c>
      <c r="E212" s="15">
        <v>1500</v>
      </c>
      <c r="F212" s="15">
        <v>114</v>
      </c>
      <c r="G212" s="15">
        <v>120</v>
      </c>
      <c r="H212" s="15">
        <v>126</v>
      </c>
      <c r="I212" s="15">
        <v>102</v>
      </c>
      <c r="J212" s="15">
        <v>6.5</v>
      </c>
      <c r="K212" s="15">
        <v>1</v>
      </c>
      <c r="L212" s="15">
        <v>165</v>
      </c>
      <c r="M212" s="15">
        <v>9.5</v>
      </c>
      <c r="N212" s="15">
        <v>150</v>
      </c>
      <c r="O212" s="15">
        <v>1</v>
      </c>
      <c r="P212" s="15" t="s">
        <v>910</v>
      </c>
      <c r="Q212" s="37" t="s">
        <v>9169</v>
      </c>
      <c r="R212" s="37">
        <v>0.21</v>
      </c>
      <c r="S212" s="37" t="s">
        <v>9168</v>
      </c>
      <c r="T212" s="37" t="s">
        <v>9167</v>
      </c>
      <c r="U212" s="37" t="s">
        <v>9166</v>
      </c>
    </row>
    <row r="213" spans="1:21" s="37" customFormat="1" ht="14.5">
      <c r="A213" s="3" t="s">
        <v>3731</v>
      </c>
      <c r="B213" s="15" t="s">
        <v>1</v>
      </c>
      <c r="C213" s="15" t="s">
        <v>6</v>
      </c>
      <c r="D213" s="15" t="s">
        <v>3525</v>
      </c>
      <c r="E213" s="15">
        <v>1500</v>
      </c>
      <c r="F213" s="15">
        <v>114</v>
      </c>
      <c r="G213" s="15">
        <v>120</v>
      </c>
      <c r="H213" s="15">
        <v>126</v>
      </c>
      <c r="I213" s="15">
        <v>102</v>
      </c>
      <c r="J213" s="15">
        <v>6.5</v>
      </c>
      <c r="K213" s="15">
        <v>1</v>
      </c>
      <c r="L213" s="15">
        <v>165</v>
      </c>
      <c r="M213" s="15">
        <v>9.5</v>
      </c>
      <c r="N213" s="15">
        <v>150</v>
      </c>
      <c r="O213" s="15">
        <v>1</v>
      </c>
      <c r="P213" s="15" t="s">
        <v>3</v>
      </c>
      <c r="Q213" s="37" t="s">
        <v>9169</v>
      </c>
      <c r="R213" s="37">
        <v>0.21</v>
      </c>
      <c r="S213" s="37" t="s">
        <v>9168</v>
      </c>
      <c r="T213" s="37" t="s">
        <v>9167</v>
      </c>
      <c r="U213" s="37" t="s">
        <v>9166</v>
      </c>
    </row>
    <row r="214" spans="1:21" s="37" customFormat="1" ht="14.5">
      <c r="A214" s="3" t="s">
        <v>3732</v>
      </c>
      <c r="B214" s="15" t="s">
        <v>1</v>
      </c>
      <c r="C214" s="15" t="s">
        <v>6</v>
      </c>
      <c r="D214" s="15" t="s">
        <v>3525</v>
      </c>
      <c r="E214" s="15">
        <v>1500</v>
      </c>
      <c r="F214" s="15">
        <v>108</v>
      </c>
      <c r="G214" s="15">
        <v>120</v>
      </c>
      <c r="H214" s="15">
        <v>132</v>
      </c>
      <c r="I214" s="15">
        <v>97.2</v>
      </c>
      <c r="J214" s="15">
        <v>6.5</v>
      </c>
      <c r="K214" s="15">
        <v>1</v>
      </c>
      <c r="L214" s="15">
        <v>173</v>
      </c>
      <c r="M214" s="15">
        <v>9.1</v>
      </c>
      <c r="N214" s="15">
        <v>150</v>
      </c>
      <c r="O214" s="15">
        <v>1</v>
      </c>
      <c r="P214" s="15" t="s">
        <v>3</v>
      </c>
      <c r="Q214" s="37" t="s">
        <v>9169</v>
      </c>
      <c r="R214" s="37">
        <v>0.21</v>
      </c>
      <c r="S214" s="37" t="s">
        <v>9168</v>
      </c>
      <c r="T214" s="37" t="s">
        <v>9167</v>
      </c>
      <c r="U214" s="37" t="s">
        <v>9166</v>
      </c>
    </row>
    <row r="215" spans="1:21" s="37" customFormat="1" ht="14.5">
      <c r="A215" s="3" t="s">
        <v>3733</v>
      </c>
      <c r="B215" s="15" t="s">
        <v>1</v>
      </c>
      <c r="C215" s="15" t="s">
        <v>6</v>
      </c>
      <c r="D215" s="15" t="s">
        <v>3522</v>
      </c>
      <c r="E215" s="15">
        <v>1500</v>
      </c>
      <c r="F215" s="15">
        <v>108</v>
      </c>
      <c r="G215" s="15">
        <v>120</v>
      </c>
      <c r="H215" s="15">
        <v>132</v>
      </c>
      <c r="I215" s="15">
        <v>97.2</v>
      </c>
      <c r="J215" s="15">
        <v>6.5</v>
      </c>
      <c r="K215" s="15">
        <v>1</v>
      </c>
      <c r="L215" s="15">
        <v>173</v>
      </c>
      <c r="M215" s="15">
        <v>9.1</v>
      </c>
      <c r="N215" s="15">
        <v>150</v>
      </c>
      <c r="O215" s="15">
        <v>1</v>
      </c>
      <c r="P215" s="15" t="s">
        <v>3</v>
      </c>
      <c r="Q215" s="37" t="s">
        <v>9169</v>
      </c>
      <c r="R215" s="37">
        <v>0.21</v>
      </c>
      <c r="S215" s="37" t="s">
        <v>9168</v>
      </c>
      <c r="T215" s="37" t="s">
        <v>9167</v>
      </c>
      <c r="U215" s="37" t="s">
        <v>9166</v>
      </c>
    </row>
    <row r="216" spans="1:21" s="37" customFormat="1" ht="14.5">
      <c r="A216" s="3" t="s">
        <v>3734</v>
      </c>
      <c r="B216" s="15" t="s">
        <v>1</v>
      </c>
      <c r="C216" s="15" t="s">
        <v>6</v>
      </c>
      <c r="D216" s="15" t="s">
        <v>3522</v>
      </c>
      <c r="E216" s="15">
        <v>1500</v>
      </c>
      <c r="F216" s="15">
        <v>11.4</v>
      </c>
      <c r="G216" s="15">
        <v>12</v>
      </c>
      <c r="H216" s="15">
        <v>12.6</v>
      </c>
      <c r="I216" s="15">
        <v>10.199999999999999</v>
      </c>
      <c r="J216" s="15">
        <v>6.5</v>
      </c>
      <c r="K216" s="15">
        <v>1</v>
      </c>
      <c r="L216" s="15">
        <v>16.7</v>
      </c>
      <c r="M216" s="15">
        <v>94</v>
      </c>
      <c r="N216" s="15">
        <v>150</v>
      </c>
      <c r="O216" s="15">
        <v>1</v>
      </c>
      <c r="P216" s="15" t="s">
        <v>910</v>
      </c>
      <c r="Q216" s="37" t="s">
        <v>9169</v>
      </c>
      <c r="R216" s="37">
        <v>0.21</v>
      </c>
      <c r="S216" s="37" t="s">
        <v>9168</v>
      </c>
      <c r="T216" s="37" t="s">
        <v>9167</v>
      </c>
      <c r="U216" s="37" t="s">
        <v>9166</v>
      </c>
    </row>
    <row r="217" spans="1:21" s="37" customFormat="1" ht="14.5">
      <c r="A217" s="3" t="s">
        <v>3735</v>
      </c>
      <c r="B217" s="15" t="s">
        <v>1</v>
      </c>
      <c r="C217" s="15" t="s">
        <v>6</v>
      </c>
      <c r="D217" s="15" t="s">
        <v>3522</v>
      </c>
      <c r="E217" s="15">
        <v>1500</v>
      </c>
      <c r="F217" s="15">
        <v>11.4</v>
      </c>
      <c r="G217" s="15">
        <v>12</v>
      </c>
      <c r="H217" s="15">
        <v>12.6</v>
      </c>
      <c r="I217" s="15">
        <v>10.199999999999999</v>
      </c>
      <c r="J217" s="15">
        <v>6.5</v>
      </c>
      <c r="K217" s="15">
        <v>1</v>
      </c>
      <c r="L217" s="15">
        <v>16.7</v>
      </c>
      <c r="M217" s="15">
        <v>94</v>
      </c>
      <c r="N217" s="15">
        <v>150</v>
      </c>
      <c r="O217" s="15">
        <v>1</v>
      </c>
      <c r="P217" s="15" t="s">
        <v>3</v>
      </c>
      <c r="Q217" s="37" t="s">
        <v>9169</v>
      </c>
      <c r="R217" s="37">
        <v>0.21</v>
      </c>
      <c r="S217" s="37" t="s">
        <v>9168</v>
      </c>
      <c r="T217" s="37" t="s">
        <v>9167</v>
      </c>
      <c r="U217" s="37" t="s">
        <v>9166</v>
      </c>
    </row>
    <row r="218" spans="1:21" s="37" customFormat="1" ht="14.5">
      <c r="A218" s="3" t="s">
        <v>3736</v>
      </c>
      <c r="B218" s="15" t="s">
        <v>1</v>
      </c>
      <c r="C218" s="15" t="s">
        <v>6</v>
      </c>
      <c r="D218" s="15" t="s">
        <v>3525</v>
      </c>
      <c r="E218" s="15">
        <v>1500</v>
      </c>
      <c r="F218" s="15">
        <v>10.8</v>
      </c>
      <c r="G218" s="15">
        <v>12</v>
      </c>
      <c r="H218" s="15">
        <v>13.2</v>
      </c>
      <c r="I218" s="15">
        <v>9.7200000000000006</v>
      </c>
      <c r="J218" s="15">
        <v>6.5</v>
      </c>
      <c r="K218" s="15">
        <v>1</v>
      </c>
      <c r="L218" s="15">
        <v>17.3</v>
      </c>
      <c r="M218" s="15">
        <v>91</v>
      </c>
      <c r="N218" s="15">
        <v>150</v>
      </c>
      <c r="O218" s="15">
        <v>1</v>
      </c>
      <c r="P218" s="15" t="s">
        <v>910</v>
      </c>
      <c r="Q218" s="37" t="s">
        <v>9169</v>
      </c>
      <c r="R218" s="37">
        <v>0.21</v>
      </c>
      <c r="S218" s="37" t="s">
        <v>9168</v>
      </c>
      <c r="T218" s="37" t="s">
        <v>9167</v>
      </c>
      <c r="U218" s="37" t="s">
        <v>9166</v>
      </c>
    </row>
    <row r="219" spans="1:21" s="37" customFormat="1" ht="14.5">
      <c r="A219" s="3" t="s">
        <v>3737</v>
      </c>
      <c r="B219" s="15" t="s">
        <v>1</v>
      </c>
      <c r="C219" s="15" t="s">
        <v>6</v>
      </c>
      <c r="D219" s="15" t="s">
        <v>3525</v>
      </c>
      <c r="E219" s="15">
        <v>1500</v>
      </c>
      <c r="F219" s="15">
        <v>11.4</v>
      </c>
      <c r="G219" s="15">
        <v>12</v>
      </c>
      <c r="H219" s="15">
        <v>12.6</v>
      </c>
      <c r="I219" s="15">
        <v>10.199999999999999</v>
      </c>
      <c r="J219" s="15">
        <v>6.5</v>
      </c>
      <c r="K219" s="15">
        <v>1</v>
      </c>
      <c r="L219" s="15">
        <v>16.7</v>
      </c>
      <c r="M219" s="15">
        <v>94</v>
      </c>
      <c r="N219" s="15">
        <v>150</v>
      </c>
      <c r="O219" s="15">
        <v>1</v>
      </c>
      <c r="P219" s="15" t="s">
        <v>910</v>
      </c>
      <c r="Q219" s="37" t="s">
        <v>9169</v>
      </c>
      <c r="R219" s="37">
        <v>0.21</v>
      </c>
      <c r="S219" s="37" t="s">
        <v>9168</v>
      </c>
      <c r="T219" s="37" t="s">
        <v>9167</v>
      </c>
      <c r="U219" s="37" t="s">
        <v>9166</v>
      </c>
    </row>
    <row r="220" spans="1:21" s="37" customFormat="1" ht="14.5">
      <c r="A220" s="3" t="s">
        <v>3738</v>
      </c>
      <c r="B220" s="15" t="s">
        <v>1</v>
      </c>
      <c r="C220" s="15" t="s">
        <v>6</v>
      </c>
      <c r="D220" s="15" t="s">
        <v>3525</v>
      </c>
      <c r="E220" s="15">
        <v>1500</v>
      </c>
      <c r="F220" s="15">
        <v>11.4</v>
      </c>
      <c r="G220" s="15">
        <v>12</v>
      </c>
      <c r="H220" s="15">
        <v>12.6</v>
      </c>
      <c r="I220" s="15">
        <v>10.199999999999999</v>
      </c>
      <c r="J220" s="15">
        <v>6.5</v>
      </c>
      <c r="K220" s="15">
        <v>1</v>
      </c>
      <c r="L220" s="15">
        <v>16.7</v>
      </c>
      <c r="M220" s="15">
        <v>94</v>
      </c>
      <c r="N220" s="15">
        <v>150</v>
      </c>
      <c r="O220" s="15">
        <v>1</v>
      </c>
      <c r="P220" s="15" t="s">
        <v>3</v>
      </c>
      <c r="Q220" s="37" t="s">
        <v>9169</v>
      </c>
      <c r="R220" s="37">
        <v>0.21</v>
      </c>
      <c r="S220" s="37" t="s">
        <v>9168</v>
      </c>
      <c r="T220" s="37" t="s">
        <v>9167</v>
      </c>
      <c r="U220" s="37" t="s">
        <v>9166</v>
      </c>
    </row>
    <row r="221" spans="1:21" s="37" customFormat="1" ht="14.5">
      <c r="A221" s="3" t="s">
        <v>3739</v>
      </c>
      <c r="B221" s="15" t="s">
        <v>1</v>
      </c>
      <c r="C221" s="15" t="s">
        <v>6</v>
      </c>
      <c r="D221" s="15" t="s">
        <v>3525</v>
      </c>
      <c r="E221" s="15">
        <v>1500</v>
      </c>
      <c r="F221" s="15">
        <v>10.8</v>
      </c>
      <c r="G221" s="15">
        <v>12</v>
      </c>
      <c r="H221" s="15">
        <v>13.2</v>
      </c>
      <c r="I221" s="15">
        <v>9.7200000000000006</v>
      </c>
      <c r="J221" s="15">
        <v>6.5</v>
      </c>
      <c r="K221" s="15">
        <v>1</v>
      </c>
      <c r="L221" s="15">
        <v>17.3</v>
      </c>
      <c r="M221" s="15">
        <v>91</v>
      </c>
      <c r="N221" s="15">
        <v>150</v>
      </c>
      <c r="O221" s="15">
        <v>1</v>
      </c>
      <c r="P221" s="15" t="s">
        <v>3</v>
      </c>
      <c r="Q221" s="37" t="s">
        <v>9169</v>
      </c>
      <c r="R221" s="37">
        <v>0.21</v>
      </c>
      <c r="S221" s="37" t="s">
        <v>9168</v>
      </c>
      <c r="T221" s="37" t="s">
        <v>9167</v>
      </c>
      <c r="U221" s="37" t="s">
        <v>9166</v>
      </c>
    </row>
    <row r="222" spans="1:21" s="37" customFormat="1" ht="14.5">
      <c r="A222" s="3" t="s">
        <v>3740</v>
      </c>
      <c r="B222" s="15" t="s">
        <v>1</v>
      </c>
      <c r="C222" s="15" t="s">
        <v>6</v>
      </c>
      <c r="D222" s="15" t="s">
        <v>3522</v>
      </c>
      <c r="E222" s="15">
        <v>1500</v>
      </c>
      <c r="F222" s="15">
        <v>10.8</v>
      </c>
      <c r="G222" s="15">
        <v>12</v>
      </c>
      <c r="H222" s="15">
        <v>13.2</v>
      </c>
      <c r="I222" s="15">
        <v>9.7200000000000006</v>
      </c>
      <c r="J222" s="15">
        <v>6.5</v>
      </c>
      <c r="K222" s="15">
        <v>1</v>
      </c>
      <c r="L222" s="15">
        <v>17.3</v>
      </c>
      <c r="M222" s="15">
        <v>91</v>
      </c>
      <c r="N222" s="15">
        <v>150</v>
      </c>
      <c r="O222" s="15">
        <v>1</v>
      </c>
      <c r="P222" s="15" t="s">
        <v>3</v>
      </c>
      <c r="Q222" s="37" t="s">
        <v>9169</v>
      </c>
      <c r="R222" s="37">
        <v>0.21</v>
      </c>
      <c r="S222" s="37" t="s">
        <v>9168</v>
      </c>
      <c r="T222" s="37" t="s">
        <v>9167</v>
      </c>
      <c r="U222" s="37" t="s">
        <v>9166</v>
      </c>
    </row>
    <row r="223" spans="1:21" s="37" customFormat="1" ht="14.5">
      <c r="A223" s="3" t="s">
        <v>3741</v>
      </c>
      <c r="B223" s="15" t="s">
        <v>1</v>
      </c>
      <c r="C223" s="15" t="s">
        <v>6</v>
      </c>
      <c r="D223" s="15" t="s">
        <v>3522</v>
      </c>
      <c r="E223" s="15">
        <v>1500</v>
      </c>
      <c r="F223" s="15">
        <v>11.7</v>
      </c>
      <c r="G223" s="15">
        <v>13</v>
      </c>
      <c r="H223" s="15">
        <v>14.3</v>
      </c>
      <c r="I223" s="15">
        <v>10.5</v>
      </c>
      <c r="J223" s="15">
        <v>6.5</v>
      </c>
      <c r="K223" s="15">
        <v>1</v>
      </c>
      <c r="L223" s="15">
        <v>19</v>
      </c>
      <c r="M223" s="15">
        <v>82</v>
      </c>
      <c r="N223" s="15">
        <v>150</v>
      </c>
      <c r="O223" s="15">
        <v>1</v>
      </c>
      <c r="P223" s="15" t="s">
        <v>910</v>
      </c>
      <c r="Q223" s="37" t="s">
        <v>9169</v>
      </c>
      <c r="R223" s="37">
        <v>0.21</v>
      </c>
      <c r="S223" s="37" t="s">
        <v>9168</v>
      </c>
      <c r="T223" s="37" t="s">
        <v>9167</v>
      </c>
      <c r="U223" s="37" t="s">
        <v>9166</v>
      </c>
    </row>
    <row r="224" spans="1:21" s="37" customFormat="1" ht="14.5">
      <c r="A224" s="3" t="s">
        <v>3742</v>
      </c>
      <c r="B224" s="15" t="s">
        <v>1</v>
      </c>
      <c r="C224" s="15" t="s">
        <v>6</v>
      </c>
      <c r="D224" s="15" t="s">
        <v>3522</v>
      </c>
      <c r="E224" s="15">
        <v>1500</v>
      </c>
      <c r="F224" s="15">
        <v>117</v>
      </c>
      <c r="G224" s="15">
        <v>130</v>
      </c>
      <c r="H224" s="15">
        <v>143</v>
      </c>
      <c r="I224" s="15">
        <v>105</v>
      </c>
      <c r="J224" s="15">
        <v>6.5</v>
      </c>
      <c r="K224" s="15">
        <v>1</v>
      </c>
      <c r="L224" s="15">
        <v>187</v>
      </c>
      <c r="M224" s="15">
        <v>8.4</v>
      </c>
      <c r="N224" s="15">
        <v>150</v>
      </c>
      <c r="O224" s="15">
        <v>1</v>
      </c>
      <c r="P224" s="15" t="s">
        <v>910</v>
      </c>
      <c r="Q224" s="37" t="s">
        <v>9169</v>
      </c>
      <c r="R224" s="37">
        <v>0.21</v>
      </c>
      <c r="S224" s="37" t="s">
        <v>9168</v>
      </c>
      <c r="T224" s="37" t="s">
        <v>9167</v>
      </c>
      <c r="U224" s="37" t="s">
        <v>9166</v>
      </c>
    </row>
    <row r="225" spans="1:21" s="37" customFormat="1" ht="14.5">
      <c r="A225" s="3" t="s">
        <v>3743</v>
      </c>
      <c r="B225" s="15" t="s">
        <v>1</v>
      </c>
      <c r="C225" s="15" t="s">
        <v>6</v>
      </c>
      <c r="D225" s="15" t="s">
        <v>3522</v>
      </c>
      <c r="E225" s="15">
        <v>1500</v>
      </c>
      <c r="F225" s="15">
        <v>123.5</v>
      </c>
      <c r="G225" s="15">
        <v>130</v>
      </c>
      <c r="H225" s="15">
        <v>136.5</v>
      </c>
      <c r="I225" s="15">
        <v>111</v>
      </c>
      <c r="J225" s="15">
        <v>6.5</v>
      </c>
      <c r="K225" s="15">
        <v>1</v>
      </c>
      <c r="L225" s="15">
        <v>179</v>
      </c>
      <c r="M225" s="15">
        <v>8.6999999999999993</v>
      </c>
      <c r="N225" s="15">
        <v>150</v>
      </c>
      <c r="O225" s="15">
        <v>1</v>
      </c>
      <c r="P225" s="15" t="s">
        <v>910</v>
      </c>
      <c r="Q225" s="37" t="s">
        <v>9169</v>
      </c>
      <c r="R225" s="37">
        <v>0.21</v>
      </c>
      <c r="S225" s="37" t="s">
        <v>9168</v>
      </c>
      <c r="T225" s="37" t="s">
        <v>9167</v>
      </c>
      <c r="U225" s="37" t="s">
        <v>9166</v>
      </c>
    </row>
    <row r="226" spans="1:21" s="37" customFormat="1" ht="14.5">
      <c r="A226" s="3" t="s">
        <v>3744</v>
      </c>
      <c r="B226" s="15" t="s">
        <v>1</v>
      </c>
      <c r="C226" s="15" t="s">
        <v>6</v>
      </c>
      <c r="D226" s="15" t="s">
        <v>3522</v>
      </c>
      <c r="E226" s="15">
        <v>1500</v>
      </c>
      <c r="F226" s="15">
        <v>123.5</v>
      </c>
      <c r="G226" s="15">
        <v>130</v>
      </c>
      <c r="H226" s="15">
        <v>136.5</v>
      </c>
      <c r="I226" s="15">
        <v>111</v>
      </c>
      <c r="J226" s="15">
        <v>6.5</v>
      </c>
      <c r="K226" s="15">
        <v>1</v>
      </c>
      <c r="L226" s="15">
        <v>179</v>
      </c>
      <c r="M226" s="15">
        <v>8.6999999999999993</v>
      </c>
      <c r="N226" s="15">
        <v>150</v>
      </c>
      <c r="O226" s="15">
        <v>1</v>
      </c>
      <c r="P226" s="15" t="s">
        <v>3</v>
      </c>
      <c r="Q226" s="37" t="s">
        <v>9169</v>
      </c>
      <c r="R226" s="37">
        <v>0.21</v>
      </c>
      <c r="S226" s="37" t="s">
        <v>9168</v>
      </c>
      <c r="T226" s="37" t="s">
        <v>9167</v>
      </c>
      <c r="U226" s="37" t="s">
        <v>9166</v>
      </c>
    </row>
    <row r="227" spans="1:21" s="37" customFormat="1" ht="14.5">
      <c r="A227" s="3" t="s">
        <v>3745</v>
      </c>
      <c r="B227" s="15" t="s">
        <v>1</v>
      </c>
      <c r="C227" s="15" t="s">
        <v>6</v>
      </c>
      <c r="D227" s="15" t="s">
        <v>3525</v>
      </c>
      <c r="E227" s="15">
        <v>1500</v>
      </c>
      <c r="F227" s="15">
        <v>117</v>
      </c>
      <c r="G227" s="15">
        <v>130</v>
      </c>
      <c r="H227" s="15">
        <v>143</v>
      </c>
      <c r="I227" s="15">
        <v>105</v>
      </c>
      <c r="J227" s="15">
        <v>6.5</v>
      </c>
      <c r="K227" s="15">
        <v>1</v>
      </c>
      <c r="L227" s="15">
        <v>187</v>
      </c>
      <c r="M227" s="15">
        <v>8.4</v>
      </c>
      <c r="N227" s="15">
        <v>150</v>
      </c>
      <c r="O227" s="15">
        <v>1</v>
      </c>
      <c r="P227" s="15" t="s">
        <v>910</v>
      </c>
      <c r="Q227" s="37" t="s">
        <v>9169</v>
      </c>
      <c r="R227" s="37">
        <v>0.21</v>
      </c>
      <c r="S227" s="37" t="s">
        <v>9168</v>
      </c>
      <c r="T227" s="37" t="s">
        <v>9167</v>
      </c>
      <c r="U227" s="37" t="s">
        <v>9166</v>
      </c>
    </row>
    <row r="228" spans="1:21" s="37" customFormat="1" ht="14.5">
      <c r="A228" s="3" t="s">
        <v>3746</v>
      </c>
      <c r="B228" s="15" t="s">
        <v>1</v>
      </c>
      <c r="C228" s="15" t="s">
        <v>6</v>
      </c>
      <c r="D228" s="15" t="s">
        <v>3525</v>
      </c>
      <c r="E228" s="15">
        <v>1500</v>
      </c>
      <c r="F228" s="15">
        <v>123.5</v>
      </c>
      <c r="G228" s="15">
        <v>130</v>
      </c>
      <c r="H228" s="15">
        <v>136.5</v>
      </c>
      <c r="I228" s="15">
        <v>111</v>
      </c>
      <c r="J228" s="15">
        <v>6.5</v>
      </c>
      <c r="K228" s="15">
        <v>1</v>
      </c>
      <c r="L228" s="15">
        <v>179</v>
      </c>
      <c r="M228" s="15">
        <v>8.6999999999999993</v>
      </c>
      <c r="N228" s="15">
        <v>150</v>
      </c>
      <c r="O228" s="15">
        <v>1</v>
      </c>
      <c r="P228" s="15" t="s">
        <v>910</v>
      </c>
      <c r="Q228" s="37" t="s">
        <v>9169</v>
      </c>
      <c r="R228" s="37">
        <v>0.21</v>
      </c>
      <c r="S228" s="37" t="s">
        <v>9168</v>
      </c>
      <c r="T228" s="37" t="s">
        <v>9167</v>
      </c>
      <c r="U228" s="37" t="s">
        <v>9166</v>
      </c>
    </row>
    <row r="229" spans="1:21" s="37" customFormat="1" ht="14.5">
      <c r="A229" s="3" t="s">
        <v>3747</v>
      </c>
      <c r="B229" s="15" t="s">
        <v>1</v>
      </c>
      <c r="C229" s="15" t="s">
        <v>6</v>
      </c>
      <c r="D229" s="15" t="s">
        <v>3525</v>
      </c>
      <c r="E229" s="15">
        <v>1500</v>
      </c>
      <c r="F229" s="15">
        <v>123.5</v>
      </c>
      <c r="G229" s="15">
        <v>130</v>
      </c>
      <c r="H229" s="15">
        <v>136.5</v>
      </c>
      <c r="I229" s="15">
        <v>111</v>
      </c>
      <c r="J229" s="15">
        <v>6.5</v>
      </c>
      <c r="K229" s="15">
        <v>1</v>
      </c>
      <c r="L229" s="15">
        <v>179</v>
      </c>
      <c r="M229" s="15">
        <v>8.6999999999999993</v>
      </c>
      <c r="N229" s="15">
        <v>150</v>
      </c>
      <c r="O229" s="15">
        <v>1</v>
      </c>
      <c r="P229" s="15" t="s">
        <v>3</v>
      </c>
      <c r="Q229" s="37" t="s">
        <v>9169</v>
      </c>
      <c r="R229" s="37">
        <v>0.21</v>
      </c>
      <c r="S229" s="37" t="s">
        <v>9168</v>
      </c>
      <c r="T229" s="37" t="s">
        <v>9167</v>
      </c>
      <c r="U229" s="37" t="s">
        <v>9166</v>
      </c>
    </row>
    <row r="230" spans="1:21" s="37" customFormat="1" ht="14.5">
      <c r="A230" s="3" t="s">
        <v>3748</v>
      </c>
      <c r="B230" s="15" t="s">
        <v>1</v>
      </c>
      <c r="C230" s="15" t="s">
        <v>6</v>
      </c>
      <c r="D230" s="15" t="s">
        <v>3525</v>
      </c>
      <c r="E230" s="15">
        <v>1500</v>
      </c>
      <c r="F230" s="15">
        <v>117</v>
      </c>
      <c r="G230" s="15">
        <v>130</v>
      </c>
      <c r="H230" s="15">
        <v>143</v>
      </c>
      <c r="I230" s="15">
        <v>105</v>
      </c>
      <c r="J230" s="15">
        <v>6.5</v>
      </c>
      <c r="K230" s="15">
        <v>1</v>
      </c>
      <c r="L230" s="15">
        <v>187</v>
      </c>
      <c r="M230" s="15">
        <v>8.4</v>
      </c>
      <c r="N230" s="15">
        <v>150</v>
      </c>
      <c r="O230" s="15">
        <v>1</v>
      </c>
      <c r="P230" s="15" t="s">
        <v>3</v>
      </c>
      <c r="Q230" s="37" t="s">
        <v>9169</v>
      </c>
      <c r="R230" s="37">
        <v>0.21</v>
      </c>
      <c r="S230" s="37" t="s">
        <v>9168</v>
      </c>
      <c r="T230" s="37" t="s">
        <v>9167</v>
      </c>
      <c r="U230" s="37" t="s">
        <v>9166</v>
      </c>
    </row>
    <row r="231" spans="1:21" s="37" customFormat="1" ht="14.5">
      <c r="A231" s="3" t="s">
        <v>3749</v>
      </c>
      <c r="B231" s="15" t="s">
        <v>1</v>
      </c>
      <c r="C231" s="15" t="s">
        <v>6</v>
      </c>
      <c r="D231" s="15" t="s">
        <v>3522</v>
      </c>
      <c r="E231" s="15">
        <v>1500</v>
      </c>
      <c r="F231" s="15">
        <v>117</v>
      </c>
      <c r="G231" s="15">
        <v>130</v>
      </c>
      <c r="H231" s="15">
        <v>143</v>
      </c>
      <c r="I231" s="15">
        <v>105</v>
      </c>
      <c r="J231" s="15">
        <v>6.5</v>
      </c>
      <c r="K231" s="15">
        <v>1</v>
      </c>
      <c r="L231" s="15">
        <v>187</v>
      </c>
      <c r="M231" s="15">
        <v>8.4</v>
      </c>
      <c r="N231" s="15">
        <v>150</v>
      </c>
      <c r="O231" s="15">
        <v>1</v>
      </c>
      <c r="P231" s="15" t="s">
        <v>3</v>
      </c>
      <c r="Q231" s="37" t="s">
        <v>9169</v>
      </c>
      <c r="R231" s="37">
        <v>0.21</v>
      </c>
      <c r="S231" s="37" t="s">
        <v>9168</v>
      </c>
      <c r="T231" s="37" t="s">
        <v>9167</v>
      </c>
      <c r="U231" s="37" t="s">
        <v>9166</v>
      </c>
    </row>
    <row r="232" spans="1:21" s="37" customFormat="1" ht="14.5">
      <c r="A232" s="3" t="s">
        <v>3750</v>
      </c>
      <c r="B232" s="15" t="s">
        <v>1</v>
      </c>
      <c r="C232" s="15" t="s">
        <v>6</v>
      </c>
      <c r="D232" s="15" t="s">
        <v>3522</v>
      </c>
      <c r="E232" s="15">
        <v>1500</v>
      </c>
      <c r="F232" s="15">
        <v>12.35</v>
      </c>
      <c r="G232" s="15">
        <v>13</v>
      </c>
      <c r="H232" s="15">
        <v>13.65</v>
      </c>
      <c r="I232" s="15">
        <v>11.1</v>
      </c>
      <c r="J232" s="15">
        <v>6.5</v>
      </c>
      <c r="K232" s="15">
        <v>1</v>
      </c>
      <c r="L232" s="15">
        <v>18.2</v>
      </c>
      <c r="M232" s="15">
        <v>86</v>
      </c>
      <c r="N232" s="15">
        <v>150</v>
      </c>
      <c r="O232" s="15">
        <v>1</v>
      </c>
      <c r="P232" s="15" t="s">
        <v>910</v>
      </c>
      <c r="Q232" s="37" t="s">
        <v>9169</v>
      </c>
      <c r="R232" s="37">
        <v>0.21</v>
      </c>
      <c r="S232" s="37" t="s">
        <v>9168</v>
      </c>
      <c r="T232" s="37" t="s">
        <v>9167</v>
      </c>
      <c r="U232" s="37" t="s">
        <v>9166</v>
      </c>
    </row>
    <row r="233" spans="1:21" s="37" customFormat="1" ht="14.5">
      <c r="A233" s="3" t="s">
        <v>3751</v>
      </c>
      <c r="B233" s="15" t="s">
        <v>1</v>
      </c>
      <c r="C233" s="15" t="s">
        <v>6</v>
      </c>
      <c r="D233" s="15" t="s">
        <v>3522</v>
      </c>
      <c r="E233" s="15">
        <v>1500</v>
      </c>
      <c r="F233" s="15">
        <v>12.35</v>
      </c>
      <c r="G233" s="15">
        <v>13</v>
      </c>
      <c r="H233" s="15">
        <v>13.65</v>
      </c>
      <c r="I233" s="15">
        <v>11.1</v>
      </c>
      <c r="J233" s="15">
        <v>6.5</v>
      </c>
      <c r="K233" s="15">
        <v>1</v>
      </c>
      <c r="L233" s="15">
        <v>18.2</v>
      </c>
      <c r="M233" s="15">
        <v>86</v>
      </c>
      <c r="N233" s="15">
        <v>150</v>
      </c>
      <c r="O233" s="15">
        <v>1</v>
      </c>
      <c r="P233" s="15" t="s">
        <v>3</v>
      </c>
      <c r="Q233" s="37" t="s">
        <v>9169</v>
      </c>
      <c r="R233" s="37">
        <v>0.21</v>
      </c>
      <c r="S233" s="37" t="s">
        <v>9168</v>
      </c>
      <c r="T233" s="37" t="s">
        <v>9167</v>
      </c>
      <c r="U233" s="37" t="s">
        <v>9166</v>
      </c>
    </row>
    <row r="234" spans="1:21" s="37" customFormat="1" ht="14.5">
      <c r="A234" s="3" t="s">
        <v>3752</v>
      </c>
      <c r="B234" s="15" t="s">
        <v>1</v>
      </c>
      <c r="C234" s="15" t="s">
        <v>6</v>
      </c>
      <c r="D234" s="15" t="s">
        <v>3525</v>
      </c>
      <c r="E234" s="15">
        <v>1500</v>
      </c>
      <c r="F234" s="15">
        <v>11.7</v>
      </c>
      <c r="G234" s="15">
        <v>13</v>
      </c>
      <c r="H234" s="15">
        <v>14.3</v>
      </c>
      <c r="I234" s="15">
        <v>10.5</v>
      </c>
      <c r="J234" s="15">
        <v>6.5</v>
      </c>
      <c r="K234" s="15">
        <v>1</v>
      </c>
      <c r="L234" s="15">
        <v>19</v>
      </c>
      <c r="M234" s="15">
        <v>82</v>
      </c>
      <c r="N234" s="15">
        <v>150</v>
      </c>
      <c r="O234" s="15">
        <v>1</v>
      </c>
      <c r="P234" s="15" t="s">
        <v>910</v>
      </c>
      <c r="Q234" s="37" t="s">
        <v>9169</v>
      </c>
      <c r="R234" s="37">
        <v>0.21</v>
      </c>
      <c r="S234" s="37" t="s">
        <v>9168</v>
      </c>
      <c r="T234" s="37" t="s">
        <v>9167</v>
      </c>
      <c r="U234" s="37" t="s">
        <v>9166</v>
      </c>
    </row>
    <row r="235" spans="1:21" s="37" customFormat="1" ht="14.5">
      <c r="A235" s="3" t="s">
        <v>3753</v>
      </c>
      <c r="B235" s="15" t="s">
        <v>1</v>
      </c>
      <c r="C235" s="15" t="s">
        <v>6</v>
      </c>
      <c r="D235" s="15" t="s">
        <v>3525</v>
      </c>
      <c r="E235" s="15">
        <v>1500</v>
      </c>
      <c r="F235" s="15">
        <v>12.35</v>
      </c>
      <c r="G235" s="15">
        <v>13</v>
      </c>
      <c r="H235" s="15">
        <v>13.65</v>
      </c>
      <c r="I235" s="15">
        <v>11.1</v>
      </c>
      <c r="J235" s="15">
        <v>6.5</v>
      </c>
      <c r="K235" s="15">
        <v>1</v>
      </c>
      <c r="L235" s="15">
        <v>18.2</v>
      </c>
      <c r="M235" s="15">
        <v>86</v>
      </c>
      <c r="N235" s="15">
        <v>150</v>
      </c>
      <c r="O235" s="15">
        <v>1</v>
      </c>
      <c r="P235" s="15" t="s">
        <v>910</v>
      </c>
      <c r="Q235" s="37" t="s">
        <v>9169</v>
      </c>
      <c r="R235" s="37">
        <v>0.21</v>
      </c>
      <c r="S235" s="37" t="s">
        <v>9168</v>
      </c>
      <c r="T235" s="37" t="s">
        <v>9167</v>
      </c>
      <c r="U235" s="37" t="s">
        <v>9166</v>
      </c>
    </row>
    <row r="236" spans="1:21" s="37" customFormat="1" ht="14.5">
      <c r="A236" s="3" t="s">
        <v>3754</v>
      </c>
      <c r="B236" s="15" t="s">
        <v>1</v>
      </c>
      <c r="C236" s="15" t="s">
        <v>6</v>
      </c>
      <c r="D236" s="15" t="s">
        <v>3525</v>
      </c>
      <c r="E236" s="15">
        <v>1500</v>
      </c>
      <c r="F236" s="15">
        <v>12.35</v>
      </c>
      <c r="G236" s="15">
        <v>13</v>
      </c>
      <c r="H236" s="15">
        <v>13.65</v>
      </c>
      <c r="I236" s="15">
        <v>11.1</v>
      </c>
      <c r="J236" s="15">
        <v>6.5</v>
      </c>
      <c r="K236" s="15">
        <v>1</v>
      </c>
      <c r="L236" s="15">
        <v>18.2</v>
      </c>
      <c r="M236" s="15">
        <v>86</v>
      </c>
      <c r="N236" s="15">
        <v>150</v>
      </c>
      <c r="O236" s="15">
        <v>1</v>
      </c>
      <c r="P236" s="15" t="s">
        <v>3</v>
      </c>
      <c r="Q236" s="37" t="s">
        <v>9169</v>
      </c>
      <c r="R236" s="37">
        <v>0.21</v>
      </c>
      <c r="S236" s="37" t="s">
        <v>9168</v>
      </c>
      <c r="T236" s="37" t="s">
        <v>9167</v>
      </c>
      <c r="U236" s="37" t="s">
        <v>9166</v>
      </c>
    </row>
    <row r="237" spans="1:21" s="37" customFormat="1" ht="14.5">
      <c r="A237" s="3" t="s">
        <v>3755</v>
      </c>
      <c r="B237" s="15" t="s">
        <v>1</v>
      </c>
      <c r="C237" s="15" t="s">
        <v>6</v>
      </c>
      <c r="D237" s="15" t="s">
        <v>3525</v>
      </c>
      <c r="E237" s="15">
        <v>1500</v>
      </c>
      <c r="F237" s="15">
        <v>11.7</v>
      </c>
      <c r="G237" s="15">
        <v>13</v>
      </c>
      <c r="H237" s="15">
        <v>14.3</v>
      </c>
      <c r="I237" s="15">
        <v>10.5</v>
      </c>
      <c r="J237" s="15">
        <v>6.5</v>
      </c>
      <c r="K237" s="15">
        <v>1</v>
      </c>
      <c r="L237" s="15">
        <v>19</v>
      </c>
      <c r="M237" s="15">
        <v>82</v>
      </c>
      <c r="N237" s="15">
        <v>150</v>
      </c>
      <c r="O237" s="15">
        <v>1</v>
      </c>
      <c r="P237" s="15" t="s">
        <v>3</v>
      </c>
      <c r="Q237" s="37" t="s">
        <v>9169</v>
      </c>
      <c r="R237" s="37">
        <v>0.21</v>
      </c>
      <c r="S237" s="37" t="s">
        <v>9168</v>
      </c>
      <c r="T237" s="37" t="s">
        <v>9167</v>
      </c>
      <c r="U237" s="37" t="s">
        <v>9166</v>
      </c>
    </row>
    <row r="238" spans="1:21" s="37" customFormat="1" ht="14.5">
      <c r="A238" s="3" t="s">
        <v>3756</v>
      </c>
      <c r="B238" s="15" t="s">
        <v>1</v>
      </c>
      <c r="C238" s="15" t="s">
        <v>6</v>
      </c>
      <c r="D238" s="15" t="s">
        <v>3522</v>
      </c>
      <c r="E238" s="15">
        <v>1500</v>
      </c>
      <c r="F238" s="15">
        <v>11.7</v>
      </c>
      <c r="G238" s="15">
        <v>13</v>
      </c>
      <c r="H238" s="15">
        <v>14.3</v>
      </c>
      <c r="I238" s="15">
        <v>10.5</v>
      </c>
      <c r="J238" s="15">
        <v>6.5</v>
      </c>
      <c r="K238" s="15">
        <v>1</v>
      </c>
      <c r="L238" s="15">
        <v>19</v>
      </c>
      <c r="M238" s="15">
        <v>82</v>
      </c>
      <c r="N238" s="15">
        <v>150</v>
      </c>
      <c r="O238" s="15">
        <v>1</v>
      </c>
      <c r="P238" s="15" t="s">
        <v>3</v>
      </c>
      <c r="Q238" s="37" t="s">
        <v>9169</v>
      </c>
      <c r="R238" s="37">
        <v>0.21</v>
      </c>
      <c r="S238" s="37" t="s">
        <v>9168</v>
      </c>
      <c r="T238" s="37" t="s">
        <v>9167</v>
      </c>
      <c r="U238" s="37" t="s">
        <v>9166</v>
      </c>
    </row>
    <row r="239" spans="1:21" s="37" customFormat="1" ht="14.5">
      <c r="A239" s="3" t="s">
        <v>3757</v>
      </c>
      <c r="B239" s="15" t="s">
        <v>1</v>
      </c>
      <c r="C239" s="15" t="s">
        <v>6</v>
      </c>
      <c r="D239" s="15" t="s">
        <v>3522</v>
      </c>
      <c r="E239" s="15">
        <v>1500</v>
      </c>
      <c r="F239" s="15">
        <v>13.5</v>
      </c>
      <c r="G239" s="15">
        <v>15</v>
      </c>
      <c r="H239" s="15">
        <v>16.5</v>
      </c>
      <c r="I239" s="15">
        <v>12.1</v>
      </c>
      <c r="J239" s="15">
        <v>6.5</v>
      </c>
      <c r="K239" s="15">
        <v>1</v>
      </c>
      <c r="L239" s="15">
        <v>22</v>
      </c>
      <c r="M239" s="15">
        <v>71</v>
      </c>
      <c r="N239" s="15">
        <v>150</v>
      </c>
      <c r="O239" s="15">
        <v>1</v>
      </c>
      <c r="P239" s="15" t="s">
        <v>910</v>
      </c>
      <c r="Q239" s="37" t="s">
        <v>9169</v>
      </c>
      <c r="R239" s="37">
        <v>0.21</v>
      </c>
      <c r="S239" s="37" t="s">
        <v>9168</v>
      </c>
      <c r="T239" s="37" t="s">
        <v>9167</v>
      </c>
      <c r="U239" s="37" t="s">
        <v>9166</v>
      </c>
    </row>
    <row r="240" spans="1:21" s="37" customFormat="1" ht="14.5">
      <c r="A240" s="3" t="s">
        <v>3758</v>
      </c>
      <c r="B240" s="15" t="s">
        <v>1</v>
      </c>
      <c r="C240" s="15" t="s">
        <v>6</v>
      </c>
      <c r="D240" s="15" t="s">
        <v>3522</v>
      </c>
      <c r="E240" s="15">
        <v>1500</v>
      </c>
      <c r="F240" s="15">
        <v>135</v>
      </c>
      <c r="G240" s="15">
        <v>150</v>
      </c>
      <c r="H240" s="15">
        <v>165</v>
      </c>
      <c r="I240" s="15">
        <v>121</v>
      </c>
      <c r="J240" s="15">
        <v>6.5</v>
      </c>
      <c r="K240" s="15">
        <v>1</v>
      </c>
      <c r="L240" s="15">
        <v>215</v>
      </c>
      <c r="M240" s="15">
        <v>7.3</v>
      </c>
      <c r="N240" s="15">
        <v>150</v>
      </c>
      <c r="O240" s="15">
        <v>1</v>
      </c>
      <c r="P240" s="15" t="s">
        <v>910</v>
      </c>
      <c r="Q240" s="37" t="s">
        <v>9169</v>
      </c>
      <c r="R240" s="37">
        <v>0.21</v>
      </c>
      <c r="S240" s="37" t="s">
        <v>9168</v>
      </c>
      <c r="T240" s="37" t="s">
        <v>9167</v>
      </c>
      <c r="U240" s="37" t="s">
        <v>9166</v>
      </c>
    </row>
    <row r="241" spans="1:21" s="37" customFormat="1" ht="14.5">
      <c r="A241" s="3" t="s">
        <v>3759</v>
      </c>
      <c r="B241" s="15" t="s">
        <v>1</v>
      </c>
      <c r="C241" s="15" t="s">
        <v>6</v>
      </c>
      <c r="D241" s="15" t="s">
        <v>3522</v>
      </c>
      <c r="E241" s="15">
        <v>1500</v>
      </c>
      <c r="F241" s="15">
        <v>142.5</v>
      </c>
      <c r="G241" s="15">
        <v>150</v>
      </c>
      <c r="H241" s="15">
        <v>157.5</v>
      </c>
      <c r="I241" s="15">
        <v>128</v>
      </c>
      <c r="J241" s="15">
        <v>6.5</v>
      </c>
      <c r="K241" s="15">
        <v>1</v>
      </c>
      <c r="L241" s="15">
        <v>207</v>
      </c>
      <c r="M241" s="15">
        <v>7.6</v>
      </c>
      <c r="N241" s="15">
        <v>150</v>
      </c>
      <c r="O241" s="15">
        <v>1</v>
      </c>
      <c r="P241" s="15" t="s">
        <v>910</v>
      </c>
      <c r="Q241" s="37" t="s">
        <v>9169</v>
      </c>
      <c r="R241" s="37">
        <v>0.21</v>
      </c>
      <c r="S241" s="37" t="s">
        <v>9168</v>
      </c>
      <c r="T241" s="37" t="s">
        <v>9167</v>
      </c>
      <c r="U241" s="37" t="s">
        <v>9166</v>
      </c>
    </row>
    <row r="242" spans="1:21" s="37" customFormat="1" ht="14.5">
      <c r="A242" s="3" t="s">
        <v>3760</v>
      </c>
      <c r="B242" s="15" t="s">
        <v>1</v>
      </c>
      <c r="C242" s="15" t="s">
        <v>6</v>
      </c>
      <c r="D242" s="15" t="s">
        <v>3522</v>
      </c>
      <c r="E242" s="15">
        <v>1500</v>
      </c>
      <c r="F242" s="15">
        <v>142.5</v>
      </c>
      <c r="G242" s="15">
        <v>150</v>
      </c>
      <c r="H242" s="15">
        <v>157.5</v>
      </c>
      <c r="I242" s="15">
        <v>128</v>
      </c>
      <c r="J242" s="15">
        <v>6.5</v>
      </c>
      <c r="K242" s="15">
        <v>1</v>
      </c>
      <c r="L242" s="15">
        <v>207</v>
      </c>
      <c r="M242" s="15">
        <v>7.6</v>
      </c>
      <c r="N242" s="15">
        <v>150</v>
      </c>
      <c r="O242" s="15">
        <v>1</v>
      </c>
      <c r="P242" s="15" t="s">
        <v>3</v>
      </c>
      <c r="Q242" s="37" t="s">
        <v>9169</v>
      </c>
      <c r="R242" s="37">
        <v>0.21</v>
      </c>
      <c r="S242" s="37" t="s">
        <v>9168</v>
      </c>
      <c r="T242" s="37" t="s">
        <v>9167</v>
      </c>
      <c r="U242" s="37" t="s">
        <v>9166</v>
      </c>
    </row>
    <row r="243" spans="1:21" s="37" customFormat="1" ht="14.5">
      <c r="A243" s="3" t="s">
        <v>3761</v>
      </c>
      <c r="B243" s="15" t="s">
        <v>1</v>
      </c>
      <c r="C243" s="15" t="s">
        <v>6</v>
      </c>
      <c r="D243" s="15" t="s">
        <v>3525</v>
      </c>
      <c r="E243" s="15">
        <v>1500</v>
      </c>
      <c r="F243" s="15">
        <v>135</v>
      </c>
      <c r="G243" s="15">
        <v>150</v>
      </c>
      <c r="H243" s="15">
        <v>165</v>
      </c>
      <c r="I243" s="15">
        <v>121</v>
      </c>
      <c r="J243" s="15">
        <v>6.5</v>
      </c>
      <c r="K243" s="15">
        <v>1</v>
      </c>
      <c r="L243" s="15">
        <v>215</v>
      </c>
      <c r="M243" s="15">
        <v>7.3</v>
      </c>
      <c r="N243" s="15">
        <v>150</v>
      </c>
      <c r="O243" s="15">
        <v>1</v>
      </c>
      <c r="P243" s="15" t="s">
        <v>910</v>
      </c>
      <c r="Q243" s="37" t="s">
        <v>9169</v>
      </c>
      <c r="R243" s="37">
        <v>0.21</v>
      </c>
      <c r="S243" s="37" t="s">
        <v>9168</v>
      </c>
      <c r="T243" s="37" t="s">
        <v>9167</v>
      </c>
      <c r="U243" s="37" t="s">
        <v>9166</v>
      </c>
    </row>
    <row r="244" spans="1:21" s="37" customFormat="1" ht="14.5">
      <c r="A244" s="3" t="s">
        <v>3762</v>
      </c>
      <c r="B244" s="15" t="s">
        <v>1</v>
      </c>
      <c r="C244" s="15" t="s">
        <v>6</v>
      </c>
      <c r="D244" s="15" t="s">
        <v>3525</v>
      </c>
      <c r="E244" s="15">
        <v>1500</v>
      </c>
      <c r="F244" s="15">
        <v>142.5</v>
      </c>
      <c r="G244" s="15">
        <v>150</v>
      </c>
      <c r="H244" s="15">
        <v>157.5</v>
      </c>
      <c r="I244" s="15">
        <v>128</v>
      </c>
      <c r="J244" s="15">
        <v>6.5</v>
      </c>
      <c r="K244" s="15">
        <v>1</v>
      </c>
      <c r="L244" s="15">
        <v>207</v>
      </c>
      <c r="M244" s="15">
        <v>7.6</v>
      </c>
      <c r="N244" s="15">
        <v>150</v>
      </c>
      <c r="O244" s="15">
        <v>1</v>
      </c>
      <c r="P244" s="15" t="s">
        <v>910</v>
      </c>
      <c r="Q244" s="37" t="s">
        <v>9169</v>
      </c>
      <c r="R244" s="37">
        <v>0.21</v>
      </c>
      <c r="S244" s="37" t="s">
        <v>9168</v>
      </c>
      <c r="T244" s="37" t="s">
        <v>9167</v>
      </c>
      <c r="U244" s="37" t="s">
        <v>9166</v>
      </c>
    </row>
    <row r="245" spans="1:21" s="37" customFormat="1" ht="14.5">
      <c r="A245" s="3" t="s">
        <v>3763</v>
      </c>
      <c r="B245" s="15" t="s">
        <v>1</v>
      </c>
      <c r="C245" s="15" t="s">
        <v>6</v>
      </c>
      <c r="D245" s="15" t="s">
        <v>3525</v>
      </c>
      <c r="E245" s="15">
        <v>1500</v>
      </c>
      <c r="F245" s="15">
        <v>142.5</v>
      </c>
      <c r="G245" s="15">
        <v>150</v>
      </c>
      <c r="H245" s="15">
        <v>157.5</v>
      </c>
      <c r="I245" s="15">
        <v>128</v>
      </c>
      <c r="J245" s="15">
        <v>6.5</v>
      </c>
      <c r="K245" s="15">
        <v>1</v>
      </c>
      <c r="L245" s="15">
        <v>207</v>
      </c>
      <c r="M245" s="15">
        <v>7.6</v>
      </c>
      <c r="N245" s="15">
        <v>150</v>
      </c>
      <c r="O245" s="15">
        <v>1</v>
      </c>
      <c r="P245" s="15" t="s">
        <v>3</v>
      </c>
      <c r="Q245" s="37" t="s">
        <v>9169</v>
      </c>
      <c r="R245" s="37">
        <v>0.21</v>
      </c>
      <c r="S245" s="37" t="s">
        <v>9168</v>
      </c>
      <c r="T245" s="37" t="s">
        <v>9167</v>
      </c>
      <c r="U245" s="37" t="s">
        <v>9166</v>
      </c>
    </row>
    <row r="246" spans="1:21" s="37" customFormat="1" ht="14.5">
      <c r="A246" s="3" t="s">
        <v>3764</v>
      </c>
      <c r="B246" s="15" t="s">
        <v>1</v>
      </c>
      <c r="C246" s="15" t="s">
        <v>6</v>
      </c>
      <c r="D246" s="15" t="s">
        <v>3525</v>
      </c>
      <c r="E246" s="15">
        <v>1500</v>
      </c>
      <c r="F246" s="15">
        <v>135</v>
      </c>
      <c r="G246" s="15">
        <v>150</v>
      </c>
      <c r="H246" s="15">
        <v>165</v>
      </c>
      <c r="I246" s="15">
        <v>121</v>
      </c>
      <c r="J246" s="15">
        <v>6.5</v>
      </c>
      <c r="K246" s="15">
        <v>1</v>
      </c>
      <c r="L246" s="15">
        <v>215</v>
      </c>
      <c r="M246" s="15">
        <v>7.3</v>
      </c>
      <c r="N246" s="15">
        <v>150</v>
      </c>
      <c r="O246" s="15">
        <v>1</v>
      </c>
      <c r="P246" s="15" t="s">
        <v>3</v>
      </c>
      <c r="Q246" s="37" t="s">
        <v>9169</v>
      </c>
      <c r="R246" s="37">
        <v>0.21</v>
      </c>
      <c r="S246" s="37" t="s">
        <v>9168</v>
      </c>
      <c r="T246" s="37" t="s">
        <v>9167</v>
      </c>
      <c r="U246" s="37" t="s">
        <v>9166</v>
      </c>
    </row>
    <row r="247" spans="1:21" s="37" customFormat="1" ht="14.5">
      <c r="A247" s="3" t="s">
        <v>3765</v>
      </c>
      <c r="B247" s="15" t="s">
        <v>1</v>
      </c>
      <c r="C247" s="15" t="s">
        <v>6</v>
      </c>
      <c r="D247" s="15" t="s">
        <v>3522</v>
      </c>
      <c r="E247" s="15">
        <v>1500</v>
      </c>
      <c r="F247" s="15">
        <v>135</v>
      </c>
      <c r="G247" s="15">
        <v>150</v>
      </c>
      <c r="H247" s="15">
        <v>165</v>
      </c>
      <c r="I247" s="15">
        <v>121</v>
      </c>
      <c r="J247" s="15">
        <v>6.5</v>
      </c>
      <c r="K247" s="15">
        <v>1</v>
      </c>
      <c r="L247" s="15">
        <v>215</v>
      </c>
      <c r="M247" s="15">
        <v>7.3</v>
      </c>
      <c r="N247" s="15">
        <v>150</v>
      </c>
      <c r="O247" s="15">
        <v>1</v>
      </c>
      <c r="P247" s="15" t="s">
        <v>3</v>
      </c>
      <c r="Q247" s="37" t="s">
        <v>9169</v>
      </c>
      <c r="R247" s="37">
        <v>0.21</v>
      </c>
      <c r="S247" s="37" t="s">
        <v>9168</v>
      </c>
      <c r="T247" s="37" t="s">
        <v>9167</v>
      </c>
      <c r="U247" s="37" t="s">
        <v>9166</v>
      </c>
    </row>
    <row r="248" spans="1:21" s="37" customFormat="1" ht="14.5">
      <c r="A248" s="3" t="s">
        <v>3766</v>
      </c>
      <c r="B248" s="15" t="s">
        <v>1</v>
      </c>
      <c r="C248" s="15" t="s">
        <v>6</v>
      </c>
      <c r="D248" s="15" t="s">
        <v>3522</v>
      </c>
      <c r="E248" s="15">
        <v>1500</v>
      </c>
      <c r="F248" s="15">
        <v>14.25</v>
      </c>
      <c r="G248" s="15">
        <v>15</v>
      </c>
      <c r="H248" s="15">
        <v>15.75</v>
      </c>
      <c r="I248" s="15">
        <v>12.8</v>
      </c>
      <c r="J248" s="15">
        <v>6.5</v>
      </c>
      <c r="K248" s="15">
        <v>1</v>
      </c>
      <c r="L248" s="15">
        <v>21.2</v>
      </c>
      <c r="M248" s="15">
        <v>74</v>
      </c>
      <c r="N248" s="15">
        <v>150</v>
      </c>
      <c r="O248" s="15">
        <v>1</v>
      </c>
      <c r="P248" s="15" t="s">
        <v>910</v>
      </c>
      <c r="Q248" s="37" t="s">
        <v>9169</v>
      </c>
      <c r="R248" s="37">
        <v>0.21</v>
      </c>
      <c r="S248" s="37" t="s">
        <v>9168</v>
      </c>
      <c r="T248" s="37" t="s">
        <v>9167</v>
      </c>
      <c r="U248" s="37" t="s">
        <v>9166</v>
      </c>
    </row>
    <row r="249" spans="1:21" s="37" customFormat="1" ht="14.5">
      <c r="A249" s="3" t="s">
        <v>3767</v>
      </c>
      <c r="B249" s="15" t="s">
        <v>1</v>
      </c>
      <c r="C249" s="15" t="s">
        <v>6</v>
      </c>
      <c r="D249" s="15" t="s">
        <v>3522</v>
      </c>
      <c r="E249" s="15">
        <v>1500</v>
      </c>
      <c r="F249" s="15">
        <v>14.25</v>
      </c>
      <c r="G249" s="15">
        <v>15</v>
      </c>
      <c r="H249" s="15">
        <v>15.75</v>
      </c>
      <c r="I249" s="15">
        <v>12.8</v>
      </c>
      <c r="J249" s="15">
        <v>6.5</v>
      </c>
      <c r="K249" s="15">
        <v>1</v>
      </c>
      <c r="L249" s="15">
        <v>21.2</v>
      </c>
      <c r="M249" s="15">
        <v>74</v>
      </c>
      <c r="N249" s="15">
        <v>150</v>
      </c>
      <c r="O249" s="15">
        <v>1</v>
      </c>
      <c r="P249" s="15" t="s">
        <v>3</v>
      </c>
      <c r="Q249" s="37" t="s">
        <v>9169</v>
      </c>
      <c r="R249" s="37">
        <v>0.21</v>
      </c>
      <c r="S249" s="37" t="s">
        <v>9168</v>
      </c>
      <c r="T249" s="37" t="s">
        <v>9167</v>
      </c>
      <c r="U249" s="37" t="s">
        <v>9166</v>
      </c>
    </row>
    <row r="250" spans="1:21" s="37" customFormat="1" ht="14.5">
      <c r="A250" s="3" t="s">
        <v>3768</v>
      </c>
      <c r="B250" s="15" t="s">
        <v>1</v>
      </c>
      <c r="C250" s="15" t="s">
        <v>6</v>
      </c>
      <c r="D250" s="15" t="s">
        <v>3525</v>
      </c>
      <c r="E250" s="15">
        <v>1500</v>
      </c>
      <c r="F250" s="15">
        <v>13.5</v>
      </c>
      <c r="G250" s="15">
        <v>15</v>
      </c>
      <c r="H250" s="15">
        <v>16.5</v>
      </c>
      <c r="I250" s="15">
        <v>12.1</v>
      </c>
      <c r="J250" s="15">
        <v>6.5</v>
      </c>
      <c r="K250" s="15">
        <v>1</v>
      </c>
      <c r="L250" s="15">
        <v>22</v>
      </c>
      <c r="M250" s="15">
        <v>71</v>
      </c>
      <c r="N250" s="15">
        <v>150</v>
      </c>
      <c r="O250" s="15">
        <v>1</v>
      </c>
      <c r="P250" s="15" t="s">
        <v>910</v>
      </c>
      <c r="Q250" s="37" t="s">
        <v>9169</v>
      </c>
      <c r="R250" s="37">
        <v>0.21</v>
      </c>
      <c r="S250" s="37" t="s">
        <v>9168</v>
      </c>
      <c r="T250" s="37" t="s">
        <v>9167</v>
      </c>
      <c r="U250" s="37" t="s">
        <v>9166</v>
      </c>
    </row>
    <row r="251" spans="1:21" s="37" customFormat="1" ht="14.5">
      <c r="A251" s="3" t="s">
        <v>3769</v>
      </c>
      <c r="B251" s="15" t="s">
        <v>1</v>
      </c>
      <c r="C251" s="15" t="s">
        <v>6</v>
      </c>
      <c r="D251" s="15" t="s">
        <v>3525</v>
      </c>
      <c r="E251" s="15">
        <v>1500</v>
      </c>
      <c r="F251" s="15">
        <v>14.25</v>
      </c>
      <c r="G251" s="15">
        <v>15</v>
      </c>
      <c r="H251" s="15">
        <v>15.75</v>
      </c>
      <c r="I251" s="15">
        <v>12.8</v>
      </c>
      <c r="J251" s="15">
        <v>6.5</v>
      </c>
      <c r="K251" s="15">
        <v>1</v>
      </c>
      <c r="L251" s="15">
        <v>21.2</v>
      </c>
      <c r="M251" s="15">
        <v>74</v>
      </c>
      <c r="N251" s="15">
        <v>150</v>
      </c>
      <c r="O251" s="15">
        <v>1</v>
      </c>
      <c r="P251" s="15" t="s">
        <v>910</v>
      </c>
      <c r="Q251" s="37" t="s">
        <v>9169</v>
      </c>
      <c r="R251" s="37">
        <v>0.21</v>
      </c>
      <c r="S251" s="37" t="s">
        <v>9168</v>
      </c>
      <c r="T251" s="37" t="s">
        <v>9167</v>
      </c>
      <c r="U251" s="37" t="s">
        <v>9166</v>
      </c>
    </row>
    <row r="252" spans="1:21" s="37" customFormat="1" ht="14.5">
      <c r="A252" s="3" t="s">
        <v>3770</v>
      </c>
      <c r="B252" s="15" t="s">
        <v>1</v>
      </c>
      <c r="C252" s="15" t="s">
        <v>6</v>
      </c>
      <c r="D252" s="15" t="s">
        <v>3525</v>
      </c>
      <c r="E252" s="15">
        <v>1500</v>
      </c>
      <c r="F252" s="15">
        <v>14.25</v>
      </c>
      <c r="G252" s="15">
        <v>15</v>
      </c>
      <c r="H252" s="15">
        <v>15.75</v>
      </c>
      <c r="I252" s="15">
        <v>12.8</v>
      </c>
      <c r="J252" s="15">
        <v>6.5</v>
      </c>
      <c r="K252" s="15">
        <v>1</v>
      </c>
      <c r="L252" s="15">
        <v>21.2</v>
      </c>
      <c r="M252" s="15">
        <v>74</v>
      </c>
      <c r="N252" s="15">
        <v>150</v>
      </c>
      <c r="O252" s="15">
        <v>1</v>
      </c>
      <c r="P252" s="15" t="s">
        <v>3</v>
      </c>
      <c r="Q252" s="37" t="s">
        <v>9169</v>
      </c>
      <c r="R252" s="37">
        <v>0.21</v>
      </c>
      <c r="S252" s="37" t="s">
        <v>9168</v>
      </c>
      <c r="T252" s="37" t="s">
        <v>9167</v>
      </c>
      <c r="U252" s="37" t="s">
        <v>9166</v>
      </c>
    </row>
    <row r="253" spans="1:21" s="37" customFormat="1" ht="14.5">
      <c r="A253" s="3" t="s">
        <v>3771</v>
      </c>
      <c r="B253" s="15" t="s">
        <v>1</v>
      </c>
      <c r="C253" s="15" t="s">
        <v>6</v>
      </c>
      <c r="D253" s="15" t="s">
        <v>3525</v>
      </c>
      <c r="E253" s="15">
        <v>1500</v>
      </c>
      <c r="F253" s="15">
        <v>13.5</v>
      </c>
      <c r="G253" s="15">
        <v>15</v>
      </c>
      <c r="H253" s="15">
        <v>16.5</v>
      </c>
      <c r="I253" s="15">
        <v>12.1</v>
      </c>
      <c r="J253" s="15">
        <v>6.5</v>
      </c>
      <c r="K253" s="15">
        <v>1</v>
      </c>
      <c r="L253" s="15">
        <v>22</v>
      </c>
      <c r="M253" s="15">
        <v>71</v>
      </c>
      <c r="N253" s="15">
        <v>150</v>
      </c>
      <c r="O253" s="15">
        <v>1</v>
      </c>
      <c r="P253" s="15" t="s">
        <v>3</v>
      </c>
      <c r="Q253" s="37" t="s">
        <v>9169</v>
      </c>
      <c r="R253" s="37">
        <v>0.21</v>
      </c>
      <c r="S253" s="37" t="s">
        <v>9168</v>
      </c>
      <c r="T253" s="37" t="s">
        <v>9167</v>
      </c>
      <c r="U253" s="37" t="s">
        <v>9166</v>
      </c>
    </row>
    <row r="254" spans="1:21" s="37" customFormat="1" ht="14.5">
      <c r="A254" s="3" t="s">
        <v>3772</v>
      </c>
      <c r="B254" s="15" t="s">
        <v>1</v>
      </c>
      <c r="C254" s="15" t="s">
        <v>6</v>
      </c>
      <c r="D254" s="15" t="s">
        <v>3522</v>
      </c>
      <c r="E254" s="15">
        <v>1500</v>
      </c>
      <c r="F254" s="15">
        <v>13.5</v>
      </c>
      <c r="G254" s="15">
        <v>15</v>
      </c>
      <c r="H254" s="15">
        <v>16.5</v>
      </c>
      <c r="I254" s="15">
        <v>12.1</v>
      </c>
      <c r="J254" s="15">
        <v>6.5</v>
      </c>
      <c r="K254" s="15">
        <v>1</v>
      </c>
      <c r="L254" s="15">
        <v>22</v>
      </c>
      <c r="M254" s="15">
        <v>71</v>
      </c>
      <c r="N254" s="15">
        <v>150</v>
      </c>
      <c r="O254" s="15">
        <v>1</v>
      </c>
      <c r="P254" s="15" t="s">
        <v>3</v>
      </c>
      <c r="Q254" s="37" t="s">
        <v>9169</v>
      </c>
      <c r="R254" s="37">
        <v>0.21</v>
      </c>
      <c r="S254" s="37" t="s">
        <v>9168</v>
      </c>
      <c r="T254" s="37" t="s">
        <v>9167</v>
      </c>
      <c r="U254" s="37" t="s">
        <v>9166</v>
      </c>
    </row>
    <row r="255" spans="1:21" s="37" customFormat="1" ht="14.5">
      <c r="A255" s="3" t="s">
        <v>3773</v>
      </c>
      <c r="B255" s="15" t="s">
        <v>1</v>
      </c>
      <c r="C255" s="15" t="s">
        <v>6</v>
      </c>
      <c r="D255" s="15" t="s">
        <v>3522</v>
      </c>
      <c r="E255" s="15">
        <v>1500</v>
      </c>
      <c r="F255" s="15">
        <v>14.4</v>
      </c>
      <c r="G255" s="15">
        <v>16</v>
      </c>
      <c r="H255" s="15">
        <v>17.600000000000001</v>
      </c>
      <c r="I255" s="15">
        <v>12.9</v>
      </c>
      <c r="J255" s="15">
        <v>6.5</v>
      </c>
      <c r="K255" s="15">
        <v>1</v>
      </c>
      <c r="L255" s="15">
        <v>23.5</v>
      </c>
      <c r="M255" s="15">
        <v>67</v>
      </c>
      <c r="N255" s="15">
        <v>150</v>
      </c>
      <c r="O255" s="15">
        <v>1</v>
      </c>
      <c r="P255" s="15" t="s">
        <v>910</v>
      </c>
      <c r="Q255" s="37" t="s">
        <v>9169</v>
      </c>
      <c r="R255" s="37">
        <v>0.21</v>
      </c>
      <c r="S255" s="37" t="s">
        <v>9168</v>
      </c>
      <c r="T255" s="37" t="s">
        <v>9167</v>
      </c>
      <c r="U255" s="37" t="s">
        <v>9166</v>
      </c>
    </row>
    <row r="256" spans="1:21" s="37" customFormat="1" ht="14.5">
      <c r="A256" s="3" t="s">
        <v>3774</v>
      </c>
      <c r="B256" s="15" t="s">
        <v>1</v>
      </c>
      <c r="C256" s="15" t="s">
        <v>6</v>
      </c>
      <c r="D256" s="15" t="s">
        <v>3522</v>
      </c>
      <c r="E256" s="15">
        <v>1500</v>
      </c>
      <c r="F256" s="15">
        <v>144</v>
      </c>
      <c r="G256" s="15">
        <v>160</v>
      </c>
      <c r="H256" s="15">
        <v>176</v>
      </c>
      <c r="I256" s="15">
        <v>130</v>
      </c>
      <c r="J256" s="15">
        <v>6.5</v>
      </c>
      <c r="K256" s="15">
        <v>1</v>
      </c>
      <c r="L256" s="15">
        <v>230</v>
      </c>
      <c r="M256" s="15">
        <v>6.8</v>
      </c>
      <c r="N256" s="15">
        <v>150</v>
      </c>
      <c r="O256" s="15">
        <v>1</v>
      </c>
      <c r="P256" s="15" t="s">
        <v>910</v>
      </c>
      <c r="Q256" s="37" t="s">
        <v>9169</v>
      </c>
      <c r="R256" s="37">
        <v>0.21</v>
      </c>
      <c r="S256" s="37" t="s">
        <v>9168</v>
      </c>
      <c r="T256" s="37" t="s">
        <v>9167</v>
      </c>
      <c r="U256" s="37" t="s">
        <v>9166</v>
      </c>
    </row>
    <row r="257" spans="1:21" s="37" customFormat="1" ht="14.5">
      <c r="A257" s="3" t="s">
        <v>3775</v>
      </c>
      <c r="B257" s="15" t="s">
        <v>1</v>
      </c>
      <c r="C257" s="15" t="s">
        <v>6</v>
      </c>
      <c r="D257" s="15" t="s">
        <v>3522</v>
      </c>
      <c r="E257" s="15">
        <v>1500</v>
      </c>
      <c r="F257" s="15">
        <v>152</v>
      </c>
      <c r="G257" s="15">
        <v>160</v>
      </c>
      <c r="H257" s="15">
        <v>168</v>
      </c>
      <c r="I257" s="15">
        <v>136</v>
      </c>
      <c r="J257" s="15">
        <v>6.5</v>
      </c>
      <c r="K257" s="15">
        <v>1</v>
      </c>
      <c r="L257" s="15">
        <v>219</v>
      </c>
      <c r="M257" s="15">
        <v>7.1</v>
      </c>
      <c r="N257" s="15">
        <v>150</v>
      </c>
      <c r="O257" s="15">
        <v>1</v>
      </c>
      <c r="P257" s="15" t="s">
        <v>910</v>
      </c>
      <c r="Q257" s="37" t="s">
        <v>9169</v>
      </c>
      <c r="R257" s="37">
        <v>0.21</v>
      </c>
      <c r="S257" s="37" t="s">
        <v>9168</v>
      </c>
      <c r="T257" s="37" t="s">
        <v>9167</v>
      </c>
      <c r="U257" s="37" t="s">
        <v>9166</v>
      </c>
    </row>
    <row r="258" spans="1:21" s="37" customFormat="1" ht="14.5">
      <c r="A258" s="3" t="s">
        <v>3776</v>
      </c>
      <c r="B258" s="15" t="s">
        <v>1</v>
      </c>
      <c r="C258" s="15" t="s">
        <v>6</v>
      </c>
      <c r="D258" s="15" t="s">
        <v>3522</v>
      </c>
      <c r="E258" s="15">
        <v>1500</v>
      </c>
      <c r="F258" s="15">
        <v>152</v>
      </c>
      <c r="G258" s="15">
        <v>160</v>
      </c>
      <c r="H258" s="15">
        <v>168</v>
      </c>
      <c r="I258" s="15">
        <v>136</v>
      </c>
      <c r="J258" s="15">
        <v>6.5</v>
      </c>
      <c r="K258" s="15">
        <v>1</v>
      </c>
      <c r="L258" s="15">
        <v>219</v>
      </c>
      <c r="M258" s="15">
        <v>7.1</v>
      </c>
      <c r="N258" s="15">
        <v>150</v>
      </c>
      <c r="O258" s="15">
        <v>1</v>
      </c>
      <c r="P258" s="15" t="s">
        <v>3</v>
      </c>
      <c r="Q258" s="37" t="s">
        <v>9169</v>
      </c>
      <c r="R258" s="37">
        <v>0.21</v>
      </c>
      <c r="S258" s="37" t="s">
        <v>9168</v>
      </c>
      <c r="T258" s="37" t="s">
        <v>9167</v>
      </c>
      <c r="U258" s="37" t="s">
        <v>9166</v>
      </c>
    </row>
    <row r="259" spans="1:21" s="37" customFormat="1" ht="14.5">
      <c r="A259" s="3" t="s">
        <v>3777</v>
      </c>
      <c r="B259" s="15" t="s">
        <v>1</v>
      </c>
      <c r="C259" s="15" t="s">
        <v>6</v>
      </c>
      <c r="D259" s="15" t="s">
        <v>3525</v>
      </c>
      <c r="E259" s="15">
        <v>1500</v>
      </c>
      <c r="F259" s="15">
        <v>144</v>
      </c>
      <c r="G259" s="15">
        <v>160</v>
      </c>
      <c r="H259" s="15">
        <v>176</v>
      </c>
      <c r="I259" s="15">
        <v>130</v>
      </c>
      <c r="J259" s="15">
        <v>6.5</v>
      </c>
      <c r="K259" s="15">
        <v>1</v>
      </c>
      <c r="L259" s="15">
        <v>230</v>
      </c>
      <c r="M259" s="15">
        <v>6.8</v>
      </c>
      <c r="N259" s="15">
        <v>150</v>
      </c>
      <c r="O259" s="15">
        <v>1</v>
      </c>
      <c r="P259" s="15" t="s">
        <v>910</v>
      </c>
      <c r="Q259" s="37" t="s">
        <v>9169</v>
      </c>
      <c r="R259" s="37">
        <v>0.21</v>
      </c>
      <c r="S259" s="37" t="s">
        <v>9168</v>
      </c>
      <c r="T259" s="37" t="s">
        <v>9167</v>
      </c>
      <c r="U259" s="37" t="s">
        <v>9166</v>
      </c>
    </row>
    <row r="260" spans="1:21" s="37" customFormat="1" ht="14.5">
      <c r="A260" s="3" t="s">
        <v>3778</v>
      </c>
      <c r="B260" s="15" t="s">
        <v>1</v>
      </c>
      <c r="C260" s="15" t="s">
        <v>6</v>
      </c>
      <c r="D260" s="15" t="s">
        <v>3525</v>
      </c>
      <c r="E260" s="15">
        <v>1500</v>
      </c>
      <c r="F260" s="15">
        <v>152</v>
      </c>
      <c r="G260" s="15">
        <v>160</v>
      </c>
      <c r="H260" s="15">
        <v>168</v>
      </c>
      <c r="I260" s="15">
        <v>136</v>
      </c>
      <c r="J260" s="15">
        <v>6.5</v>
      </c>
      <c r="K260" s="15">
        <v>1</v>
      </c>
      <c r="L260" s="15">
        <v>219</v>
      </c>
      <c r="M260" s="15">
        <v>7.1</v>
      </c>
      <c r="N260" s="15">
        <v>150</v>
      </c>
      <c r="O260" s="15">
        <v>1</v>
      </c>
      <c r="P260" s="15" t="s">
        <v>910</v>
      </c>
      <c r="Q260" s="37" t="s">
        <v>9169</v>
      </c>
      <c r="R260" s="37">
        <v>0.21</v>
      </c>
      <c r="S260" s="37" t="s">
        <v>9168</v>
      </c>
      <c r="T260" s="37" t="s">
        <v>9167</v>
      </c>
      <c r="U260" s="37" t="s">
        <v>9166</v>
      </c>
    </row>
    <row r="261" spans="1:21" s="37" customFormat="1" ht="14.5">
      <c r="A261" s="3" t="s">
        <v>3779</v>
      </c>
      <c r="B261" s="15" t="s">
        <v>1</v>
      </c>
      <c r="C261" s="15" t="s">
        <v>6</v>
      </c>
      <c r="D261" s="15" t="s">
        <v>3525</v>
      </c>
      <c r="E261" s="15">
        <v>1500</v>
      </c>
      <c r="F261" s="15">
        <v>152</v>
      </c>
      <c r="G261" s="15">
        <v>160</v>
      </c>
      <c r="H261" s="15">
        <v>168</v>
      </c>
      <c r="I261" s="15">
        <v>136</v>
      </c>
      <c r="J261" s="15">
        <v>6.5</v>
      </c>
      <c r="K261" s="15">
        <v>1</v>
      </c>
      <c r="L261" s="15">
        <v>219</v>
      </c>
      <c r="M261" s="15">
        <v>7.1</v>
      </c>
      <c r="N261" s="15">
        <v>150</v>
      </c>
      <c r="O261" s="15">
        <v>1</v>
      </c>
      <c r="P261" s="15" t="s">
        <v>3</v>
      </c>
      <c r="Q261" s="37" t="s">
        <v>9169</v>
      </c>
      <c r="R261" s="37">
        <v>0.21</v>
      </c>
      <c r="S261" s="37" t="s">
        <v>9168</v>
      </c>
      <c r="T261" s="37" t="s">
        <v>9167</v>
      </c>
      <c r="U261" s="37" t="s">
        <v>9166</v>
      </c>
    </row>
    <row r="262" spans="1:21" s="37" customFormat="1" ht="14.5">
      <c r="A262" s="3" t="s">
        <v>3780</v>
      </c>
      <c r="B262" s="15" t="s">
        <v>1</v>
      </c>
      <c r="C262" s="15" t="s">
        <v>6</v>
      </c>
      <c r="D262" s="15" t="s">
        <v>3525</v>
      </c>
      <c r="E262" s="15">
        <v>1500</v>
      </c>
      <c r="F262" s="15">
        <v>144</v>
      </c>
      <c r="G262" s="15">
        <v>160</v>
      </c>
      <c r="H262" s="15">
        <v>176</v>
      </c>
      <c r="I262" s="15">
        <v>130</v>
      </c>
      <c r="J262" s="15">
        <v>6.5</v>
      </c>
      <c r="K262" s="15">
        <v>1</v>
      </c>
      <c r="L262" s="15">
        <v>230</v>
      </c>
      <c r="M262" s="15">
        <v>6.8</v>
      </c>
      <c r="N262" s="15">
        <v>150</v>
      </c>
      <c r="O262" s="15">
        <v>1</v>
      </c>
      <c r="P262" s="15" t="s">
        <v>3</v>
      </c>
      <c r="Q262" s="37" t="s">
        <v>9169</v>
      </c>
      <c r="R262" s="37">
        <v>0.21</v>
      </c>
      <c r="S262" s="37" t="s">
        <v>9168</v>
      </c>
      <c r="T262" s="37" t="s">
        <v>9167</v>
      </c>
      <c r="U262" s="37" t="s">
        <v>9166</v>
      </c>
    </row>
    <row r="263" spans="1:21" s="37" customFormat="1" ht="14.5">
      <c r="A263" s="3" t="s">
        <v>3781</v>
      </c>
      <c r="B263" s="15" t="s">
        <v>1</v>
      </c>
      <c r="C263" s="15" t="s">
        <v>6</v>
      </c>
      <c r="D263" s="15" t="s">
        <v>3522</v>
      </c>
      <c r="E263" s="15">
        <v>1500</v>
      </c>
      <c r="F263" s="15">
        <v>144</v>
      </c>
      <c r="G263" s="15">
        <v>160</v>
      </c>
      <c r="H263" s="15">
        <v>176</v>
      </c>
      <c r="I263" s="15">
        <v>130</v>
      </c>
      <c r="J263" s="15">
        <v>6.5</v>
      </c>
      <c r="K263" s="15">
        <v>1</v>
      </c>
      <c r="L263" s="15">
        <v>230</v>
      </c>
      <c r="M263" s="15">
        <v>6.8</v>
      </c>
      <c r="N263" s="15">
        <v>150</v>
      </c>
      <c r="O263" s="15">
        <v>1</v>
      </c>
      <c r="P263" s="15" t="s">
        <v>3</v>
      </c>
      <c r="Q263" s="37" t="s">
        <v>9169</v>
      </c>
      <c r="R263" s="37">
        <v>0.21</v>
      </c>
      <c r="S263" s="37" t="s">
        <v>9168</v>
      </c>
      <c r="T263" s="37" t="s">
        <v>9167</v>
      </c>
      <c r="U263" s="37" t="s">
        <v>9166</v>
      </c>
    </row>
    <row r="264" spans="1:21" s="37" customFormat="1" ht="14.5">
      <c r="A264" s="3" t="s">
        <v>3782</v>
      </c>
      <c r="B264" s="15" t="s">
        <v>1</v>
      </c>
      <c r="C264" s="15" t="s">
        <v>6</v>
      </c>
      <c r="D264" s="15" t="s">
        <v>3522</v>
      </c>
      <c r="E264" s="15">
        <v>1500</v>
      </c>
      <c r="F264" s="15">
        <v>15.2</v>
      </c>
      <c r="G264" s="15">
        <v>16</v>
      </c>
      <c r="H264" s="15">
        <v>16.8</v>
      </c>
      <c r="I264" s="15">
        <v>13.6</v>
      </c>
      <c r="J264" s="15">
        <v>6.5</v>
      </c>
      <c r="K264" s="15">
        <v>1</v>
      </c>
      <c r="L264" s="15">
        <v>22.5</v>
      </c>
      <c r="M264" s="15">
        <v>70</v>
      </c>
      <c r="N264" s="15">
        <v>150</v>
      </c>
      <c r="O264" s="15">
        <v>1</v>
      </c>
      <c r="P264" s="15" t="s">
        <v>910</v>
      </c>
      <c r="Q264" s="37" t="s">
        <v>9169</v>
      </c>
      <c r="R264" s="37">
        <v>0.21</v>
      </c>
      <c r="S264" s="37" t="s">
        <v>9168</v>
      </c>
      <c r="T264" s="37" t="s">
        <v>9167</v>
      </c>
      <c r="U264" s="37" t="s">
        <v>9166</v>
      </c>
    </row>
    <row r="265" spans="1:21" s="37" customFormat="1" ht="14.5">
      <c r="A265" s="3" t="s">
        <v>3783</v>
      </c>
      <c r="B265" s="15" t="s">
        <v>1</v>
      </c>
      <c r="C265" s="15" t="s">
        <v>6</v>
      </c>
      <c r="D265" s="15" t="s">
        <v>3522</v>
      </c>
      <c r="E265" s="15">
        <v>1500</v>
      </c>
      <c r="F265" s="15">
        <v>15.2</v>
      </c>
      <c r="G265" s="15">
        <v>16</v>
      </c>
      <c r="H265" s="15">
        <v>16.8</v>
      </c>
      <c r="I265" s="15">
        <v>13.6</v>
      </c>
      <c r="J265" s="15">
        <v>6.5</v>
      </c>
      <c r="K265" s="15">
        <v>1</v>
      </c>
      <c r="L265" s="15">
        <v>22.5</v>
      </c>
      <c r="M265" s="15">
        <v>70</v>
      </c>
      <c r="N265" s="15">
        <v>150</v>
      </c>
      <c r="O265" s="15">
        <v>1</v>
      </c>
      <c r="P265" s="15" t="s">
        <v>3</v>
      </c>
      <c r="Q265" s="37" t="s">
        <v>9169</v>
      </c>
      <c r="R265" s="37">
        <v>0.21</v>
      </c>
      <c r="S265" s="37" t="s">
        <v>9168</v>
      </c>
      <c r="T265" s="37" t="s">
        <v>9167</v>
      </c>
      <c r="U265" s="37" t="s">
        <v>9166</v>
      </c>
    </row>
    <row r="266" spans="1:21" s="37" customFormat="1" ht="14.5">
      <c r="A266" s="3" t="s">
        <v>3784</v>
      </c>
      <c r="B266" s="15" t="s">
        <v>1</v>
      </c>
      <c r="C266" s="15" t="s">
        <v>6</v>
      </c>
      <c r="D266" s="15" t="s">
        <v>3525</v>
      </c>
      <c r="E266" s="15">
        <v>1500</v>
      </c>
      <c r="F266" s="15">
        <v>14.4</v>
      </c>
      <c r="G266" s="15">
        <v>16</v>
      </c>
      <c r="H266" s="15">
        <v>17.600000000000001</v>
      </c>
      <c r="I266" s="15">
        <v>12.9</v>
      </c>
      <c r="J266" s="15">
        <v>6.5</v>
      </c>
      <c r="K266" s="15">
        <v>1</v>
      </c>
      <c r="L266" s="15">
        <v>23.5</v>
      </c>
      <c r="M266" s="15">
        <v>67</v>
      </c>
      <c r="N266" s="15">
        <v>150</v>
      </c>
      <c r="O266" s="15">
        <v>1</v>
      </c>
      <c r="P266" s="15" t="s">
        <v>910</v>
      </c>
      <c r="Q266" s="37" t="s">
        <v>9169</v>
      </c>
      <c r="R266" s="37">
        <v>0.21</v>
      </c>
      <c r="S266" s="37" t="s">
        <v>9168</v>
      </c>
      <c r="T266" s="37" t="s">
        <v>9167</v>
      </c>
      <c r="U266" s="37" t="s">
        <v>9166</v>
      </c>
    </row>
    <row r="267" spans="1:21" s="37" customFormat="1" ht="14.5">
      <c r="A267" s="3" t="s">
        <v>3785</v>
      </c>
      <c r="B267" s="15" t="s">
        <v>1</v>
      </c>
      <c r="C267" s="15" t="s">
        <v>6</v>
      </c>
      <c r="D267" s="15" t="s">
        <v>3525</v>
      </c>
      <c r="E267" s="15">
        <v>1500</v>
      </c>
      <c r="F267" s="15">
        <v>15.2</v>
      </c>
      <c r="G267" s="15">
        <v>16</v>
      </c>
      <c r="H267" s="15">
        <v>16.8</v>
      </c>
      <c r="I267" s="15">
        <v>13.6</v>
      </c>
      <c r="J267" s="15">
        <v>6.5</v>
      </c>
      <c r="K267" s="15">
        <v>1</v>
      </c>
      <c r="L267" s="15">
        <v>22.5</v>
      </c>
      <c r="M267" s="15">
        <v>70</v>
      </c>
      <c r="N267" s="15">
        <v>150</v>
      </c>
      <c r="O267" s="15">
        <v>1</v>
      </c>
      <c r="P267" s="15" t="s">
        <v>910</v>
      </c>
      <c r="Q267" s="37" t="s">
        <v>9169</v>
      </c>
      <c r="R267" s="37">
        <v>0.21</v>
      </c>
      <c r="S267" s="37" t="s">
        <v>9168</v>
      </c>
      <c r="T267" s="37" t="s">
        <v>9167</v>
      </c>
      <c r="U267" s="37" t="s">
        <v>9166</v>
      </c>
    </row>
    <row r="268" spans="1:21" s="37" customFormat="1" ht="14.5">
      <c r="A268" s="3" t="s">
        <v>3786</v>
      </c>
      <c r="B268" s="15" t="s">
        <v>1</v>
      </c>
      <c r="C268" s="15" t="s">
        <v>6</v>
      </c>
      <c r="D268" s="15" t="s">
        <v>3525</v>
      </c>
      <c r="E268" s="15">
        <v>1500</v>
      </c>
      <c r="F268" s="15">
        <v>15.2</v>
      </c>
      <c r="G268" s="15">
        <v>16</v>
      </c>
      <c r="H268" s="15">
        <v>16.8</v>
      </c>
      <c r="I268" s="15">
        <v>13.6</v>
      </c>
      <c r="J268" s="15">
        <v>6.5</v>
      </c>
      <c r="K268" s="15">
        <v>1</v>
      </c>
      <c r="L268" s="15">
        <v>22.5</v>
      </c>
      <c r="M268" s="15">
        <v>70</v>
      </c>
      <c r="N268" s="15">
        <v>150</v>
      </c>
      <c r="O268" s="15">
        <v>1</v>
      </c>
      <c r="P268" s="15" t="s">
        <v>3</v>
      </c>
      <c r="Q268" s="37" t="s">
        <v>9169</v>
      </c>
      <c r="R268" s="37">
        <v>0.21</v>
      </c>
      <c r="S268" s="37" t="s">
        <v>9168</v>
      </c>
      <c r="T268" s="37" t="s">
        <v>9167</v>
      </c>
      <c r="U268" s="37" t="s">
        <v>9166</v>
      </c>
    </row>
    <row r="269" spans="1:21" s="37" customFormat="1" ht="14.5">
      <c r="A269" s="3" t="s">
        <v>3787</v>
      </c>
      <c r="B269" s="15" t="s">
        <v>1</v>
      </c>
      <c r="C269" s="15" t="s">
        <v>6</v>
      </c>
      <c r="D269" s="15" t="s">
        <v>3525</v>
      </c>
      <c r="E269" s="15">
        <v>1500</v>
      </c>
      <c r="F269" s="15">
        <v>14.4</v>
      </c>
      <c r="G269" s="15">
        <v>16</v>
      </c>
      <c r="H269" s="15">
        <v>17.600000000000001</v>
      </c>
      <c r="I269" s="15">
        <v>12.9</v>
      </c>
      <c r="J269" s="15">
        <v>6.5</v>
      </c>
      <c r="K269" s="15">
        <v>1</v>
      </c>
      <c r="L269" s="15">
        <v>23.5</v>
      </c>
      <c r="M269" s="15">
        <v>67</v>
      </c>
      <c r="N269" s="15">
        <v>150</v>
      </c>
      <c r="O269" s="15">
        <v>1</v>
      </c>
      <c r="P269" s="15" t="s">
        <v>3</v>
      </c>
      <c r="Q269" s="37" t="s">
        <v>9169</v>
      </c>
      <c r="R269" s="37">
        <v>0.21</v>
      </c>
      <c r="S269" s="37" t="s">
        <v>9168</v>
      </c>
      <c r="T269" s="37" t="s">
        <v>9167</v>
      </c>
      <c r="U269" s="37" t="s">
        <v>9166</v>
      </c>
    </row>
    <row r="270" spans="1:21" s="37" customFormat="1" ht="14.5">
      <c r="A270" s="3" t="s">
        <v>3788</v>
      </c>
      <c r="B270" s="15" t="s">
        <v>1</v>
      </c>
      <c r="C270" s="15" t="s">
        <v>6</v>
      </c>
      <c r="D270" s="15" t="s">
        <v>3522</v>
      </c>
      <c r="E270" s="15">
        <v>1500</v>
      </c>
      <c r="F270" s="15">
        <v>14.4</v>
      </c>
      <c r="G270" s="15">
        <v>16</v>
      </c>
      <c r="H270" s="15">
        <v>17.600000000000001</v>
      </c>
      <c r="I270" s="15">
        <v>12.9</v>
      </c>
      <c r="J270" s="15">
        <v>6.5</v>
      </c>
      <c r="K270" s="15">
        <v>1</v>
      </c>
      <c r="L270" s="15">
        <v>23.5</v>
      </c>
      <c r="M270" s="15">
        <v>67</v>
      </c>
      <c r="N270" s="15">
        <v>150</v>
      </c>
      <c r="O270" s="15">
        <v>1</v>
      </c>
      <c r="P270" s="15" t="s">
        <v>3</v>
      </c>
      <c r="Q270" s="37" t="s">
        <v>9169</v>
      </c>
      <c r="R270" s="37">
        <v>0.21</v>
      </c>
      <c r="S270" s="37" t="s">
        <v>9168</v>
      </c>
      <c r="T270" s="37" t="s">
        <v>9167</v>
      </c>
      <c r="U270" s="37" t="s">
        <v>9166</v>
      </c>
    </row>
    <row r="271" spans="1:21" s="37" customFormat="1" ht="14.5">
      <c r="A271" s="3" t="s">
        <v>3789</v>
      </c>
      <c r="B271" s="15" t="s">
        <v>1</v>
      </c>
      <c r="C271" s="15" t="s">
        <v>6</v>
      </c>
      <c r="D271" s="15" t="s">
        <v>3522</v>
      </c>
      <c r="E271" s="15">
        <v>1500</v>
      </c>
      <c r="F271" s="15">
        <v>153</v>
      </c>
      <c r="G271" s="15">
        <v>170</v>
      </c>
      <c r="H271" s="15">
        <v>187</v>
      </c>
      <c r="I271" s="15">
        <v>138</v>
      </c>
      <c r="J271" s="15">
        <v>6.5</v>
      </c>
      <c r="K271" s="15">
        <v>1</v>
      </c>
      <c r="L271" s="15">
        <v>244</v>
      </c>
      <c r="M271" s="15">
        <v>6.4</v>
      </c>
      <c r="N271" s="15">
        <v>150</v>
      </c>
      <c r="O271" s="15">
        <v>1</v>
      </c>
      <c r="P271" s="15" t="s">
        <v>910</v>
      </c>
      <c r="Q271" s="37" t="s">
        <v>9169</v>
      </c>
      <c r="R271" s="37">
        <v>0.21</v>
      </c>
      <c r="S271" s="37" t="s">
        <v>9168</v>
      </c>
      <c r="T271" s="37" t="s">
        <v>9167</v>
      </c>
      <c r="U271" s="37" t="s">
        <v>9166</v>
      </c>
    </row>
    <row r="272" spans="1:21" s="37" customFormat="1" ht="14.5">
      <c r="A272" s="3" t="s">
        <v>3790</v>
      </c>
      <c r="B272" s="15" t="s">
        <v>1</v>
      </c>
      <c r="C272" s="15" t="s">
        <v>6</v>
      </c>
      <c r="D272" s="15" t="s">
        <v>3522</v>
      </c>
      <c r="E272" s="15">
        <v>1500</v>
      </c>
      <c r="F272" s="15">
        <v>161.5</v>
      </c>
      <c r="G272" s="15">
        <v>170</v>
      </c>
      <c r="H272" s="15">
        <v>178.5</v>
      </c>
      <c r="I272" s="15">
        <v>145</v>
      </c>
      <c r="J272" s="15">
        <v>6.5</v>
      </c>
      <c r="K272" s="15">
        <v>1</v>
      </c>
      <c r="L272" s="15">
        <v>234</v>
      </c>
      <c r="M272" s="15">
        <v>6.7</v>
      </c>
      <c r="N272" s="15">
        <v>150</v>
      </c>
      <c r="O272" s="15">
        <v>1</v>
      </c>
      <c r="P272" s="15" t="s">
        <v>910</v>
      </c>
      <c r="Q272" s="37" t="s">
        <v>9169</v>
      </c>
      <c r="R272" s="37">
        <v>0.21</v>
      </c>
      <c r="S272" s="37" t="s">
        <v>9168</v>
      </c>
      <c r="T272" s="37" t="s">
        <v>9167</v>
      </c>
      <c r="U272" s="37" t="s">
        <v>9166</v>
      </c>
    </row>
    <row r="273" spans="1:21" s="37" customFormat="1" ht="14.5">
      <c r="A273" s="3" t="s">
        <v>3791</v>
      </c>
      <c r="B273" s="15" t="s">
        <v>1</v>
      </c>
      <c r="C273" s="15" t="s">
        <v>6</v>
      </c>
      <c r="D273" s="15" t="s">
        <v>3522</v>
      </c>
      <c r="E273" s="15">
        <v>1500</v>
      </c>
      <c r="F273" s="15">
        <v>161.5</v>
      </c>
      <c r="G273" s="15">
        <v>170</v>
      </c>
      <c r="H273" s="15">
        <v>178.5</v>
      </c>
      <c r="I273" s="15">
        <v>145</v>
      </c>
      <c r="J273" s="15">
        <v>6.5</v>
      </c>
      <c r="K273" s="15">
        <v>1</v>
      </c>
      <c r="L273" s="15">
        <v>234</v>
      </c>
      <c r="M273" s="15">
        <v>6.7</v>
      </c>
      <c r="N273" s="15">
        <v>150</v>
      </c>
      <c r="O273" s="15">
        <v>1</v>
      </c>
      <c r="P273" s="15" t="s">
        <v>3</v>
      </c>
      <c r="Q273" s="37" t="s">
        <v>9169</v>
      </c>
      <c r="R273" s="37">
        <v>0.21</v>
      </c>
      <c r="S273" s="37" t="s">
        <v>9168</v>
      </c>
      <c r="T273" s="37" t="s">
        <v>9167</v>
      </c>
      <c r="U273" s="37" t="s">
        <v>9166</v>
      </c>
    </row>
    <row r="274" spans="1:21" s="37" customFormat="1" ht="14.5">
      <c r="A274" s="3" t="s">
        <v>3792</v>
      </c>
      <c r="B274" s="15" t="s">
        <v>1</v>
      </c>
      <c r="C274" s="15" t="s">
        <v>6</v>
      </c>
      <c r="D274" s="15" t="s">
        <v>3525</v>
      </c>
      <c r="E274" s="15">
        <v>1500</v>
      </c>
      <c r="F274" s="15">
        <v>153</v>
      </c>
      <c r="G274" s="15">
        <v>170</v>
      </c>
      <c r="H274" s="15">
        <v>187</v>
      </c>
      <c r="I274" s="15">
        <v>138</v>
      </c>
      <c r="J274" s="15">
        <v>6.5</v>
      </c>
      <c r="K274" s="15">
        <v>1</v>
      </c>
      <c r="L274" s="15">
        <v>244</v>
      </c>
      <c r="M274" s="15">
        <v>6.4</v>
      </c>
      <c r="N274" s="15">
        <v>150</v>
      </c>
      <c r="O274" s="15">
        <v>1</v>
      </c>
      <c r="P274" s="15" t="s">
        <v>910</v>
      </c>
      <c r="Q274" s="37" t="s">
        <v>9169</v>
      </c>
      <c r="R274" s="37">
        <v>0.21</v>
      </c>
      <c r="S274" s="37" t="s">
        <v>9168</v>
      </c>
      <c r="T274" s="37" t="s">
        <v>9167</v>
      </c>
      <c r="U274" s="37" t="s">
        <v>9166</v>
      </c>
    </row>
    <row r="275" spans="1:21" s="37" customFormat="1" ht="14.5">
      <c r="A275" s="3" t="s">
        <v>3793</v>
      </c>
      <c r="B275" s="15" t="s">
        <v>1</v>
      </c>
      <c r="C275" s="15" t="s">
        <v>6</v>
      </c>
      <c r="D275" s="15" t="s">
        <v>3525</v>
      </c>
      <c r="E275" s="15">
        <v>1500</v>
      </c>
      <c r="F275" s="15">
        <v>161.5</v>
      </c>
      <c r="G275" s="15">
        <v>170</v>
      </c>
      <c r="H275" s="15">
        <v>178.5</v>
      </c>
      <c r="I275" s="15">
        <v>145</v>
      </c>
      <c r="J275" s="15">
        <v>6.5</v>
      </c>
      <c r="K275" s="15">
        <v>1</v>
      </c>
      <c r="L275" s="15">
        <v>234</v>
      </c>
      <c r="M275" s="15">
        <v>6.7</v>
      </c>
      <c r="N275" s="15">
        <v>150</v>
      </c>
      <c r="O275" s="15">
        <v>1</v>
      </c>
      <c r="P275" s="15" t="s">
        <v>910</v>
      </c>
      <c r="Q275" s="37" t="s">
        <v>9169</v>
      </c>
      <c r="R275" s="37">
        <v>0.21</v>
      </c>
      <c r="S275" s="37" t="s">
        <v>9168</v>
      </c>
      <c r="T275" s="37" t="s">
        <v>9167</v>
      </c>
      <c r="U275" s="37" t="s">
        <v>9166</v>
      </c>
    </row>
    <row r="276" spans="1:21" s="37" customFormat="1" ht="14.5">
      <c r="A276" s="3" t="s">
        <v>3794</v>
      </c>
      <c r="B276" s="15" t="s">
        <v>1</v>
      </c>
      <c r="C276" s="15" t="s">
        <v>6</v>
      </c>
      <c r="D276" s="15" t="s">
        <v>3525</v>
      </c>
      <c r="E276" s="15">
        <v>1500</v>
      </c>
      <c r="F276" s="15">
        <v>161.5</v>
      </c>
      <c r="G276" s="15">
        <v>170</v>
      </c>
      <c r="H276" s="15">
        <v>178.5</v>
      </c>
      <c r="I276" s="15">
        <v>145</v>
      </c>
      <c r="J276" s="15">
        <v>6.5</v>
      </c>
      <c r="K276" s="15">
        <v>1</v>
      </c>
      <c r="L276" s="15">
        <v>234</v>
      </c>
      <c r="M276" s="15">
        <v>6.7</v>
      </c>
      <c r="N276" s="15">
        <v>150</v>
      </c>
      <c r="O276" s="15">
        <v>1</v>
      </c>
      <c r="P276" s="15" t="s">
        <v>3</v>
      </c>
      <c r="Q276" s="37" t="s">
        <v>9169</v>
      </c>
      <c r="R276" s="37">
        <v>0.21</v>
      </c>
      <c r="S276" s="37" t="s">
        <v>9168</v>
      </c>
      <c r="T276" s="37" t="s">
        <v>9167</v>
      </c>
      <c r="U276" s="37" t="s">
        <v>9166</v>
      </c>
    </row>
    <row r="277" spans="1:21" s="37" customFormat="1" ht="14.5">
      <c r="A277" s="3" t="s">
        <v>3795</v>
      </c>
      <c r="B277" s="15" t="s">
        <v>1</v>
      </c>
      <c r="C277" s="15" t="s">
        <v>6</v>
      </c>
      <c r="D277" s="15" t="s">
        <v>3525</v>
      </c>
      <c r="E277" s="15">
        <v>1500</v>
      </c>
      <c r="F277" s="15">
        <v>153</v>
      </c>
      <c r="G277" s="15">
        <v>170</v>
      </c>
      <c r="H277" s="15">
        <v>187</v>
      </c>
      <c r="I277" s="15">
        <v>138</v>
      </c>
      <c r="J277" s="15">
        <v>6.5</v>
      </c>
      <c r="K277" s="15">
        <v>1</v>
      </c>
      <c r="L277" s="15">
        <v>244</v>
      </c>
      <c r="M277" s="15">
        <v>6.4</v>
      </c>
      <c r="N277" s="15">
        <v>150</v>
      </c>
      <c r="O277" s="15">
        <v>1</v>
      </c>
      <c r="P277" s="15" t="s">
        <v>3</v>
      </c>
      <c r="Q277" s="37" t="s">
        <v>9169</v>
      </c>
      <c r="R277" s="37">
        <v>0.21</v>
      </c>
      <c r="S277" s="37" t="s">
        <v>9168</v>
      </c>
      <c r="T277" s="37" t="s">
        <v>9167</v>
      </c>
      <c r="U277" s="37" t="s">
        <v>9166</v>
      </c>
    </row>
    <row r="278" spans="1:21" s="37" customFormat="1" ht="14.5">
      <c r="A278" s="3" t="s">
        <v>3796</v>
      </c>
      <c r="B278" s="15" t="s">
        <v>1</v>
      </c>
      <c r="C278" s="15" t="s">
        <v>6</v>
      </c>
      <c r="D278" s="15" t="s">
        <v>3522</v>
      </c>
      <c r="E278" s="15">
        <v>1500</v>
      </c>
      <c r="F278" s="15">
        <v>153</v>
      </c>
      <c r="G278" s="15">
        <v>170</v>
      </c>
      <c r="H278" s="15">
        <v>187</v>
      </c>
      <c r="I278" s="15">
        <v>138</v>
      </c>
      <c r="J278" s="15">
        <v>6.5</v>
      </c>
      <c r="K278" s="15">
        <v>1</v>
      </c>
      <c r="L278" s="15">
        <v>244</v>
      </c>
      <c r="M278" s="15">
        <v>6.4</v>
      </c>
      <c r="N278" s="15">
        <v>150</v>
      </c>
      <c r="O278" s="15">
        <v>1</v>
      </c>
      <c r="P278" s="15" t="s">
        <v>3</v>
      </c>
      <c r="Q278" s="37" t="s">
        <v>9169</v>
      </c>
      <c r="R278" s="37">
        <v>0.21</v>
      </c>
      <c r="S278" s="37" t="s">
        <v>9168</v>
      </c>
      <c r="T278" s="37" t="s">
        <v>9167</v>
      </c>
      <c r="U278" s="37" t="s">
        <v>9166</v>
      </c>
    </row>
    <row r="279" spans="1:21" s="37" customFormat="1" ht="14.5">
      <c r="A279" s="3" t="s">
        <v>3797</v>
      </c>
      <c r="B279" s="15" t="s">
        <v>1</v>
      </c>
      <c r="C279" s="15" t="s">
        <v>6</v>
      </c>
      <c r="D279" s="15" t="s">
        <v>3522</v>
      </c>
      <c r="E279" s="15">
        <v>1500</v>
      </c>
      <c r="F279" s="15">
        <v>16.2</v>
      </c>
      <c r="G279" s="15">
        <v>18</v>
      </c>
      <c r="H279" s="15">
        <v>19.8</v>
      </c>
      <c r="I279" s="15">
        <v>14.5</v>
      </c>
      <c r="J279" s="15">
        <v>6.5</v>
      </c>
      <c r="K279" s="15">
        <v>1</v>
      </c>
      <c r="L279" s="15">
        <v>26.5</v>
      </c>
      <c r="M279" s="15">
        <v>59</v>
      </c>
      <c r="N279" s="15">
        <v>150</v>
      </c>
      <c r="O279" s="15">
        <v>1</v>
      </c>
      <c r="P279" s="15" t="s">
        <v>910</v>
      </c>
      <c r="Q279" s="37" t="s">
        <v>9169</v>
      </c>
      <c r="R279" s="37">
        <v>0.21</v>
      </c>
      <c r="S279" s="37" t="s">
        <v>9168</v>
      </c>
      <c r="T279" s="37" t="s">
        <v>9167</v>
      </c>
      <c r="U279" s="37" t="s">
        <v>9166</v>
      </c>
    </row>
    <row r="280" spans="1:21" s="37" customFormat="1" ht="14.5">
      <c r="A280" s="3" t="s">
        <v>3798</v>
      </c>
      <c r="B280" s="15" t="s">
        <v>1</v>
      </c>
      <c r="C280" s="15" t="s">
        <v>6</v>
      </c>
      <c r="D280" s="15" t="s">
        <v>3522</v>
      </c>
      <c r="E280" s="15">
        <v>1500</v>
      </c>
      <c r="F280" s="15">
        <v>162</v>
      </c>
      <c r="G280" s="15">
        <v>180</v>
      </c>
      <c r="H280" s="15">
        <v>198</v>
      </c>
      <c r="I280" s="15">
        <v>146</v>
      </c>
      <c r="J280" s="15">
        <v>6.5</v>
      </c>
      <c r="K280" s="15">
        <v>1</v>
      </c>
      <c r="L280" s="15">
        <v>258</v>
      </c>
      <c r="M280" s="15">
        <v>6.1</v>
      </c>
      <c r="N280" s="15">
        <v>150</v>
      </c>
      <c r="O280" s="15">
        <v>1</v>
      </c>
      <c r="P280" s="15" t="s">
        <v>910</v>
      </c>
      <c r="Q280" s="37" t="s">
        <v>9169</v>
      </c>
      <c r="R280" s="37">
        <v>0.21</v>
      </c>
      <c r="S280" s="37" t="s">
        <v>9168</v>
      </c>
      <c r="T280" s="37" t="s">
        <v>9167</v>
      </c>
      <c r="U280" s="37" t="s">
        <v>9166</v>
      </c>
    </row>
    <row r="281" spans="1:21" s="37" customFormat="1" ht="14.5">
      <c r="A281" s="3" t="s">
        <v>3799</v>
      </c>
      <c r="B281" s="15" t="s">
        <v>1</v>
      </c>
      <c r="C281" s="15" t="s">
        <v>6</v>
      </c>
      <c r="D281" s="15" t="s">
        <v>3522</v>
      </c>
      <c r="E281" s="15">
        <v>1500</v>
      </c>
      <c r="F281" s="15">
        <v>171</v>
      </c>
      <c r="G281" s="15">
        <v>180</v>
      </c>
      <c r="H281" s="15">
        <v>189</v>
      </c>
      <c r="I281" s="15">
        <v>154</v>
      </c>
      <c r="J281" s="15">
        <v>6.5</v>
      </c>
      <c r="K281" s="15">
        <v>1</v>
      </c>
      <c r="L281" s="15">
        <v>246</v>
      </c>
      <c r="M281" s="15">
        <v>6.4</v>
      </c>
      <c r="N281" s="15">
        <v>150</v>
      </c>
      <c r="O281" s="15">
        <v>1</v>
      </c>
      <c r="P281" s="15" t="s">
        <v>910</v>
      </c>
      <c r="Q281" s="37" t="s">
        <v>9169</v>
      </c>
      <c r="R281" s="37">
        <v>0.21</v>
      </c>
      <c r="S281" s="37" t="s">
        <v>9168</v>
      </c>
      <c r="T281" s="37" t="s">
        <v>9167</v>
      </c>
      <c r="U281" s="37" t="s">
        <v>9166</v>
      </c>
    </row>
    <row r="282" spans="1:21" s="37" customFormat="1" ht="14.5">
      <c r="A282" s="3" t="s">
        <v>3800</v>
      </c>
      <c r="B282" s="15" t="s">
        <v>1</v>
      </c>
      <c r="C282" s="15" t="s">
        <v>6</v>
      </c>
      <c r="D282" s="15" t="s">
        <v>3522</v>
      </c>
      <c r="E282" s="15">
        <v>1500</v>
      </c>
      <c r="F282" s="15">
        <v>171</v>
      </c>
      <c r="G282" s="15">
        <v>180</v>
      </c>
      <c r="H282" s="15">
        <v>189</v>
      </c>
      <c r="I282" s="15">
        <v>154</v>
      </c>
      <c r="J282" s="15">
        <v>6.5</v>
      </c>
      <c r="K282" s="15">
        <v>1</v>
      </c>
      <c r="L282" s="15">
        <v>246</v>
      </c>
      <c r="M282" s="15">
        <v>6.4</v>
      </c>
      <c r="N282" s="15">
        <v>150</v>
      </c>
      <c r="O282" s="15">
        <v>1</v>
      </c>
      <c r="P282" s="15" t="s">
        <v>3</v>
      </c>
      <c r="Q282" s="37" t="s">
        <v>9169</v>
      </c>
      <c r="R282" s="37">
        <v>0.21</v>
      </c>
      <c r="S282" s="37" t="s">
        <v>9168</v>
      </c>
      <c r="T282" s="37" t="s">
        <v>9167</v>
      </c>
      <c r="U282" s="37" t="s">
        <v>9166</v>
      </c>
    </row>
    <row r="283" spans="1:21" s="37" customFormat="1" ht="14.5">
      <c r="A283" s="3" t="s">
        <v>3801</v>
      </c>
      <c r="B283" s="15" t="s">
        <v>1</v>
      </c>
      <c r="C283" s="15" t="s">
        <v>6</v>
      </c>
      <c r="D283" s="15" t="s">
        <v>3525</v>
      </c>
      <c r="E283" s="15">
        <v>1500</v>
      </c>
      <c r="F283" s="15">
        <v>162</v>
      </c>
      <c r="G283" s="15">
        <v>180</v>
      </c>
      <c r="H283" s="15">
        <v>198</v>
      </c>
      <c r="I283" s="15">
        <v>146</v>
      </c>
      <c r="J283" s="15">
        <v>6.5</v>
      </c>
      <c r="K283" s="15">
        <v>1</v>
      </c>
      <c r="L283" s="15">
        <v>258</v>
      </c>
      <c r="M283" s="15">
        <v>6.1</v>
      </c>
      <c r="N283" s="15">
        <v>150</v>
      </c>
      <c r="O283" s="15">
        <v>1</v>
      </c>
      <c r="P283" s="15" t="s">
        <v>910</v>
      </c>
      <c r="Q283" s="37" t="s">
        <v>9169</v>
      </c>
      <c r="R283" s="37">
        <v>0.21</v>
      </c>
      <c r="S283" s="37" t="s">
        <v>9168</v>
      </c>
      <c r="T283" s="37" t="s">
        <v>9167</v>
      </c>
      <c r="U283" s="37" t="s">
        <v>9166</v>
      </c>
    </row>
    <row r="284" spans="1:21" s="37" customFormat="1" ht="14.5">
      <c r="A284" s="3" t="s">
        <v>3802</v>
      </c>
      <c r="B284" s="15" t="s">
        <v>1</v>
      </c>
      <c r="C284" s="15" t="s">
        <v>6</v>
      </c>
      <c r="D284" s="15" t="s">
        <v>3525</v>
      </c>
      <c r="E284" s="15">
        <v>1500</v>
      </c>
      <c r="F284" s="15">
        <v>171</v>
      </c>
      <c r="G284" s="15">
        <v>180</v>
      </c>
      <c r="H284" s="15">
        <v>189</v>
      </c>
      <c r="I284" s="15">
        <v>154</v>
      </c>
      <c r="J284" s="15">
        <v>6.5</v>
      </c>
      <c r="K284" s="15">
        <v>1</v>
      </c>
      <c r="L284" s="15">
        <v>246</v>
      </c>
      <c r="M284" s="15">
        <v>6.4</v>
      </c>
      <c r="N284" s="15">
        <v>150</v>
      </c>
      <c r="O284" s="15">
        <v>1</v>
      </c>
      <c r="P284" s="15" t="s">
        <v>910</v>
      </c>
      <c r="Q284" s="37" t="s">
        <v>9169</v>
      </c>
      <c r="R284" s="37">
        <v>0.21</v>
      </c>
      <c r="S284" s="37" t="s">
        <v>9168</v>
      </c>
      <c r="T284" s="37" t="s">
        <v>9167</v>
      </c>
      <c r="U284" s="37" t="s">
        <v>9166</v>
      </c>
    </row>
    <row r="285" spans="1:21" s="37" customFormat="1" ht="14.5">
      <c r="A285" s="3" t="s">
        <v>3803</v>
      </c>
      <c r="B285" s="15" t="s">
        <v>1</v>
      </c>
      <c r="C285" s="15" t="s">
        <v>6</v>
      </c>
      <c r="D285" s="15" t="s">
        <v>3525</v>
      </c>
      <c r="E285" s="15">
        <v>1500</v>
      </c>
      <c r="F285" s="15">
        <v>171</v>
      </c>
      <c r="G285" s="15">
        <v>180</v>
      </c>
      <c r="H285" s="15">
        <v>189</v>
      </c>
      <c r="I285" s="15">
        <v>154</v>
      </c>
      <c r="J285" s="15">
        <v>6.5</v>
      </c>
      <c r="K285" s="15">
        <v>1</v>
      </c>
      <c r="L285" s="15">
        <v>246</v>
      </c>
      <c r="M285" s="15">
        <v>6.4</v>
      </c>
      <c r="N285" s="15">
        <v>150</v>
      </c>
      <c r="O285" s="15">
        <v>1</v>
      </c>
      <c r="P285" s="15" t="s">
        <v>3</v>
      </c>
      <c r="Q285" s="37" t="s">
        <v>9169</v>
      </c>
      <c r="R285" s="37">
        <v>0.21</v>
      </c>
      <c r="S285" s="37" t="s">
        <v>9168</v>
      </c>
      <c r="T285" s="37" t="s">
        <v>9167</v>
      </c>
      <c r="U285" s="37" t="s">
        <v>9166</v>
      </c>
    </row>
    <row r="286" spans="1:21" s="37" customFormat="1" ht="14.5">
      <c r="A286" s="3" t="s">
        <v>3804</v>
      </c>
      <c r="B286" s="15" t="s">
        <v>1</v>
      </c>
      <c r="C286" s="15" t="s">
        <v>6</v>
      </c>
      <c r="D286" s="15" t="s">
        <v>3525</v>
      </c>
      <c r="E286" s="15">
        <v>1500</v>
      </c>
      <c r="F286" s="15">
        <v>162</v>
      </c>
      <c r="G286" s="15">
        <v>180</v>
      </c>
      <c r="H286" s="15">
        <v>198</v>
      </c>
      <c r="I286" s="15">
        <v>146</v>
      </c>
      <c r="J286" s="15">
        <v>6.5</v>
      </c>
      <c r="K286" s="15">
        <v>1</v>
      </c>
      <c r="L286" s="15">
        <v>258</v>
      </c>
      <c r="M286" s="15">
        <v>6.1</v>
      </c>
      <c r="N286" s="15">
        <v>150</v>
      </c>
      <c r="O286" s="15">
        <v>1</v>
      </c>
      <c r="P286" s="15" t="s">
        <v>3</v>
      </c>
      <c r="Q286" s="37" t="s">
        <v>9169</v>
      </c>
      <c r="R286" s="37">
        <v>0.21</v>
      </c>
      <c r="S286" s="37" t="s">
        <v>9168</v>
      </c>
      <c r="T286" s="37" t="s">
        <v>9167</v>
      </c>
      <c r="U286" s="37" t="s">
        <v>9166</v>
      </c>
    </row>
    <row r="287" spans="1:21" s="37" customFormat="1" ht="14.5">
      <c r="A287" s="3" t="s">
        <v>3805</v>
      </c>
      <c r="B287" s="15" t="s">
        <v>1</v>
      </c>
      <c r="C287" s="15" t="s">
        <v>6</v>
      </c>
      <c r="D287" s="15" t="s">
        <v>3522</v>
      </c>
      <c r="E287" s="15">
        <v>1500</v>
      </c>
      <c r="F287" s="15">
        <v>162</v>
      </c>
      <c r="G287" s="15">
        <v>180</v>
      </c>
      <c r="H287" s="15">
        <v>198</v>
      </c>
      <c r="I287" s="15">
        <v>146</v>
      </c>
      <c r="J287" s="15">
        <v>6.5</v>
      </c>
      <c r="K287" s="15">
        <v>1</v>
      </c>
      <c r="L287" s="15">
        <v>258</v>
      </c>
      <c r="M287" s="15">
        <v>6.1</v>
      </c>
      <c r="N287" s="15">
        <v>150</v>
      </c>
      <c r="O287" s="15">
        <v>1</v>
      </c>
      <c r="P287" s="15" t="s">
        <v>3</v>
      </c>
      <c r="Q287" s="37" t="s">
        <v>9169</v>
      </c>
      <c r="R287" s="37">
        <v>0.21</v>
      </c>
      <c r="S287" s="37" t="s">
        <v>9168</v>
      </c>
      <c r="T287" s="37" t="s">
        <v>9167</v>
      </c>
      <c r="U287" s="37" t="s">
        <v>9166</v>
      </c>
    </row>
    <row r="288" spans="1:21" s="37" customFormat="1" ht="14.5">
      <c r="A288" s="3" t="s">
        <v>3806</v>
      </c>
      <c r="B288" s="15" t="s">
        <v>1</v>
      </c>
      <c r="C288" s="15" t="s">
        <v>6</v>
      </c>
      <c r="D288" s="15" t="s">
        <v>3522</v>
      </c>
      <c r="E288" s="15">
        <v>1500</v>
      </c>
      <c r="F288" s="15">
        <v>17.100000000000001</v>
      </c>
      <c r="G288" s="15">
        <v>18</v>
      </c>
      <c r="H288" s="15">
        <v>18.899999999999999</v>
      </c>
      <c r="I288" s="15">
        <v>15.3</v>
      </c>
      <c r="J288" s="15">
        <v>6.5</v>
      </c>
      <c r="K288" s="15">
        <v>1</v>
      </c>
      <c r="L288" s="15">
        <v>25.5</v>
      </c>
      <c r="M288" s="15">
        <v>60</v>
      </c>
      <c r="N288" s="15">
        <v>150</v>
      </c>
      <c r="O288" s="15">
        <v>1</v>
      </c>
      <c r="P288" s="15" t="s">
        <v>910</v>
      </c>
      <c r="Q288" s="37" t="s">
        <v>9169</v>
      </c>
      <c r="R288" s="37">
        <v>0.21</v>
      </c>
      <c r="S288" s="37" t="s">
        <v>9168</v>
      </c>
      <c r="T288" s="37" t="s">
        <v>9167</v>
      </c>
      <c r="U288" s="37" t="s">
        <v>9166</v>
      </c>
    </row>
    <row r="289" spans="1:21" s="37" customFormat="1" ht="14.5">
      <c r="A289" s="3" t="s">
        <v>3807</v>
      </c>
      <c r="B289" s="15" t="s">
        <v>1</v>
      </c>
      <c r="C289" s="15" t="s">
        <v>6</v>
      </c>
      <c r="D289" s="15" t="s">
        <v>3522</v>
      </c>
      <c r="E289" s="15">
        <v>1500</v>
      </c>
      <c r="F289" s="15">
        <v>17.100000000000001</v>
      </c>
      <c r="G289" s="15">
        <v>18</v>
      </c>
      <c r="H289" s="15">
        <v>18.899999999999999</v>
      </c>
      <c r="I289" s="15">
        <v>15.3</v>
      </c>
      <c r="J289" s="15">
        <v>6.5</v>
      </c>
      <c r="K289" s="15">
        <v>1</v>
      </c>
      <c r="L289" s="15">
        <v>25.5</v>
      </c>
      <c r="M289" s="15">
        <v>60</v>
      </c>
      <c r="N289" s="15">
        <v>150</v>
      </c>
      <c r="O289" s="15">
        <v>1</v>
      </c>
      <c r="P289" s="15" t="s">
        <v>3</v>
      </c>
      <c r="Q289" s="37" t="s">
        <v>9169</v>
      </c>
      <c r="R289" s="37">
        <v>0.21</v>
      </c>
      <c r="S289" s="37" t="s">
        <v>9168</v>
      </c>
      <c r="T289" s="37" t="s">
        <v>9167</v>
      </c>
      <c r="U289" s="37" t="s">
        <v>9166</v>
      </c>
    </row>
    <row r="290" spans="1:21" s="37" customFormat="1" ht="14.5">
      <c r="A290" s="3" t="s">
        <v>3808</v>
      </c>
      <c r="B290" s="15" t="s">
        <v>1</v>
      </c>
      <c r="C290" s="15" t="s">
        <v>6</v>
      </c>
      <c r="D290" s="15" t="s">
        <v>3525</v>
      </c>
      <c r="E290" s="15">
        <v>1500</v>
      </c>
      <c r="F290" s="15">
        <v>16.2</v>
      </c>
      <c r="G290" s="15">
        <v>18</v>
      </c>
      <c r="H290" s="15">
        <v>19.8</v>
      </c>
      <c r="I290" s="15">
        <v>14.5</v>
      </c>
      <c r="J290" s="15">
        <v>6.5</v>
      </c>
      <c r="K290" s="15">
        <v>1</v>
      </c>
      <c r="L290" s="15">
        <v>26.5</v>
      </c>
      <c r="M290" s="15">
        <v>59</v>
      </c>
      <c r="N290" s="15">
        <v>150</v>
      </c>
      <c r="O290" s="15">
        <v>1</v>
      </c>
      <c r="P290" s="15" t="s">
        <v>910</v>
      </c>
      <c r="Q290" s="37" t="s">
        <v>9169</v>
      </c>
      <c r="R290" s="37">
        <v>0.21</v>
      </c>
      <c r="S290" s="37" t="s">
        <v>9168</v>
      </c>
      <c r="T290" s="37" t="s">
        <v>9167</v>
      </c>
      <c r="U290" s="37" t="s">
        <v>9166</v>
      </c>
    </row>
    <row r="291" spans="1:21" s="37" customFormat="1" ht="14.5">
      <c r="A291" s="3" t="s">
        <v>3809</v>
      </c>
      <c r="B291" s="15" t="s">
        <v>1</v>
      </c>
      <c r="C291" s="15" t="s">
        <v>6</v>
      </c>
      <c r="D291" s="15" t="s">
        <v>3525</v>
      </c>
      <c r="E291" s="15">
        <v>1500</v>
      </c>
      <c r="F291" s="15">
        <v>17.100000000000001</v>
      </c>
      <c r="G291" s="15">
        <v>18</v>
      </c>
      <c r="H291" s="15">
        <v>18.899999999999999</v>
      </c>
      <c r="I291" s="15">
        <v>15.3</v>
      </c>
      <c r="J291" s="15">
        <v>6.5</v>
      </c>
      <c r="K291" s="15">
        <v>1</v>
      </c>
      <c r="L291" s="15">
        <v>25.5</v>
      </c>
      <c r="M291" s="15">
        <v>60</v>
      </c>
      <c r="N291" s="15">
        <v>150</v>
      </c>
      <c r="O291" s="15">
        <v>1</v>
      </c>
      <c r="P291" s="15" t="s">
        <v>910</v>
      </c>
      <c r="Q291" s="37" t="s">
        <v>9169</v>
      </c>
      <c r="R291" s="37">
        <v>0.21</v>
      </c>
      <c r="S291" s="37" t="s">
        <v>9168</v>
      </c>
      <c r="T291" s="37" t="s">
        <v>9167</v>
      </c>
      <c r="U291" s="37" t="s">
        <v>9166</v>
      </c>
    </row>
    <row r="292" spans="1:21" s="37" customFormat="1" ht="14.5">
      <c r="A292" s="3" t="s">
        <v>3810</v>
      </c>
      <c r="B292" s="15" t="s">
        <v>1</v>
      </c>
      <c r="C292" s="15" t="s">
        <v>6</v>
      </c>
      <c r="D292" s="15" t="s">
        <v>3525</v>
      </c>
      <c r="E292" s="15">
        <v>1500</v>
      </c>
      <c r="F292" s="15">
        <v>17.100000000000001</v>
      </c>
      <c r="G292" s="15">
        <v>18</v>
      </c>
      <c r="H292" s="15">
        <v>18.899999999999999</v>
      </c>
      <c r="I292" s="15">
        <v>15.3</v>
      </c>
      <c r="J292" s="15">
        <v>6.5</v>
      </c>
      <c r="K292" s="15">
        <v>1</v>
      </c>
      <c r="L292" s="15">
        <v>25.5</v>
      </c>
      <c r="M292" s="15">
        <v>60</v>
      </c>
      <c r="N292" s="15">
        <v>150</v>
      </c>
      <c r="O292" s="15">
        <v>1</v>
      </c>
      <c r="P292" s="15" t="s">
        <v>3</v>
      </c>
      <c r="Q292" s="37" t="s">
        <v>9169</v>
      </c>
      <c r="R292" s="37">
        <v>0.21</v>
      </c>
      <c r="S292" s="37" t="s">
        <v>9168</v>
      </c>
      <c r="T292" s="37" t="s">
        <v>9167</v>
      </c>
      <c r="U292" s="37" t="s">
        <v>9166</v>
      </c>
    </row>
    <row r="293" spans="1:21" s="37" customFormat="1" ht="14.5">
      <c r="A293" s="3" t="s">
        <v>3811</v>
      </c>
      <c r="B293" s="15" t="s">
        <v>1</v>
      </c>
      <c r="C293" s="15" t="s">
        <v>6</v>
      </c>
      <c r="D293" s="15" t="s">
        <v>3525</v>
      </c>
      <c r="E293" s="15">
        <v>1500</v>
      </c>
      <c r="F293" s="15">
        <v>16.2</v>
      </c>
      <c r="G293" s="15">
        <v>18</v>
      </c>
      <c r="H293" s="15">
        <v>19.8</v>
      </c>
      <c r="I293" s="15">
        <v>14.5</v>
      </c>
      <c r="J293" s="15">
        <v>6.5</v>
      </c>
      <c r="K293" s="15">
        <v>1</v>
      </c>
      <c r="L293" s="15">
        <v>26.5</v>
      </c>
      <c r="M293" s="15">
        <v>59</v>
      </c>
      <c r="N293" s="15">
        <v>150</v>
      </c>
      <c r="O293" s="15">
        <v>1</v>
      </c>
      <c r="P293" s="15" t="s">
        <v>3</v>
      </c>
      <c r="Q293" s="37" t="s">
        <v>9169</v>
      </c>
      <c r="R293" s="37">
        <v>0.21</v>
      </c>
      <c r="S293" s="37" t="s">
        <v>9168</v>
      </c>
      <c r="T293" s="37" t="s">
        <v>9167</v>
      </c>
      <c r="U293" s="37" t="s">
        <v>9166</v>
      </c>
    </row>
    <row r="294" spans="1:21" s="37" customFormat="1" ht="14.5">
      <c r="A294" s="3" t="s">
        <v>3812</v>
      </c>
      <c r="B294" s="15" t="s">
        <v>1</v>
      </c>
      <c r="C294" s="15" t="s">
        <v>6</v>
      </c>
      <c r="D294" s="15" t="s">
        <v>3522</v>
      </c>
      <c r="E294" s="15">
        <v>1500</v>
      </c>
      <c r="F294" s="15">
        <v>16.2</v>
      </c>
      <c r="G294" s="15">
        <v>18</v>
      </c>
      <c r="H294" s="15">
        <v>19.8</v>
      </c>
      <c r="I294" s="15">
        <v>14.5</v>
      </c>
      <c r="J294" s="15">
        <v>6.5</v>
      </c>
      <c r="K294" s="15">
        <v>1</v>
      </c>
      <c r="L294" s="15">
        <v>26.5</v>
      </c>
      <c r="M294" s="15">
        <v>59</v>
      </c>
      <c r="N294" s="15">
        <v>150</v>
      </c>
      <c r="O294" s="15">
        <v>1</v>
      </c>
      <c r="P294" s="15" t="s">
        <v>3</v>
      </c>
      <c r="Q294" s="37" t="s">
        <v>9169</v>
      </c>
      <c r="R294" s="37">
        <v>0.21</v>
      </c>
      <c r="S294" s="37" t="s">
        <v>9168</v>
      </c>
      <c r="T294" s="37" t="s">
        <v>9167</v>
      </c>
      <c r="U294" s="37" t="s">
        <v>9166</v>
      </c>
    </row>
    <row r="295" spans="1:21" s="37" customFormat="1" ht="14.5">
      <c r="A295" s="3" t="s">
        <v>3813</v>
      </c>
      <c r="B295" s="15" t="s">
        <v>1</v>
      </c>
      <c r="C295" s="15" t="s">
        <v>6</v>
      </c>
      <c r="D295" s="15" t="s">
        <v>3522</v>
      </c>
      <c r="E295" s="15">
        <v>1500</v>
      </c>
      <c r="F295" s="15">
        <v>18</v>
      </c>
      <c r="G295" s="15">
        <v>20</v>
      </c>
      <c r="H295" s="15">
        <v>22</v>
      </c>
      <c r="I295" s="15">
        <v>16.2</v>
      </c>
      <c r="J295" s="15">
        <v>6.5</v>
      </c>
      <c r="K295" s="15">
        <v>1</v>
      </c>
      <c r="L295" s="15">
        <v>29.1</v>
      </c>
      <c r="M295" s="15">
        <v>54</v>
      </c>
      <c r="N295" s="15">
        <v>150</v>
      </c>
      <c r="O295" s="15">
        <v>1</v>
      </c>
      <c r="P295" s="15" t="s">
        <v>910</v>
      </c>
      <c r="Q295" s="37" t="s">
        <v>9169</v>
      </c>
      <c r="R295" s="37">
        <v>0.21</v>
      </c>
      <c r="S295" s="37" t="s">
        <v>9168</v>
      </c>
      <c r="T295" s="37" t="s">
        <v>9167</v>
      </c>
      <c r="U295" s="37" t="s">
        <v>9166</v>
      </c>
    </row>
    <row r="296" spans="1:21" s="37" customFormat="1" ht="14.5">
      <c r="A296" s="3" t="s">
        <v>3814</v>
      </c>
      <c r="B296" s="15" t="s">
        <v>1</v>
      </c>
      <c r="C296" s="15" t="s">
        <v>6</v>
      </c>
      <c r="D296" s="15" t="s">
        <v>3522</v>
      </c>
      <c r="E296" s="15">
        <v>1500</v>
      </c>
      <c r="F296" s="15">
        <v>180</v>
      </c>
      <c r="G296" s="15">
        <v>200</v>
      </c>
      <c r="H296" s="15">
        <v>220</v>
      </c>
      <c r="I296" s="15">
        <v>162</v>
      </c>
      <c r="J296" s="15">
        <v>6.5</v>
      </c>
      <c r="K296" s="15">
        <v>1</v>
      </c>
      <c r="L296" s="15">
        <v>287</v>
      </c>
      <c r="M296" s="15">
        <v>5.4</v>
      </c>
      <c r="N296" s="15">
        <v>150</v>
      </c>
      <c r="O296" s="15">
        <v>1</v>
      </c>
      <c r="P296" s="15" t="s">
        <v>910</v>
      </c>
      <c r="Q296" s="37" t="s">
        <v>9169</v>
      </c>
      <c r="R296" s="37">
        <v>0.21</v>
      </c>
      <c r="S296" s="37" t="s">
        <v>9168</v>
      </c>
      <c r="T296" s="37" t="s">
        <v>9167</v>
      </c>
      <c r="U296" s="37" t="s">
        <v>9166</v>
      </c>
    </row>
    <row r="297" spans="1:21" s="37" customFormat="1" ht="14.5">
      <c r="A297" s="3" t="s">
        <v>3815</v>
      </c>
      <c r="B297" s="15" t="s">
        <v>1</v>
      </c>
      <c r="C297" s="15" t="s">
        <v>6</v>
      </c>
      <c r="D297" s="15" t="s">
        <v>3522</v>
      </c>
      <c r="E297" s="15">
        <v>1500</v>
      </c>
      <c r="F297" s="15">
        <v>190</v>
      </c>
      <c r="G297" s="15">
        <v>200</v>
      </c>
      <c r="H297" s="15">
        <v>210</v>
      </c>
      <c r="I297" s="15">
        <v>171</v>
      </c>
      <c r="J297" s="15">
        <v>6.5</v>
      </c>
      <c r="K297" s="15">
        <v>1</v>
      </c>
      <c r="L297" s="15">
        <v>274</v>
      </c>
      <c r="M297" s="15">
        <v>5.7</v>
      </c>
      <c r="N297" s="15">
        <v>150</v>
      </c>
      <c r="O297" s="15">
        <v>1</v>
      </c>
      <c r="P297" s="15" t="s">
        <v>910</v>
      </c>
      <c r="Q297" s="37" t="s">
        <v>9169</v>
      </c>
      <c r="R297" s="37">
        <v>0.21</v>
      </c>
      <c r="S297" s="37" t="s">
        <v>9168</v>
      </c>
      <c r="T297" s="37" t="s">
        <v>9167</v>
      </c>
      <c r="U297" s="37" t="s">
        <v>9166</v>
      </c>
    </row>
    <row r="298" spans="1:21" s="37" customFormat="1" ht="14.5">
      <c r="A298" s="3" t="s">
        <v>3816</v>
      </c>
      <c r="B298" s="15" t="s">
        <v>1</v>
      </c>
      <c r="C298" s="15" t="s">
        <v>6</v>
      </c>
      <c r="D298" s="15" t="s">
        <v>3522</v>
      </c>
      <c r="E298" s="15">
        <v>1500</v>
      </c>
      <c r="F298" s="15">
        <v>190</v>
      </c>
      <c r="G298" s="15">
        <v>200</v>
      </c>
      <c r="H298" s="15">
        <v>210</v>
      </c>
      <c r="I298" s="15">
        <v>171</v>
      </c>
      <c r="J298" s="15">
        <v>6.5</v>
      </c>
      <c r="K298" s="15">
        <v>1</v>
      </c>
      <c r="L298" s="15">
        <v>274</v>
      </c>
      <c r="M298" s="15">
        <v>5.7</v>
      </c>
      <c r="N298" s="15">
        <v>150</v>
      </c>
      <c r="O298" s="15">
        <v>1</v>
      </c>
      <c r="P298" s="15" t="s">
        <v>3</v>
      </c>
      <c r="Q298" s="37" t="s">
        <v>9169</v>
      </c>
      <c r="R298" s="37">
        <v>0.21</v>
      </c>
      <c r="S298" s="37" t="s">
        <v>9168</v>
      </c>
      <c r="T298" s="37" t="s">
        <v>9167</v>
      </c>
      <c r="U298" s="37" t="s">
        <v>9166</v>
      </c>
    </row>
    <row r="299" spans="1:21" s="37" customFormat="1" ht="14.5">
      <c r="A299" s="3" t="s">
        <v>3817</v>
      </c>
      <c r="B299" s="15" t="s">
        <v>1</v>
      </c>
      <c r="C299" s="15" t="s">
        <v>6</v>
      </c>
      <c r="D299" s="15" t="s">
        <v>3525</v>
      </c>
      <c r="E299" s="15">
        <v>1500</v>
      </c>
      <c r="F299" s="15">
        <v>180</v>
      </c>
      <c r="G299" s="15">
        <v>200</v>
      </c>
      <c r="H299" s="15">
        <v>220</v>
      </c>
      <c r="I299" s="15">
        <v>162</v>
      </c>
      <c r="J299" s="15">
        <v>6.5</v>
      </c>
      <c r="K299" s="15">
        <v>1</v>
      </c>
      <c r="L299" s="15">
        <v>287</v>
      </c>
      <c r="M299" s="15">
        <v>5.4</v>
      </c>
      <c r="N299" s="15">
        <v>150</v>
      </c>
      <c r="O299" s="15">
        <v>1</v>
      </c>
      <c r="P299" s="15" t="s">
        <v>910</v>
      </c>
      <c r="Q299" s="37" t="s">
        <v>9169</v>
      </c>
      <c r="R299" s="37">
        <v>0.21</v>
      </c>
      <c r="S299" s="37" t="s">
        <v>9168</v>
      </c>
      <c r="T299" s="37" t="s">
        <v>9167</v>
      </c>
      <c r="U299" s="37" t="s">
        <v>9166</v>
      </c>
    </row>
    <row r="300" spans="1:21" s="37" customFormat="1" ht="14.5">
      <c r="A300" s="3" t="s">
        <v>3818</v>
      </c>
      <c r="B300" s="15" t="s">
        <v>1</v>
      </c>
      <c r="C300" s="15" t="s">
        <v>6</v>
      </c>
      <c r="D300" s="15" t="s">
        <v>3525</v>
      </c>
      <c r="E300" s="15">
        <v>1500</v>
      </c>
      <c r="F300" s="15">
        <v>190</v>
      </c>
      <c r="G300" s="15">
        <v>200</v>
      </c>
      <c r="H300" s="15">
        <v>210</v>
      </c>
      <c r="I300" s="15">
        <v>171</v>
      </c>
      <c r="J300" s="15">
        <v>6.5</v>
      </c>
      <c r="K300" s="15">
        <v>1</v>
      </c>
      <c r="L300" s="15">
        <v>274</v>
      </c>
      <c r="M300" s="15">
        <v>5.7</v>
      </c>
      <c r="N300" s="15">
        <v>150</v>
      </c>
      <c r="O300" s="15">
        <v>1</v>
      </c>
      <c r="P300" s="15" t="s">
        <v>910</v>
      </c>
      <c r="Q300" s="37" t="s">
        <v>9169</v>
      </c>
      <c r="R300" s="37">
        <v>0.21</v>
      </c>
      <c r="S300" s="37" t="s">
        <v>9168</v>
      </c>
      <c r="T300" s="37" t="s">
        <v>9167</v>
      </c>
      <c r="U300" s="37" t="s">
        <v>9166</v>
      </c>
    </row>
    <row r="301" spans="1:21" s="37" customFormat="1" ht="14.5">
      <c r="A301" s="3" t="s">
        <v>3819</v>
      </c>
      <c r="B301" s="15" t="s">
        <v>1</v>
      </c>
      <c r="C301" s="15" t="s">
        <v>6</v>
      </c>
      <c r="D301" s="15" t="s">
        <v>3525</v>
      </c>
      <c r="E301" s="15">
        <v>1500</v>
      </c>
      <c r="F301" s="15">
        <v>190</v>
      </c>
      <c r="G301" s="15">
        <v>200</v>
      </c>
      <c r="H301" s="15">
        <v>210</v>
      </c>
      <c r="I301" s="15">
        <v>171</v>
      </c>
      <c r="J301" s="15">
        <v>6.5</v>
      </c>
      <c r="K301" s="15">
        <v>1</v>
      </c>
      <c r="L301" s="15">
        <v>274</v>
      </c>
      <c r="M301" s="15">
        <v>5.7</v>
      </c>
      <c r="N301" s="15">
        <v>150</v>
      </c>
      <c r="O301" s="15">
        <v>1</v>
      </c>
      <c r="P301" s="15" t="s">
        <v>3</v>
      </c>
      <c r="Q301" s="37" t="s">
        <v>9169</v>
      </c>
      <c r="R301" s="37">
        <v>0.21</v>
      </c>
      <c r="S301" s="37" t="s">
        <v>9168</v>
      </c>
      <c r="T301" s="37" t="s">
        <v>9167</v>
      </c>
      <c r="U301" s="37" t="s">
        <v>9166</v>
      </c>
    </row>
    <row r="302" spans="1:21" s="37" customFormat="1" ht="14.5">
      <c r="A302" s="3" t="s">
        <v>3820</v>
      </c>
      <c r="B302" s="15" t="s">
        <v>1</v>
      </c>
      <c r="C302" s="15" t="s">
        <v>6</v>
      </c>
      <c r="D302" s="15" t="s">
        <v>3525</v>
      </c>
      <c r="E302" s="15">
        <v>1500</v>
      </c>
      <c r="F302" s="15">
        <v>180</v>
      </c>
      <c r="G302" s="15">
        <v>200</v>
      </c>
      <c r="H302" s="15">
        <v>220</v>
      </c>
      <c r="I302" s="15">
        <v>162</v>
      </c>
      <c r="J302" s="15">
        <v>6.5</v>
      </c>
      <c r="K302" s="15">
        <v>1</v>
      </c>
      <c r="L302" s="15">
        <v>287</v>
      </c>
      <c r="M302" s="15">
        <v>5.4</v>
      </c>
      <c r="N302" s="15">
        <v>150</v>
      </c>
      <c r="O302" s="15">
        <v>1</v>
      </c>
      <c r="P302" s="15" t="s">
        <v>3</v>
      </c>
      <c r="Q302" s="37" t="s">
        <v>9169</v>
      </c>
      <c r="R302" s="37">
        <v>0.21</v>
      </c>
      <c r="S302" s="37" t="s">
        <v>9168</v>
      </c>
      <c r="T302" s="37" t="s">
        <v>9167</v>
      </c>
      <c r="U302" s="37" t="s">
        <v>9166</v>
      </c>
    </row>
    <row r="303" spans="1:21" s="37" customFormat="1" ht="14.5">
      <c r="A303" s="3" t="s">
        <v>3821</v>
      </c>
      <c r="B303" s="15" t="s">
        <v>1</v>
      </c>
      <c r="C303" s="15" t="s">
        <v>6</v>
      </c>
      <c r="D303" s="15" t="s">
        <v>3522</v>
      </c>
      <c r="E303" s="15">
        <v>1500</v>
      </c>
      <c r="F303" s="15">
        <v>180</v>
      </c>
      <c r="G303" s="15">
        <v>200</v>
      </c>
      <c r="H303" s="15">
        <v>220</v>
      </c>
      <c r="I303" s="15">
        <v>162</v>
      </c>
      <c r="J303" s="15">
        <v>6.5</v>
      </c>
      <c r="K303" s="15">
        <v>1</v>
      </c>
      <c r="L303" s="15">
        <v>287</v>
      </c>
      <c r="M303" s="15">
        <v>5.4</v>
      </c>
      <c r="N303" s="15">
        <v>150</v>
      </c>
      <c r="O303" s="15">
        <v>1</v>
      </c>
      <c r="P303" s="15" t="s">
        <v>3</v>
      </c>
      <c r="Q303" s="37" t="s">
        <v>9169</v>
      </c>
      <c r="R303" s="37">
        <v>0.21</v>
      </c>
      <c r="S303" s="37" t="s">
        <v>9168</v>
      </c>
      <c r="T303" s="37" t="s">
        <v>9167</v>
      </c>
      <c r="U303" s="37" t="s">
        <v>9166</v>
      </c>
    </row>
    <row r="304" spans="1:21" s="37" customFormat="1" ht="14.5">
      <c r="A304" s="3" t="s">
        <v>3822</v>
      </c>
      <c r="B304" s="15" t="s">
        <v>1</v>
      </c>
      <c r="C304" s="15" t="s">
        <v>6</v>
      </c>
      <c r="D304" s="15" t="s">
        <v>3522</v>
      </c>
      <c r="E304" s="15">
        <v>1500</v>
      </c>
      <c r="F304" s="15">
        <v>19</v>
      </c>
      <c r="G304" s="15">
        <v>20</v>
      </c>
      <c r="H304" s="15">
        <v>21</v>
      </c>
      <c r="I304" s="15">
        <v>17.100000000000001</v>
      </c>
      <c r="J304" s="15">
        <v>6.5</v>
      </c>
      <c r="K304" s="15">
        <v>1</v>
      </c>
      <c r="L304" s="15">
        <v>27.7</v>
      </c>
      <c r="M304" s="15">
        <v>56</v>
      </c>
      <c r="N304" s="15">
        <v>150</v>
      </c>
      <c r="O304" s="15">
        <v>1</v>
      </c>
      <c r="P304" s="15" t="s">
        <v>910</v>
      </c>
      <c r="Q304" s="37" t="s">
        <v>9169</v>
      </c>
      <c r="R304" s="37">
        <v>0.21</v>
      </c>
      <c r="S304" s="37" t="s">
        <v>9168</v>
      </c>
      <c r="T304" s="37" t="s">
        <v>9167</v>
      </c>
      <c r="U304" s="37" t="s">
        <v>9166</v>
      </c>
    </row>
    <row r="305" spans="1:21" s="37" customFormat="1" ht="14.5">
      <c r="A305" s="3" t="s">
        <v>3823</v>
      </c>
      <c r="B305" s="15" t="s">
        <v>1</v>
      </c>
      <c r="C305" s="15" t="s">
        <v>6</v>
      </c>
      <c r="D305" s="15" t="s">
        <v>3522</v>
      </c>
      <c r="E305" s="15">
        <v>1500</v>
      </c>
      <c r="F305" s="15">
        <v>19</v>
      </c>
      <c r="G305" s="15">
        <v>20</v>
      </c>
      <c r="H305" s="15">
        <v>21</v>
      </c>
      <c r="I305" s="15">
        <v>17.100000000000001</v>
      </c>
      <c r="J305" s="15">
        <v>6.5</v>
      </c>
      <c r="K305" s="15">
        <v>1</v>
      </c>
      <c r="L305" s="15">
        <v>27.7</v>
      </c>
      <c r="M305" s="15">
        <v>56</v>
      </c>
      <c r="N305" s="15">
        <v>150</v>
      </c>
      <c r="O305" s="15">
        <v>1</v>
      </c>
      <c r="P305" s="15" t="s">
        <v>3</v>
      </c>
      <c r="Q305" s="37" t="s">
        <v>9169</v>
      </c>
      <c r="R305" s="37">
        <v>0.21</v>
      </c>
      <c r="S305" s="37" t="s">
        <v>9168</v>
      </c>
      <c r="T305" s="37" t="s">
        <v>9167</v>
      </c>
      <c r="U305" s="37" t="s">
        <v>9166</v>
      </c>
    </row>
    <row r="306" spans="1:21" s="37" customFormat="1" ht="14.5">
      <c r="A306" s="3" t="s">
        <v>3824</v>
      </c>
      <c r="B306" s="15" t="s">
        <v>1</v>
      </c>
      <c r="C306" s="15" t="s">
        <v>6</v>
      </c>
      <c r="D306" s="15" t="s">
        <v>3525</v>
      </c>
      <c r="E306" s="15">
        <v>1500</v>
      </c>
      <c r="F306" s="15">
        <v>18</v>
      </c>
      <c r="G306" s="15">
        <v>20</v>
      </c>
      <c r="H306" s="15">
        <v>22</v>
      </c>
      <c r="I306" s="15">
        <v>16.2</v>
      </c>
      <c r="J306" s="15">
        <v>6.5</v>
      </c>
      <c r="K306" s="15">
        <v>1</v>
      </c>
      <c r="L306" s="15">
        <v>29.1</v>
      </c>
      <c r="M306" s="15">
        <v>54</v>
      </c>
      <c r="N306" s="15">
        <v>150</v>
      </c>
      <c r="O306" s="15">
        <v>1</v>
      </c>
      <c r="P306" s="15" t="s">
        <v>910</v>
      </c>
      <c r="Q306" s="37" t="s">
        <v>9169</v>
      </c>
      <c r="R306" s="37">
        <v>0.21</v>
      </c>
      <c r="S306" s="37" t="s">
        <v>9168</v>
      </c>
      <c r="T306" s="37" t="s">
        <v>9167</v>
      </c>
      <c r="U306" s="37" t="s">
        <v>9166</v>
      </c>
    </row>
    <row r="307" spans="1:21" s="37" customFormat="1" ht="14.5">
      <c r="A307" s="3" t="s">
        <v>3825</v>
      </c>
      <c r="B307" s="15" t="s">
        <v>1</v>
      </c>
      <c r="C307" s="15" t="s">
        <v>6</v>
      </c>
      <c r="D307" s="15" t="s">
        <v>3525</v>
      </c>
      <c r="E307" s="15">
        <v>1500</v>
      </c>
      <c r="F307" s="15">
        <v>19</v>
      </c>
      <c r="G307" s="15">
        <v>20</v>
      </c>
      <c r="H307" s="15">
        <v>21</v>
      </c>
      <c r="I307" s="15">
        <v>17.100000000000001</v>
      </c>
      <c r="J307" s="15">
        <v>6.5</v>
      </c>
      <c r="K307" s="15">
        <v>1</v>
      </c>
      <c r="L307" s="15">
        <v>27.7</v>
      </c>
      <c r="M307" s="15">
        <v>56</v>
      </c>
      <c r="N307" s="15">
        <v>150</v>
      </c>
      <c r="O307" s="15">
        <v>1</v>
      </c>
      <c r="P307" s="15" t="s">
        <v>910</v>
      </c>
      <c r="Q307" s="37" t="s">
        <v>9169</v>
      </c>
      <c r="R307" s="37">
        <v>0.21</v>
      </c>
      <c r="S307" s="37" t="s">
        <v>9168</v>
      </c>
      <c r="T307" s="37" t="s">
        <v>9167</v>
      </c>
      <c r="U307" s="37" t="s">
        <v>9166</v>
      </c>
    </row>
    <row r="308" spans="1:21" s="37" customFormat="1" ht="14.5">
      <c r="A308" s="3" t="s">
        <v>3826</v>
      </c>
      <c r="B308" s="15" t="s">
        <v>1</v>
      </c>
      <c r="C308" s="15" t="s">
        <v>6</v>
      </c>
      <c r="D308" s="15" t="s">
        <v>3525</v>
      </c>
      <c r="E308" s="15">
        <v>1500</v>
      </c>
      <c r="F308" s="15">
        <v>19</v>
      </c>
      <c r="G308" s="15">
        <v>20</v>
      </c>
      <c r="H308" s="15">
        <v>21</v>
      </c>
      <c r="I308" s="15">
        <v>17.100000000000001</v>
      </c>
      <c r="J308" s="15">
        <v>6.5</v>
      </c>
      <c r="K308" s="15">
        <v>1</v>
      </c>
      <c r="L308" s="15">
        <v>27.7</v>
      </c>
      <c r="M308" s="15">
        <v>56</v>
      </c>
      <c r="N308" s="15">
        <v>150</v>
      </c>
      <c r="O308" s="15">
        <v>1</v>
      </c>
      <c r="P308" s="15" t="s">
        <v>3</v>
      </c>
      <c r="Q308" s="37" t="s">
        <v>9169</v>
      </c>
      <c r="R308" s="37">
        <v>0.21</v>
      </c>
      <c r="S308" s="37" t="s">
        <v>9168</v>
      </c>
      <c r="T308" s="37" t="s">
        <v>9167</v>
      </c>
      <c r="U308" s="37" t="s">
        <v>9166</v>
      </c>
    </row>
    <row r="309" spans="1:21" s="37" customFormat="1" ht="14.5">
      <c r="A309" s="3" t="s">
        <v>3827</v>
      </c>
      <c r="B309" s="15" t="s">
        <v>1</v>
      </c>
      <c r="C309" s="15" t="s">
        <v>6</v>
      </c>
      <c r="D309" s="15" t="s">
        <v>3525</v>
      </c>
      <c r="E309" s="15">
        <v>1500</v>
      </c>
      <c r="F309" s="15">
        <v>18</v>
      </c>
      <c r="G309" s="15">
        <v>20</v>
      </c>
      <c r="H309" s="15">
        <v>22</v>
      </c>
      <c r="I309" s="15">
        <v>16.2</v>
      </c>
      <c r="J309" s="15">
        <v>6.5</v>
      </c>
      <c r="K309" s="15">
        <v>1</v>
      </c>
      <c r="L309" s="15">
        <v>29.1</v>
      </c>
      <c r="M309" s="15">
        <v>54</v>
      </c>
      <c r="N309" s="15">
        <v>150</v>
      </c>
      <c r="O309" s="15">
        <v>1</v>
      </c>
      <c r="P309" s="15" t="s">
        <v>3</v>
      </c>
      <c r="Q309" s="37" t="s">
        <v>9169</v>
      </c>
      <c r="R309" s="37">
        <v>0.21</v>
      </c>
      <c r="S309" s="37" t="s">
        <v>9168</v>
      </c>
      <c r="T309" s="37" t="s">
        <v>9167</v>
      </c>
      <c r="U309" s="37" t="s">
        <v>9166</v>
      </c>
    </row>
    <row r="310" spans="1:21" s="37" customFormat="1" ht="14.5">
      <c r="A310" s="3" t="s">
        <v>3828</v>
      </c>
      <c r="B310" s="15" t="s">
        <v>1</v>
      </c>
      <c r="C310" s="15" t="s">
        <v>6</v>
      </c>
      <c r="D310" s="15" t="s">
        <v>3522</v>
      </c>
      <c r="E310" s="15">
        <v>1500</v>
      </c>
      <c r="F310" s="15">
        <v>18</v>
      </c>
      <c r="G310" s="15">
        <v>20</v>
      </c>
      <c r="H310" s="15">
        <v>22</v>
      </c>
      <c r="I310" s="15">
        <v>16.2</v>
      </c>
      <c r="J310" s="15">
        <v>6.5</v>
      </c>
      <c r="K310" s="15">
        <v>1</v>
      </c>
      <c r="L310" s="15">
        <v>29.1</v>
      </c>
      <c r="M310" s="15">
        <v>54</v>
      </c>
      <c r="N310" s="15">
        <v>150</v>
      </c>
      <c r="O310" s="15">
        <v>1</v>
      </c>
      <c r="P310" s="15" t="s">
        <v>3</v>
      </c>
      <c r="Q310" s="37" t="s">
        <v>9169</v>
      </c>
      <c r="R310" s="37">
        <v>0.21</v>
      </c>
      <c r="S310" s="37" t="s">
        <v>9168</v>
      </c>
      <c r="T310" s="37" t="s">
        <v>9167</v>
      </c>
      <c r="U310" s="37" t="s">
        <v>9166</v>
      </c>
    </row>
    <row r="311" spans="1:21" s="37" customFormat="1" ht="14.5">
      <c r="A311" s="3" t="s">
        <v>3829</v>
      </c>
      <c r="B311" s="15" t="s">
        <v>1</v>
      </c>
      <c r="C311" s="15" t="s">
        <v>6</v>
      </c>
      <c r="D311" s="15" t="s">
        <v>3522</v>
      </c>
      <c r="E311" s="15">
        <v>1500</v>
      </c>
      <c r="F311" s="15">
        <v>19.8</v>
      </c>
      <c r="G311" s="15">
        <v>22</v>
      </c>
      <c r="H311" s="15">
        <v>24.2</v>
      </c>
      <c r="I311" s="15">
        <v>17.8</v>
      </c>
      <c r="J311" s="15">
        <v>6.5</v>
      </c>
      <c r="K311" s="15">
        <v>1</v>
      </c>
      <c r="L311" s="15">
        <v>31.9</v>
      </c>
      <c r="M311" s="15">
        <v>49</v>
      </c>
      <c r="N311" s="15">
        <v>150</v>
      </c>
      <c r="O311" s="15">
        <v>1</v>
      </c>
      <c r="P311" s="15" t="s">
        <v>910</v>
      </c>
      <c r="Q311" s="37" t="s">
        <v>9169</v>
      </c>
      <c r="R311" s="37">
        <v>0.21</v>
      </c>
      <c r="S311" s="37" t="s">
        <v>9168</v>
      </c>
      <c r="T311" s="37" t="s">
        <v>9167</v>
      </c>
      <c r="U311" s="37" t="s">
        <v>9166</v>
      </c>
    </row>
    <row r="312" spans="1:21" s="37" customFormat="1" ht="14.5">
      <c r="A312" s="3" t="s">
        <v>3830</v>
      </c>
      <c r="B312" s="15" t="s">
        <v>1</v>
      </c>
      <c r="C312" s="15" t="s">
        <v>6</v>
      </c>
      <c r="D312" s="15" t="s">
        <v>3522</v>
      </c>
      <c r="E312" s="15">
        <v>1500</v>
      </c>
      <c r="F312" s="15">
        <v>20.9</v>
      </c>
      <c r="G312" s="15">
        <v>22</v>
      </c>
      <c r="H312" s="15">
        <v>23.1</v>
      </c>
      <c r="I312" s="15">
        <v>18.8</v>
      </c>
      <c r="J312" s="15">
        <v>6.5</v>
      </c>
      <c r="K312" s="15">
        <v>1</v>
      </c>
      <c r="L312" s="15">
        <v>30.6</v>
      </c>
      <c r="M312" s="15">
        <v>51</v>
      </c>
      <c r="N312" s="15">
        <v>150</v>
      </c>
      <c r="O312" s="15">
        <v>1</v>
      </c>
      <c r="P312" s="15" t="s">
        <v>910</v>
      </c>
      <c r="Q312" s="37" t="s">
        <v>9169</v>
      </c>
      <c r="R312" s="37">
        <v>0.21</v>
      </c>
      <c r="S312" s="37" t="s">
        <v>9168</v>
      </c>
      <c r="T312" s="37" t="s">
        <v>9167</v>
      </c>
      <c r="U312" s="37" t="s">
        <v>9166</v>
      </c>
    </row>
    <row r="313" spans="1:21" s="37" customFormat="1" ht="14.5">
      <c r="A313" s="3" t="s">
        <v>3831</v>
      </c>
      <c r="B313" s="15" t="s">
        <v>1</v>
      </c>
      <c r="C313" s="15" t="s">
        <v>6</v>
      </c>
      <c r="D313" s="15" t="s">
        <v>3522</v>
      </c>
      <c r="E313" s="15">
        <v>1500</v>
      </c>
      <c r="F313" s="15">
        <v>20.9</v>
      </c>
      <c r="G313" s="15">
        <v>22</v>
      </c>
      <c r="H313" s="15">
        <v>23.1</v>
      </c>
      <c r="I313" s="15">
        <v>18.8</v>
      </c>
      <c r="J313" s="15">
        <v>6.5</v>
      </c>
      <c r="K313" s="15">
        <v>1</v>
      </c>
      <c r="L313" s="15">
        <v>30.6</v>
      </c>
      <c r="M313" s="15">
        <v>51</v>
      </c>
      <c r="N313" s="15">
        <v>150</v>
      </c>
      <c r="O313" s="15">
        <v>1</v>
      </c>
      <c r="P313" s="15" t="s">
        <v>3</v>
      </c>
      <c r="Q313" s="37" t="s">
        <v>9169</v>
      </c>
      <c r="R313" s="37">
        <v>0.21</v>
      </c>
      <c r="S313" s="37" t="s">
        <v>9168</v>
      </c>
      <c r="T313" s="37" t="s">
        <v>9167</v>
      </c>
      <c r="U313" s="37" t="s">
        <v>9166</v>
      </c>
    </row>
    <row r="314" spans="1:21" s="37" customFormat="1" ht="14.5">
      <c r="A314" s="3" t="s">
        <v>3832</v>
      </c>
      <c r="B314" s="15" t="s">
        <v>1</v>
      </c>
      <c r="C314" s="15" t="s">
        <v>6</v>
      </c>
      <c r="D314" s="15" t="s">
        <v>3525</v>
      </c>
      <c r="E314" s="15">
        <v>1500</v>
      </c>
      <c r="F314" s="15">
        <v>19.8</v>
      </c>
      <c r="G314" s="15">
        <v>22</v>
      </c>
      <c r="H314" s="15">
        <v>24.2</v>
      </c>
      <c r="I314" s="15">
        <v>17.8</v>
      </c>
      <c r="J314" s="15">
        <v>6.5</v>
      </c>
      <c r="K314" s="15">
        <v>1</v>
      </c>
      <c r="L314" s="15">
        <v>31.9</v>
      </c>
      <c r="M314" s="15">
        <v>49</v>
      </c>
      <c r="N314" s="15">
        <v>150</v>
      </c>
      <c r="O314" s="15">
        <v>1</v>
      </c>
      <c r="P314" s="15" t="s">
        <v>910</v>
      </c>
      <c r="Q314" s="37" t="s">
        <v>9169</v>
      </c>
      <c r="R314" s="37">
        <v>0.21</v>
      </c>
      <c r="S314" s="37" t="s">
        <v>9168</v>
      </c>
      <c r="T314" s="37" t="s">
        <v>9167</v>
      </c>
      <c r="U314" s="37" t="s">
        <v>9166</v>
      </c>
    </row>
    <row r="315" spans="1:21" s="37" customFormat="1" ht="14.5">
      <c r="A315" s="3" t="s">
        <v>3833</v>
      </c>
      <c r="B315" s="15" t="s">
        <v>1</v>
      </c>
      <c r="C315" s="15" t="s">
        <v>6</v>
      </c>
      <c r="D315" s="15" t="s">
        <v>3525</v>
      </c>
      <c r="E315" s="15">
        <v>1500</v>
      </c>
      <c r="F315" s="15">
        <v>20.9</v>
      </c>
      <c r="G315" s="15">
        <v>22</v>
      </c>
      <c r="H315" s="15">
        <v>23.1</v>
      </c>
      <c r="I315" s="15">
        <v>18.8</v>
      </c>
      <c r="J315" s="15">
        <v>6.5</v>
      </c>
      <c r="K315" s="15">
        <v>1</v>
      </c>
      <c r="L315" s="15">
        <v>30.6</v>
      </c>
      <c r="M315" s="15">
        <v>51</v>
      </c>
      <c r="N315" s="15">
        <v>150</v>
      </c>
      <c r="O315" s="15">
        <v>1</v>
      </c>
      <c r="P315" s="15" t="s">
        <v>910</v>
      </c>
      <c r="Q315" s="37" t="s">
        <v>9169</v>
      </c>
      <c r="R315" s="37">
        <v>0.21</v>
      </c>
      <c r="S315" s="37" t="s">
        <v>9168</v>
      </c>
      <c r="T315" s="37" t="s">
        <v>9167</v>
      </c>
      <c r="U315" s="37" t="s">
        <v>9166</v>
      </c>
    </row>
    <row r="316" spans="1:21" s="37" customFormat="1" ht="14.5">
      <c r="A316" s="3" t="s">
        <v>3834</v>
      </c>
      <c r="B316" s="15" t="s">
        <v>1</v>
      </c>
      <c r="C316" s="15" t="s">
        <v>6</v>
      </c>
      <c r="D316" s="15" t="s">
        <v>3525</v>
      </c>
      <c r="E316" s="15">
        <v>1500</v>
      </c>
      <c r="F316" s="15">
        <v>20.9</v>
      </c>
      <c r="G316" s="15">
        <v>22</v>
      </c>
      <c r="H316" s="15">
        <v>23.1</v>
      </c>
      <c r="I316" s="15">
        <v>18.8</v>
      </c>
      <c r="J316" s="15">
        <v>6.5</v>
      </c>
      <c r="K316" s="15">
        <v>1</v>
      </c>
      <c r="L316" s="15">
        <v>30.6</v>
      </c>
      <c r="M316" s="15">
        <v>51</v>
      </c>
      <c r="N316" s="15">
        <v>150</v>
      </c>
      <c r="O316" s="15">
        <v>1</v>
      </c>
      <c r="P316" s="15" t="s">
        <v>3</v>
      </c>
      <c r="Q316" s="37" t="s">
        <v>9169</v>
      </c>
      <c r="R316" s="37">
        <v>0.21</v>
      </c>
      <c r="S316" s="37" t="s">
        <v>9168</v>
      </c>
      <c r="T316" s="37" t="s">
        <v>9167</v>
      </c>
      <c r="U316" s="37" t="s">
        <v>9166</v>
      </c>
    </row>
    <row r="317" spans="1:21" s="37" customFormat="1" ht="14.5">
      <c r="A317" s="3" t="s">
        <v>3835</v>
      </c>
      <c r="B317" s="15" t="s">
        <v>1</v>
      </c>
      <c r="C317" s="15" t="s">
        <v>6</v>
      </c>
      <c r="D317" s="15" t="s">
        <v>3525</v>
      </c>
      <c r="E317" s="15">
        <v>1500</v>
      </c>
      <c r="F317" s="15">
        <v>19.8</v>
      </c>
      <c r="G317" s="15">
        <v>22</v>
      </c>
      <c r="H317" s="15">
        <v>24.2</v>
      </c>
      <c r="I317" s="15">
        <v>17.8</v>
      </c>
      <c r="J317" s="15">
        <v>6.5</v>
      </c>
      <c r="K317" s="15">
        <v>1</v>
      </c>
      <c r="L317" s="15">
        <v>31.9</v>
      </c>
      <c r="M317" s="15">
        <v>49</v>
      </c>
      <c r="N317" s="15">
        <v>150</v>
      </c>
      <c r="O317" s="15">
        <v>1</v>
      </c>
      <c r="P317" s="15" t="s">
        <v>3</v>
      </c>
      <c r="Q317" s="37" t="s">
        <v>9169</v>
      </c>
      <c r="R317" s="37">
        <v>0.21</v>
      </c>
      <c r="S317" s="37" t="s">
        <v>9168</v>
      </c>
      <c r="T317" s="37" t="s">
        <v>9167</v>
      </c>
      <c r="U317" s="37" t="s">
        <v>9166</v>
      </c>
    </row>
    <row r="318" spans="1:21" s="37" customFormat="1" ht="14.5">
      <c r="A318" s="3" t="s">
        <v>3836</v>
      </c>
      <c r="B318" s="15" t="s">
        <v>1</v>
      </c>
      <c r="C318" s="15" t="s">
        <v>6</v>
      </c>
      <c r="D318" s="15" t="s">
        <v>3522</v>
      </c>
      <c r="E318" s="15">
        <v>1500</v>
      </c>
      <c r="F318" s="15">
        <v>19.8</v>
      </c>
      <c r="G318" s="15">
        <v>22</v>
      </c>
      <c r="H318" s="15">
        <v>24.2</v>
      </c>
      <c r="I318" s="15">
        <v>17.8</v>
      </c>
      <c r="J318" s="15">
        <v>6.5</v>
      </c>
      <c r="K318" s="15">
        <v>1</v>
      </c>
      <c r="L318" s="15">
        <v>31.9</v>
      </c>
      <c r="M318" s="15">
        <v>49</v>
      </c>
      <c r="N318" s="15">
        <v>150</v>
      </c>
      <c r="O318" s="15">
        <v>1</v>
      </c>
      <c r="P318" s="15" t="s">
        <v>3</v>
      </c>
      <c r="Q318" s="37" t="s">
        <v>9169</v>
      </c>
      <c r="R318" s="37">
        <v>0.21</v>
      </c>
      <c r="S318" s="37" t="s">
        <v>9168</v>
      </c>
      <c r="T318" s="37" t="s">
        <v>9167</v>
      </c>
      <c r="U318" s="37" t="s">
        <v>9166</v>
      </c>
    </row>
    <row r="319" spans="1:21" s="37" customFormat="1" ht="14.5">
      <c r="A319" s="3" t="s">
        <v>3837</v>
      </c>
      <c r="B319" s="15" t="s">
        <v>1</v>
      </c>
      <c r="C319" s="15" t="s">
        <v>6</v>
      </c>
      <c r="D319" s="15" t="s">
        <v>3522</v>
      </c>
      <c r="E319" s="15">
        <v>1500</v>
      </c>
      <c r="F319" s="15">
        <v>21.6</v>
      </c>
      <c r="G319" s="15">
        <v>24</v>
      </c>
      <c r="H319" s="15">
        <v>26.4</v>
      </c>
      <c r="I319" s="15">
        <v>19.399999999999999</v>
      </c>
      <c r="J319" s="15">
        <v>6.5</v>
      </c>
      <c r="K319" s="15">
        <v>1</v>
      </c>
      <c r="L319" s="15">
        <v>34.700000000000003</v>
      </c>
      <c r="M319" s="15">
        <v>45</v>
      </c>
      <c r="N319" s="15">
        <v>150</v>
      </c>
      <c r="O319" s="15">
        <v>1</v>
      </c>
      <c r="P319" s="15" t="s">
        <v>910</v>
      </c>
      <c r="Q319" s="37" t="s">
        <v>9169</v>
      </c>
      <c r="R319" s="37">
        <v>0.21</v>
      </c>
      <c r="S319" s="37" t="s">
        <v>9168</v>
      </c>
      <c r="T319" s="37" t="s">
        <v>9167</v>
      </c>
      <c r="U319" s="37" t="s">
        <v>9166</v>
      </c>
    </row>
    <row r="320" spans="1:21" s="37" customFormat="1" ht="14.5">
      <c r="A320" s="3" t="s">
        <v>3838</v>
      </c>
      <c r="B320" s="15" t="s">
        <v>1</v>
      </c>
      <c r="C320" s="15" t="s">
        <v>6</v>
      </c>
      <c r="D320" s="15" t="s">
        <v>3522</v>
      </c>
      <c r="E320" s="15">
        <v>1500</v>
      </c>
      <c r="F320" s="15">
        <v>22.8</v>
      </c>
      <c r="G320" s="15">
        <v>24</v>
      </c>
      <c r="H320" s="15">
        <v>25.2</v>
      </c>
      <c r="I320" s="15">
        <v>20.5</v>
      </c>
      <c r="J320" s="15">
        <v>6.5</v>
      </c>
      <c r="K320" s="15">
        <v>1</v>
      </c>
      <c r="L320" s="15">
        <v>33.200000000000003</v>
      </c>
      <c r="M320" s="15">
        <v>47</v>
      </c>
      <c r="N320" s="15">
        <v>150</v>
      </c>
      <c r="O320" s="15">
        <v>1</v>
      </c>
      <c r="P320" s="15" t="s">
        <v>910</v>
      </c>
      <c r="Q320" s="37" t="s">
        <v>9169</v>
      </c>
      <c r="R320" s="37">
        <v>0.21</v>
      </c>
      <c r="S320" s="37" t="s">
        <v>9168</v>
      </c>
      <c r="T320" s="37" t="s">
        <v>9167</v>
      </c>
      <c r="U320" s="37" t="s">
        <v>9166</v>
      </c>
    </row>
    <row r="321" spans="1:21" s="37" customFormat="1" ht="14.5">
      <c r="A321" s="3" t="s">
        <v>3839</v>
      </c>
      <c r="B321" s="15" t="s">
        <v>1</v>
      </c>
      <c r="C321" s="15" t="s">
        <v>6</v>
      </c>
      <c r="D321" s="15" t="s">
        <v>3522</v>
      </c>
      <c r="E321" s="15">
        <v>1500</v>
      </c>
      <c r="F321" s="15">
        <v>22.8</v>
      </c>
      <c r="G321" s="15">
        <v>24</v>
      </c>
      <c r="H321" s="15">
        <v>25.2</v>
      </c>
      <c r="I321" s="15">
        <v>20.5</v>
      </c>
      <c r="J321" s="15">
        <v>6.5</v>
      </c>
      <c r="K321" s="15">
        <v>1</v>
      </c>
      <c r="L321" s="15">
        <v>33.200000000000003</v>
      </c>
      <c r="M321" s="15">
        <v>47</v>
      </c>
      <c r="N321" s="15">
        <v>150</v>
      </c>
      <c r="O321" s="15">
        <v>1</v>
      </c>
      <c r="P321" s="15" t="s">
        <v>3</v>
      </c>
      <c r="Q321" s="37" t="s">
        <v>9169</v>
      </c>
      <c r="R321" s="37">
        <v>0.21</v>
      </c>
      <c r="S321" s="37" t="s">
        <v>9168</v>
      </c>
      <c r="T321" s="37" t="s">
        <v>9167</v>
      </c>
      <c r="U321" s="37" t="s">
        <v>9166</v>
      </c>
    </row>
    <row r="322" spans="1:21" s="37" customFormat="1" ht="14.5">
      <c r="A322" s="3" t="s">
        <v>3840</v>
      </c>
      <c r="B322" s="15" t="s">
        <v>1</v>
      </c>
      <c r="C322" s="15" t="s">
        <v>6</v>
      </c>
      <c r="D322" s="15" t="s">
        <v>3525</v>
      </c>
      <c r="E322" s="15">
        <v>1500</v>
      </c>
      <c r="F322" s="15">
        <v>21.6</v>
      </c>
      <c r="G322" s="15">
        <v>24</v>
      </c>
      <c r="H322" s="15">
        <v>26.4</v>
      </c>
      <c r="I322" s="15">
        <v>19.399999999999999</v>
      </c>
      <c r="J322" s="15">
        <v>6.5</v>
      </c>
      <c r="K322" s="15">
        <v>1</v>
      </c>
      <c r="L322" s="15">
        <v>34.700000000000003</v>
      </c>
      <c r="M322" s="15">
        <v>45</v>
      </c>
      <c r="N322" s="15">
        <v>150</v>
      </c>
      <c r="O322" s="15">
        <v>1</v>
      </c>
      <c r="P322" s="15" t="s">
        <v>910</v>
      </c>
      <c r="Q322" s="37" t="s">
        <v>9169</v>
      </c>
      <c r="R322" s="37">
        <v>0.21</v>
      </c>
      <c r="S322" s="37" t="s">
        <v>9168</v>
      </c>
      <c r="T322" s="37" t="s">
        <v>9167</v>
      </c>
      <c r="U322" s="37" t="s">
        <v>9166</v>
      </c>
    </row>
    <row r="323" spans="1:21" s="37" customFormat="1" ht="14.5">
      <c r="A323" s="3" t="s">
        <v>3841</v>
      </c>
      <c r="B323" s="15" t="s">
        <v>1</v>
      </c>
      <c r="C323" s="15" t="s">
        <v>6</v>
      </c>
      <c r="D323" s="15" t="s">
        <v>3525</v>
      </c>
      <c r="E323" s="15">
        <v>1500</v>
      </c>
      <c r="F323" s="15">
        <v>22.8</v>
      </c>
      <c r="G323" s="15">
        <v>24</v>
      </c>
      <c r="H323" s="15">
        <v>25.2</v>
      </c>
      <c r="I323" s="15">
        <v>20.5</v>
      </c>
      <c r="J323" s="15">
        <v>6.5</v>
      </c>
      <c r="K323" s="15">
        <v>1</v>
      </c>
      <c r="L323" s="15">
        <v>33.200000000000003</v>
      </c>
      <c r="M323" s="15">
        <v>47</v>
      </c>
      <c r="N323" s="15">
        <v>150</v>
      </c>
      <c r="O323" s="15">
        <v>1</v>
      </c>
      <c r="P323" s="15" t="s">
        <v>910</v>
      </c>
      <c r="Q323" s="37" t="s">
        <v>9169</v>
      </c>
      <c r="R323" s="37">
        <v>0.21</v>
      </c>
      <c r="S323" s="37" t="s">
        <v>9168</v>
      </c>
      <c r="T323" s="37" t="s">
        <v>9167</v>
      </c>
      <c r="U323" s="37" t="s">
        <v>9166</v>
      </c>
    </row>
    <row r="324" spans="1:21" s="37" customFormat="1" ht="14.5">
      <c r="A324" s="3" t="s">
        <v>3842</v>
      </c>
      <c r="B324" s="15" t="s">
        <v>1</v>
      </c>
      <c r="C324" s="15" t="s">
        <v>6</v>
      </c>
      <c r="D324" s="15" t="s">
        <v>3525</v>
      </c>
      <c r="E324" s="15">
        <v>1500</v>
      </c>
      <c r="F324" s="15">
        <v>22.8</v>
      </c>
      <c r="G324" s="15">
        <v>24</v>
      </c>
      <c r="H324" s="15">
        <v>25.2</v>
      </c>
      <c r="I324" s="15">
        <v>20.5</v>
      </c>
      <c r="J324" s="15">
        <v>6.5</v>
      </c>
      <c r="K324" s="15">
        <v>1</v>
      </c>
      <c r="L324" s="15">
        <v>33.200000000000003</v>
      </c>
      <c r="M324" s="15">
        <v>47</v>
      </c>
      <c r="N324" s="15">
        <v>150</v>
      </c>
      <c r="O324" s="15">
        <v>1</v>
      </c>
      <c r="P324" s="15" t="s">
        <v>3</v>
      </c>
      <c r="Q324" s="37" t="s">
        <v>9169</v>
      </c>
      <c r="R324" s="37">
        <v>0.21</v>
      </c>
      <c r="S324" s="37" t="s">
        <v>9168</v>
      </c>
      <c r="T324" s="37" t="s">
        <v>9167</v>
      </c>
      <c r="U324" s="37" t="s">
        <v>9166</v>
      </c>
    </row>
    <row r="325" spans="1:21" s="37" customFormat="1" ht="14.5">
      <c r="A325" s="3" t="s">
        <v>3843</v>
      </c>
      <c r="B325" s="15" t="s">
        <v>1</v>
      </c>
      <c r="C325" s="15" t="s">
        <v>6</v>
      </c>
      <c r="D325" s="15" t="s">
        <v>3525</v>
      </c>
      <c r="E325" s="15">
        <v>1500</v>
      </c>
      <c r="F325" s="15">
        <v>21.6</v>
      </c>
      <c r="G325" s="15">
        <v>24</v>
      </c>
      <c r="H325" s="15">
        <v>26.4</v>
      </c>
      <c r="I325" s="15">
        <v>19.399999999999999</v>
      </c>
      <c r="J325" s="15">
        <v>6.5</v>
      </c>
      <c r="K325" s="15">
        <v>1</v>
      </c>
      <c r="L325" s="15">
        <v>34.700000000000003</v>
      </c>
      <c r="M325" s="15">
        <v>45</v>
      </c>
      <c r="N325" s="15">
        <v>150</v>
      </c>
      <c r="O325" s="15">
        <v>1</v>
      </c>
      <c r="P325" s="15" t="s">
        <v>3</v>
      </c>
      <c r="Q325" s="37" t="s">
        <v>9169</v>
      </c>
      <c r="R325" s="37">
        <v>0.21</v>
      </c>
      <c r="S325" s="37" t="s">
        <v>9168</v>
      </c>
      <c r="T325" s="37" t="s">
        <v>9167</v>
      </c>
      <c r="U325" s="37" t="s">
        <v>9166</v>
      </c>
    </row>
    <row r="326" spans="1:21" s="37" customFormat="1" ht="14.5">
      <c r="A326" s="3" t="s">
        <v>3844</v>
      </c>
      <c r="B326" s="15" t="s">
        <v>1</v>
      </c>
      <c r="C326" s="15" t="s">
        <v>6</v>
      </c>
      <c r="D326" s="15" t="s">
        <v>3522</v>
      </c>
      <c r="E326" s="15">
        <v>1500</v>
      </c>
      <c r="F326" s="15">
        <v>21.6</v>
      </c>
      <c r="G326" s="15">
        <v>24</v>
      </c>
      <c r="H326" s="15">
        <v>26.4</v>
      </c>
      <c r="I326" s="15">
        <v>19.399999999999999</v>
      </c>
      <c r="J326" s="15">
        <v>6.5</v>
      </c>
      <c r="K326" s="15">
        <v>1</v>
      </c>
      <c r="L326" s="15">
        <v>34.700000000000003</v>
      </c>
      <c r="M326" s="15">
        <v>45</v>
      </c>
      <c r="N326" s="15">
        <v>150</v>
      </c>
      <c r="O326" s="15">
        <v>1</v>
      </c>
      <c r="P326" s="15" t="s">
        <v>3</v>
      </c>
      <c r="Q326" s="37" t="s">
        <v>9169</v>
      </c>
      <c r="R326" s="37">
        <v>0.21</v>
      </c>
      <c r="S326" s="37" t="s">
        <v>9168</v>
      </c>
      <c r="T326" s="37" t="s">
        <v>9167</v>
      </c>
      <c r="U326" s="37" t="s">
        <v>9166</v>
      </c>
    </row>
    <row r="327" spans="1:21" s="37" customFormat="1" ht="14.5">
      <c r="A327" s="3" t="s">
        <v>3845</v>
      </c>
      <c r="B327" s="15" t="s">
        <v>1</v>
      </c>
      <c r="C327" s="15" t="s">
        <v>6</v>
      </c>
      <c r="D327" s="15" t="s">
        <v>3522</v>
      </c>
      <c r="E327" s="15">
        <v>1500</v>
      </c>
      <c r="F327" s="15">
        <v>24.3</v>
      </c>
      <c r="G327" s="15">
        <v>27</v>
      </c>
      <c r="H327" s="15">
        <v>29.7</v>
      </c>
      <c r="I327" s="15">
        <v>21.8</v>
      </c>
      <c r="J327" s="15">
        <v>6.5</v>
      </c>
      <c r="K327" s="15">
        <v>1</v>
      </c>
      <c r="L327" s="15">
        <v>39.1</v>
      </c>
      <c r="M327" s="15">
        <v>40</v>
      </c>
      <c r="N327" s="15">
        <v>150</v>
      </c>
      <c r="O327" s="15">
        <v>1</v>
      </c>
      <c r="P327" s="15" t="s">
        <v>910</v>
      </c>
      <c r="Q327" s="37" t="s">
        <v>9169</v>
      </c>
      <c r="R327" s="37">
        <v>0.21</v>
      </c>
      <c r="S327" s="37" t="s">
        <v>9168</v>
      </c>
      <c r="T327" s="37" t="s">
        <v>9167</v>
      </c>
      <c r="U327" s="37" t="s">
        <v>9166</v>
      </c>
    </row>
    <row r="328" spans="1:21" s="37" customFormat="1" ht="14.5">
      <c r="A328" s="3" t="s">
        <v>3846</v>
      </c>
      <c r="B328" s="15" t="s">
        <v>1</v>
      </c>
      <c r="C328" s="15" t="s">
        <v>6</v>
      </c>
      <c r="D328" s="15" t="s">
        <v>3522</v>
      </c>
      <c r="E328" s="15">
        <v>1500</v>
      </c>
      <c r="F328" s="15">
        <v>25.65</v>
      </c>
      <c r="G328" s="15">
        <v>27</v>
      </c>
      <c r="H328" s="15">
        <v>28.35</v>
      </c>
      <c r="I328" s="15">
        <v>23.1</v>
      </c>
      <c r="J328" s="15">
        <v>6.5</v>
      </c>
      <c r="K328" s="15">
        <v>1</v>
      </c>
      <c r="L328" s="15">
        <v>37.5</v>
      </c>
      <c r="M328" s="15">
        <v>42</v>
      </c>
      <c r="N328" s="15">
        <v>150</v>
      </c>
      <c r="O328" s="15">
        <v>1</v>
      </c>
      <c r="P328" s="15" t="s">
        <v>910</v>
      </c>
      <c r="Q328" s="37" t="s">
        <v>9169</v>
      </c>
      <c r="R328" s="37">
        <v>0.21</v>
      </c>
      <c r="S328" s="37" t="s">
        <v>9168</v>
      </c>
      <c r="T328" s="37" t="s">
        <v>9167</v>
      </c>
      <c r="U328" s="37" t="s">
        <v>9166</v>
      </c>
    </row>
    <row r="329" spans="1:21" s="37" customFormat="1" ht="14.5">
      <c r="A329" s="3" t="s">
        <v>3847</v>
      </c>
      <c r="B329" s="15" t="s">
        <v>1</v>
      </c>
      <c r="C329" s="15" t="s">
        <v>6</v>
      </c>
      <c r="D329" s="15" t="s">
        <v>3522</v>
      </c>
      <c r="E329" s="15">
        <v>1500</v>
      </c>
      <c r="F329" s="15">
        <v>25.65</v>
      </c>
      <c r="G329" s="15">
        <v>27</v>
      </c>
      <c r="H329" s="15">
        <v>28.35</v>
      </c>
      <c r="I329" s="15">
        <v>23.1</v>
      </c>
      <c r="J329" s="15">
        <v>6.5</v>
      </c>
      <c r="K329" s="15">
        <v>1</v>
      </c>
      <c r="L329" s="15">
        <v>37.5</v>
      </c>
      <c r="M329" s="15">
        <v>42</v>
      </c>
      <c r="N329" s="15">
        <v>150</v>
      </c>
      <c r="O329" s="15">
        <v>1</v>
      </c>
      <c r="P329" s="15" t="s">
        <v>3</v>
      </c>
      <c r="Q329" s="37" t="s">
        <v>9169</v>
      </c>
      <c r="R329" s="37">
        <v>0.21</v>
      </c>
      <c r="S329" s="37" t="s">
        <v>9168</v>
      </c>
      <c r="T329" s="37" t="s">
        <v>9167</v>
      </c>
      <c r="U329" s="37" t="s">
        <v>9166</v>
      </c>
    </row>
    <row r="330" spans="1:21" s="37" customFormat="1" ht="14.5">
      <c r="A330" s="3" t="s">
        <v>3848</v>
      </c>
      <c r="B330" s="15" t="s">
        <v>1</v>
      </c>
      <c r="C330" s="15" t="s">
        <v>6</v>
      </c>
      <c r="D330" s="15" t="s">
        <v>3525</v>
      </c>
      <c r="E330" s="15">
        <v>1500</v>
      </c>
      <c r="F330" s="15">
        <v>24.3</v>
      </c>
      <c r="G330" s="15">
        <v>27</v>
      </c>
      <c r="H330" s="15">
        <v>29.7</v>
      </c>
      <c r="I330" s="15">
        <v>21.8</v>
      </c>
      <c r="J330" s="15">
        <v>6.5</v>
      </c>
      <c r="K330" s="15">
        <v>1</v>
      </c>
      <c r="L330" s="15">
        <v>39.1</v>
      </c>
      <c r="M330" s="15">
        <v>40</v>
      </c>
      <c r="N330" s="15">
        <v>150</v>
      </c>
      <c r="O330" s="15">
        <v>1</v>
      </c>
      <c r="P330" s="15" t="s">
        <v>910</v>
      </c>
      <c r="Q330" s="37" t="s">
        <v>9169</v>
      </c>
      <c r="R330" s="37">
        <v>0.21</v>
      </c>
      <c r="S330" s="37" t="s">
        <v>9168</v>
      </c>
      <c r="T330" s="37" t="s">
        <v>9167</v>
      </c>
      <c r="U330" s="37" t="s">
        <v>9166</v>
      </c>
    </row>
    <row r="331" spans="1:21" s="37" customFormat="1" ht="14.5">
      <c r="A331" s="3" t="s">
        <v>3849</v>
      </c>
      <c r="B331" s="15" t="s">
        <v>1</v>
      </c>
      <c r="C331" s="15" t="s">
        <v>6</v>
      </c>
      <c r="D331" s="15" t="s">
        <v>3525</v>
      </c>
      <c r="E331" s="15">
        <v>1500</v>
      </c>
      <c r="F331" s="15">
        <v>25.65</v>
      </c>
      <c r="G331" s="15">
        <v>27</v>
      </c>
      <c r="H331" s="15">
        <v>28.35</v>
      </c>
      <c r="I331" s="15">
        <v>23.1</v>
      </c>
      <c r="J331" s="15">
        <v>6.5</v>
      </c>
      <c r="K331" s="15">
        <v>1</v>
      </c>
      <c r="L331" s="15">
        <v>37.5</v>
      </c>
      <c r="M331" s="15">
        <v>42</v>
      </c>
      <c r="N331" s="15">
        <v>150</v>
      </c>
      <c r="O331" s="15">
        <v>1</v>
      </c>
      <c r="P331" s="15" t="s">
        <v>910</v>
      </c>
      <c r="Q331" s="37" t="s">
        <v>9169</v>
      </c>
      <c r="R331" s="37">
        <v>0.21</v>
      </c>
      <c r="S331" s="37" t="s">
        <v>9168</v>
      </c>
      <c r="T331" s="37" t="s">
        <v>9167</v>
      </c>
      <c r="U331" s="37" t="s">
        <v>9166</v>
      </c>
    </row>
    <row r="332" spans="1:21" s="37" customFormat="1" ht="14.5">
      <c r="A332" s="3" t="s">
        <v>3850</v>
      </c>
      <c r="B332" s="15" t="s">
        <v>1</v>
      </c>
      <c r="C332" s="15" t="s">
        <v>6</v>
      </c>
      <c r="D332" s="15" t="s">
        <v>3525</v>
      </c>
      <c r="E332" s="15">
        <v>1500</v>
      </c>
      <c r="F332" s="15">
        <v>25.65</v>
      </c>
      <c r="G332" s="15">
        <v>27</v>
      </c>
      <c r="H332" s="15">
        <v>28.35</v>
      </c>
      <c r="I332" s="15">
        <v>23.1</v>
      </c>
      <c r="J332" s="15">
        <v>6.5</v>
      </c>
      <c r="K332" s="15">
        <v>1</v>
      </c>
      <c r="L332" s="15">
        <v>37.5</v>
      </c>
      <c r="M332" s="15">
        <v>42</v>
      </c>
      <c r="N332" s="15">
        <v>150</v>
      </c>
      <c r="O332" s="15">
        <v>1</v>
      </c>
      <c r="P332" s="15" t="s">
        <v>3</v>
      </c>
      <c r="Q332" s="37" t="s">
        <v>9169</v>
      </c>
      <c r="R332" s="37">
        <v>0.21</v>
      </c>
      <c r="S332" s="37" t="s">
        <v>9168</v>
      </c>
      <c r="T332" s="37" t="s">
        <v>9167</v>
      </c>
      <c r="U332" s="37" t="s">
        <v>9166</v>
      </c>
    </row>
    <row r="333" spans="1:21" s="37" customFormat="1" ht="14.5">
      <c r="A333" s="3" t="s">
        <v>3851</v>
      </c>
      <c r="B333" s="15" t="s">
        <v>1</v>
      </c>
      <c r="C333" s="15" t="s">
        <v>6</v>
      </c>
      <c r="D333" s="15" t="s">
        <v>3525</v>
      </c>
      <c r="E333" s="15">
        <v>1500</v>
      </c>
      <c r="F333" s="15">
        <v>24.3</v>
      </c>
      <c r="G333" s="15">
        <v>27</v>
      </c>
      <c r="H333" s="15">
        <v>29.7</v>
      </c>
      <c r="I333" s="15">
        <v>21.8</v>
      </c>
      <c r="J333" s="15">
        <v>6.5</v>
      </c>
      <c r="K333" s="15">
        <v>1</v>
      </c>
      <c r="L333" s="15">
        <v>39.1</v>
      </c>
      <c r="M333" s="15">
        <v>40</v>
      </c>
      <c r="N333" s="15">
        <v>150</v>
      </c>
      <c r="O333" s="15">
        <v>1</v>
      </c>
      <c r="P333" s="15" t="s">
        <v>3</v>
      </c>
      <c r="Q333" s="37" t="s">
        <v>9169</v>
      </c>
      <c r="R333" s="37">
        <v>0.21</v>
      </c>
      <c r="S333" s="37" t="s">
        <v>9168</v>
      </c>
      <c r="T333" s="37" t="s">
        <v>9167</v>
      </c>
      <c r="U333" s="37" t="s">
        <v>9166</v>
      </c>
    </row>
    <row r="334" spans="1:21" s="37" customFormat="1" ht="14.5">
      <c r="A334" s="3" t="s">
        <v>3852</v>
      </c>
      <c r="B334" s="15" t="s">
        <v>1</v>
      </c>
      <c r="C334" s="15" t="s">
        <v>6</v>
      </c>
      <c r="D334" s="15" t="s">
        <v>3522</v>
      </c>
      <c r="E334" s="15">
        <v>1500</v>
      </c>
      <c r="F334" s="15">
        <v>24.3</v>
      </c>
      <c r="G334" s="15">
        <v>27</v>
      </c>
      <c r="H334" s="15">
        <v>29.7</v>
      </c>
      <c r="I334" s="15">
        <v>21.8</v>
      </c>
      <c r="J334" s="15">
        <v>6.5</v>
      </c>
      <c r="K334" s="15">
        <v>1</v>
      </c>
      <c r="L334" s="15">
        <v>39.1</v>
      </c>
      <c r="M334" s="15">
        <v>40</v>
      </c>
      <c r="N334" s="15">
        <v>150</v>
      </c>
      <c r="O334" s="15">
        <v>1</v>
      </c>
      <c r="P334" s="15" t="s">
        <v>3</v>
      </c>
      <c r="Q334" s="37" t="s">
        <v>9169</v>
      </c>
      <c r="R334" s="37">
        <v>0.21</v>
      </c>
      <c r="S334" s="37" t="s">
        <v>9168</v>
      </c>
      <c r="T334" s="37" t="s">
        <v>9167</v>
      </c>
      <c r="U334" s="37" t="s">
        <v>9166</v>
      </c>
    </row>
    <row r="335" spans="1:21" s="37" customFormat="1" ht="14.5">
      <c r="A335" s="3" t="s">
        <v>3853</v>
      </c>
      <c r="B335" s="15" t="s">
        <v>1</v>
      </c>
      <c r="C335" s="15" t="s">
        <v>6</v>
      </c>
      <c r="D335" s="15" t="s">
        <v>3522</v>
      </c>
      <c r="E335" s="15">
        <v>1500</v>
      </c>
      <c r="F335" s="15">
        <v>27</v>
      </c>
      <c r="G335" s="15">
        <v>30</v>
      </c>
      <c r="H335" s="15">
        <v>33</v>
      </c>
      <c r="I335" s="15">
        <v>24.3</v>
      </c>
      <c r="J335" s="15">
        <v>6.5</v>
      </c>
      <c r="K335" s="15">
        <v>1</v>
      </c>
      <c r="L335" s="15">
        <v>43.5</v>
      </c>
      <c r="M335" s="15">
        <v>36</v>
      </c>
      <c r="N335" s="15">
        <v>150</v>
      </c>
      <c r="O335" s="15">
        <v>1</v>
      </c>
      <c r="P335" s="15" t="s">
        <v>910</v>
      </c>
      <c r="Q335" s="37" t="s">
        <v>9169</v>
      </c>
      <c r="R335" s="37">
        <v>0.21</v>
      </c>
      <c r="S335" s="37" t="s">
        <v>9168</v>
      </c>
      <c r="T335" s="37" t="s">
        <v>9167</v>
      </c>
      <c r="U335" s="37" t="s">
        <v>9166</v>
      </c>
    </row>
    <row r="336" spans="1:21" s="37" customFormat="1" ht="14.5">
      <c r="A336" s="3" t="s">
        <v>3854</v>
      </c>
      <c r="B336" s="15" t="s">
        <v>1</v>
      </c>
      <c r="C336" s="15" t="s">
        <v>6</v>
      </c>
      <c r="D336" s="15" t="s">
        <v>3522</v>
      </c>
      <c r="E336" s="15">
        <v>1500</v>
      </c>
      <c r="F336" s="15">
        <v>28.5</v>
      </c>
      <c r="G336" s="15">
        <v>30</v>
      </c>
      <c r="H336" s="15">
        <v>31.5</v>
      </c>
      <c r="I336" s="15">
        <v>25.6</v>
      </c>
      <c r="J336" s="15">
        <v>6.5</v>
      </c>
      <c r="K336" s="15">
        <v>1</v>
      </c>
      <c r="L336" s="15">
        <v>41.4</v>
      </c>
      <c r="M336" s="15">
        <v>38</v>
      </c>
      <c r="N336" s="15">
        <v>150</v>
      </c>
      <c r="O336" s="15">
        <v>1</v>
      </c>
      <c r="P336" s="15" t="s">
        <v>910</v>
      </c>
      <c r="Q336" s="37" t="s">
        <v>9169</v>
      </c>
      <c r="R336" s="37">
        <v>0.21</v>
      </c>
      <c r="S336" s="37" t="s">
        <v>9168</v>
      </c>
      <c r="T336" s="37" t="s">
        <v>9167</v>
      </c>
      <c r="U336" s="37" t="s">
        <v>9166</v>
      </c>
    </row>
    <row r="337" spans="1:21" s="37" customFormat="1" ht="14.5">
      <c r="A337" s="3" t="s">
        <v>3855</v>
      </c>
      <c r="B337" s="15" t="s">
        <v>1</v>
      </c>
      <c r="C337" s="15" t="s">
        <v>6</v>
      </c>
      <c r="D337" s="15" t="s">
        <v>3522</v>
      </c>
      <c r="E337" s="15">
        <v>1500</v>
      </c>
      <c r="F337" s="15">
        <v>28.5</v>
      </c>
      <c r="G337" s="15">
        <v>30</v>
      </c>
      <c r="H337" s="15">
        <v>31.5</v>
      </c>
      <c r="I337" s="15">
        <v>25.6</v>
      </c>
      <c r="J337" s="15">
        <v>6.5</v>
      </c>
      <c r="K337" s="15">
        <v>1</v>
      </c>
      <c r="L337" s="15">
        <v>41.4</v>
      </c>
      <c r="M337" s="15">
        <v>38</v>
      </c>
      <c r="N337" s="15">
        <v>150</v>
      </c>
      <c r="O337" s="15">
        <v>1</v>
      </c>
      <c r="P337" s="15" t="s">
        <v>3</v>
      </c>
      <c r="Q337" s="37" t="s">
        <v>9169</v>
      </c>
      <c r="R337" s="37">
        <v>0.21</v>
      </c>
      <c r="S337" s="37" t="s">
        <v>9168</v>
      </c>
      <c r="T337" s="37" t="s">
        <v>9167</v>
      </c>
      <c r="U337" s="37" t="s">
        <v>9166</v>
      </c>
    </row>
    <row r="338" spans="1:21" s="37" customFormat="1" ht="14.5">
      <c r="A338" s="3" t="s">
        <v>3856</v>
      </c>
      <c r="B338" s="15" t="s">
        <v>1</v>
      </c>
      <c r="C338" s="15" t="s">
        <v>6</v>
      </c>
      <c r="D338" s="15" t="s">
        <v>3525</v>
      </c>
      <c r="E338" s="15">
        <v>1500</v>
      </c>
      <c r="F338" s="15">
        <v>27</v>
      </c>
      <c r="G338" s="15">
        <v>30</v>
      </c>
      <c r="H338" s="15">
        <v>33</v>
      </c>
      <c r="I338" s="15">
        <v>24.3</v>
      </c>
      <c r="J338" s="15">
        <v>6.5</v>
      </c>
      <c r="K338" s="15">
        <v>1</v>
      </c>
      <c r="L338" s="15">
        <v>43.5</v>
      </c>
      <c r="M338" s="15">
        <v>36</v>
      </c>
      <c r="N338" s="15">
        <v>150</v>
      </c>
      <c r="O338" s="15">
        <v>1</v>
      </c>
      <c r="P338" s="15" t="s">
        <v>910</v>
      </c>
      <c r="Q338" s="37" t="s">
        <v>9169</v>
      </c>
      <c r="R338" s="37">
        <v>0.21</v>
      </c>
      <c r="S338" s="37" t="s">
        <v>9168</v>
      </c>
      <c r="T338" s="37" t="s">
        <v>9167</v>
      </c>
      <c r="U338" s="37" t="s">
        <v>9166</v>
      </c>
    </row>
    <row r="339" spans="1:21" s="37" customFormat="1" ht="14.5">
      <c r="A339" s="3" t="s">
        <v>3857</v>
      </c>
      <c r="B339" s="15" t="s">
        <v>1</v>
      </c>
      <c r="C339" s="15" t="s">
        <v>6</v>
      </c>
      <c r="D339" s="15" t="s">
        <v>3525</v>
      </c>
      <c r="E339" s="15">
        <v>1500</v>
      </c>
      <c r="F339" s="15">
        <v>28.5</v>
      </c>
      <c r="G339" s="15">
        <v>30</v>
      </c>
      <c r="H339" s="15">
        <v>31.5</v>
      </c>
      <c r="I339" s="15">
        <v>25.6</v>
      </c>
      <c r="J339" s="15">
        <v>6.5</v>
      </c>
      <c r="K339" s="15">
        <v>1</v>
      </c>
      <c r="L339" s="15">
        <v>41.4</v>
      </c>
      <c r="M339" s="15">
        <v>38</v>
      </c>
      <c r="N339" s="15">
        <v>150</v>
      </c>
      <c r="O339" s="15">
        <v>1</v>
      </c>
      <c r="P339" s="15" t="s">
        <v>910</v>
      </c>
      <c r="Q339" s="37" t="s">
        <v>9169</v>
      </c>
      <c r="R339" s="37">
        <v>0.21</v>
      </c>
      <c r="S339" s="37" t="s">
        <v>9168</v>
      </c>
      <c r="T339" s="37" t="s">
        <v>9167</v>
      </c>
      <c r="U339" s="37" t="s">
        <v>9166</v>
      </c>
    </row>
    <row r="340" spans="1:21" s="37" customFormat="1" ht="14.5">
      <c r="A340" s="3" t="s">
        <v>3858</v>
      </c>
      <c r="B340" s="15" t="s">
        <v>1</v>
      </c>
      <c r="C340" s="15" t="s">
        <v>6</v>
      </c>
      <c r="D340" s="15" t="s">
        <v>3525</v>
      </c>
      <c r="E340" s="15">
        <v>1500</v>
      </c>
      <c r="F340" s="15">
        <v>28.5</v>
      </c>
      <c r="G340" s="15">
        <v>30</v>
      </c>
      <c r="H340" s="15">
        <v>31.5</v>
      </c>
      <c r="I340" s="15">
        <v>25.6</v>
      </c>
      <c r="J340" s="15">
        <v>6.5</v>
      </c>
      <c r="K340" s="15">
        <v>1</v>
      </c>
      <c r="L340" s="15">
        <v>41.4</v>
      </c>
      <c r="M340" s="15">
        <v>38</v>
      </c>
      <c r="N340" s="15">
        <v>150</v>
      </c>
      <c r="O340" s="15">
        <v>1</v>
      </c>
      <c r="P340" s="15" t="s">
        <v>3</v>
      </c>
      <c r="Q340" s="37" t="s">
        <v>9169</v>
      </c>
      <c r="R340" s="37">
        <v>0.21</v>
      </c>
      <c r="S340" s="37" t="s">
        <v>9168</v>
      </c>
      <c r="T340" s="37" t="s">
        <v>9167</v>
      </c>
      <c r="U340" s="37" t="s">
        <v>9166</v>
      </c>
    </row>
    <row r="341" spans="1:21" s="37" customFormat="1" ht="14.5">
      <c r="A341" s="3" t="s">
        <v>3859</v>
      </c>
      <c r="B341" s="15" t="s">
        <v>1</v>
      </c>
      <c r="C341" s="15" t="s">
        <v>6</v>
      </c>
      <c r="D341" s="15" t="s">
        <v>3525</v>
      </c>
      <c r="E341" s="15">
        <v>1500</v>
      </c>
      <c r="F341" s="15">
        <v>27</v>
      </c>
      <c r="G341" s="15">
        <v>30</v>
      </c>
      <c r="H341" s="15">
        <v>33</v>
      </c>
      <c r="I341" s="15">
        <v>24.3</v>
      </c>
      <c r="J341" s="15">
        <v>6.5</v>
      </c>
      <c r="K341" s="15">
        <v>1</v>
      </c>
      <c r="L341" s="15">
        <v>43.5</v>
      </c>
      <c r="M341" s="15">
        <v>36</v>
      </c>
      <c r="N341" s="15">
        <v>150</v>
      </c>
      <c r="O341" s="15">
        <v>1</v>
      </c>
      <c r="P341" s="15" t="s">
        <v>3</v>
      </c>
      <c r="Q341" s="37" t="s">
        <v>9169</v>
      </c>
      <c r="R341" s="37">
        <v>0.21</v>
      </c>
      <c r="S341" s="37" t="s">
        <v>9168</v>
      </c>
      <c r="T341" s="37" t="s">
        <v>9167</v>
      </c>
      <c r="U341" s="37" t="s">
        <v>9166</v>
      </c>
    </row>
    <row r="342" spans="1:21" s="37" customFormat="1" ht="14.5">
      <c r="A342" s="3" t="s">
        <v>3860</v>
      </c>
      <c r="B342" s="15" t="s">
        <v>1</v>
      </c>
      <c r="C342" s="15" t="s">
        <v>6</v>
      </c>
      <c r="D342" s="15" t="s">
        <v>3522</v>
      </c>
      <c r="E342" s="15">
        <v>1500</v>
      </c>
      <c r="F342" s="15">
        <v>27</v>
      </c>
      <c r="G342" s="15">
        <v>30</v>
      </c>
      <c r="H342" s="15">
        <v>33</v>
      </c>
      <c r="I342" s="15">
        <v>24.3</v>
      </c>
      <c r="J342" s="15">
        <v>6.5</v>
      </c>
      <c r="K342" s="15">
        <v>1</v>
      </c>
      <c r="L342" s="15">
        <v>43.5</v>
      </c>
      <c r="M342" s="15">
        <v>36</v>
      </c>
      <c r="N342" s="15">
        <v>150</v>
      </c>
      <c r="O342" s="15">
        <v>1</v>
      </c>
      <c r="P342" s="15" t="s">
        <v>3</v>
      </c>
      <c r="Q342" s="37" t="s">
        <v>9169</v>
      </c>
      <c r="R342" s="37">
        <v>0.21</v>
      </c>
      <c r="S342" s="37" t="s">
        <v>9168</v>
      </c>
      <c r="T342" s="37" t="s">
        <v>9167</v>
      </c>
      <c r="U342" s="37" t="s">
        <v>9166</v>
      </c>
    </row>
    <row r="343" spans="1:21" s="37" customFormat="1" ht="14.5">
      <c r="A343" s="3" t="s">
        <v>3861</v>
      </c>
      <c r="B343" s="15" t="s">
        <v>1</v>
      </c>
      <c r="C343" s="15" t="s">
        <v>6</v>
      </c>
      <c r="D343" s="15" t="s">
        <v>3522</v>
      </c>
      <c r="E343" s="15">
        <v>1500</v>
      </c>
      <c r="F343" s="15">
        <v>29.7</v>
      </c>
      <c r="G343" s="15">
        <v>33</v>
      </c>
      <c r="H343" s="15">
        <v>36.299999999999997</v>
      </c>
      <c r="I343" s="15">
        <v>26.8</v>
      </c>
      <c r="J343" s="15">
        <v>6.5</v>
      </c>
      <c r="K343" s="15">
        <v>1</v>
      </c>
      <c r="L343" s="15">
        <v>47.7</v>
      </c>
      <c r="M343" s="15">
        <v>33</v>
      </c>
      <c r="N343" s="15">
        <v>150</v>
      </c>
      <c r="O343" s="15">
        <v>1</v>
      </c>
      <c r="P343" s="15" t="s">
        <v>910</v>
      </c>
      <c r="Q343" s="37" t="s">
        <v>9169</v>
      </c>
      <c r="R343" s="37">
        <v>0.21</v>
      </c>
      <c r="S343" s="37" t="s">
        <v>9168</v>
      </c>
      <c r="T343" s="37" t="s">
        <v>9167</v>
      </c>
      <c r="U343" s="37" t="s">
        <v>9166</v>
      </c>
    </row>
    <row r="344" spans="1:21" s="37" customFormat="1" ht="14.5">
      <c r="A344" s="3" t="s">
        <v>3862</v>
      </c>
      <c r="B344" s="15" t="s">
        <v>1</v>
      </c>
      <c r="C344" s="15" t="s">
        <v>6</v>
      </c>
      <c r="D344" s="15" t="s">
        <v>3522</v>
      </c>
      <c r="E344" s="15">
        <v>1500</v>
      </c>
      <c r="F344" s="15">
        <v>31.35</v>
      </c>
      <c r="G344" s="15">
        <v>33</v>
      </c>
      <c r="H344" s="15">
        <v>34.65</v>
      </c>
      <c r="I344" s="15">
        <v>28.2</v>
      </c>
      <c r="J344" s="15">
        <v>6.5</v>
      </c>
      <c r="K344" s="15">
        <v>1</v>
      </c>
      <c r="L344" s="15">
        <v>45.7</v>
      </c>
      <c r="M344" s="15">
        <v>34</v>
      </c>
      <c r="N344" s="15">
        <v>150</v>
      </c>
      <c r="O344" s="15">
        <v>1</v>
      </c>
      <c r="P344" s="15" t="s">
        <v>910</v>
      </c>
      <c r="Q344" s="37" t="s">
        <v>9169</v>
      </c>
      <c r="R344" s="37">
        <v>0.21</v>
      </c>
      <c r="S344" s="37" t="s">
        <v>9168</v>
      </c>
      <c r="T344" s="37" t="s">
        <v>9167</v>
      </c>
      <c r="U344" s="37" t="s">
        <v>9166</v>
      </c>
    </row>
    <row r="345" spans="1:21" s="37" customFormat="1" ht="14.5">
      <c r="A345" s="3" t="s">
        <v>3863</v>
      </c>
      <c r="B345" s="15" t="s">
        <v>1</v>
      </c>
      <c r="C345" s="15" t="s">
        <v>6</v>
      </c>
      <c r="D345" s="15" t="s">
        <v>3522</v>
      </c>
      <c r="E345" s="15">
        <v>1500</v>
      </c>
      <c r="F345" s="15">
        <v>31.35</v>
      </c>
      <c r="G345" s="15">
        <v>33</v>
      </c>
      <c r="H345" s="15">
        <v>34.65</v>
      </c>
      <c r="I345" s="15">
        <v>28.2</v>
      </c>
      <c r="J345" s="15">
        <v>6.5</v>
      </c>
      <c r="K345" s="15">
        <v>1</v>
      </c>
      <c r="L345" s="15">
        <v>45.7</v>
      </c>
      <c r="M345" s="15">
        <v>34</v>
      </c>
      <c r="N345" s="15">
        <v>150</v>
      </c>
      <c r="O345" s="15">
        <v>1</v>
      </c>
      <c r="P345" s="15" t="s">
        <v>3</v>
      </c>
      <c r="Q345" s="37" t="s">
        <v>9169</v>
      </c>
      <c r="R345" s="37">
        <v>0.21</v>
      </c>
      <c r="S345" s="37" t="s">
        <v>9168</v>
      </c>
      <c r="T345" s="37" t="s">
        <v>9167</v>
      </c>
      <c r="U345" s="37" t="s">
        <v>9166</v>
      </c>
    </row>
    <row r="346" spans="1:21" s="37" customFormat="1" ht="14.5">
      <c r="A346" s="3" t="s">
        <v>3864</v>
      </c>
      <c r="B346" s="15" t="s">
        <v>1</v>
      </c>
      <c r="C346" s="15" t="s">
        <v>6</v>
      </c>
      <c r="D346" s="15" t="s">
        <v>3525</v>
      </c>
      <c r="E346" s="15">
        <v>1500</v>
      </c>
      <c r="F346" s="15">
        <v>29.7</v>
      </c>
      <c r="G346" s="15">
        <v>33</v>
      </c>
      <c r="H346" s="15">
        <v>36.299999999999997</v>
      </c>
      <c r="I346" s="15">
        <v>26.8</v>
      </c>
      <c r="J346" s="15">
        <v>6.5</v>
      </c>
      <c r="K346" s="15">
        <v>1</v>
      </c>
      <c r="L346" s="15">
        <v>47.7</v>
      </c>
      <c r="M346" s="15">
        <v>33</v>
      </c>
      <c r="N346" s="15">
        <v>150</v>
      </c>
      <c r="O346" s="15">
        <v>1</v>
      </c>
      <c r="P346" s="15" t="s">
        <v>910</v>
      </c>
      <c r="Q346" s="37" t="s">
        <v>9169</v>
      </c>
      <c r="R346" s="37">
        <v>0.21</v>
      </c>
      <c r="S346" s="37" t="s">
        <v>9168</v>
      </c>
      <c r="T346" s="37" t="s">
        <v>9167</v>
      </c>
      <c r="U346" s="37" t="s">
        <v>9166</v>
      </c>
    </row>
    <row r="347" spans="1:21" s="37" customFormat="1" ht="14.5">
      <c r="A347" s="3" t="s">
        <v>3865</v>
      </c>
      <c r="B347" s="15" t="s">
        <v>1</v>
      </c>
      <c r="C347" s="15" t="s">
        <v>6</v>
      </c>
      <c r="D347" s="15" t="s">
        <v>3525</v>
      </c>
      <c r="E347" s="15">
        <v>1500</v>
      </c>
      <c r="F347" s="15">
        <v>31.35</v>
      </c>
      <c r="G347" s="15">
        <v>33</v>
      </c>
      <c r="H347" s="15">
        <v>34.65</v>
      </c>
      <c r="I347" s="15">
        <v>28.2</v>
      </c>
      <c r="J347" s="15">
        <v>6.5</v>
      </c>
      <c r="K347" s="15">
        <v>1</v>
      </c>
      <c r="L347" s="15">
        <v>45.7</v>
      </c>
      <c r="M347" s="15">
        <v>34</v>
      </c>
      <c r="N347" s="15">
        <v>150</v>
      </c>
      <c r="O347" s="15">
        <v>1</v>
      </c>
      <c r="P347" s="15" t="s">
        <v>910</v>
      </c>
      <c r="Q347" s="37" t="s">
        <v>9169</v>
      </c>
      <c r="R347" s="37">
        <v>0.21</v>
      </c>
      <c r="S347" s="37" t="s">
        <v>9168</v>
      </c>
      <c r="T347" s="37" t="s">
        <v>9167</v>
      </c>
      <c r="U347" s="37" t="s">
        <v>9166</v>
      </c>
    </row>
    <row r="348" spans="1:21" s="37" customFormat="1" ht="14.5">
      <c r="A348" s="3" t="s">
        <v>3866</v>
      </c>
      <c r="B348" s="15" t="s">
        <v>1</v>
      </c>
      <c r="C348" s="15" t="s">
        <v>6</v>
      </c>
      <c r="D348" s="15" t="s">
        <v>3525</v>
      </c>
      <c r="E348" s="15">
        <v>1500</v>
      </c>
      <c r="F348" s="15">
        <v>31.35</v>
      </c>
      <c r="G348" s="15">
        <v>33</v>
      </c>
      <c r="H348" s="15">
        <v>34.65</v>
      </c>
      <c r="I348" s="15">
        <v>28.2</v>
      </c>
      <c r="J348" s="15">
        <v>6.5</v>
      </c>
      <c r="K348" s="15">
        <v>1</v>
      </c>
      <c r="L348" s="15">
        <v>45.7</v>
      </c>
      <c r="M348" s="15">
        <v>34</v>
      </c>
      <c r="N348" s="15">
        <v>150</v>
      </c>
      <c r="O348" s="15">
        <v>1</v>
      </c>
      <c r="P348" s="15" t="s">
        <v>3</v>
      </c>
      <c r="Q348" s="37" t="s">
        <v>9169</v>
      </c>
      <c r="R348" s="37">
        <v>0.21</v>
      </c>
      <c r="S348" s="37" t="s">
        <v>9168</v>
      </c>
      <c r="T348" s="37" t="s">
        <v>9167</v>
      </c>
      <c r="U348" s="37" t="s">
        <v>9166</v>
      </c>
    </row>
    <row r="349" spans="1:21" s="37" customFormat="1" ht="14.5">
      <c r="A349" s="3" t="s">
        <v>3867</v>
      </c>
      <c r="B349" s="15" t="s">
        <v>1</v>
      </c>
      <c r="C349" s="15" t="s">
        <v>6</v>
      </c>
      <c r="D349" s="15" t="s">
        <v>3525</v>
      </c>
      <c r="E349" s="15">
        <v>1500</v>
      </c>
      <c r="F349" s="15">
        <v>29.7</v>
      </c>
      <c r="G349" s="15">
        <v>33</v>
      </c>
      <c r="H349" s="15">
        <v>36.299999999999997</v>
      </c>
      <c r="I349" s="15">
        <v>26.8</v>
      </c>
      <c r="J349" s="15">
        <v>6.5</v>
      </c>
      <c r="K349" s="15">
        <v>1</v>
      </c>
      <c r="L349" s="15">
        <v>47.7</v>
      </c>
      <c r="M349" s="15">
        <v>33</v>
      </c>
      <c r="N349" s="15">
        <v>150</v>
      </c>
      <c r="O349" s="15">
        <v>1</v>
      </c>
      <c r="P349" s="15" t="s">
        <v>3</v>
      </c>
      <c r="Q349" s="37" t="s">
        <v>9169</v>
      </c>
      <c r="R349" s="37">
        <v>0.21</v>
      </c>
      <c r="S349" s="37" t="s">
        <v>9168</v>
      </c>
      <c r="T349" s="37" t="s">
        <v>9167</v>
      </c>
      <c r="U349" s="37" t="s">
        <v>9166</v>
      </c>
    </row>
    <row r="350" spans="1:21" s="37" customFormat="1" ht="14.5">
      <c r="A350" s="3" t="s">
        <v>3868</v>
      </c>
      <c r="B350" s="15" t="s">
        <v>1</v>
      </c>
      <c r="C350" s="15" t="s">
        <v>6</v>
      </c>
      <c r="D350" s="15" t="s">
        <v>3522</v>
      </c>
      <c r="E350" s="15">
        <v>1500</v>
      </c>
      <c r="F350" s="15">
        <v>29.7</v>
      </c>
      <c r="G350" s="15">
        <v>33</v>
      </c>
      <c r="H350" s="15">
        <v>36.299999999999997</v>
      </c>
      <c r="I350" s="15">
        <v>26.8</v>
      </c>
      <c r="J350" s="15">
        <v>6.5</v>
      </c>
      <c r="K350" s="15">
        <v>1</v>
      </c>
      <c r="L350" s="15">
        <v>47.7</v>
      </c>
      <c r="M350" s="15">
        <v>33</v>
      </c>
      <c r="N350" s="15">
        <v>150</v>
      </c>
      <c r="O350" s="15">
        <v>1</v>
      </c>
      <c r="P350" s="15" t="s">
        <v>3</v>
      </c>
      <c r="Q350" s="37" t="s">
        <v>9169</v>
      </c>
      <c r="R350" s="37">
        <v>0.21</v>
      </c>
      <c r="S350" s="37" t="s">
        <v>9168</v>
      </c>
      <c r="T350" s="37" t="s">
        <v>9167</v>
      </c>
      <c r="U350" s="37" t="s">
        <v>9166</v>
      </c>
    </row>
    <row r="351" spans="1:21" s="37" customFormat="1" ht="14.5">
      <c r="A351" s="3" t="s">
        <v>3869</v>
      </c>
      <c r="B351" s="15" t="s">
        <v>1</v>
      </c>
      <c r="C351" s="15" t="s">
        <v>6</v>
      </c>
      <c r="D351" s="15" t="s">
        <v>3522</v>
      </c>
      <c r="E351" s="15">
        <v>1500</v>
      </c>
      <c r="F351" s="15">
        <v>32.4</v>
      </c>
      <c r="G351" s="15">
        <v>36</v>
      </c>
      <c r="H351" s="15">
        <v>39.6</v>
      </c>
      <c r="I351" s="15">
        <v>29.1</v>
      </c>
      <c r="J351" s="15">
        <v>6.5</v>
      </c>
      <c r="K351" s="15">
        <v>1</v>
      </c>
      <c r="L351" s="15">
        <v>52</v>
      </c>
      <c r="M351" s="15">
        <v>30</v>
      </c>
      <c r="N351" s="15">
        <v>150</v>
      </c>
      <c r="O351" s="15">
        <v>1</v>
      </c>
      <c r="P351" s="15" t="s">
        <v>910</v>
      </c>
      <c r="Q351" s="37" t="s">
        <v>9169</v>
      </c>
      <c r="R351" s="37">
        <v>0.21</v>
      </c>
      <c r="S351" s="37" t="s">
        <v>9168</v>
      </c>
      <c r="T351" s="37" t="s">
        <v>9167</v>
      </c>
      <c r="U351" s="37" t="s">
        <v>9166</v>
      </c>
    </row>
    <row r="352" spans="1:21" s="37" customFormat="1" ht="14.5">
      <c r="A352" s="3" t="s">
        <v>3870</v>
      </c>
      <c r="B352" s="15" t="s">
        <v>1</v>
      </c>
      <c r="C352" s="15" t="s">
        <v>6</v>
      </c>
      <c r="D352" s="15" t="s">
        <v>3522</v>
      </c>
      <c r="E352" s="15">
        <v>1500</v>
      </c>
      <c r="F352" s="15">
        <v>34.200000000000003</v>
      </c>
      <c r="G352" s="15">
        <v>36</v>
      </c>
      <c r="H352" s="15">
        <v>37.799999999999997</v>
      </c>
      <c r="I352" s="15">
        <v>30.8</v>
      </c>
      <c r="J352" s="15">
        <v>6.5</v>
      </c>
      <c r="K352" s="15">
        <v>1</v>
      </c>
      <c r="L352" s="15">
        <v>49.9</v>
      </c>
      <c r="M352" s="15">
        <v>31</v>
      </c>
      <c r="N352" s="15">
        <v>150</v>
      </c>
      <c r="O352" s="15">
        <v>1</v>
      </c>
      <c r="P352" s="15" t="s">
        <v>910</v>
      </c>
      <c r="Q352" s="37" t="s">
        <v>9169</v>
      </c>
      <c r="R352" s="37">
        <v>0.21</v>
      </c>
      <c r="S352" s="37" t="s">
        <v>9168</v>
      </c>
      <c r="T352" s="37" t="s">
        <v>9167</v>
      </c>
      <c r="U352" s="37" t="s">
        <v>9166</v>
      </c>
    </row>
    <row r="353" spans="1:21" s="37" customFormat="1" ht="14.5">
      <c r="A353" s="3" t="s">
        <v>3871</v>
      </c>
      <c r="B353" s="15" t="s">
        <v>1</v>
      </c>
      <c r="C353" s="15" t="s">
        <v>6</v>
      </c>
      <c r="D353" s="15" t="s">
        <v>3522</v>
      </c>
      <c r="E353" s="15">
        <v>1500</v>
      </c>
      <c r="F353" s="15">
        <v>34.200000000000003</v>
      </c>
      <c r="G353" s="15">
        <v>36</v>
      </c>
      <c r="H353" s="15">
        <v>37.799999999999997</v>
      </c>
      <c r="I353" s="15">
        <v>30.8</v>
      </c>
      <c r="J353" s="15">
        <v>6.5</v>
      </c>
      <c r="K353" s="15">
        <v>1</v>
      </c>
      <c r="L353" s="15">
        <v>49.9</v>
      </c>
      <c r="M353" s="15">
        <v>31</v>
      </c>
      <c r="N353" s="15">
        <v>150</v>
      </c>
      <c r="O353" s="15">
        <v>1</v>
      </c>
      <c r="P353" s="15" t="s">
        <v>3</v>
      </c>
      <c r="Q353" s="37" t="s">
        <v>9169</v>
      </c>
      <c r="R353" s="37">
        <v>0.21</v>
      </c>
      <c r="S353" s="37" t="s">
        <v>9168</v>
      </c>
      <c r="T353" s="37" t="s">
        <v>9167</v>
      </c>
      <c r="U353" s="37" t="s">
        <v>9166</v>
      </c>
    </row>
    <row r="354" spans="1:21" s="37" customFormat="1" ht="14.5">
      <c r="A354" s="3" t="s">
        <v>3872</v>
      </c>
      <c r="B354" s="15" t="s">
        <v>1</v>
      </c>
      <c r="C354" s="15" t="s">
        <v>6</v>
      </c>
      <c r="D354" s="15" t="s">
        <v>3525</v>
      </c>
      <c r="E354" s="15">
        <v>1500</v>
      </c>
      <c r="F354" s="15">
        <v>32.4</v>
      </c>
      <c r="G354" s="15">
        <v>36</v>
      </c>
      <c r="H354" s="15">
        <v>39.6</v>
      </c>
      <c r="I354" s="15">
        <v>29.1</v>
      </c>
      <c r="J354" s="15">
        <v>6.5</v>
      </c>
      <c r="K354" s="15">
        <v>1</v>
      </c>
      <c r="L354" s="15">
        <v>52</v>
      </c>
      <c r="M354" s="15">
        <v>30</v>
      </c>
      <c r="N354" s="15">
        <v>150</v>
      </c>
      <c r="O354" s="15">
        <v>1</v>
      </c>
      <c r="P354" s="15" t="s">
        <v>910</v>
      </c>
      <c r="Q354" s="37" t="s">
        <v>9169</v>
      </c>
      <c r="R354" s="37">
        <v>0.21</v>
      </c>
      <c r="S354" s="37" t="s">
        <v>9168</v>
      </c>
      <c r="T354" s="37" t="s">
        <v>9167</v>
      </c>
      <c r="U354" s="37" t="s">
        <v>9166</v>
      </c>
    </row>
    <row r="355" spans="1:21" s="37" customFormat="1" ht="14.5">
      <c r="A355" s="3" t="s">
        <v>3873</v>
      </c>
      <c r="B355" s="15" t="s">
        <v>1</v>
      </c>
      <c r="C355" s="15" t="s">
        <v>6</v>
      </c>
      <c r="D355" s="15" t="s">
        <v>3525</v>
      </c>
      <c r="E355" s="15">
        <v>1500</v>
      </c>
      <c r="F355" s="15">
        <v>34.200000000000003</v>
      </c>
      <c r="G355" s="15">
        <v>36</v>
      </c>
      <c r="H355" s="15">
        <v>37.799999999999997</v>
      </c>
      <c r="I355" s="15">
        <v>30.8</v>
      </c>
      <c r="J355" s="15">
        <v>6.5</v>
      </c>
      <c r="K355" s="15">
        <v>1</v>
      </c>
      <c r="L355" s="15">
        <v>49.9</v>
      </c>
      <c r="M355" s="15">
        <v>31</v>
      </c>
      <c r="N355" s="15">
        <v>150</v>
      </c>
      <c r="O355" s="15">
        <v>1</v>
      </c>
      <c r="P355" s="15" t="s">
        <v>910</v>
      </c>
      <c r="Q355" s="37" t="s">
        <v>9169</v>
      </c>
      <c r="R355" s="37">
        <v>0.21</v>
      </c>
      <c r="S355" s="37" t="s">
        <v>9168</v>
      </c>
      <c r="T355" s="37" t="s">
        <v>9167</v>
      </c>
      <c r="U355" s="37" t="s">
        <v>9166</v>
      </c>
    </row>
    <row r="356" spans="1:21" s="37" customFormat="1" ht="14.5">
      <c r="A356" s="3" t="s">
        <v>3874</v>
      </c>
      <c r="B356" s="15" t="s">
        <v>1</v>
      </c>
      <c r="C356" s="15" t="s">
        <v>6</v>
      </c>
      <c r="D356" s="15" t="s">
        <v>3525</v>
      </c>
      <c r="E356" s="15">
        <v>1500</v>
      </c>
      <c r="F356" s="15">
        <v>34.200000000000003</v>
      </c>
      <c r="G356" s="15">
        <v>36</v>
      </c>
      <c r="H356" s="15">
        <v>37.799999999999997</v>
      </c>
      <c r="I356" s="15">
        <v>30.8</v>
      </c>
      <c r="J356" s="15">
        <v>6.5</v>
      </c>
      <c r="K356" s="15">
        <v>1</v>
      </c>
      <c r="L356" s="15">
        <v>49.9</v>
      </c>
      <c r="M356" s="15">
        <v>31</v>
      </c>
      <c r="N356" s="15">
        <v>150</v>
      </c>
      <c r="O356" s="15">
        <v>1</v>
      </c>
      <c r="P356" s="15" t="s">
        <v>3</v>
      </c>
      <c r="Q356" s="37" t="s">
        <v>9169</v>
      </c>
      <c r="R356" s="37">
        <v>0.21</v>
      </c>
      <c r="S356" s="37" t="s">
        <v>9168</v>
      </c>
      <c r="T356" s="37" t="s">
        <v>9167</v>
      </c>
      <c r="U356" s="37" t="s">
        <v>9166</v>
      </c>
    </row>
    <row r="357" spans="1:21" s="37" customFormat="1" ht="14.5">
      <c r="A357" s="3" t="s">
        <v>3875</v>
      </c>
      <c r="B357" s="15" t="s">
        <v>1</v>
      </c>
      <c r="C357" s="15" t="s">
        <v>6</v>
      </c>
      <c r="D357" s="15" t="s">
        <v>3525</v>
      </c>
      <c r="E357" s="15">
        <v>1500</v>
      </c>
      <c r="F357" s="15">
        <v>32.4</v>
      </c>
      <c r="G357" s="15">
        <v>36</v>
      </c>
      <c r="H357" s="15">
        <v>39.6</v>
      </c>
      <c r="I357" s="15">
        <v>29.1</v>
      </c>
      <c r="J357" s="15">
        <v>6.5</v>
      </c>
      <c r="K357" s="15">
        <v>1</v>
      </c>
      <c r="L357" s="15">
        <v>52</v>
      </c>
      <c r="M357" s="15">
        <v>30</v>
      </c>
      <c r="N357" s="15">
        <v>150</v>
      </c>
      <c r="O357" s="15">
        <v>1</v>
      </c>
      <c r="P357" s="15" t="s">
        <v>3</v>
      </c>
      <c r="Q357" s="37" t="s">
        <v>9169</v>
      </c>
      <c r="R357" s="37">
        <v>0.21</v>
      </c>
      <c r="S357" s="37" t="s">
        <v>9168</v>
      </c>
      <c r="T357" s="37" t="s">
        <v>9167</v>
      </c>
      <c r="U357" s="37" t="s">
        <v>9166</v>
      </c>
    </row>
    <row r="358" spans="1:21" s="37" customFormat="1" ht="14.5">
      <c r="A358" s="3" t="s">
        <v>3876</v>
      </c>
      <c r="B358" s="15" t="s">
        <v>1</v>
      </c>
      <c r="C358" s="15" t="s">
        <v>6</v>
      </c>
      <c r="D358" s="15" t="s">
        <v>3522</v>
      </c>
      <c r="E358" s="15">
        <v>1500</v>
      </c>
      <c r="F358" s="15">
        <v>32.4</v>
      </c>
      <c r="G358" s="15">
        <v>36</v>
      </c>
      <c r="H358" s="15">
        <v>39.6</v>
      </c>
      <c r="I358" s="15">
        <v>29.1</v>
      </c>
      <c r="J358" s="15">
        <v>6.5</v>
      </c>
      <c r="K358" s="15">
        <v>1</v>
      </c>
      <c r="L358" s="15">
        <v>52</v>
      </c>
      <c r="M358" s="15">
        <v>30</v>
      </c>
      <c r="N358" s="15">
        <v>150</v>
      </c>
      <c r="O358" s="15">
        <v>1</v>
      </c>
      <c r="P358" s="15" t="s">
        <v>3</v>
      </c>
      <c r="Q358" s="37" t="s">
        <v>9169</v>
      </c>
      <c r="R358" s="37">
        <v>0.21</v>
      </c>
      <c r="S358" s="37" t="s">
        <v>9168</v>
      </c>
      <c r="T358" s="37" t="s">
        <v>9167</v>
      </c>
      <c r="U358" s="37" t="s">
        <v>9166</v>
      </c>
    </row>
    <row r="359" spans="1:21" s="37" customFormat="1" ht="14.5">
      <c r="A359" s="3" t="s">
        <v>3877</v>
      </c>
      <c r="B359" s="15" t="s">
        <v>1</v>
      </c>
      <c r="C359" s="15" t="s">
        <v>6</v>
      </c>
      <c r="D359" s="15" t="s">
        <v>3522</v>
      </c>
      <c r="E359" s="15">
        <v>1500</v>
      </c>
      <c r="F359" s="15">
        <v>35.1</v>
      </c>
      <c r="G359" s="15">
        <v>39</v>
      </c>
      <c r="H359" s="15">
        <v>42.9</v>
      </c>
      <c r="I359" s="15">
        <v>31.6</v>
      </c>
      <c r="J359" s="15">
        <v>6.5</v>
      </c>
      <c r="K359" s="15">
        <v>1</v>
      </c>
      <c r="L359" s="15">
        <v>56.4</v>
      </c>
      <c r="M359" s="15">
        <v>27</v>
      </c>
      <c r="N359" s="15">
        <v>150</v>
      </c>
      <c r="O359" s="15">
        <v>1</v>
      </c>
      <c r="P359" s="15" t="s">
        <v>910</v>
      </c>
      <c r="Q359" s="37" t="s">
        <v>9169</v>
      </c>
      <c r="R359" s="37">
        <v>0.21</v>
      </c>
      <c r="S359" s="37" t="s">
        <v>9168</v>
      </c>
      <c r="T359" s="37" t="s">
        <v>9167</v>
      </c>
      <c r="U359" s="37" t="s">
        <v>9166</v>
      </c>
    </row>
    <row r="360" spans="1:21" s="37" customFormat="1" ht="14.5">
      <c r="A360" s="3" t="s">
        <v>3878</v>
      </c>
      <c r="B360" s="15" t="s">
        <v>1</v>
      </c>
      <c r="C360" s="15" t="s">
        <v>6</v>
      </c>
      <c r="D360" s="15" t="s">
        <v>3522</v>
      </c>
      <c r="E360" s="15">
        <v>1500</v>
      </c>
      <c r="F360" s="15">
        <v>37.049999999999997</v>
      </c>
      <c r="G360" s="15">
        <v>39</v>
      </c>
      <c r="H360" s="15">
        <v>40.950000000000003</v>
      </c>
      <c r="I360" s="15">
        <v>33.299999999999997</v>
      </c>
      <c r="J360" s="15">
        <v>6.5</v>
      </c>
      <c r="K360" s="15">
        <v>1</v>
      </c>
      <c r="L360" s="15">
        <v>53.9</v>
      </c>
      <c r="M360" s="15">
        <v>29</v>
      </c>
      <c r="N360" s="15">
        <v>150</v>
      </c>
      <c r="O360" s="15">
        <v>1</v>
      </c>
      <c r="P360" s="15" t="s">
        <v>910</v>
      </c>
      <c r="Q360" s="37" t="s">
        <v>9169</v>
      </c>
      <c r="R360" s="37">
        <v>0.21</v>
      </c>
      <c r="S360" s="37" t="s">
        <v>9168</v>
      </c>
      <c r="T360" s="37" t="s">
        <v>9167</v>
      </c>
      <c r="U360" s="37" t="s">
        <v>9166</v>
      </c>
    </row>
    <row r="361" spans="1:21" s="37" customFormat="1" ht="14.5">
      <c r="A361" s="3" t="s">
        <v>3879</v>
      </c>
      <c r="B361" s="15" t="s">
        <v>1</v>
      </c>
      <c r="C361" s="15" t="s">
        <v>6</v>
      </c>
      <c r="D361" s="15" t="s">
        <v>3522</v>
      </c>
      <c r="E361" s="15">
        <v>1500</v>
      </c>
      <c r="F361" s="15">
        <v>37.049999999999997</v>
      </c>
      <c r="G361" s="15">
        <v>39</v>
      </c>
      <c r="H361" s="15">
        <v>40.950000000000003</v>
      </c>
      <c r="I361" s="15">
        <v>33.299999999999997</v>
      </c>
      <c r="J361" s="15">
        <v>6.5</v>
      </c>
      <c r="K361" s="15">
        <v>1</v>
      </c>
      <c r="L361" s="15">
        <v>53.9</v>
      </c>
      <c r="M361" s="15">
        <v>29</v>
      </c>
      <c r="N361" s="15">
        <v>150</v>
      </c>
      <c r="O361" s="15">
        <v>1</v>
      </c>
      <c r="P361" s="15" t="s">
        <v>3</v>
      </c>
      <c r="Q361" s="37" t="s">
        <v>9169</v>
      </c>
      <c r="R361" s="37">
        <v>0.21</v>
      </c>
      <c r="S361" s="37" t="s">
        <v>9168</v>
      </c>
      <c r="T361" s="37" t="s">
        <v>9167</v>
      </c>
      <c r="U361" s="37" t="s">
        <v>9166</v>
      </c>
    </row>
    <row r="362" spans="1:21" s="37" customFormat="1" ht="14.5">
      <c r="A362" s="3" t="s">
        <v>3880</v>
      </c>
      <c r="B362" s="15" t="s">
        <v>1</v>
      </c>
      <c r="C362" s="15" t="s">
        <v>6</v>
      </c>
      <c r="D362" s="15" t="s">
        <v>3525</v>
      </c>
      <c r="E362" s="15">
        <v>1500</v>
      </c>
      <c r="F362" s="15">
        <v>35.1</v>
      </c>
      <c r="G362" s="15">
        <v>39</v>
      </c>
      <c r="H362" s="15">
        <v>42.9</v>
      </c>
      <c r="I362" s="15">
        <v>31.6</v>
      </c>
      <c r="J362" s="15">
        <v>6.5</v>
      </c>
      <c r="K362" s="15">
        <v>1</v>
      </c>
      <c r="L362" s="15">
        <v>56.4</v>
      </c>
      <c r="M362" s="15">
        <v>27</v>
      </c>
      <c r="N362" s="15">
        <v>150</v>
      </c>
      <c r="O362" s="15">
        <v>1</v>
      </c>
      <c r="P362" s="15" t="s">
        <v>910</v>
      </c>
      <c r="Q362" s="37" t="s">
        <v>9169</v>
      </c>
      <c r="R362" s="37">
        <v>0.21</v>
      </c>
      <c r="S362" s="37" t="s">
        <v>9168</v>
      </c>
      <c r="T362" s="37" t="s">
        <v>9167</v>
      </c>
      <c r="U362" s="37" t="s">
        <v>9166</v>
      </c>
    </row>
    <row r="363" spans="1:21" s="37" customFormat="1" ht="14.5">
      <c r="A363" s="3" t="s">
        <v>3881</v>
      </c>
      <c r="B363" s="15" t="s">
        <v>1</v>
      </c>
      <c r="C363" s="15" t="s">
        <v>6</v>
      </c>
      <c r="D363" s="15" t="s">
        <v>3525</v>
      </c>
      <c r="E363" s="15">
        <v>1500</v>
      </c>
      <c r="F363" s="15">
        <v>37.049999999999997</v>
      </c>
      <c r="G363" s="15">
        <v>39</v>
      </c>
      <c r="H363" s="15">
        <v>40.950000000000003</v>
      </c>
      <c r="I363" s="15">
        <v>33.299999999999997</v>
      </c>
      <c r="J363" s="15">
        <v>6.5</v>
      </c>
      <c r="K363" s="15">
        <v>1</v>
      </c>
      <c r="L363" s="15">
        <v>53.9</v>
      </c>
      <c r="M363" s="15">
        <v>29</v>
      </c>
      <c r="N363" s="15">
        <v>150</v>
      </c>
      <c r="O363" s="15">
        <v>1</v>
      </c>
      <c r="P363" s="15" t="s">
        <v>910</v>
      </c>
      <c r="Q363" s="37" t="s">
        <v>9169</v>
      </c>
      <c r="R363" s="37">
        <v>0.21</v>
      </c>
      <c r="S363" s="37" t="s">
        <v>9168</v>
      </c>
      <c r="T363" s="37" t="s">
        <v>9167</v>
      </c>
      <c r="U363" s="37" t="s">
        <v>9166</v>
      </c>
    </row>
    <row r="364" spans="1:21" s="37" customFormat="1" ht="14.5">
      <c r="A364" s="3" t="s">
        <v>3882</v>
      </c>
      <c r="B364" s="15" t="s">
        <v>1</v>
      </c>
      <c r="C364" s="15" t="s">
        <v>6</v>
      </c>
      <c r="D364" s="15" t="s">
        <v>3525</v>
      </c>
      <c r="E364" s="15">
        <v>1500</v>
      </c>
      <c r="F364" s="15">
        <v>37.049999999999997</v>
      </c>
      <c r="G364" s="15">
        <v>39</v>
      </c>
      <c r="H364" s="15">
        <v>40.950000000000003</v>
      </c>
      <c r="I364" s="15">
        <v>33.299999999999997</v>
      </c>
      <c r="J364" s="15">
        <v>6.5</v>
      </c>
      <c r="K364" s="15">
        <v>1</v>
      </c>
      <c r="L364" s="15">
        <v>53.9</v>
      </c>
      <c r="M364" s="15">
        <v>29</v>
      </c>
      <c r="N364" s="15">
        <v>150</v>
      </c>
      <c r="O364" s="15">
        <v>1</v>
      </c>
      <c r="P364" s="15" t="s">
        <v>3</v>
      </c>
      <c r="Q364" s="37" t="s">
        <v>9169</v>
      </c>
      <c r="R364" s="37">
        <v>0.21</v>
      </c>
      <c r="S364" s="37" t="s">
        <v>9168</v>
      </c>
      <c r="T364" s="37" t="s">
        <v>9167</v>
      </c>
      <c r="U364" s="37" t="s">
        <v>9166</v>
      </c>
    </row>
    <row r="365" spans="1:21" s="37" customFormat="1" ht="14.5">
      <c r="A365" s="3" t="s">
        <v>3883</v>
      </c>
      <c r="B365" s="15" t="s">
        <v>1</v>
      </c>
      <c r="C365" s="15" t="s">
        <v>6</v>
      </c>
      <c r="D365" s="15" t="s">
        <v>3525</v>
      </c>
      <c r="E365" s="15">
        <v>1500</v>
      </c>
      <c r="F365" s="15">
        <v>35.1</v>
      </c>
      <c r="G365" s="15">
        <v>39</v>
      </c>
      <c r="H365" s="15">
        <v>42.9</v>
      </c>
      <c r="I365" s="15">
        <v>31.6</v>
      </c>
      <c r="J365" s="15">
        <v>6.5</v>
      </c>
      <c r="K365" s="15">
        <v>1</v>
      </c>
      <c r="L365" s="15">
        <v>56.4</v>
      </c>
      <c r="M365" s="15">
        <v>27</v>
      </c>
      <c r="N365" s="15">
        <v>150</v>
      </c>
      <c r="O365" s="15">
        <v>1</v>
      </c>
      <c r="P365" s="15" t="s">
        <v>3</v>
      </c>
      <c r="Q365" s="37" t="s">
        <v>9169</v>
      </c>
      <c r="R365" s="37">
        <v>0.21</v>
      </c>
      <c r="S365" s="37" t="s">
        <v>9168</v>
      </c>
      <c r="T365" s="37" t="s">
        <v>9167</v>
      </c>
      <c r="U365" s="37" t="s">
        <v>9166</v>
      </c>
    </row>
    <row r="366" spans="1:21" s="37" customFormat="1" ht="14.5">
      <c r="A366" s="3" t="s">
        <v>3884</v>
      </c>
      <c r="B366" s="15" t="s">
        <v>1</v>
      </c>
      <c r="C366" s="15" t="s">
        <v>6</v>
      </c>
      <c r="D366" s="15" t="s">
        <v>3522</v>
      </c>
      <c r="E366" s="15">
        <v>1500</v>
      </c>
      <c r="F366" s="15">
        <v>35.1</v>
      </c>
      <c r="G366" s="15">
        <v>39</v>
      </c>
      <c r="H366" s="15">
        <v>42.9</v>
      </c>
      <c r="I366" s="15">
        <v>31.6</v>
      </c>
      <c r="J366" s="15">
        <v>6.5</v>
      </c>
      <c r="K366" s="15">
        <v>1</v>
      </c>
      <c r="L366" s="15">
        <v>56.4</v>
      </c>
      <c r="M366" s="15">
        <v>27</v>
      </c>
      <c r="N366" s="15">
        <v>150</v>
      </c>
      <c r="O366" s="15">
        <v>1</v>
      </c>
      <c r="P366" s="15" t="s">
        <v>3</v>
      </c>
      <c r="Q366" s="37" t="s">
        <v>9169</v>
      </c>
      <c r="R366" s="37">
        <v>0.21</v>
      </c>
      <c r="S366" s="37" t="s">
        <v>9168</v>
      </c>
      <c r="T366" s="37" t="s">
        <v>9167</v>
      </c>
      <c r="U366" s="37" t="s">
        <v>9166</v>
      </c>
    </row>
    <row r="367" spans="1:21" s="37" customFormat="1" ht="14.5">
      <c r="A367" s="3" t="s">
        <v>3885</v>
      </c>
      <c r="B367" s="15" t="s">
        <v>1</v>
      </c>
      <c r="C367" s="15" t="s">
        <v>6</v>
      </c>
      <c r="D367" s="15" t="s">
        <v>3522</v>
      </c>
      <c r="E367" s="15">
        <v>1500</v>
      </c>
      <c r="F367" s="15">
        <v>38.700000000000003</v>
      </c>
      <c r="G367" s="15">
        <v>43</v>
      </c>
      <c r="H367" s="15">
        <v>47.3</v>
      </c>
      <c r="I367" s="15">
        <v>34.799999999999997</v>
      </c>
      <c r="J367" s="15">
        <v>6.5</v>
      </c>
      <c r="K367" s="15">
        <v>1</v>
      </c>
      <c r="L367" s="15">
        <v>61.9</v>
      </c>
      <c r="M367" s="15">
        <v>25</v>
      </c>
      <c r="N367" s="15">
        <v>150</v>
      </c>
      <c r="O367" s="15">
        <v>1</v>
      </c>
      <c r="P367" s="15" t="s">
        <v>910</v>
      </c>
      <c r="Q367" s="37" t="s">
        <v>9169</v>
      </c>
      <c r="R367" s="37">
        <v>0.21</v>
      </c>
      <c r="S367" s="37" t="s">
        <v>9168</v>
      </c>
      <c r="T367" s="37" t="s">
        <v>9167</v>
      </c>
      <c r="U367" s="37" t="s">
        <v>9166</v>
      </c>
    </row>
    <row r="368" spans="1:21" s="37" customFormat="1" ht="14.5">
      <c r="A368" s="3" t="s">
        <v>3886</v>
      </c>
      <c r="B368" s="15" t="s">
        <v>1</v>
      </c>
      <c r="C368" s="15" t="s">
        <v>6</v>
      </c>
      <c r="D368" s="15" t="s">
        <v>3522</v>
      </c>
      <c r="E368" s="15">
        <v>1500</v>
      </c>
      <c r="F368" s="15">
        <v>40.85</v>
      </c>
      <c r="G368" s="15">
        <v>43</v>
      </c>
      <c r="H368" s="15">
        <v>45.15</v>
      </c>
      <c r="I368" s="15">
        <v>36.799999999999997</v>
      </c>
      <c r="J368" s="15">
        <v>6.5</v>
      </c>
      <c r="K368" s="15">
        <v>1</v>
      </c>
      <c r="L368" s="15">
        <v>59.3</v>
      </c>
      <c r="M368" s="15">
        <v>26</v>
      </c>
      <c r="N368" s="15">
        <v>150</v>
      </c>
      <c r="O368" s="15">
        <v>1</v>
      </c>
      <c r="P368" s="15" t="s">
        <v>910</v>
      </c>
      <c r="Q368" s="37" t="s">
        <v>9169</v>
      </c>
      <c r="R368" s="37">
        <v>0.21</v>
      </c>
      <c r="S368" s="37" t="s">
        <v>9168</v>
      </c>
      <c r="T368" s="37" t="s">
        <v>9167</v>
      </c>
      <c r="U368" s="37" t="s">
        <v>9166</v>
      </c>
    </row>
    <row r="369" spans="1:21" s="37" customFormat="1" ht="14.5">
      <c r="A369" s="3" t="s">
        <v>3887</v>
      </c>
      <c r="B369" s="15" t="s">
        <v>1</v>
      </c>
      <c r="C369" s="15" t="s">
        <v>6</v>
      </c>
      <c r="D369" s="15" t="s">
        <v>3522</v>
      </c>
      <c r="E369" s="15">
        <v>1500</v>
      </c>
      <c r="F369" s="15">
        <v>40.85</v>
      </c>
      <c r="G369" s="15">
        <v>43</v>
      </c>
      <c r="H369" s="15">
        <v>45.15</v>
      </c>
      <c r="I369" s="15">
        <v>36.799999999999997</v>
      </c>
      <c r="J369" s="15">
        <v>6.5</v>
      </c>
      <c r="K369" s="15">
        <v>1</v>
      </c>
      <c r="L369" s="15">
        <v>59.3</v>
      </c>
      <c r="M369" s="15">
        <v>26</v>
      </c>
      <c r="N369" s="15">
        <v>150</v>
      </c>
      <c r="O369" s="15">
        <v>1</v>
      </c>
      <c r="P369" s="15" t="s">
        <v>3</v>
      </c>
      <c r="Q369" s="37" t="s">
        <v>9169</v>
      </c>
      <c r="R369" s="37">
        <v>0.21</v>
      </c>
      <c r="S369" s="37" t="s">
        <v>9168</v>
      </c>
      <c r="T369" s="37" t="s">
        <v>9167</v>
      </c>
      <c r="U369" s="37" t="s">
        <v>9166</v>
      </c>
    </row>
    <row r="370" spans="1:21" s="37" customFormat="1" ht="14.5">
      <c r="A370" s="3" t="s">
        <v>3888</v>
      </c>
      <c r="B370" s="15" t="s">
        <v>1</v>
      </c>
      <c r="C370" s="15" t="s">
        <v>6</v>
      </c>
      <c r="D370" s="15" t="s">
        <v>3525</v>
      </c>
      <c r="E370" s="15">
        <v>1500</v>
      </c>
      <c r="F370" s="15">
        <v>38.700000000000003</v>
      </c>
      <c r="G370" s="15">
        <v>43</v>
      </c>
      <c r="H370" s="15">
        <v>47.3</v>
      </c>
      <c r="I370" s="15">
        <v>34.799999999999997</v>
      </c>
      <c r="J370" s="15">
        <v>6.5</v>
      </c>
      <c r="K370" s="15">
        <v>1</v>
      </c>
      <c r="L370" s="15">
        <v>61.9</v>
      </c>
      <c r="M370" s="15">
        <v>25</v>
      </c>
      <c r="N370" s="15">
        <v>150</v>
      </c>
      <c r="O370" s="15">
        <v>1</v>
      </c>
      <c r="P370" s="15" t="s">
        <v>910</v>
      </c>
      <c r="Q370" s="37" t="s">
        <v>9169</v>
      </c>
      <c r="R370" s="37">
        <v>0.21</v>
      </c>
      <c r="S370" s="37" t="s">
        <v>9168</v>
      </c>
      <c r="T370" s="37" t="s">
        <v>9167</v>
      </c>
      <c r="U370" s="37" t="s">
        <v>9166</v>
      </c>
    </row>
    <row r="371" spans="1:21" s="37" customFormat="1" ht="14.5">
      <c r="A371" s="3" t="s">
        <v>3889</v>
      </c>
      <c r="B371" s="15" t="s">
        <v>1</v>
      </c>
      <c r="C371" s="15" t="s">
        <v>6</v>
      </c>
      <c r="D371" s="15" t="s">
        <v>3525</v>
      </c>
      <c r="E371" s="15">
        <v>1500</v>
      </c>
      <c r="F371" s="15">
        <v>40.85</v>
      </c>
      <c r="G371" s="15">
        <v>43</v>
      </c>
      <c r="H371" s="15">
        <v>45.15</v>
      </c>
      <c r="I371" s="15">
        <v>36.799999999999997</v>
      </c>
      <c r="J371" s="15">
        <v>6.5</v>
      </c>
      <c r="K371" s="15">
        <v>1</v>
      </c>
      <c r="L371" s="15">
        <v>59.3</v>
      </c>
      <c r="M371" s="15">
        <v>26</v>
      </c>
      <c r="N371" s="15">
        <v>150</v>
      </c>
      <c r="O371" s="15">
        <v>1</v>
      </c>
      <c r="P371" s="15" t="s">
        <v>910</v>
      </c>
      <c r="Q371" s="37" t="s">
        <v>9169</v>
      </c>
      <c r="R371" s="37">
        <v>0.21</v>
      </c>
      <c r="S371" s="37" t="s">
        <v>9168</v>
      </c>
      <c r="T371" s="37" t="s">
        <v>9167</v>
      </c>
      <c r="U371" s="37" t="s">
        <v>9166</v>
      </c>
    </row>
    <row r="372" spans="1:21" s="37" customFormat="1" ht="14.5">
      <c r="A372" s="3" t="s">
        <v>3890</v>
      </c>
      <c r="B372" s="15" t="s">
        <v>1</v>
      </c>
      <c r="C372" s="15" t="s">
        <v>6</v>
      </c>
      <c r="D372" s="15" t="s">
        <v>3525</v>
      </c>
      <c r="E372" s="15">
        <v>1500</v>
      </c>
      <c r="F372" s="15">
        <v>40.85</v>
      </c>
      <c r="G372" s="15">
        <v>43</v>
      </c>
      <c r="H372" s="15">
        <v>45.15</v>
      </c>
      <c r="I372" s="15">
        <v>36.799999999999997</v>
      </c>
      <c r="J372" s="15">
        <v>6.5</v>
      </c>
      <c r="K372" s="15">
        <v>1</v>
      </c>
      <c r="L372" s="15">
        <v>59.3</v>
      </c>
      <c r="M372" s="15">
        <v>26</v>
      </c>
      <c r="N372" s="15">
        <v>150</v>
      </c>
      <c r="O372" s="15">
        <v>1</v>
      </c>
      <c r="P372" s="15" t="s">
        <v>3</v>
      </c>
      <c r="Q372" s="37" t="s">
        <v>9169</v>
      </c>
      <c r="R372" s="37">
        <v>0.21</v>
      </c>
      <c r="S372" s="37" t="s">
        <v>9168</v>
      </c>
      <c r="T372" s="37" t="s">
        <v>9167</v>
      </c>
      <c r="U372" s="37" t="s">
        <v>9166</v>
      </c>
    </row>
    <row r="373" spans="1:21" s="37" customFormat="1" ht="14.5">
      <c r="A373" s="3" t="s">
        <v>3891</v>
      </c>
      <c r="B373" s="15" t="s">
        <v>1</v>
      </c>
      <c r="C373" s="15" t="s">
        <v>6</v>
      </c>
      <c r="D373" s="15" t="s">
        <v>3525</v>
      </c>
      <c r="E373" s="15">
        <v>1500</v>
      </c>
      <c r="F373" s="15">
        <v>38.700000000000003</v>
      </c>
      <c r="G373" s="15">
        <v>43</v>
      </c>
      <c r="H373" s="15">
        <v>47.3</v>
      </c>
      <c r="I373" s="15">
        <v>34.799999999999997</v>
      </c>
      <c r="J373" s="15">
        <v>6.5</v>
      </c>
      <c r="K373" s="15">
        <v>1</v>
      </c>
      <c r="L373" s="15">
        <v>61.9</v>
      </c>
      <c r="M373" s="15">
        <v>25</v>
      </c>
      <c r="N373" s="15">
        <v>150</v>
      </c>
      <c r="O373" s="15">
        <v>1</v>
      </c>
      <c r="P373" s="15" t="s">
        <v>3</v>
      </c>
      <c r="Q373" s="37" t="s">
        <v>9169</v>
      </c>
      <c r="R373" s="37">
        <v>0.21</v>
      </c>
      <c r="S373" s="37" t="s">
        <v>9168</v>
      </c>
      <c r="T373" s="37" t="s">
        <v>9167</v>
      </c>
      <c r="U373" s="37" t="s">
        <v>9166</v>
      </c>
    </row>
    <row r="374" spans="1:21" s="37" customFormat="1" ht="14.5">
      <c r="A374" s="3" t="s">
        <v>3892</v>
      </c>
      <c r="B374" s="15" t="s">
        <v>1</v>
      </c>
      <c r="C374" s="15" t="s">
        <v>6</v>
      </c>
      <c r="D374" s="15" t="s">
        <v>3522</v>
      </c>
      <c r="E374" s="15">
        <v>1500</v>
      </c>
      <c r="F374" s="15">
        <v>38.700000000000003</v>
      </c>
      <c r="G374" s="15">
        <v>43</v>
      </c>
      <c r="H374" s="15">
        <v>47.3</v>
      </c>
      <c r="I374" s="15">
        <v>34.799999999999997</v>
      </c>
      <c r="J374" s="15">
        <v>6.5</v>
      </c>
      <c r="K374" s="15">
        <v>1</v>
      </c>
      <c r="L374" s="15">
        <v>61.9</v>
      </c>
      <c r="M374" s="15">
        <v>25</v>
      </c>
      <c r="N374" s="15">
        <v>150</v>
      </c>
      <c r="O374" s="15">
        <v>1</v>
      </c>
      <c r="P374" s="15" t="s">
        <v>3</v>
      </c>
      <c r="Q374" s="37" t="s">
        <v>9169</v>
      </c>
      <c r="R374" s="37">
        <v>0.21</v>
      </c>
      <c r="S374" s="37" t="s">
        <v>9168</v>
      </c>
      <c r="T374" s="37" t="s">
        <v>9167</v>
      </c>
      <c r="U374" s="37" t="s">
        <v>9166</v>
      </c>
    </row>
    <row r="375" spans="1:21" s="37" customFormat="1" ht="14.5">
      <c r="A375" s="3" t="s">
        <v>3893</v>
      </c>
      <c r="B375" s="15" t="s">
        <v>1</v>
      </c>
      <c r="C375" s="15" t="s">
        <v>6</v>
      </c>
      <c r="D375" s="15" t="s">
        <v>3522</v>
      </c>
      <c r="E375" s="15">
        <v>1500</v>
      </c>
      <c r="F375" s="15">
        <v>42.3</v>
      </c>
      <c r="G375" s="15">
        <v>47</v>
      </c>
      <c r="H375" s="15">
        <v>51.7</v>
      </c>
      <c r="I375" s="15">
        <v>38.1</v>
      </c>
      <c r="J375" s="15">
        <v>6.5</v>
      </c>
      <c r="K375" s="15">
        <v>1</v>
      </c>
      <c r="L375" s="15">
        <v>67.8</v>
      </c>
      <c r="M375" s="15">
        <v>23</v>
      </c>
      <c r="N375" s="15">
        <v>150</v>
      </c>
      <c r="O375" s="15">
        <v>1</v>
      </c>
      <c r="P375" s="15" t="s">
        <v>910</v>
      </c>
      <c r="Q375" s="37" t="s">
        <v>9169</v>
      </c>
      <c r="R375" s="37">
        <v>0.21</v>
      </c>
      <c r="S375" s="37" t="s">
        <v>9168</v>
      </c>
      <c r="T375" s="37" t="s">
        <v>9167</v>
      </c>
      <c r="U375" s="37" t="s">
        <v>9166</v>
      </c>
    </row>
    <row r="376" spans="1:21" s="37" customFormat="1" ht="14.5">
      <c r="A376" s="3" t="s">
        <v>3894</v>
      </c>
      <c r="B376" s="15" t="s">
        <v>1</v>
      </c>
      <c r="C376" s="15" t="s">
        <v>6</v>
      </c>
      <c r="D376" s="15" t="s">
        <v>3522</v>
      </c>
      <c r="E376" s="15">
        <v>1500</v>
      </c>
      <c r="F376" s="15">
        <v>44.65</v>
      </c>
      <c r="G376" s="15">
        <v>47</v>
      </c>
      <c r="H376" s="15">
        <v>49.35</v>
      </c>
      <c r="I376" s="15">
        <v>40.200000000000003</v>
      </c>
      <c r="J376" s="15">
        <v>6.5</v>
      </c>
      <c r="K376" s="15">
        <v>1</v>
      </c>
      <c r="L376" s="15">
        <v>64.8</v>
      </c>
      <c r="M376" s="15">
        <v>24</v>
      </c>
      <c r="N376" s="15">
        <v>150</v>
      </c>
      <c r="O376" s="15">
        <v>1</v>
      </c>
      <c r="P376" s="15" t="s">
        <v>910</v>
      </c>
      <c r="Q376" s="37" t="s">
        <v>9169</v>
      </c>
      <c r="R376" s="37">
        <v>0.21</v>
      </c>
      <c r="S376" s="37" t="s">
        <v>9168</v>
      </c>
      <c r="T376" s="37" t="s">
        <v>9167</v>
      </c>
      <c r="U376" s="37" t="s">
        <v>9166</v>
      </c>
    </row>
    <row r="377" spans="1:21" s="37" customFormat="1" ht="14.5">
      <c r="A377" s="3" t="s">
        <v>3895</v>
      </c>
      <c r="B377" s="15" t="s">
        <v>1</v>
      </c>
      <c r="C377" s="15" t="s">
        <v>6</v>
      </c>
      <c r="D377" s="15" t="s">
        <v>3522</v>
      </c>
      <c r="E377" s="15">
        <v>1500</v>
      </c>
      <c r="F377" s="15">
        <v>44.65</v>
      </c>
      <c r="G377" s="15">
        <v>47</v>
      </c>
      <c r="H377" s="15">
        <v>49.35</v>
      </c>
      <c r="I377" s="15">
        <v>40.200000000000003</v>
      </c>
      <c r="J377" s="15">
        <v>6.5</v>
      </c>
      <c r="K377" s="15">
        <v>1</v>
      </c>
      <c r="L377" s="15">
        <v>64.8</v>
      </c>
      <c r="M377" s="15">
        <v>24</v>
      </c>
      <c r="N377" s="15">
        <v>150</v>
      </c>
      <c r="O377" s="15">
        <v>1</v>
      </c>
      <c r="P377" s="15" t="s">
        <v>3</v>
      </c>
      <c r="Q377" s="37" t="s">
        <v>9169</v>
      </c>
      <c r="R377" s="37">
        <v>0.21</v>
      </c>
      <c r="S377" s="37" t="s">
        <v>9168</v>
      </c>
      <c r="T377" s="37" t="s">
        <v>9167</v>
      </c>
      <c r="U377" s="37" t="s">
        <v>9166</v>
      </c>
    </row>
    <row r="378" spans="1:21" s="37" customFormat="1" ht="14.5">
      <c r="A378" s="3" t="s">
        <v>3896</v>
      </c>
      <c r="B378" s="15" t="s">
        <v>1</v>
      </c>
      <c r="C378" s="15" t="s">
        <v>6</v>
      </c>
      <c r="D378" s="15" t="s">
        <v>3525</v>
      </c>
      <c r="E378" s="15">
        <v>1500</v>
      </c>
      <c r="F378" s="15">
        <v>42.3</v>
      </c>
      <c r="G378" s="15">
        <v>47</v>
      </c>
      <c r="H378" s="15">
        <v>51.7</v>
      </c>
      <c r="I378" s="15">
        <v>38.1</v>
      </c>
      <c r="J378" s="15">
        <v>6.5</v>
      </c>
      <c r="K378" s="15">
        <v>1</v>
      </c>
      <c r="L378" s="15">
        <v>67.8</v>
      </c>
      <c r="M378" s="15">
        <v>23</v>
      </c>
      <c r="N378" s="15">
        <v>150</v>
      </c>
      <c r="O378" s="15">
        <v>1</v>
      </c>
      <c r="P378" s="15" t="s">
        <v>910</v>
      </c>
      <c r="Q378" s="37" t="s">
        <v>9169</v>
      </c>
      <c r="R378" s="37">
        <v>0.21</v>
      </c>
      <c r="S378" s="37" t="s">
        <v>9168</v>
      </c>
      <c r="T378" s="37" t="s">
        <v>9167</v>
      </c>
      <c r="U378" s="37" t="s">
        <v>9166</v>
      </c>
    </row>
    <row r="379" spans="1:21" s="37" customFormat="1" ht="14.5">
      <c r="A379" s="3" t="s">
        <v>3897</v>
      </c>
      <c r="B379" s="15" t="s">
        <v>1</v>
      </c>
      <c r="C379" s="15" t="s">
        <v>6</v>
      </c>
      <c r="D379" s="15" t="s">
        <v>3525</v>
      </c>
      <c r="E379" s="15">
        <v>1500</v>
      </c>
      <c r="F379" s="15">
        <v>44.65</v>
      </c>
      <c r="G379" s="15">
        <v>47</v>
      </c>
      <c r="H379" s="15">
        <v>49.35</v>
      </c>
      <c r="I379" s="15">
        <v>40.200000000000003</v>
      </c>
      <c r="J379" s="15">
        <v>6.5</v>
      </c>
      <c r="K379" s="15">
        <v>1</v>
      </c>
      <c r="L379" s="15">
        <v>64.8</v>
      </c>
      <c r="M379" s="15">
        <v>24</v>
      </c>
      <c r="N379" s="15">
        <v>150</v>
      </c>
      <c r="O379" s="15">
        <v>1</v>
      </c>
      <c r="P379" s="15" t="s">
        <v>910</v>
      </c>
      <c r="Q379" s="37" t="s">
        <v>9169</v>
      </c>
      <c r="R379" s="37">
        <v>0.21</v>
      </c>
      <c r="S379" s="37" t="s">
        <v>9168</v>
      </c>
      <c r="T379" s="37" t="s">
        <v>9167</v>
      </c>
      <c r="U379" s="37" t="s">
        <v>9166</v>
      </c>
    </row>
    <row r="380" spans="1:21" s="37" customFormat="1" ht="14.5">
      <c r="A380" s="3" t="s">
        <v>3898</v>
      </c>
      <c r="B380" s="15" t="s">
        <v>1</v>
      </c>
      <c r="C380" s="15" t="s">
        <v>6</v>
      </c>
      <c r="D380" s="15" t="s">
        <v>3525</v>
      </c>
      <c r="E380" s="15">
        <v>1500</v>
      </c>
      <c r="F380" s="15">
        <v>44.65</v>
      </c>
      <c r="G380" s="15">
        <v>47</v>
      </c>
      <c r="H380" s="15">
        <v>49.35</v>
      </c>
      <c r="I380" s="15">
        <v>40.200000000000003</v>
      </c>
      <c r="J380" s="15">
        <v>6.5</v>
      </c>
      <c r="K380" s="15">
        <v>1</v>
      </c>
      <c r="L380" s="15">
        <v>64.8</v>
      </c>
      <c r="M380" s="15">
        <v>24</v>
      </c>
      <c r="N380" s="15">
        <v>150</v>
      </c>
      <c r="O380" s="15">
        <v>1</v>
      </c>
      <c r="P380" s="15" t="s">
        <v>3</v>
      </c>
      <c r="Q380" s="37" t="s">
        <v>9169</v>
      </c>
      <c r="R380" s="37">
        <v>0.21</v>
      </c>
      <c r="S380" s="37" t="s">
        <v>9168</v>
      </c>
      <c r="T380" s="37" t="s">
        <v>9167</v>
      </c>
      <c r="U380" s="37" t="s">
        <v>9166</v>
      </c>
    </row>
    <row r="381" spans="1:21" s="37" customFormat="1" ht="14.5">
      <c r="A381" s="3" t="s">
        <v>3899</v>
      </c>
      <c r="B381" s="15" t="s">
        <v>1</v>
      </c>
      <c r="C381" s="15" t="s">
        <v>6</v>
      </c>
      <c r="D381" s="15" t="s">
        <v>3525</v>
      </c>
      <c r="E381" s="15">
        <v>1500</v>
      </c>
      <c r="F381" s="15">
        <v>42.3</v>
      </c>
      <c r="G381" s="15">
        <v>47</v>
      </c>
      <c r="H381" s="15">
        <v>51.7</v>
      </c>
      <c r="I381" s="15">
        <v>38.1</v>
      </c>
      <c r="J381" s="15">
        <v>6.5</v>
      </c>
      <c r="K381" s="15">
        <v>1</v>
      </c>
      <c r="L381" s="15">
        <v>67.8</v>
      </c>
      <c r="M381" s="15">
        <v>23</v>
      </c>
      <c r="N381" s="15">
        <v>150</v>
      </c>
      <c r="O381" s="15">
        <v>1</v>
      </c>
      <c r="P381" s="15" t="s">
        <v>3</v>
      </c>
      <c r="Q381" s="37" t="s">
        <v>9169</v>
      </c>
      <c r="R381" s="37">
        <v>0.21</v>
      </c>
      <c r="S381" s="37" t="s">
        <v>9168</v>
      </c>
      <c r="T381" s="37" t="s">
        <v>9167</v>
      </c>
      <c r="U381" s="37" t="s">
        <v>9166</v>
      </c>
    </row>
    <row r="382" spans="1:21" s="37" customFormat="1" ht="14.5">
      <c r="A382" s="3" t="s">
        <v>3900</v>
      </c>
      <c r="B382" s="15" t="s">
        <v>1</v>
      </c>
      <c r="C382" s="15" t="s">
        <v>6</v>
      </c>
      <c r="D382" s="15" t="s">
        <v>3522</v>
      </c>
      <c r="E382" s="15">
        <v>1500</v>
      </c>
      <c r="F382" s="15">
        <v>42.3</v>
      </c>
      <c r="G382" s="15">
        <v>47</v>
      </c>
      <c r="H382" s="15">
        <v>51.7</v>
      </c>
      <c r="I382" s="15">
        <v>38.1</v>
      </c>
      <c r="J382" s="15">
        <v>6.5</v>
      </c>
      <c r="K382" s="15">
        <v>1</v>
      </c>
      <c r="L382" s="15">
        <v>67.8</v>
      </c>
      <c r="M382" s="15">
        <v>23</v>
      </c>
      <c r="N382" s="15">
        <v>150</v>
      </c>
      <c r="O382" s="15">
        <v>1</v>
      </c>
      <c r="P382" s="15" t="s">
        <v>3</v>
      </c>
      <c r="Q382" s="37" t="s">
        <v>9169</v>
      </c>
      <c r="R382" s="37">
        <v>0.21</v>
      </c>
      <c r="S382" s="37" t="s">
        <v>9168</v>
      </c>
      <c r="T382" s="37" t="s">
        <v>9167</v>
      </c>
      <c r="U382" s="37" t="s">
        <v>9166</v>
      </c>
    </row>
    <row r="383" spans="1:21" s="37" customFormat="1" ht="14.5">
      <c r="A383" s="3" t="s">
        <v>3901</v>
      </c>
      <c r="B383" s="15" t="s">
        <v>1</v>
      </c>
      <c r="C383" s="15" t="s">
        <v>6</v>
      </c>
      <c r="D383" s="15" t="s">
        <v>3522</v>
      </c>
      <c r="E383" s="15">
        <v>1500</v>
      </c>
      <c r="F383" s="15">
        <v>45.9</v>
      </c>
      <c r="G383" s="15">
        <v>51</v>
      </c>
      <c r="H383" s="15">
        <v>56.1</v>
      </c>
      <c r="I383" s="15">
        <v>41.3</v>
      </c>
      <c r="J383" s="15">
        <v>6.5</v>
      </c>
      <c r="K383" s="15">
        <v>1</v>
      </c>
      <c r="L383" s="15">
        <v>73.5</v>
      </c>
      <c r="M383" s="15">
        <v>21</v>
      </c>
      <c r="N383" s="15">
        <v>150</v>
      </c>
      <c r="O383" s="15">
        <v>1</v>
      </c>
      <c r="P383" s="15" t="s">
        <v>910</v>
      </c>
      <c r="Q383" s="37" t="s">
        <v>9169</v>
      </c>
      <c r="R383" s="37">
        <v>0.21</v>
      </c>
      <c r="S383" s="37" t="s">
        <v>9168</v>
      </c>
      <c r="T383" s="37" t="s">
        <v>9167</v>
      </c>
      <c r="U383" s="37" t="s">
        <v>9166</v>
      </c>
    </row>
    <row r="384" spans="1:21" s="37" customFormat="1" ht="14.5">
      <c r="A384" s="3" t="s">
        <v>3902</v>
      </c>
      <c r="B384" s="15" t="s">
        <v>1</v>
      </c>
      <c r="C384" s="15" t="s">
        <v>6</v>
      </c>
      <c r="D384" s="15" t="s">
        <v>3522</v>
      </c>
      <c r="E384" s="15">
        <v>1500</v>
      </c>
      <c r="F384" s="15">
        <v>48.45</v>
      </c>
      <c r="G384" s="15">
        <v>51</v>
      </c>
      <c r="H384" s="15">
        <v>53.55</v>
      </c>
      <c r="I384" s="15">
        <v>43.6</v>
      </c>
      <c r="J384" s="15">
        <v>6.5</v>
      </c>
      <c r="K384" s="15">
        <v>1</v>
      </c>
      <c r="L384" s="15">
        <v>70.099999999999994</v>
      </c>
      <c r="M384" s="15">
        <v>22</v>
      </c>
      <c r="N384" s="15">
        <v>150</v>
      </c>
      <c r="O384" s="15">
        <v>1</v>
      </c>
      <c r="P384" s="15" t="s">
        <v>910</v>
      </c>
      <c r="Q384" s="37" t="s">
        <v>9169</v>
      </c>
      <c r="R384" s="37">
        <v>0.21</v>
      </c>
      <c r="S384" s="37" t="s">
        <v>9168</v>
      </c>
      <c r="T384" s="37" t="s">
        <v>9167</v>
      </c>
      <c r="U384" s="37" t="s">
        <v>9166</v>
      </c>
    </row>
    <row r="385" spans="1:21" s="37" customFormat="1" ht="14.5">
      <c r="A385" s="3" t="s">
        <v>3903</v>
      </c>
      <c r="B385" s="15" t="s">
        <v>1</v>
      </c>
      <c r="C385" s="15" t="s">
        <v>6</v>
      </c>
      <c r="D385" s="15" t="s">
        <v>3522</v>
      </c>
      <c r="E385" s="15">
        <v>1500</v>
      </c>
      <c r="F385" s="15">
        <v>48.45</v>
      </c>
      <c r="G385" s="15">
        <v>51</v>
      </c>
      <c r="H385" s="15">
        <v>53.55</v>
      </c>
      <c r="I385" s="15">
        <v>43.6</v>
      </c>
      <c r="J385" s="15">
        <v>6.5</v>
      </c>
      <c r="K385" s="15">
        <v>1</v>
      </c>
      <c r="L385" s="15">
        <v>70.099999999999994</v>
      </c>
      <c r="M385" s="15">
        <v>22</v>
      </c>
      <c r="N385" s="15">
        <v>150</v>
      </c>
      <c r="O385" s="15">
        <v>1</v>
      </c>
      <c r="P385" s="15" t="s">
        <v>3</v>
      </c>
      <c r="Q385" s="37" t="s">
        <v>9169</v>
      </c>
      <c r="R385" s="37">
        <v>0.21</v>
      </c>
      <c r="S385" s="37" t="s">
        <v>9168</v>
      </c>
      <c r="T385" s="37" t="s">
        <v>9167</v>
      </c>
      <c r="U385" s="37" t="s">
        <v>9166</v>
      </c>
    </row>
    <row r="386" spans="1:21" s="37" customFormat="1" ht="14.5">
      <c r="A386" s="3" t="s">
        <v>3904</v>
      </c>
      <c r="B386" s="15" t="s">
        <v>1</v>
      </c>
      <c r="C386" s="15" t="s">
        <v>6</v>
      </c>
      <c r="D386" s="15" t="s">
        <v>3525</v>
      </c>
      <c r="E386" s="15">
        <v>1500</v>
      </c>
      <c r="F386" s="15">
        <v>45.9</v>
      </c>
      <c r="G386" s="15">
        <v>51</v>
      </c>
      <c r="H386" s="15">
        <v>56.1</v>
      </c>
      <c r="I386" s="15">
        <v>41.3</v>
      </c>
      <c r="J386" s="15">
        <v>6.5</v>
      </c>
      <c r="K386" s="15">
        <v>1</v>
      </c>
      <c r="L386" s="15">
        <v>73.5</v>
      </c>
      <c r="M386" s="15">
        <v>21</v>
      </c>
      <c r="N386" s="15">
        <v>150</v>
      </c>
      <c r="O386" s="15">
        <v>1</v>
      </c>
      <c r="P386" s="15" t="s">
        <v>910</v>
      </c>
      <c r="Q386" s="37" t="s">
        <v>9169</v>
      </c>
      <c r="R386" s="37">
        <v>0.21</v>
      </c>
      <c r="S386" s="37" t="s">
        <v>9168</v>
      </c>
      <c r="T386" s="37" t="s">
        <v>9167</v>
      </c>
      <c r="U386" s="37" t="s">
        <v>9166</v>
      </c>
    </row>
    <row r="387" spans="1:21" s="37" customFormat="1" ht="14.5">
      <c r="A387" s="3" t="s">
        <v>3905</v>
      </c>
      <c r="B387" s="15" t="s">
        <v>1</v>
      </c>
      <c r="C387" s="15" t="s">
        <v>6</v>
      </c>
      <c r="D387" s="15" t="s">
        <v>3525</v>
      </c>
      <c r="E387" s="15">
        <v>1500</v>
      </c>
      <c r="F387" s="15">
        <v>48.45</v>
      </c>
      <c r="G387" s="15">
        <v>51</v>
      </c>
      <c r="H387" s="15">
        <v>53.55</v>
      </c>
      <c r="I387" s="15">
        <v>43.6</v>
      </c>
      <c r="J387" s="15">
        <v>6.5</v>
      </c>
      <c r="K387" s="15">
        <v>1</v>
      </c>
      <c r="L387" s="15">
        <v>70.099999999999994</v>
      </c>
      <c r="M387" s="15">
        <v>22</v>
      </c>
      <c r="N387" s="15">
        <v>150</v>
      </c>
      <c r="O387" s="15">
        <v>1</v>
      </c>
      <c r="P387" s="15" t="s">
        <v>910</v>
      </c>
      <c r="Q387" s="37" t="s">
        <v>9169</v>
      </c>
      <c r="R387" s="37">
        <v>0.21</v>
      </c>
      <c r="S387" s="37" t="s">
        <v>9168</v>
      </c>
      <c r="T387" s="37" t="s">
        <v>9167</v>
      </c>
      <c r="U387" s="37" t="s">
        <v>9166</v>
      </c>
    </row>
    <row r="388" spans="1:21" s="37" customFormat="1" ht="14.5">
      <c r="A388" s="3" t="s">
        <v>3906</v>
      </c>
      <c r="B388" s="15" t="s">
        <v>1</v>
      </c>
      <c r="C388" s="15" t="s">
        <v>6</v>
      </c>
      <c r="D388" s="15" t="s">
        <v>3525</v>
      </c>
      <c r="E388" s="15">
        <v>1500</v>
      </c>
      <c r="F388" s="15">
        <v>48.45</v>
      </c>
      <c r="G388" s="15">
        <v>51</v>
      </c>
      <c r="H388" s="15">
        <v>53.55</v>
      </c>
      <c r="I388" s="15">
        <v>43.6</v>
      </c>
      <c r="J388" s="15">
        <v>6.5</v>
      </c>
      <c r="K388" s="15">
        <v>1</v>
      </c>
      <c r="L388" s="15">
        <v>70.099999999999994</v>
      </c>
      <c r="M388" s="15">
        <v>22</v>
      </c>
      <c r="N388" s="15">
        <v>150</v>
      </c>
      <c r="O388" s="15">
        <v>1</v>
      </c>
      <c r="P388" s="15" t="s">
        <v>3</v>
      </c>
      <c r="Q388" s="37" t="s">
        <v>9169</v>
      </c>
      <c r="R388" s="37">
        <v>0.21</v>
      </c>
      <c r="S388" s="37" t="s">
        <v>9168</v>
      </c>
      <c r="T388" s="37" t="s">
        <v>9167</v>
      </c>
      <c r="U388" s="37" t="s">
        <v>9166</v>
      </c>
    </row>
    <row r="389" spans="1:21" s="37" customFormat="1" ht="14.5">
      <c r="A389" s="3" t="s">
        <v>3907</v>
      </c>
      <c r="B389" s="15" t="s">
        <v>1</v>
      </c>
      <c r="C389" s="15" t="s">
        <v>6</v>
      </c>
      <c r="D389" s="15" t="s">
        <v>3525</v>
      </c>
      <c r="E389" s="15">
        <v>1500</v>
      </c>
      <c r="F389" s="15">
        <v>45.9</v>
      </c>
      <c r="G389" s="15">
        <v>51</v>
      </c>
      <c r="H389" s="15">
        <v>56.1</v>
      </c>
      <c r="I389" s="15">
        <v>41.3</v>
      </c>
      <c r="J389" s="15">
        <v>6.5</v>
      </c>
      <c r="K389" s="15">
        <v>1</v>
      </c>
      <c r="L389" s="15">
        <v>73.5</v>
      </c>
      <c r="M389" s="15">
        <v>21</v>
      </c>
      <c r="N389" s="15">
        <v>150</v>
      </c>
      <c r="O389" s="15">
        <v>1</v>
      </c>
      <c r="P389" s="15" t="s">
        <v>3</v>
      </c>
      <c r="Q389" s="37" t="s">
        <v>9169</v>
      </c>
      <c r="R389" s="37">
        <v>0.21</v>
      </c>
      <c r="S389" s="37" t="s">
        <v>9168</v>
      </c>
      <c r="T389" s="37" t="s">
        <v>9167</v>
      </c>
      <c r="U389" s="37" t="s">
        <v>9166</v>
      </c>
    </row>
    <row r="390" spans="1:21" s="37" customFormat="1" ht="14.5">
      <c r="A390" s="3" t="s">
        <v>3908</v>
      </c>
      <c r="B390" s="15" t="s">
        <v>1</v>
      </c>
      <c r="C390" s="15" t="s">
        <v>6</v>
      </c>
      <c r="D390" s="15" t="s">
        <v>3522</v>
      </c>
      <c r="E390" s="15">
        <v>1500</v>
      </c>
      <c r="F390" s="15">
        <v>45.9</v>
      </c>
      <c r="G390" s="15">
        <v>51</v>
      </c>
      <c r="H390" s="15">
        <v>56.1</v>
      </c>
      <c r="I390" s="15">
        <v>41.3</v>
      </c>
      <c r="J390" s="15">
        <v>6.5</v>
      </c>
      <c r="K390" s="15">
        <v>1</v>
      </c>
      <c r="L390" s="15">
        <v>73.5</v>
      </c>
      <c r="M390" s="15">
        <v>21</v>
      </c>
      <c r="N390" s="15">
        <v>150</v>
      </c>
      <c r="O390" s="15">
        <v>1</v>
      </c>
      <c r="P390" s="15" t="s">
        <v>3</v>
      </c>
      <c r="Q390" s="37" t="s">
        <v>9169</v>
      </c>
      <c r="R390" s="37">
        <v>0.21</v>
      </c>
      <c r="S390" s="37" t="s">
        <v>9168</v>
      </c>
      <c r="T390" s="37" t="s">
        <v>9167</v>
      </c>
      <c r="U390" s="37" t="s">
        <v>9166</v>
      </c>
    </row>
    <row r="391" spans="1:21" s="37" customFormat="1" ht="14.5">
      <c r="A391" s="3" t="s">
        <v>3909</v>
      </c>
      <c r="B391" s="15" t="s">
        <v>1</v>
      </c>
      <c r="C391" s="15" t="s">
        <v>6</v>
      </c>
      <c r="D391" s="15" t="s">
        <v>3522</v>
      </c>
      <c r="E391" s="15">
        <v>1500</v>
      </c>
      <c r="F391" s="15">
        <v>50.4</v>
      </c>
      <c r="G391" s="15">
        <v>56</v>
      </c>
      <c r="H391" s="15">
        <v>61.6</v>
      </c>
      <c r="I391" s="15">
        <v>45.4</v>
      </c>
      <c r="J391" s="15">
        <v>6.5</v>
      </c>
      <c r="K391" s="15">
        <v>1</v>
      </c>
      <c r="L391" s="15">
        <v>80.5</v>
      </c>
      <c r="M391" s="15">
        <v>19</v>
      </c>
      <c r="N391" s="15">
        <v>150</v>
      </c>
      <c r="O391" s="15">
        <v>1</v>
      </c>
      <c r="P391" s="15" t="s">
        <v>910</v>
      </c>
      <c r="Q391" s="37" t="s">
        <v>9169</v>
      </c>
      <c r="R391" s="37">
        <v>0.21</v>
      </c>
      <c r="S391" s="37" t="s">
        <v>9168</v>
      </c>
      <c r="T391" s="37" t="s">
        <v>9167</v>
      </c>
      <c r="U391" s="37" t="s">
        <v>9166</v>
      </c>
    </row>
    <row r="392" spans="1:21" s="37" customFormat="1" ht="14.5">
      <c r="A392" s="3" t="s">
        <v>3910</v>
      </c>
      <c r="B392" s="15" t="s">
        <v>1</v>
      </c>
      <c r="C392" s="15" t="s">
        <v>6</v>
      </c>
      <c r="D392" s="15" t="s">
        <v>3522</v>
      </c>
      <c r="E392" s="15">
        <v>1500</v>
      </c>
      <c r="F392" s="15">
        <v>53.2</v>
      </c>
      <c r="G392" s="15">
        <v>56</v>
      </c>
      <c r="H392" s="15">
        <v>58.8</v>
      </c>
      <c r="I392" s="15">
        <v>47.8</v>
      </c>
      <c r="J392" s="15">
        <v>6.5</v>
      </c>
      <c r="K392" s="15">
        <v>1</v>
      </c>
      <c r="L392" s="15">
        <v>77</v>
      </c>
      <c r="M392" s="15">
        <v>20</v>
      </c>
      <c r="N392" s="15">
        <v>150</v>
      </c>
      <c r="O392" s="15">
        <v>1</v>
      </c>
      <c r="P392" s="15" t="s">
        <v>910</v>
      </c>
      <c r="Q392" s="37" t="s">
        <v>9169</v>
      </c>
      <c r="R392" s="37">
        <v>0.21</v>
      </c>
      <c r="S392" s="37" t="s">
        <v>9168</v>
      </c>
      <c r="T392" s="37" t="s">
        <v>9167</v>
      </c>
      <c r="U392" s="37" t="s">
        <v>9166</v>
      </c>
    </row>
    <row r="393" spans="1:21" s="37" customFormat="1" ht="14.5">
      <c r="A393" s="3" t="s">
        <v>3911</v>
      </c>
      <c r="B393" s="15" t="s">
        <v>1</v>
      </c>
      <c r="C393" s="15" t="s">
        <v>6</v>
      </c>
      <c r="D393" s="15" t="s">
        <v>3522</v>
      </c>
      <c r="E393" s="15">
        <v>1500</v>
      </c>
      <c r="F393" s="15">
        <v>53.2</v>
      </c>
      <c r="G393" s="15">
        <v>56</v>
      </c>
      <c r="H393" s="15">
        <v>58.8</v>
      </c>
      <c r="I393" s="15">
        <v>47.8</v>
      </c>
      <c r="J393" s="15">
        <v>6.5</v>
      </c>
      <c r="K393" s="15">
        <v>1</v>
      </c>
      <c r="L393" s="15">
        <v>77</v>
      </c>
      <c r="M393" s="15">
        <v>20</v>
      </c>
      <c r="N393" s="15">
        <v>150</v>
      </c>
      <c r="O393" s="15">
        <v>1</v>
      </c>
      <c r="P393" s="15" t="s">
        <v>3</v>
      </c>
      <c r="Q393" s="37" t="s">
        <v>9169</v>
      </c>
      <c r="R393" s="37">
        <v>0.21</v>
      </c>
      <c r="S393" s="37" t="s">
        <v>9168</v>
      </c>
      <c r="T393" s="37" t="s">
        <v>9167</v>
      </c>
      <c r="U393" s="37" t="s">
        <v>9166</v>
      </c>
    </row>
    <row r="394" spans="1:21" s="37" customFormat="1" ht="14.5">
      <c r="A394" s="3" t="s">
        <v>3912</v>
      </c>
      <c r="B394" s="15" t="s">
        <v>1</v>
      </c>
      <c r="C394" s="15" t="s">
        <v>6</v>
      </c>
      <c r="D394" s="15" t="s">
        <v>3525</v>
      </c>
      <c r="E394" s="15">
        <v>1500</v>
      </c>
      <c r="F394" s="15">
        <v>50.4</v>
      </c>
      <c r="G394" s="15">
        <v>56</v>
      </c>
      <c r="H394" s="15">
        <v>61.6</v>
      </c>
      <c r="I394" s="15">
        <v>45.4</v>
      </c>
      <c r="J394" s="15">
        <v>6.5</v>
      </c>
      <c r="K394" s="15">
        <v>1</v>
      </c>
      <c r="L394" s="15">
        <v>80.5</v>
      </c>
      <c r="M394" s="15">
        <v>19</v>
      </c>
      <c r="N394" s="15">
        <v>150</v>
      </c>
      <c r="O394" s="15">
        <v>1</v>
      </c>
      <c r="P394" s="15" t="s">
        <v>910</v>
      </c>
      <c r="Q394" s="37" t="s">
        <v>9169</v>
      </c>
      <c r="R394" s="37">
        <v>0.21</v>
      </c>
      <c r="S394" s="37" t="s">
        <v>9168</v>
      </c>
      <c r="T394" s="37" t="s">
        <v>9167</v>
      </c>
      <c r="U394" s="37" t="s">
        <v>9166</v>
      </c>
    </row>
    <row r="395" spans="1:21" s="37" customFormat="1" ht="14.5">
      <c r="A395" s="3" t="s">
        <v>3913</v>
      </c>
      <c r="B395" s="15" t="s">
        <v>1</v>
      </c>
      <c r="C395" s="15" t="s">
        <v>6</v>
      </c>
      <c r="D395" s="15" t="s">
        <v>3525</v>
      </c>
      <c r="E395" s="15">
        <v>1500</v>
      </c>
      <c r="F395" s="15">
        <v>53.2</v>
      </c>
      <c r="G395" s="15">
        <v>56</v>
      </c>
      <c r="H395" s="15">
        <v>58.8</v>
      </c>
      <c r="I395" s="15">
        <v>47.8</v>
      </c>
      <c r="J395" s="15">
        <v>6.5</v>
      </c>
      <c r="K395" s="15">
        <v>1</v>
      </c>
      <c r="L395" s="15">
        <v>77</v>
      </c>
      <c r="M395" s="15">
        <v>20</v>
      </c>
      <c r="N395" s="15">
        <v>150</v>
      </c>
      <c r="O395" s="15">
        <v>1</v>
      </c>
      <c r="P395" s="15" t="s">
        <v>910</v>
      </c>
      <c r="Q395" s="37" t="s">
        <v>9169</v>
      </c>
      <c r="R395" s="37">
        <v>0.21</v>
      </c>
      <c r="S395" s="37" t="s">
        <v>9168</v>
      </c>
      <c r="T395" s="37" t="s">
        <v>9167</v>
      </c>
      <c r="U395" s="37" t="s">
        <v>9166</v>
      </c>
    </row>
    <row r="396" spans="1:21" s="37" customFormat="1" ht="14.5">
      <c r="A396" s="3" t="s">
        <v>3914</v>
      </c>
      <c r="B396" s="15" t="s">
        <v>1</v>
      </c>
      <c r="C396" s="15" t="s">
        <v>6</v>
      </c>
      <c r="D396" s="15" t="s">
        <v>3525</v>
      </c>
      <c r="E396" s="15">
        <v>1500</v>
      </c>
      <c r="F396" s="15">
        <v>53.2</v>
      </c>
      <c r="G396" s="15">
        <v>56</v>
      </c>
      <c r="H396" s="15">
        <v>58.8</v>
      </c>
      <c r="I396" s="15">
        <v>47.8</v>
      </c>
      <c r="J396" s="15">
        <v>6.5</v>
      </c>
      <c r="K396" s="15">
        <v>1</v>
      </c>
      <c r="L396" s="15">
        <v>77</v>
      </c>
      <c r="M396" s="15">
        <v>20</v>
      </c>
      <c r="N396" s="15">
        <v>150</v>
      </c>
      <c r="O396" s="15">
        <v>1</v>
      </c>
      <c r="P396" s="15" t="s">
        <v>3</v>
      </c>
      <c r="Q396" s="37" t="s">
        <v>9169</v>
      </c>
      <c r="R396" s="37">
        <v>0.21</v>
      </c>
      <c r="S396" s="37" t="s">
        <v>9168</v>
      </c>
      <c r="T396" s="37" t="s">
        <v>9167</v>
      </c>
      <c r="U396" s="37" t="s">
        <v>9166</v>
      </c>
    </row>
    <row r="397" spans="1:21" s="37" customFormat="1" ht="14.5">
      <c r="A397" s="3" t="s">
        <v>3915</v>
      </c>
      <c r="B397" s="15" t="s">
        <v>1</v>
      </c>
      <c r="C397" s="15" t="s">
        <v>6</v>
      </c>
      <c r="D397" s="15" t="s">
        <v>3525</v>
      </c>
      <c r="E397" s="15">
        <v>1500</v>
      </c>
      <c r="F397" s="15">
        <v>50.4</v>
      </c>
      <c r="G397" s="15">
        <v>56</v>
      </c>
      <c r="H397" s="15">
        <v>61.6</v>
      </c>
      <c r="I397" s="15">
        <v>45.4</v>
      </c>
      <c r="J397" s="15">
        <v>6.5</v>
      </c>
      <c r="K397" s="15">
        <v>1</v>
      </c>
      <c r="L397" s="15">
        <v>80.5</v>
      </c>
      <c r="M397" s="15">
        <v>19</v>
      </c>
      <c r="N397" s="15">
        <v>150</v>
      </c>
      <c r="O397" s="15">
        <v>1</v>
      </c>
      <c r="P397" s="15" t="s">
        <v>3</v>
      </c>
      <c r="Q397" s="37" t="s">
        <v>9169</v>
      </c>
      <c r="R397" s="37">
        <v>0.21</v>
      </c>
      <c r="S397" s="37" t="s">
        <v>9168</v>
      </c>
      <c r="T397" s="37" t="s">
        <v>9167</v>
      </c>
      <c r="U397" s="37" t="s">
        <v>9166</v>
      </c>
    </row>
    <row r="398" spans="1:21" s="37" customFormat="1" ht="14.5">
      <c r="A398" s="3" t="s">
        <v>3916</v>
      </c>
      <c r="B398" s="15" t="s">
        <v>1</v>
      </c>
      <c r="C398" s="15" t="s">
        <v>6</v>
      </c>
      <c r="D398" s="15" t="s">
        <v>3522</v>
      </c>
      <c r="E398" s="15">
        <v>1500</v>
      </c>
      <c r="F398" s="15">
        <v>50.4</v>
      </c>
      <c r="G398" s="15">
        <v>56</v>
      </c>
      <c r="H398" s="15">
        <v>61.6</v>
      </c>
      <c r="I398" s="15">
        <v>45.4</v>
      </c>
      <c r="J398" s="15">
        <v>6.5</v>
      </c>
      <c r="K398" s="15">
        <v>1</v>
      </c>
      <c r="L398" s="15">
        <v>80.5</v>
      </c>
      <c r="M398" s="15">
        <v>19</v>
      </c>
      <c r="N398" s="15">
        <v>150</v>
      </c>
      <c r="O398" s="15">
        <v>1</v>
      </c>
      <c r="P398" s="15" t="s">
        <v>3</v>
      </c>
      <c r="Q398" s="37" t="s">
        <v>9169</v>
      </c>
      <c r="R398" s="37">
        <v>0.21</v>
      </c>
      <c r="S398" s="37" t="s">
        <v>9168</v>
      </c>
      <c r="T398" s="37" t="s">
        <v>9167</v>
      </c>
      <c r="U398" s="37" t="s">
        <v>9166</v>
      </c>
    </row>
    <row r="399" spans="1:21" s="37" customFormat="1" ht="14.5">
      <c r="A399" s="3" t="s">
        <v>7231</v>
      </c>
      <c r="B399" s="15" t="s">
        <v>1</v>
      </c>
      <c r="C399" s="15" t="s">
        <v>6</v>
      </c>
      <c r="D399" s="15" t="s">
        <v>3522</v>
      </c>
      <c r="E399" s="15">
        <v>1500</v>
      </c>
      <c r="F399" s="15">
        <v>6.12</v>
      </c>
      <c r="G399" s="15">
        <v>6.8</v>
      </c>
      <c r="H399" s="15">
        <v>7.48</v>
      </c>
      <c r="I399" s="15">
        <v>5.5</v>
      </c>
      <c r="J399" s="15">
        <v>6.5</v>
      </c>
      <c r="K399" s="15">
        <v>1000</v>
      </c>
      <c r="L399" s="15">
        <v>10.8</v>
      </c>
      <c r="M399" s="15">
        <v>145</v>
      </c>
      <c r="N399" s="15">
        <v>150</v>
      </c>
      <c r="O399" s="15">
        <v>1</v>
      </c>
      <c r="P399" s="15" t="s">
        <v>910</v>
      </c>
      <c r="Q399" s="37" t="s">
        <v>9169</v>
      </c>
      <c r="R399" s="37">
        <v>0.21</v>
      </c>
      <c r="S399" s="37" t="s">
        <v>9168</v>
      </c>
      <c r="T399" s="37" t="s">
        <v>9167</v>
      </c>
      <c r="U399" s="37" t="s">
        <v>9166</v>
      </c>
    </row>
    <row r="400" spans="1:21" s="37" customFormat="1" ht="14.5">
      <c r="A400" s="3" t="s">
        <v>3917</v>
      </c>
      <c r="B400" s="15" t="s">
        <v>1</v>
      </c>
      <c r="C400" s="15" t="s">
        <v>6</v>
      </c>
      <c r="D400" s="15" t="s">
        <v>3522</v>
      </c>
      <c r="E400" s="15">
        <v>1500</v>
      </c>
      <c r="F400" s="15">
        <v>6.46</v>
      </c>
      <c r="G400" s="15">
        <v>6.8</v>
      </c>
      <c r="H400" s="15">
        <v>7.14</v>
      </c>
      <c r="I400" s="15">
        <v>5.8</v>
      </c>
      <c r="J400" s="15">
        <v>6.5</v>
      </c>
      <c r="K400" s="15">
        <v>1000</v>
      </c>
      <c r="L400" s="15">
        <v>10.5</v>
      </c>
      <c r="M400" s="15">
        <v>150</v>
      </c>
      <c r="N400" s="15">
        <v>150</v>
      </c>
      <c r="O400" s="15">
        <v>1</v>
      </c>
      <c r="P400" s="15" t="s">
        <v>910</v>
      </c>
      <c r="Q400" s="37" t="s">
        <v>9169</v>
      </c>
      <c r="R400" s="37">
        <v>0.21</v>
      </c>
      <c r="S400" s="37" t="s">
        <v>9168</v>
      </c>
      <c r="T400" s="37" t="s">
        <v>9167</v>
      </c>
      <c r="U400" s="37" t="s">
        <v>9166</v>
      </c>
    </row>
    <row r="401" spans="1:21" s="37" customFormat="1" ht="14.5">
      <c r="A401" s="3" t="s">
        <v>3918</v>
      </c>
      <c r="B401" s="15" t="s">
        <v>1</v>
      </c>
      <c r="C401" s="15" t="s">
        <v>6</v>
      </c>
      <c r="D401" s="15" t="s">
        <v>3522</v>
      </c>
      <c r="E401" s="15">
        <v>1500</v>
      </c>
      <c r="F401" s="15">
        <v>6.46</v>
      </c>
      <c r="G401" s="15">
        <v>6.8</v>
      </c>
      <c r="H401" s="15">
        <v>7.14</v>
      </c>
      <c r="I401" s="15">
        <v>5.8</v>
      </c>
      <c r="J401" s="15">
        <v>6.5</v>
      </c>
      <c r="K401" s="15">
        <v>1000</v>
      </c>
      <c r="L401" s="15">
        <v>10.5</v>
      </c>
      <c r="M401" s="15">
        <v>150</v>
      </c>
      <c r="N401" s="15">
        <v>150</v>
      </c>
      <c r="O401" s="15">
        <v>1</v>
      </c>
      <c r="P401" s="15" t="s">
        <v>3</v>
      </c>
      <c r="Q401" s="37" t="s">
        <v>9169</v>
      </c>
      <c r="R401" s="37">
        <v>0.21</v>
      </c>
      <c r="S401" s="37" t="s">
        <v>9168</v>
      </c>
      <c r="T401" s="37" t="s">
        <v>9167</v>
      </c>
      <c r="U401" s="37" t="s">
        <v>9166</v>
      </c>
    </row>
    <row r="402" spans="1:21" s="37" customFormat="1" ht="14.5">
      <c r="A402" s="3" t="s">
        <v>3919</v>
      </c>
      <c r="B402" s="15" t="s">
        <v>1</v>
      </c>
      <c r="C402" s="15" t="s">
        <v>6</v>
      </c>
      <c r="D402" s="15" t="s">
        <v>3525</v>
      </c>
      <c r="E402" s="15">
        <v>1500</v>
      </c>
      <c r="F402" s="15">
        <v>6.12</v>
      </c>
      <c r="G402" s="15">
        <v>6.8</v>
      </c>
      <c r="H402" s="15">
        <v>7.48</v>
      </c>
      <c r="I402" s="15">
        <v>5.5</v>
      </c>
      <c r="J402" s="15">
        <v>6.5</v>
      </c>
      <c r="K402" s="15">
        <v>1000</v>
      </c>
      <c r="L402" s="15">
        <v>10.8</v>
      </c>
      <c r="M402" s="15">
        <v>145</v>
      </c>
      <c r="N402" s="15">
        <v>150</v>
      </c>
      <c r="O402" s="15">
        <v>1</v>
      </c>
      <c r="P402" s="15" t="s">
        <v>910</v>
      </c>
      <c r="Q402" s="37" t="s">
        <v>9169</v>
      </c>
      <c r="R402" s="37">
        <v>0.21</v>
      </c>
      <c r="S402" s="37" t="s">
        <v>9168</v>
      </c>
      <c r="T402" s="37" t="s">
        <v>9167</v>
      </c>
      <c r="U402" s="37" t="s">
        <v>9166</v>
      </c>
    </row>
    <row r="403" spans="1:21" s="37" customFormat="1" ht="14.5">
      <c r="A403" s="3" t="s">
        <v>3920</v>
      </c>
      <c r="B403" s="15" t="s">
        <v>1</v>
      </c>
      <c r="C403" s="15" t="s">
        <v>6</v>
      </c>
      <c r="D403" s="15" t="s">
        <v>3525</v>
      </c>
      <c r="E403" s="15">
        <v>1500</v>
      </c>
      <c r="F403" s="15">
        <v>6.46</v>
      </c>
      <c r="G403" s="15">
        <v>6.8</v>
      </c>
      <c r="H403" s="15">
        <v>7.14</v>
      </c>
      <c r="I403" s="15">
        <v>5.8</v>
      </c>
      <c r="J403" s="15">
        <v>6.5</v>
      </c>
      <c r="K403" s="15">
        <v>1000</v>
      </c>
      <c r="L403" s="15">
        <v>10.5</v>
      </c>
      <c r="M403" s="15">
        <v>150</v>
      </c>
      <c r="N403" s="15">
        <v>150</v>
      </c>
      <c r="O403" s="15">
        <v>1</v>
      </c>
      <c r="P403" s="15" t="s">
        <v>910</v>
      </c>
      <c r="Q403" s="37" t="s">
        <v>9169</v>
      </c>
      <c r="R403" s="37">
        <v>0.21</v>
      </c>
      <c r="S403" s="37" t="s">
        <v>9168</v>
      </c>
      <c r="T403" s="37" t="s">
        <v>9167</v>
      </c>
      <c r="U403" s="37" t="s">
        <v>9166</v>
      </c>
    </row>
    <row r="404" spans="1:21" s="37" customFormat="1" ht="14.5">
      <c r="A404" s="3" t="s">
        <v>3921</v>
      </c>
      <c r="B404" s="15" t="s">
        <v>1</v>
      </c>
      <c r="C404" s="15" t="s">
        <v>6</v>
      </c>
      <c r="D404" s="15" t="s">
        <v>3525</v>
      </c>
      <c r="E404" s="15">
        <v>1500</v>
      </c>
      <c r="F404" s="15">
        <v>6.46</v>
      </c>
      <c r="G404" s="15">
        <v>6.8</v>
      </c>
      <c r="H404" s="15">
        <v>7.14</v>
      </c>
      <c r="I404" s="15">
        <v>5.8</v>
      </c>
      <c r="J404" s="15">
        <v>6.5</v>
      </c>
      <c r="K404" s="15">
        <v>1000</v>
      </c>
      <c r="L404" s="15">
        <v>10.5</v>
      </c>
      <c r="M404" s="15">
        <v>150</v>
      </c>
      <c r="N404" s="15">
        <v>150</v>
      </c>
      <c r="O404" s="15">
        <v>1</v>
      </c>
      <c r="P404" s="15" t="s">
        <v>3</v>
      </c>
      <c r="Q404" s="37" t="s">
        <v>9169</v>
      </c>
      <c r="R404" s="37">
        <v>0.21</v>
      </c>
      <c r="S404" s="37" t="s">
        <v>9168</v>
      </c>
      <c r="T404" s="37" t="s">
        <v>9167</v>
      </c>
      <c r="U404" s="37" t="s">
        <v>9166</v>
      </c>
    </row>
    <row r="405" spans="1:21" s="37" customFormat="1" ht="14.5">
      <c r="A405" s="3" t="s">
        <v>3922</v>
      </c>
      <c r="B405" s="15" t="s">
        <v>1</v>
      </c>
      <c r="C405" s="15" t="s">
        <v>6</v>
      </c>
      <c r="D405" s="15" t="s">
        <v>3525</v>
      </c>
      <c r="E405" s="15">
        <v>1500</v>
      </c>
      <c r="F405" s="15">
        <v>6.12</v>
      </c>
      <c r="G405" s="15">
        <v>6.8</v>
      </c>
      <c r="H405" s="15">
        <v>7.48</v>
      </c>
      <c r="I405" s="15">
        <v>5.5</v>
      </c>
      <c r="J405" s="15">
        <v>6.5</v>
      </c>
      <c r="K405" s="15">
        <v>1000</v>
      </c>
      <c r="L405" s="15">
        <v>10.8</v>
      </c>
      <c r="M405" s="15">
        <v>145</v>
      </c>
      <c r="N405" s="15">
        <v>150</v>
      </c>
      <c r="O405" s="15">
        <v>1</v>
      </c>
      <c r="P405" s="15" t="s">
        <v>3</v>
      </c>
      <c r="Q405" s="37" t="s">
        <v>9169</v>
      </c>
      <c r="R405" s="37">
        <v>0.21</v>
      </c>
      <c r="S405" s="37" t="s">
        <v>9168</v>
      </c>
      <c r="T405" s="37" t="s">
        <v>9167</v>
      </c>
      <c r="U405" s="37" t="s">
        <v>9166</v>
      </c>
    </row>
    <row r="406" spans="1:21" s="37" customFormat="1" ht="14.5">
      <c r="A406" s="3" t="s">
        <v>3923</v>
      </c>
      <c r="B406" s="15" t="s">
        <v>1</v>
      </c>
      <c r="C406" s="15" t="s">
        <v>6</v>
      </c>
      <c r="D406" s="15" t="s">
        <v>3522</v>
      </c>
      <c r="E406" s="15">
        <v>1500</v>
      </c>
      <c r="F406" s="15">
        <v>6.12</v>
      </c>
      <c r="G406" s="15">
        <v>6.8</v>
      </c>
      <c r="H406" s="15">
        <v>7.48</v>
      </c>
      <c r="I406" s="15">
        <v>5.5</v>
      </c>
      <c r="J406" s="15">
        <v>6.5</v>
      </c>
      <c r="K406" s="15">
        <v>1000</v>
      </c>
      <c r="L406" s="15">
        <v>10.8</v>
      </c>
      <c r="M406" s="15">
        <v>145</v>
      </c>
      <c r="N406" s="15">
        <v>150</v>
      </c>
      <c r="O406" s="15">
        <v>1</v>
      </c>
      <c r="P406" s="15" t="s">
        <v>3</v>
      </c>
      <c r="Q406" s="37" t="s">
        <v>9169</v>
      </c>
      <c r="R406" s="37">
        <v>0.21</v>
      </c>
      <c r="S406" s="37" t="s">
        <v>9168</v>
      </c>
      <c r="T406" s="37" t="s">
        <v>9167</v>
      </c>
      <c r="U406" s="37" t="s">
        <v>9166</v>
      </c>
    </row>
    <row r="407" spans="1:21" s="37" customFormat="1" ht="14.5">
      <c r="A407" s="3" t="s">
        <v>3924</v>
      </c>
      <c r="B407" s="15" t="s">
        <v>1</v>
      </c>
      <c r="C407" s="15" t="s">
        <v>6</v>
      </c>
      <c r="D407" s="15" t="s">
        <v>3522</v>
      </c>
      <c r="E407" s="15">
        <v>1500</v>
      </c>
      <c r="F407" s="15">
        <v>55.8</v>
      </c>
      <c r="G407" s="15">
        <v>62</v>
      </c>
      <c r="H407" s="15">
        <v>68.2</v>
      </c>
      <c r="I407" s="15">
        <v>50.2</v>
      </c>
      <c r="J407" s="15">
        <v>6.5</v>
      </c>
      <c r="K407" s="15">
        <v>1</v>
      </c>
      <c r="L407" s="15">
        <v>89</v>
      </c>
      <c r="M407" s="15">
        <v>17</v>
      </c>
      <c r="N407" s="15">
        <v>150</v>
      </c>
      <c r="O407" s="15">
        <v>1</v>
      </c>
      <c r="P407" s="15" t="s">
        <v>910</v>
      </c>
      <c r="Q407" s="37" t="s">
        <v>9169</v>
      </c>
      <c r="R407" s="37">
        <v>0.21</v>
      </c>
      <c r="S407" s="37" t="s">
        <v>9168</v>
      </c>
      <c r="T407" s="37" t="s">
        <v>9167</v>
      </c>
      <c r="U407" s="37" t="s">
        <v>9166</v>
      </c>
    </row>
    <row r="408" spans="1:21" s="37" customFormat="1" ht="14.5">
      <c r="A408" s="3" t="s">
        <v>3925</v>
      </c>
      <c r="B408" s="15" t="s">
        <v>1</v>
      </c>
      <c r="C408" s="15" t="s">
        <v>6</v>
      </c>
      <c r="D408" s="15" t="s">
        <v>3522</v>
      </c>
      <c r="E408" s="15">
        <v>1500</v>
      </c>
      <c r="F408" s="15">
        <v>58.9</v>
      </c>
      <c r="G408" s="15">
        <v>62</v>
      </c>
      <c r="H408" s="15">
        <v>65.099999999999994</v>
      </c>
      <c r="I408" s="15">
        <v>53</v>
      </c>
      <c r="J408" s="15">
        <v>6.5</v>
      </c>
      <c r="K408" s="15">
        <v>1</v>
      </c>
      <c r="L408" s="15">
        <v>85</v>
      </c>
      <c r="M408" s="15">
        <v>18</v>
      </c>
      <c r="N408" s="15">
        <v>150</v>
      </c>
      <c r="O408" s="15">
        <v>1</v>
      </c>
      <c r="P408" s="15" t="s">
        <v>910</v>
      </c>
      <c r="Q408" s="37" t="s">
        <v>9169</v>
      </c>
      <c r="R408" s="37">
        <v>0.21</v>
      </c>
      <c r="S408" s="37" t="s">
        <v>9168</v>
      </c>
      <c r="T408" s="37" t="s">
        <v>9167</v>
      </c>
      <c r="U408" s="37" t="s">
        <v>9166</v>
      </c>
    </row>
    <row r="409" spans="1:21" s="37" customFormat="1" ht="14.5">
      <c r="A409" s="3" t="s">
        <v>3926</v>
      </c>
      <c r="B409" s="15" t="s">
        <v>1</v>
      </c>
      <c r="C409" s="15" t="s">
        <v>6</v>
      </c>
      <c r="D409" s="15" t="s">
        <v>3522</v>
      </c>
      <c r="E409" s="15">
        <v>1500</v>
      </c>
      <c r="F409" s="15">
        <v>58.9</v>
      </c>
      <c r="G409" s="15">
        <v>62</v>
      </c>
      <c r="H409" s="15">
        <v>65.099999999999994</v>
      </c>
      <c r="I409" s="15">
        <v>53</v>
      </c>
      <c r="J409" s="15">
        <v>6.5</v>
      </c>
      <c r="K409" s="15">
        <v>1</v>
      </c>
      <c r="L409" s="15">
        <v>85</v>
      </c>
      <c r="M409" s="15">
        <v>18</v>
      </c>
      <c r="N409" s="15">
        <v>150</v>
      </c>
      <c r="O409" s="15">
        <v>1</v>
      </c>
      <c r="P409" s="15" t="s">
        <v>3</v>
      </c>
      <c r="Q409" s="37" t="s">
        <v>9169</v>
      </c>
      <c r="R409" s="37">
        <v>0.21</v>
      </c>
      <c r="S409" s="37" t="s">
        <v>9168</v>
      </c>
      <c r="T409" s="37" t="s">
        <v>9167</v>
      </c>
      <c r="U409" s="37" t="s">
        <v>9166</v>
      </c>
    </row>
    <row r="410" spans="1:21" s="37" customFormat="1" ht="14.5">
      <c r="A410" s="3" t="s">
        <v>3927</v>
      </c>
      <c r="B410" s="15" t="s">
        <v>1</v>
      </c>
      <c r="C410" s="15" t="s">
        <v>6</v>
      </c>
      <c r="D410" s="15" t="s">
        <v>3525</v>
      </c>
      <c r="E410" s="15">
        <v>1500</v>
      </c>
      <c r="F410" s="15">
        <v>55.8</v>
      </c>
      <c r="G410" s="15">
        <v>62</v>
      </c>
      <c r="H410" s="15">
        <v>68.2</v>
      </c>
      <c r="I410" s="15">
        <v>50.2</v>
      </c>
      <c r="J410" s="15">
        <v>6.5</v>
      </c>
      <c r="K410" s="15">
        <v>1</v>
      </c>
      <c r="L410" s="15">
        <v>89</v>
      </c>
      <c r="M410" s="15">
        <v>17</v>
      </c>
      <c r="N410" s="15">
        <v>150</v>
      </c>
      <c r="O410" s="15">
        <v>1</v>
      </c>
      <c r="P410" s="15" t="s">
        <v>910</v>
      </c>
      <c r="Q410" s="37" t="s">
        <v>9169</v>
      </c>
      <c r="R410" s="37">
        <v>0.21</v>
      </c>
      <c r="S410" s="37" t="s">
        <v>9168</v>
      </c>
      <c r="T410" s="37" t="s">
        <v>9167</v>
      </c>
      <c r="U410" s="37" t="s">
        <v>9166</v>
      </c>
    </row>
    <row r="411" spans="1:21" s="37" customFormat="1" ht="14.5">
      <c r="A411" s="3" t="s">
        <v>3928</v>
      </c>
      <c r="B411" s="15" t="s">
        <v>1</v>
      </c>
      <c r="C411" s="15" t="s">
        <v>6</v>
      </c>
      <c r="D411" s="15" t="s">
        <v>3525</v>
      </c>
      <c r="E411" s="15">
        <v>1500</v>
      </c>
      <c r="F411" s="15">
        <v>58.9</v>
      </c>
      <c r="G411" s="15">
        <v>62</v>
      </c>
      <c r="H411" s="15">
        <v>65.099999999999994</v>
      </c>
      <c r="I411" s="15">
        <v>53</v>
      </c>
      <c r="J411" s="15">
        <v>6.5</v>
      </c>
      <c r="K411" s="15">
        <v>1</v>
      </c>
      <c r="L411" s="15">
        <v>85</v>
      </c>
      <c r="M411" s="15">
        <v>18</v>
      </c>
      <c r="N411" s="15">
        <v>150</v>
      </c>
      <c r="O411" s="15">
        <v>1</v>
      </c>
      <c r="P411" s="15" t="s">
        <v>910</v>
      </c>
      <c r="Q411" s="37" t="s">
        <v>9169</v>
      </c>
      <c r="R411" s="37">
        <v>0.21</v>
      </c>
      <c r="S411" s="37" t="s">
        <v>9168</v>
      </c>
      <c r="T411" s="37" t="s">
        <v>9167</v>
      </c>
      <c r="U411" s="37" t="s">
        <v>9166</v>
      </c>
    </row>
    <row r="412" spans="1:21" s="37" customFormat="1" ht="14.5">
      <c r="A412" s="3" t="s">
        <v>3929</v>
      </c>
      <c r="B412" s="15" t="s">
        <v>1</v>
      </c>
      <c r="C412" s="15" t="s">
        <v>6</v>
      </c>
      <c r="D412" s="15" t="s">
        <v>3525</v>
      </c>
      <c r="E412" s="15">
        <v>1500</v>
      </c>
      <c r="F412" s="15">
        <v>58.9</v>
      </c>
      <c r="G412" s="15">
        <v>62</v>
      </c>
      <c r="H412" s="15">
        <v>65.099999999999994</v>
      </c>
      <c r="I412" s="15">
        <v>53</v>
      </c>
      <c r="J412" s="15">
        <v>6.5</v>
      </c>
      <c r="K412" s="15">
        <v>1</v>
      </c>
      <c r="L412" s="15">
        <v>85</v>
      </c>
      <c r="M412" s="15">
        <v>18</v>
      </c>
      <c r="N412" s="15">
        <v>150</v>
      </c>
      <c r="O412" s="15">
        <v>1</v>
      </c>
      <c r="P412" s="15" t="s">
        <v>3</v>
      </c>
      <c r="Q412" s="37" t="s">
        <v>9169</v>
      </c>
      <c r="R412" s="37">
        <v>0.21</v>
      </c>
      <c r="S412" s="37" t="s">
        <v>9168</v>
      </c>
      <c r="T412" s="37" t="s">
        <v>9167</v>
      </c>
      <c r="U412" s="37" t="s">
        <v>9166</v>
      </c>
    </row>
    <row r="413" spans="1:21" s="37" customFormat="1" ht="14.5">
      <c r="A413" s="3" t="s">
        <v>3930</v>
      </c>
      <c r="B413" s="15" t="s">
        <v>1</v>
      </c>
      <c r="C413" s="15" t="s">
        <v>6</v>
      </c>
      <c r="D413" s="15" t="s">
        <v>3525</v>
      </c>
      <c r="E413" s="15">
        <v>1500</v>
      </c>
      <c r="F413" s="15">
        <v>55.8</v>
      </c>
      <c r="G413" s="15">
        <v>62</v>
      </c>
      <c r="H413" s="15">
        <v>68.2</v>
      </c>
      <c r="I413" s="15">
        <v>50.2</v>
      </c>
      <c r="J413" s="15">
        <v>6.5</v>
      </c>
      <c r="K413" s="15">
        <v>1</v>
      </c>
      <c r="L413" s="15">
        <v>89</v>
      </c>
      <c r="M413" s="15">
        <v>17</v>
      </c>
      <c r="N413" s="15">
        <v>150</v>
      </c>
      <c r="O413" s="15">
        <v>1</v>
      </c>
      <c r="P413" s="15" t="s">
        <v>3</v>
      </c>
      <c r="Q413" s="37" t="s">
        <v>9169</v>
      </c>
      <c r="R413" s="37">
        <v>0.21</v>
      </c>
      <c r="S413" s="37" t="s">
        <v>9168</v>
      </c>
      <c r="T413" s="37" t="s">
        <v>9167</v>
      </c>
      <c r="U413" s="37" t="s">
        <v>9166</v>
      </c>
    </row>
    <row r="414" spans="1:21" s="37" customFormat="1" ht="14.5">
      <c r="A414" s="3" t="s">
        <v>3931</v>
      </c>
      <c r="B414" s="15" t="s">
        <v>1</v>
      </c>
      <c r="C414" s="15" t="s">
        <v>6</v>
      </c>
      <c r="D414" s="15" t="s">
        <v>3522</v>
      </c>
      <c r="E414" s="15">
        <v>1500</v>
      </c>
      <c r="F414" s="15">
        <v>55.8</v>
      </c>
      <c r="G414" s="15">
        <v>62</v>
      </c>
      <c r="H414" s="15">
        <v>68.2</v>
      </c>
      <c r="I414" s="15">
        <v>50.2</v>
      </c>
      <c r="J414" s="15">
        <v>6.5</v>
      </c>
      <c r="K414" s="15">
        <v>1</v>
      </c>
      <c r="L414" s="15">
        <v>89</v>
      </c>
      <c r="M414" s="15">
        <v>17</v>
      </c>
      <c r="N414" s="15">
        <v>150</v>
      </c>
      <c r="O414" s="15">
        <v>1</v>
      </c>
      <c r="P414" s="15" t="s">
        <v>3</v>
      </c>
      <c r="Q414" s="37" t="s">
        <v>9169</v>
      </c>
      <c r="R414" s="37">
        <v>0.21</v>
      </c>
      <c r="S414" s="37" t="s">
        <v>9168</v>
      </c>
      <c r="T414" s="37" t="s">
        <v>9167</v>
      </c>
      <c r="U414" s="37" t="s">
        <v>9166</v>
      </c>
    </row>
    <row r="415" spans="1:21" s="37" customFormat="1" ht="14.5">
      <c r="A415" s="3" t="s">
        <v>3932</v>
      </c>
      <c r="B415" s="15" t="s">
        <v>1</v>
      </c>
      <c r="C415" s="15" t="s">
        <v>6</v>
      </c>
      <c r="D415" s="15" t="s">
        <v>3522</v>
      </c>
      <c r="E415" s="15">
        <v>1500</v>
      </c>
      <c r="F415" s="15">
        <v>61.2</v>
      </c>
      <c r="G415" s="15">
        <v>68</v>
      </c>
      <c r="H415" s="15">
        <v>74.8</v>
      </c>
      <c r="I415" s="15">
        <v>55.1</v>
      </c>
      <c r="J415" s="15">
        <v>6.5</v>
      </c>
      <c r="K415" s="15">
        <v>1</v>
      </c>
      <c r="L415" s="15">
        <v>98</v>
      </c>
      <c r="M415" s="15">
        <v>16</v>
      </c>
      <c r="N415" s="15">
        <v>150</v>
      </c>
      <c r="O415" s="15">
        <v>1</v>
      </c>
      <c r="P415" s="15" t="s">
        <v>910</v>
      </c>
      <c r="Q415" s="37" t="s">
        <v>9169</v>
      </c>
      <c r="R415" s="37">
        <v>0.21</v>
      </c>
      <c r="S415" s="37" t="s">
        <v>9168</v>
      </c>
      <c r="T415" s="37" t="s">
        <v>9167</v>
      </c>
      <c r="U415" s="37" t="s">
        <v>9166</v>
      </c>
    </row>
    <row r="416" spans="1:21" s="37" customFormat="1" ht="14.5">
      <c r="A416" s="3" t="s">
        <v>3933</v>
      </c>
      <c r="B416" s="15" t="s">
        <v>1</v>
      </c>
      <c r="C416" s="15" t="s">
        <v>6</v>
      </c>
      <c r="D416" s="15" t="s">
        <v>3522</v>
      </c>
      <c r="E416" s="15">
        <v>1500</v>
      </c>
      <c r="F416" s="15">
        <v>64.599999999999994</v>
      </c>
      <c r="G416" s="15">
        <v>68</v>
      </c>
      <c r="H416" s="15">
        <v>71.400000000000006</v>
      </c>
      <c r="I416" s="15">
        <v>58.1</v>
      </c>
      <c r="J416" s="15">
        <v>6.5</v>
      </c>
      <c r="K416" s="15">
        <v>1</v>
      </c>
      <c r="L416" s="15">
        <v>92</v>
      </c>
      <c r="M416" s="15">
        <v>17</v>
      </c>
      <c r="N416" s="15">
        <v>150</v>
      </c>
      <c r="O416" s="15">
        <v>1</v>
      </c>
      <c r="P416" s="15" t="s">
        <v>910</v>
      </c>
      <c r="Q416" s="37" t="s">
        <v>9169</v>
      </c>
      <c r="R416" s="37">
        <v>0.21</v>
      </c>
      <c r="S416" s="37" t="s">
        <v>9168</v>
      </c>
      <c r="T416" s="37" t="s">
        <v>9167</v>
      </c>
      <c r="U416" s="37" t="s">
        <v>9166</v>
      </c>
    </row>
    <row r="417" spans="1:21" s="37" customFormat="1" ht="14.5">
      <c r="A417" s="3" t="s">
        <v>3934</v>
      </c>
      <c r="B417" s="15" t="s">
        <v>1</v>
      </c>
      <c r="C417" s="15" t="s">
        <v>6</v>
      </c>
      <c r="D417" s="15" t="s">
        <v>3522</v>
      </c>
      <c r="E417" s="15">
        <v>1500</v>
      </c>
      <c r="F417" s="15">
        <v>64.599999999999994</v>
      </c>
      <c r="G417" s="15">
        <v>68</v>
      </c>
      <c r="H417" s="15">
        <v>71.400000000000006</v>
      </c>
      <c r="I417" s="15">
        <v>58.1</v>
      </c>
      <c r="J417" s="15">
        <v>6.5</v>
      </c>
      <c r="K417" s="15">
        <v>1</v>
      </c>
      <c r="L417" s="15">
        <v>92</v>
      </c>
      <c r="M417" s="15">
        <v>17</v>
      </c>
      <c r="N417" s="15">
        <v>150</v>
      </c>
      <c r="O417" s="15">
        <v>1</v>
      </c>
      <c r="P417" s="15" t="s">
        <v>3</v>
      </c>
      <c r="Q417" s="37" t="s">
        <v>9169</v>
      </c>
      <c r="R417" s="37">
        <v>0.21</v>
      </c>
      <c r="S417" s="37" t="s">
        <v>9168</v>
      </c>
      <c r="T417" s="37" t="s">
        <v>9167</v>
      </c>
      <c r="U417" s="37" t="s">
        <v>9166</v>
      </c>
    </row>
    <row r="418" spans="1:21" s="37" customFormat="1" ht="14.5">
      <c r="A418" s="3" t="s">
        <v>3935</v>
      </c>
      <c r="B418" s="15" t="s">
        <v>1</v>
      </c>
      <c r="C418" s="15" t="s">
        <v>6</v>
      </c>
      <c r="D418" s="15" t="s">
        <v>3525</v>
      </c>
      <c r="E418" s="15">
        <v>1500</v>
      </c>
      <c r="F418" s="15">
        <v>61.2</v>
      </c>
      <c r="G418" s="15">
        <v>68</v>
      </c>
      <c r="H418" s="15">
        <v>74.8</v>
      </c>
      <c r="I418" s="15">
        <v>55.1</v>
      </c>
      <c r="J418" s="15">
        <v>6.5</v>
      </c>
      <c r="K418" s="15">
        <v>1</v>
      </c>
      <c r="L418" s="15">
        <v>98</v>
      </c>
      <c r="M418" s="15">
        <v>16</v>
      </c>
      <c r="N418" s="15">
        <v>150</v>
      </c>
      <c r="O418" s="15">
        <v>1</v>
      </c>
      <c r="P418" s="15" t="s">
        <v>910</v>
      </c>
      <c r="Q418" s="37" t="s">
        <v>9169</v>
      </c>
      <c r="R418" s="37">
        <v>0.21</v>
      </c>
      <c r="S418" s="37" t="s">
        <v>9168</v>
      </c>
      <c r="T418" s="37" t="s">
        <v>9167</v>
      </c>
      <c r="U418" s="37" t="s">
        <v>9166</v>
      </c>
    </row>
    <row r="419" spans="1:21" s="37" customFormat="1" ht="14.5">
      <c r="A419" s="3" t="s">
        <v>3936</v>
      </c>
      <c r="B419" s="15" t="s">
        <v>1</v>
      </c>
      <c r="C419" s="15" t="s">
        <v>6</v>
      </c>
      <c r="D419" s="15" t="s">
        <v>3525</v>
      </c>
      <c r="E419" s="15">
        <v>1500</v>
      </c>
      <c r="F419" s="15">
        <v>64.599999999999994</v>
      </c>
      <c r="G419" s="15">
        <v>68</v>
      </c>
      <c r="H419" s="15">
        <v>71.400000000000006</v>
      </c>
      <c r="I419" s="15">
        <v>58.1</v>
      </c>
      <c r="J419" s="15">
        <v>6.5</v>
      </c>
      <c r="K419" s="15">
        <v>1</v>
      </c>
      <c r="L419" s="15">
        <v>92</v>
      </c>
      <c r="M419" s="15">
        <v>17</v>
      </c>
      <c r="N419" s="15">
        <v>150</v>
      </c>
      <c r="O419" s="15">
        <v>1</v>
      </c>
      <c r="P419" s="15" t="s">
        <v>910</v>
      </c>
      <c r="Q419" s="37" t="s">
        <v>9169</v>
      </c>
      <c r="R419" s="37">
        <v>0.21</v>
      </c>
      <c r="S419" s="37" t="s">
        <v>9168</v>
      </c>
      <c r="T419" s="37" t="s">
        <v>9167</v>
      </c>
      <c r="U419" s="37" t="s">
        <v>9166</v>
      </c>
    </row>
    <row r="420" spans="1:21" s="37" customFormat="1" ht="14.5">
      <c r="A420" s="3" t="s">
        <v>3937</v>
      </c>
      <c r="B420" s="15" t="s">
        <v>1</v>
      </c>
      <c r="C420" s="15" t="s">
        <v>6</v>
      </c>
      <c r="D420" s="15" t="s">
        <v>3525</v>
      </c>
      <c r="E420" s="15">
        <v>1500</v>
      </c>
      <c r="F420" s="15">
        <v>64.599999999999994</v>
      </c>
      <c r="G420" s="15">
        <v>68</v>
      </c>
      <c r="H420" s="15">
        <v>71.400000000000006</v>
      </c>
      <c r="I420" s="15">
        <v>58.1</v>
      </c>
      <c r="J420" s="15">
        <v>6.5</v>
      </c>
      <c r="K420" s="15">
        <v>1</v>
      </c>
      <c r="L420" s="15">
        <v>92</v>
      </c>
      <c r="M420" s="15">
        <v>17</v>
      </c>
      <c r="N420" s="15">
        <v>150</v>
      </c>
      <c r="O420" s="15">
        <v>1</v>
      </c>
      <c r="P420" s="15" t="s">
        <v>3</v>
      </c>
      <c r="Q420" s="37" t="s">
        <v>9169</v>
      </c>
      <c r="R420" s="37">
        <v>0.21</v>
      </c>
      <c r="S420" s="37" t="s">
        <v>9168</v>
      </c>
      <c r="T420" s="37" t="s">
        <v>9167</v>
      </c>
      <c r="U420" s="37" t="s">
        <v>9166</v>
      </c>
    </row>
    <row r="421" spans="1:21" s="37" customFormat="1" ht="14.5">
      <c r="A421" s="3" t="s">
        <v>3938</v>
      </c>
      <c r="B421" s="15" t="s">
        <v>1</v>
      </c>
      <c r="C421" s="15" t="s">
        <v>6</v>
      </c>
      <c r="D421" s="15" t="s">
        <v>3525</v>
      </c>
      <c r="E421" s="15">
        <v>1500</v>
      </c>
      <c r="F421" s="15">
        <v>61.2</v>
      </c>
      <c r="G421" s="15">
        <v>68</v>
      </c>
      <c r="H421" s="15">
        <v>74.8</v>
      </c>
      <c r="I421" s="15">
        <v>55.1</v>
      </c>
      <c r="J421" s="15">
        <v>6.5</v>
      </c>
      <c r="K421" s="15">
        <v>1</v>
      </c>
      <c r="L421" s="15">
        <v>98</v>
      </c>
      <c r="M421" s="15">
        <v>16</v>
      </c>
      <c r="N421" s="15">
        <v>150</v>
      </c>
      <c r="O421" s="15">
        <v>1</v>
      </c>
      <c r="P421" s="15" t="s">
        <v>3</v>
      </c>
      <c r="Q421" s="37" t="s">
        <v>9169</v>
      </c>
      <c r="R421" s="37">
        <v>0.21</v>
      </c>
      <c r="S421" s="37" t="s">
        <v>9168</v>
      </c>
      <c r="T421" s="37" t="s">
        <v>9167</v>
      </c>
      <c r="U421" s="37" t="s">
        <v>9166</v>
      </c>
    </row>
    <row r="422" spans="1:21" s="37" customFormat="1" ht="14.5">
      <c r="A422" s="3" t="s">
        <v>3939</v>
      </c>
      <c r="B422" s="15" t="s">
        <v>1</v>
      </c>
      <c r="C422" s="15" t="s">
        <v>6</v>
      </c>
      <c r="D422" s="15" t="s">
        <v>3522</v>
      </c>
      <c r="E422" s="15">
        <v>1500</v>
      </c>
      <c r="F422" s="15">
        <v>61.2</v>
      </c>
      <c r="G422" s="15">
        <v>68</v>
      </c>
      <c r="H422" s="15">
        <v>74.8</v>
      </c>
      <c r="I422" s="15">
        <v>55.1</v>
      </c>
      <c r="J422" s="15">
        <v>6.5</v>
      </c>
      <c r="K422" s="15">
        <v>1</v>
      </c>
      <c r="L422" s="15">
        <v>98</v>
      </c>
      <c r="M422" s="15">
        <v>16</v>
      </c>
      <c r="N422" s="15">
        <v>150</v>
      </c>
      <c r="O422" s="15">
        <v>1</v>
      </c>
      <c r="P422" s="15" t="s">
        <v>3</v>
      </c>
      <c r="Q422" s="37" t="s">
        <v>9169</v>
      </c>
      <c r="R422" s="37">
        <v>0.21</v>
      </c>
      <c r="S422" s="37" t="s">
        <v>9168</v>
      </c>
      <c r="T422" s="37" t="s">
        <v>9167</v>
      </c>
      <c r="U422" s="37" t="s">
        <v>9166</v>
      </c>
    </row>
    <row r="423" spans="1:21" s="37" customFormat="1" ht="14.5">
      <c r="A423" s="3" t="s">
        <v>3940</v>
      </c>
      <c r="B423" s="15" t="s">
        <v>1</v>
      </c>
      <c r="C423" s="15" t="s">
        <v>6</v>
      </c>
      <c r="D423" s="15" t="s">
        <v>3522</v>
      </c>
      <c r="E423" s="15">
        <v>1500</v>
      </c>
      <c r="F423" s="15">
        <v>6.75</v>
      </c>
      <c r="G423" s="15">
        <v>7.5</v>
      </c>
      <c r="H423" s="15">
        <v>8.25</v>
      </c>
      <c r="I423" s="15">
        <v>6.05</v>
      </c>
      <c r="J423" s="15">
        <v>6.5</v>
      </c>
      <c r="K423" s="15">
        <v>500</v>
      </c>
      <c r="L423" s="15">
        <v>11.7</v>
      </c>
      <c r="M423" s="15">
        <v>134</v>
      </c>
      <c r="N423" s="15">
        <v>150</v>
      </c>
      <c r="O423" s="15">
        <v>1</v>
      </c>
      <c r="P423" s="15" t="s">
        <v>910</v>
      </c>
      <c r="Q423" s="37" t="s">
        <v>9169</v>
      </c>
      <c r="R423" s="37">
        <v>0.21</v>
      </c>
      <c r="S423" s="37" t="s">
        <v>9168</v>
      </c>
      <c r="T423" s="37" t="s">
        <v>9167</v>
      </c>
      <c r="U423" s="37" t="s">
        <v>9166</v>
      </c>
    </row>
    <row r="424" spans="1:21" s="37" customFormat="1" ht="14.5">
      <c r="A424" s="3" t="s">
        <v>3941</v>
      </c>
      <c r="B424" s="15" t="s">
        <v>1</v>
      </c>
      <c r="C424" s="15" t="s">
        <v>6</v>
      </c>
      <c r="D424" s="15" t="s">
        <v>3522</v>
      </c>
      <c r="E424" s="15">
        <v>1500</v>
      </c>
      <c r="F424" s="15">
        <v>7.125</v>
      </c>
      <c r="G424" s="15">
        <v>7.5</v>
      </c>
      <c r="H424" s="15">
        <v>7.875</v>
      </c>
      <c r="I424" s="15">
        <v>6.4</v>
      </c>
      <c r="J424" s="15">
        <v>6.5</v>
      </c>
      <c r="K424" s="15">
        <v>500</v>
      </c>
      <c r="L424" s="15">
        <v>11.3</v>
      </c>
      <c r="M424" s="15">
        <v>139</v>
      </c>
      <c r="N424" s="15">
        <v>150</v>
      </c>
      <c r="O424" s="15">
        <v>1</v>
      </c>
      <c r="P424" s="15" t="s">
        <v>910</v>
      </c>
      <c r="Q424" s="37" t="s">
        <v>9169</v>
      </c>
      <c r="R424" s="37">
        <v>0.21</v>
      </c>
      <c r="S424" s="37" t="s">
        <v>9168</v>
      </c>
      <c r="T424" s="37" t="s">
        <v>9167</v>
      </c>
      <c r="U424" s="37" t="s">
        <v>9166</v>
      </c>
    </row>
    <row r="425" spans="1:21" s="37" customFormat="1" ht="14.5">
      <c r="A425" s="3" t="s">
        <v>3942</v>
      </c>
      <c r="B425" s="15" t="s">
        <v>1</v>
      </c>
      <c r="C425" s="15" t="s">
        <v>6</v>
      </c>
      <c r="D425" s="15" t="s">
        <v>3522</v>
      </c>
      <c r="E425" s="15">
        <v>1500</v>
      </c>
      <c r="F425" s="15">
        <v>7.125</v>
      </c>
      <c r="G425" s="15">
        <v>7.5</v>
      </c>
      <c r="H425" s="15">
        <v>7.875</v>
      </c>
      <c r="I425" s="15">
        <v>6.4</v>
      </c>
      <c r="J425" s="15">
        <v>6.5</v>
      </c>
      <c r="K425" s="15">
        <v>500</v>
      </c>
      <c r="L425" s="15">
        <v>11.3</v>
      </c>
      <c r="M425" s="15">
        <v>139</v>
      </c>
      <c r="N425" s="15">
        <v>150</v>
      </c>
      <c r="O425" s="15">
        <v>1</v>
      </c>
      <c r="P425" s="15" t="s">
        <v>3</v>
      </c>
      <c r="Q425" s="37" t="s">
        <v>9169</v>
      </c>
      <c r="R425" s="37">
        <v>0.21</v>
      </c>
      <c r="S425" s="37" t="s">
        <v>9168</v>
      </c>
      <c r="T425" s="37" t="s">
        <v>9167</v>
      </c>
      <c r="U425" s="37" t="s">
        <v>9166</v>
      </c>
    </row>
    <row r="426" spans="1:21" s="37" customFormat="1" ht="14.5">
      <c r="A426" s="3" t="s">
        <v>3943</v>
      </c>
      <c r="B426" s="15" t="s">
        <v>1</v>
      </c>
      <c r="C426" s="15" t="s">
        <v>6</v>
      </c>
      <c r="D426" s="15" t="s">
        <v>3525</v>
      </c>
      <c r="E426" s="15">
        <v>1500</v>
      </c>
      <c r="F426" s="15">
        <v>6.75</v>
      </c>
      <c r="G426" s="15">
        <v>7.5</v>
      </c>
      <c r="H426" s="15">
        <v>8.25</v>
      </c>
      <c r="I426" s="15">
        <v>6.05</v>
      </c>
      <c r="J426" s="15">
        <v>6.5</v>
      </c>
      <c r="K426" s="15">
        <v>500</v>
      </c>
      <c r="L426" s="15">
        <v>11.7</v>
      </c>
      <c r="M426" s="15">
        <v>134</v>
      </c>
      <c r="N426" s="15">
        <v>150</v>
      </c>
      <c r="O426" s="15">
        <v>1</v>
      </c>
      <c r="P426" s="15" t="s">
        <v>910</v>
      </c>
      <c r="Q426" s="37" t="s">
        <v>9169</v>
      </c>
      <c r="R426" s="37">
        <v>0.21</v>
      </c>
      <c r="S426" s="37" t="s">
        <v>9168</v>
      </c>
      <c r="T426" s="37" t="s">
        <v>9167</v>
      </c>
      <c r="U426" s="37" t="s">
        <v>9166</v>
      </c>
    </row>
    <row r="427" spans="1:21" s="37" customFormat="1" ht="14.5">
      <c r="A427" s="3" t="s">
        <v>3944</v>
      </c>
      <c r="B427" s="15" t="s">
        <v>1</v>
      </c>
      <c r="C427" s="15" t="s">
        <v>6</v>
      </c>
      <c r="D427" s="15" t="s">
        <v>3525</v>
      </c>
      <c r="E427" s="15">
        <v>1500</v>
      </c>
      <c r="F427" s="15">
        <v>7.125</v>
      </c>
      <c r="G427" s="15">
        <v>7.5</v>
      </c>
      <c r="H427" s="15">
        <v>7.875</v>
      </c>
      <c r="I427" s="15">
        <v>6.4</v>
      </c>
      <c r="J427" s="15">
        <v>6.5</v>
      </c>
      <c r="K427" s="15">
        <v>500</v>
      </c>
      <c r="L427" s="15">
        <v>11.3</v>
      </c>
      <c r="M427" s="15">
        <v>139</v>
      </c>
      <c r="N427" s="15">
        <v>150</v>
      </c>
      <c r="O427" s="15">
        <v>1</v>
      </c>
      <c r="P427" s="15" t="s">
        <v>910</v>
      </c>
      <c r="Q427" s="37" t="s">
        <v>9169</v>
      </c>
      <c r="R427" s="37">
        <v>0.21</v>
      </c>
      <c r="S427" s="37" t="s">
        <v>9168</v>
      </c>
      <c r="T427" s="37" t="s">
        <v>9167</v>
      </c>
      <c r="U427" s="37" t="s">
        <v>9166</v>
      </c>
    </row>
    <row r="428" spans="1:21" s="37" customFormat="1" ht="14.5">
      <c r="A428" s="3" t="s">
        <v>3945</v>
      </c>
      <c r="B428" s="15" t="s">
        <v>1</v>
      </c>
      <c r="C428" s="15" t="s">
        <v>6</v>
      </c>
      <c r="D428" s="15" t="s">
        <v>3525</v>
      </c>
      <c r="E428" s="15">
        <v>1500</v>
      </c>
      <c r="F428" s="15">
        <v>7.125</v>
      </c>
      <c r="G428" s="15">
        <v>7.5</v>
      </c>
      <c r="H428" s="15">
        <v>7.875</v>
      </c>
      <c r="I428" s="15">
        <v>6.4</v>
      </c>
      <c r="J428" s="15">
        <v>6.5</v>
      </c>
      <c r="K428" s="15">
        <v>500</v>
      </c>
      <c r="L428" s="15">
        <v>11.3</v>
      </c>
      <c r="M428" s="15">
        <v>139</v>
      </c>
      <c r="N428" s="15">
        <v>150</v>
      </c>
      <c r="O428" s="15">
        <v>1</v>
      </c>
      <c r="P428" s="15" t="s">
        <v>3</v>
      </c>
      <c r="Q428" s="37" t="s">
        <v>9169</v>
      </c>
      <c r="R428" s="37">
        <v>0.21</v>
      </c>
      <c r="S428" s="37" t="s">
        <v>9168</v>
      </c>
      <c r="T428" s="37" t="s">
        <v>9167</v>
      </c>
      <c r="U428" s="37" t="s">
        <v>9166</v>
      </c>
    </row>
    <row r="429" spans="1:21" s="37" customFormat="1" ht="14.5">
      <c r="A429" s="3" t="s">
        <v>3946</v>
      </c>
      <c r="B429" s="15" t="s">
        <v>1</v>
      </c>
      <c r="C429" s="15" t="s">
        <v>6</v>
      </c>
      <c r="D429" s="15" t="s">
        <v>3525</v>
      </c>
      <c r="E429" s="15">
        <v>1500</v>
      </c>
      <c r="F429" s="15">
        <v>6.75</v>
      </c>
      <c r="G429" s="15">
        <v>7.5</v>
      </c>
      <c r="H429" s="15">
        <v>8.25</v>
      </c>
      <c r="I429" s="15">
        <v>6.05</v>
      </c>
      <c r="J429" s="15">
        <v>6.5</v>
      </c>
      <c r="K429" s="15">
        <v>500</v>
      </c>
      <c r="L429" s="15">
        <v>11.7</v>
      </c>
      <c r="M429" s="15">
        <v>134</v>
      </c>
      <c r="N429" s="15">
        <v>150</v>
      </c>
      <c r="O429" s="15">
        <v>1</v>
      </c>
      <c r="P429" s="15" t="s">
        <v>3</v>
      </c>
      <c r="Q429" s="37" t="s">
        <v>9169</v>
      </c>
      <c r="R429" s="37">
        <v>0.21</v>
      </c>
      <c r="S429" s="37" t="s">
        <v>9168</v>
      </c>
      <c r="T429" s="37" t="s">
        <v>9167</v>
      </c>
      <c r="U429" s="37" t="s">
        <v>9166</v>
      </c>
    </row>
    <row r="430" spans="1:21" s="37" customFormat="1" ht="14.5">
      <c r="A430" s="3" t="s">
        <v>3947</v>
      </c>
      <c r="B430" s="15" t="s">
        <v>1</v>
      </c>
      <c r="C430" s="15" t="s">
        <v>6</v>
      </c>
      <c r="D430" s="15" t="s">
        <v>3522</v>
      </c>
      <c r="E430" s="15">
        <v>1500</v>
      </c>
      <c r="F430" s="15">
        <v>6.75</v>
      </c>
      <c r="G430" s="15">
        <v>7.5</v>
      </c>
      <c r="H430" s="15">
        <v>8.25</v>
      </c>
      <c r="I430" s="15">
        <v>6.05</v>
      </c>
      <c r="J430" s="15">
        <v>6.5</v>
      </c>
      <c r="K430" s="15">
        <v>500</v>
      </c>
      <c r="L430" s="15">
        <v>11.7</v>
      </c>
      <c r="M430" s="15">
        <v>134</v>
      </c>
      <c r="N430" s="15">
        <v>150</v>
      </c>
      <c r="O430" s="15">
        <v>1</v>
      </c>
      <c r="P430" s="15" t="s">
        <v>3</v>
      </c>
      <c r="Q430" s="37" t="s">
        <v>9169</v>
      </c>
      <c r="R430" s="37">
        <v>0.21</v>
      </c>
      <c r="S430" s="37" t="s">
        <v>9168</v>
      </c>
      <c r="T430" s="37" t="s">
        <v>9167</v>
      </c>
      <c r="U430" s="37" t="s">
        <v>9166</v>
      </c>
    </row>
    <row r="431" spans="1:21" s="37" customFormat="1" ht="14.5">
      <c r="A431" s="3" t="s">
        <v>3948</v>
      </c>
      <c r="B431" s="15" t="s">
        <v>1</v>
      </c>
      <c r="C431" s="15" t="s">
        <v>6</v>
      </c>
      <c r="D431" s="15" t="s">
        <v>3522</v>
      </c>
      <c r="E431" s="15">
        <v>1500</v>
      </c>
      <c r="F431" s="15">
        <v>67.5</v>
      </c>
      <c r="G431" s="15">
        <v>75</v>
      </c>
      <c r="H431" s="15">
        <v>82.5</v>
      </c>
      <c r="I431" s="15">
        <v>60.7</v>
      </c>
      <c r="J431" s="15">
        <v>6.5</v>
      </c>
      <c r="K431" s="15">
        <v>1</v>
      </c>
      <c r="L431" s="15">
        <v>108</v>
      </c>
      <c r="M431" s="15">
        <v>14</v>
      </c>
      <c r="N431" s="15">
        <v>150</v>
      </c>
      <c r="O431" s="15">
        <v>1</v>
      </c>
      <c r="P431" s="15" t="s">
        <v>910</v>
      </c>
      <c r="Q431" s="37" t="s">
        <v>9169</v>
      </c>
      <c r="R431" s="37">
        <v>0.21</v>
      </c>
      <c r="S431" s="37" t="s">
        <v>9168</v>
      </c>
      <c r="T431" s="37" t="s">
        <v>9167</v>
      </c>
      <c r="U431" s="37" t="s">
        <v>9166</v>
      </c>
    </row>
    <row r="432" spans="1:21" s="37" customFormat="1" ht="14.5">
      <c r="A432" s="3" t="s">
        <v>3949</v>
      </c>
      <c r="B432" s="15" t="s">
        <v>1</v>
      </c>
      <c r="C432" s="15" t="s">
        <v>6</v>
      </c>
      <c r="D432" s="15" t="s">
        <v>3522</v>
      </c>
      <c r="E432" s="15">
        <v>1500</v>
      </c>
      <c r="F432" s="15">
        <v>71.25</v>
      </c>
      <c r="G432" s="15">
        <v>75</v>
      </c>
      <c r="H432" s="15">
        <v>78.75</v>
      </c>
      <c r="I432" s="15">
        <v>64.099999999999994</v>
      </c>
      <c r="J432" s="15">
        <v>6.5</v>
      </c>
      <c r="K432" s="15">
        <v>1</v>
      </c>
      <c r="L432" s="15">
        <v>103</v>
      </c>
      <c r="M432" s="15">
        <v>15</v>
      </c>
      <c r="N432" s="15">
        <v>150</v>
      </c>
      <c r="O432" s="15">
        <v>1</v>
      </c>
      <c r="P432" s="15" t="s">
        <v>910</v>
      </c>
      <c r="Q432" s="37" t="s">
        <v>9169</v>
      </c>
      <c r="R432" s="37">
        <v>0.21</v>
      </c>
      <c r="S432" s="37" t="s">
        <v>9168</v>
      </c>
      <c r="T432" s="37" t="s">
        <v>9167</v>
      </c>
      <c r="U432" s="37" t="s">
        <v>9166</v>
      </c>
    </row>
    <row r="433" spans="1:21" s="37" customFormat="1" ht="14.5">
      <c r="A433" s="3" t="s">
        <v>3950</v>
      </c>
      <c r="B433" s="15" t="s">
        <v>1</v>
      </c>
      <c r="C433" s="15" t="s">
        <v>6</v>
      </c>
      <c r="D433" s="15" t="s">
        <v>3522</v>
      </c>
      <c r="E433" s="15">
        <v>1500</v>
      </c>
      <c r="F433" s="15">
        <v>71.25</v>
      </c>
      <c r="G433" s="15">
        <v>75</v>
      </c>
      <c r="H433" s="15">
        <v>78.75</v>
      </c>
      <c r="I433" s="15">
        <v>64.099999999999994</v>
      </c>
      <c r="J433" s="15">
        <v>6.5</v>
      </c>
      <c r="K433" s="15">
        <v>1</v>
      </c>
      <c r="L433" s="15">
        <v>103</v>
      </c>
      <c r="M433" s="15">
        <v>15</v>
      </c>
      <c r="N433" s="15">
        <v>150</v>
      </c>
      <c r="O433" s="15">
        <v>1</v>
      </c>
      <c r="P433" s="15" t="s">
        <v>3</v>
      </c>
      <c r="Q433" s="37" t="s">
        <v>9169</v>
      </c>
      <c r="R433" s="37">
        <v>0.21</v>
      </c>
      <c r="S433" s="37" t="s">
        <v>9168</v>
      </c>
      <c r="T433" s="37" t="s">
        <v>9167</v>
      </c>
      <c r="U433" s="37" t="s">
        <v>9166</v>
      </c>
    </row>
    <row r="434" spans="1:21" s="37" customFormat="1" ht="14.5">
      <c r="A434" s="3" t="s">
        <v>3951</v>
      </c>
      <c r="B434" s="15" t="s">
        <v>1</v>
      </c>
      <c r="C434" s="15" t="s">
        <v>6</v>
      </c>
      <c r="D434" s="15" t="s">
        <v>3525</v>
      </c>
      <c r="E434" s="15">
        <v>1500</v>
      </c>
      <c r="F434" s="15">
        <v>67.5</v>
      </c>
      <c r="G434" s="15">
        <v>75</v>
      </c>
      <c r="H434" s="15">
        <v>82.5</v>
      </c>
      <c r="I434" s="15">
        <v>60.7</v>
      </c>
      <c r="J434" s="15">
        <v>6.5</v>
      </c>
      <c r="K434" s="15">
        <v>1</v>
      </c>
      <c r="L434" s="15">
        <v>108</v>
      </c>
      <c r="M434" s="15">
        <v>14</v>
      </c>
      <c r="N434" s="15">
        <v>150</v>
      </c>
      <c r="O434" s="15">
        <v>1</v>
      </c>
      <c r="P434" s="15" t="s">
        <v>910</v>
      </c>
      <c r="Q434" s="37" t="s">
        <v>9169</v>
      </c>
      <c r="R434" s="37">
        <v>0.21</v>
      </c>
      <c r="S434" s="37" t="s">
        <v>9168</v>
      </c>
      <c r="T434" s="37" t="s">
        <v>9167</v>
      </c>
      <c r="U434" s="37" t="s">
        <v>9166</v>
      </c>
    </row>
    <row r="435" spans="1:21" s="37" customFormat="1" ht="14.5">
      <c r="A435" s="3" t="s">
        <v>3952</v>
      </c>
      <c r="B435" s="15" t="s">
        <v>1</v>
      </c>
      <c r="C435" s="15" t="s">
        <v>6</v>
      </c>
      <c r="D435" s="15" t="s">
        <v>3525</v>
      </c>
      <c r="E435" s="15">
        <v>1500</v>
      </c>
      <c r="F435" s="15">
        <v>71.25</v>
      </c>
      <c r="G435" s="15">
        <v>75</v>
      </c>
      <c r="H435" s="15">
        <v>78.75</v>
      </c>
      <c r="I435" s="15">
        <v>64.099999999999994</v>
      </c>
      <c r="J435" s="15">
        <v>6.5</v>
      </c>
      <c r="K435" s="15">
        <v>1</v>
      </c>
      <c r="L435" s="15">
        <v>103</v>
      </c>
      <c r="M435" s="15">
        <v>15</v>
      </c>
      <c r="N435" s="15">
        <v>150</v>
      </c>
      <c r="O435" s="15">
        <v>1</v>
      </c>
      <c r="P435" s="15" t="s">
        <v>910</v>
      </c>
      <c r="Q435" s="37" t="s">
        <v>9169</v>
      </c>
      <c r="R435" s="37">
        <v>0.21</v>
      </c>
      <c r="S435" s="37" t="s">
        <v>9168</v>
      </c>
      <c r="T435" s="37" t="s">
        <v>9167</v>
      </c>
      <c r="U435" s="37" t="s">
        <v>9166</v>
      </c>
    </row>
    <row r="436" spans="1:21" s="37" customFormat="1" ht="14.5">
      <c r="A436" s="3" t="s">
        <v>3953</v>
      </c>
      <c r="B436" s="15" t="s">
        <v>1</v>
      </c>
      <c r="C436" s="15" t="s">
        <v>6</v>
      </c>
      <c r="D436" s="15" t="s">
        <v>3525</v>
      </c>
      <c r="E436" s="15">
        <v>1500</v>
      </c>
      <c r="F436" s="15">
        <v>71.25</v>
      </c>
      <c r="G436" s="15">
        <v>75</v>
      </c>
      <c r="H436" s="15">
        <v>78.75</v>
      </c>
      <c r="I436" s="15">
        <v>64.099999999999994</v>
      </c>
      <c r="J436" s="15">
        <v>6.5</v>
      </c>
      <c r="K436" s="15">
        <v>1</v>
      </c>
      <c r="L436" s="15">
        <v>103</v>
      </c>
      <c r="M436" s="15">
        <v>15</v>
      </c>
      <c r="N436" s="15">
        <v>150</v>
      </c>
      <c r="O436" s="15">
        <v>1</v>
      </c>
      <c r="P436" s="15" t="s">
        <v>3</v>
      </c>
      <c r="Q436" s="37" t="s">
        <v>9169</v>
      </c>
      <c r="R436" s="37">
        <v>0.21</v>
      </c>
      <c r="S436" s="37" t="s">
        <v>9168</v>
      </c>
      <c r="T436" s="37" t="s">
        <v>9167</v>
      </c>
      <c r="U436" s="37" t="s">
        <v>9166</v>
      </c>
    </row>
    <row r="437" spans="1:21" s="37" customFormat="1" ht="14.5">
      <c r="A437" s="3" t="s">
        <v>3954</v>
      </c>
      <c r="B437" s="15" t="s">
        <v>1</v>
      </c>
      <c r="C437" s="15" t="s">
        <v>6</v>
      </c>
      <c r="D437" s="15" t="s">
        <v>3525</v>
      </c>
      <c r="E437" s="15">
        <v>1500</v>
      </c>
      <c r="F437" s="15">
        <v>67.5</v>
      </c>
      <c r="G437" s="15">
        <v>75</v>
      </c>
      <c r="H437" s="15">
        <v>82.5</v>
      </c>
      <c r="I437" s="15">
        <v>60.7</v>
      </c>
      <c r="J437" s="15">
        <v>6.5</v>
      </c>
      <c r="K437" s="15">
        <v>1</v>
      </c>
      <c r="L437" s="15">
        <v>108</v>
      </c>
      <c r="M437" s="15">
        <v>14</v>
      </c>
      <c r="N437" s="15">
        <v>150</v>
      </c>
      <c r="O437" s="15">
        <v>1</v>
      </c>
      <c r="P437" s="15" t="s">
        <v>3</v>
      </c>
      <c r="Q437" s="37" t="s">
        <v>9169</v>
      </c>
      <c r="R437" s="37">
        <v>0.21</v>
      </c>
      <c r="S437" s="37" t="s">
        <v>9168</v>
      </c>
      <c r="T437" s="37" t="s">
        <v>9167</v>
      </c>
      <c r="U437" s="37" t="s">
        <v>9166</v>
      </c>
    </row>
    <row r="438" spans="1:21" s="37" customFormat="1" ht="14.5">
      <c r="A438" s="3" t="s">
        <v>3955</v>
      </c>
      <c r="B438" s="15" t="s">
        <v>1</v>
      </c>
      <c r="C438" s="15" t="s">
        <v>6</v>
      </c>
      <c r="D438" s="15" t="s">
        <v>3522</v>
      </c>
      <c r="E438" s="15">
        <v>1500</v>
      </c>
      <c r="F438" s="15">
        <v>67.5</v>
      </c>
      <c r="G438" s="15">
        <v>75</v>
      </c>
      <c r="H438" s="15">
        <v>82.5</v>
      </c>
      <c r="I438" s="15">
        <v>60.7</v>
      </c>
      <c r="J438" s="15">
        <v>6.5</v>
      </c>
      <c r="K438" s="15">
        <v>1</v>
      </c>
      <c r="L438" s="15">
        <v>108</v>
      </c>
      <c r="M438" s="15">
        <v>14</v>
      </c>
      <c r="N438" s="15">
        <v>150</v>
      </c>
      <c r="O438" s="15">
        <v>1</v>
      </c>
      <c r="P438" s="15" t="s">
        <v>3</v>
      </c>
      <c r="Q438" s="37" t="s">
        <v>9169</v>
      </c>
      <c r="R438" s="37">
        <v>0.21</v>
      </c>
      <c r="S438" s="37" t="s">
        <v>9168</v>
      </c>
      <c r="T438" s="37" t="s">
        <v>9167</v>
      </c>
      <c r="U438" s="37" t="s">
        <v>9166</v>
      </c>
    </row>
    <row r="439" spans="1:21" s="37" customFormat="1" ht="14.5">
      <c r="A439" s="3" t="s">
        <v>3956</v>
      </c>
      <c r="B439" s="15" t="s">
        <v>1</v>
      </c>
      <c r="C439" s="15" t="s">
        <v>6</v>
      </c>
      <c r="D439" s="15" t="s">
        <v>3522</v>
      </c>
      <c r="E439" s="15">
        <v>1500</v>
      </c>
      <c r="F439" s="15">
        <v>7.38</v>
      </c>
      <c r="G439" s="15">
        <v>8.1999999999999993</v>
      </c>
      <c r="H439" s="15">
        <v>9.02</v>
      </c>
      <c r="I439" s="15">
        <v>6.63</v>
      </c>
      <c r="J439" s="15">
        <v>6.5</v>
      </c>
      <c r="K439" s="15">
        <v>200</v>
      </c>
      <c r="L439" s="15">
        <v>12.5</v>
      </c>
      <c r="M439" s="15">
        <v>126</v>
      </c>
      <c r="N439" s="15">
        <v>150</v>
      </c>
      <c r="O439" s="15">
        <v>1</v>
      </c>
      <c r="P439" s="15" t="s">
        <v>910</v>
      </c>
      <c r="Q439" s="37" t="s">
        <v>9169</v>
      </c>
      <c r="R439" s="37">
        <v>0.21</v>
      </c>
      <c r="S439" s="37" t="s">
        <v>9168</v>
      </c>
      <c r="T439" s="37" t="s">
        <v>9167</v>
      </c>
      <c r="U439" s="37" t="s">
        <v>9166</v>
      </c>
    </row>
    <row r="440" spans="1:21" s="37" customFormat="1" ht="14.5">
      <c r="A440" s="3" t="s">
        <v>3957</v>
      </c>
      <c r="B440" s="15" t="s">
        <v>1</v>
      </c>
      <c r="C440" s="15" t="s">
        <v>6</v>
      </c>
      <c r="D440" s="15" t="s">
        <v>3522</v>
      </c>
      <c r="E440" s="15">
        <v>1500</v>
      </c>
      <c r="F440" s="15">
        <v>7.79</v>
      </c>
      <c r="G440" s="15">
        <v>8.1999999999999993</v>
      </c>
      <c r="H440" s="15">
        <v>8.61</v>
      </c>
      <c r="I440" s="15">
        <v>7.02</v>
      </c>
      <c r="J440" s="15">
        <v>6.5</v>
      </c>
      <c r="K440" s="15">
        <v>200</v>
      </c>
      <c r="L440" s="15">
        <v>12.1</v>
      </c>
      <c r="M440" s="15">
        <v>130</v>
      </c>
      <c r="N440" s="15">
        <v>150</v>
      </c>
      <c r="O440" s="15">
        <v>1</v>
      </c>
      <c r="P440" s="15" t="s">
        <v>910</v>
      </c>
      <c r="Q440" s="37" t="s">
        <v>9169</v>
      </c>
      <c r="R440" s="37">
        <v>0.21</v>
      </c>
      <c r="S440" s="37" t="s">
        <v>9168</v>
      </c>
      <c r="T440" s="37" t="s">
        <v>9167</v>
      </c>
      <c r="U440" s="37" t="s">
        <v>9166</v>
      </c>
    </row>
    <row r="441" spans="1:21" s="37" customFormat="1" ht="14.5">
      <c r="A441" s="3" t="s">
        <v>3958</v>
      </c>
      <c r="B441" s="15" t="s">
        <v>1</v>
      </c>
      <c r="C441" s="15" t="s">
        <v>6</v>
      </c>
      <c r="D441" s="15" t="s">
        <v>3522</v>
      </c>
      <c r="E441" s="15">
        <v>1500</v>
      </c>
      <c r="F441" s="15">
        <v>7.79</v>
      </c>
      <c r="G441" s="15">
        <v>8.1999999999999993</v>
      </c>
      <c r="H441" s="15">
        <v>8.61</v>
      </c>
      <c r="I441" s="15">
        <v>7.02</v>
      </c>
      <c r="J441" s="15">
        <v>6.5</v>
      </c>
      <c r="K441" s="15">
        <v>200</v>
      </c>
      <c r="L441" s="15">
        <v>12.1</v>
      </c>
      <c r="M441" s="15">
        <v>130</v>
      </c>
      <c r="N441" s="15">
        <v>150</v>
      </c>
      <c r="O441" s="15">
        <v>1</v>
      </c>
      <c r="P441" s="15" t="s">
        <v>3</v>
      </c>
      <c r="Q441" s="37" t="s">
        <v>9169</v>
      </c>
      <c r="R441" s="37">
        <v>0.21</v>
      </c>
      <c r="S441" s="37" t="s">
        <v>9168</v>
      </c>
      <c r="T441" s="37" t="s">
        <v>9167</v>
      </c>
      <c r="U441" s="37" t="s">
        <v>9166</v>
      </c>
    </row>
    <row r="442" spans="1:21" s="37" customFormat="1" ht="14.5">
      <c r="A442" s="3" t="s">
        <v>3959</v>
      </c>
      <c r="B442" s="15" t="s">
        <v>1</v>
      </c>
      <c r="C442" s="15" t="s">
        <v>6</v>
      </c>
      <c r="D442" s="15" t="s">
        <v>3525</v>
      </c>
      <c r="E442" s="15">
        <v>1500</v>
      </c>
      <c r="F442" s="15">
        <v>7.38</v>
      </c>
      <c r="G442" s="15">
        <v>8.1999999999999993</v>
      </c>
      <c r="H442" s="15">
        <v>9.02</v>
      </c>
      <c r="I442" s="15">
        <v>6.63</v>
      </c>
      <c r="J442" s="15">
        <v>6.5</v>
      </c>
      <c r="K442" s="15">
        <v>200</v>
      </c>
      <c r="L442" s="15">
        <v>12.5</v>
      </c>
      <c r="M442" s="15">
        <v>126</v>
      </c>
      <c r="N442" s="15">
        <v>150</v>
      </c>
      <c r="O442" s="15">
        <v>1</v>
      </c>
      <c r="P442" s="15" t="s">
        <v>910</v>
      </c>
      <c r="Q442" s="37" t="s">
        <v>9169</v>
      </c>
      <c r="R442" s="37">
        <v>0.21</v>
      </c>
      <c r="S442" s="37" t="s">
        <v>9168</v>
      </c>
      <c r="T442" s="37" t="s">
        <v>9167</v>
      </c>
      <c r="U442" s="37" t="s">
        <v>9166</v>
      </c>
    </row>
    <row r="443" spans="1:21" s="37" customFormat="1" ht="14.5">
      <c r="A443" s="3" t="s">
        <v>3960</v>
      </c>
      <c r="B443" s="15" t="s">
        <v>1</v>
      </c>
      <c r="C443" s="15" t="s">
        <v>6</v>
      </c>
      <c r="D443" s="15" t="s">
        <v>3525</v>
      </c>
      <c r="E443" s="15">
        <v>1500</v>
      </c>
      <c r="F443" s="15">
        <v>7.79</v>
      </c>
      <c r="G443" s="15">
        <v>8.1999999999999993</v>
      </c>
      <c r="H443" s="15">
        <v>8.61</v>
      </c>
      <c r="I443" s="15">
        <v>7.02</v>
      </c>
      <c r="J443" s="15">
        <v>6.5</v>
      </c>
      <c r="K443" s="15">
        <v>200</v>
      </c>
      <c r="L443" s="15">
        <v>12.1</v>
      </c>
      <c r="M443" s="15">
        <v>130</v>
      </c>
      <c r="N443" s="15">
        <v>150</v>
      </c>
      <c r="O443" s="15">
        <v>1</v>
      </c>
      <c r="P443" s="15" t="s">
        <v>910</v>
      </c>
      <c r="Q443" s="37" t="s">
        <v>9169</v>
      </c>
      <c r="R443" s="37">
        <v>0.21</v>
      </c>
      <c r="S443" s="37" t="s">
        <v>9168</v>
      </c>
      <c r="T443" s="37" t="s">
        <v>9167</v>
      </c>
      <c r="U443" s="37" t="s">
        <v>9166</v>
      </c>
    </row>
    <row r="444" spans="1:21" s="37" customFormat="1" ht="14.5">
      <c r="A444" s="3" t="s">
        <v>3961</v>
      </c>
      <c r="B444" s="15" t="s">
        <v>1</v>
      </c>
      <c r="C444" s="15" t="s">
        <v>6</v>
      </c>
      <c r="D444" s="15" t="s">
        <v>3525</v>
      </c>
      <c r="E444" s="15">
        <v>1500</v>
      </c>
      <c r="F444" s="15">
        <v>7.79</v>
      </c>
      <c r="G444" s="15">
        <v>8.1999999999999993</v>
      </c>
      <c r="H444" s="15">
        <v>8.61</v>
      </c>
      <c r="I444" s="15">
        <v>7.02</v>
      </c>
      <c r="J444" s="15">
        <v>6.5</v>
      </c>
      <c r="K444" s="15">
        <v>200</v>
      </c>
      <c r="L444" s="15">
        <v>12.1</v>
      </c>
      <c r="M444" s="15">
        <v>130</v>
      </c>
      <c r="N444" s="15">
        <v>150</v>
      </c>
      <c r="O444" s="15">
        <v>1</v>
      </c>
      <c r="P444" s="15" t="s">
        <v>3</v>
      </c>
      <c r="Q444" s="37" t="s">
        <v>9169</v>
      </c>
      <c r="R444" s="37">
        <v>0.21</v>
      </c>
      <c r="S444" s="37" t="s">
        <v>9168</v>
      </c>
      <c r="T444" s="37" t="s">
        <v>9167</v>
      </c>
      <c r="U444" s="37" t="s">
        <v>9166</v>
      </c>
    </row>
    <row r="445" spans="1:21" s="37" customFormat="1" ht="14.5">
      <c r="A445" s="3" t="s">
        <v>3962</v>
      </c>
      <c r="B445" s="15" t="s">
        <v>1</v>
      </c>
      <c r="C445" s="15" t="s">
        <v>6</v>
      </c>
      <c r="D445" s="15" t="s">
        <v>3525</v>
      </c>
      <c r="E445" s="15">
        <v>1500</v>
      </c>
      <c r="F445" s="15">
        <v>7.38</v>
      </c>
      <c r="G445" s="15">
        <v>8.1999999999999993</v>
      </c>
      <c r="H445" s="15">
        <v>9.02</v>
      </c>
      <c r="I445" s="15">
        <v>6.63</v>
      </c>
      <c r="J445" s="15">
        <v>6.5</v>
      </c>
      <c r="K445" s="15">
        <v>200</v>
      </c>
      <c r="L445" s="15">
        <v>12.5</v>
      </c>
      <c r="M445" s="15">
        <v>126</v>
      </c>
      <c r="N445" s="15">
        <v>150</v>
      </c>
      <c r="O445" s="15">
        <v>1</v>
      </c>
      <c r="P445" s="15" t="s">
        <v>3</v>
      </c>
      <c r="Q445" s="37" t="s">
        <v>9169</v>
      </c>
      <c r="R445" s="37">
        <v>0.21</v>
      </c>
      <c r="S445" s="37" t="s">
        <v>9168</v>
      </c>
      <c r="T445" s="37" t="s">
        <v>9167</v>
      </c>
      <c r="U445" s="37" t="s">
        <v>9166</v>
      </c>
    </row>
    <row r="446" spans="1:21" s="37" customFormat="1" ht="14.5">
      <c r="A446" s="3" t="s">
        <v>3963</v>
      </c>
      <c r="B446" s="15" t="s">
        <v>1</v>
      </c>
      <c r="C446" s="15" t="s">
        <v>6</v>
      </c>
      <c r="D446" s="15" t="s">
        <v>3522</v>
      </c>
      <c r="E446" s="15">
        <v>1500</v>
      </c>
      <c r="F446" s="15">
        <v>7.38</v>
      </c>
      <c r="G446" s="15">
        <v>8.1999999999999993</v>
      </c>
      <c r="H446" s="15">
        <v>9.02</v>
      </c>
      <c r="I446" s="15">
        <v>6.63</v>
      </c>
      <c r="J446" s="15">
        <v>6.5</v>
      </c>
      <c r="K446" s="15">
        <v>200</v>
      </c>
      <c r="L446" s="15">
        <v>12.5</v>
      </c>
      <c r="M446" s="15">
        <v>126</v>
      </c>
      <c r="N446" s="15">
        <v>150</v>
      </c>
      <c r="O446" s="15">
        <v>1</v>
      </c>
      <c r="P446" s="15" t="s">
        <v>3</v>
      </c>
      <c r="Q446" s="37" t="s">
        <v>9169</v>
      </c>
      <c r="R446" s="37">
        <v>0.21</v>
      </c>
      <c r="S446" s="37" t="s">
        <v>9168</v>
      </c>
      <c r="T446" s="37" t="s">
        <v>9167</v>
      </c>
      <c r="U446" s="37" t="s">
        <v>9166</v>
      </c>
    </row>
    <row r="447" spans="1:21" s="37" customFormat="1" ht="14.5">
      <c r="A447" s="3" t="s">
        <v>3964</v>
      </c>
      <c r="B447" s="15" t="s">
        <v>1</v>
      </c>
      <c r="C447" s="15" t="s">
        <v>6</v>
      </c>
      <c r="D447" s="15" t="s">
        <v>3522</v>
      </c>
      <c r="E447" s="15">
        <v>1500</v>
      </c>
      <c r="F447" s="15">
        <v>73.8</v>
      </c>
      <c r="G447" s="15">
        <v>82</v>
      </c>
      <c r="H447" s="15">
        <v>90.2</v>
      </c>
      <c r="I447" s="15">
        <v>66.400000000000006</v>
      </c>
      <c r="J447" s="15">
        <v>6.5</v>
      </c>
      <c r="K447" s="15">
        <v>1</v>
      </c>
      <c r="L447" s="15">
        <v>118</v>
      </c>
      <c r="M447" s="15">
        <v>13</v>
      </c>
      <c r="N447" s="15">
        <v>150</v>
      </c>
      <c r="O447" s="15">
        <v>1</v>
      </c>
      <c r="P447" s="15" t="s">
        <v>910</v>
      </c>
      <c r="Q447" s="37" t="s">
        <v>9169</v>
      </c>
      <c r="R447" s="37">
        <v>0.21</v>
      </c>
      <c r="S447" s="37" t="s">
        <v>9168</v>
      </c>
      <c r="T447" s="37" t="s">
        <v>9167</v>
      </c>
      <c r="U447" s="37" t="s">
        <v>9166</v>
      </c>
    </row>
    <row r="448" spans="1:21" s="37" customFormat="1" ht="14.5">
      <c r="A448" s="3" t="s">
        <v>3965</v>
      </c>
      <c r="B448" s="15" t="s">
        <v>1</v>
      </c>
      <c r="C448" s="15" t="s">
        <v>6</v>
      </c>
      <c r="D448" s="15" t="s">
        <v>3522</v>
      </c>
      <c r="E448" s="15">
        <v>1500</v>
      </c>
      <c r="F448" s="15">
        <v>77.900000000000006</v>
      </c>
      <c r="G448" s="15">
        <v>82</v>
      </c>
      <c r="H448" s="15">
        <v>86.1</v>
      </c>
      <c r="I448" s="15">
        <v>70.099999999999994</v>
      </c>
      <c r="J448" s="15">
        <v>6.5</v>
      </c>
      <c r="K448" s="15">
        <v>1</v>
      </c>
      <c r="L448" s="15">
        <v>113</v>
      </c>
      <c r="M448" s="15">
        <v>13.9</v>
      </c>
      <c r="N448" s="15">
        <v>150</v>
      </c>
      <c r="O448" s="15">
        <v>1</v>
      </c>
      <c r="P448" s="15" t="s">
        <v>910</v>
      </c>
      <c r="Q448" s="37" t="s">
        <v>9169</v>
      </c>
      <c r="R448" s="37">
        <v>0.21</v>
      </c>
      <c r="S448" s="37" t="s">
        <v>9168</v>
      </c>
      <c r="T448" s="37" t="s">
        <v>9167</v>
      </c>
      <c r="U448" s="37" t="s">
        <v>9166</v>
      </c>
    </row>
    <row r="449" spans="1:21" s="37" customFormat="1" ht="14.5">
      <c r="A449" s="3" t="s">
        <v>3966</v>
      </c>
      <c r="B449" s="15" t="s">
        <v>1</v>
      </c>
      <c r="C449" s="15" t="s">
        <v>6</v>
      </c>
      <c r="D449" s="15" t="s">
        <v>3522</v>
      </c>
      <c r="E449" s="15">
        <v>1500</v>
      </c>
      <c r="F449" s="15">
        <v>77.900000000000006</v>
      </c>
      <c r="G449" s="15">
        <v>82</v>
      </c>
      <c r="H449" s="15">
        <v>86.1</v>
      </c>
      <c r="I449" s="15">
        <v>70.099999999999994</v>
      </c>
      <c r="J449" s="15">
        <v>6.5</v>
      </c>
      <c r="K449" s="15">
        <v>1</v>
      </c>
      <c r="L449" s="15">
        <v>113</v>
      </c>
      <c r="M449" s="15">
        <v>13.9</v>
      </c>
      <c r="N449" s="15">
        <v>150</v>
      </c>
      <c r="O449" s="15">
        <v>1</v>
      </c>
      <c r="P449" s="15" t="s">
        <v>3</v>
      </c>
      <c r="Q449" s="37" t="s">
        <v>9169</v>
      </c>
      <c r="R449" s="37">
        <v>0.21</v>
      </c>
      <c r="S449" s="37" t="s">
        <v>9168</v>
      </c>
      <c r="T449" s="37" t="s">
        <v>9167</v>
      </c>
      <c r="U449" s="37" t="s">
        <v>9166</v>
      </c>
    </row>
    <row r="450" spans="1:21" s="37" customFormat="1" ht="14.5">
      <c r="A450" s="3" t="s">
        <v>3967</v>
      </c>
      <c r="B450" s="15" t="s">
        <v>1</v>
      </c>
      <c r="C450" s="15" t="s">
        <v>6</v>
      </c>
      <c r="D450" s="15" t="s">
        <v>3525</v>
      </c>
      <c r="E450" s="15">
        <v>1500</v>
      </c>
      <c r="F450" s="15">
        <v>73.8</v>
      </c>
      <c r="G450" s="15">
        <v>82</v>
      </c>
      <c r="H450" s="15">
        <v>90.2</v>
      </c>
      <c r="I450" s="15">
        <v>66.400000000000006</v>
      </c>
      <c r="J450" s="15">
        <v>6.5</v>
      </c>
      <c r="K450" s="15">
        <v>1</v>
      </c>
      <c r="L450" s="15">
        <v>118</v>
      </c>
      <c r="M450" s="15">
        <v>13</v>
      </c>
      <c r="N450" s="15">
        <v>150</v>
      </c>
      <c r="O450" s="15">
        <v>1</v>
      </c>
      <c r="P450" s="15" t="s">
        <v>910</v>
      </c>
      <c r="Q450" s="37" t="s">
        <v>9169</v>
      </c>
      <c r="R450" s="37">
        <v>0.21</v>
      </c>
      <c r="S450" s="37" t="s">
        <v>9168</v>
      </c>
      <c r="T450" s="37" t="s">
        <v>9167</v>
      </c>
      <c r="U450" s="37" t="s">
        <v>9166</v>
      </c>
    </row>
    <row r="451" spans="1:21" s="37" customFormat="1" ht="14.5">
      <c r="A451" s="3" t="s">
        <v>3968</v>
      </c>
      <c r="B451" s="15" t="s">
        <v>1</v>
      </c>
      <c r="C451" s="15" t="s">
        <v>6</v>
      </c>
      <c r="D451" s="15" t="s">
        <v>3525</v>
      </c>
      <c r="E451" s="15">
        <v>1500</v>
      </c>
      <c r="F451" s="15">
        <v>77.900000000000006</v>
      </c>
      <c r="G451" s="15">
        <v>82</v>
      </c>
      <c r="H451" s="15">
        <v>86.1</v>
      </c>
      <c r="I451" s="15">
        <v>70.099999999999994</v>
      </c>
      <c r="J451" s="15">
        <v>6.5</v>
      </c>
      <c r="K451" s="15">
        <v>1</v>
      </c>
      <c r="L451" s="15">
        <v>113</v>
      </c>
      <c r="M451" s="15">
        <v>13.9</v>
      </c>
      <c r="N451" s="15">
        <v>150</v>
      </c>
      <c r="O451" s="15">
        <v>1</v>
      </c>
      <c r="P451" s="15" t="s">
        <v>910</v>
      </c>
      <c r="Q451" s="37" t="s">
        <v>9169</v>
      </c>
      <c r="R451" s="37">
        <v>0.21</v>
      </c>
      <c r="S451" s="37" t="s">
        <v>9168</v>
      </c>
      <c r="T451" s="37" t="s">
        <v>9167</v>
      </c>
      <c r="U451" s="37" t="s">
        <v>9166</v>
      </c>
    </row>
    <row r="452" spans="1:21" s="37" customFormat="1" ht="14.5">
      <c r="A452" s="3" t="s">
        <v>3969</v>
      </c>
      <c r="B452" s="15" t="s">
        <v>1</v>
      </c>
      <c r="C452" s="15" t="s">
        <v>6</v>
      </c>
      <c r="D452" s="15" t="s">
        <v>3525</v>
      </c>
      <c r="E452" s="15">
        <v>1500</v>
      </c>
      <c r="F452" s="15">
        <v>77.900000000000006</v>
      </c>
      <c r="G452" s="15">
        <v>82</v>
      </c>
      <c r="H452" s="15">
        <v>86.1</v>
      </c>
      <c r="I452" s="15">
        <v>70.099999999999994</v>
      </c>
      <c r="J452" s="15">
        <v>6.5</v>
      </c>
      <c r="K452" s="15">
        <v>1</v>
      </c>
      <c r="L452" s="15">
        <v>113</v>
      </c>
      <c r="M452" s="15">
        <v>13.9</v>
      </c>
      <c r="N452" s="15">
        <v>150</v>
      </c>
      <c r="O452" s="15">
        <v>1</v>
      </c>
      <c r="P452" s="15" t="s">
        <v>3</v>
      </c>
      <c r="Q452" s="37" t="s">
        <v>9169</v>
      </c>
      <c r="R452" s="37">
        <v>0.21</v>
      </c>
      <c r="S452" s="37" t="s">
        <v>9168</v>
      </c>
      <c r="T452" s="37" t="s">
        <v>9167</v>
      </c>
      <c r="U452" s="37" t="s">
        <v>9166</v>
      </c>
    </row>
    <row r="453" spans="1:21" s="37" customFormat="1" ht="14.5">
      <c r="A453" s="3" t="s">
        <v>3970</v>
      </c>
      <c r="B453" s="15" t="s">
        <v>1</v>
      </c>
      <c r="C453" s="15" t="s">
        <v>6</v>
      </c>
      <c r="D453" s="15" t="s">
        <v>3525</v>
      </c>
      <c r="E453" s="15">
        <v>1500</v>
      </c>
      <c r="F453" s="15">
        <v>73.8</v>
      </c>
      <c r="G453" s="15">
        <v>82</v>
      </c>
      <c r="H453" s="15">
        <v>90.2</v>
      </c>
      <c r="I453" s="15">
        <v>66.400000000000006</v>
      </c>
      <c r="J453" s="15">
        <v>6.5</v>
      </c>
      <c r="K453" s="15">
        <v>1</v>
      </c>
      <c r="L453" s="15">
        <v>118</v>
      </c>
      <c r="M453" s="15">
        <v>13</v>
      </c>
      <c r="N453" s="15">
        <v>150</v>
      </c>
      <c r="O453" s="15">
        <v>1</v>
      </c>
      <c r="P453" s="15" t="s">
        <v>3</v>
      </c>
      <c r="Q453" s="37" t="s">
        <v>9169</v>
      </c>
      <c r="R453" s="37">
        <v>0.21</v>
      </c>
      <c r="S453" s="37" t="s">
        <v>9168</v>
      </c>
      <c r="T453" s="37" t="s">
        <v>9167</v>
      </c>
      <c r="U453" s="37" t="s">
        <v>9166</v>
      </c>
    </row>
    <row r="454" spans="1:21" s="37" customFormat="1" ht="14.5">
      <c r="A454" s="3" t="s">
        <v>3971</v>
      </c>
      <c r="B454" s="15" t="s">
        <v>1</v>
      </c>
      <c r="C454" s="15" t="s">
        <v>6</v>
      </c>
      <c r="D454" s="15" t="s">
        <v>3522</v>
      </c>
      <c r="E454" s="15">
        <v>1500</v>
      </c>
      <c r="F454" s="15">
        <v>73.8</v>
      </c>
      <c r="G454" s="15">
        <v>82</v>
      </c>
      <c r="H454" s="15">
        <v>90.2</v>
      </c>
      <c r="I454" s="15">
        <v>66.400000000000006</v>
      </c>
      <c r="J454" s="15">
        <v>6.5</v>
      </c>
      <c r="K454" s="15">
        <v>1</v>
      </c>
      <c r="L454" s="15">
        <v>118</v>
      </c>
      <c r="M454" s="15">
        <v>13</v>
      </c>
      <c r="N454" s="15">
        <v>150</v>
      </c>
      <c r="O454" s="15">
        <v>1</v>
      </c>
      <c r="P454" s="15" t="s">
        <v>3</v>
      </c>
      <c r="Q454" s="37" t="s">
        <v>9169</v>
      </c>
      <c r="R454" s="37">
        <v>0.21</v>
      </c>
      <c r="S454" s="37" t="s">
        <v>9168</v>
      </c>
      <c r="T454" s="37" t="s">
        <v>9167</v>
      </c>
      <c r="U454" s="37" t="s">
        <v>9166</v>
      </c>
    </row>
    <row r="455" spans="1:21" s="37" customFormat="1" ht="14.5">
      <c r="A455" s="3" t="s">
        <v>3972</v>
      </c>
      <c r="B455" s="15" t="s">
        <v>1</v>
      </c>
      <c r="C455" s="15" t="s">
        <v>6</v>
      </c>
      <c r="D455" s="15" t="s">
        <v>3522</v>
      </c>
      <c r="E455" s="15">
        <v>1500</v>
      </c>
      <c r="F455" s="15">
        <v>8.19</v>
      </c>
      <c r="G455" s="15">
        <v>9.1</v>
      </c>
      <c r="H455" s="15">
        <v>10</v>
      </c>
      <c r="I455" s="15">
        <v>7.37</v>
      </c>
      <c r="J455" s="15">
        <v>6.5</v>
      </c>
      <c r="K455" s="15">
        <v>50</v>
      </c>
      <c r="L455" s="15">
        <v>13.8</v>
      </c>
      <c r="M455" s="15">
        <v>114</v>
      </c>
      <c r="N455" s="15">
        <v>150</v>
      </c>
      <c r="O455" s="15">
        <v>1</v>
      </c>
      <c r="P455" s="15" t="s">
        <v>910</v>
      </c>
      <c r="Q455" s="37" t="s">
        <v>9169</v>
      </c>
      <c r="R455" s="37">
        <v>0.21</v>
      </c>
      <c r="S455" s="37" t="s">
        <v>9168</v>
      </c>
      <c r="T455" s="37" t="s">
        <v>9167</v>
      </c>
      <c r="U455" s="37" t="s">
        <v>9166</v>
      </c>
    </row>
    <row r="456" spans="1:21" s="37" customFormat="1" ht="14.5">
      <c r="A456" s="3" t="s">
        <v>3973</v>
      </c>
      <c r="B456" s="15" t="s">
        <v>1</v>
      </c>
      <c r="C456" s="15" t="s">
        <v>6</v>
      </c>
      <c r="D456" s="15" t="s">
        <v>3522</v>
      </c>
      <c r="E456" s="15">
        <v>1500</v>
      </c>
      <c r="F456" s="15">
        <v>8.6449999999999996</v>
      </c>
      <c r="G456" s="15">
        <v>9.1</v>
      </c>
      <c r="H456" s="15">
        <v>9.5500000000000007</v>
      </c>
      <c r="I456" s="15">
        <v>7.78</v>
      </c>
      <c r="J456" s="15">
        <v>6.5</v>
      </c>
      <c r="K456" s="15">
        <v>50</v>
      </c>
      <c r="L456" s="15">
        <v>13.4</v>
      </c>
      <c r="M456" s="15">
        <v>117</v>
      </c>
      <c r="N456" s="15">
        <v>150</v>
      </c>
      <c r="O456" s="15">
        <v>1</v>
      </c>
      <c r="P456" s="15" t="s">
        <v>910</v>
      </c>
      <c r="Q456" s="37" t="s">
        <v>9169</v>
      </c>
      <c r="R456" s="37">
        <v>0.21</v>
      </c>
      <c r="S456" s="37" t="s">
        <v>9168</v>
      </c>
      <c r="T456" s="37" t="s">
        <v>9167</v>
      </c>
      <c r="U456" s="37" t="s">
        <v>9166</v>
      </c>
    </row>
    <row r="457" spans="1:21" s="37" customFormat="1" ht="14.5">
      <c r="A457" s="3" t="s">
        <v>3974</v>
      </c>
      <c r="B457" s="15" t="s">
        <v>1</v>
      </c>
      <c r="C457" s="15" t="s">
        <v>6</v>
      </c>
      <c r="D457" s="15" t="s">
        <v>3522</v>
      </c>
      <c r="E457" s="15">
        <v>1500</v>
      </c>
      <c r="F457" s="15">
        <v>8.6449999999999996</v>
      </c>
      <c r="G457" s="15">
        <v>9.1</v>
      </c>
      <c r="H457" s="15">
        <v>9.5500000000000007</v>
      </c>
      <c r="I457" s="15">
        <v>7.78</v>
      </c>
      <c r="J457" s="15">
        <v>6.5</v>
      </c>
      <c r="K457" s="15">
        <v>50</v>
      </c>
      <c r="L457" s="15">
        <v>13.4</v>
      </c>
      <c r="M457" s="15">
        <v>117</v>
      </c>
      <c r="N457" s="15">
        <v>150</v>
      </c>
      <c r="O457" s="15">
        <v>1</v>
      </c>
      <c r="P457" s="15" t="s">
        <v>3</v>
      </c>
      <c r="Q457" s="37" t="s">
        <v>9169</v>
      </c>
      <c r="R457" s="37">
        <v>0.21</v>
      </c>
      <c r="S457" s="37" t="s">
        <v>9168</v>
      </c>
      <c r="T457" s="37" t="s">
        <v>9167</v>
      </c>
      <c r="U457" s="37" t="s">
        <v>9166</v>
      </c>
    </row>
    <row r="458" spans="1:21" s="37" customFormat="1" ht="14.5">
      <c r="A458" s="3" t="s">
        <v>3975</v>
      </c>
      <c r="B458" s="15" t="s">
        <v>1</v>
      </c>
      <c r="C458" s="15" t="s">
        <v>6</v>
      </c>
      <c r="D458" s="15" t="s">
        <v>3525</v>
      </c>
      <c r="E458" s="15">
        <v>1500</v>
      </c>
      <c r="F458" s="15">
        <v>8.19</v>
      </c>
      <c r="G458" s="15">
        <v>9.1</v>
      </c>
      <c r="H458" s="15">
        <v>10</v>
      </c>
      <c r="I458" s="15">
        <v>7.37</v>
      </c>
      <c r="J458" s="15">
        <v>6.5</v>
      </c>
      <c r="K458" s="15">
        <v>50</v>
      </c>
      <c r="L458" s="15">
        <v>13.8</v>
      </c>
      <c r="M458" s="15">
        <v>114</v>
      </c>
      <c r="N458" s="15">
        <v>150</v>
      </c>
      <c r="O458" s="15">
        <v>1</v>
      </c>
      <c r="P458" s="15" t="s">
        <v>910</v>
      </c>
      <c r="Q458" s="37" t="s">
        <v>9169</v>
      </c>
      <c r="R458" s="37">
        <v>0.21</v>
      </c>
      <c r="S458" s="37" t="s">
        <v>9168</v>
      </c>
      <c r="T458" s="37" t="s">
        <v>9167</v>
      </c>
      <c r="U458" s="37" t="s">
        <v>9166</v>
      </c>
    </row>
    <row r="459" spans="1:21" s="37" customFormat="1" ht="14.5">
      <c r="A459" s="3" t="s">
        <v>3976</v>
      </c>
      <c r="B459" s="15" t="s">
        <v>1</v>
      </c>
      <c r="C459" s="15" t="s">
        <v>6</v>
      </c>
      <c r="D459" s="15" t="s">
        <v>3525</v>
      </c>
      <c r="E459" s="15">
        <v>1500</v>
      </c>
      <c r="F459" s="15">
        <v>8.6449999999999996</v>
      </c>
      <c r="G459" s="15">
        <v>9.1</v>
      </c>
      <c r="H459" s="15">
        <v>9.5500000000000007</v>
      </c>
      <c r="I459" s="15">
        <v>7.78</v>
      </c>
      <c r="J459" s="15">
        <v>6.5</v>
      </c>
      <c r="K459" s="15">
        <v>50</v>
      </c>
      <c r="L459" s="15">
        <v>13.4</v>
      </c>
      <c r="M459" s="15">
        <v>117</v>
      </c>
      <c r="N459" s="15">
        <v>150</v>
      </c>
      <c r="O459" s="15">
        <v>1</v>
      </c>
      <c r="P459" s="15" t="s">
        <v>910</v>
      </c>
      <c r="Q459" s="37" t="s">
        <v>9169</v>
      </c>
      <c r="R459" s="37">
        <v>0.21</v>
      </c>
      <c r="S459" s="37" t="s">
        <v>9168</v>
      </c>
      <c r="T459" s="37" t="s">
        <v>9167</v>
      </c>
      <c r="U459" s="37" t="s">
        <v>9166</v>
      </c>
    </row>
    <row r="460" spans="1:21" s="37" customFormat="1" ht="14.5">
      <c r="A460" s="3" t="s">
        <v>3977</v>
      </c>
      <c r="B460" s="15" t="s">
        <v>1</v>
      </c>
      <c r="C460" s="15" t="s">
        <v>6</v>
      </c>
      <c r="D460" s="15" t="s">
        <v>3525</v>
      </c>
      <c r="E460" s="15">
        <v>1500</v>
      </c>
      <c r="F460" s="15">
        <v>8.6449999999999996</v>
      </c>
      <c r="G460" s="15">
        <v>9.1</v>
      </c>
      <c r="H460" s="15">
        <v>9.5500000000000007</v>
      </c>
      <c r="I460" s="15">
        <v>7.78</v>
      </c>
      <c r="J460" s="15">
        <v>6.5</v>
      </c>
      <c r="K460" s="15">
        <v>50</v>
      </c>
      <c r="L460" s="15">
        <v>13.4</v>
      </c>
      <c r="M460" s="15">
        <v>117</v>
      </c>
      <c r="N460" s="15">
        <v>150</v>
      </c>
      <c r="O460" s="15">
        <v>1</v>
      </c>
      <c r="P460" s="15" t="s">
        <v>3</v>
      </c>
      <c r="Q460" s="37" t="s">
        <v>9169</v>
      </c>
      <c r="R460" s="37">
        <v>0.21</v>
      </c>
      <c r="S460" s="37" t="s">
        <v>9168</v>
      </c>
      <c r="T460" s="37" t="s">
        <v>9167</v>
      </c>
      <c r="U460" s="37" t="s">
        <v>9166</v>
      </c>
    </row>
    <row r="461" spans="1:21" s="37" customFormat="1" ht="14.5">
      <c r="A461" s="3" t="s">
        <v>3978</v>
      </c>
      <c r="B461" s="15" t="s">
        <v>1</v>
      </c>
      <c r="C461" s="15" t="s">
        <v>6</v>
      </c>
      <c r="D461" s="15" t="s">
        <v>3525</v>
      </c>
      <c r="E461" s="15">
        <v>1500</v>
      </c>
      <c r="F461" s="15">
        <v>8.19</v>
      </c>
      <c r="G461" s="15">
        <v>9.1</v>
      </c>
      <c r="H461" s="15">
        <v>10</v>
      </c>
      <c r="I461" s="15">
        <v>7.37</v>
      </c>
      <c r="J461" s="15">
        <v>6.5</v>
      </c>
      <c r="K461" s="15">
        <v>50</v>
      </c>
      <c r="L461" s="15">
        <v>13.8</v>
      </c>
      <c r="M461" s="15">
        <v>114</v>
      </c>
      <c r="N461" s="15">
        <v>150</v>
      </c>
      <c r="O461" s="15">
        <v>1</v>
      </c>
      <c r="P461" s="15" t="s">
        <v>3</v>
      </c>
      <c r="Q461" s="37" t="s">
        <v>9169</v>
      </c>
      <c r="R461" s="37">
        <v>0.21</v>
      </c>
      <c r="S461" s="37" t="s">
        <v>9168</v>
      </c>
      <c r="T461" s="37" t="s">
        <v>9167</v>
      </c>
      <c r="U461" s="37" t="s">
        <v>9166</v>
      </c>
    </row>
    <row r="462" spans="1:21" s="37" customFormat="1" ht="14.5">
      <c r="A462" s="3" t="s">
        <v>3979</v>
      </c>
      <c r="B462" s="15" t="s">
        <v>1</v>
      </c>
      <c r="C462" s="15" t="s">
        <v>6</v>
      </c>
      <c r="D462" s="15" t="s">
        <v>3522</v>
      </c>
      <c r="E462" s="15">
        <v>1500</v>
      </c>
      <c r="F462" s="15">
        <v>8.19</v>
      </c>
      <c r="G462" s="15">
        <v>9.1</v>
      </c>
      <c r="H462" s="15">
        <v>10</v>
      </c>
      <c r="I462" s="15">
        <v>7.37</v>
      </c>
      <c r="J462" s="15">
        <v>6.5</v>
      </c>
      <c r="K462" s="15">
        <v>50</v>
      </c>
      <c r="L462" s="15">
        <v>13.8</v>
      </c>
      <c r="M462" s="15">
        <v>114</v>
      </c>
      <c r="N462" s="15">
        <v>150</v>
      </c>
      <c r="O462" s="15">
        <v>1</v>
      </c>
      <c r="P462" s="15" t="s">
        <v>3</v>
      </c>
      <c r="Q462" s="37" t="s">
        <v>9169</v>
      </c>
      <c r="R462" s="37">
        <v>0.21</v>
      </c>
      <c r="S462" s="37" t="s">
        <v>9168</v>
      </c>
      <c r="T462" s="37" t="s">
        <v>9167</v>
      </c>
      <c r="U462" s="37" t="s">
        <v>9166</v>
      </c>
    </row>
    <row r="463" spans="1:21" s="37" customFormat="1" ht="14.5">
      <c r="A463" s="3" t="s">
        <v>3980</v>
      </c>
      <c r="B463" s="15" t="s">
        <v>1</v>
      </c>
      <c r="C463" s="15" t="s">
        <v>6</v>
      </c>
      <c r="D463" s="15" t="s">
        <v>3522</v>
      </c>
      <c r="E463" s="15">
        <v>1500</v>
      </c>
      <c r="F463" s="15">
        <v>81.900000000000006</v>
      </c>
      <c r="G463" s="15">
        <v>91</v>
      </c>
      <c r="H463" s="15">
        <v>100.1</v>
      </c>
      <c r="I463" s="15">
        <v>73.7</v>
      </c>
      <c r="J463" s="15">
        <v>6.5</v>
      </c>
      <c r="K463" s="15">
        <v>1</v>
      </c>
      <c r="L463" s="15">
        <v>131</v>
      </c>
      <c r="M463" s="15">
        <v>12</v>
      </c>
      <c r="N463" s="15">
        <v>150</v>
      </c>
      <c r="O463" s="15">
        <v>1</v>
      </c>
      <c r="P463" s="15" t="s">
        <v>910</v>
      </c>
      <c r="Q463" s="37" t="s">
        <v>9169</v>
      </c>
      <c r="R463" s="37">
        <v>0.21</v>
      </c>
      <c r="S463" s="37" t="s">
        <v>9168</v>
      </c>
      <c r="T463" s="37" t="s">
        <v>9167</v>
      </c>
      <c r="U463" s="37" t="s">
        <v>9166</v>
      </c>
    </row>
    <row r="464" spans="1:21" s="37" customFormat="1" ht="14.5">
      <c r="A464" s="3" t="s">
        <v>3981</v>
      </c>
      <c r="B464" s="15" t="s">
        <v>1</v>
      </c>
      <c r="C464" s="15" t="s">
        <v>6</v>
      </c>
      <c r="D464" s="15" t="s">
        <v>3522</v>
      </c>
      <c r="E464" s="15">
        <v>1500</v>
      </c>
      <c r="F464" s="15">
        <v>86.45</v>
      </c>
      <c r="G464" s="15">
        <v>91</v>
      </c>
      <c r="H464" s="15">
        <v>95.5</v>
      </c>
      <c r="I464" s="15">
        <v>77.8</v>
      </c>
      <c r="J464" s="15">
        <v>6.5</v>
      </c>
      <c r="K464" s="15">
        <v>1</v>
      </c>
      <c r="L464" s="15">
        <v>125</v>
      </c>
      <c r="M464" s="15">
        <v>12.6</v>
      </c>
      <c r="N464" s="15">
        <v>150</v>
      </c>
      <c r="O464" s="15">
        <v>1</v>
      </c>
      <c r="P464" s="15" t="s">
        <v>910</v>
      </c>
      <c r="Q464" s="37" t="s">
        <v>9169</v>
      </c>
      <c r="R464" s="37">
        <v>0.21</v>
      </c>
      <c r="S464" s="37" t="s">
        <v>9168</v>
      </c>
      <c r="T464" s="37" t="s">
        <v>9167</v>
      </c>
      <c r="U464" s="37" t="s">
        <v>9166</v>
      </c>
    </row>
    <row r="465" spans="1:21" s="37" customFormat="1" ht="14.5">
      <c r="A465" s="3" t="s">
        <v>3982</v>
      </c>
      <c r="B465" s="15" t="s">
        <v>1</v>
      </c>
      <c r="C465" s="15" t="s">
        <v>6</v>
      </c>
      <c r="D465" s="15" t="s">
        <v>3522</v>
      </c>
      <c r="E465" s="15">
        <v>1500</v>
      </c>
      <c r="F465" s="15">
        <v>86.45</v>
      </c>
      <c r="G465" s="15">
        <v>91</v>
      </c>
      <c r="H465" s="15">
        <v>95.5</v>
      </c>
      <c r="I465" s="15">
        <v>77.8</v>
      </c>
      <c r="J465" s="15">
        <v>6.5</v>
      </c>
      <c r="K465" s="15">
        <v>1</v>
      </c>
      <c r="L465" s="15">
        <v>125</v>
      </c>
      <c r="M465" s="15">
        <v>12.6</v>
      </c>
      <c r="N465" s="15">
        <v>150</v>
      </c>
      <c r="O465" s="15">
        <v>1</v>
      </c>
      <c r="P465" s="15" t="s">
        <v>3</v>
      </c>
      <c r="Q465" s="37" t="s">
        <v>9169</v>
      </c>
      <c r="R465" s="37">
        <v>0.21</v>
      </c>
      <c r="S465" s="37" t="s">
        <v>9168</v>
      </c>
      <c r="T465" s="37" t="s">
        <v>9167</v>
      </c>
      <c r="U465" s="37" t="s">
        <v>9166</v>
      </c>
    </row>
    <row r="466" spans="1:21" s="37" customFormat="1" ht="14.5">
      <c r="A466" s="3" t="s">
        <v>3983</v>
      </c>
      <c r="B466" s="15" t="s">
        <v>1</v>
      </c>
      <c r="C466" s="15" t="s">
        <v>6</v>
      </c>
      <c r="D466" s="15" t="s">
        <v>3525</v>
      </c>
      <c r="E466" s="15">
        <v>1500</v>
      </c>
      <c r="F466" s="15">
        <v>81.900000000000006</v>
      </c>
      <c r="G466" s="15">
        <v>91</v>
      </c>
      <c r="H466" s="15">
        <v>100.1</v>
      </c>
      <c r="I466" s="15">
        <v>73.7</v>
      </c>
      <c r="J466" s="15">
        <v>6.5</v>
      </c>
      <c r="K466" s="15">
        <v>1</v>
      </c>
      <c r="L466" s="15">
        <v>131</v>
      </c>
      <c r="M466" s="15">
        <v>12</v>
      </c>
      <c r="N466" s="15">
        <v>150</v>
      </c>
      <c r="O466" s="15">
        <v>1</v>
      </c>
      <c r="P466" s="15" t="s">
        <v>910</v>
      </c>
      <c r="Q466" s="37" t="s">
        <v>9169</v>
      </c>
      <c r="R466" s="37">
        <v>0.21</v>
      </c>
      <c r="S466" s="37" t="s">
        <v>9168</v>
      </c>
      <c r="T466" s="37" t="s">
        <v>9167</v>
      </c>
      <c r="U466" s="37" t="s">
        <v>9166</v>
      </c>
    </row>
    <row r="467" spans="1:21" s="37" customFormat="1" ht="14.5">
      <c r="A467" s="3" t="s">
        <v>3984</v>
      </c>
      <c r="B467" s="15" t="s">
        <v>1</v>
      </c>
      <c r="C467" s="15" t="s">
        <v>6</v>
      </c>
      <c r="D467" s="15" t="s">
        <v>3525</v>
      </c>
      <c r="E467" s="15">
        <v>1500</v>
      </c>
      <c r="F467" s="15">
        <v>86.45</v>
      </c>
      <c r="G467" s="15">
        <v>91</v>
      </c>
      <c r="H467" s="15">
        <v>95.5</v>
      </c>
      <c r="I467" s="15">
        <v>77.8</v>
      </c>
      <c r="J467" s="15">
        <v>6.5</v>
      </c>
      <c r="K467" s="15">
        <v>1</v>
      </c>
      <c r="L467" s="15">
        <v>125</v>
      </c>
      <c r="M467" s="15">
        <v>12.6</v>
      </c>
      <c r="N467" s="15">
        <v>150</v>
      </c>
      <c r="O467" s="15">
        <v>1</v>
      </c>
      <c r="P467" s="15" t="s">
        <v>910</v>
      </c>
      <c r="Q467" s="37" t="s">
        <v>9169</v>
      </c>
      <c r="R467" s="37">
        <v>0.21</v>
      </c>
      <c r="S467" s="37" t="s">
        <v>9168</v>
      </c>
      <c r="T467" s="37" t="s">
        <v>9167</v>
      </c>
      <c r="U467" s="37" t="s">
        <v>9166</v>
      </c>
    </row>
    <row r="468" spans="1:21" s="37" customFormat="1" ht="14.5">
      <c r="A468" s="3" t="s">
        <v>3985</v>
      </c>
      <c r="B468" s="15" t="s">
        <v>1</v>
      </c>
      <c r="C468" s="15" t="s">
        <v>6</v>
      </c>
      <c r="D468" s="15" t="s">
        <v>3525</v>
      </c>
      <c r="E468" s="15">
        <v>1500</v>
      </c>
      <c r="F468" s="15">
        <v>86.45</v>
      </c>
      <c r="G468" s="15">
        <v>91</v>
      </c>
      <c r="H468" s="15">
        <v>95.5</v>
      </c>
      <c r="I468" s="15">
        <v>77.8</v>
      </c>
      <c r="J468" s="15">
        <v>6.5</v>
      </c>
      <c r="K468" s="15">
        <v>1</v>
      </c>
      <c r="L468" s="15">
        <v>125</v>
      </c>
      <c r="M468" s="15">
        <v>12.6</v>
      </c>
      <c r="N468" s="15">
        <v>150</v>
      </c>
      <c r="O468" s="15">
        <v>1</v>
      </c>
      <c r="P468" s="15" t="s">
        <v>3</v>
      </c>
      <c r="Q468" s="37" t="s">
        <v>9169</v>
      </c>
      <c r="R468" s="37">
        <v>0.21</v>
      </c>
      <c r="S468" s="37" t="s">
        <v>9168</v>
      </c>
      <c r="T468" s="37" t="s">
        <v>9167</v>
      </c>
      <c r="U468" s="37" t="s">
        <v>9166</v>
      </c>
    </row>
    <row r="469" spans="1:21" s="37" customFormat="1" ht="14.5">
      <c r="A469" s="3" t="s">
        <v>3986</v>
      </c>
      <c r="B469" s="15" t="s">
        <v>1</v>
      </c>
      <c r="C469" s="15" t="s">
        <v>6</v>
      </c>
      <c r="D469" s="15" t="s">
        <v>3525</v>
      </c>
      <c r="E469" s="15">
        <v>1500</v>
      </c>
      <c r="F469" s="15">
        <v>81.900000000000006</v>
      </c>
      <c r="G469" s="15">
        <v>91</v>
      </c>
      <c r="H469" s="15">
        <v>100.1</v>
      </c>
      <c r="I469" s="15">
        <v>73.7</v>
      </c>
      <c r="J469" s="15">
        <v>6.5</v>
      </c>
      <c r="K469" s="15">
        <v>1</v>
      </c>
      <c r="L469" s="15">
        <v>131</v>
      </c>
      <c r="M469" s="15">
        <v>12</v>
      </c>
      <c r="N469" s="15">
        <v>150</v>
      </c>
      <c r="O469" s="15">
        <v>1</v>
      </c>
      <c r="P469" s="15" t="s">
        <v>3</v>
      </c>
      <c r="Q469" s="37" t="s">
        <v>9169</v>
      </c>
      <c r="R469" s="37">
        <v>0.21</v>
      </c>
      <c r="S469" s="37" t="s">
        <v>9168</v>
      </c>
      <c r="T469" s="37" t="s">
        <v>9167</v>
      </c>
      <c r="U469" s="37" t="s">
        <v>9166</v>
      </c>
    </row>
    <row r="470" spans="1:21" s="37" customFormat="1" ht="14.5">
      <c r="A470" s="3" t="s">
        <v>3987</v>
      </c>
      <c r="B470" s="15" t="s">
        <v>1</v>
      </c>
      <c r="C470" s="15" t="s">
        <v>6</v>
      </c>
      <c r="D470" s="15" t="s">
        <v>3522</v>
      </c>
      <c r="E470" s="15">
        <v>1500</v>
      </c>
      <c r="F470" s="15">
        <v>81.900000000000006</v>
      </c>
      <c r="G470" s="15">
        <v>91</v>
      </c>
      <c r="H470" s="15">
        <v>100.1</v>
      </c>
      <c r="I470" s="15">
        <v>73.7</v>
      </c>
      <c r="J470" s="15">
        <v>6.5</v>
      </c>
      <c r="K470" s="15">
        <v>1</v>
      </c>
      <c r="L470" s="15">
        <v>131</v>
      </c>
      <c r="M470" s="15">
        <v>12</v>
      </c>
      <c r="N470" s="15">
        <v>150</v>
      </c>
      <c r="O470" s="15">
        <v>1</v>
      </c>
      <c r="P470" s="15" t="s">
        <v>3</v>
      </c>
      <c r="Q470" s="37" t="s">
        <v>9169</v>
      </c>
      <c r="R470" s="37">
        <v>0.21</v>
      </c>
      <c r="S470" s="37" t="s">
        <v>9168</v>
      </c>
      <c r="T470" s="37" t="s">
        <v>9167</v>
      </c>
      <c r="U470" s="37" t="s">
        <v>9166</v>
      </c>
    </row>
    <row r="471" spans="1:21" s="37" customFormat="1" ht="14.5">
      <c r="A471" s="3" t="s">
        <v>3988</v>
      </c>
      <c r="B471" s="15" t="s">
        <v>1</v>
      </c>
      <c r="C471" s="15" t="s">
        <v>1090</v>
      </c>
      <c r="D471" s="15" t="s">
        <v>3522</v>
      </c>
      <c r="E471" s="15">
        <v>1500</v>
      </c>
      <c r="F471" s="15">
        <v>11.4</v>
      </c>
      <c r="G471" s="15">
        <v>12</v>
      </c>
      <c r="H471" s="15">
        <v>12.6</v>
      </c>
      <c r="I471" s="15">
        <v>10.199999999999999</v>
      </c>
      <c r="J471" s="15"/>
      <c r="K471" s="15">
        <v>2</v>
      </c>
      <c r="L471" s="15">
        <v>16.7</v>
      </c>
      <c r="M471" s="15">
        <v>89.8</v>
      </c>
      <c r="N471" s="15">
        <v>175</v>
      </c>
      <c r="O471" s="15">
        <v>1</v>
      </c>
      <c r="P471" s="15" t="s">
        <v>3</v>
      </c>
      <c r="Q471" s="37" t="s">
        <v>9169</v>
      </c>
      <c r="R471" s="37">
        <v>9.5000000000000001E-2</v>
      </c>
      <c r="S471" s="37" t="s">
        <v>9168</v>
      </c>
      <c r="T471" s="37" t="s">
        <v>9167</v>
      </c>
      <c r="U471" s="37" t="s">
        <v>9166</v>
      </c>
    </row>
    <row r="472" spans="1:21" s="37" customFormat="1" ht="14.5">
      <c r="A472" s="3" t="s">
        <v>3989</v>
      </c>
      <c r="B472" s="15" t="s">
        <v>1</v>
      </c>
      <c r="C472" s="15" t="s">
        <v>1090</v>
      </c>
      <c r="D472" s="15" t="s">
        <v>3522</v>
      </c>
      <c r="E472" s="15">
        <v>1500</v>
      </c>
      <c r="F472" s="15">
        <v>12.4</v>
      </c>
      <c r="G472" s="15">
        <v>13</v>
      </c>
      <c r="H472" s="15">
        <v>13.7</v>
      </c>
      <c r="I472" s="15">
        <v>11.1</v>
      </c>
      <c r="J472" s="15"/>
      <c r="K472" s="15">
        <v>2</v>
      </c>
      <c r="L472" s="15">
        <v>18.2</v>
      </c>
      <c r="M472" s="15">
        <v>82.4</v>
      </c>
      <c r="N472" s="15">
        <v>175</v>
      </c>
      <c r="O472" s="15">
        <v>1</v>
      </c>
      <c r="P472" s="15" t="s">
        <v>3</v>
      </c>
      <c r="Q472" s="37" t="s">
        <v>9169</v>
      </c>
      <c r="R472" s="37">
        <v>9.5000000000000001E-2</v>
      </c>
      <c r="S472" s="37" t="s">
        <v>9168</v>
      </c>
      <c r="T472" s="37" t="s">
        <v>9167</v>
      </c>
      <c r="U472" s="37" t="s">
        <v>9166</v>
      </c>
    </row>
    <row r="473" spans="1:21" s="37" customFormat="1" ht="14.5">
      <c r="A473" s="3" t="s">
        <v>3990</v>
      </c>
      <c r="B473" s="15" t="s">
        <v>1</v>
      </c>
      <c r="C473" s="15" t="s">
        <v>1090</v>
      </c>
      <c r="D473" s="15" t="s">
        <v>3522</v>
      </c>
      <c r="E473" s="15">
        <v>1500</v>
      </c>
      <c r="F473" s="15">
        <v>14.3</v>
      </c>
      <c r="G473" s="15">
        <v>15</v>
      </c>
      <c r="H473" s="15">
        <v>15.8</v>
      </c>
      <c r="I473" s="15">
        <v>12.8</v>
      </c>
      <c r="J473" s="15"/>
      <c r="K473" s="15">
        <v>1</v>
      </c>
      <c r="L473" s="15">
        <v>21.2</v>
      </c>
      <c r="M473" s="15">
        <v>70.8</v>
      </c>
      <c r="N473" s="15">
        <v>175</v>
      </c>
      <c r="O473" s="15">
        <v>1</v>
      </c>
      <c r="P473" s="15" t="s">
        <v>3</v>
      </c>
      <c r="Q473" s="37" t="s">
        <v>9169</v>
      </c>
      <c r="R473" s="37">
        <v>9.5000000000000001E-2</v>
      </c>
      <c r="S473" s="37" t="s">
        <v>9168</v>
      </c>
      <c r="T473" s="37" t="s">
        <v>9167</v>
      </c>
      <c r="U473" s="37" t="s">
        <v>9166</v>
      </c>
    </row>
    <row r="474" spans="1:21" s="37" customFormat="1" ht="14.5">
      <c r="A474" s="3" t="s">
        <v>3991</v>
      </c>
      <c r="B474" s="15" t="s">
        <v>1</v>
      </c>
      <c r="C474" s="15" t="s">
        <v>1090</v>
      </c>
      <c r="D474" s="15" t="s">
        <v>3522</v>
      </c>
      <c r="E474" s="15">
        <v>1500</v>
      </c>
      <c r="F474" s="15">
        <v>15.2</v>
      </c>
      <c r="G474" s="15">
        <v>16</v>
      </c>
      <c r="H474" s="15">
        <v>16.8</v>
      </c>
      <c r="I474" s="15">
        <v>13.6</v>
      </c>
      <c r="J474" s="15"/>
      <c r="K474" s="15">
        <v>1</v>
      </c>
      <c r="L474" s="15">
        <v>22.5</v>
      </c>
      <c r="M474" s="15">
        <v>66.7</v>
      </c>
      <c r="N474" s="15">
        <v>175</v>
      </c>
      <c r="O474" s="15">
        <v>1</v>
      </c>
      <c r="P474" s="15" t="s">
        <v>3</v>
      </c>
      <c r="Q474" s="37" t="s">
        <v>9169</v>
      </c>
      <c r="R474" s="37">
        <v>9.5000000000000001E-2</v>
      </c>
      <c r="S474" s="37" t="s">
        <v>9168</v>
      </c>
      <c r="T474" s="37" t="s">
        <v>9167</v>
      </c>
      <c r="U474" s="37" t="s">
        <v>9166</v>
      </c>
    </row>
    <row r="475" spans="1:21" s="37" customFormat="1" ht="14.5">
      <c r="A475" s="3" t="s">
        <v>3992</v>
      </c>
      <c r="B475" s="15" t="s">
        <v>1</v>
      </c>
      <c r="C475" s="15" t="s">
        <v>1090</v>
      </c>
      <c r="D475" s="15" t="s">
        <v>3522</v>
      </c>
      <c r="E475" s="15">
        <v>1500</v>
      </c>
      <c r="F475" s="15">
        <v>17.100000000000001</v>
      </c>
      <c r="G475" s="15">
        <v>18</v>
      </c>
      <c r="H475" s="15">
        <v>18.899999999999999</v>
      </c>
      <c r="I475" s="15">
        <v>15.3</v>
      </c>
      <c r="J475" s="15"/>
      <c r="K475" s="15">
        <v>1</v>
      </c>
      <c r="L475" s="15">
        <v>25.2</v>
      </c>
      <c r="M475" s="15">
        <v>59.5</v>
      </c>
      <c r="N475" s="15">
        <v>175</v>
      </c>
      <c r="O475" s="15">
        <v>1</v>
      </c>
      <c r="P475" s="15" t="s">
        <v>3</v>
      </c>
      <c r="Q475" s="37" t="s">
        <v>9169</v>
      </c>
      <c r="R475" s="37">
        <v>9.5000000000000001E-2</v>
      </c>
      <c r="S475" s="37" t="s">
        <v>9168</v>
      </c>
      <c r="T475" s="37" t="s">
        <v>9167</v>
      </c>
      <c r="U475" s="37" t="s">
        <v>9166</v>
      </c>
    </row>
    <row r="476" spans="1:21" s="37" customFormat="1" ht="14.5">
      <c r="A476" s="3" t="s">
        <v>3993</v>
      </c>
      <c r="B476" s="15" t="s">
        <v>1</v>
      </c>
      <c r="C476" s="15" t="s">
        <v>1090</v>
      </c>
      <c r="D476" s="15" t="s">
        <v>3522</v>
      </c>
      <c r="E476" s="15">
        <v>1500</v>
      </c>
      <c r="F476" s="15">
        <v>19</v>
      </c>
      <c r="G476" s="15">
        <v>20</v>
      </c>
      <c r="H476" s="15">
        <v>21</v>
      </c>
      <c r="I476" s="15">
        <v>17.100000000000001</v>
      </c>
      <c r="J476" s="15"/>
      <c r="K476" s="15">
        <v>1</v>
      </c>
      <c r="L476" s="15">
        <v>27.7</v>
      </c>
      <c r="M476" s="15">
        <v>54.2</v>
      </c>
      <c r="N476" s="15">
        <v>175</v>
      </c>
      <c r="O476" s="15">
        <v>1</v>
      </c>
      <c r="P476" s="15" t="s">
        <v>3</v>
      </c>
      <c r="Q476" s="37" t="s">
        <v>9169</v>
      </c>
      <c r="R476" s="37">
        <v>9.5000000000000001E-2</v>
      </c>
      <c r="S476" s="37" t="s">
        <v>9168</v>
      </c>
      <c r="T476" s="37" t="s">
        <v>9167</v>
      </c>
      <c r="U476" s="37" t="s">
        <v>9166</v>
      </c>
    </row>
    <row r="477" spans="1:21" s="37" customFormat="1" ht="14.5">
      <c r="A477" s="3" t="s">
        <v>3994</v>
      </c>
      <c r="B477" s="15" t="s">
        <v>1</v>
      </c>
      <c r="C477" s="15" t="s">
        <v>1090</v>
      </c>
      <c r="D477" s="15" t="s">
        <v>3522</v>
      </c>
      <c r="E477" s="15">
        <v>1500</v>
      </c>
      <c r="F477" s="15">
        <v>20.9</v>
      </c>
      <c r="G477" s="15">
        <v>22</v>
      </c>
      <c r="H477" s="15">
        <v>23.1</v>
      </c>
      <c r="I477" s="15">
        <v>18.8</v>
      </c>
      <c r="J477" s="15"/>
      <c r="K477" s="15">
        <v>1</v>
      </c>
      <c r="L477" s="15">
        <v>30.6</v>
      </c>
      <c r="M477" s="15">
        <v>49</v>
      </c>
      <c r="N477" s="15">
        <v>175</v>
      </c>
      <c r="O477" s="15">
        <v>1</v>
      </c>
      <c r="P477" s="15" t="s">
        <v>3</v>
      </c>
      <c r="Q477" s="37" t="s">
        <v>9169</v>
      </c>
      <c r="R477" s="37">
        <v>9.5000000000000001E-2</v>
      </c>
      <c r="S477" s="37" t="s">
        <v>9168</v>
      </c>
      <c r="T477" s="37" t="s">
        <v>9167</v>
      </c>
      <c r="U477" s="37" t="s">
        <v>9166</v>
      </c>
    </row>
    <row r="478" spans="1:21" s="37" customFormat="1" ht="14.5">
      <c r="A478" s="3" t="s">
        <v>3995</v>
      </c>
      <c r="B478" s="15" t="s">
        <v>1</v>
      </c>
      <c r="C478" s="15" t="s">
        <v>1090</v>
      </c>
      <c r="D478" s="15" t="s">
        <v>3522</v>
      </c>
      <c r="E478" s="15">
        <v>1500</v>
      </c>
      <c r="F478" s="15">
        <v>22.8</v>
      </c>
      <c r="G478" s="15">
        <v>24</v>
      </c>
      <c r="H478" s="15">
        <v>25.2</v>
      </c>
      <c r="I478" s="15">
        <v>20.5</v>
      </c>
      <c r="J478" s="15"/>
      <c r="K478" s="15">
        <v>1</v>
      </c>
      <c r="L478" s="15">
        <v>33.200000000000003</v>
      </c>
      <c r="M478" s="15">
        <v>45.2</v>
      </c>
      <c r="N478" s="15">
        <v>175</v>
      </c>
      <c r="O478" s="15">
        <v>1</v>
      </c>
      <c r="P478" s="15" t="s">
        <v>3</v>
      </c>
      <c r="Q478" s="37" t="s">
        <v>9169</v>
      </c>
      <c r="R478" s="37">
        <v>9.5000000000000001E-2</v>
      </c>
      <c r="S478" s="37" t="s">
        <v>9168</v>
      </c>
      <c r="T478" s="37" t="s">
        <v>9167</v>
      </c>
      <c r="U478" s="37" t="s">
        <v>9166</v>
      </c>
    </row>
    <row r="479" spans="1:21" s="37" customFormat="1" ht="14.5">
      <c r="A479" s="3" t="s">
        <v>3996</v>
      </c>
      <c r="B479" s="15" t="s">
        <v>1</v>
      </c>
      <c r="C479" s="15" t="s">
        <v>1090</v>
      </c>
      <c r="D479" s="15" t="s">
        <v>3522</v>
      </c>
      <c r="E479" s="15">
        <v>1500</v>
      </c>
      <c r="F479" s="15">
        <v>25.7</v>
      </c>
      <c r="G479" s="15">
        <v>27</v>
      </c>
      <c r="H479" s="15">
        <v>28.4</v>
      </c>
      <c r="I479" s="15">
        <v>23.1</v>
      </c>
      <c r="J479" s="15"/>
      <c r="K479" s="15">
        <v>1</v>
      </c>
      <c r="L479" s="15">
        <v>37.5</v>
      </c>
      <c r="M479" s="15">
        <v>40</v>
      </c>
      <c r="N479" s="15">
        <v>175</v>
      </c>
      <c r="O479" s="15">
        <v>1</v>
      </c>
      <c r="P479" s="15" t="s">
        <v>3</v>
      </c>
      <c r="Q479" s="37" t="s">
        <v>9169</v>
      </c>
      <c r="R479" s="37">
        <v>9.5000000000000001E-2</v>
      </c>
      <c r="S479" s="37" t="s">
        <v>9168</v>
      </c>
      <c r="T479" s="37" t="s">
        <v>9167</v>
      </c>
      <c r="U479" s="37" t="s">
        <v>9166</v>
      </c>
    </row>
    <row r="480" spans="1:21" s="37" customFormat="1" ht="14.5">
      <c r="A480" s="3" t="s">
        <v>3997</v>
      </c>
      <c r="B480" s="15" t="s">
        <v>1</v>
      </c>
      <c r="C480" s="15" t="s">
        <v>1090</v>
      </c>
      <c r="D480" s="15" t="s">
        <v>3522</v>
      </c>
      <c r="E480" s="15">
        <v>1500</v>
      </c>
      <c r="F480" s="15">
        <v>28.5</v>
      </c>
      <c r="G480" s="15">
        <v>30</v>
      </c>
      <c r="H480" s="15">
        <v>31.5</v>
      </c>
      <c r="I480" s="15">
        <v>25.6</v>
      </c>
      <c r="J480" s="15"/>
      <c r="K480" s="15">
        <v>1</v>
      </c>
      <c r="L480" s="15">
        <v>41.4</v>
      </c>
      <c r="M480" s="15">
        <v>36.200000000000003</v>
      </c>
      <c r="N480" s="15">
        <v>175</v>
      </c>
      <c r="O480" s="15">
        <v>1</v>
      </c>
      <c r="P480" s="15" t="s">
        <v>3</v>
      </c>
      <c r="Q480" s="37" t="s">
        <v>9169</v>
      </c>
      <c r="R480" s="37">
        <v>9.5000000000000001E-2</v>
      </c>
      <c r="S480" s="37" t="s">
        <v>9168</v>
      </c>
      <c r="T480" s="37" t="s">
        <v>9167</v>
      </c>
      <c r="U480" s="37" t="s">
        <v>9166</v>
      </c>
    </row>
    <row r="481" spans="1:21" s="37" customFormat="1" ht="14.5">
      <c r="A481" s="3" t="s">
        <v>3998</v>
      </c>
      <c r="B481" s="15" t="s">
        <v>1</v>
      </c>
      <c r="C481" s="15" t="s">
        <v>1090</v>
      </c>
      <c r="D481" s="15" t="s">
        <v>3522</v>
      </c>
      <c r="E481" s="15">
        <v>1500</v>
      </c>
      <c r="F481" s="15">
        <v>31.4</v>
      </c>
      <c r="G481" s="15">
        <v>33</v>
      </c>
      <c r="H481" s="15">
        <v>34.700000000000003</v>
      </c>
      <c r="I481" s="15">
        <v>28.2</v>
      </c>
      <c r="J481" s="15"/>
      <c r="K481" s="15">
        <v>1</v>
      </c>
      <c r="L481" s="15">
        <v>45.7</v>
      </c>
      <c r="M481" s="15">
        <v>32.799999999999997</v>
      </c>
      <c r="N481" s="15">
        <v>175</v>
      </c>
      <c r="O481" s="15">
        <v>1</v>
      </c>
      <c r="P481" s="15" t="s">
        <v>3</v>
      </c>
      <c r="Q481" s="37" t="s">
        <v>9169</v>
      </c>
      <c r="R481" s="37">
        <v>9.5000000000000001E-2</v>
      </c>
      <c r="S481" s="37" t="s">
        <v>9168</v>
      </c>
      <c r="T481" s="37" t="s">
        <v>9167</v>
      </c>
      <c r="U481" s="37" t="s">
        <v>9166</v>
      </c>
    </row>
    <row r="482" spans="1:21" s="37" customFormat="1" ht="14.5">
      <c r="A482" s="3" t="s">
        <v>3999</v>
      </c>
      <c r="B482" s="15" t="s">
        <v>1</v>
      </c>
      <c r="C482" s="15" t="s">
        <v>1090</v>
      </c>
      <c r="D482" s="15" t="s">
        <v>3522</v>
      </c>
      <c r="E482" s="15">
        <v>1500</v>
      </c>
      <c r="F482" s="15">
        <v>34.200000000000003</v>
      </c>
      <c r="G482" s="15">
        <v>36</v>
      </c>
      <c r="H482" s="15">
        <v>37.799999999999997</v>
      </c>
      <c r="I482" s="15">
        <v>30.8</v>
      </c>
      <c r="J482" s="15"/>
      <c r="K482" s="15">
        <v>1</v>
      </c>
      <c r="L482" s="15">
        <v>49.9</v>
      </c>
      <c r="M482" s="15">
        <v>30.1</v>
      </c>
      <c r="N482" s="15">
        <v>175</v>
      </c>
      <c r="O482" s="15">
        <v>1</v>
      </c>
      <c r="P482" s="15" t="s">
        <v>3</v>
      </c>
      <c r="Q482" s="37" t="s">
        <v>9169</v>
      </c>
      <c r="R482" s="37">
        <v>9.5000000000000001E-2</v>
      </c>
      <c r="S482" s="37" t="s">
        <v>9168</v>
      </c>
      <c r="T482" s="37" t="s">
        <v>9167</v>
      </c>
      <c r="U482" s="37" t="s">
        <v>9166</v>
      </c>
    </row>
    <row r="483" spans="1:21" s="37" customFormat="1" ht="14.5">
      <c r="A483" s="3" t="s">
        <v>4000</v>
      </c>
      <c r="B483" s="15" t="s">
        <v>1</v>
      </c>
      <c r="C483" s="15" t="s">
        <v>1090</v>
      </c>
      <c r="D483" s="15" t="s">
        <v>3522</v>
      </c>
      <c r="E483" s="15">
        <v>1500</v>
      </c>
      <c r="F483" s="15">
        <v>37.1</v>
      </c>
      <c r="G483" s="15">
        <v>39</v>
      </c>
      <c r="H483" s="15">
        <v>41</v>
      </c>
      <c r="I483" s="15">
        <v>33.299999999999997</v>
      </c>
      <c r="J483" s="15"/>
      <c r="K483" s="15">
        <v>1</v>
      </c>
      <c r="L483" s="15">
        <v>53.9</v>
      </c>
      <c r="M483" s="15">
        <v>27.8</v>
      </c>
      <c r="N483" s="15">
        <v>175</v>
      </c>
      <c r="O483" s="15">
        <v>1</v>
      </c>
      <c r="P483" s="15" t="s">
        <v>3</v>
      </c>
      <c r="Q483" s="37" t="s">
        <v>9169</v>
      </c>
      <c r="R483" s="37">
        <v>9.5000000000000001E-2</v>
      </c>
      <c r="S483" s="37" t="s">
        <v>9168</v>
      </c>
      <c r="T483" s="37" t="s">
        <v>9167</v>
      </c>
      <c r="U483" s="37" t="s">
        <v>9166</v>
      </c>
    </row>
    <row r="484" spans="1:21" s="37" customFormat="1" ht="14.5">
      <c r="A484" s="3" t="s">
        <v>4001</v>
      </c>
      <c r="B484" s="15" t="s">
        <v>1</v>
      </c>
      <c r="C484" s="15" t="s">
        <v>1090</v>
      </c>
      <c r="D484" s="15" t="s">
        <v>3522</v>
      </c>
      <c r="E484" s="15">
        <v>1500</v>
      </c>
      <c r="F484" s="15">
        <v>40.9</v>
      </c>
      <c r="G484" s="15">
        <v>43</v>
      </c>
      <c r="H484" s="15">
        <v>45.2</v>
      </c>
      <c r="I484" s="15">
        <v>36.799999999999997</v>
      </c>
      <c r="J484" s="15"/>
      <c r="K484" s="15">
        <v>1</v>
      </c>
      <c r="L484" s="15">
        <v>59.3</v>
      </c>
      <c r="M484" s="15">
        <v>25.3</v>
      </c>
      <c r="N484" s="15">
        <v>175</v>
      </c>
      <c r="O484" s="15">
        <v>1</v>
      </c>
      <c r="P484" s="15" t="s">
        <v>3</v>
      </c>
      <c r="Q484" s="37" t="s">
        <v>9169</v>
      </c>
      <c r="R484" s="37">
        <v>9.5000000000000001E-2</v>
      </c>
      <c r="S484" s="37" t="s">
        <v>9168</v>
      </c>
      <c r="T484" s="37" t="s">
        <v>9167</v>
      </c>
      <c r="U484" s="37" t="s">
        <v>9166</v>
      </c>
    </row>
    <row r="485" spans="1:21" s="37" customFormat="1" ht="14.5">
      <c r="A485" s="3" t="s">
        <v>4002</v>
      </c>
      <c r="B485" s="15" t="s">
        <v>1</v>
      </c>
      <c r="C485" s="15" t="s">
        <v>1090</v>
      </c>
      <c r="D485" s="15" t="s">
        <v>3522</v>
      </c>
      <c r="E485" s="15">
        <v>1500</v>
      </c>
      <c r="F485" s="15">
        <v>44.7</v>
      </c>
      <c r="G485" s="15">
        <v>47</v>
      </c>
      <c r="H485" s="15">
        <v>49.4</v>
      </c>
      <c r="I485" s="15">
        <v>40.200000000000003</v>
      </c>
      <c r="J485" s="15"/>
      <c r="K485" s="15">
        <v>1</v>
      </c>
      <c r="L485" s="15">
        <v>64.8</v>
      </c>
      <c r="M485" s="15">
        <v>23.1</v>
      </c>
      <c r="N485" s="15">
        <v>175</v>
      </c>
      <c r="O485" s="15">
        <v>1</v>
      </c>
      <c r="P485" s="15" t="s">
        <v>3</v>
      </c>
      <c r="Q485" s="37" t="s">
        <v>9169</v>
      </c>
      <c r="R485" s="37">
        <v>9.5000000000000001E-2</v>
      </c>
      <c r="S485" s="37" t="s">
        <v>9168</v>
      </c>
      <c r="T485" s="37" t="s">
        <v>9167</v>
      </c>
      <c r="U485" s="37" t="s">
        <v>9166</v>
      </c>
    </row>
    <row r="486" spans="1:21" s="37" customFormat="1" ht="14.5">
      <c r="A486" s="3" t="s">
        <v>4003</v>
      </c>
      <c r="B486" s="15" t="s">
        <v>1</v>
      </c>
      <c r="C486" s="15" t="s">
        <v>1090</v>
      </c>
      <c r="D486" s="15" t="s">
        <v>3522</v>
      </c>
      <c r="E486" s="15">
        <v>1500</v>
      </c>
      <c r="F486" s="15">
        <v>48.5</v>
      </c>
      <c r="G486" s="15">
        <v>51</v>
      </c>
      <c r="H486" s="15">
        <v>53.6</v>
      </c>
      <c r="I486" s="15">
        <v>43.6</v>
      </c>
      <c r="J486" s="15"/>
      <c r="K486" s="15">
        <v>1</v>
      </c>
      <c r="L486" s="15">
        <v>70.099999999999994</v>
      </c>
      <c r="M486" s="15">
        <v>21.4</v>
      </c>
      <c r="N486" s="15">
        <v>175</v>
      </c>
      <c r="O486" s="15">
        <v>1</v>
      </c>
      <c r="P486" s="15" t="s">
        <v>3</v>
      </c>
      <c r="Q486" s="37" t="s">
        <v>9169</v>
      </c>
      <c r="R486" s="37">
        <v>9.5000000000000001E-2</v>
      </c>
      <c r="S486" s="37" t="s">
        <v>9168</v>
      </c>
      <c r="T486" s="37" t="s">
        <v>9167</v>
      </c>
      <c r="U486" s="37" t="s">
        <v>9166</v>
      </c>
    </row>
    <row r="487" spans="1:21" s="37" customFormat="1" ht="14.5">
      <c r="A487" s="3" t="s">
        <v>4004</v>
      </c>
      <c r="B487" s="15" t="s">
        <v>1</v>
      </c>
      <c r="C487" s="15" t="s">
        <v>5</v>
      </c>
      <c r="D487" s="15" t="s">
        <v>3522</v>
      </c>
      <c r="E487" s="15">
        <v>1000</v>
      </c>
      <c r="F487" s="15">
        <v>95</v>
      </c>
      <c r="G487" s="15">
        <v>100</v>
      </c>
      <c r="H487" s="15">
        <v>105</v>
      </c>
      <c r="I487" s="15">
        <v>85.5</v>
      </c>
      <c r="J487" s="15">
        <v>5</v>
      </c>
      <c r="K487" s="15">
        <v>1</v>
      </c>
      <c r="L487" s="15">
        <v>137</v>
      </c>
      <c r="M487" s="15">
        <v>7.3</v>
      </c>
      <c r="N487" s="15">
        <v>175</v>
      </c>
      <c r="O487" s="15">
        <v>1</v>
      </c>
      <c r="P487" s="15" t="s">
        <v>910</v>
      </c>
      <c r="Q487" s="37" t="s">
        <v>9169</v>
      </c>
      <c r="R487" s="37">
        <v>0.11</v>
      </c>
      <c r="S487" s="37" t="s">
        <v>9168</v>
      </c>
      <c r="T487" s="37" t="s">
        <v>9167</v>
      </c>
      <c r="U487" s="37" t="s">
        <v>9166</v>
      </c>
    </row>
    <row r="488" spans="1:21" s="37" customFormat="1" ht="14.5">
      <c r="A488" s="3" t="s">
        <v>4005</v>
      </c>
      <c r="B488" s="15" t="s">
        <v>1</v>
      </c>
      <c r="C488" s="15" t="s">
        <v>5</v>
      </c>
      <c r="D488" s="15" t="s">
        <v>3522</v>
      </c>
      <c r="E488" s="15">
        <v>1000</v>
      </c>
      <c r="F488" s="15">
        <v>95</v>
      </c>
      <c r="G488" s="15">
        <v>100</v>
      </c>
      <c r="H488" s="15">
        <v>105</v>
      </c>
      <c r="I488" s="15">
        <v>85.5</v>
      </c>
      <c r="J488" s="15">
        <v>5</v>
      </c>
      <c r="K488" s="15">
        <v>1</v>
      </c>
      <c r="L488" s="15">
        <v>137</v>
      </c>
      <c r="M488" s="15">
        <v>7.3</v>
      </c>
      <c r="N488" s="15">
        <v>175</v>
      </c>
      <c r="O488" s="15">
        <v>1</v>
      </c>
      <c r="P488" s="15" t="s">
        <v>3</v>
      </c>
      <c r="Q488" s="37" t="s">
        <v>9169</v>
      </c>
      <c r="R488" s="37">
        <v>0.11</v>
      </c>
      <c r="S488" s="37" t="s">
        <v>9168</v>
      </c>
      <c r="T488" s="37" t="s">
        <v>9167</v>
      </c>
      <c r="U488" s="37" t="s">
        <v>9166</v>
      </c>
    </row>
    <row r="489" spans="1:21" s="37" customFormat="1" ht="14.5">
      <c r="A489" s="3" t="s">
        <v>4006</v>
      </c>
      <c r="B489" s="15" t="s">
        <v>1</v>
      </c>
      <c r="C489" s="15" t="s">
        <v>5</v>
      </c>
      <c r="D489" s="15" t="s">
        <v>3525</v>
      </c>
      <c r="E489" s="15">
        <v>1000</v>
      </c>
      <c r="F489" s="15">
        <v>95</v>
      </c>
      <c r="G489" s="15">
        <v>100</v>
      </c>
      <c r="H489" s="15">
        <v>105</v>
      </c>
      <c r="I489" s="15">
        <v>85.5</v>
      </c>
      <c r="J489" s="15">
        <v>5</v>
      </c>
      <c r="K489" s="15">
        <v>1</v>
      </c>
      <c r="L489" s="15">
        <v>137</v>
      </c>
      <c r="M489" s="15">
        <v>7.3</v>
      </c>
      <c r="N489" s="15">
        <v>175</v>
      </c>
      <c r="O489" s="15">
        <v>1</v>
      </c>
      <c r="P489" s="15" t="s">
        <v>910</v>
      </c>
      <c r="Q489" s="37" t="s">
        <v>9169</v>
      </c>
      <c r="R489" s="37">
        <v>0.11</v>
      </c>
      <c r="S489" s="37" t="s">
        <v>9168</v>
      </c>
      <c r="T489" s="37" t="s">
        <v>9167</v>
      </c>
      <c r="U489" s="37" t="s">
        <v>9166</v>
      </c>
    </row>
    <row r="490" spans="1:21" s="37" customFormat="1" ht="14.5">
      <c r="A490" s="3" t="s">
        <v>4007</v>
      </c>
      <c r="B490" s="15" t="s">
        <v>1</v>
      </c>
      <c r="C490" s="15" t="s">
        <v>5</v>
      </c>
      <c r="D490" s="15" t="s">
        <v>3525</v>
      </c>
      <c r="E490" s="15">
        <v>1000</v>
      </c>
      <c r="F490" s="15">
        <v>95</v>
      </c>
      <c r="G490" s="15">
        <v>100</v>
      </c>
      <c r="H490" s="15">
        <v>105</v>
      </c>
      <c r="I490" s="15">
        <v>85.5</v>
      </c>
      <c r="J490" s="15">
        <v>5</v>
      </c>
      <c r="K490" s="15">
        <v>1</v>
      </c>
      <c r="L490" s="15">
        <v>137</v>
      </c>
      <c r="M490" s="15">
        <v>7.3</v>
      </c>
      <c r="N490" s="15">
        <v>175</v>
      </c>
      <c r="O490" s="15">
        <v>1</v>
      </c>
      <c r="P490" s="15" t="s">
        <v>3</v>
      </c>
      <c r="Q490" s="37" t="s">
        <v>9169</v>
      </c>
      <c r="R490" s="37">
        <v>0.11</v>
      </c>
      <c r="S490" s="37" t="s">
        <v>9168</v>
      </c>
      <c r="T490" s="37" t="s">
        <v>9167</v>
      </c>
      <c r="U490" s="37" t="s">
        <v>9166</v>
      </c>
    </row>
    <row r="491" spans="1:21" s="37" customFormat="1" ht="14.5">
      <c r="A491" s="3" t="s">
        <v>4008</v>
      </c>
      <c r="B491" s="15" t="s">
        <v>1</v>
      </c>
      <c r="C491" s="15" t="s">
        <v>5</v>
      </c>
      <c r="D491" s="15" t="s">
        <v>3522</v>
      </c>
      <c r="E491" s="15">
        <v>1000</v>
      </c>
      <c r="F491" s="15">
        <v>9.5</v>
      </c>
      <c r="G491" s="15">
        <v>10</v>
      </c>
      <c r="H491" s="15">
        <v>10.5</v>
      </c>
      <c r="I491" s="15">
        <v>8.5500000000000007</v>
      </c>
      <c r="J491" s="15">
        <v>5</v>
      </c>
      <c r="K491" s="15">
        <v>10</v>
      </c>
      <c r="L491" s="15">
        <v>14.5</v>
      </c>
      <c r="M491" s="15">
        <v>69</v>
      </c>
      <c r="N491" s="15">
        <v>175</v>
      </c>
      <c r="O491" s="15">
        <v>1</v>
      </c>
      <c r="P491" s="15" t="s">
        <v>910</v>
      </c>
      <c r="Q491" s="37" t="s">
        <v>9169</v>
      </c>
      <c r="R491" s="37">
        <v>0.11</v>
      </c>
      <c r="S491" s="37" t="s">
        <v>9168</v>
      </c>
      <c r="T491" s="37" t="s">
        <v>9167</v>
      </c>
      <c r="U491" s="37" t="s">
        <v>9166</v>
      </c>
    </row>
    <row r="492" spans="1:21" s="37" customFormat="1" ht="14.5">
      <c r="A492" s="3" t="s">
        <v>4009</v>
      </c>
      <c r="B492" s="15" t="s">
        <v>1</v>
      </c>
      <c r="C492" s="15" t="s">
        <v>5</v>
      </c>
      <c r="D492" s="15" t="s">
        <v>3522</v>
      </c>
      <c r="E492" s="15">
        <v>1000</v>
      </c>
      <c r="F492" s="15">
        <v>9.5</v>
      </c>
      <c r="G492" s="15">
        <v>10</v>
      </c>
      <c r="H492" s="15">
        <v>10.5</v>
      </c>
      <c r="I492" s="15">
        <v>8.5500000000000007</v>
      </c>
      <c r="J492" s="15">
        <v>5</v>
      </c>
      <c r="K492" s="15">
        <v>10</v>
      </c>
      <c r="L492" s="15">
        <v>14.5</v>
      </c>
      <c r="M492" s="15">
        <v>69</v>
      </c>
      <c r="N492" s="15">
        <v>175</v>
      </c>
      <c r="O492" s="15">
        <v>1</v>
      </c>
      <c r="P492" s="15" t="s">
        <v>3</v>
      </c>
      <c r="Q492" s="37" t="s">
        <v>9169</v>
      </c>
      <c r="R492" s="37">
        <v>0.11</v>
      </c>
      <c r="S492" s="37" t="s">
        <v>9168</v>
      </c>
      <c r="T492" s="37" t="s">
        <v>9167</v>
      </c>
      <c r="U492" s="37" t="s">
        <v>9166</v>
      </c>
    </row>
    <row r="493" spans="1:21" s="37" customFormat="1" ht="14.5">
      <c r="A493" s="3" t="s">
        <v>4010</v>
      </c>
      <c r="B493" s="15" t="s">
        <v>1</v>
      </c>
      <c r="C493" s="15" t="s">
        <v>5</v>
      </c>
      <c r="D493" s="15" t="s">
        <v>3525</v>
      </c>
      <c r="E493" s="15">
        <v>1000</v>
      </c>
      <c r="F493" s="15">
        <v>9.5</v>
      </c>
      <c r="G493" s="15">
        <v>10</v>
      </c>
      <c r="H493" s="15">
        <v>10.5</v>
      </c>
      <c r="I493" s="15">
        <v>8.5500000000000007</v>
      </c>
      <c r="J493" s="15">
        <v>5</v>
      </c>
      <c r="K493" s="15">
        <v>10</v>
      </c>
      <c r="L493" s="15">
        <v>14.5</v>
      </c>
      <c r="M493" s="15">
        <v>69</v>
      </c>
      <c r="N493" s="15">
        <v>175</v>
      </c>
      <c r="O493" s="15">
        <v>1</v>
      </c>
      <c r="P493" s="15" t="s">
        <v>910</v>
      </c>
      <c r="Q493" s="37" t="s">
        <v>9169</v>
      </c>
      <c r="R493" s="37">
        <v>0.11</v>
      </c>
      <c r="S493" s="37" t="s">
        <v>9168</v>
      </c>
      <c r="T493" s="37" t="s">
        <v>9167</v>
      </c>
      <c r="U493" s="37" t="s">
        <v>9166</v>
      </c>
    </row>
    <row r="494" spans="1:21" s="37" customFormat="1" ht="14.5">
      <c r="A494" s="3" t="s">
        <v>4011</v>
      </c>
      <c r="B494" s="15" t="s">
        <v>1</v>
      </c>
      <c r="C494" s="15" t="s">
        <v>5</v>
      </c>
      <c r="D494" s="15" t="s">
        <v>3525</v>
      </c>
      <c r="E494" s="15">
        <v>1000</v>
      </c>
      <c r="F494" s="15">
        <v>9.5</v>
      </c>
      <c r="G494" s="15">
        <v>10</v>
      </c>
      <c r="H494" s="15">
        <v>10.5</v>
      </c>
      <c r="I494" s="15">
        <v>8.5500000000000007</v>
      </c>
      <c r="J494" s="15">
        <v>5</v>
      </c>
      <c r="K494" s="15">
        <v>10</v>
      </c>
      <c r="L494" s="15">
        <v>14.5</v>
      </c>
      <c r="M494" s="15">
        <v>69</v>
      </c>
      <c r="N494" s="15">
        <v>175</v>
      </c>
      <c r="O494" s="15">
        <v>1</v>
      </c>
      <c r="P494" s="15" t="s">
        <v>3</v>
      </c>
      <c r="Q494" s="37" t="s">
        <v>9169</v>
      </c>
      <c r="R494" s="37">
        <v>0.11</v>
      </c>
      <c r="S494" s="37" t="s">
        <v>9168</v>
      </c>
      <c r="T494" s="37" t="s">
        <v>9167</v>
      </c>
      <c r="U494" s="37" t="s">
        <v>9166</v>
      </c>
    </row>
    <row r="495" spans="1:21" s="37" customFormat="1" ht="14.5">
      <c r="A495" s="3" t="s">
        <v>4012</v>
      </c>
      <c r="B495" s="15" t="s">
        <v>1</v>
      </c>
      <c r="C495" s="15" t="s">
        <v>5</v>
      </c>
      <c r="D495" s="15" t="s">
        <v>3522</v>
      </c>
      <c r="E495" s="15">
        <v>1000</v>
      </c>
      <c r="F495" s="15">
        <v>10.5</v>
      </c>
      <c r="G495" s="15">
        <v>11.1</v>
      </c>
      <c r="H495" s="15">
        <v>11.6</v>
      </c>
      <c r="I495" s="15">
        <v>9.4</v>
      </c>
      <c r="J495" s="15">
        <v>5</v>
      </c>
      <c r="K495" s="15">
        <v>5</v>
      </c>
      <c r="L495" s="15">
        <v>15.6</v>
      </c>
      <c r="M495" s="15">
        <v>64.099999999999994</v>
      </c>
      <c r="N495" s="15">
        <v>175</v>
      </c>
      <c r="O495" s="15">
        <v>1</v>
      </c>
      <c r="P495" s="15" t="s">
        <v>910</v>
      </c>
      <c r="Q495" s="37" t="s">
        <v>9169</v>
      </c>
      <c r="R495" s="37">
        <v>0.11</v>
      </c>
      <c r="S495" s="37" t="s">
        <v>9168</v>
      </c>
      <c r="T495" s="37" t="s">
        <v>9167</v>
      </c>
      <c r="U495" s="37" t="s">
        <v>9166</v>
      </c>
    </row>
    <row r="496" spans="1:21" s="37" customFormat="1" ht="14.5">
      <c r="A496" s="3" t="s">
        <v>4013</v>
      </c>
      <c r="B496" s="15" t="s">
        <v>1</v>
      </c>
      <c r="C496" s="15" t="s">
        <v>5</v>
      </c>
      <c r="D496" s="15" t="s">
        <v>3522</v>
      </c>
      <c r="E496" s="15">
        <v>1000</v>
      </c>
      <c r="F496" s="15">
        <v>10.5</v>
      </c>
      <c r="G496" s="15">
        <v>11.1</v>
      </c>
      <c r="H496" s="15">
        <v>11.6</v>
      </c>
      <c r="I496" s="15">
        <v>9.4</v>
      </c>
      <c r="J496" s="15">
        <v>5</v>
      </c>
      <c r="K496" s="15">
        <v>5</v>
      </c>
      <c r="L496" s="15">
        <v>15.6</v>
      </c>
      <c r="M496" s="15">
        <v>64.099999999999994</v>
      </c>
      <c r="N496" s="15">
        <v>175</v>
      </c>
      <c r="O496" s="15">
        <v>1</v>
      </c>
      <c r="P496" s="15" t="s">
        <v>3</v>
      </c>
      <c r="Q496" s="37" t="s">
        <v>9169</v>
      </c>
      <c r="R496" s="37">
        <v>0.11</v>
      </c>
      <c r="S496" s="37" t="s">
        <v>9168</v>
      </c>
      <c r="T496" s="37" t="s">
        <v>9167</v>
      </c>
      <c r="U496" s="37" t="s">
        <v>9166</v>
      </c>
    </row>
    <row r="497" spans="1:21" s="37" customFormat="1" ht="14.5">
      <c r="A497" s="3" t="s">
        <v>4014</v>
      </c>
      <c r="B497" s="15" t="s">
        <v>1</v>
      </c>
      <c r="C497" s="15" t="s">
        <v>5</v>
      </c>
      <c r="D497" s="15" t="s">
        <v>3525</v>
      </c>
      <c r="E497" s="15">
        <v>1000</v>
      </c>
      <c r="F497" s="15">
        <v>10.5</v>
      </c>
      <c r="G497" s="15">
        <v>11.1</v>
      </c>
      <c r="H497" s="15">
        <v>11.6</v>
      </c>
      <c r="I497" s="15">
        <v>9.4</v>
      </c>
      <c r="J497" s="15">
        <v>5</v>
      </c>
      <c r="K497" s="15">
        <v>5</v>
      </c>
      <c r="L497" s="15">
        <v>15.6</v>
      </c>
      <c r="M497" s="15">
        <v>64.099999999999994</v>
      </c>
      <c r="N497" s="15">
        <v>175</v>
      </c>
      <c r="O497" s="15">
        <v>1</v>
      </c>
      <c r="P497" s="15" t="s">
        <v>910</v>
      </c>
      <c r="Q497" s="37" t="s">
        <v>9169</v>
      </c>
      <c r="R497" s="37">
        <v>0.11</v>
      </c>
      <c r="S497" s="37" t="s">
        <v>9168</v>
      </c>
      <c r="T497" s="37" t="s">
        <v>9167</v>
      </c>
      <c r="U497" s="37" t="s">
        <v>9166</v>
      </c>
    </row>
    <row r="498" spans="1:21" s="37" customFormat="1" ht="14.5">
      <c r="A498" s="3" t="s">
        <v>4015</v>
      </c>
      <c r="B498" s="15" t="s">
        <v>1</v>
      </c>
      <c r="C498" s="15" t="s">
        <v>5</v>
      </c>
      <c r="D498" s="15" t="s">
        <v>3525</v>
      </c>
      <c r="E498" s="15">
        <v>1000</v>
      </c>
      <c r="F498" s="15">
        <v>10.5</v>
      </c>
      <c r="G498" s="15">
        <v>11.1</v>
      </c>
      <c r="H498" s="15">
        <v>11.6</v>
      </c>
      <c r="I498" s="15">
        <v>9.4</v>
      </c>
      <c r="J498" s="15">
        <v>5</v>
      </c>
      <c r="K498" s="15">
        <v>5</v>
      </c>
      <c r="L498" s="15">
        <v>15.6</v>
      </c>
      <c r="M498" s="15">
        <v>64.099999999999994</v>
      </c>
      <c r="N498" s="15">
        <v>175</v>
      </c>
      <c r="O498" s="15">
        <v>1</v>
      </c>
      <c r="P498" s="15" t="s">
        <v>3</v>
      </c>
      <c r="Q498" s="37" t="s">
        <v>9169</v>
      </c>
      <c r="R498" s="37">
        <v>0.11</v>
      </c>
      <c r="S498" s="37" t="s">
        <v>9168</v>
      </c>
      <c r="T498" s="37" t="s">
        <v>9167</v>
      </c>
      <c r="U498" s="37" t="s">
        <v>9166</v>
      </c>
    </row>
    <row r="499" spans="1:21" s="37" customFormat="1" ht="14.5">
      <c r="A499" s="3" t="s">
        <v>4016</v>
      </c>
      <c r="B499" s="15" t="s">
        <v>1</v>
      </c>
      <c r="C499" s="15" t="s">
        <v>5</v>
      </c>
      <c r="D499" s="15" t="s">
        <v>3522</v>
      </c>
      <c r="E499" s="15">
        <v>1000</v>
      </c>
      <c r="F499" s="15">
        <v>11.4</v>
      </c>
      <c r="G499" s="15">
        <v>12</v>
      </c>
      <c r="H499" s="15">
        <v>12.6</v>
      </c>
      <c r="I499" s="15">
        <v>10.199999999999999</v>
      </c>
      <c r="J499" s="15">
        <v>5</v>
      </c>
      <c r="K499" s="15">
        <v>5</v>
      </c>
      <c r="L499" s="15">
        <v>16.7</v>
      </c>
      <c r="M499" s="15">
        <v>59.9</v>
      </c>
      <c r="N499" s="15">
        <v>175</v>
      </c>
      <c r="O499" s="15">
        <v>1</v>
      </c>
      <c r="P499" s="15" t="s">
        <v>910</v>
      </c>
      <c r="Q499" s="37" t="s">
        <v>9169</v>
      </c>
      <c r="R499" s="37">
        <v>0.11</v>
      </c>
      <c r="S499" s="37" t="s">
        <v>9168</v>
      </c>
      <c r="T499" s="37" t="s">
        <v>9167</v>
      </c>
      <c r="U499" s="37" t="s">
        <v>9166</v>
      </c>
    </row>
    <row r="500" spans="1:21" s="37" customFormat="1" ht="14.5">
      <c r="A500" s="3" t="s">
        <v>4017</v>
      </c>
      <c r="B500" s="15" t="s">
        <v>1</v>
      </c>
      <c r="C500" s="15" t="s">
        <v>5</v>
      </c>
      <c r="D500" s="15" t="s">
        <v>3522</v>
      </c>
      <c r="E500" s="15">
        <v>1000</v>
      </c>
      <c r="F500" s="15">
        <v>11.4</v>
      </c>
      <c r="G500" s="15">
        <v>12</v>
      </c>
      <c r="H500" s="15">
        <v>12.6</v>
      </c>
      <c r="I500" s="15">
        <v>10.199999999999999</v>
      </c>
      <c r="J500" s="15">
        <v>5</v>
      </c>
      <c r="K500" s="15">
        <v>5</v>
      </c>
      <c r="L500" s="15">
        <v>16.7</v>
      </c>
      <c r="M500" s="15">
        <v>59.9</v>
      </c>
      <c r="N500" s="15">
        <v>175</v>
      </c>
      <c r="O500" s="15">
        <v>1</v>
      </c>
      <c r="P500" s="15" t="s">
        <v>3</v>
      </c>
      <c r="Q500" s="37" t="s">
        <v>9169</v>
      </c>
      <c r="R500" s="37">
        <v>0.11</v>
      </c>
      <c r="S500" s="37" t="s">
        <v>9168</v>
      </c>
      <c r="T500" s="37" t="s">
        <v>9167</v>
      </c>
      <c r="U500" s="37" t="s">
        <v>9166</v>
      </c>
    </row>
    <row r="501" spans="1:21" s="37" customFormat="1" ht="14.5">
      <c r="A501" s="3" t="s">
        <v>4018</v>
      </c>
      <c r="B501" s="15" t="s">
        <v>1</v>
      </c>
      <c r="C501" s="15" t="s">
        <v>5</v>
      </c>
      <c r="D501" s="15" t="s">
        <v>3525</v>
      </c>
      <c r="E501" s="15">
        <v>1000</v>
      </c>
      <c r="F501" s="15">
        <v>11.4</v>
      </c>
      <c r="G501" s="15">
        <v>12</v>
      </c>
      <c r="H501" s="15">
        <v>12.6</v>
      </c>
      <c r="I501" s="15">
        <v>10.199999999999999</v>
      </c>
      <c r="J501" s="15">
        <v>5</v>
      </c>
      <c r="K501" s="15">
        <v>5</v>
      </c>
      <c r="L501" s="15">
        <v>16.7</v>
      </c>
      <c r="M501" s="15">
        <v>59.9</v>
      </c>
      <c r="N501" s="15">
        <v>175</v>
      </c>
      <c r="O501" s="15">
        <v>1</v>
      </c>
      <c r="P501" s="15" t="s">
        <v>910</v>
      </c>
      <c r="Q501" s="37" t="s">
        <v>9169</v>
      </c>
      <c r="R501" s="37">
        <v>0.11</v>
      </c>
      <c r="S501" s="37" t="s">
        <v>9168</v>
      </c>
      <c r="T501" s="37" t="s">
        <v>9167</v>
      </c>
      <c r="U501" s="37" t="s">
        <v>9166</v>
      </c>
    </row>
    <row r="502" spans="1:21" s="37" customFormat="1" ht="14.5">
      <c r="A502" s="3" t="s">
        <v>4019</v>
      </c>
      <c r="B502" s="15" t="s">
        <v>1</v>
      </c>
      <c r="C502" s="15" t="s">
        <v>5</v>
      </c>
      <c r="D502" s="15" t="s">
        <v>3525</v>
      </c>
      <c r="E502" s="15">
        <v>1000</v>
      </c>
      <c r="F502" s="15">
        <v>11.4</v>
      </c>
      <c r="G502" s="15">
        <v>12</v>
      </c>
      <c r="H502" s="15">
        <v>12.6</v>
      </c>
      <c r="I502" s="15">
        <v>10.199999999999999</v>
      </c>
      <c r="J502" s="15">
        <v>5</v>
      </c>
      <c r="K502" s="15">
        <v>5</v>
      </c>
      <c r="L502" s="15">
        <v>16.7</v>
      </c>
      <c r="M502" s="15">
        <v>59.9</v>
      </c>
      <c r="N502" s="15">
        <v>175</v>
      </c>
      <c r="O502" s="15">
        <v>1</v>
      </c>
      <c r="P502" s="15" t="s">
        <v>3</v>
      </c>
      <c r="Q502" s="37" t="s">
        <v>9169</v>
      </c>
      <c r="R502" s="37">
        <v>0.11</v>
      </c>
      <c r="S502" s="37" t="s">
        <v>9168</v>
      </c>
      <c r="T502" s="37" t="s">
        <v>9167</v>
      </c>
      <c r="U502" s="37" t="s">
        <v>9166</v>
      </c>
    </row>
    <row r="503" spans="1:21" s="37" customFormat="1" ht="14.5">
      <c r="A503" s="3" t="s">
        <v>4020</v>
      </c>
      <c r="B503" s="15" t="s">
        <v>1</v>
      </c>
      <c r="C503" s="15" t="s">
        <v>5</v>
      </c>
      <c r="D503" s="15" t="s">
        <v>3522</v>
      </c>
      <c r="E503" s="15">
        <v>1000</v>
      </c>
      <c r="F503" s="15">
        <v>12.4</v>
      </c>
      <c r="G503" s="15">
        <v>13.1</v>
      </c>
      <c r="H503" s="15">
        <v>13.7</v>
      </c>
      <c r="I503" s="15">
        <v>11.1</v>
      </c>
      <c r="J503" s="15">
        <v>5</v>
      </c>
      <c r="K503" s="15">
        <v>5</v>
      </c>
      <c r="L503" s="15">
        <v>18.2</v>
      </c>
      <c r="M503" s="15">
        <v>54.9</v>
      </c>
      <c r="N503" s="15">
        <v>175</v>
      </c>
      <c r="O503" s="15">
        <v>1</v>
      </c>
      <c r="P503" s="15" t="s">
        <v>910</v>
      </c>
      <c r="Q503" s="37" t="s">
        <v>9169</v>
      </c>
      <c r="R503" s="37">
        <v>0.11</v>
      </c>
      <c r="S503" s="37" t="s">
        <v>9168</v>
      </c>
      <c r="T503" s="37" t="s">
        <v>9167</v>
      </c>
      <c r="U503" s="37" t="s">
        <v>9166</v>
      </c>
    </row>
    <row r="504" spans="1:21" s="37" customFormat="1" ht="14.5">
      <c r="A504" s="3" t="s">
        <v>4021</v>
      </c>
      <c r="B504" s="15" t="s">
        <v>1</v>
      </c>
      <c r="C504" s="15" t="s">
        <v>5</v>
      </c>
      <c r="D504" s="15" t="s">
        <v>3522</v>
      </c>
      <c r="E504" s="15">
        <v>1000</v>
      </c>
      <c r="F504" s="15">
        <v>12.4</v>
      </c>
      <c r="G504" s="15">
        <v>13.1</v>
      </c>
      <c r="H504" s="15">
        <v>13.7</v>
      </c>
      <c r="I504" s="15">
        <v>11.1</v>
      </c>
      <c r="J504" s="15">
        <v>5</v>
      </c>
      <c r="K504" s="15">
        <v>5</v>
      </c>
      <c r="L504" s="15">
        <v>18.2</v>
      </c>
      <c r="M504" s="15">
        <v>54.9</v>
      </c>
      <c r="N504" s="15">
        <v>175</v>
      </c>
      <c r="O504" s="15">
        <v>1</v>
      </c>
      <c r="P504" s="15" t="s">
        <v>3</v>
      </c>
      <c r="Q504" s="37" t="s">
        <v>9169</v>
      </c>
      <c r="R504" s="37">
        <v>0.11</v>
      </c>
      <c r="S504" s="37" t="s">
        <v>9168</v>
      </c>
      <c r="T504" s="37" t="s">
        <v>9167</v>
      </c>
      <c r="U504" s="37" t="s">
        <v>9166</v>
      </c>
    </row>
    <row r="505" spans="1:21" s="37" customFormat="1" ht="14.5">
      <c r="A505" s="3" t="s">
        <v>4022</v>
      </c>
      <c r="B505" s="15" t="s">
        <v>1</v>
      </c>
      <c r="C505" s="15" t="s">
        <v>5</v>
      </c>
      <c r="D505" s="15" t="s">
        <v>3525</v>
      </c>
      <c r="E505" s="15">
        <v>1000</v>
      </c>
      <c r="F505" s="15">
        <v>12.4</v>
      </c>
      <c r="G505" s="15">
        <v>13.1</v>
      </c>
      <c r="H505" s="15">
        <v>13.7</v>
      </c>
      <c r="I505" s="15">
        <v>11.1</v>
      </c>
      <c r="J505" s="15">
        <v>5</v>
      </c>
      <c r="K505" s="15">
        <v>5</v>
      </c>
      <c r="L505" s="15">
        <v>18.2</v>
      </c>
      <c r="M505" s="15">
        <v>54.9</v>
      </c>
      <c r="N505" s="15">
        <v>175</v>
      </c>
      <c r="O505" s="15">
        <v>1</v>
      </c>
      <c r="P505" s="15" t="s">
        <v>910</v>
      </c>
      <c r="Q505" s="37" t="s">
        <v>9169</v>
      </c>
      <c r="R505" s="37">
        <v>0.11</v>
      </c>
      <c r="S505" s="37" t="s">
        <v>9168</v>
      </c>
      <c r="T505" s="37" t="s">
        <v>9167</v>
      </c>
      <c r="U505" s="37" t="s">
        <v>9166</v>
      </c>
    </row>
    <row r="506" spans="1:21" s="37" customFormat="1" ht="14.5">
      <c r="A506" s="3" t="s">
        <v>4023</v>
      </c>
      <c r="B506" s="15" t="s">
        <v>1</v>
      </c>
      <c r="C506" s="15" t="s">
        <v>5</v>
      </c>
      <c r="D506" s="15" t="s">
        <v>3525</v>
      </c>
      <c r="E506" s="15">
        <v>1000</v>
      </c>
      <c r="F506" s="15">
        <v>12.4</v>
      </c>
      <c r="G506" s="15">
        <v>13.1</v>
      </c>
      <c r="H506" s="15">
        <v>13.7</v>
      </c>
      <c r="I506" s="15">
        <v>11.1</v>
      </c>
      <c r="J506" s="15">
        <v>5</v>
      </c>
      <c r="K506" s="15">
        <v>5</v>
      </c>
      <c r="L506" s="15">
        <v>18.2</v>
      </c>
      <c r="M506" s="15">
        <v>54.9</v>
      </c>
      <c r="N506" s="15">
        <v>175</v>
      </c>
      <c r="O506" s="15">
        <v>1</v>
      </c>
      <c r="P506" s="15" t="s">
        <v>3</v>
      </c>
      <c r="Q506" s="37" t="s">
        <v>9169</v>
      </c>
      <c r="R506" s="37">
        <v>0.11</v>
      </c>
      <c r="S506" s="37" t="s">
        <v>9168</v>
      </c>
      <c r="T506" s="37" t="s">
        <v>9167</v>
      </c>
      <c r="U506" s="37" t="s">
        <v>9166</v>
      </c>
    </row>
    <row r="507" spans="1:21" s="37" customFormat="1" ht="14.5">
      <c r="A507" s="3" t="s">
        <v>4024</v>
      </c>
      <c r="B507" s="15" t="s">
        <v>1</v>
      </c>
      <c r="C507" s="15" t="s">
        <v>5</v>
      </c>
      <c r="D507" s="15" t="s">
        <v>3522</v>
      </c>
      <c r="E507" s="15">
        <v>1000</v>
      </c>
      <c r="F507" s="15">
        <v>14.3</v>
      </c>
      <c r="G507" s="15">
        <v>15.1</v>
      </c>
      <c r="H507" s="15">
        <v>15.8</v>
      </c>
      <c r="I507" s="15">
        <v>12.8</v>
      </c>
      <c r="J507" s="15">
        <v>5</v>
      </c>
      <c r="K507" s="15">
        <v>5</v>
      </c>
      <c r="L507" s="15">
        <v>21.2</v>
      </c>
      <c r="M507" s="15">
        <v>47.2</v>
      </c>
      <c r="N507" s="15">
        <v>175</v>
      </c>
      <c r="O507" s="15">
        <v>1</v>
      </c>
      <c r="P507" s="15" t="s">
        <v>910</v>
      </c>
      <c r="Q507" s="37" t="s">
        <v>9169</v>
      </c>
      <c r="R507" s="37">
        <v>0.11</v>
      </c>
      <c r="S507" s="37" t="s">
        <v>9168</v>
      </c>
      <c r="T507" s="37" t="s">
        <v>9167</v>
      </c>
      <c r="U507" s="37" t="s">
        <v>9166</v>
      </c>
    </row>
    <row r="508" spans="1:21" s="37" customFormat="1" ht="14.5">
      <c r="A508" s="3" t="s">
        <v>4025</v>
      </c>
      <c r="B508" s="15" t="s">
        <v>1</v>
      </c>
      <c r="C508" s="15" t="s">
        <v>5</v>
      </c>
      <c r="D508" s="15" t="s">
        <v>3522</v>
      </c>
      <c r="E508" s="15">
        <v>1000</v>
      </c>
      <c r="F508" s="15">
        <v>14.3</v>
      </c>
      <c r="G508" s="15">
        <v>15.1</v>
      </c>
      <c r="H508" s="15">
        <v>15.8</v>
      </c>
      <c r="I508" s="15">
        <v>12.8</v>
      </c>
      <c r="J508" s="15">
        <v>5</v>
      </c>
      <c r="K508" s="15">
        <v>5</v>
      </c>
      <c r="L508" s="15">
        <v>21.2</v>
      </c>
      <c r="M508" s="15">
        <v>47.2</v>
      </c>
      <c r="N508" s="15">
        <v>175</v>
      </c>
      <c r="O508" s="15">
        <v>1</v>
      </c>
      <c r="P508" s="15" t="s">
        <v>3</v>
      </c>
      <c r="Q508" s="37" t="s">
        <v>9169</v>
      </c>
      <c r="R508" s="37">
        <v>0.11</v>
      </c>
      <c r="S508" s="37" t="s">
        <v>9168</v>
      </c>
      <c r="T508" s="37" t="s">
        <v>9167</v>
      </c>
      <c r="U508" s="37" t="s">
        <v>9166</v>
      </c>
    </row>
    <row r="509" spans="1:21" s="37" customFormat="1" ht="14.5">
      <c r="A509" s="3" t="s">
        <v>4026</v>
      </c>
      <c r="B509" s="15" t="s">
        <v>1</v>
      </c>
      <c r="C509" s="15" t="s">
        <v>5</v>
      </c>
      <c r="D509" s="15" t="s">
        <v>3525</v>
      </c>
      <c r="E509" s="15">
        <v>1000</v>
      </c>
      <c r="F509" s="15">
        <v>14.3</v>
      </c>
      <c r="G509" s="15">
        <v>15.1</v>
      </c>
      <c r="H509" s="15">
        <v>15.8</v>
      </c>
      <c r="I509" s="15">
        <v>12.8</v>
      </c>
      <c r="J509" s="15">
        <v>5</v>
      </c>
      <c r="K509" s="15">
        <v>5</v>
      </c>
      <c r="L509" s="15">
        <v>21.2</v>
      </c>
      <c r="M509" s="15">
        <v>47.2</v>
      </c>
      <c r="N509" s="15">
        <v>175</v>
      </c>
      <c r="O509" s="15">
        <v>1</v>
      </c>
      <c r="P509" s="15" t="s">
        <v>910</v>
      </c>
      <c r="Q509" s="37" t="s">
        <v>9169</v>
      </c>
      <c r="R509" s="37">
        <v>0.11</v>
      </c>
      <c r="S509" s="37" t="s">
        <v>9168</v>
      </c>
      <c r="T509" s="37" t="s">
        <v>9167</v>
      </c>
      <c r="U509" s="37" t="s">
        <v>9166</v>
      </c>
    </row>
    <row r="510" spans="1:21" s="37" customFormat="1" ht="14.5">
      <c r="A510" s="3" t="s">
        <v>4027</v>
      </c>
      <c r="B510" s="15" t="s">
        <v>1</v>
      </c>
      <c r="C510" s="15" t="s">
        <v>5</v>
      </c>
      <c r="D510" s="15" t="s">
        <v>3525</v>
      </c>
      <c r="E510" s="15">
        <v>1000</v>
      </c>
      <c r="F510" s="15">
        <v>14.3</v>
      </c>
      <c r="G510" s="15">
        <v>15.1</v>
      </c>
      <c r="H510" s="15">
        <v>15.8</v>
      </c>
      <c r="I510" s="15">
        <v>12.8</v>
      </c>
      <c r="J510" s="15">
        <v>5</v>
      </c>
      <c r="K510" s="15">
        <v>5</v>
      </c>
      <c r="L510" s="15">
        <v>21.2</v>
      </c>
      <c r="M510" s="15">
        <v>47.2</v>
      </c>
      <c r="N510" s="15">
        <v>175</v>
      </c>
      <c r="O510" s="15">
        <v>1</v>
      </c>
      <c r="P510" s="15" t="s">
        <v>3</v>
      </c>
      <c r="Q510" s="37" t="s">
        <v>9169</v>
      </c>
      <c r="R510" s="37">
        <v>0.11</v>
      </c>
      <c r="S510" s="37" t="s">
        <v>9168</v>
      </c>
      <c r="T510" s="37" t="s">
        <v>9167</v>
      </c>
      <c r="U510" s="37" t="s">
        <v>9166</v>
      </c>
    </row>
    <row r="511" spans="1:21" s="37" customFormat="1" ht="14.5">
      <c r="A511" s="3" t="s">
        <v>4028</v>
      </c>
      <c r="B511" s="15" t="s">
        <v>1</v>
      </c>
      <c r="C511" s="15" t="s">
        <v>5</v>
      </c>
      <c r="D511" s="15" t="s">
        <v>3522</v>
      </c>
      <c r="E511" s="15">
        <v>1000</v>
      </c>
      <c r="F511" s="15">
        <v>15.2</v>
      </c>
      <c r="G511" s="15">
        <v>16</v>
      </c>
      <c r="H511" s="15">
        <v>16.8</v>
      </c>
      <c r="I511" s="15">
        <v>13.6</v>
      </c>
      <c r="J511" s="15">
        <v>5</v>
      </c>
      <c r="K511" s="15">
        <v>1</v>
      </c>
      <c r="L511" s="15">
        <v>22.5</v>
      </c>
      <c r="M511" s="15">
        <v>44.4</v>
      </c>
      <c r="N511" s="15">
        <v>175</v>
      </c>
      <c r="O511" s="15">
        <v>1</v>
      </c>
      <c r="P511" s="15" t="s">
        <v>910</v>
      </c>
      <c r="Q511" s="37" t="s">
        <v>9169</v>
      </c>
      <c r="R511" s="37">
        <v>0.11</v>
      </c>
      <c r="S511" s="37" t="s">
        <v>9168</v>
      </c>
      <c r="T511" s="37" t="s">
        <v>9167</v>
      </c>
      <c r="U511" s="37" t="s">
        <v>9166</v>
      </c>
    </row>
    <row r="512" spans="1:21" s="37" customFormat="1" ht="14.5">
      <c r="A512" s="3" t="s">
        <v>4029</v>
      </c>
      <c r="B512" s="15" t="s">
        <v>1</v>
      </c>
      <c r="C512" s="15" t="s">
        <v>5</v>
      </c>
      <c r="D512" s="15" t="s">
        <v>3522</v>
      </c>
      <c r="E512" s="15">
        <v>1000</v>
      </c>
      <c r="F512" s="15">
        <v>15.2</v>
      </c>
      <c r="G512" s="15">
        <v>16</v>
      </c>
      <c r="H512" s="15">
        <v>16.8</v>
      </c>
      <c r="I512" s="15">
        <v>13.6</v>
      </c>
      <c r="J512" s="15">
        <v>5</v>
      </c>
      <c r="K512" s="15">
        <v>1</v>
      </c>
      <c r="L512" s="15">
        <v>22.5</v>
      </c>
      <c r="M512" s="15">
        <v>44.4</v>
      </c>
      <c r="N512" s="15">
        <v>175</v>
      </c>
      <c r="O512" s="15">
        <v>1</v>
      </c>
      <c r="P512" s="15" t="s">
        <v>3</v>
      </c>
      <c r="Q512" s="37" t="s">
        <v>9169</v>
      </c>
      <c r="R512" s="37">
        <v>0.11</v>
      </c>
      <c r="S512" s="37" t="s">
        <v>9168</v>
      </c>
      <c r="T512" s="37" t="s">
        <v>9167</v>
      </c>
      <c r="U512" s="37" t="s">
        <v>9166</v>
      </c>
    </row>
    <row r="513" spans="1:21" s="37" customFormat="1" ht="14.5">
      <c r="A513" s="3" t="s">
        <v>4030</v>
      </c>
      <c r="B513" s="15" t="s">
        <v>1</v>
      </c>
      <c r="C513" s="15" t="s">
        <v>5</v>
      </c>
      <c r="D513" s="15" t="s">
        <v>3525</v>
      </c>
      <c r="E513" s="15">
        <v>1000</v>
      </c>
      <c r="F513" s="15">
        <v>15.2</v>
      </c>
      <c r="G513" s="15">
        <v>16</v>
      </c>
      <c r="H513" s="15">
        <v>16.8</v>
      </c>
      <c r="I513" s="15">
        <v>13.6</v>
      </c>
      <c r="J513" s="15">
        <v>5</v>
      </c>
      <c r="K513" s="15">
        <v>1</v>
      </c>
      <c r="L513" s="15">
        <v>22.5</v>
      </c>
      <c r="M513" s="15">
        <v>44.4</v>
      </c>
      <c r="N513" s="15">
        <v>175</v>
      </c>
      <c r="O513" s="15">
        <v>1</v>
      </c>
      <c r="P513" s="15" t="s">
        <v>910</v>
      </c>
      <c r="Q513" s="37" t="s">
        <v>9169</v>
      </c>
      <c r="R513" s="37">
        <v>0.11</v>
      </c>
      <c r="S513" s="37" t="s">
        <v>9168</v>
      </c>
      <c r="T513" s="37" t="s">
        <v>9167</v>
      </c>
      <c r="U513" s="37" t="s">
        <v>9166</v>
      </c>
    </row>
    <row r="514" spans="1:21" s="37" customFormat="1" ht="14.5">
      <c r="A514" s="3" t="s">
        <v>4031</v>
      </c>
      <c r="B514" s="15" t="s">
        <v>1</v>
      </c>
      <c r="C514" s="15" t="s">
        <v>5</v>
      </c>
      <c r="D514" s="15" t="s">
        <v>3525</v>
      </c>
      <c r="E514" s="15">
        <v>1000</v>
      </c>
      <c r="F514" s="15">
        <v>15.2</v>
      </c>
      <c r="G514" s="15">
        <v>16</v>
      </c>
      <c r="H514" s="15">
        <v>16.8</v>
      </c>
      <c r="I514" s="15">
        <v>13.6</v>
      </c>
      <c r="J514" s="15">
        <v>5</v>
      </c>
      <c r="K514" s="15">
        <v>1</v>
      </c>
      <c r="L514" s="15">
        <v>22.5</v>
      </c>
      <c r="M514" s="15">
        <v>44.4</v>
      </c>
      <c r="N514" s="15">
        <v>175</v>
      </c>
      <c r="O514" s="15">
        <v>1</v>
      </c>
      <c r="P514" s="15" t="s">
        <v>3</v>
      </c>
      <c r="Q514" s="37" t="s">
        <v>9169</v>
      </c>
      <c r="R514" s="37">
        <v>0.11</v>
      </c>
      <c r="S514" s="37" t="s">
        <v>9168</v>
      </c>
      <c r="T514" s="37" t="s">
        <v>9167</v>
      </c>
      <c r="U514" s="37" t="s">
        <v>9166</v>
      </c>
    </row>
    <row r="515" spans="1:21" s="37" customFormat="1" ht="14.5">
      <c r="A515" s="3" t="s">
        <v>4032</v>
      </c>
      <c r="B515" s="15" t="s">
        <v>1</v>
      </c>
      <c r="C515" s="15" t="s">
        <v>5</v>
      </c>
      <c r="D515" s="15" t="s">
        <v>3522</v>
      </c>
      <c r="E515" s="15">
        <v>1000</v>
      </c>
      <c r="F515" s="15">
        <v>17.100000000000001</v>
      </c>
      <c r="G515" s="15">
        <v>18</v>
      </c>
      <c r="H515" s="15">
        <v>18.899999999999999</v>
      </c>
      <c r="I515" s="15">
        <v>15.3</v>
      </c>
      <c r="J515" s="15">
        <v>5</v>
      </c>
      <c r="K515" s="15">
        <v>1</v>
      </c>
      <c r="L515" s="15">
        <v>25.5</v>
      </c>
      <c r="M515" s="15">
        <v>39.200000000000003</v>
      </c>
      <c r="N515" s="15">
        <v>175</v>
      </c>
      <c r="O515" s="15">
        <v>1</v>
      </c>
      <c r="P515" s="15" t="s">
        <v>910</v>
      </c>
      <c r="Q515" s="37" t="s">
        <v>9169</v>
      </c>
      <c r="R515" s="37">
        <v>0.11</v>
      </c>
      <c r="S515" s="37" t="s">
        <v>9168</v>
      </c>
      <c r="T515" s="37" t="s">
        <v>9167</v>
      </c>
      <c r="U515" s="37" t="s">
        <v>9166</v>
      </c>
    </row>
    <row r="516" spans="1:21" s="37" customFormat="1" ht="14.5">
      <c r="A516" s="3" t="s">
        <v>4033</v>
      </c>
      <c r="B516" s="15" t="s">
        <v>1</v>
      </c>
      <c r="C516" s="15" t="s">
        <v>5</v>
      </c>
      <c r="D516" s="15" t="s">
        <v>3522</v>
      </c>
      <c r="E516" s="15">
        <v>1000</v>
      </c>
      <c r="F516" s="15">
        <v>17.100000000000001</v>
      </c>
      <c r="G516" s="15">
        <v>18</v>
      </c>
      <c r="H516" s="15">
        <v>18.899999999999999</v>
      </c>
      <c r="I516" s="15">
        <v>15.3</v>
      </c>
      <c r="J516" s="15">
        <v>5</v>
      </c>
      <c r="K516" s="15">
        <v>1</v>
      </c>
      <c r="L516" s="15">
        <v>25.5</v>
      </c>
      <c r="M516" s="15">
        <v>39.200000000000003</v>
      </c>
      <c r="N516" s="15">
        <v>175</v>
      </c>
      <c r="O516" s="15">
        <v>1</v>
      </c>
      <c r="P516" s="15" t="s">
        <v>3</v>
      </c>
      <c r="Q516" s="37" t="s">
        <v>9169</v>
      </c>
      <c r="R516" s="37">
        <v>0.11</v>
      </c>
      <c r="S516" s="37" t="s">
        <v>9168</v>
      </c>
      <c r="T516" s="37" t="s">
        <v>9167</v>
      </c>
      <c r="U516" s="37" t="s">
        <v>9166</v>
      </c>
    </row>
    <row r="517" spans="1:21" s="37" customFormat="1" ht="14.5">
      <c r="A517" s="3" t="s">
        <v>4034</v>
      </c>
      <c r="B517" s="15" t="s">
        <v>1</v>
      </c>
      <c r="C517" s="15" t="s">
        <v>5</v>
      </c>
      <c r="D517" s="15" t="s">
        <v>3525</v>
      </c>
      <c r="E517" s="15">
        <v>1000</v>
      </c>
      <c r="F517" s="15">
        <v>17.100000000000001</v>
      </c>
      <c r="G517" s="15">
        <v>18</v>
      </c>
      <c r="H517" s="15">
        <v>18.899999999999999</v>
      </c>
      <c r="I517" s="15">
        <v>15.3</v>
      </c>
      <c r="J517" s="15">
        <v>5</v>
      </c>
      <c r="K517" s="15">
        <v>1</v>
      </c>
      <c r="L517" s="15">
        <v>25.5</v>
      </c>
      <c r="M517" s="15">
        <v>39.200000000000003</v>
      </c>
      <c r="N517" s="15">
        <v>175</v>
      </c>
      <c r="O517" s="15">
        <v>1</v>
      </c>
      <c r="P517" s="15" t="s">
        <v>910</v>
      </c>
      <c r="Q517" s="37" t="s">
        <v>9169</v>
      </c>
      <c r="R517" s="37">
        <v>0.11</v>
      </c>
      <c r="S517" s="37" t="s">
        <v>9168</v>
      </c>
      <c r="T517" s="37" t="s">
        <v>9167</v>
      </c>
      <c r="U517" s="37" t="s">
        <v>9166</v>
      </c>
    </row>
    <row r="518" spans="1:21" s="37" customFormat="1" ht="14.5">
      <c r="A518" s="3" t="s">
        <v>4035</v>
      </c>
      <c r="B518" s="15" t="s">
        <v>1</v>
      </c>
      <c r="C518" s="15" t="s">
        <v>5</v>
      </c>
      <c r="D518" s="15" t="s">
        <v>3525</v>
      </c>
      <c r="E518" s="15">
        <v>1000</v>
      </c>
      <c r="F518" s="15">
        <v>17.100000000000001</v>
      </c>
      <c r="G518" s="15">
        <v>18</v>
      </c>
      <c r="H518" s="15">
        <v>18.899999999999999</v>
      </c>
      <c r="I518" s="15">
        <v>15.3</v>
      </c>
      <c r="J518" s="15">
        <v>5</v>
      </c>
      <c r="K518" s="15">
        <v>1</v>
      </c>
      <c r="L518" s="15">
        <v>25.5</v>
      </c>
      <c r="M518" s="15">
        <v>39.200000000000003</v>
      </c>
      <c r="N518" s="15">
        <v>175</v>
      </c>
      <c r="O518" s="15">
        <v>1</v>
      </c>
      <c r="P518" s="15" t="s">
        <v>3</v>
      </c>
      <c r="Q518" s="37" t="s">
        <v>9169</v>
      </c>
      <c r="R518" s="37">
        <v>0.11</v>
      </c>
      <c r="S518" s="37" t="s">
        <v>9168</v>
      </c>
      <c r="T518" s="37" t="s">
        <v>9167</v>
      </c>
      <c r="U518" s="37" t="s">
        <v>9166</v>
      </c>
    </row>
    <row r="519" spans="1:21" s="37" customFormat="1" ht="14.5">
      <c r="A519" s="3" t="s">
        <v>4036</v>
      </c>
      <c r="B519" s="15" t="s">
        <v>1</v>
      </c>
      <c r="C519" s="15" t="s">
        <v>5</v>
      </c>
      <c r="D519" s="15" t="s">
        <v>3522</v>
      </c>
      <c r="E519" s="15">
        <v>1000</v>
      </c>
      <c r="F519" s="15">
        <v>19</v>
      </c>
      <c r="G519" s="15">
        <v>20</v>
      </c>
      <c r="H519" s="15">
        <v>21</v>
      </c>
      <c r="I519" s="15">
        <v>17.100000000000001</v>
      </c>
      <c r="J519" s="15">
        <v>5</v>
      </c>
      <c r="K519" s="15">
        <v>1</v>
      </c>
      <c r="L519" s="15">
        <v>27.7</v>
      </c>
      <c r="M519" s="15">
        <v>36.1</v>
      </c>
      <c r="N519" s="15">
        <v>175</v>
      </c>
      <c r="O519" s="15">
        <v>1</v>
      </c>
      <c r="P519" s="15" t="s">
        <v>910</v>
      </c>
      <c r="Q519" s="37" t="s">
        <v>9169</v>
      </c>
      <c r="R519" s="37">
        <v>0.11</v>
      </c>
      <c r="S519" s="37" t="s">
        <v>9168</v>
      </c>
      <c r="T519" s="37" t="s">
        <v>9167</v>
      </c>
      <c r="U519" s="37" t="s">
        <v>9166</v>
      </c>
    </row>
    <row r="520" spans="1:21" s="37" customFormat="1" ht="14.5">
      <c r="A520" s="3" t="s">
        <v>4037</v>
      </c>
      <c r="B520" s="15" t="s">
        <v>1</v>
      </c>
      <c r="C520" s="15" t="s">
        <v>5</v>
      </c>
      <c r="D520" s="15" t="s">
        <v>3522</v>
      </c>
      <c r="E520" s="15">
        <v>1000</v>
      </c>
      <c r="F520" s="15">
        <v>19</v>
      </c>
      <c r="G520" s="15">
        <v>20</v>
      </c>
      <c r="H520" s="15">
        <v>21</v>
      </c>
      <c r="I520" s="15">
        <v>17.100000000000001</v>
      </c>
      <c r="J520" s="15">
        <v>5</v>
      </c>
      <c r="K520" s="15">
        <v>1</v>
      </c>
      <c r="L520" s="15">
        <v>27.7</v>
      </c>
      <c r="M520" s="15">
        <v>36.1</v>
      </c>
      <c r="N520" s="15">
        <v>175</v>
      </c>
      <c r="O520" s="15">
        <v>1</v>
      </c>
      <c r="P520" s="15" t="s">
        <v>3</v>
      </c>
      <c r="Q520" s="37" t="s">
        <v>9169</v>
      </c>
      <c r="R520" s="37">
        <v>0.11</v>
      </c>
      <c r="S520" s="37" t="s">
        <v>9168</v>
      </c>
      <c r="T520" s="37" t="s">
        <v>9167</v>
      </c>
      <c r="U520" s="37" t="s">
        <v>9166</v>
      </c>
    </row>
    <row r="521" spans="1:21" s="37" customFormat="1" ht="14.5">
      <c r="A521" s="3" t="s">
        <v>4038</v>
      </c>
      <c r="B521" s="15" t="s">
        <v>1</v>
      </c>
      <c r="C521" s="15" t="s">
        <v>5</v>
      </c>
      <c r="D521" s="15" t="s">
        <v>3525</v>
      </c>
      <c r="E521" s="15">
        <v>1000</v>
      </c>
      <c r="F521" s="15">
        <v>19</v>
      </c>
      <c r="G521" s="15">
        <v>20</v>
      </c>
      <c r="H521" s="15">
        <v>21</v>
      </c>
      <c r="I521" s="15">
        <v>17.100000000000001</v>
      </c>
      <c r="J521" s="15">
        <v>5</v>
      </c>
      <c r="K521" s="15">
        <v>1</v>
      </c>
      <c r="L521" s="15">
        <v>27.7</v>
      </c>
      <c r="M521" s="15">
        <v>36.1</v>
      </c>
      <c r="N521" s="15">
        <v>175</v>
      </c>
      <c r="O521" s="15">
        <v>1</v>
      </c>
      <c r="P521" s="15" t="s">
        <v>910</v>
      </c>
      <c r="Q521" s="37" t="s">
        <v>9169</v>
      </c>
      <c r="R521" s="37">
        <v>0.11</v>
      </c>
      <c r="S521" s="37" t="s">
        <v>9168</v>
      </c>
      <c r="T521" s="37" t="s">
        <v>9167</v>
      </c>
      <c r="U521" s="37" t="s">
        <v>9166</v>
      </c>
    </row>
    <row r="522" spans="1:21" s="37" customFormat="1" ht="14.5">
      <c r="A522" s="3" t="s">
        <v>4039</v>
      </c>
      <c r="B522" s="15" t="s">
        <v>1</v>
      </c>
      <c r="C522" s="15" t="s">
        <v>5</v>
      </c>
      <c r="D522" s="15" t="s">
        <v>3525</v>
      </c>
      <c r="E522" s="15">
        <v>1000</v>
      </c>
      <c r="F522" s="15">
        <v>19</v>
      </c>
      <c r="G522" s="15">
        <v>20</v>
      </c>
      <c r="H522" s="15">
        <v>21</v>
      </c>
      <c r="I522" s="15">
        <v>17.100000000000001</v>
      </c>
      <c r="J522" s="15">
        <v>5</v>
      </c>
      <c r="K522" s="15">
        <v>1</v>
      </c>
      <c r="L522" s="15">
        <v>27.7</v>
      </c>
      <c r="M522" s="15">
        <v>36.1</v>
      </c>
      <c r="N522" s="15">
        <v>175</v>
      </c>
      <c r="O522" s="15">
        <v>1</v>
      </c>
      <c r="P522" s="15" t="s">
        <v>3</v>
      </c>
      <c r="Q522" s="37" t="s">
        <v>9169</v>
      </c>
      <c r="R522" s="37">
        <v>0.11</v>
      </c>
      <c r="S522" s="37" t="s">
        <v>9168</v>
      </c>
      <c r="T522" s="37" t="s">
        <v>9167</v>
      </c>
      <c r="U522" s="37" t="s">
        <v>9166</v>
      </c>
    </row>
    <row r="523" spans="1:21" s="37" customFormat="1" ht="14.5">
      <c r="A523" s="3" t="s">
        <v>4040</v>
      </c>
      <c r="B523" s="15" t="s">
        <v>1</v>
      </c>
      <c r="C523" s="15" t="s">
        <v>5</v>
      </c>
      <c r="D523" s="15" t="s">
        <v>3522</v>
      </c>
      <c r="E523" s="15">
        <v>1000</v>
      </c>
      <c r="F523" s="15">
        <v>20.9</v>
      </c>
      <c r="G523" s="15">
        <v>22</v>
      </c>
      <c r="H523" s="15">
        <v>23.1</v>
      </c>
      <c r="I523" s="15">
        <v>18.8</v>
      </c>
      <c r="J523" s="15">
        <v>5</v>
      </c>
      <c r="K523" s="15">
        <v>1</v>
      </c>
      <c r="L523" s="15">
        <v>30.6</v>
      </c>
      <c r="M523" s="15">
        <v>32.700000000000003</v>
      </c>
      <c r="N523" s="15">
        <v>175</v>
      </c>
      <c r="O523" s="15">
        <v>1</v>
      </c>
      <c r="P523" s="15" t="s">
        <v>910</v>
      </c>
      <c r="Q523" s="37" t="s">
        <v>9169</v>
      </c>
      <c r="R523" s="37">
        <v>0.11</v>
      </c>
      <c r="S523" s="37" t="s">
        <v>9168</v>
      </c>
      <c r="T523" s="37" t="s">
        <v>9167</v>
      </c>
      <c r="U523" s="37" t="s">
        <v>9166</v>
      </c>
    </row>
    <row r="524" spans="1:21" s="37" customFormat="1" ht="14.5">
      <c r="A524" s="3" t="s">
        <v>4041</v>
      </c>
      <c r="B524" s="15" t="s">
        <v>1</v>
      </c>
      <c r="C524" s="15" t="s">
        <v>5</v>
      </c>
      <c r="D524" s="15" t="s">
        <v>3522</v>
      </c>
      <c r="E524" s="15">
        <v>1000</v>
      </c>
      <c r="F524" s="15">
        <v>20.9</v>
      </c>
      <c r="G524" s="15">
        <v>22</v>
      </c>
      <c r="H524" s="15">
        <v>23.1</v>
      </c>
      <c r="I524" s="15">
        <v>18.8</v>
      </c>
      <c r="J524" s="15">
        <v>5</v>
      </c>
      <c r="K524" s="15">
        <v>1</v>
      </c>
      <c r="L524" s="15">
        <v>30.6</v>
      </c>
      <c r="M524" s="15">
        <v>32.700000000000003</v>
      </c>
      <c r="N524" s="15">
        <v>175</v>
      </c>
      <c r="O524" s="15">
        <v>1</v>
      </c>
      <c r="P524" s="15" t="s">
        <v>3</v>
      </c>
      <c r="Q524" s="37" t="s">
        <v>9169</v>
      </c>
      <c r="R524" s="37">
        <v>0.11</v>
      </c>
      <c r="S524" s="37" t="s">
        <v>9168</v>
      </c>
      <c r="T524" s="37" t="s">
        <v>9167</v>
      </c>
      <c r="U524" s="37" t="s">
        <v>9166</v>
      </c>
    </row>
    <row r="525" spans="1:21" s="37" customFormat="1" ht="14.5">
      <c r="A525" s="3" t="s">
        <v>4042</v>
      </c>
      <c r="B525" s="15" t="s">
        <v>1</v>
      </c>
      <c r="C525" s="15" t="s">
        <v>5</v>
      </c>
      <c r="D525" s="15" t="s">
        <v>3525</v>
      </c>
      <c r="E525" s="15">
        <v>1000</v>
      </c>
      <c r="F525" s="15">
        <v>20.9</v>
      </c>
      <c r="G525" s="15">
        <v>22</v>
      </c>
      <c r="H525" s="15">
        <v>23.1</v>
      </c>
      <c r="I525" s="15">
        <v>18.8</v>
      </c>
      <c r="J525" s="15">
        <v>5</v>
      </c>
      <c r="K525" s="15">
        <v>1</v>
      </c>
      <c r="L525" s="15">
        <v>30.6</v>
      </c>
      <c r="M525" s="15">
        <v>32.700000000000003</v>
      </c>
      <c r="N525" s="15">
        <v>175</v>
      </c>
      <c r="O525" s="15">
        <v>1</v>
      </c>
      <c r="P525" s="15" t="s">
        <v>910</v>
      </c>
      <c r="Q525" s="37" t="s">
        <v>9169</v>
      </c>
      <c r="R525" s="37">
        <v>0.11</v>
      </c>
      <c r="S525" s="37" t="s">
        <v>9168</v>
      </c>
      <c r="T525" s="37" t="s">
        <v>9167</v>
      </c>
      <c r="U525" s="37" t="s">
        <v>9166</v>
      </c>
    </row>
    <row r="526" spans="1:21" s="37" customFormat="1" ht="14.5">
      <c r="A526" s="3" t="s">
        <v>4043</v>
      </c>
      <c r="B526" s="15" t="s">
        <v>1</v>
      </c>
      <c r="C526" s="15" t="s">
        <v>5</v>
      </c>
      <c r="D526" s="15" t="s">
        <v>3525</v>
      </c>
      <c r="E526" s="15">
        <v>1000</v>
      </c>
      <c r="F526" s="15">
        <v>20.9</v>
      </c>
      <c r="G526" s="15">
        <v>22</v>
      </c>
      <c r="H526" s="15">
        <v>23.1</v>
      </c>
      <c r="I526" s="15">
        <v>18.8</v>
      </c>
      <c r="J526" s="15">
        <v>5</v>
      </c>
      <c r="K526" s="15">
        <v>1</v>
      </c>
      <c r="L526" s="15">
        <v>30.6</v>
      </c>
      <c r="M526" s="15">
        <v>32.700000000000003</v>
      </c>
      <c r="N526" s="15">
        <v>175</v>
      </c>
      <c r="O526" s="15">
        <v>1</v>
      </c>
      <c r="P526" s="15" t="s">
        <v>3</v>
      </c>
      <c r="Q526" s="37" t="s">
        <v>9169</v>
      </c>
      <c r="R526" s="37">
        <v>0.11</v>
      </c>
      <c r="S526" s="37" t="s">
        <v>9168</v>
      </c>
      <c r="T526" s="37" t="s">
        <v>9167</v>
      </c>
      <c r="U526" s="37" t="s">
        <v>9166</v>
      </c>
    </row>
    <row r="527" spans="1:21" s="37" customFormat="1" ht="14.5">
      <c r="A527" s="3" t="s">
        <v>4044</v>
      </c>
      <c r="B527" s="15" t="s">
        <v>1</v>
      </c>
      <c r="C527" s="15" t="s">
        <v>5</v>
      </c>
      <c r="D527" s="15" t="s">
        <v>3522</v>
      </c>
      <c r="E527" s="15">
        <v>1000</v>
      </c>
      <c r="F527" s="15">
        <v>22.8</v>
      </c>
      <c r="G527" s="15">
        <v>24</v>
      </c>
      <c r="H527" s="15">
        <v>25.2</v>
      </c>
      <c r="I527" s="15">
        <v>20.5</v>
      </c>
      <c r="J527" s="15">
        <v>5</v>
      </c>
      <c r="K527" s="15">
        <v>1</v>
      </c>
      <c r="L527" s="15">
        <v>33.200000000000003</v>
      </c>
      <c r="M527" s="15">
        <v>30.1</v>
      </c>
      <c r="N527" s="15">
        <v>175</v>
      </c>
      <c r="O527" s="15">
        <v>1</v>
      </c>
      <c r="P527" s="15" t="s">
        <v>910</v>
      </c>
      <c r="Q527" s="37" t="s">
        <v>9169</v>
      </c>
      <c r="R527" s="37">
        <v>0.11</v>
      </c>
      <c r="S527" s="37" t="s">
        <v>9168</v>
      </c>
      <c r="T527" s="37" t="s">
        <v>9167</v>
      </c>
      <c r="U527" s="37" t="s">
        <v>9166</v>
      </c>
    </row>
    <row r="528" spans="1:21" s="37" customFormat="1" ht="14.5">
      <c r="A528" s="3" t="s">
        <v>4045</v>
      </c>
      <c r="B528" s="15" t="s">
        <v>1</v>
      </c>
      <c r="C528" s="15" t="s">
        <v>5</v>
      </c>
      <c r="D528" s="15" t="s">
        <v>3522</v>
      </c>
      <c r="E528" s="15">
        <v>1000</v>
      </c>
      <c r="F528" s="15">
        <v>22.8</v>
      </c>
      <c r="G528" s="15">
        <v>24</v>
      </c>
      <c r="H528" s="15">
        <v>25.2</v>
      </c>
      <c r="I528" s="15">
        <v>20.5</v>
      </c>
      <c r="J528" s="15">
        <v>5</v>
      </c>
      <c r="K528" s="15">
        <v>1</v>
      </c>
      <c r="L528" s="15">
        <v>33.200000000000003</v>
      </c>
      <c r="M528" s="15">
        <v>30.1</v>
      </c>
      <c r="N528" s="15">
        <v>175</v>
      </c>
      <c r="O528" s="15">
        <v>1</v>
      </c>
      <c r="P528" s="15" t="s">
        <v>3</v>
      </c>
      <c r="Q528" s="37" t="s">
        <v>9169</v>
      </c>
      <c r="R528" s="37">
        <v>0.11</v>
      </c>
      <c r="S528" s="37" t="s">
        <v>9168</v>
      </c>
      <c r="T528" s="37" t="s">
        <v>9167</v>
      </c>
      <c r="U528" s="37" t="s">
        <v>9166</v>
      </c>
    </row>
    <row r="529" spans="1:21" s="37" customFormat="1" ht="14.5">
      <c r="A529" s="3" t="s">
        <v>4046</v>
      </c>
      <c r="B529" s="15" t="s">
        <v>1</v>
      </c>
      <c r="C529" s="15" t="s">
        <v>5</v>
      </c>
      <c r="D529" s="15" t="s">
        <v>3525</v>
      </c>
      <c r="E529" s="15">
        <v>1000</v>
      </c>
      <c r="F529" s="15">
        <v>22.8</v>
      </c>
      <c r="G529" s="15">
        <v>24</v>
      </c>
      <c r="H529" s="15">
        <v>25.2</v>
      </c>
      <c r="I529" s="15">
        <v>20.5</v>
      </c>
      <c r="J529" s="15">
        <v>5</v>
      </c>
      <c r="K529" s="15">
        <v>1</v>
      </c>
      <c r="L529" s="15">
        <v>33.200000000000003</v>
      </c>
      <c r="M529" s="15">
        <v>30.1</v>
      </c>
      <c r="N529" s="15">
        <v>175</v>
      </c>
      <c r="O529" s="15">
        <v>1</v>
      </c>
      <c r="P529" s="15" t="s">
        <v>910</v>
      </c>
      <c r="Q529" s="37" t="s">
        <v>9169</v>
      </c>
      <c r="R529" s="37">
        <v>0.11</v>
      </c>
      <c r="S529" s="37" t="s">
        <v>9168</v>
      </c>
      <c r="T529" s="37" t="s">
        <v>9167</v>
      </c>
      <c r="U529" s="37" t="s">
        <v>9166</v>
      </c>
    </row>
    <row r="530" spans="1:21" s="37" customFormat="1" ht="14.5">
      <c r="A530" s="3" t="s">
        <v>4047</v>
      </c>
      <c r="B530" s="15" t="s">
        <v>1</v>
      </c>
      <c r="C530" s="15" t="s">
        <v>5</v>
      </c>
      <c r="D530" s="15" t="s">
        <v>3525</v>
      </c>
      <c r="E530" s="15">
        <v>1000</v>
      </c>
      <c r="F530" s="15">
        <v>22.8</v>
      </c>
      <c r="G530" s="15">
        <v>24</v>
      </c>
      <c r="H530" s="15">
        <v>25.2</v>
      </c>
      <c r="I530" s="15">
        <v>20.5</v>
      </c>
      <c r="J530" s="15">
        <v>5</v>
      </c>
      <c r="K530" s="15">
        <v>1</v>
      </c>
      <c r="L530" s="15">
        <v>33.200000000000003</v>
      </c>
      <c r="M530" s="15">
        <v>30.1</v>
      </c>
      <c r="N530" s="15">
        <v>175</v>
      </c>
      <c r="O530" s="15">
        <v>1</v>
      </c>
      <c r="P530" s="15" t="s">
        <v>3</v>
      </c>
      <c r="Q530" s="37" t="s">
        <v>9169</v>
      </c>
      <c r="R530" s="37">
        <v>0.11</v>
      </c>
      <c r="S530" s="37" t="s">
        <v>9168</v>
      </c>
      <c r="T530" s="37" t="s">
        <v>9167</v>
      </c>
      <c r="U530" s="37" t="s">
        <v>9166</v>
      </c>
    </row>
    <row r="531" spans="1:21" s="37" customFormat="1" ht="14.5">
      <c r="A531" s="3" t="s">
        <v>4048</v>
      </c>
      <c r="B531" s="15" t="s">
        <v>1</v>
      </c>
      <c r="C531" s="15" t="s">
        <v>5</v>
      </c>
      <c r="D531" s="15" t="s">
        <v>3522</v>
      </c>
      <c r="E531" s="15">
        <v>1000</v>
      </c>
      <c r="F531" s="15">
        <v>25.7</v>
      </c>
      <c r="G531" s="15">
        <v>27.1</v>
      </c>
      <c r="H531" s="15">
        <v>28.4</v>
      </c>
      <c r="I531" s="15">
        <v>23.1</v>
      </c>
      <c r="J531" s="15">
        <v>5</v>
      </c>
      <c r="K531" s="15">
        <v>1</v>
      </c>
      <c r="L531" s="15">
        <v>37.5</v>
      </c>
      <c r="M531" s="15">
        <v>26.7</v>
      </c>
      <c r="N531" s="15">
        <v>175</v>
      </c>
      <c r="O531" s="15">
        <v>1</v>
      </c>
      <c r="P531" s="15" t="s">
        <v>910</v>
      </c>
      <c r="Q531" s="37" t="s">
        <v>9169</v>
      </c>
      <c r="R531" s="37">
        <v>0.11</v>
      </c>
      <c r="S531" s="37" t="s">
        <v>9168</v>
      </c>
      <c r="T531" s="37" t="s">
        <v>9167</v>
      </c>
      <c r="U531" s="37" t="s">
        <v>9166</v>
      </c>
    </row>
    <row r="532" spans="1:21" s="37" customFormat="1" ht="14.5">
      <c r="A532" s="3" t="s">
        <v>4049</v>
      </c>
      <c r="B532" s="15" t="s">
        <v>1</v>
      </c>
      <c r="C532" s="15" t="s">
        <v>5</v>
      </c>
      <c r="D532" s="15" t="s">
        <v>3522</v>
      </c>
      <c r="E532" s="15">
        <v>1000</v>
      </c>
      <c r="F532" s="15">
        <v>25.7</v>
      </c>
      <c r="G532" s="15">
        <v>27.1</v>
      </c>
      <c r="H532" s="15">
        <v>28.4</v>
      </c>
      <c r="I532" s="15">
        <v>23.1</v>
      </c>
      <c r="J532" s="15">
        <v>5</v>
      </c>
      <c r="K532" s="15">
        <v>1</v>
      </c>
      <c r="L532" s="15">
        <v>37.5</v>
      </c>
      <c r="M532" s="15">
        <v>26.7</v>
      </c>
      <c r="N532" s="15">
        <v>175</v>
      </c>
      <c r="O532" s="15">
        <v>1</v>
      </c>
      <c r="P532" s="15" t="s">
        <v>3</v>
      </c>
      <c r="Q532" s="37" t="s">
        <v>9169</v>
      </c>
      <c r="R532" s="37">
        <v>0.11</v>
      </c>
      <c r="S532" s="37" t="s">
        <v>9168</v>
      </c>
      <c r="T532" s="37" t="s">
        <v>9167</v>
      </c>
      <c r="U532" s="37" t="s">
        <v>9166</v>
      </c>
    </row>
    <row r="533" spans="1:21" s="37" customFormat="1" ht="14.5">
      <c r="A533" s="3" t="s">
        <v>4050</v>
      </c>
      <c r="B533" s="15" t="s">
        <v>1</v>
      </c>
      <c r="C533" s="15" t="s">
        <v>5</v>
      </c>
      <c r="D533" s="15" t="s">
        <v>3525</v>
      </c>
      <c r="E533" s="15">
        <v>1000</v>
      </c>
      <c r="F533" s="15">
        <v>25.7</v>
      </c>
      <c r="G533" s="15">
        <v>27.1</v>
      </c>
      <c r="H533" s="15">
        <v>28.4</v>
      </c>
      <c r="I533" s="15">
        <v>23.1</v>
      </c>
      <c r="J533" s="15">
        <v>5</v>
      </c>
      <c r="K533" s="15">
        <v>1</v>
      </c>
      <c r="L533" s="15">
        <v>37.5</v>
      </c>
      <c r="M533" s="15">
        <v>26.7</v>
      </c>
      <c r="N533" s="15">
        <v>175</v>
      </c>
      <c r="O533" s="15">
        <v>1</v>
      </c>
      <c r="P533" s="15" t="s">
        <v>910</v>
      </c>
      <c r="Q533" s="37" t="s">
        <v>9169</v>
      </c>
      <c r="R533" s="37">
        <v>0.11</v>
      </c>
      <c r="S533" s="37" t="s">
        <v>9168</v>
      </c>
      <c r="T533" s="37" t="s">
        <v>9167</v>
      </c>
      <c r="U533" s="37" t="s">
        <v>9166</v>
      </c>
    </row>
    <row r="534" spans="1:21" s="37" customFormat="1" ht="14.5">
      <c r="A534" s="3" t="s">
        <v>4051</v>
      </c>
      <c r="B534" s="15" t="s">
        <v>1</v>
      </c>
      <c r="C534" s="15" t="s">
        <v>5</v>
      </c>
      <c r="D534" s="15" t="s">
        <v>3525</v>
      </c>
      <c r="E534" s="15">
        <v>1000</v>
      </c>
      <c r="F534" s="15">
        <v>25.7</v>
      </c>
      <c r="G534" s="15">
        <v>27.1</v>
      </c>
      <c r="H534" s="15">
        <v>28.4</v>
      </c>
      <c r="I534" s="15">
        <v>23.1</v>
      </c>
      <c r="J534" s="15">
        <v>5</v>
      </c>
      <c r="K534" s="15">
        <v>1</v>
      </c>
      <c r="L534" s="15">
        <v>37.5</v>
      </c>
      <c r="M534" s="15">
        <v>26.7</v>
      </c>
      <c r="N534" s="15">
        <v>175</v>
      </c>
      <c r="O534" s="15">
        <v>1</v>
      </c>
      <c r="P534" s="15" t="s">
        <v>3</v>
      </c>
      <c r="Q534" s="37" t="s">
        <v>9169</v>
      </c>
      <c r="R534" s="37">
        <v>0.11</v>
      </c>
      <c r="S534" s="37" t="s">
        <v>9168</v>
      </c>
      <c r="T534" s="37" t="s">
        <v>9167</v>
      </c>
      <c r="U534" s="37" t="s">
        <v>9166</v>
      </c>
    </row>
    <row r="535" spans="1:21" s="37" customFormat="1" ht="14.5">
      <c r="A535" s="3" t="s">
        <v>4052</v>
      </c>
      <c r="B535" s="15" t="s">
        <v>1</v>
      </c>
      <c r="C535" s="15" t="s">
        <v>5</v>
      </c>
      <c r="D535" s="15" t="s">
        <v>3522</v>
      </c>
      <c r="E535" s="15">
        <v>1000</v>
      </c>
      <c r="F535" s="15">
        <v>28.5</v>
      </c>
      <c r="G535" s="15">
        <v>30</v>
      </c>
      <c r="H535" s="15">
        <v>31.5</v>
      </c>
      <c r="I535" s="15">
        <v>25.6</v>
      </c>
      <c r="J535" s="15">
        <v>5</v>
      </c>
      <c r="K535" s="15">
        <v>1</v>
      </c>
      <c r="L535" s="15">
        <v>41.4</v>
      </c>
      <c r="M535" s="15">
        <v>24.2</v>
      </c>
      <c r="N535" s="15">
        <v>175</v>
      </c>
      <c r="O535" s="15">
        <v>1</v>
      </c>
      <c r="P535" s="15" t="s">
        <v>910</v>
      </c>
      <c r="Q535" s="37" t="s">
        <v>9169</v>
      </c>
      <c r="R535" s="37">
        <v>0.11</v>
      </c>
      <c r="S535" s="37" t="s">
        <v>9168</v>
      </c>
      <c r="T535" s="37" t="s">
        <v>9167</v>
      </c>
      <c r="U535" s="37" t="s">
        <v>9166</v>
      </c>
    </row>
    <row r="536" spans="1:21" s="37" customFormat="1" ht="14.5">
      <c r="A536" s="3" t="s">
        <v>4053</v>
      </c>
      <c r="B536" s="15" t="s">
        <v>1</v>
      </c>
      <c r="C536" s="15" t="s">
        <v>5</v>
      </c>
      <c r="D536" s="15" t="s">
        <v>3522</v>
      </c>
      <c r="E536" s="15">
        <v>1000</v>
      </c>
      <c r="F536" s="15">
        <v>28.5</v>
      </c>
      <c r="G536" s="15">
        <v>30</v>
      </c>
      <c r="H536" s="15">
        <v>31.5</v>
      </c>
      <c r="I536" s="15">
        <v>25.6</v>
      </c>
      <c r="J536" s="15">
        <v>5</v>
      </c>
      <c r="K536" s="15">
        <v>1</v>
      </c>
      <c r="L536" s="15">
        <v>41.4</v>
      </c>
      <c r="M536" s="15">
        <v>24.2</v>
      </c>
      <c r="N536" s="15">
        <v>175</v>
      </c>
      <c r="O536" s="15">
        <v>1</v>
      </c>
      <c r="P536" s="15" t="s">
        <v>3</v>
      </c>
      <c r="Q536" s="37" t="s">
        <v>9169</v>
      </c>
      <c r="R536" s="37">
        <v>0.11</v>
      </c>
      <c r="S536" s="37" t="s">
        <v>9168</v>
      </c>
      <c r="T536" s="37" t="s">
        <v>9167</v>
      </c>
      <c r="U536" s="37" t="s">
        <v>9166</v>
      </c>
    </row>
    <row r="537" spans="1:21" s="37" customFormat="1" ht="14.5">
      <c r="A537" s="3" t="s">
        <v>4054</v>
      </c>
      <c r="B537" s="15" t="s">
        <v>1</v>
      </c>
      <c r="C537" s="15" t="s">
        <v>5</v>
      </c>
      <c r="D537" s="15" t="s">
        <v>3525</v>
      </c>
      <c r="E537" s="15">
        <v>1000</v>
      </c>
      <c r="F537" s="15">
        <v>28.5</v>
      </c>
      <c r="G537" s="15">
        <v>30</v>
      </c>
      <c r="H537" s="15">
        <v>31.5</v>
      </c>
      <c r="I537" s="15">
        <v>25.6</v>
      </c>
      <c r="J537" s="15">
        <v>5</v>
      </c>
      <c r="K537" s="15">
        <v>1</v>
      </c>
      <c r="L537" s="15">
        <v>41.4</v>
      </c>
      <c r="M537" s="15">
        <v>24.2</v>
      </c>
      <c r="N537" s="15">
        <v>175</v>
      </c>
      <c r="O537" s="15">
        <v>1</v>
      </c>
      <c r="P537" s="15" t="s">
        <v>910</v>
      </c>
      <c r="Q537" s="37" t="s">
        <v>9169</v>
      </c>
      <c r="R537" s="37">
        <v>0.11</v>
      </c>
      <c r="S537" s="37" t="s">
        <v>9168</v>
      </c>
      <c r="T537" s="37" t="s">
        <v>9167</v>
      </c>
      <c r="U537" s="37" t="s">
        <v>9166</v>
      </c>
    </row>
    <row r="538" spans="1:21" s="37" customFormat="1" ht="14.5">
      <c r="A538" s="3" t="s">
        <v>4055</v>
      </c>
      <c r="B538" s="15" t="s">
        <v>1</v>
      </c>
      <c r="C538" s="15" t="s">
        <v>5</v>
      </c>
      <c r="D538" s="15" t="s">
        <v>3525</v>
      </c>
      <c r="E538" s="15">
        <v>1000</v>
      </c>
      <c r="F538" s="15">
        <v>28.5</v>
      </c>
      <c r="G538" s="15">
        <v>30</v>
      </c>
      <c r="H538" s="15">
        <v>31.5</v>
      </c>
      <c r="I538" s="15">
        <v>25.6</v>
      </c>
      <c r="J538" s="15">
        <v>5</v>
      </c>
      <c r="K538" s="15">
        <v>1</v>
      </c>
      <c r="L538" s="15">
        <v>41.4</v>
      </c>
      <c r="M538" s="15">
        <v>24.2</v>
      </c>
      <c r="N538" s="15">
        <v>175</v>
      </c>
      <c r="O538" s="15">
        <v>1</v>
      </c>
      <c r="P538" s="15" t="s">
        <v>3</v>
      </c>
      <c r="Q538" s="37" t="s">
        <v>9169</v>
      </c>
      <c r="R538" s="37">
        <v>0.11</v>
      </c>
      <c r="S538" s="37" t="s">
        <v>9168</v>
      </c>
      <c r="T538" s="37" t="s">
        <v>9167</v>
      </c>
      <c r="U538" s="37" t="s">
        <v>9166</v>
      </c>
    </row>
    <row r="539" spans="1:21" s="37" customFormat="1" ht="14.5">
      <c r="A539" s="3" t="s">
        <v>4056</v>
      </c>
      <c r="B539" s="15" t="s">
        <v>1</v>
      </c>
      <c r="C539" s="15" t="s">
        <v>5</v>
      </c>
      <c r="D539" s="15" t="s">
        <v>3522</v>
      </c>
      <c r="E539" s="15">
        <v>1000</v>
      </c>
      <c r="F539" s="15">
        <v>31.4</v>
      </c>
      <c r="G539" s="15">
        <v>33.1</v>
      </c>
      <c r="H539" s="15">
        <v>34.700000000000003</v>
      </c>
      <c r="I539" s="15">
        <v>28.2</v>
      </c>
      <c r="J539" s="15">
        <v>5</v>
      </c>
      <c r="K539" s="15">
        <v>1</v>
      </c>
      <c r="L539" s="15">
        <v>45.7</v>
      </c>
      <c r="M539" s="15">
        <v>21.9</v>
      </c>
      <c r="N539" s="15">
        <v>175</v>
      </c>
      <c r="O539" s="15">
        <v>1</v>
      </c>
      <c r="P539" s="15" t="s">
        <v>910</v>
      </c>
      <c r="Q539" s="37" t="s">
        <v>9169</v>
      </c>
      <c r="R539" s="37">
        <v>0.11</v>
      </c>
      <c r="S539" s="37" t="s">
        <v>9168</v>
      </c>
      <c r="T539" s="37" t="s">
        <v>9167</v>
      </c>
      <c r="U539" s="37" t="s">
        <v>9166</v>
      </c>
    </row>
    <row r="540" spans="1:21" s="37" customFormat="1" ht="14.5">
      <c r="A540" s="3" t="s">
        <v>4057</v>
      </c>
      <c r="B540" s="15" t="s">
        <v>1</v>
      </c>
      <c r="C540" s="15" t="s">
        <v>5</v>
      </c>
      <c r="D540" s="15" t="s">
        <v>3522</v>
      </c>
      <c r="E540" s="15">
        <v>1000</v>
      </c>
      <c r="F540" s="15">
        <v>31.4</v>
      </c>
      <c r="G540" s="15">
        <v>33.1</v>
      </c>
      <c r="H540" s="15">
        <v>34.700000000000003</v>
      </c>
      <c r="I540" s="15">
        <v>28.2</v>
      </c>
      <c r="J540" s="15">
        <v>5</v>
      </c>
      <c r="K540" s="15">
        <v>1</v>
      </c>
      <c r="L540" s="15">
        <v>45.7</v>
      </c>
      <c r="M540" s="15">
        <v>21.9</v>
      </c>
      <c r="N540" s="15">
        <v>175</v>
      </c>
      <c r="O540" s="15">
        <v>1</v>
      </c>
      <c r="P540" s="15" t="s">
        <v>3</v>
      </c>
      <c r="Q540" s="37" t="s">
        <v>9169</v>
      </c>
      <c r="R540" s="37">
        <v>0.11</v>
      </c>
      <c r="S540" s="37" t="s">
        <v>9168</v>
      </c>
      <c r="T540" s="37" t="s">
        <v>9167</v>
      </c>
      <c r="U540" s="37" t="s">
        <v>9166</v>
      </c>
    </row>
    <row r="541" spans="1:21" s="37" customFormat="1" ht="14.5">
      <c r="A541" s="3" t="s">
        <v>4058</v>
      </c>
      <c r="B541" s="15" t="s">
        <v>1</v>
      </c>
      <c r="C541" s="15" t="s">
        <v>5</v>
      </c>
      <c r="D541" s="15" t="s">
        <v>3525</v>
      </c>
      <c r="E541" s="15">
        <v>1000</v>
      </c>
      <c r="F541" s="15">
        <v>31.4</v>
      </c>
      <c r="G541" s="15">
        <v>33.1</v>
      </c>
      <c r="H541" s="15">
        <v>34.700000000000003</v>
      </c>
      <c r="I541" s="15">
        <v>28.2</v>
      </c>
      <c r="J541" s="15">
        <v>5</v>
      </c>
      <c r="K541" s="15">
        <v>1</v>
      </c>
      <c r="L541" s="15">
        <v>45.7</v>
      </c>
      <c r="M541" s="15">
        <v>21.9</v>
      </c>
      <c r="N541" s="15">
        <v>175</v>
      </c>
      <c r="O541" s="15">
        <v>1</v>
      </c>
      <c r="P541" s="15" t="s">
        <v>910</v>
      </c>
      <c r="Q541" s="37" t="s">
        <v>9169</v>
      </c>
      <c r="R541" s="37">
        <v>0.11</v>
      </c>
      <c r="S541" s="37" t="s">
        <v>9168</v>
      </c>
      <c r="T541" s="37" t="s">
        <v>9167</v>
      </c>
      <c r="U541" s="37" t="s">
        <v>9166</v>
      </c>
    </row>
    <row r="542" spans="1:21" s="37" customFormat="1" ht="14.5">
      <c r="A542" s="3" t="s">
        <v>4059</v>
      </c>
      <c r="B542" s="15" t="s">
        <v>1</v>
      </c>
      <c r="C542" s="15" t="s">
        <v>5</v>
      </c>
      <c r="D542" s="15" t="s">
        <v>3525</v>
      </c>
      <c r="E542" s="15">
        <v>1000</v>
      </c>
      <c r="F542" s="15">
        <v>31.4</v>
      </c>
      <c r="G542" s="15">
        <v>33.1</v>
      </c>
      <c r="H542" s="15">
        <v>34.700000000000003</v>
      </c>
      <c r="I542" s="15">
        <v>28.2</v>
      </c>
      <c r="J542" s="15">
        <v>5</v>
      </c>
      <c r="K542" s="15">
        <v>1</v>
      </c>
      <c r="L542" s="15">
        <v>45.7</v>
      </c>
      <c r="M542" s="15">
        <v>21.9</v>
      </c>
      <c r="N542" s="15">
        <v>175</v>
      </c>
      <c r="O542" s="15">
        <v>1</v>
      </c>
      <c r="P542" s="15" t="s">
        <v>3</v>
      </c>
      <c r="Q542" s="37" t="s">
        <v>9169</v>
      </c>
      <c r="R542" s="37">
        <v>0.11</v>
      </c>
      <c r="S542" s="37" t="s">
        <v>9168</v>
      </c>
      <c r="T542" s="37" t="s">
        <v>9167</v>
      </c>
      <c r="U542" s="37" t="s">
        <v>9166</v>
      </c>
    </row>
    <row r="543" spans="1:21" s="37" customFormat="1" ht="14.5">
      <c r="A543" s="3" t="s">
        <v>4060</v>
      </c>
      <c r="B543" s="15" t="s">
        <v>1</v>
      </c>
      <c r="C543" s="15" t="s">
        <v>5</v>
      </c>
      <c r="D543" s="15" t="s">
        <v>3522</v>
      </c>
      <c r="E543" s="15">
        <v>1000</v>
      </c>
      <c r="F543" s="15">
        <v>34.200000000000003</v>
      </c>
      <c r="G543" s="15">
        <v>36</v>
      </c>
      <c r="H543" s="15">
        <v>37.799999999999997</v>
      </c>
      <c r="I543" s="15">
        <v>30.8</v>
      </c>
      <c r="J543" s="15">
        <v>5</v>
      </c>
      <c r="K543" s="15">
        <v>1</v>
      </c>
      <c r="L543" s="15">
        <v>49.9</v>
      </c>
      <c r="M543" s="15">
        <v>20</v>
      </c>
      <c r="N543" s="15">
        <v>175</v>
      </c>
      <c r="O543" s="15">
        <v>1</v>
      </c>
      <c r="P543" s="15" t="s">
        <v>910</v>
      </c>
      <c r="Q543" s="37" t="s">
        <v>9169</v>
      </c>
      <c r="R543" s="37">
        <v>0.11</v>
      </c>
      <c r="S543" s="37" t="s">
        <v>9168</v>
      </c>
      <c r="T543" s="37" t="s">
        <v>9167</v>
      </c>
      <c r="U543" s="37" t="s">
        <v>9166</v>
      </c>
    </row>
    <row r="544" spans="1:21" s="37" customFormat="1" ht="14.5">
      <c r="A544" s="3" t="s">
        <v>4061</v>
      </c>
      <c r="B544" s="15" t="s">
        <v>1</v>
      </c>
      <c r="C544" s="15" t="s">
        <v>5</v>
      </c>
      <c r="D544" s="15" t="s">
        <v>3522</v>
      </c>
      <c r="E544" s="15">
        <v>1000</v>
      </c>
      <c r="F544" s="15">
        <v>34.200000000000003</v>
      </c>
      <c r="G544" s="15">
        <v>36</v>
      </c>
      <c r="H544" s="15">
        <v>37.799999999999997</v>
      </c>
      <c r="I544" s="15">
        <v>30.8</v>
      </c>
      <c r="J544" s="15">
        <v>5</v>
      </c>
      <c r="K544" s="15">
        <v>1</v>
      </c>
      <c r="L544" s="15">
        <v>49.9</v>
      </c>
      <c r="M544" s="15">
        <v>20</v>
      </c>
      <c r="N544" s="15">
        <v>175</v>
      </c>
      <c r="O544" s="15">
        <v>1</v>
      </c>
      <c r="P544" s="15" t="s">
        <v>3</v>
      </c>
      <c r="Q544" s="37" t="s">
        <v>9169</v>
      </c>
      <c r="R544" s="37">
        <v>0.11</v>
      </c>
      <c r="S544" s="37" t="s">
        <v>9168</v>
      </c>
      <c r="T544" s="37" t="s">
        <v>9167</v>
      </c>
      <c r="U544" s="37" t="s">
        <v>9166</v>
      </c>
    </row>
    <row r="545" spans="1:21" s="37" customFormat="1" ht="14.5">
      <c r="A545" s="3" t="s">
        <v>4062</v>
      </c>
      <c r="B545" s="15" t="s">
        <v>1</v>
      </c>
      <c r="C545" s="15" t="s">
        <v>5</v>
      </c>
      <c r="D545" s="15" t="s">
        <v>3525</v>
      </c>
      <c r="E545" s="15">
        <v>1000</v>
      </c>
      <c r="F545" s="15">
        <v>34.200000000000003</v>
      </c>
      <c r="G545" s="15">
        <v>36</v>
      </c>
      <c r="H545" s="15">
        <v>37.799999999999997</v>
      </c>
      <c r="I545" s="15">
        <v>30.8</v>
      </c>
      <c r="J545" s="15">
        <v>5</v>
      </c>
      <c r="K545" s="15">
        <v>1</v>
      </c>
      <c r="L545" s="15">
        <v>49.9</v>
      </c>
      <c r="M545" s="15">
        <v>20</v>
      </c>
      <c r="N545" s="15">
        <v>175</v>
      </c>
      <c r="O545" s="15">
        <v>1</v>
      </c>
      <c r="P545" s="15" t="s">
        <v>910</v>
      </c>
      <c r="Q545" s="37" t="s">
        <v>9169</v>
      </c>
      <c r="R545" s="37">
        <v>0.11</v>
      </c>
      <c r="S545" s="37" t="s">
        <v>9168</v>
      </c>
      <c r="T545" s="37" t="s">
        <v>9167</v>
      </c>
      <c r="U545" s="37" t="s">
        <v>9166</v>
      </c>
    </row>
    <row r="546" spans="1:21" s="37" customFormat="1" ht="14.5">
      <c r="A546" s="3" t="s">
        <v>4063</v>
      </c>
      <c r="B546" s="15" t="s">
        <v>1</v>
      </c>
      <c r="C546" s="15" t="s">
        <v>5</v>
      </c>
      <c r="D546" s="15" t="s">
        <v>3525</v>
      </c>
      <c r="E546" s="15">
        <v>1000</v>
      </c>
      <c r="F546" s="15">
        <v>34.200000000000003</v>
      </c>
      <c r="G546" s="15">
        <v>36</v>
      </c>
      <c r="H546" s="15">
        <v>37.799999999999997</v>
      </c>
      <c r="I546" s="15">
        <v>30.8</v>
      </c>
      <c r="J546" s="15">
        <v>5</v>
      </c>
      <c r="K546" s="15">
        <v>1</v>
      </c>
      <c r="L546" s="15">
        <v>49.9</v>
      </c>
      <c r="M546" s="15">
        <v>20</v>
      </c>
      <c r="N546" s="15">
        <v>175</v>
      </c>
      <c r="O546" s="15">
        <v>1</v>
      </c>
      <c r="P546" s="15" t="s">
        <v>3</v>
      </c>
      <c r="Q546" s="37" t="s">
        <v>9169</v>
      </c>
      <c r="R546" s="37">
        <v>0.11</v>
      </c>
      <c r="S546" s="37" t="s">
        <v>9168</v>
      </c>
      <c r="T546" s="37" t="s">
        <v>9167</v>
      </c>
      <c r="U546" s="37" t="s">
        <v>9166</v>
      </c>
    </row>
    <row r="547" spans="1:21" s="37" customFormat="1" ht="14.5">
      <c r="A547" s="3" t="s">
        <v>4064</v>
      </c>
      <c r="B547" s="15" t="s">
        <v>1</v>
      </c>
      <c r="C547" s="15" t="s">
        <v>5</v>
      </c>
      <c r="D547" s="15" t="s">
        <v>3522</v>
      </c>
      <c r="E547" s="15">
        <v>1000</v>
      </c>
      <c r="F547" s="15">
        <v>37.1</v>
      </c>
      <c r="G547" s="15">
        <v>39.1</v>
      </c>
      <c r="H547" s="15">
        <v>41</v>
      </c>
      <c r="I547" s="15">
        <v>33.299999999999997</v>
      </c>
      <c r="J547" s="15">
        <v>5</v>
      </c>
      <c r="K547" s="15">
        <v>1</v>
      </c>
      <c r="L547" s="15">
        <v>53.9</v>
      </c>
      <c r="M547" s="15">
        <v>18.600000000000001</v>
      </c>
      <c r="N547" s="15">
        <v>175</v>
      </c>
      <c r="O547" s="15">
        <v>1</v>
      </c>
      <c r="P547" s="15" t="s">
        <v>910</v>
      </c>
      <c r="Q547" s="37" t="s">
        <v>9169</v>
      </c>
      <c r="R547" s="37">
        <v>0.11</v>
      </c>
      <c r="S547" s="37" t="s">
        <v>9168</v>
      </c>
      <c r="T547" s="37" t="s">
        <v>9167</v>
      </c>
      <c r="U547" s="37" t="s">
        <v>9166</v>
      </c>
    </row>
    <row r="548" spans="1:21" s="37" customFormat="1" ht="14.5">
      <c r="A548" s="3" t="s">
        <v>4065</v>
      </c>
      <c r="B548" s="15" t="s">
        <v>1</v>
      </c>
      <c r="C548" s="15" t="s">
        <v>5</v>
      </c>
      <c r="D548" s="15" t="s">
        <v>3522</v>
      </c>
      <c r="E548" s="15">
        <v>1000</v>
      </c>
      <c r="F548" s="15">
        <v>37.1</v>
      </c>
      <c r="G548" s="15">
        <v>39.1</v>
      </c>
      <c r="H548" s="15">
        <v>41</v>
      </c>
      <c r="I548" s="15">
        <v>33.299999999999997</v>
      </c>
      <c r="J548" s="15">
        <v>5</v>
      </c>
      <c r="K548" s="15">
        <v>1</v>
      </c>
      <c r="L548" s="15">
        <v>53.9</v>
      </c>
      <c r="M548" s="15">
        <v>18.600000000000001</v>
      </c>
      <c r="N548" s="15">
        <v>175</v>
      </c>
      <c r="O548" s="15">
        <v>1</v>
      </c>
      <c r="P548" s="15" t="s">
        <v>3</v>
      </c>
      <c r="Q548" s="37" t="s">
        <v>9169</v>
      </c>
      <c r="R548" s="37">
        <v>0.11</v>
      </c>
      <c r="S548" s="37" t="s">
        <v>9168</v>
      </c>
      <c r="T548" s="37" t="s">
        <v>9167</v>
      </c>
      <c r="U548" s="37" t="s">
        <v>9166</v>
      </c>
    </row>
    <row r="549" spans="1:21" s="37" customFormat="1" ht="14.5">
      <c r="A549" s="3" t="s">
        <v>4066</v>
      </c>
      <c r="B549" s="15" t="s">
        <v>1</v>
      </c>
      <c r="C549" s="15" t="s">
        <v>5</v>
      </c>
      <c r="D549" s="15" t="s">
        <v>3525</v>
      </c>
      <c r="E549" s="15">
        <v>1000</v>
      </c>
      <c r="F549" s="15">
        <v>37.1</v>
      </c>
      <c r="G549" s="15">
        <v>39.1</v>
      </c>
      <c r="H549" s="15">
        <v>41</v>
      </c>
      <c r="I549" s="15">
        <v>33.299999999999997</v>
      </c>
      <c r="J549" s="15">
        <v>5</v>
      </c>
      <c r="K549" s="15">
        <v>1</v>
      </c>
      <c r="L549" s="15">
        <v>53.9</v>
      </c>
      <c r="M549" s="15">
        <v>18.600000000000001</v>
      </c>
      <c r="N549" s="15">
        <v>175</v>
      </c>
      <c r="O549" s="15">
        <v>1</v>
      </c>
      <c r="P549" s="15" t="s">
        <v>910</v>
      </c>
      <c r="Q549" s="37" t="s">
        <v>9169</v>
      </c>
      <c r="R549" s="37">
        <v>0.11</v>
      </c>
      <c r="S549" s="37" t="s">
        <v>9168</v>
      </c>
      <c r="T549" s="37" t="s">
        <v>9167</v>
      </c>
      <c r="U549" s="37" t="s">
        <v>9166</v>
      </c>
    </row>
    <row r="550" spans="1:21" s="37" customFormat="1" ht="14.5">
      <c r="A550" s="3" t="s">
        <v>4067</v>
      </c>
      <c r="B550" s="15" t="s">
        <v>1</v>
      </c>
      <c r="C550" s="15" t="s">
        <v>5</v>
      </c>
      <c r="D550" s="15" t="s">
        <v>3525</v>
      </c>
      <c r="E550" s="15">
        <v>1000</v>
      </c>
      <c r="F550" s="15">
        <v>37.1</v>
      </c>
      <c r="G550" s="15">
        <v>39.1</v>
      </c>
      <c r="H550" s="15">
        <v>41</v>
      </c>
      <c r="I550" s="15">
        <v>33.299999999999997</v>
      </c>
      <c r="J550" s="15">
        <v>5</v>
      </c>
      <c r="K550" s="15">
        <v>1</v>
      </c>
      <c r="L550" s="15">
        <v>53.9</v>
      </c>
      <c r="M550" s="15">
        <v>18.600000000000001</v>
      </c>
      <c r="N550" s="15">
        <v>175</v>
      </c>
      <c r="O550" s="15">
        <v>1</v>
      </c>
      <c r="P550" s="15" t="s">
        <v>3</v>
      </c>
      <c r="Q550" s="37" t="s">
        <v>9169</v>
      </c>
      <c r="R550" s="37">
        <v>0.11</v>
      </c>
      <c r="S550" s="37" t="s">
        <v>9168</v>
      </c>
      <c r="T550" s="37" t="s">
        <v>9167</v>
      </c>
      <c r="U550" s="37" t="s">
        <v>9166</v>
      </c>
    </row>
    <row r="551" spans="1:21" s="37" customFormat="1" ht="14.5">
      <c r="A551" s="3" t="s">
        <v>4068</v>
      </c>
      <c r="B551" s="15" t="s">
        <v>1</v>
      </c>
      <c r="C551" s="15" t="s">
        <v>5</v>
      </c>
      <c r="D551" s="15" t="s">
        <v>3522</v>
      </c>
      <c r="E551" s="15">
        <v>1000</v>
      </c>
      <c r="F551" s="15">
        <v>40.9</v>
      </c>
      <c r="G551" s="15">
        <v>43.1</v>
      </c>
      <c r="H551" s="15">
        <v>45.2</v>
      </c>
      <c r="I551" s="15">
        <v>36.799999999999997</v>
      </c>
      <c r="J551" s="15">
        <v>5</v>
      </c>
      <c r="K551" s="15">
        <v>1</v>
      </c>
      <c r="L551" s="15">
        <v>59.3</v>
      </c>
      <c r="M551" s="15">
        <v>16.899999999999999</v>
      </c>
      <c r="N551" s="15">
        <v>175</v>
      </c>
      <c r="O551" s="15">
        <v>1</v>
      </c>
      <c r="P551" s="15" t="s">
        <v>910</v>
      </c>
      <c r="Q551" s="37" t="s">
        <v>9169</v>
      </c>
      <c r="R551" s="37">
        <v>0.11</v>
      </c>
      <c r="S551" s="37" t="s">
        <v>9168</v>
      </c>
      <c r="T551" s="37" t="s">
        <v>9167</v>
      </c>
      <c r="U551" s="37" t="s">
        <v>9166</v>
      </c>
    </row>
    <row r="552" spans="1:21" s="37" customFormat="1" ht="14.5">
      <c r="A552" s="3" t="s">
        <v>4069</v>
      </c>
      <c r="B552" s="15" t="s">
        <v>1</v>
      </c>
      <c r="C552" s="15" t="s">
        <v>5</v>
      </c>
      <c r="D552" s="15" t="s">
        <v>3522</v>
      </c>
      <c r="E552" s="15">
        <v>1000</v>
      </c>
      <c r="F552" s="15">
        <v>40.9</v>
      </c>
      <c r="G552" s="15">
        <v>43.1</v>
      </c>
      <c r="H552" s="15">
        <v>45.2</v>
      </c>
      <c r="I552" s="15">
        <v>36.799999999999997</v>
      </c>
      <c r="J552" s="15">
        <v>5</v>
      </c>
      <c r="K552" s="15">
        <v>1</v>
      </c>
      <c r="L552" s="15">
        <v>59.3</v>
      </c>
      <c r="M552" s="15">
        <v>16.899999999999999</v>
      </c>
      <c r="N552" s="15">
        <v>175</v>
      </c>
      <c r="O552" s="15">
        <v>1</v>
      </c>
      <c r="P552" s="15" t="s">
        <v>3</v>
      </c>
      <c r="Q552" s="37" t="s">
        <v>9169</v>
      </c>
      <c r="R552" s="37">
        <v>0.11</v>
      </c>
      <c r="S552" s="37" t="s">
        <v>9168</v>
      </c>
      <c r="T552" s="37" t="s">
        <v>9167</v>
      </c>
      <c r="U552" s="37" t="s">
        <v>9166</v>
      </c>
    </row>
    <row r="553" spans="1:21" s="37" customFormat="1" ht="14.5">
      <c r="A553" s="3" t="s">
        <v>4070</v>
      </c>
      <c r="B553" s="15" t="s">
        <v>1</v>
      </c>
      <c r="C553" s="15" t="s">
        <v>5</v>
      </c>
      <c r="D553" s="15" t="s">
        <v>3525</v>
      </c>
      <c r="E553" s="15">
        <v>1000</v>
      </c>
      <c r="F553" s="15">
        <v>40.9</v>
      </c>
      <c r="G553" s="15">
        <v>43.1</v>
      </c>
      <c r="H553" s="15">
        <v>45.2</v>
      </c>
      <c r="I553" s="15">
        <v>36.799999999999997</v>
      </c>
      <c r="J553" s="15">
        <v>5</v>
      </c>
      <c r="K553" s="15">
        <v>1</v>
      </c>
      <c r="L553" s="15">
        <v>59.3</v>
      </c>
      <c r="M553" s="15">
        <v>16.899999999999999</v>
      </c>
      <c r="N553" s="15">
        <v>175</v>
      </c>
      <c r="O553" s="15">
        <v>1</v>
      </c>
      <c r="P553" s="15" t="s">
        <v>910</v>
      </c>
      <c r="Q553" s="37" t="s">
        <v>9169</v>
      </c>
      <c r="R553" s="37">
        <v>0.11</v>
      </c>
      <c r="S553" s="37" t="s">
        <v>9168</v>
      </c>
      <c r="T553" s="37" t="s">
        <v>9167</v>
      </c>
      <c r="U553" s="37" t="s">
        <v>9166</v>
      </c>
    </row>
    <row r="554" spans="1:21" s="37" customFormat="1" ht="14.5">
      <c r="A554" s="3" t="s">
        <v>4071</v>
      </c>
      <c r="B554" s="15" t="s">
        <v>1</v>
      </c>
      <c r="C554" s="15" t="s">
        <v>5</v>
      </c>
      <c r="D554" s="15" t="s">
        <v>3525</v>
      </c>
      <c r="E554" s="15">
        <v>1000</v>
      </c>
      <c r="F554" s="15">
        <v>40.9</v>
      </c>
      <c r="G554" s="15">
        <v>43.1</v>
      </c>
      <c r="H554" s="15">
        <v>45.2</v>
      </c>
      <c r="I554" s="15">
        <v>36.799999999999997</v>
      </c>
      <c r="J554" s="15">
        <v>5</v>
      </c>
      <c r="K554" s="15">
        <v>1</v>
      </c>
      <c r="L554" s="15">
        <v>59.3</v>
      </c>
      <c r="M554" s="15">
        <v>16.899999999999999</v>
      </c>
      <c r="N554" s="15">
        <v>175</v>
      </c>
      <c r="O554" s="15">
        <v>1</v>
      </c>
      <c r="P554" s="15" t="s">
        <v>3</v>
      </c>
      <c r="Q554" s="37" t="s">
        <v>9169</v>
      </c>
      <c r="R554" s="37">
        <v>0.11</v>
      </c>
      <c r="S554" s="37" t="s">
        <v>9168</v>
      </c>
      <c r="T554" s="37" t="s">
        <v>9167</v>
      </c>
      <c r="U554" s="37" t="s">
        <v>9166</v>
      </c>
    </row>
    <row r="555" spans="1:21" s="37" customFormat="1" ht="14.5">
      <c r="A555" s="3" t="s">
        <v>4072</v>
      </c>
      <c r="B555" s="15" t="s">
        <v>1</v>
      </c>
      <c r="C555" s="15" t="s">
        <v>5</v>
      </c>
      <c r="D555" s="15" t="s">
        <v>3522</v>
      </c>
      <c r="E555" s="15">
        <v>1000</v>
      </c>
      <c r="F555" s="15">
        <v>44.7</v>
      </c>
      <c r="G555" s="15">
        <v>47.1</v>
      </c>
      <c r="H555" s="15">
        <v>49.4</v>
      </c>
      <c r="I555" s="15">
        <v>40.200000000000003</v>
      </c>
      <c r="J555" s="15">
        <v>5</v>
      </c>
      <c r="K555" s="15">
        <v>1</v>
      </c>
      <c r="L555" s="15">
        <v>64.8</v>
      </c>
      <c r="M555" s="15">
        <v>15.4</v>
      </c>
      <c r="N555" s="15">
        <v>175</v>
      </c>
      <c r="O555" s="15">
        <v>1</v>
      </c>
      <c r="P555" s="15" t="s">
        <v>910</v>
      </c>
      <c r="Q555" s="37" t="s">
        <v>9169</v>
      </c>
      <c r="R555" s="37">
        <v>0.11</v>
      </c>
      <c r="S555" s="37" t="s">
        <v>9168</v>
      </c>
      <c r="T555" s="37" t="s">
        <v>9167</v>
      </c>
      <c r="U555" s="37" t="s">
        <v>9166</v>
      </c>
    </row>
    <row r="556" spans="1:21" s="37" customFormat="1" ht="14.5">
      <c r="A556" s="3" t="s">
        <v>4073</v>
      </c>
      <c r="B556" s="15" t="s">
        <v>1</v>
      </c>
      <c r="C556" s="15" t="s">
        <v>5</v>
      </c>
      <c r="D556" s="15" t="s">
        <v>3522</v>
      </c>
      <c r="E556" s="15">
        <v>1000</v>
      </c>
      <c r="F556" s="15">
        <v>44.7</v>
      </c>
      <c r="G556" s="15">
        <v>47.1</v>
      </c>
      <c r="H556" s="15">
        <v>49.4</v>
      </c>
      <c r="I556" s="15">
        <v>40.200000000000003</v>
      </c>
      <c r="J556" s="15">
        <v>5</v>
      </c>
      <c r="K556" s="15">
        <v>1</v>
      </c>
      <c r="L556" s="15">
        <v>64.8</v>
      </c>
      <c r="M556" s="15">
        <v>15.4</v>
      </c>
      <c r="N556" s="15">
        <v>175</v>
      </c>
      <c r="O556" s="15">
        <v>1</v>
      </c>
      <c r="P556" s="15" t="s">
        <v>3</v>
      </c>
      <c r="Q556" s="37" t="s">
        <v>9169</v>
      </c>
      <c r="R556" s="37">
        <v>0.11</v>
      </c>
      <c r="S556" s="37" t="s">
        <v>9168</v>
      </c>
      <c r="T556" s="37" t="s">
        <v>9167</v>
      </c>
      <c r="U556" s="37" t="s">
        <v>9166</v>
      </c>
    </row>
    <row r="557" spans="1:21" s="37" customFormat="1" ht="14.5">
      <c r="A557" s="3" t="s">
        <v>4074</v>
      </c>
      <c r="B557" s="15" t="s">
        <v>1</v>
      </c>
      <c r="C557" s="15" t="s">
        <v>5</v>
      </c>
      <c r="D557" s="15" t="s">
        <v>3525</v>
      </c>
      <c r="E557" s="15">
        <v>1000</v>
      </c>
      <c r="F557" s="15">
        <v>44.7</v>
      </c>
      <c r="G557" s="15">
        <v>47.1</v>
      </c>
      <c r="H557" s="15">
        <v>49.4</v>
      </c>
      <c r="I557" s="15">
        <v>40.200000000000003</v>
      </c>
      <c r="J557" s="15">
        <v>5</v>
      </c>
      <c r="K557" s="15">
        <v>1</v>
      </c>
      <c r="L557" s="15">
        <v>64.8</v>
      </c>
      <c r="M557" s="15">
        <v>15.4</v>
      </c>
      <c r="N557" s="15">
        <v>175</v>
      </c>
      <c r="O557" s="15">
        <v>1</v>
      </c>
      <c r="P557" s="15" t="s">
        <v>910</v>
      </c>
      <c r="Q557" s="37" t="s">
        <v>9169</v>
      </c>
      <c r="R557" s="37">
        <v>0.11</v>
      </c>
      <c r="S557" s="37" t="s">
        <v>9168</v>
      </c>
      <c r="T557" s="37" t="s">
        <v>9167</v>
      </c>
      <c r="U557" s="37" t="s">
        <v>9166</v>
      </c>
    </row>
    <row r="558" spans="1:21" s="37" customFormat="1" ht="14.5">
      <c r="A558" s="3" t="s">
        <v>4075</v>
      </c>
      <c r="B558" s="15" t="s">
        <v>1</v>
      </c>
      <c r="C558" s="15" t="s">
        <v>5</v>
      </c>
      <c r="D558" s="15" t="s">
        <v>3525</v>
      </c>
      <c r="E558" s="15">
        <v>1000</v>
      </c>
      <c r="F558" s="15">
        <v>44.7</v>
      </c>
      <c r="G558" s="15">
        <v>47.1</v>
      </c>
      <c r="H558" s="15">
        <v>49.4</v>
      </c>
      <c r="I558" s="15">
        <v>40.200000000000003</v>
      </c>
      <c r="J558" s="15">
        <v>5</v>
      </c>
      <c r="K558" s="15">
        <v>1</v>
      </c>
      <c r="L558" s="15">
        <v>64.8</v>
      </c>
      <c r="M558" s="15">
        <v>15.4</v>
      </c>
      <c r="N558" s="15">
        <v>175</v>
      </c>
      <c r="O558" s="15">
        <v>1</v>
      </c>
      <c r="P558" s="15" t="s">
        <v>3</v>
      </c>
      <c r="Q558" s="37" t="s">
        <v>9169</v>
      </c>
      <c r="R558" s="37">
        <v>0.11</v>
      </c>
      <c r="S558" s="37" t="s">
        <v>9168</v>
      </c>
      <c r="T558" s="37" t="s">
        <v>9167</v>
      </c>
      <c r="U558" s="37" t="s">
        <v>9166</v>
      </c>
    </row>
    <row r="559" spans="1:21" s="37" customFormat="1" ht="14.5">
      <c r="A559" s="3" t="s">
        <v>4076</v>
      </c>
      <c r="B559" s="15" t="s">
        <v>1</v>
      </c>
      <c r="C559" s="15" t="s">
        <v>5</v>
      </c>
      <c r="D559" s="15" t="s">
        <v>3522</v>
      </c>
      <c r="E559" s="15">
        <v>1000</v>
      </c>
      <c r="F559" s="15">
        <v>48.5</v>
      </c>
      <c r="G559" s="15">
        <v>51.1</v>
      </c>
      <c r="H559" s="15">
        <v>53.6</v>
      </c>
      <c r="I559" s="15">
        <v>43.6</v>
      </c>
      <c r="J559" s="15">
        <v>5</v>
      </c>
      <c r="K559" s="15">
        <v>1</v>
      </c>
      <c r="L559" s="15">
        <v>70.099999999999994</v>
      </c>
      <c r="M559" s="15">
        <v>14.3</v>
      </c>
      <c r="N559" s="15">
        <v>175</v>
      </c>
      <c r="O559" s="15">
        <v>1</v>
      </c>
      <c r="P559" s="15" t="s">
        <v>910</v>
      </c>
      <c r="Q559" s="37" t="s">
        <v>9169</v>
      </c>
      <c r="R559" s="37">
        <v>0.11</v>
      </c>
      <c r="S559" s="37" t="s">
        <v>9168</v>
      </c>
      <c r="T559" s="37" t="s">
        <v>9167</v>
      </c>
      <c r="U559" s="37" t="s">
        <v>9166</v>
      </c>
    </row>
    <row r="560" spans="1:21" s="37" customFormat="1" ht="14.5">
      <c r="A560" s="3" t="s">
        <v>4077</v>
      </c>
      <c r="B560" s="15" t="s">
        <v>1</v>
      </c>
      <c r="C560" s="15" t="s">
        <v>5</v>
      </c>
      <c r="D560" s="15" t="s">
        <v>3522</v>
      </c>
      <c r="E560" s="15">
        <v>1000</v>
      </c>
      <c r="F560" s="15">
        <v>48.5</v>
      </c>
      <c r="G560" s="15">
        <v>51.1</v>
      </c>
      <c r="H560" s="15">
        <v>53.6</v>
      </c>
      <c r="I560" s="15">
        <v>43.6</v>
      </c>
      <c r="J560" s="15">
        <v>5</v>
      </c>
      <c r="K560" s="15">
        <v>1</v>
      </c>
      <c r="L560" s="15">
        <v>70.099999999999994</v>
      </c>
      <c r="M560" s="15">
        <v>14.3</v>
      </c>
      <c r="N560" s="15">
        <v>175</v>
      </c>
      <c r="O560" s="15">
        <v>1</v>
      </c>
      <c r="P560" s="15" t="s">
        <v>3</v>
      </c>
      <c r="Q560" s="37" t="s">
        <v>9169</v>
      </c>
      <c r="R560" s="37">
        <v>0.11</v>
      </c>
      <c r="S560" s="37" t="s">
        <v>9168</v>
      </c>
      <c r="T560" s="37" t="s">
        <v>9167</v>
      </c>
      <c r="U560" s="37" t="s">
        <v>9166</v>
      </c>
    </row>
    <row r="561" spans="1:21" s="37" customFormat="1" ht="14.5">
      <c r="A561" s="3" t="s">
        <v>4078</v>
      </c>
      <c r="B561" s="15" t="s">
        <v>1</v>
      </c>
      <c r="C561" s="15" t="s">
        <v>5</v>
      </c>
      <c r="D561" s="15" t="s">
        <v>3525</v>
      </c>
      <c r="E561" s="15">
        <v>1000</v>
      </c>
      <c r="F561" s="15">
        <v>48.5</v>
      </c>
      <c r="G561" s="15">
        <v>51.1</v>
      </c>
      <c r="H561" s="15">
        <v>53.6</v>
      </c>
      <c r="I561" s="15">
        <v>43.6</v>
      </c>
      <c r="J561" s="15">
        <v>5</v>
      </c>
      <c r="K561" s="15">
        <v>1</v>
      </c>
      <c r="L561" s="15">
        <v>70.099999999999994</v>
      </c>
      <c r="M561" s="15">
        <v>14.3</v>
      </c>
      <c r="N561" s="15">
        <v>175</v>
      </c>
      <c r="O561" s="15">
        <v>1</v>
      </c>
      <c r="P561" s="15" t="s">
        <v>910</v>
      </c>
      <c r="Q561" s="37" t="s">
        <v>9169</v>
      </c>
      <c r="R561" s="37">
        <v>0.11</v>
      </c>
      <c r="S561" s="37" t="s">
        <v>9168</v>
      </c>
      <c r="T561" s="37" t="s">
        <v>9167</v>
      </c>
      <c r="U561" s="37" t="s">
        <v>9166</v>
      </c>
    </row>
    <row r="562" spans="1:21" s="37" customFormat="1" ht="14.5">
      <c r="A562" s="3" t="s">
        <v>4079</v>
      </c>
      <c r="B562" s="15" t="s">
        <v>1</v>
      </c>
      <c r="C562" s="15" t="s">
        <v>5</v>
      </c>
      <c r="D562" s="15" t="s">
        <v>3525</v>
      </c>
      <c r="E562" s="15">
        <v>1000</v>
      </c>
      <c r="F562" s="15">
        <v>48.5</v>
      </c>
      <c r="G562" s="15">
        <v>51.1</v>
      </c>
      <c r="H562" s="15">
        <v>53.6</v>
      </c>
      <c r="I562" s="15">
        <v>43.6</v>
      </c>
      <c r="J562" s="15">
        <v>5</v>
      </c>
      <c r="K562" s="15">
        <v>1</v>
      </c>
      <c r="L562" s="15">
        <v>70.099999999999994</v>
      </c>
      <c r="M562" s="15">
        <v>14.3</v>
      </c>
      <c r="N562" s="15">
        <v>175</v>
      </c>
      <c r="O562" s="15">
        <v>1</v>
      </c>
      <c r="P562" s="15" t="s">
        <v>3</v>
      </c>
      <c r="Q562" s="37" t="s">
        <v>9169</v>
      </c>
      <c r="R562" s="37">
        <v>0.11</v>
      </c>
      <c r="S562" s="37" t="s">
        <v>9168</v>
      </c>
      <c r="T562" s="37" t="s">
        <v>9167</v>
      </c>
      <c r="U562" s="37" t="s">
        <v>9166</v>
      </c>
    </row>
    <row r="563" spans="1:21" s="37" customFormat="1" ht="14.5">
      <c r="A563" s="3" t="s">
        <v>4080</v>
      </c>
      <c r="B563" s="15" t="s">
        <v>1</v>
      </c>
      <c r="C563" s="15" t="s">
        <v>5</v>
      </c>
      <c r="D563" s="15" t="s">
        <v>3522</v>
      </c>
      <c r="E563" s="15">
        <v>1000</v>
      </c>
      <c r="F563" s="15">
        <v>53.2</v>
      </c>
      <c r="G563" s="15">
        <v>56</v>
      </c>
      <c r="H563" s="15">
        <v>58.8</v>
      </c>
      <c r="I563" s="15">
        <v>47.8</v>
      </c>
      <c r="J563" s="15">
        <v>5</v>
      </c>
      <c r="K563" s="15">
        <v>1</v>
      </c>
      <c r="L563" s="15">
        <v>77</v>
      </c>
      <c r="M563" s="15">
        <v>13</v>
      </c>
      <c r="N563" s="15">
        <v>175</v>
      </c>
      <c r="O563" s="15">
        <v>1</v>
      </c>
      <c r="P563" s="15" t="s">
        <v>910</v>
      </c>
      <c r="Q563" s="37" t="s">
        <v>9169</v>
      </c>
      <c r="R563" s="37">
        <v>0.11</v>
      </c>
      <c r="S563" s="37" t="s">
        <v>9168</v>
      </c>
      <c r="T563" s="37" t="s">
        <v>9167</v>
      </c>
      <c r="U563" s="37" t="s">
        <v>9166</v>
      </c>
    </row>
    <row r="564" spans="1:21" s="37" customFormat="1" ht="14.5">
      <c r="A564" s="3" t="s">
        <v>4081</v>
      </c>
      <c r="B564" s="15" t="s">
        <v>1</v>
      </c>
      <c r="C564" s="15" t="s">
        <v>5</v>
      </c>
      <c r="D564" s="15" t="s">
        <v>3522</v>
      </c>
      <c r="E564" s="15">
        <v>1000</v>
      </c>
      <c r="F564" s="15">
        <v>53.2</v>
      </c>
      <c r="G564" s="15">
        <v>56</v>
      </c>
      <c r="H564" s="15">
        <v>58.8</v>
      </c>
      <c r="I564" s="15">
        <v>47.8</v>
      </c>
      <c r="J564" s="15">
        <v>5</v>
      </c>
      <c r="K564" s="15">
        <v>1</v>
      </c>
      <c r="L564" s="15">
        <v>77</v>
      </c>
      <c r="M564" s="15">
        <v>13</v>
      </c>
      <c r="N564" s="15">
        <v>175</v>
      </c>
      <c r="O564" s="15">
        <v>1</v>
      </c>
      <c r="P564" s="15" t="s">
        <v>3</v>
      </c>
      <c r="Q564" s="37" t="s">
        <v>9169</v>
      </c>
      <c r="R564" s="37">
        <v>0.11</v>
      </c>
      <c r="S564" s="37" t="s">
        <v>9168</v>
      </c>
      <c r="T564" s="37" t="s">
        <v>9167</v>
      </c>
      <c r="U564" s="37" t="s">
        <v>9166</v>
      </c>
    </row>
    <row r="565" spans="1:21" s="37" customFormat="1" ht="14.5">
      <c r="A565" s="3" t="s">
        <v>4082</v>
      </c>
      <c r="B565" s="15" t="s">
        <v>1</v>
      </c>
      <c r="C565" s="15" t="s">
        <v>5</v>
      </c>
      <c r="D565" s="15" t="s">
        <v>3525</v>
      </c>
      <c r="E565" s="15">
        <v>1000</v>
      </c>
      <c r="F565" s="15">
        <v>53.2</v>
      </c>
      <c r="G565" s="15">
        <v>56</v>
      </c>
      <c r="H565" s="15">
        <v>58.8</v>
      </c>
      <c r="I565" s="15">
        <v>47.8</v>
      </c>
      <c r="J565" s="15">
        <v>5</v>
      </c>
      <c r="K565" s="15">
        <v>1</v>
      </c>
      <c r="L565" s="15">
        <v>77</v>
      </c>
      <c r="M565" s="15">
        <v>13</v>
      </c>
      <c r="N565" s="15">
        <v>175</v>
      </c>
      <c r="O565" s="15">
        <v>1</v>
      </c>
      <c r="P565" s="15" t="s">
        <v>910</v>
      </c>
      <c r="Q565" s="37" t="s">
        <v>9169</v>
      </c>
      <c r="R565" s="37">
        <v>0.11</v>
      </c>
      <c r="S565" s="37" t="s">
        <v>9168</v>
      </c>
      <c r="T565" s="37" t="s">
        <v>9167</v>
      </c>
      <c r="U565" s="37" t="s">
        <v>9166</v>
      </c>
    </row>
    <row r="566" spans="1:21" s="37" customFormat="1" ht="14.5">
      <c r="A566" s="3" t="s">
        <v>4083</v>
      </c>
      <c r="B566" s="15" t="s">
        <v>1</v>
      </c>
      <c r="C566" s="15" t="s">
        <v>5</v>
      </c>
      <c r="D566" s="15" t="s">
        <v>3525</v>
      </c>
      <c r="E566" s="15">
        <v>1000</v>
      </c>
      <c r="F566" s="15">
        <v>53.2</v>
      </c>
      <c r="G566" s="15">
        <v>56</v>
      </c>
      <c r="H566" s="15">
        <v>58.8</v>
      </c>
      <c r="I566" s="15">
        <v>47.8</v>
      </c>
      <c r="J566" s="15">
        <v>5</v>
      </c>
      <c r="K566" s="15">
        <v>1</v>
      </c>
      <c r="L566" s="15">
        <v>77</v>
      </c>
      <c r="M566" s="15">
        <v>13</v>
      </c>
      <c r="N566" s="15">
        <v>175</v>
      </c>
      <c r="O566" s="15">
        <v>1</v>
      </c>
      <c r="P566" s="15" t="s">
        <v>3</v>
      </c>
      <c r="Q566" s="37" t="s">
        <v>9169</v>
      </c>
      <c r="R566" s="37">
        <v>0.11</v>
      </c>
      <c r="S566" s="37" t="s">
        <v>9168</v>
      </c>
      <c r="T566" s="37" t="s">
        <v>9167</v>
      </c>
      <c r="U566" s="37" t="s">
        <v>9166</v>
      </c>
    </row>
    <row r="567" spans="1:21" s="37" customFormat="1" ht="14.5">
      <c r="A567" s="3" t="s">
        <v>4084</v>
      </c>
      <c r="B567" s="15" t="s">
        <v>1</v>
      </c>
      <c r="C567" s="15" t="s">
        <v>5</v>
      </c>
      <c r="D567" s="15" t="s">
        <v>3522</v>
      </c>
      <c r="E567" s="15">
        <v>1000</v>
      </c>
      <c r="F567" s="15">
        <v>58.9</v>
      </c>
      <c r="G567" s="15">
        <v>62</v>
      </c>
      <c r="H567" s="15">
        <v>65.099999999999994</v>
      </c>
      <c r="I567" s="15">
        <v>53</v>
      </c>
      <c r="J567" s="15">
        <v>5</v>
      </c>
      <c r="K567" s="15">
        <v>1</v>
      </c>
      <c r="L567" s="15">
        <v>85</v>
      </c>
      <c r="M567" s="15">
        <v>11.8</v>
      </c>
      <c r="N567" s="15">
        <v>175</v>
      </c>
      <c r="O567" s="15">
        <v>1</v>
      </c>
      <c r="P567" s="15" t="s">
        <v>910</v>
      </c>
      <c r="Q567" s="37" t="s">
        <v>9169</v>
      </c>
      <c r="R567" s="37">
        <v>0.11</v>
      </c>
      <c r="S567" s="37" t="s">
        <v>9168</v>
      </c>
      <c r="T567" s="37" t="s">
        <v>9167</v>
      </c>
      <c r="U567" s="37" t="s">
        <v>9166</v>
      </c>
    </row>
    <row r="568" spans="1:21" s="37" customFormat="1" ht="14.5">
      <c r="A568" s="3" t="s">
        <v>4085</v>
      </c>
      <c r="B568" s="15" t="s">
        <v>1</v>
      </c>
      <c r="C568" s="15" t="s">
        <v>5</v>
      </c>
      <c r="D568" s="15" t="s">
        <v>3522</v>
      </c>
      <c r="E568" s="15">
        <v>1000</v>
      </c>
      <c r="F568" s="15">
        <v>58.9</v>
      </c>
      <c r="G568" s="15">
        <v>62</v>
      </c>
      <c r="H568" s="15">
        <v>65.099999999999994</v>
      </c>
      <c r="I568" s="15">
        <v>53</v>
      </c>
      <c r="J568" s="15">
        <v>5</v>
      </c>
      <c r="K568" s="15">
        <v>1</v>
      </c>
      <c r="L568" s="15">
        <v>85</v>
      </c>
      <c r="M568" s="15">
        <v>11.8</v>
      </c>
      <c r="N568" s="15">
        <v>175</v>
      </c>
      <c r="O568" s="15">
        <v>1</v>
      </c>
      <c r="P568" s="15" t="s">
        <v>3</v>
      </c>
      <c r="Q568" s="37" t="s">
        <v>9169</v>
      </c>
      <c r="R568" s="37">
        <v>0.11</v>
      </c>
      <c r="S568" s="37" t="s">
        <v>9168</v>
      </c>
      <c r="T568" s="37" t="s">
        <v>9167</v>
      </c>
      <c r="U568" s="37" t="s">
        <v>9166</v>
      </c>
    </row>
    <row r="569" spans="1:21" s="37" customFormat="1" ht="14.5">
      <c r="A569" s="3" t="s">
        <v>4086</v>
      </c>
      <c r="B569" s="15" t="s">
        <v>1</v>
      </c>
      <c r="C569" s="15" t="s">
        <v>5</v>
      </c>
      <c r="D569" s="15" t="s">
        <v>3525</v>
      </c>
      <c r="E569" s="15">
        <v>1000</v>
      </c>
      <c r="F569" s="15">
        <v>58.9</v>
      </c>
      <c r="G569" s="15">
        <v>62</v>
      </c>
      <c r="H569" s="15">
        <v>65.099999999999994</v>
      </c>
      <c r="I569" s="15">
        <v>53</v>
      </c>
      <c r="J569" s="15">
        <v>5</v>
      </c>
      <c r="K569" s="15">
        <v>1</v>
      </c>
      <c r="L569" s="15">
        <v>85</v>
      </c>
      <c r="M569" s="15">
        <v>11.8</v>
      </c>
      <c r="N569" s="15">
        <v>175</v>
      </c>
      <c r="O569" s="15">
        <v>1</v>
      </c>
      <c r="P569" s="15" t="s">
        <v>910</v>
      </c>
      <c r="Q569" s="37" t="s">
        <v>9169</v>
      </c>
      <c r="R569" s="37">
        <v>0.11</v>
      </c>
      <c r="S569" s="37" t="s">
        <v>9168</v>
      </c>
      <c r="T569" s="37" t="s">
        <v>9167</v>
      </c>
      <c r="U569" s="37" t="s">
        <v>9166</v>
      </c>
    </row>
    <row r="570" spans="1:21" s="37" customFormat="1" ht="14.5">
      <c r="A570" s="3" t="s">
        <v>4087</v>
      </c>
      <c r="B570" s="15" t="s">
        <v>1</v>
      </c>
      <c r="C570" s="15" t="s">
        <v>5</v>
      </c>
      <c r="D570" s="15" t="s">
        <v>3525</v>
      </c>
      <c r="E570" s="15">
        <v>1000</v>
      </c>
      <c r="F570" s="15">
        <v>58.9</v>
      </c>
      <c r="G570" s="15">
        <v>62</v>
      </c>
      <c r="H570" s="15">
        <v>65.099999999999994</v>
      </c>
      <c r="I570" s="15">
        <v>53</v>
      </c>
      <c r="J570" s="15">
        <v>5</v>
      </c>
      <c r="K570" s="15">
        <v>1</v>
      </c>
      <c r="L570" s="15">
        <v>85</v>
      </c>
      <c r="M570" s="15">
        <v>11.8</v>
      </c>
      <c r="N570" s="15">
        <v>175</v>
      </c>
      <c r="O570" s="15">
        <v>1</v>
      </c>
      <c r="P570" s="15" t="s">
        <v>3</v>
      </c>
      <c r="Q570" s="37" t="s">
        <v>9169</v>
      </c>
      <c r="R570" s="37">
        <v>0.11</v>
      </c>
      <c r="S570" s="37" t="s">
        <v>9168</v>
      </c>
      <c r="T570" s="37" t="s">
        <v>9167</v>
      </c>
      <c r="U570" s="37" t="s">
        <v>9166</v>
      </c>
    </row>
    <row r="571" spans="1:21" s="37" customFormat="1" ht="14.5">
      <c r="A571" s="3" t="s">
        <v>4088</v>
      </c>
      <c r="B571" s="15" t="s">
        <v>1</v>
      </c>
      <c r="C571" s="15" t="s">
        <v>5</v>
      </c>
      <c r="D571" s="15" t="s">
        <v>3522</v>
      </c>
      <c r="E571" s="15">
        <v>1000</v>
      </c>
      <c r="F571" s="15">
        <v>64.599999999999994</v>
      </c>
      <c r="G571" s="15">
        <v>68</v>
      </c>
      <c r="H571" s="15">
        <v>71.400000000000006</v>
      </c>
      <c r="I571" s="15">
        <v>58.1</v>
      </c>
      <c r="J571" s="15">
        <v>5</v>
      </c>
      <c r="K571" s="15">
        <v>1</v>
      </c>
      <c r="L571" s="15">
        <v>92</v>
      </c>
      <c r="M571" s="15">
        <v>10.9</v>
      </c>
      <c r="N571" s="15">
        <v>175</v>
      </c>
      <c r="O571" s="15">
        <v>1</v>
      </c>
      <c r="P571" s="15" t="s">
        <v>910</v>
      </c>
      <c r="Q571" s="37" t="s">
        <v>9169</v>
      </c>
      <c r="R571" s="37">
        <v>0.11</v>
      </c>
      <c r="S571" s="37" t="s">
        <v>9168</v>
      </c>
      <c r="T571" s="37" t="s">
        <v>9167</v>
      </c>
      <c r="U571" s="37" t="s">
        <v>9166</v>
      </c>
    </row>
    <row r="572" spans="1:21" s="37" customFormat="1" ht="14.5">
      <c r="A572" s="3" t="s">
        <v>4089</v>
      </c>
      <c r="B572" s="15" t="s">
        <v>1</v>
      </c>
      <c r="C572" s="15" t="s">
        <v>5</v>
      </c>
      <c r="D572" s="15" t="s">
        <v>3522</v>
      </c>
      <c r="E572" s="15">
        <v>1000</v>
      </c>
      <c r="F572" s="15">
        <v>64.599999999999994</v>
      </c>
      <c r="G572" s="15">
        <v>68</v>
      </c>
      <c r="H572" s="15">
        <v>71.400000000000006</v>
      </c>
      <c r="I572" s="15">
        <v>58.1</v>
      </c>
      <c r="J572" s="15">
        <v>5</v>
      </c>
      <c r="K572" s="15">
        <v>1</v>
      </c>
      <c r="L572" s="15">
        <v>92</v>
      </c>
      <c r="M572" s="15">
        <v>10.9</v>
      </c>
      <c r="N572" s="15">
        <v>175</v>
      </c>
      <c r="O572" s="15">
        <v>1</v>
      </c>
      <c r="P572" s="15" t="s">
        <v>3</v>
      </c>
      <c r="Q572" s="37" t="s">
        <v>9169</v>
      </c>
      <c r="R572" s="37">
        <v>0.11</v>
      </c>
      <c r="S572" s="37" t="s">
        <v>9168</v>
      </c>
      <c r="T572" s="37" t="s">
        <v>9167</v>
      </c>
      <c r="U572" s="37" t="s">
        <v>9166</v>
      </c>
    </row>
    <row r="573" spans="1:21" s="37" customFormat="1" ht="14.5">
      <c r="A573" s="3" t="s">
        <v>4090</v>
      </c>
      <c r="B573" s="15" t="s">
        <v>1</v>
      </c>
      <c r="C573" s="15" t="s">
        <v>5</v>
      </c>
      <c r="D573" s="15" t="s">
        <v>3525</v>
      </c>
      <c r="E573" s="15">
        <v>1000</v>
      </c>
      <c r="F573" s="15">
        <v>64.599999999999994</v>
      </c>
      <c r="G573" s="15">
        <v>68</v>
      </c>
      <c r="H573" s="15">
        <v>71.400000000000006</v>
      </c>
      <c r="I573" s="15">
        <v>58.1</v>
      </c>
      <c r="J573" s="15">
        <v>5</v>
      </c>
      <c r="K573" s="15">
        <v>1</v>
      </c>
      <c r="L573" s="15">
        <v>92</v>
      </c>
      <c r="M573" s="15">
        <v>10.9</v>
      </c>
      <c r="N573" s="15">
        <v>175</v>
      </c>
      <c r="O573" s="15">
        <v>1</v>
      </c>
      <c r="P573" s="15" t="s">
        <v>910</v>
      </c>
      <c r="Q573" s="37" t="s">
        <v>9169</v>
      </c>
      <c r="R573" s="37">
        <v>0.11</v>
      </c>
      <c r="S573" s="37" t="s">
        <v>9168</v>
      </c>
      <c r="T573" s="37" t="s">
        <v>9167</v>
      </c>
      <c r="U573" s="37" t="s">
        <v>9166</v>
      </c>
    </row>
    <row r="574" spans="1:21" s="37" customFormat="1" ht="14.5">
      <c r="A574" s="3" t="s">
        <v>4091</v>
      </c>
      <c r="B574" s="15" t="s">
        <v>1</v>
      </c>
      <c r="C574" s="15" t="s">
        <v>5</v>
      </c>
      <c r="D574" s="15" t="s">
        <v>3525</v>
      </c>
      <c r="E574" s="15">
        <v>1000</v>
      </c>
      <c r="F574" s="15">
        <v>64.599999999999994</v>
      </c>
      <c r="G574" s="15">
        <v>68</v>
      </c>
      <c r="H574" s="15">
        <v>71.400000000000006</v>
      </c>
      <c r="I574" s="15">
        <v>58.1</v>
      </c>
      <c r="J574" s="15">
        <v>5</v>
      </c>
      <c r="K574" s="15">
        <v>1</v>
      </c>
      <c r="L574" s="15">
        <v>92</v>
      </c>
      <c r="M574" s="15">
        <v>10.9</v>
      </c>
      <c r="N574" s="15">
        <v>175</v>
      </c>
      <c r="O574" s="15">
        <v>1</v>
      </c>
      <c r="P574" s="15" t="s">
        <v>3</v>
      </c>
      <c r="Q574" s="37" t="s">
        <v>9169</v>
      </c>
      <c r="R574" s="37">
        <v>0.11</v>
      </c>
      <c r="S574" s="37" t="s">
        <v>9168</v>
      </c>
      <c r="T574" s="37" t="s">
        <v>9167</v>
      </c>
      <c r="U574" s="37" t="s">
        <v>9166</v>
      </c>
    </row>
    <row r="575" spans="1:21" s="37" customFormat="1" ht="14.5">
      <c r="A575" s="3" t="s">
        <v>4092</v>
      </c>
      <c r="B575" s="15" t="s">
        <v>1</v>
      </c>
      <c r="C575" s="15" t="s">
        <v>5</v>
      </c>
      <c r="D575" s="15" t="s">
        <v>3522</v>
      </c>
      <c r="E575" s="15">
        <v>1000</v>
      </c>
      <c r="F575" s="15">
        <v>71.3</v>
      </c>
      <c r="G575" s="15">
        <v>75.099999999999994</v>
      </c>
      <c r="H575" s="15">
        <v>78.8</v>
      </c>
      <c r="I575" s="15">
        <v>64.099999999999994</v>
      </c>
      <c r="J575" s="15">
        <v>5</v>
      </c>
      <c r="K575" s="15">
        <v>1</v>
      </c>
      <c r="L575" s="15">
        <v>103</v>
      </c>
      <c r="M575" s="15">
        <v>9.6999999999999993</v>
      </c>
      <c r="N575" s="15">
        <v>175</v>
      </c>
      <c r="O575" s="15">
        <v>1</v>
      </c>
      <c r="P575" s="15" t="s">
        <v>910</v>
      </c>
      <c r="Q575" s="37" t="s">
        <v>9169</v>
      </c>
      <c r="R575" s="37">
        <v>0.11</v>
      </c>
      <c r="S575" s="37" t="s">
        <v>9168</v>
      </c>
      <c r="T575" s="37" t="s">
        <v>9167</v>
      </c>
      <c r="U575" s="37" t="s">
        <v>9166</v>
      </c>
    </row>
    <row r="576" spans="1:21" s="37" customFormat="1" ht="14.5">
      <c r="A576" s="3" t="s">
        <v>4093</v>
      </c>
      <c r="B576" s="15" t="s">
        <v>1</v>
      </c>
      <c r="C576" s="15" t="s">
        <v>5</v>
      </c>
      <c r="D576" s="15" t="s">
        <v>3522</v>
      </c>
      <c r="E576" s="15">
        <v>1000</v>
      </c>
      <c r="F576" s="15">
        <v>71.3</v>
      </c>
      <c r="G576" s="15">
        <v>75.099999999999994</v>
      </c>
      <c r="H576" s="15">
        <v>78.8</v>
      </c>
      <c r="I576" s="15">
        <v>64.099999999999994</v>
      </c>
      <c r="J576" s="15">
        <v>5</v>
      </c>
      <c r="K576" s="15">
        <v>1</v>
      </c>
      <c r="L576" s="15">
        <v>103</v>
      </c>
      <c r="M576" s="15">
        <v>9.6999999999999993</v>
      </c>
      <c r="N576" s="15">
        <v>175</v>
      </c>
      <c r="O576" s="15">
        <v>1</v>
      </c>
      <c r="P576" s="15" t="s">
        <v>3</v>
      </c>
      <c r="Q576" s="37" t="s">
        <v>9169</v>
      </c>
      <c r="R576" s="37">
        <v>0.11</v>
      </c>
      <c r="S576" s="37" t="s">
        <v>9168</v>
      </c>
      <c r="T576" s="37" t="s">
        <v>9167</v>
      </c>
      <c r="U576" s="37" t="s">
        <v>9166</v>
      </c>
    </row>
    <row r="577" spans="1:21" s="37" customFormat="1" ht="14.5">
      <c r="A577" s="3" t="s">
        <v>4094</v>
      </c>
      <c r="B577" s="15" t="s">
        <v>1</v>
      </c>
      <c r="C577" s="15" t="s">
        <v>5</v>
      </c>
      <c r="D577" s="15" t="s">
        <v>3525</v>
      </c>
      <c r="E577" s="15">
        <v>1000</v>
      </c>
      <c r="F577" s="15">
        <v>71.3</v>
      </c>
      <c r="G577" s="15">
        <v>75.099999999999994</v>
      </c>
      <c r="H577" s="15">
        <v>78.8</v>
      </c>
      <c r="I577" s="15">
        <v>64.099999999999994</v>
      </c>
      <c r="J577" s="15">
        <v>5</v>
      </c>
      <c r="K577" s="15">
        <v>1</v>
      </c>
      <c r="L577" s="15">
        <v>103</v>
      </c>
      <c r="M577" s="15">
        <v>9.6999999999999993</v>
      </c>
      <c r="N577" s="15">
        <v>175</v>
      </c>
      <c r="O577" s="15">
        <v>1</v>
      </c>
      <c r="P577" s="15" t="s">
        <v>910</v>
      </c>
      <c r="Q577" s="37" t="s">
        <v>9169</v>
      </c>
      <c r="R577" s="37">
        <v>0.11</v>
      </c>
      <c r="S577" s="37" t="s">
        <v>9168</v>
      </c>
      <c r="T577" s="37" t="s">
        <v>9167</v>
      </c>
      <c r="U577" s="37" t="s">
        <v>9166</v>
      </c>
    </row>
    <row r="578" spans="1:21" s="37" customFormat="1" ht="14.5">
      <c r="A578" s="3" t="s">
        <v>4095</v>
      </c>
      <c r="B578" s="15" t="s">
        <v>1</v>
      </c>
      <c r="C578" s="15" t="s">
        <v>5</v>
      </c>
      <c r="D578" s="15" t="s">
        <v>3525</v>
      </c>
      <c r="E578" s="15">
        <v>1000</v>
      </c>
      <c r="F578" s="15">
        <v>71.3</v>
      </c>
      <c r="G578" s="15">
        <v>75.099999999999994</v>
      </c>
      <c r="H578" s="15">
        <v>78.8</v>
      </c>
      <c r="I578" s="15">
        <v>64.099999999999994</v>
      </c>
      <c r="J578" s="15">
        <v>5</v>
      </c>
      <c r="K578" s="15">
        <v>1</v>
      </c>
      <c r="L578" s="15">
        <v>103</v>
      </c>
      <c r="M578" s="15">
        <v>9.6999999999999993</v>
      </c>
      <c r="N578" s="15">
        <v>175</v>
      </c>
      <c r="O578" s="15">
        <v>1</v>
      </c>
      <c r="P578" s="15" t="s">
        <v>3</v>
      </c>
      <c r="Q578" s="37" t="s">
        <v>9169</v>
      </c>
      <c r="R578" s="37">
        <v>0.11</v>
      </c>
      <c r="S578" s="37" t="s">
        <v>9168</v>
      </c>
      <c r="T578" s="37" t="s">
        <v>9167</v>
      </c>
      <c r="U578" s="37" t="s">
        <v>9166</v>
      </c>
    </row>
    <row r="579" spans="1:21" s="37" customFormat="1" ht="14.5">
      <c r="A579" s="3" t="s">
        <v>4096</v>
      </c>
      <c r="B579" s="15" t="s">
        <v>1</v>
      </c>
      <c r="C579" s="15" t="s">
        <v>5</v>
      </c>
      <c r="D579" s="15" t="s">
        <v>3522</v>
      </c>
      <c r="E579" s="15">
        <v>1000</v>
      </c>
      <c r="F579" s="15">
        <v>77.900000000000006</v>
      </c>
      <c r="G579" s="15">
        <v>82</v>
      </c>
      <c r="H579" s="15">
        <v>86.1</v>
      </c>
      <c r="I579" s="15">
        <v>70.099999999999994</v>
      </c>
      <c r="J579" s="15">
        <v>5</v>
      </c>
      <c r="K579" s="15">
        <v>1</v>
      </c>
      <c r="L579" s="15">
        <v>113</v>
      </c>
      <c r="M579" s="15">
        <v>8.8000000000000007</v>
      </c>
      <c r="N579" s="15">
        <v>175</v>
      </c>
      <c r="O579" s="15">
        <v>1</v>
      </c>
      <c r="P579" s="15" t="s">
        <v>910</v>
      </c>
      <c r="Q579" s="37" t="s">
        <v>9169</v>
      </c>
      <c r="R579" s="37">
        <v>0.11</v>
      </c>
      <c r="S579" s="37" t="s">
        <v>9168</v>
      </c>
      <c r="T579" s="37" t="s">
        <v>9167</v>
      </c>
      <c r="U579" s="37" t="s">
        <v>9166</v>
      </c>
    </row>
    <row r="580" spans="1:21" s="37" customFormat="1" ht="14.5">
      <c r="A580" s="3" t="s">
        <v>4097</v>
      </c>
      <c r="B580" s="15" t="s">
        <v>1</v>
      </c>
      <c r="C580" s="15" t="s">
        <v>5</v>
      </c>
      <c r="D580" s="15" t="s">
        <v>3522</v>
      </c>
      <c r="E580" s="15">
        <v>1000</v>
      </c>
      <c r="F580" s="15">
        <v>77.900000000000006</v>
      </c>
      <c r="G580" s="15">
        <v>82</v>
      </c>
      <c r="H580" s="15">
        <v>86.1</v>
      </c>
      <c r="I580" s="15">
        <v>70.099999999999994</v>
      </c>
      <c r="J580" s="15">
        <v>5</v>
      </c>
      <c r="K580" s="15">
        <v>1</v>
      </c>
      <c r="L580" s="15">
        <v>113</v>
      </c>
      <c r="M580" s="15">
        <v>8.8000000000000007</v>
      </c>
      <c r="N580" s="15">
        <v>175</v>
      </c>
      <c r="O580" s="15">
        <v>1</v>
      </c>
      <c r="P580" s="15" t="s">
        <v>3</v>
      </c>
      <c r="Q580" s="37" t="s">
        <v>9169</v>
      </c>
      <c r="R580" s="37">
        <v>0.11</v>
      </c>
      <c r="S580" s="37" t="s">
        <v>9168</v>
      </c>
      <c r="T580" s="37" t="s">
        <v>9167</v>
      </c>
      <c r="U580" s="37" t="s">
        <v>9166</v>
      </c>
    </row>
    <row r="581" spans="1:21" s="37" customFormat="1" ht="14.5">
      <c r="A581" s="3" t="s">
        <v>4098</v>
      </c>
      <c r="B581" s="15" t="s">
        <v>1</v>
      </c>
      <c r="C581" s="15" t="s">
        <v>5</v>
      </c>
      <c r="D581" s="15" t="s">
        <v>3525</v>
      </c>
      <c r="E581" s="15">
        <v>1000</v>
      </c>
      <c r="F581" s="15">
        <v>77.900000000000006</v>
      </c>
      <c r="G581" s="15">
        <v>82</v>
      </c>
      <c r="H581" s="15">
        <v>86.1</v>
      </c>
      <c r="I581" s="15">
        <v>70.099999999999994</v>
      </c>
      <c r="J581" s="15">
        <v>5</v>
      </c>
      <c r="K581" s="15">
        <v>1</v>
      </c>
      <c r="L581" s="15">
        <v>113</v>
      </c>
      <c r="M581" s="15">
        <v>8.8000000000000007</v>
      </c>
      <c r="N581" s="15">
        <v>175</v>
      </c>
      <c r="O581" s="15">
        <v>1</v>
      </c>
      <c r="P581" s="15" t="s">
        <v>910</v>
      </c>
      <c r="Q581" s="37" t="s">
        <v>9169</v>
      </c>
      <c r="R581" s="37">
        <v>0.11</v>
      </c>
      <c r="S581" s="37" t="s">
        <v>9168</v>
      </c>
      <c r="T581" s="37" t="s">
        <v>9167</v>
      </c>
      <c r="U581" s="37" t="s">
        <v>9166</v>
      </c>
    </row>
    <row r="582" spans="1:21" s="37" customFormat="1" ht="14.5">
      <c r="A582" s="3" t="s">
        <v>4099</v>
      </c>
      <c r="B582" s="15" t="s">
        <v>1</v>
      </c>
      <c r="C582" s="15" t="s">
        <v>5</v>
      </c>
      <c r="D582" s="15" t="s">
        <v>3525</v>
      </c>
      <c r="E582" s="15">
        <v>1000</v>
      </c>
      <c r="F582" s="15">
        <v>77.900000000000006</v>
      </c>
      <c r="G582" s="15">
        <v>82</v>
      </c>
      <c r="H582" s="15">
        <v>86.1</v>
      </c>
      <c r="I582" s="15">
        <v>70.099999999999994</v>
      </c>
      <c r="J582" s="15">
        <v>5</v>
      </c>
      <c r="K582" s="15">
        <v>1</v>
      </c>
      <c r="L582" s="15">
        <v>113</v>
      </c>
      <c r="M582" s="15">
        <v>8.8000000000000007</v>
      </c>
      <c r="N582" s="15">
        <v>175</v>
      </c>
      <c r="O582" s="15">
        <v>1</v>
      </c>
      <c r="P582" s="15" t="s">
        <v>3</v>
      </c>
      <c r="Q582" s="37" t="s">
        <v>9169</v>
      </c>
      <c r="R582" s="37">
        <v>0.11</v>
      </c>
      <c r="S582" s="37" t="s">
        <v>9168</v>
      </c>
      <c r="T582" s="37" t="s">
        <v>9167</v>
      </c>
      <c r="U582" s="37" t="s">
        <v>9166</v>
      </c>
    </row>
    <row r="583" spans="1:21" s="37" customFormat="1" ht="14.5">
      <c r="A583" s="3" t="s">
        <v>4100</v>
      </c>
      <c r="B583" s="15" t="s">
        <v>1</v>
      </c>
      <c r="C583" s="15" t="s">
        <v>5</v>
      </c>
      <c r="D583" s="15" t="s">
        <v>3522</v>
      </c>
      <c r="E583" s="15">
        <v>1000</v>
      </c>
      <c r="F583" s="15">
        <v>86.5</v>
      </c>
      <c r="G583" s="15">
        <v>91</v>
      </c>
      <c r="H583" s="15">
        <v>95.5</v>
      </c>
      <c r="I583" s="15">
        <v>77.8</v>
      </c>
      <c r="J583" s="15">
        <v>5</v>
      </c>
      <c r="K583" s="15">
        <v>1</v>
      </c>
      <c r="L583" s="15">
        <v>125</v>
      </c>
      <c r="M583" s="15">
        <v>8</v>
      </c>
      <c r="N583" s="15">
        <v>175</v>
      </c>
      <c r="O583" s="15">
        <v>1</v>
      </c>
      <c r="P583" s="15" t="s">
        <v>910</v>
      </c>
      <c r="Q583" s="37" t="s">
        <v>9169</v>
      </c>
      <c r="R583" s="37">
        <v>0.11</v>
      </c>
      <c r="S583" s="37" t="s">
        <v>9168</v>
      </c>
      <c r="T583" s="37" t="s">
        <v>9167</v>
      </c>
      <c r="U583" s="37" t="s">
        <v>9166</v>
      </c>
    </row>
    <row r="584" spans="1:21" s="37" customFormat="1" ht="14.5">
      <c r="A584" s="3" t="s">
        <v>4101</v>
      </c>
      <c r="B584" s="15" t="s">
        <v>1</v>
      </c>
      <c r="C584" s="15" t="s">
        <v>5</v>
      </c>
      <c r="D584" s="15" t="s">
        <v>3522</v>
      </c>
      <c r="E584" s="15">
        <v>1000</v>
      </c>
      <c r="F584" s="15">
        <v>86.5</v>
      </c>
      <c r="G584" s="15">
        <v>91</v>
      </c>
      <c r="H584" s="15">
        <v>95.5</v>
      </c>
      <c r="I584" s="15">
        <v>77.8</v>
      </c>
      <c r="J584" s="15">
        <v>5</v>
      </c>
      <c r="K584" s="15">
        <v>1</v>
      </c>
      <c r="L584" s="15">
        <v>125</v>
      </c>
      <c r="M584" s="15">
        <v>8</v>
      </c>
      <c r="N584" s="15">
        <v>175</v>
      </c>
      <c r="O584" s="15">
        <v>1</v>
      </c>
      <c r="P584" s="15" t="s">
        <v>3</v>
      </c>
      <c r="Q584" s="37" t="s">
        <v>9169</v>
      </c>
      <c r="R584" s="37">
        <v>0.11</v>
      </c>
      <c r="S584" s="37" t="s">
        <v>9168</v>
      </c>
      <c r="T584" s="37" t="s">
        <v>9167</v>
      </c>
      <c r="U584" s="37" t="s">
        <v>9166</v>
      </c>
    </row>
    <row r="585" spans="1:21" s="37" customFormat="1" ht="14.5">
      <c r="A585" s="3" t="s">
        <v>4102</v>
      </c>
      <c r="B585" s="15" t="s">
        <v>1</v>
      </c>
      <c r="C585" s="15" t="s">
        <v>5</v>
      </c>
      <c r="D585" s="15" t="s">
        <v>3525</v>
      </c>
      <c r="E585" s="15">
        <v>1000</v>
      </c>
      <c r="F585" s="15">
        <v>86.5</v>
      </c>
      <c r="G585" s="15">
        <v>91</v>
      </c>
      <c r="H585" s="15">
        <v>95.5</v>
      </c>
      <c r="I585" s="15">
        <v>77.8</v>
      </c>
      <c r="J585" s="15">
        <v>5</v>
      </c>
      <c r="K585" s="15">
        <v>1</v>
      </c>
      <c r="L585" s="15">
        <v>125</v>
      </c>
      <c r="M585" s="15">
        <v>8</v>
      </c>
      <c r="N585" s="15">
        <v>175</v>
      </c>
      <c r="O585" s="15">
        <v>1</v>
      </c>
      <c r="P585" s="15" t="s">
        <v>910</v>
      </c>
      <c r="Q585" s="37" t="s">
        <v>9169</v>
      </c>
      <c r="R585" s="37">
        <v>0.11</v>
      </c>
      <c r="S585" s="37" t="s">
        <v>9168</v>
      </c>
      <c r="T585" s="37" t="s">
        <v>9167</v>
      </c>
      <c r="U585" s="37" t="s">
        <v>9166</v>
      </c>
    </row>
    <row r="586" spans="1:21" s="37" customFormat="1" ht="14.5">
      <c r="A586" s="3" t="s">
        <v>4103</v>
      </c>
      <c r="B586" s="15" t="s">
        <v>1</v>
      </c>
      <c r="C586" s="15" t="s">
        <v>5</v>
      </c>
      <c r="D586" s="15" t="s">
        <v>3525</v>
      </c>
      <c r="E586" s="15">
        <v>1000</v>
      </c>
      <c r="F586" s="15">
        <v>86.5</v>
      </c>
      <c r="G586" s="15">
        <v>91</v>
      </c>
      <c r="H586" s="15">
        <v>95.5</v>
      </c>
      <c r="I586" s="15">
        <v>77.8</v>
      </c>
      <c r="J586" s="15">
        <v>5</v>
      </c>
      <c r="K586" s="15">
        <v>1</v>
      </c>
      <c r="L586" s="15">
        <v>125</v>
      </c>
      <c r="M586" s="15">
        <v>8</v>
      </c>
      <c r="N586" s="15">
        <v>175</v>
      </c>
      <c r="O586" s="15">
        <v>1</v>
      </c>
      <c r="P586" s="15" t="s">
        <v>3</v>
      </c>
      <c r="Q586" s="37" t="s">
        <v>9169</v>
      </c>
      <c r="R586" s="37">
        <v>0.11</v>
      </c>
      <c r="S586" s="37" t="s">
        <v>9168</v>
      </c>
      <c r="T586" s="37" t="s">
        <v>9167</v>
      </c>
      <c r="U586" s="37" t="s">
        <v>9166</v>
      </c>
    </row>
    <row r="587" spans="1:21" s="37" customFormat="1" ht="14.5">
      <c r="A587" s="3" t="s">
        <v>4104</v>
      </c>
      <c r="B587" s="15" t="s">
        <v>1</v>
      </c>
      <c r="C587" s="15" t="s">
        <v>3523</v>
      </c>
      <c r="D587" s="15" t="s">
        <v>3522</v>
      </c>
      <c r="E587" s="15">
        <v>1500</v>
      </c>
      <c r="F587" s="15">
        <v>95</v>
      </c>
      <c r="G587" s="15">
        <v>100</v>
      </c>
      <c r="H587" s="15">
        <v>105</v>
      </c>
      <c r="I587" s="15">
        <v>85.5</v>
      </c>
      <c r="J587" s="15"/>
      <c r="K587" s="15">
        <v>5</v>
      </c>
      <c r="L587" s="15">
        <v>137</v>
      </c>
      <c r="M587" s="15">
        <v>11</v>
      </c>
      <c r="N587" s="15">
        <v>175</v>
      </c>
      <c r="O587" s="15" t="s">
        <v>9484</v>
      </c>
      <c r="P587" s="15" t="s">
        <v>910</v>
      </c>
      <c r="Q587" s="37" t="s">
        <v>9169</v>
      </c>
      <c r="R587" s="37">
        <v>0.94</v>
      </c>
      <c r="S587" s="37" t="s">
        <v>9170</v>
      </c>
      <c r="T587" s="37" t="s">
        <v>9167</v>
      </c>
      <c r="U587" s="37" t="s">
        <v>9166</v>
      </c>
    </row>
    <row r="588" spans="1:21" s="37" customFormat="1" ht="14.5">
      <c r="A588" s="3" t="s">
        <v>4105</v>
      </c>
      <c r="B588" s="15" t="s">
        <v>1</v>
      </c>
      <c r="C588" s="15" t="s">
        <v>3523</v>
      </c>
      <c r="D588" s="15" t="s">
        <v>3525</v>
      </c>
      <c r="E588" s="15">
        <v>1500</v>
      </c>
      <c r="F588" s="15">
        <v>95</v>
      </c>
      <c r="G588" s="15">
        <v>100</v>
      </c>
      <c r="H588" s="15">
        <v>105</v>
      </c>
      <c r="I588" s="15">
        <v>85.5</v>
      </c>
      <c r="J588" s="15"/>
      <c r="K588" s="15">
        <v>5</v>
      </c>
      <c r="L588" s="15">
        <v>137</v>
      </c>
      <c r="M588" s="15">
        <v>11</v>
      </c>
      <c r="N588" s="15">
        <v>175</v>
      </c>
      <c r="O588" s="15" t="s">
        <v>9484</v>
      </c>
      <c r="P588" s="15" t="s">
        <v>910</v>
      </c>
      <c r="Q588" s="37" t="s">
        <v>9169</v>
      </c>
      <c r="R588" s="37">
        <v>0.94</v>
      </c>
      <c r="S588" s="37" t="s">
        <v>9170</v>
      </c>
      <c r="T588" s="37" t="s">
        <v>9167</v>
      </c>
      <c r="U588" s="37" t="s">
        <v>9166</v>
      </c>
    </row>
    <row r="589" spans="1:21" s="37" customFormat="1" ht="14.5">
      <c r="A589" s="3" t="s">
        <v>4106</v>
      </c>
      <c r="B589" s="15" t="s">
        <v>1</v>
      </c>
      <c r="C589" s="15" t="s">
        <v>3523</v>
      </c>
      <c r="D589" s="15" t="s">
        <v>3522</v>
      </c>
      <c r="E589" s="15">
        <v>1500</v>
      </c>
      <c r="F589" s="15">
        <v>9.5</v>
      </c>
      <c r="G589" s="15">
        <v>10</v>
      </c>
      <c r="H589" s="15">
        <v>10.5</v>
      </c>
      <c r="I589" s="15">
        <v>8.5500000000000007</v>
      </c>
      <c r="J589" s="15"/>
      <c r="K589" s="15">
        <v>10</v>
      </c>
      <c r="L589" s="15">
        <v>14.5</v>
      </c>
      <c r="M589" s="15">
        <v>103</v>
      </c>
      <c r="N589" s="15">
        <v>175</v>
      </c>
      <c r="O589" s="15" t="s">
        <v>9484</v>
      </c>
      <c r="P589" s="15" t="s">
        <v>910</v>
      </c>
      <c r="Q589" s="37" t="s">
        <v>9169</v>
      </c>
      <c r="R589" s="37">
        <v>0.94</v>
      </c>
      <c r="S589" s="37" t="s">
        <v>9170</v>
      </c>
      <c r="T589" s="37" t="s">
        <v>9167</v>
      </c>
      <c r="U589" s="37" t="s">
        <v>9166</v>
      </c>
    </row>
    <row r="590" spans="1:21" s="37" customFormat="1" ht="14.5">
      <c r="A590" s="3" t="s">
        <v>4107</v>
      </c>
      <c r="B590" s="15" t="s">
        <v>1</v>
      </c>
      <c r="C590" s="15" t="s">
        <v>3523</v>
      </c>
      <c r="D590" s="15" t="s">
        <v>3525</v>
      </c>
      <c r="E590" s="15">
        <v>1500</v>
      </c>
      <c r="F590" s="15">
        <v>9.5</v>
      </c>
      <c r="G590" s="15">
        <v>10</v>
      </c>
      <c r="H590" s="15">
        <v>10.5</v>
      </c>
      <c r="I590" s="15">
        <v>8.5500000000000007</v>
      </c>
      <c r="J590" s="15"/>
      <c r="K590" s="15">
        <v>10</v>
      </c>
      <c r="L590" s="15">
        <v>14.5</v>
      </c>
      <c r="M590" s="15">
        <v>103</v>
      </c>
      <c r="N590" s="15">
        <v>175</v>
      </c>
      <c r="O590" s="15" t="s">
        <v>9484</v>
      </c>
      <c r="P590" s="15" t="s">
        <v>910</v>
      </c>
      <c r="Q590" s="37" t="s">
        <v>9169</v>
      </c>
      <c r="R590" s="37">
        <v>0.94</v>
      </c>
      <c r="S590" s="37" t="s">
        <v>9170</v>
      </c>
      <c r="T590" s="37" t="s">
        <v>9167</v>
      </c>
      <c r="U590" s="37" t="s">
        <v>9166</v>
      </c>
    </row>
    <row r="591" spans="1:21" s="37" customFormat="1" ht="14.5">
      <c r="A591" s="3" t="s">
        <v>4108</v>
      </c>
      <c r="B591" s="15" t="s">
        <v>1</v>
      </c>
      <c r="C591" s="15" t="s">
        <v>3523</v>
      </c>
      <c r="D591" s="15" t="s">
        <v>3522</v>
      </c>
      <c r="E591" s="15">
        <v>1500</v>
      </c>
      <c r="F591" s="15">
        <v>106</v>
      </c>
      <c r="G591" s="15">
        <v>111</v>
      </c>
      <c r="H591" s="15">
        <v>116</v>
      </c>
      <c r="I591" s="15">
        <v>94</v>
      </c>
      <c r="J591" s="15"/>
      <c r="K591" s="15">
        <v>5</v>
      </c>
      <c r="L591" s="15">
        <v>152</v>
      </c>
      <c r="M591" s="15">
        <v>9.9</v>
      </c>
      <c r="N591" s="15">
        <v>175</v>
      </c>
      <c r="O591" s="15" t="s">
        <v>9484</v>
      </c>
      <c r="P591" s="15" t="s">
        <v>910</v>
      </c>
      <c r="Q591" s="37" t="s">
        <v>9169</v>
      </c>
      <c r="R591" s="37">
        <v>0.94</v>
      </c>
      <c r="S591" s="37" t="s">
        <v>9170</v>
      </c>
      <c r="T591" s="37" t="s">
        <v>9167</v>
      </c>
      <c r="U591" s="37" t="s">
        <v>9166</v>
      </c>
    </row>
    <row r="592" spans="1:21" s="37" customFormat="1" ht="14.5">
      <c r="A592" s="3" t="s">
        <v>4109</v>
      </c>
      <c r="B592" s="15" t="s">
        <v>1</v>
      </c>
      <c r="C592" s="15" t="s">
        <v>3523</v>
      </c>
      <c r="D592" s="15" t="s">
        <v>3525</v>
      </c>
      <c r="E592" s="15">
        <v>1500</v>
      </c>
      <c r="F592" s="15">
        <v>106</v>
      </c>
      <c r="G592" s="15">
        <v>111</v>
      </c>
      <c r="H592" s="15">
        <v>116</v>
      </c>
      <c r="I592" s="15">
        <v>94</v>
      </c>
      <c r="J592" s="15"/>
      <c r="K592" s="15">
        <v>5</v>
      </c>
      <c r="L592" s="15">
        <v>152</v>
      </c>
      <c r="M592" s="15">
        <v>9.9</v>
      </c>
      <c r="N592" s="15">
        <v>175</v>
      </c>
      <c r="O592" s="15" t="s">
        <v>9484</v>
      </c>
      <c r="P592" s="15" t="s">
        <v>910</v>
      </c>
      <c r="Q592" s="37" t="s">
        <v>9169</v>
      </c>
      <c r="R592" s="37">
        <v>0.94</v>
      </c>
      <c r="S592" s="37" t="s">
        <v>9170</v>
      </c>
      <c r="T592" s="37" t="s">
        <v>9167</v>
      </c>
      <c r="U592" s="37" t="s">
        <v>9166</v>
      </c>
    </row>
    <row r="593" spans="1:21" s="37" customFormat="1" ht="14.5">
      <c r="A593" s="3" t="s">
        <v>4110</v>
      </c>
      <c r="B593" s="15" t="s">
        <v>1</v>
      </c>
      <c r="C593" s="15" t="s">
        <v>3523</v>
      </c>
      <c r="D593" s="15" t="s">
        <v>3522</v>
      </c>
      <c r="E593" s="15">
        <v>1500</v>
      </c>
      <c r="F593" s="15">
        <v>10.5</v>
      </c>
      <c r="G593" s="15">
        <v>11.1</v>
      </c>
      <c r="H593" s="15">
        <v>11.6</v>
      </c>
      <c r="I593" s="15">
        <v>9.4</v>
      </c>
      <c r="J593" s="15"/>
      <c r="K593" s="15">
        <v>5</v>
      </c>
      <c r="L593" s="15">
        <v>15.6</v>
      </c>
      <c r="M593" s="15">
        <v>96.2</v>
      </c>
      <c r="N593" s="15">
        <v>175</v>
      </c>
      <c r="O593" s="15" t="s">
        <v>9484</v>
      </c>
      <c r="P593" s="15" t="s">
        <v>910</v>
      </c>
      <c r="Q593" s="37" t="s">
        <v>9169</v>
      </c>
      <c r="R593" s="37">
        <v>0.94</v>
      </c>
      <c r="S593" s="37" t="s">
        <v>9170</v>
      </c>
      <c r="T593" s="37" t="s">
        <v>9167</v>
      </c>
      <c r="U593" s="37" t="s">
        <v>9166</v>
      </c>
    </row>
    <row r="594" spans="1:21" s="37" customFormat="1" ht="14.5">
      <c r="A594" s="3" t="s">
        <v>4111</v>
      </c>
      <c r="B594" s="15" t="s">
        <v>1</v>
      </c>
      <c r="C594" s="15" t="s">
        <v>3523</v>
      </c>
      <c r="D594" s="15" t="s">
        <v>3525</v>
      </c>
      <c r="E594" s="15">
        <v>1500</v>
      </c>
      <c r="F594" s="15">
        <v>10.5</v>
      </c>
      <c r="G594" s="15">
        <v>11.1</v>
      </c>
      <c r="H594" s="15">
        <v>11.6</v>
      </c>
      <c r="I594" s="15">
        <v>9.4</v>
      </c>
      <c r="J594" s="15"/>
      <c r="K594" s="15">
        <v>5</v>
      </c>
      <c r="L594" s="15">
        <v>15.6</v>
      </c>
      <c r="M594" s="15">
        <v>96.2</v>
      </c>
      <c r="N594" s="15">
        <v>175</v>
      </c>
      <c r="O594" s="15" t="s">
        <v>9484</v>
      </c>
      <c r="P594" s="15" t="s">
        <v>910</v>
      </c>
      <c r="Q594" s="37" t="s">
        <v>9169</v>
      </c>
      <c r="R594" s="37">
        <v>0.94</v>
      </c>
      <c r="S594" s="37" t="s">
        <v>9170</v>
      </c>
      <c r="T594" s="37" t="s">
        <v>9167</v>
      </c>
      <c r="U594" s="37" t="s">
        <v>9166</v>
      </c>
    </row>
    <row r="595" spans="1:21" s="37" customFormat="1" ht="14.5">
      <c r="A595" s="3" t="s">
        <v>4112</v>
      </c>
      <c r="B595" s="15" t="s">
        <v>1</v>
      </c>
      <c r="C595" s="15" t="s">
        <v>3523</v>
      </c>
      <c r="D595" s="15" t="s">
        <v>3522</v>
      </c>
      <c r="E595" s="15">
        <v>1500</v>
      </c>
      <c r="F595" s="15">
        <v>114</v>
      </c>
      <c r="G595" s="15">
        <v>120</v>
      </c>
      <c r="H595" s="15">
        <v>126</v>
      </c>
      <c r="I595" s="15">
        <v>102</v>
      </c>
      <c r="J595" s="15"/>
      <c r="K595" s="15">
        <v>5</v>
      </c>
      <c r="L595" s="15">
        <v>165</v>
      </c>
      <c r="M595" s="15">
        <v>9.1</v>
      </c>
      <c r="N595" s="15">
        <v>175</v>
      </c>
      <c r="O595" s="15" t="s">
        <v>9484</v>
      </c>
      <c r="P595" s="15" t="s">
        <v>910</v>
      </c>
      <c r="Q595" s="37" t="s">
        <v>9169</v>
      </c>
      <c r="R595" s="37">
        <v>0.94</v>
      </c>
      <c r="S595" s="37" t="s">
        <v>9170</v>
      </c>
      <c r="T595" s="37" t="s">
        <v>9167</v>
      </c>
      <c r="U595" s="37" t="s">
        <v>9166</v>
      </c>
    </row>
    <row r="596" spans="1:21" s="37" customFormat="1" ht="14.5">
      <c r="A596" s="3" t="s">
        <v>4113</v>
      </c>
      <c r="B596" s="15" t="s">
        <v>1</v>
      </c>
      <c r="C596" s="15" t="s">
        <v>3523</v>
      </c>
      <c r="D596" s="15" t="s">
        <v>3525</v>
      </c>
      <c r="E596" s="15">
        <v>1500</v>
      </c>
      <c r="F596" s="15">
        <v>114</v>
      </c>
      <c r="G596" s="15">
        <v>120</v>
      </c>
      <c r="H596" s="15">
        <v>126</v>
      </c>
      <c r="I596" s="15">
        <v>102</v>
      </c>
      <c r="J596" s="15"/>
      <c r="K596" s="15">
        <v>5</v>
      </c>
      <c r="L596" s="15">
        <v>165</v>
      </c>
      <c r="M596" s="15">
        <v>9.1</v>
      </c>
      <c r="N596" s="15">
        <v>175</v>
      </c>
      <c r="O596" s="15" t="s">
        <v>9484</v>
      </c>
      <c r="P596" s="15" t="s">
        <v>910</v>
      </c>
      <c r="Q596" s="37" t="s">
        <v>9169</v>
      </c>
      <c r="R596" s="37">
        <v>0.94</v>
      </c>
      <c r="S596" s="37" t="s">
        <v>9170</v>
      </c>
      <c r="T596" s="37" t="s">
        <v>9167</v>
      </c>
      <c r="U596" s="37" t="s">
        <v>9166</v>
      </c>
    </row>
    <row r="597" spans="1:21" s="37" customFormat="1" ht="14.5">
      <c r="A597" s="3" t="s">
        <v>4114</v>
      </c>
      <c r="B597" s="15" t="s">
        <v>1</v>
      </c>
      <c r="C597" s="15" t="s">
        <v>3523</v>
      </c>
      <c r="D597" s="15" t="s">
        <v>3522</v>
      </c>
      <c r="E597" s="15">
        <v>1500</v>
      </c>
      <c r="F597" s="15">
        <v>11.4</v>
      </c>
      <c r="G597" s="15">
        <v>12</v>
      </c>
      <c r="H597" s="15">
        <v>12.6</v>
      </c>
      <c r="I597" s="15">
        <v>10.199999999999999</v>
      </c>
      <c r="J597" s="15"/>
      <c r="K597" s="15">
        <v>5</v>
      </c>
      <c r="L597" s="15">
        <v>16.7</v>
      </c>
      <c r="M597" s="15">
        <v>90</v>
      </c>
      <c r="N597" s="15">
        <v>175</v>
      </c>
      <c r="O597" s="15" t="s">
        <v>9484</v>
      </c>
      <c r="P597" s="15" t="s">
        <v>910</v>
      </c>
      <c r="Q597" s="37" t="s">
        <v>9169</v>
      </c>
      <c r="R597" s="37">
        <v>0.94</v>
      </c>
      <c r="S597" s="37" t="s">
        <v>9170</v>
      </c>
      <c r="T597" s="37" t="s">
        <v>9167</v>
      </c>
      <c r="U597" s="37" t="s">
        <v>9166</v>
      </c>
    </row>
    <row r="598" spans="1:21" s="37" customFormat="1" ht="14.5">
      <c r="A598" s="3" t="s">
        <v>4115</v>
      </c>
      <c r="B598" s="15" t="s">
        <v>1</v>
      </c>
      <c r="C598" s="15" t="s">
        <v>3523</v>
      </c>
      <c r="D598" s="15" t="s">
        <v>3525</v>
      </c>
      <c r="E598" s="15">
        <v>1500</v>
      </c>
      <c r="F598" s="15">
        <v>11.4</v>
      </c>
      <c r="G598" s="15">
        <v>12</v>
      </c>
      <c r="H598" s="15">
        <v>12.6</v>
      </c>
      <c r="I598" s="15">
        <v>10.199999999999999</v>
      </c>
      <c r="J598" s="15"/>
      <c r="K598" s="15">
        <v>5</v>
      </c>
      <c r="L598" s="15">
        <v>16.7</v>
      </c>
      <c r="M598" s="15">
        <v>90</v>
      </c>
      <c r="N598" s="15">
        <v>175</v>
      </c>
      <c r="O598" s="15" t="s">
        <v>9484</v>
      </c>
      <c r="P598" s="15" t="s">
        <v>910</v>
      </c>
      <c r="Q598" s="37" t="s">
        <v>9169</v>
      </c>
      <c r="R598" s="37">
        <v>0.94</v>
      </c>
      <c r="S598" s="37" t="s">
        <v>9170</v>
      </c>
      <c r="T598" s="37" t="s">
        <v>9167</v>
      </c>
      <c r="U598" s="37" t="s">
        <v>9166</v>
      </c>
    </row>
    <row r="599" spans="1:21" s="37" customFormat="1" ht="14.5">
      <c r="A599" s="3" t="s">
        <v>4116</v>
      </c>
      <c r="B599" s="15" t="s">
        <v>1</v>
      </c>
      <c r="C599" s="15" t="s">
        <v>3523</v>
      </c>
      <c r="D599" s="15" t="s">
        <v>3522</v>
      </c>
      <c r="E599" s="15">
        <v>1500</v>
      </c>
      <c r="F599" s="15">
        <v>124</v>
      </c>
      <c r="G599" s="15">
        <v>130.5</v>
      </c>
      <c r="H599" s="15">
        <v>137</v>
      </c>
      <c r="I599" s="15">
        <v>111</v>
      </c>
      <c r="J599" s="15"/>
      <c r="K599" s="15">
        <v>5</v>
      </c>
      <c r="L599" s="15">
        <v>179</v>
      </c>
      <c r="M599" s="15">
        <v>8.4</v>
      </c>
      <c r="N599" s="15">
        <v>175</v>
      </c>
      <c r="O599" s="15" t="s">
        <v>9484</v>
      </c>
      <c r="P599" s="15" t="s">
        <v>910</v>
      </c>
      <c r="Q599" s="37" t="s">
        <v>9169</v>
      </c>
      <c r="R599" s="37">
        <v>0.94</v>
      </c>
      <c r="S599" s="37" t="s">
        <v>9170</v>
      </c>
      <c r="T599" s="37" t="s">
        <v>9167</v>
      </c>
      <c r="U599" s="37" t="s">
        <v>9166</v>
      </c>
    </row>
    <row r="600" spans="1:21" s="37" customFormat="1" ht="14.5">
      <c r="A600" s="3" t="s">
        <v>4117</v>
      </c>
      <c r="B600" s="15" t="s">
        <v>1</v>
      </c>
      <c r="C600" s="15" t="s">
        <v>3523</v>
      </c>
      <c r="D600" s="15" t="s">
        <v>3525</v>
      </c>
      <c r="E600" s="15">
        <v>1500</v>
      </c>
      <c r="F600" s="15">
        <v>124</v>
      </c>
      <c r="G600" s="15">
        <v>130.5</v>
      </c>
      <c r="H600" s="15">
        <v>137</v>
      </c>
      <c r="I600" s="15">
        <v>111</v>
      </c>
      <c r="J600" s="15"/>
      <c r="K600" s="15">
        <v>5</v>
      </c>
      <c r="L600" s="15">
        <v>179</v>
      </c>
      <c r="M600" s="15">
        <v>8.4</v>
      </c>
      <c r="N600" s="15">
        <v>175</v>
      </c>
      <c r="O600" s="15" t="s">
        <v>9484</v>
      </c>
      <c r="P600" s="15" t="s">
        <v>910</v>
      </c>
      <c r="Q600" s="37" t="s">
        <v>9169</v>
      </c>
      <c r="R600" s="37">
        <v>0.94</v>
      </c>
      <c r="S600" s="37" t="s">
        <v>9170</v>
      </c>
      <c r="T600" s="37" t="s">
        <v>9167</v>
      </c>
      <c r="U600" s="37" t="s">
        <v>9166</v>
      </c>
    </row>
    <row r="601" spans="1:21" s="37" customFormat="1" ht="14.5">
      <c r="A601" s="3" t="s">
        <v>4118</v>
      </c>
      <c r="B601" s="15" t="s">
        <v>1</v>
      </c>
      <c r="C601" s="15" t="s">
        <v>3523</v>
      </c>
      <c r="D601" s="15" t="s">
        <v>3522</v>
      </c>
      <c r="E601" s="15">
        <v>1500</v>
      </c>
      <c r="F601" s="15">
        <v>12.4</v>
      </c>
      <c r="G601" s="15">
        <v>13.1</v>
      </c>
      <c r="H601" s="15">
        <v>13.7</v>
      </c>
      <c r="I601" s="15">
        <v>11.1</v>
      </c>
      <c r="J601" s="15"/>
      <c r="K601" s="15">
        <v>5</v>
      </c>
      <c r="L601" s="15">
        <v>18.2</v>
      </c>
      <c r="M601" s="15">
        <v>82</v>
      </c>
      <c r="N601" s="15">
        <v>175</v>
      </c>
      <c r="O601" s="15" t="s">
        <v>9484</v>
      </c>
      <c r="P601" s="15" t="s">
        <v>910</v>
      </c>
      <c r="Q601" s="37" t="s">
        <v>9169</v>
      </c>
      <c r="R601" s="37">
        <v>0.94</v>
      </c>
      <c r="S601" s="37" t="s">
        <v>9170</v>
      </c>
      <c r="T601" s="37" t="s">
        <v>9167</v>
      </c>
      <c r="U601" s="37" t="s">
        <v>9166</v>
      </c>
    </row>
    <row r="602" spans="1:21" s="37" customFormat="1" ht="14.5">
      <c r="A602" s="3" t="s">
        <v>4119</v>
      </c>
      <c r="B602" s="15" t="s">
        <v>1</v>
      </c>
      <c r="C602" s="15" t="s">
        <v>3523</v>
      </c>
      <c r="D602" s="15" t="s">
        <v>3525</v>
      </c>
      <c r="E602" s="15">
        <v>1500</v>
      </c>
      <c r="F602" s="15">
        <v>12.4</v>
      </c>
      <c r="G602" s="15">
        <v>13.1</v>
      </c>
      <c r="H602" s="15">
        <v>13.7</v>
      </c>
      <c r="I602" s="15">
        <v>11.1</v>
      </c>
      <c r="J602" s="15"/>
      <c r="K602" s="15">
        <v>5</v>
      </c>
      <c r="L602" s="15">
        <v>18.2</v>
      </c>
      <c r="M602" s="15">
        <v>82</v>
      </c>
      <c r="N602" s="15">
        <v>175</v>
      </c>
      <c r="O602" s="15" t="s">
        <v>9484</v>
      </c>
      <c r="P602" s="15" t="s">
        <v>910</v>
      </c>
      <c r="Q602" s="37" t="s">
        <v>9169</v>
      </c>
      <c r="R602" s="37">
        <v>0.94</v>
      </c>
      <c r="S602" s="37" t="s">
        <v>9170</v>
      </c>
      <c r="T602" s="37" t="s">
        <v>9167</v>
      </c>
      <c r="U602" s="37" t="s">
        <v>9166</v>
      </c>
    </row>
    <row r="603" spans="1:21" s="37" customFormat="1" ht="14.5">
      <c r="A603" s="3" t="s">
        <v>4120</v>
      </c>
      <c r="B603" s="15" t="s">
        <v>1</v>
      </c>
      <c r="C603" s="15" t="s">
        <v>3523</v>
      </c>
      <c r="D603" s="15" t="s">
        <v>3522</v>
      </c>
      <c r="E603" s="15">
        <v>1500</v>
      </c>
      <c r="F603" s="15">
        <v>143</v>
      </c>
      <c r="G603" s="15">
        <v>150.5</v>
      </c>
      <c r="H603" s="15">
        <v>158</v>
      </c>
      <c r="I603" s="15">
        <v>128</v>
      </c>
      <c r="J603" s="15"/>
      <c r="K603" s="15">
        <v>5</v>
      </c>
      <c r="L603" s="15">
        <v>207</v>
      </c>
      <c r="M603" s="15">
        <v>7.2</v>
      </c>
      <c r="N603" s="15">
        <v>175</v>
      </c>
      <c r="O603" s="15" t="s">
        <v>9484</v>
      </c>
      <c r="P603" s="15" t="s">
        <v>910</v>
      </c>
      <c r="Q603" s="37" t="s">
        <v>9169</v>
      </c>
      <c r="R603" s="37">
        <v>0.94</v>
      </c>
      <c r="S603" s="37" t="s">
        <v>9170</v>
      </c>
      <c r="T603" s="37" t="s">
        <v>9167</v>
      </c>
      <c r="U603" s="37" t="s">
        <v>9166</v>
      </c>
    </row>
    <row r="604" spans="1:21" s="37" customFormat="1" ht="14.5">
      <c r="A604" s="3" t="s">
        <v>4121</v>
      </c>
      <c r="B604" s="15" t="s">
        <v>1</v>
      </c>
      <c r="C604" s="15" t="s">
        <v>3523</v>
      </c>
      <c r="D604" s="15" t="s">
        <v>3525</v>
      </c>
      <c r="E604" s="15">
        <v>1500</v>
      </c>
      <c r="F604" s="15">
        <v>143</v>
      </c>
      <c r="G604" s="15">
        <v>150.5</v>
      </c>
      <c r="H604" s="15">
        <v>158</v>
      </c>
      <c r="I604" s="15">
        <v>128</v>
      </c>
      <c r="J604" s="15"/>
      <c r="K604" s="15">
        <v>5</v>
      </c>
      <c r="L604" s="15">
        <v>207</v>
      </c>
      <c r="M604" s="15">
        <v>7.2</v>
      </c>
      <c r="N604" s="15">
        <v>175</v>
      </c>
      <c r="O604" s="15" t="s">
        <v>9484</v>
      </c>
      <c r="P604" s="15" t="s">
        <v>910</v>
      </c>
      <c r="Q604" s="37" t="s">
        <v>9169</v>
      </c>
      <c r="R604" s="37">
        <v>0.94</v>
      </c>
      <c r="S604" s="37" t="s">
        <v>9170</v>
      </c>
      <c r="T604" s="37" t="s">
        <v>9167</v>
      </c>
      <c r="U604" s="37" t="s">
        <v>9166</v>
      </c>
    </row>
    <row r="605" spans="1:21" s="37" customFormat="1" ht="14.5">
      <c r="A605" s="3" t="s">
        <v>4122</v>
      </c>
      <c r="B605" s="15" t="s">
        <v>1</v>
      </c>
      <c r="C605" s="15" t="s">
        <v>3523</v>
      </c>
      <c r="D605" s="15" t="s">
        <v>3522</v>
      </c>
      <c r="E605" s="15">
        <v>1500</v>
      </c>
      <c r="F605" s="15">
        <v>14.3</v>
      </c>
      <c r="G605" s="15">
        <v>15.1</v>
      </c>
      <c r="H605" s="15">
        <v>15.8</v>
      </c>
      <c r="I605" s="15">
        <v>12.8</v>
      </c>
      <c r="J605" s="15"/>
      <c r="K605" s="15">
        <v>5</v>
      </c>
      <c r="L605" s="15">
        <v>21.2</v>
      </c>
      <c r="M605" s="15">
        <v>71</v>
      </c>
      <c r="N605" s="15">
        <v>175</v>
      </c>
      <c r="O605" s="15" t="s">
        <v>9484</v>
      </c>
      <c r="P605" s="15" t="s">
        <v>910</v>
      </c>
      <c r="Q605" s="37" t="s">
        <v>9169</v>
      </c>
      <c r="R605" s="37">
        <v>0.94</v>
      </c>
      <c r="S605" s="37" t="s">
        <v>9170</v>
      </c>
      <c r="T605" s="37" t="s">
        <v>9167</v>
      </c>
      <c r="U605" s="37" t="s">
        <v>9166</v>
      </c>
    </row>
    <row r="606" spans="1:21" s="37" customFormat="1" ht="14.5">
      <c r="A606" s="3" t="s">
        <v>4123</v>
      </c>
      <c r="B606" s="15" t="s">
        <v>1</v>
      </c>
      <c r="C606" s="15" t="s">
        <v>3523</v>
      </c>
      <c r="D606" s="15" t="s">
        <v>3525</v>
      </c>
      <c r="E606" s="15">
        <v>1500</v>
      </c>
      <c r="F606" s="15">
        <v>14.3</v>
      </c>
      <c r="G606" s="15">
        <v>15.1</v>
      </c>
      <c r="H606" s="15">
        <v>15.8</v>
      </c>
      <c r="I606" s="15">
        <v>12.8</v>
      </c>
      <c r="J606" s="15"/>
      <c r="K606" s="15">
        <v>5</v>
      </c>
      <c r="L606" s="15">
        <v>21.2</v>
      </c>
      <c r="M606" s="15">
        <v>71</v>
      </c>
      <c r="N606" s="15">
        <v>175</v>
      </c>
      <c r="O606" s="15" t="s">
        <v>9484</v>
      </c>
      <c r="P606" s="15" t="s">
        <v>910</v>
      </c>
      <c r="Q606" s="37" t="s">
        <v>9169</v>
      </c>
      <c r="R606" s="37">
        <v>0.94</v>
      </c>
      <c r="S606" s="37" t="s">
        <v>9170</v>
      </c>
      <c r="T606" s="37" t="s">
        <v>9167</v>
      </c>
      <c r="U606" s="37" t="s">
        <v>9166</v>
      </c>
    </row>
    <row r="607" spans="1:21" s="37" customFormat="1" ht="14.5">
      <c r="A607" s="3" t="s">
        <v>4124</v>
      </c>
      <c r="B607" s="15" t="s">
        <v>1</v>
      </c>
      <c r="C607" s="15" t="s">
        <v>3523</v>
      </c>
      <c r="D607" s="15" t="s">
        <v>3522</v>
      </c>
      <c r="E607" s="15">
        <v>1500</v>
      </c>
      <c r="F607" s="15">
        <v>152</v>
      </c>
      <c r="G607" s="15">
        <v>160</v>
      </c>
      <c r="H607" s="15">
        <v>168</v>
      </c>
      <c r="I607" s="15">
        <v>136</v>
      </c>
      <c r="J607" s="15"/>
      <c r="K607" s="15">
        <v>5</v>
      </c>
      <c r="L607" s="15">
        <v>219</v>
      </c>
      <c r="M607" s="15">
        <v>6.8</v>
      </c>
      <c r="N607" s="15">
        <v>175</v>
      </c>
      <c r="O607" s="15" t="s">
        <v>9484</v>
      </c>
      <c r="P607" s="15" t="s">
        <v>910</v>
      </c>
      <c r="Q607" s="37" t="s">
        <v>9169</v>
      </c>
      <c r="R607" s="37">
        <v>0.94</v>
      </c>
      <c r="S607" s="37" t="s">
        <v>9170</v>
      </c>
      <c r="T607" s="37" t="s">
        <v>9167</v>
      </c>
      <c r="U607" s="37" t="s">
        <v>9166</v>
      </c>
    </row>
    <row r="608" spans="1:21" s="37" customFormat="1" ht="14.5">
      <c r="A608" s="3" t="s">
        <v>4125</v>
      </c>
      <c r="B608" s="15" t="s">
        <v>1</v>
      </c>
      <c r="C608" s="15" t="s">
        <v>3523</v>
      </c>
      <c r="D608" s="15" t="s">
        <v>3525</v>
      </c>
      <c r="E608" s="15">
        <v>1500</v>
      </c>
      <c r="F608" s="15">
        <v>152</v>
      </c>
      <c r="G608" s="15">
        <v>160</v>
      </c>
      <c r="H608" s="15">
        <v>168</v>
      </c>
      <c r="I608" s="15">
        <v>136</v>
      </c>
      <c r="J608" s="15"/>
      <c r="K608" s="15">
        <v>5</v>
      </c>
      <c r="L608" s="15">
        <v>219</v>
      </c>
      <c r="M608" s="15">
        <v>6.8</v>
      </c>
      <c r="N608" s="15">
        <v>175</v>
      </c>
      <c r="O608" s="15" t="s">
        <v>9484</v>
      </c>
      <c r="P608" s="15" t="s">
        <v>910</v>
      </c>
      <c r="Q608" s="37" t="s">
        <v>9169</v>
      </c>
      <c r="R608" s="37">
        <v>0.94</v>
      </c>
      <c r="S608" s="37" t="s">
        <v>9170</v>
      </c>
      <c r="T608" s="37" t="s">
        <v>9167</v>
      </c>
      <c r="U608" s="37" t="s">
        <v>9166</v>
      </c>
    </row>
    <row r="609" spans="1:21" s="37" customFormat="1" ht="14.5">
      <c r="A609" s="3" t="s">
        <v>4126</v>
      </c>
      <c r="B609" s="15" t="s">
        <v>1</v>
      </c>
      <c r="C609" s="15" t="s">
        <v>3523</v>
      </c>
      <c r="D609" s="15" t="s">
        <v>3522</v>
      </c>
      <c r="E609" s="15">
        <v>1500</v>
      </c>
      <c r="F609" s="15">
        <v>15.2</v>
      </c>
      <c r="G609" s="15">
        <v>16</v>
      </c>
      <c r="H609" s="15">
        <v>16.8</v>
      </c>
      <c r="I609" s="15">
        <v>13.6</v>
      </c>
      <c r="J609" s="15"/>
      <c r="K609" s="15">
        <v>5</v>
      </c>
      <c r="L609" s="15">
        <v>22.5</v>
      </c>
      <c r="M609" s="15">
        <v>67</v>
      </c>
      <c r="N609" s="15">
        <v>175</v>
      </c>
      <c r="O609" s="15" t="s">
        <v>9484</v>
      </c>
      <c r="P609" s="15" t="s">
        <v>910</v>
      </c>
      <c r="Q609" s="37" t="s">
        <v>9169</v>
      </c>
      <c r="R609" s="37">
        <v>0.94</v>
      </c>
      <c r="S609" s="37" t="s">
        <v>9170</v>
      </c>
      <c r="T609" s="37" t="s">
        <v>9167</v>
      </c>
      <c r="U609" s="37" t="s">
        <v>9166</v>
      </c>
    </row>
    <row r="610" spans="1:21" s="37" customFormat="1" ht="14.5">
      <c r="A610" s="3" t="s">
        <v>4127</v>
      </c>
      <c r="B610" s="15" t="s">
        <v>1</v>
      </c>
      <c r="C610" s="15" t="s">
        <v>3523</v>
      </c>
      <c r="D610" s="15" t="s">
        <v>3525</v>
      </c>
      <c r="E610" s="15">
        <v>1500</v>
      </c>
      <c r="F610" s="15">
        <v>15.2</v>
      </c>
      <c r="G610" s="15">
        <v>16</v>
      </c>
      <c r="H610" s="15">
        <v>16.8</v>
      </c>
      <c r="I610" s="15">
        <v>13.6</v>
      </c>
      <c r="J610" s="15"/>
      <c r="K610" s="15">
        <v>5</v>
      </c>
      <c r="L610" s="15">
        <v>22.5</v>
      </c>
      <c r="M610" s="15">
        <v>67</v>
      </c>
      <c r="N610" s="15">
        <v>175</v>
      </c>
      <c r="O610" s="15" t="s">
        <v>9484</v>
      </c>
      <c r="P610" s="15" t="s">
        <v>910</v>
      </c>
      <c r="Q610" s="37" t="s">
        <v>9169</v>
      </c>
      <c r="R610" s="37">
        <v>0.94</v>
      </c>
      <c r="S610" s="37" t="s">
        <v>9170</v>
      </c>
      <c r="T610" s="37" t="s">
        <v>9167</v>
      </c>
      <c r="U610" s="37" t="s">
        <v>9166</v>
      </c>
    </row>
    <row r="611" spans="1:21" s="37" customFormat="1" ht="14.5">
      <c r="A611" s="3" t="s">
        <v>4128</v>
      </c>
      <c r="B611" s="15" t="s">
        <v>1</v>
      </c>
      <c r="C611" s="15" t="s">
        <v>3523</v>
      </c>
      <c r="D611" s="15" t="s">
        <v>3522</v>
      </c>
      <c r="E611" s="15">
        <v>1500</v>
      </c>
      <c r="F611" s="15">
        <v>162</v>
      </c>
      <c r="G611" s="15">
        <v>170.5</v>
      </c>
      <c r="H611" s="15">
        <v>179</v>
      </c>
      <c r="I611" s="15">
        <v>145</v>
      </c>
      <c r="J611" s="15"/>
      <c r="K611" s="15">
        <v>5</v>
      </c>
      <c r="L611" s="15">
        <v>234</v>
      </c>
      <c r="M611" s="15">
        <v>6.4</v>
      </c>
      <c r="N611" s="15">
        <v>175</v>
      </c>
      <c r="O611" s="15" t="s">
        <v>9484</v>
      </c>
      <c r="P611" s="15" t="s">
        <v>910</v>
      </c>
      <c r="Q611" s="37" t="s">
        <v>9169</v>
      </c>
      <c r="R611" s="37">
        <v>0.94</v>
      </c>
      <c r="S611" s="37" t="s">
        <v>9170</v>
      </c>
      <c r="T611" s="37" t="s">
        <v>9167</v>
      </c>
      <c r="U611" s="37" t="s">
        <v>9166</v>
      </c>
    </row>
    <row r="612" spans="1:21" s="37" customFormat="1" ht="14.5">
      <c r="A612" s="3" t="s">
        <v>4129</v>
      </c>
      <c r="B612" s="15" t="s">
        <v>1</v>
      </c>
      <c r="C612" s="15" t="s">
        <v>3523</v>
      </c>
      <c r="D612" s="15" t="s">
        <v>3525</v>
      </c>
      <c r="E612" s="15">
        <v>1500</v>
      </c>
      <c r="F612" s="15">
        <v>162</v>
      </c>
      <c r="G612" s="15">
        <v>170.5</v>
      </c>
      <c r="H612" s="15">
        <v>179</v>
      </c>
      <c r="I612" s="15">
        <v>145</v>
      </c>
      <c r="J612" s="15"/>
      <c r="K612" s="15">
        <v>5</v>
      </c>
      <c r="L612" s="15">
        <v>234</v>
      </c>
      <c r="M612" s="15">
        <v>6.4</v>
      </c>
      <c r="N612" s="15">
        <v>175</v>
      </c>
      <c r="O612" s="15" t="s">
        <v>9484</v>
      </c>
      <c r="P612" s="15" t="s">
        <v>910</v>
      </c>
      <c r="Q612" s="37" t="s">
        <v>9169</v>
      </c>
      <c r="R612" s="37">
        <v>0.94</v>
      </c>
      <c r="S612" s="37" t="s">
        <v>9170</v>
      </c>
      <c r="T612" s="37" t="s">
        <v>9167</v>
      </c>
      <c r="U612" s="37" t="s">
        <v>9166</v>
      </c>
    </row>
    <row r="613" spans="1:21" s="37" customFormat="1" ht="14.5">
      <c r="A613" s="3" t="s">
        <v>4130</v>
      </c>
      <c r="B613" s="15" t="s">
        <v>1</v>
      </c>
      <c r="C613" s="15" t="s">
        <v>3523</v>
      </c>
      <c r="D613" s="15" t="s">
        <v>3522</v>
      </c>
      <c r="E613" s="15">
        <v>1500</v>
      </c>
      <c r="F613" s="15">
        <v>171</v>
      </c>
      <c r="G613" s="15">
        <v>180</v>
      </c>
      <c r="H613" s="15">
        <v>189</v>
      </c>
      <c r="I613" s="15">
        <v>154</v>
      </c>
      <c r="J613" s="15"/>
      <c r="K613" s="15">
        <v>5</v>
      </c>
      <c r="L613" s="15">
        <v>246</v>
      </c>
      <c r="M613" s="15">
        <v>6.1</v>
      </c>
      <c r="N613" s="15">
        <v>175</v>
      </c>
      <c r="O613" s="15" t="s">
        <v>9484</v>
      </c>
      <c r="P613" s="15" t="s">
        <v>910</v>
      </c>
      <c r="Q613" s="37" t="s">
        <v>9169</v>
      </c>
      <c r="R613" s="37">
        <v>0.94</v>
      </c>
      <c r="S613" s="37" t="s">
        <v>9170</v>
      </c>
      <c r="T613" s="37" t="s">
        <v>9167</v>
      </c>
      <c r="U613" s="37" t="s">
        <v>9166</v>
      </c>
    </row>
    <row r="614" spans="1:21" s="37" customFormat="1" ht="14.5">
      <c r="A614" s="3" t="s">
        <v>4131</v>
      </c>
      <c r="B614" s="15" t="s">
        <v>1</v>
      </c>
      <c r="C614" s="15" t="s">
        <v>3523</v>
      </c>
      <c r="D614" s="15" t="s">
        <v>3525</v>
      </c>
      <c r="E614" s="15">
        <v>1500</v>
      </c>
      <c r="F614" s="15">
        <v>171</v>
      </c>
      <c r="G614" s="15">
        <v>180</v>
      </c>
      <c r="H614" s="15">
        <v>189</v>
      </c>
      <c r="I614" s="15">
        <v>154</v>
      </c>
      <c r="J614" s="15"/>
      <c r="K614" s="15">
        <v>5</v>
      </c>
      <c r="L614" s="15">
        <v>246</v>
      </c>
      <c r="M614" s="15">
        <v>6.1</v>
      </c>
      <c r="N614" s="15">
        <v>175</v>
      </c>
      <c r="O614" s="15" t="s">
        <v>9484</v>
      </c>
      <c r="P614" s="15" t="s">
        <v>910</v>
      </c>
      <c r="Q614" s="37" t="s">
        <v>9169</v>
      </c>
      <c r="R614" s="37">
        <v>0.94</v>
      </c>
      <c r="S614" s="37" t="s">
        <v>9170</v>
      </c>
      <c r="T614" s="37" t="s">
        <v>9167</v>
      </c>
      <c r="U614" s="37" t="s">
        <v>9166</v>
      </c>
    </row>
    <row r="615" spans="1:21" s="37" customFormat="1" ht="14.5">
      <c r="A615" s="3" t="s">
        <v>4132</v>
      </c>
      <c r="B615" s="15" t="s">
        <v>1</v>
      </c>
      <c r="C615" s="15" t="s">
        <v>3523</v>
      </c>
      <c r="D615" s="15" t="s">
        <v>3522</v>
      </c>
      <c r="E615" s="15">
        <v>1500</v>
      </c>
      <c r="F615" s="15">
        <v>17.100000000000001</v>
      </c>
      <c r="G615" s="15">
        <v>18</v>
      </c>
      <c r="H615" s="15">
        <v>18.899999999999999</v>
      </c>
      <c r="I615" s="15">
        <v>15.3</v>
      </c>
      <c r="J615" s="15"/>
      <c r="K615" s="15">
        <v>5</v>
      </c>
      <c r="L615" s="15">
        <v>26.2</v>
      </c>
      <c r="M615" s="15">
        <v>59.5</v>
      </c>
      <c r="N615" s="15">
        <v>175</v>
      </c>
      <c r="O615" s="15" t="s">
        <v>9484</v>
      </c>
      <c r="P615" s="15" t="s">
        <v>910</v>
      </c>
      <c r="Q615" s="37" t="s">
        <v>9169</v>
      </c>
      <c r="R615" s="37">
        <v>0.94</v>
      </c>
      <c r="S615" s="37" t="s">
        <v>9170</v>
      </c>
      <c r="T615" s="37" t="s">
        <v>9167</v>
      </c>
      <c r="U615" s="37" t="s">
        <v>9166</v>
      </c>
    </row>
    <row r="616" spans="1:21" s="37" customFormat="1" ht="14.5">
      <c r="A616" s="3" t="s">
        <v>4133</v>
      </c>
      <c r="B616" s="15" t="s">
        <v>1</v>
      </c>
      <c r="C616" s="15" t="s">
        <v>3523</v>
      </c>
      <c r="D616" s="15" t="s">
        <v>3525</v>
      </c>
      <c r="E616" s="15">
        <v>1500</v>
      </c>
      <c r="F616" s="15">
        <v>17.100000000000001</v>
      </c>
      <c r="G616" s="15">
        <v>18</v>
      </c>
      <c r="H616" s="15">
        <v>18.899999999999999</v>
      </c>
      <c r="I616" s="15">
        <v>15.3</v>
      </c>
      <c r="J616" s="15"/>
      <c r="K616" s="15">
        <v>5</v>
      </c>
      <c r="L616" s="15">
        <v>26.2</v>
      </c>
      <c r="M616" s="15">
        <v>59.5</v>
      </c>
      <c r="N616" s="15">
        <v>175</v>
      </c>
      <c r="O616" s="15" t="s">
        <v>9484</v>
      </c>
      <c r="P616" s="15" t="s">
        <v>910</v>
      </c>
      <c r="Q616" s="37" t="s">
        <v>9169</v>
      </c>
      <c r="R616" s="37">
        <v>0.94</v>
      </c>
      <c r="S616" s="37" t="s">
        <v>9170</v>
      </c>
      <c r="T616" s="37" t="s">
        <v>9167</v>
      </c>
      <c r="U616" s="37" t="s">
        <v>9166</v>
      </c>
    </row>
    <row r="617" spans="1:21" s="37" customFormat="1" ht="14.5">
      <c r="A617" s="3" t="s">
        <v>4134</v>
      </c>
      <c r="B617" s="15" t="s">
        <v>1</v>
      </c>
      <c r="C617" s="15" t="s">
        <v>3523</v>
      </c>
      <c r="D617" s="15" t="s">
        <v>3522</v>
      </c>
      <c r="E617" s="15">
        <v>1500</v>
      </c>
      <c r="F617" s="15">
        <v>190</v>
      </c>
      <c r="G617" s="15">
        <v>200</v>
      </c>
      <c r="H617" s="15">
        <v>210</v>
      </c>
      <c r="I617" s="15">
        <v>171</v>
      </c>
      <c r="J617" s="15"/>
      <c r="K617" s="15">
        <v>5</v>
      </c>
      <c r="L617" s="15">
        <v>274</v>
      </c>
      <c r="M617" s="15">
        <v>5.5</v>
      </c>
      <c r="N617" s="15">
        <v>175</v>
      </c>
      <c r="O617" s="15" t="s">
        <v>9484</v>
      </c>
      <c r="P617" s="15" t="s">
        <v>910</v>
      </c>
      <c r="Q617" s="37" t="s">
        <v>9169</v>
      </c>
      <c r="R617" s="37">
        <v>0.94</v>
      </c>
      <c r="S617" s="37" t="s">
        <v>9170</v>
      </c>
      <c r="T617" s="37" t="s">
        <v>9167</v>
      </c>
      <c r="U617" s="37" t="s">
        <v>9166</v>
      </c>
    </row>
    <row r="618" spans="1:21" s="37" customFormat="1" ht="14.5">
      <c r="A618" s="3" t="s">
        <v>4135</v>
      </c>
      <c r="B618" s="15" t="s">
        <v>1</v>
      </c>
      <c r="C618" s="15" t="s">
        <v>3523</v>
      </c>
      <c r="D618" s="15" t="s">
        <v>3525</v>
      </c>
      <c r="E618" s="15">
        <v>1500</v>
      </c>
      <c r="F618" s="15">
        <v>190</v>
      </c>
      <c r="G618" s="15">
        <v>200</v>
      </c>
      <c r="H618" s="15">
        <v>210</v>
      </c>
      <c r="I618" s="15">
        <v>171</v>
      </c>
      <c r="J618" s="15"/>
      <c r="K618" s="15">
        <v>5</v>
      </c>
      <c r="L618" s="15">
        <v>274</v>
      </c>
      <c r="M618" s="15">
        <v>5.5</v>
      </c>
      <c r="N618" s="15">
        <v>175</v>
      </c>
      <c r="O618" s="15" t="s">
        <v>9484</v>
      </c>
      <c r="P618" s="15" t="s">
        <v>910</v>
      </c>
      <c r="Q618" s="37" t="s">
        <v>9169</v>
      </c>
      <c r="R618" s="37">
        <v>0.94</v>
      </c>
      <c r="S618" s="37" t="s">
        <v>9170</v>
      </c>
      <c r="T618" s="37" t="s">
        <v>9167</v>
      </c>
      <c r="U618" s="37" t="s">
        <v>9166</v>
      </c>
    </row>
    <row r="619" spans="1:21" s="37" customFormat="1" ht="14.5">
      <c r="A619" s="3" t="s">
        <v>4136</v>
      </c>
      <c r="B619" s="15" t="s">
        <v>1</v>
      </c>
      <c r="C619" s="15" t="s">
        <v>3523</v>
      </c>
      <c r="D619" s="15" t="s">
        <v>3522</v>
      </c>
      <c r="E619" s="15">
        <v>1500</v>
      </c>
      <c r="F619" s="15">
        <v>19</v>
      </c>
      <c r="G619" s="15">
        <v>20</v>
      </c>
      <c r="H619" s="15">
        <v>21</v>
      </c>
      <c r="I619" s="15">
        <v>17.100000000000001</v>
      </c>
      <c r="J619" s="15"/>
      <c r="K619" s="15">
        <v>5</v>
      </c>
      <c r="L619" s="15">
        <v>27.7</v>
      </c>
      <c r="M619" s="15">
        <v>54.2</v>
      </c>
      <c r="N619" s="15">
        <v>175</v>
      </c>
      <c r="O619" s="15" t="s">
        <v>9484</v>
      </c>
      <c r="P619" s="15" t="s">
        <v>910</v>
      </c>
      <c r="Q619" s="37" t="s">
        <v>9169</v>
      </c>
      <c r="R619" s="37">
        <v>0.94</v>
      </c>
      <c r="S619" s="37" t="s">
        <v>9170</v>
      </c>
      <c r="T619" s="37" t="s">
        <v>9167</v>
      </c>
      <c r="U619" s="37" t="s">
        <v>9166</v>
      </c>
    </row>
    <row r="620" spans="1:21" s="37" customFormat="1" ht="14.5">
      <c r="A620" s="3" t="s">
        <v>4137</v>
      </c>
      <c r="B620" s="15" t="s">
        <v>1</v>
      </c>
      <c r="C620" s="15" t="s">
        <v>3523</v>
      </c>
      <c r="D620" s="15" t="s">
        <v>3525</v>
      </c>
      <c r="E620" s="15">
        <v>1500</v>
      </c>
      <c r="F620" s="15">
        <v>19</v>
      </c>
      <c r="G620" s="15">
        <v>20</v>
      </c>
      <c r="H620" s="15">
        <v>21</v>
      </c>
      <c r="I620" s="15">
        <v>17.100000000000001</v>
      </c>
      <c r="J620" s="15"/>
      <c r="K620" s="15">
        <v>5</v>
      </c>
      <c r="L620" s="15">
        <v>27.7</v>
      </c>
      <c r="M620" s="15">
        <v>54.2</v>
      </c>
      <c r="N620" s="15">
        <v>175</v>
      </c>
      <c r="O620" s="15" t="s">
        <v>9484</v>
      </c>
      <c r="P620" s="15" t="s">
        <v>910</v>
      </c>
      <c r="Q620" s="37" t="s">
        <v>9169</v>
      </c>
      <c r="R620" s="37">
        <v>0.94</v>
      </c>
      <c r="S620" s="37" t="s">
        <v>9170</v>
      </c>
      <c r="T620" s="37" t="s">
        <v>9167</v>
      </c>
      <c r="U620" s="37" t="s">
        <v>9166</v>
      </c>
    </row>
    <row r="621" spans="1:21" s="37" customFormat="1" ht="14.5">
      <c r="A621" s="3" t="s">
        <v>4138</v>
      </c>
      <c r="B621" s="15" t="s">
        <v>1</v>
      </c>
      <c r="C621" s="15" t="s">
        <v>3523</v>
      </c>
      <c r="D621" s="15" t="s">
        <v>3522</v>
      </c>
      <c r="E621" s="15">
        <v>1500</v>
      </c>
      <c r="F621" s="15">
        <v>209</v>
      </c>
      <c r="G621" s="15">
        <v>220</v>
      </c>
      <c r="H621" s="15">
        <v>231</v>
      </c>
      <c r="I621" s="15">
        <v>185</v>
      </c>
      <c r="J621" s="15"/>
      <c r="K621" s="15">
        <v>5</v>
      </c>
      <c r="L621" s="15">
        <v>328</v>
      </c>
      <c r="M621" s="15">
        <v>4.5999999999999996</v>
      </c>
      <c r="N621" s="15">
        <v>175</v>
      </c>
      <c r="O621" s="15" t="s">
        <v>9484</v>
      </c>
      <c r="P621" s="15" t="s">
        <v>910</v>
      </c>
      <c r="Q621" s="37" t="s">
        <v>9169</v>
      </c>
      <c r="R621" s="37">
        <v>0.94</v>
      </c>
      <c r="S621" s="37" t="s">
        <v>9170</v>
      </c>
      <c r="T621" s="37" t="s">
        <v>9167</v>
      </c>
      <c r="U621" s="37" t="s">
        <v>9166</v>
      </c>
    </row>
    <row r="622" spans="1:21" s="37" customFormat="1" ht="14.5">
      <c r="A622" s="3" t="s">
        <v>4139</v>
      </c>
      <c r="B622" s="15" t="s">
        <v>1</v>
      </c>
      <c r="C622" s="15" t="s">
        <v>3523</v>
      </c>
      <c r="D622" s="15" t="s">
        <v>3525</v>
      </c>
      <c r="E622" s="15">
        <v>1500</v>
      </c>
      <c r="F622" s="15">
        <v>209</v>
      </c>
      <c r="G622" s="15">
        <v>220</v>
      </c>
      <c r="H622" s="15">
        <v>231</v>
      </c>
      <c r="I622" s="15">
        <v>185</v>
      </c>
      <c r="J622" s="15"/>
      <c r="K622" s="15">
        <v>5</v>
      </c>
      <c r="L622" s="15">
        <v>328</v>
      </c>
      <c r="M622" s="15">
        <v>4.5999999999999996</v>
      </c>
      <c r="N622" s="15">
        <v>175</v>
      </c>
      <c r="O622" s="15" t="s">
        <v>9484</v>
      </c>
      <c r="P622" s="15" t="s">
        <v>910</v>
      </c>
      <c r="Q622" s="37" t="s">
        <v>9169</v>
      </c>
      <c r="R622" s="37">
        <v>0.94</v>
      </c>
      <c r="S622" s="37" t="s">
        <v>9170</v>
      </c>
      <c r="T622" s="37" t="s">
        <v>9167</v>
      </c>
      <c r="U622" s="37" t="s">
        <v>9166</v>
      </c>
    </row>
    <row r="623" spans="1:21" s="37" customFormat="1" ht="14.5">
      <c r="A623" s="3" t="s">
        <v>4140</v>
      </c>
      <c r="B623" s="15" t="s">
        <v>1</v>
      </c>
      <c r="C623" s="15" t="s">
        <v>3523</v>
      </c>
      <c r="D623" s="15" t="s">
        <v>3522</v>
      </c>
      <c r="E623" s="15">
        <v>1500</v>
      </c>
      <c r="F623" s="15">
        <v>20.9</v>
      </c>
      <c r="G623" s="15">
        <v>22</v>
      </c>
      <c r="H623" s="15">
        <v>23.1</v>
      </c>
      <c r="I623" s="15">
        <v>18.8</v>
      </c>
      <c r="J623" s="15"/>
      <c r="K623" s="15">
        <v>5</v>
      </c>
      <c r="L623" s="15">
        <v>30.6</v>
      </c>
      <c r="M623" s="15">
        <v>49</v>
      </c>
      <c r="N623" s="15">
        <v>175</v>
      </c>
      <c r="O623" s="15" t="s">
        <v>9484</v>
      </c>
      <c r="P623" s="15" t="s">
        <v>910</v>
      </c>
      <c r="Q623" s="37" t="s">
        <v>9169</v>
      </c>
      <c r="R623" s="37">
        <v>0.94</v>
      </c>
      <c r="S623" s="37" t="s">
        <v>9170</v>
      </c>
      <c r="T623" s="37" t="s">
        <v>9167</v>
      </c>
      <c r="U623" s="37" t="s">
        <v>9166</v>
      </c>
    </row>
    <row r="624" spans="1:21" s="37" customFormat="1" ht="14.5">
      <c r="A624" s="3" t="s">
        <v>4141</v>
      </c>
      <c r="B624" s="15" t="s">
        <v>1</v>
      </c>
      <c r="C624" s="15" t="s">
        <v>3523</v>
      </c>
      <c r="D624" s="15" t="s">
        <v>3525</v>
      </c>
      <c r="E624" s="15">
        <v>1500</v>
      </c>
      <c r="F624" s="15">
        <v>20.9</v>
      </c>
      <c r="G624" s="15">
        <v>22</v>
      </c>
      <c r="H624" s="15">
        <v>23.1</v>
      </c>
      <c r="I624" s="15">
        <v>18.8</v>
      </c>
      <c r="J624" s="15"/>
      <c r="K624" s="15">
        <v>5</v>
      </c>
      <c r="L624" s="15">
        <v>30.6</v>
      </c>
      <c r="M624" s="15">
        <v>49</v>
      </c>
      <c r="N624" s="15">
        <v>175</v>
      </c>
      <c r="O624" s="15" t="s">
        <v>9484</v>
      </c>
      <c r="P624" s="15" t="s">
        <v>910</v>
      </c>
      <c r="Q624" s="37" t="s">
        <v>9169</v>
      </c>
      <c r="R624" s="37">
        <v>0.94</v>
      </c>
      <c r="S624" s="37" t="s">
        <v>9170</v>
      </c>
      <c r="T624" s="37" t="s">
        <v>9167</v>
      </c>
      <c r="U624" s="37" t="s">
        <v>9166</v>
      </c>
    </row>
    <row r="625" spans="1:21" s="37" customFormat="1" ht="14.5">
      <c r="A625" s="3" t="s">
        <v>4142</v>
      </c>
      <c r="B625" s="15" t="s">
        <v>1</v>
      </c>
      <c r="C625" s="15" t="s">
        <v>3523</v>
      </c>
      <c r="D625" s="15" t="s">
        <v>3522</v>
      </c>
      <c r="E625" s="15">
        <v>1500</v>
      </c>
      <c r="F625" s="15">
        <v>22.8</v>
      </c>
      <c r="G625" s="15">
        <v>24</v>
      </c>
      <c r="H625" s="15">
        <v>25.2</v>
      </c>
      <c r="I625" s="15">
        <v>20.5</v>
      </c>
      <c r="J625" s="15"/>
      <c r="K625" s="15">
        <v>5</v>
      </c>
      <c r="L625" s="15">
        <v>33.200000000000003</v>
      </c>
      <c r="M625" s="15">
        <v>45.2</v>
      </c>
      <c r="N625" s="15">
        <v>175</v>
      </c>
      <c r="O625" s="15" t="s">
        <v>9484</v>
      </c>
      <c r="P625" s="15" t="s">
        <v>910</v>
      </c>
      <c r="Q625" s="37" t="s">
        <v>9169</v>
      </c>
      <c r="R625" s="37">
        <v>0.94</v>
      </c>
      <c r="S625" s="37" t="s">
        <v>9170</v>
      </c>
      <c r="T625" s="37" t="s">
        <v>9167</v>
      </c>
      <c r="U625" s="37" t="s">
        <v>9166</v>
      </c>
    </row>
    <row r="626" spans="1:21" s="37" customFormat="1" ht="14.5">
      <c r="A626" s="3" t="s">
        <v>4143</v>
      </c>
      <c r="B626" s="15" t="s">
        <v>1</v>
      </c>
      <c r="C626" s="15" t="s">
        <v>3523</v>
      </c>
      <c r="D626" s="15" t="s">
        <v>3525</v>
      </c>
      <c r="E626" s="15">
        <v>1500</v>
      </c>
      <c r="F626" s="15">
        <v>22.8</v>
      </c>
      <c r="G626" s="15">
        <v>24</v>
      </c>
      <c r="H626" s="15">
        <v>25.2</v>
      </c>
      <c r="I626" s="15">
        <v>20.5</v>
      </c>
      <c r="J626" s="15"/>
      <c r="K626" s="15">
        <v>5</v>
      </c>
      <c r="L626" s="15">
        <v>33.200000000000003</v>
      </c>
      <c r="M626" s="15">
        <v>45.2</v>
      </c>
      <c r="N626" s="15">
        <v>175</v>
      </c>
      <c r="O626" s="15" t="s">
        <v>9484</v>
      </c>
      <c r="P626" s="15" t="s">
        <v>910</v>
      </c>
      <c r="Q626" s="37" t="s">
        <v>9169</v>
      </c>
      <c r="R626" s="37">
        <v>0.94</v>
      </c>
      <c r="S626" s="37" t="s">
        <v>9170</v>
      </c>
      <c r="T626" s="37" t="s">
        <v>9167</v>
      </c>
      <c r="U626" s="37" t="s">
        <v>9166</v>
      </c>
    </row>
    <row r="627" spans="1:21" s="37" customFormat="1" ht="14.5">
      <c r="A627" s="3" t="s">
        <v>4144</v>
      </c>
      <c r="B627" s="15" t="s">
        <v>1</v>
      </c>
      <c r="C627" s="15" t="s">
        <v>3523</v>
      </c>
      <c r="D627" s="15" t="s">
        <v>3522</v>
      </c>
      <c r="E627" s="15">
        <v>1500</v>
      </c>
      <c r="F627" s="15">
        <v>237</v>
      </c>
      <c r="G627" s="15">
        <v>250</v>
      </c>
      <c r="H627" s="15">
        <v>263</v>
      </c>
      <c r="I627" s="15">
        <v>214</v>
      </c>
      <c r="J627" s="15"/>
      <c r="K627" s="15">
        <v>5</v>
      </c>
      <c r="L627" s="15">
        <v>344</v>
      </c>
      <c r="M627" s="15">
        <v>4.5</v>
      </c>
      <c r="N627" s="15">
        <v>175</v>
      </c>
      <c r="O627" s="15" t="s">
        <v>9484</v>
      </c>
      <c r="P627" s="15" t="s">
        <v>910</v>
      </c>
      <c r="Q627" s="37" t="s">
        <v>9169</v>
      </c>
      <c r="R627" s="37">
        <v>0.94</v>
      </c>
      <c r="S627" s="37" t="s">
        <v>9170</v>
      </c>
      <c r="T627" s="37" t="s">
        <v>9167</v>
      </c>
      <c r="U627" s="37" t="s">
        <v>9166</v>
      </c>
    </row>
    <row r="628" spans="1:21" s="37" customFormat="1" ht="14.5">
      <c r="A628" s="3" t="s">
        <v>4145</v>
      </c>
      <c r="B628" s="15" t="s">
        <v>1</v>
      </c>
      <c r="C628" s="15" t="s">
        <v>3523</v>
      </c>
      <c r="D628" s="15" t="s">
        <v>3525</v>
      </c>
      <c r="E628" s="15">
        <v>1500</v>
      </c>
      <c r="F628" s="15">
        <v>237</v>
      </c>
      <c r="G628" s="15">
        <v>250</v>
      </c>
      <c r="H628" s="15">
        <v>263</v>
      </c>
      <c r="I628" s="15">
        <v>214</v>
      </c>
      <c r="J628" s="15"/>
      <c r="K628" s="15">
        <v>5</v>
      </c>
      <c r="L628" s="15">
        <v>344</v>
      </c>
      <c r="M628" s="15">
        <v>4.5</v>
      </c>
      <c r="N628" s="15">
        <v>175</v>
      </c>
      <c r="O628" s="15" t="s">
        <v>9484</v>
      </c>
      <c r="P628" s="15" t="s">
        <v>910</v>
      </c>
      <c r="Q628" s="37" t="s">
        <v>9169</v>
      </c>
      <c r="R628" s="37">
        <v>0.94</v>
      </c>
      <c r="S628" s="37" t="s">
        <v>9170</v>
      </c>
      <c r="T628" s="37" t="s">
        <v>9167</v>
      </c>
      <c r="U628" s="37" t="s">
        <v>9166</v>
      </c>
    </row>
    <row r="629" spans="1:21" s="37" customFormat="1" ht="14.5">
      <c r="A629" s="3" t="s">
        <v>4146</v>
      </c>
      <c r="B629" s="15" t="s">
        <v>1</v>
      </c>
      <c r="C629" s="15" t="s">
        <v>3523</v>
      </c>
      <c r="D629" s="15" t="s">
        <v>3522</v>
      </c>
      <c r="E629" s="15">
        <v>1500</v>
      </c>
      <c r="F629" s="15">
        <v>25.7</v>
      </c>
      <c r="G629" s="15">
        <v>27.1</v>
      </c>
      <c r="H629" s="15">
        <v>28.4</v>
      </c>
      <c r="I629" s="15">
        <v>23.1</v>
      </c>
      <c r="J629" s="15"/>
      <c r="K629" s="15">
        <v>5</v>
      </c>
      <c r="L629" s="15">
        <v>37.5</v>
      </c>
      <c r="M629" s="15">
        <v>40</v>
      </c>
      <c r="N629" s="15">
        <v>175</v>
      </c>
      <c r="O629" s="15" t="s">
        <v>9484</v>
      </c>
      <c r="P629" s="15" t="s">
        <v>910</v>
      </c>
      <c r="Q629" s="37" t="s">
        <v>9169</v>
      </c>
      <c r="R629" s="37">
        <v>0.94</v>
      </c>
      <c r="S629" s="37" t="s">
        <v>9170</v>
      </c>
      <c r="T629" s="37" t="s">
        <v>9167</v>
      </c>
      <c r="U629" s="37" t="s">
        <v>9166</v>
      </c>
    </row>
    <row r="630" spans="1:21" s="37" customFormat="1" ht="14.5">
      <c r="A630" s="3" t="s">
        <v>4147</v>
      </c>
      <c r="B630" s="15" t="s">
        <v>1</v>
      </c>
      <c r="C630" s="15" t="s">
        <v>3523</v>
      </c>
      <c r="D630" s="15" t="s">
        <v>3525</v>
      </c>
      <c r="E630" s="15">
        <v>1500</v>
      </c>
      <c r="F630" s="15">
        <v>25.7</v>
      </c>
      <c r="G630" s="15">
        <v>27.1</v>
      </c>
      <c r="H630" s="15">
        <v>28.4</v>
      </c>
      <c r="I630" s="15">
        <v>23.1</v>
      </c>
      <c r="J630" s="15"/>
      <c r="K630" s="15">
        <v>5</v>
      </c>
      <c r="L630" s="15">
        <v>37.5</v>
      </c>
      <c r="M630" s="15">
        <v>40</v>
      </c>
      <c r="N630" s="15">
        <v>175</v>
      </c>
      <c r="O630" s="15" t="s">
        <v>9484</v>
      </c>
      <c r="P630" s="15" t="s">
        <v>910</v>
      </c>
      <c r="Q630" s="37" t="s">
        <v>9169</v>
      </c>
      <c r="R630" s="37">
        <v>0.94</v>
      </c>
      <c r="S630" s="37" t="s">
        <v>9170</v>
      </c>
      <c r="T630" s="37" t="s">
        <v>9167</v>
      </c>
      <c r="U630" s="37" t="s">
        <v>9166</v>
      </c>
    </row>
    <row r="631" spans="1:21" s="37" customFormat="1" ht="14.5">
      <c r="A631" s="3" t="s">
        <v>4148</v>
      </c>
      <c r="B631" s="15" t="s">
        <v>1</v>
      </c>
      <c r="C631" s="15" t="s">
        <v>3523</v>
      </c>
      <c r="D631" s="15" t="s">
        <v>3522</v>
      </c>
      <c r="E631" s="15">
        <v>1500</v>
      </c>
      <c r="F631" s="15">
        <v>285</v>
      </c>
      <c r="G631" s="15">
        <v>300</v>
      </c>
      <c r="H631" s="15">
        <v>315</v>
      </c>
      <c r="I631" s="15">
        <v>256</v>
      </c>
      <c r="J631" s="15"/>
      <c r="K631" s="15">
        <v>5</v>
      </c>
      <c r="L631" s="15">
        <v>414</v>
      </c>
      <c r="M631" s="15">
        <v>3.8</v>
      </c>
      <c r="N631" s="15">
        <v>175</v>
      </c>
      <c r="O631" s="15" t="s">
        <v>9484</v>
      </c>
      <c r="P631" s="15" t="s">
        <v>910</v>
      </c>
      <c r="Q631" s="37" t="s">
        <v>9169</v>
      </c>
      <c r="R631" s="37">
        <v>0.94</v>
      </c>
      <c r="S631" s="37" t="s">
        <v>9170</v>
      </c>
      <c r="T631" s="37" t="s">
        <v>9167</v>
      </c>
      <c r="U631" s="37" t="s">
        <v>9166</v>
      </c>
    </row>
    <row r="632" spans="1:21" s="37" customFormat="1" ht="14.5">
      <c r="A632" s="3" t="s">
        <v>4149</v>
      </c>
      <c r="B632" s="15" t="s">
        <v>1</v>
      </c>
      <c r="C632" s="15" t="s">
        <v>3523</v>
      </c>
      <c r="D632" s="15" t="s">
        <v>3525</v>
      </c>
      <c r="E632" s="15">
        <v>1500</v>
      </c>
      <c r="F632" s="15">
        <v>285</v>
      </c>
      <c r="G632" s="15">
        <v>300</v>
      </c>
      <c r="H632" s="15">
        <v>315</v>
      </c>
      <c r="I632" s="15">
        <v>256</v>
      </c>
      <c r="J632" s="15"/>
      <c r="K632" s="15">
        <v>5</v>
      </c>
      <c r="L632" s="15">
        <v>414</v>
      </c>
      <c r="M632" s="15">
        <v>3.8</v>
      </c>
      <c r="N632" s="15">
        <v>175</v>
      </c>
      <c r="O632" s="15" t="s">
        <v>9484</v>
      </c>
      <c r="P632" s="15" t="s">
        <v>910</v>
      </c>
      <c r="Q632" s="37" t="s">
        <v>9169</v>
      </c>
      <c r="R632" s="37">
        <v>0.94</v>
      </c>
      <c r="S632" s="37" t="s">
        <v>9170</v>
      </c>
      <c r="T632" s="37" t="s">
        <v>9167</v>
      </c>
      <c r="U632" s="37" t="s">
        <v>9166</v>
      </c>
    </row>
    <row r="633" spans="1:21" s="37" customFormat="1" ht="14.5">
      <c r="A633" s="3" t="s">
        <v>4150</v>
      </c>
      <c r="B633" s="15" t="s">
        <v>1</v>
      </c>
      <c r="C633" s="15" t="s">
        <v>3523</v>
      </c>
      <c r="D633" s="15" t="s">
        <v>3522</v>
      </c>
      <c r="E633" s="15">
        <v>1500</v>
      </c>
      <c r="F633" s="15">
        <v>28.5</v>
      </c>
      <c r="G633" s="15">
        <v>30</v>
      </c>
      <c r="H633" s="15">
        <v>31.5</v>
      </c>
      <c r="I633" s="15">
        <v>25.6</v>
      </c>
      <c r="J633" s="15"/>
      <c r="K633" s="15">
        <v>5</v>
      </c>
      <c r="L633" s="15">
        <v>41.4</v>
      </c>
      <c r="M633" s="15">
        <v>36.200000000000003</v>
      </c>
      <c r="N633" s="15">
        <v>175</v>
      </c>
      <c r="O633" s="15" t="s">
        <v>9484</v>
      </c>
      <c r="P633" s="15" t="s">
        <v>910</v>
      </c>
      <c r="Q633" s="37" t="s">
        <v>9169</v>
      </c>
      <c r="R633" s="37">
        <v>0.94</v>
      </c>
      <c r="S633" s="37" t="s">
        <v>9170</v>
      </c>
      <c r="T633" s="37" t="s">
        <v>9167</v>
      </c>
      <c r="U633" s="37" t="s">
        <v>9166</v>
      </c>
    </row>
    <row r="634" spans="1:21" s="37" customFormat="1" ht="14.5">
      <c r="A634" s="3" t="s">
        <v>4151</v>
      </c>
      <c r="B634" s="15" t="s">
        <v>1</v>
      </c>
      <c r="C634" s="15" t="s">
        <v>3523</v>
      </c>
      <c r="D634" s="15" t="s">
        <v>3525</v>
      </c>
      <c r="E634" s="15">
        <v>1500</v>
      </c>
      <c r="F634" s="15">
        <v>28.5</v>
      </c>
      <c r="G634" s="15">
        <v>30</v>
      </c>
      <c r="H634" s="15">
        <v>31.5</v>
      </c>
      <c r="I634" s="15">
        <v>25.6</v>
      </c>
      <c r="J634" s="15"/>
      <c r="K634" s="15">
        <v>5</v>
      </c>
      <c r="L634" s="15">
        <v>41.4</v>
      </c>
      <c r="M634" s="15">
        <v>36.200000000000003</v>
      </c>
      <c r="N634" s="15">
        <v>175</v>
      </c>
      <c r="O634" s="15" t="s">
        <v>9484</v>
      </c>
      <c r="P634" s="15" t="s">
        <v>910</v>
      </c>
      <c r="Q634" s="37" t="s">
        <v>9169</v>
      </c>
      <c r="R634" s="37">
        <v>0.94</v>
      </c>
      <c r="S634" s="37" t="s">
        <v>9170</v>
      </c>
      <c r="T634" s="37" t="s">
        <v>9167</v>
      </c>
      <c r="U634" s="37" t="s">
        <v>9166</v>
      </c>
    </row>
    <row r="635" spans="1:21" s="37" customFormat="1" ht="14.5">
      <c r="A635" s="3" t="s">
        <v>4152</v>
      </c>
      <c r="B635" s="15" t="s">
        <v>1</v>
      </c>
      <c r="C635" s="15" t="s">
        <v>3523</v>
      </c>
      <c r="D635" s="15" t="s">
        <v>3522</v>
      </c>
      <c r="E635" s="15">
        <v>1500</v>
      </c>
      <c r="F635" s="15">
        <v>31.4</v>
      </c>
      <c r="G635" s="15">
        <v>33.1</v>
      </c>
      <c r="H635" s="15">
        <v>34.700000000000003</v>
      </c>
      <c r="I635" s="15">
        <v>28.2</v>
      </c>
      <c r="J635" s="15"/>
      <c r="K635" s="15">
        <v>5</v>
      </c>
      <c r="L635" s="15">
        <v>45.7</v>
      </c>
      <c r="M635" s="15">
        <v>33</v>
      </c>
      <c r="N635" s="15">
        <v>175</v>
      </c>
      <c r="O635" s="15" t="s">
        <v>9484</v>
      </c>
      <c r="P635" s="15" t="s">
        <v>910</v>
      </c>
      <c r="Q635" s="37" t="s">
        <v>9169</v>
      </c>
      <c r="R635" s="37">
        <v>0.94</v>
      </c>
      <c r="S635" s="37" t="s">
        <v>9170</v>
      </c>
      <c r="T635" s="37" t="s">
        <v>9167</v>
      </c>
      <c r="U635" s="37" t="s">
        <v>9166</v>
      </c>
    </row>
    <row r="636" spans="1:21" s="37" customFormat="1" ht="14.5">
      <c r="A636" s="3" t="s">
        <v>4153</v>
      </c>
      <c r="B636" s="15" t="s">
        <v>1</v>
      </c>
      <c r="C636" s="15" t="s">
        <v>3523</v>
      </c>
      <c r="D636" s="15" t="s">
        <v>3525</v>
      </c>
      <c r="E636" s="15">
        <v>1500</v>
      </c>
      <c r="F636" s="15">
        <v>31.4</v>
      </c>
      <c r="G636" s="15">
        <v>33.1</v>
      </c>
      <c r="H636" s="15">
        <v>34.700000000000003</v>
      </c>
      <c r="I636" s="15">
        <v>28.2</v>
      </c>
      <c r="J636" s="15"/>
      <c r="K636" s="15">
        <v>5</v>
      </c>
      <c r="L636" s="15">
        <v>45.7</v>
      </c>
      <c r="M636" s="15">
        <v>33</v>
      </c>
      <c r="N636" s="15">
        <v>175</v>
      </c>
      <c r="O636" s="15" t="s">
        <v>9484</v>
      </c>
      <c r="P636" s="15" t="s">
        <v>910</v>
      </c>
      <c r="Q636" s="37" t="s">
        <v>9169</v>
      </c>
      <c r="R636" s="37">
        <v>0.94</v>
      </c>
      <c r="S636" s="37" t="s">
        <v>9170</v>
      </c>
      <c r="T636" s="37" t="s">
        <v>9167</v>
      </c>
      <c r="U636" s="37" t="s">
        <v>9166</v>
      </c>
    </row>
    <row r="637" spans="1:21" s="37" customFormat="1" ht="14.5">
      <c r="A637" s="3" t="s">
        <v>4154</v>
      </c>
      <c r="B637" s="15" t="s">
        <v>1</v>
      </c>
      <c r="C637" s="15" t="s">
        <v>3523</v>
      </c>
      <c r="D637" s="15" t="s">
        <v>3522</v>
      </c>
      <c r="E637" s="15">
        <v>1500</v>
      </c>
      <c r="F637" s="15">
        <v>333</v>
      </c>
      <c r="G637" s="15">
        <v>350.5</v>
      </c>
      <c r="H637" s="15">
        <v>368</v>
      </c>
      <c r="I637" s="15">
        <v>300</v>
      </c>
      <c r="J637" s="15"/>
      <c r="K637" s="15">
        <v>5</v>
      </c>
      <c r="L637" s="15">
        <v>482</v>
      </c>
      <c r="M637" s="15">
        <v>3.2</v>
      </c>
      <c r="N637" s="15">
        <v>175</v>
      </c>
      <c r="O637" s="15" t="s">
        <v>9484</v>
      </c>
      <c r="P637" s="15" t="s">
        <v>910</v>
      </c>
      <c r="Q637" s="37" t="s">
        <v>9169</v>
      </c>
      <c r="R637" s="37">
        <v>0.94</v>
      </c>
      <c r="S637" s="37" t="s">
        <v>9170</v>
      </c>
      <c r="T637" s="37" t="s">
        <v>9167</v>
      </c>
      <c r="U637" s="37" t="s">
        <v>9166</v>
      </c>
    </row>
    <row r="638" spans="1:21" s="37" customFormat="1" ht="14.5">
      <c r="A638" s="3" t="s">
        <v>4155</v>
      </c>
      <c r="B638" s="15" t="s">
        <v>1</v>
      </c>
      <c r="C638" s="15" t="s">
        <v>3523</v>
      </c>
      <c r="D638" s="15" t="s">
        <v>3525</v>
      </c>
      <c r="E638" s="15">
        <v>1500</v>
      </c>
      <c r="F638" s="15">
        <v>333</v>
      </c>
      <c r="G638" s="15">
        <v>350.5</v>
      </c>
      <c r="H638" s="15">
        <v>368</v>
      </c>
      <c r="I638" s="15">
        <v>300</v>
      </c>
      <c r="J638" s="15"/>
      <c r="K638" s="15">
        <v>5</v>
      </c>
      <c r="L638" s="15">
        <v>482</v>
      </c>
      <c r="M638" s="15">
        <v>3.2</v>
      </c>
      <c r="N638" s="15">
        <v>175</v>
      </c>
      <c r="O638" s="15" t="s">
        <v>9484</v>
      </c>
      <c r="P638" s="15" t="s">
        <v>910</v>
      </c>
      <c r="Q638" s="37" t="s">
        <v>9169</v>
      </c>
      <c r="R638" s="37">
        <v>0.94</v>
      </c>
      <c r="S638" s="37" t="s">
        <v>9170</v>
      </c>
      <c r="T638" s="37" t="s">
        <v>9167</v>
      </c>
      <c r="U638" s="37" t="s">
        <v>9166</v>
      </c>
    </row>
    <row r="639" spans="1:21" s="37" customFormat="1" ht="14.5">
      <c r="A639" s="3" t="s">
        <v>4156</v>
      </c>
      <c r="B639" s="15" t="s">
        <v>1</v>
      </c>
      <c r="C639" s="15" t="s">
        <v>3523</v>
      </c>
      <c r="D639" s="15" t="s">
        <v>3522</v>
      </c>
      <c r="E639" s="15">
        <v>1500</v>
      </c>
      <c r="F639" s="15">
        <v>34.200000000000003</v>
      </c>
      <c r="G639" s="15">
        <v>36</v>
      </c>
      <c r="H639" s="15">
        <v>37.799999999999997</v>
      </c>
      <c r="I639" s="15">
        <v>30.8</v>
      </c>
      <c r="J639" s="15"/>
      <c r="K639" s="15">
        <v>5</v>
      </c>
      <c r="L639" s="15">
        <v>49.9</v>
      </c>
      <c r="M639" s="15">
        <v>30.1</v>
      </c>
      <c r="N639" s="15">
        <v>175</v>
      </c>
      <c r="O639" s="15" t="s">
        <v>9484</v>
      </c>
      <c r="P639" s="15" t="s">
        <v>910</v>
      </c>
      <c r="Q639" s="37" t="s">
        <v>9169</v>
      </c>
      <c r="R639" s="37">
        <v>0.94</v>
      </c>
      <c r="S639" s="37" t="s">
        <v>9170</v>
      </c>
      <c r="T639" s="37" t="s">
        <v>9167</v>
      </c>
      <c r="U639" s="37" t="s">
        <v>9166</v>
      </c>
    </row>
    <row r="640" spans="1:21" s="37" customFormat="1" ht="14.5">
      <c r="A640" s="3" t="s">
        <v>4157</v>
      </c>
      <c r="B640" s="15" t="s">
        <v>1</v>
      </c>
      <c r="C640" s="15" t="s">
        <v>3523</v>
      </c>
      <c r="D640" s="15" t="s">
        <v>3525</v>
      </c>
      <c r="E640" s="15">
        <v>1500</v>
      </c>
      <c r="F640" s="15">
        <v>34.200000000000003</v>
      </c>
      <c r="G640" s="15">
        <v>36</v>
      </c>
      <c r="H640" s="15">
        <v>37.799999999999997</v>
      </c>
      <c r="I640" s="15">
        <v>30.8</v>
      </c>
      <c r="J640" s="15"/>
      <c r="K640" s="15">
        <v>5</v>
      </c>
      <c r="L640" s="15">
        <v>49.9</v>
      </c>
      <c r="M640" s="15">
        <v>30.1</v>
      </c>
      <c r="N640" s="15">
        <v>175</v>
      </c>
      <c r="O640" s="15" t="s">
        <v>9484</v>
      </c>
      <c r="P640" s="15" t="s">
        <v>910</v>
      </c>
      <c r="Q640" s="37" t="s">
        <v>9169</v>
      </c>
      <c r="R640" s="37">
        <v>0.94</v>
      </c>
      <c r="S640" s="37" t="s">
        <v>9170</v>
      </c>
      <c r="T640" s="37" t="s">
        <v>9167</v>
      </c>
      <c r="U640" s="37" t="s">
        <v>9166</v>
      </c>
    </row>
    <row r="641" spans="1:21" s="37" customFormat="1" ht="14.5">
      <c r="A641" s="3" t="s">
        <v>4158</v>
      </c>
      <c r="B641" s="15" t="s">
        <v>1</v>
      </c>
      <c r="C641" s="15" t="s">
        <v>3523</v>
      </c>
      <c r="D641" s="15" t="s">
        <v>3522</v>
      </c>
      <c r="E641" s="15">
        <v>1500</v>
      </c>
      <c r="F641" s="15">
        <v>37.1</v>
      </c>
      <c r="G641" s="15">
        <v>39.1</v>
      </c>
      <c r="H641" s="15">
        <v>41</v>
      </c>
      <c r="I641" s="15">
        <v>33.299999999999997</v>
      </c>
      <c r="J641" s="15"/>
      <c r="K641" s="15">
        <v>5</v>
      </c>
      <c r="L641" s="15">
        <v>53.9</v>
      </c>
      <c r="M641" s="15">
        <v>28</v>
      </c>
      <c r="N641" s="15">
        <v>175</v>
      </c>
      <c r="O641" s="15" t="s">
        <v>9484</v>
      </c>
      <c r="P641" s="15" t="s">
        <v>910</v>
      </c>
      <c r="Q641" s="37" t="s">
        <v>9169</v>
      </c>
      <c r="R641" s="37">
        <v>0.94</v>
      </c>
      <c r="S641" s="37" t="s">
        <v>9170</v>
      </c>
      <c r="T641" s="37" t="s">
        <v>9167</v>
      </c>
      <c r="U641" s="37" t="s">
        <v>9166</v>
      </c>
    </row>
    <row r="642" spans="1:21" s="37" customFormat="1" ht="14.5">
      <c r="A642" s="3" t="s">
        <v>4159</v>
      </c>
      <c r="B642" s="15" t="s">
        <v>1</v>
      </c>
      <c r="C642" s="15" t="s">
        <v>3523</v>
      </c>
      <c r="D642" s="15" t="s">
        <v>3525</v>
      </c>
      <c r="E642" s="15">
        <v>1500</v>
      </c>
      <c r="F642" s="15">
        <v>37.1</v>
      </c>
      <c r="G642" s="15">
        <v>39.1</v>
      </c>
      <c r="H642" s="15">
        <v>41</v>
      </c>
      <c r="I642" s="15">
        <v>33.299999999999997</v>
      </c>
      <c r="J642" s="15"/>
      <c r="K642" s="15">
        <v>5</v>
      </c>
      <c r="L642" s="15">
        <v>53.9</v>
      </c>
      <c r="M642" s="15">
        <v>28</v>
      </c>
      <c r="N642" s="15">
        <v>175</v>
      </c>
      <c r="O642" s="15" t="s">
        <v>9484</v>
      </c>
      <c r="P642" s="15" t="s">
        <v>910</v>
      </c>
      <c r="Q642" s="37" t="s">
        <v>9169</v>
      </c>
      <c r="R642" s="37">
        <v>0.94</v>
      </c>
      <c r="S642" s="37" t="s">
        <v>9170</v>
      </c>
      <c r="T642" s="37" t="s">
        <v>9167</v>
      </c>
      <c r="U642" s="37" t="s">
        <v>9166</v>
      </c>
    </row>
    <row r="643" spans="1:21" s="37" customFormat="1" ht="14.5">
      <c r="A643" s="3" t="s">
        <v>4160</v>
      </c>
      <c r="B643" s="15" t="s">
        <v>1</v>
      </c>
      <c r="C643" s="15" t="s">
        <v>3523</v>
      </c>
      <c r="D643" s="15" t="s">
        <v>3522</v>
      </c>
      <c r="E643" s="15">
        <v>1500</v>
      </c>
      <c r="F643" s="15">
        <v>380</v>
      </c>
      <c r="G643" s="15">
        <v>400</v>
      </c>
      <c r="H643" s="15">
        <v>420</v>
      </c>
      <c r="I643" s="15">
        <v>342</v>
      </c>
      <c r="J643" s="15"/>
      <c r="K643" s="15">
        <v>5</v>
      </c>
      <c r="L643" s="15">
        <v>548</v>
      </c>
      <c r="M643" s="15">
        <v>2.8</v>
      </c>
      <c r="N643" s="15">
        <v>175</v>
      </c>
      <c r="O643" s="15" t="s">
        <v>9484</v>
      </c>
      <c r="P643" s="15" t="s">
        <v>910</v>
      </c>
      <c r="Q643" s="37" t="s">
        <v>9169</v>
      </c>
      <c r="R643" s="37">
        <v>0.94</v>
      </c>
      <c r="S643" s="37" t="s">
        <v>9170</v>
      </c>
      <c r="T643" s="37" t="s">
        <v>9167</v>
      </c>
      <c r="U643" s="37" t="s">
        <v>9166</v>
      </c>
    </row>
    <row r="644" spans="1:21" s="37" customFormat="1" ht="14.5">
      <c r="A644" s="3" t="s">
        <v>4161</v>
      </c>
      <c r="B644" s="15" t="s">
        <v>1</v>
      </c>
      <c r="C644" s="15" t="s">
        <v>3523</v>
      </c>
      <c r="D644" s="15" t="s">
        <v>3525</v>
      </c>
      <c r="E644" s="15">
        <v>1500</v>
      </c>
      <c r="F644" s="15">
        <v>380</v>
      </c>
      <c r="G644" s="15">
        <v>400</v>
      </c>
      <c r="H644" s="15">
        <v>420</v>
      </c>
      <c r="I644" s="15">
        <v>342</v>
      </c>
      <c r="J644" s="15"/>
      <c r="K644" s="15">
        <v>5</v>
      </c>
      <c r="L644" s="15">
        <v>548</v>
      </c>
      <c r="M644" s="15">
        <v>2.8</v>
      </c>
      <c r="N644" s="15">
        <v>175</v>
      </c>
      <c r="O644" s="15" t="s">
        <v>9484</v>
      </c>
      <c r="P644" s="15" t="s">
        <v>910</v>
      </c>
      <c r="Q644" s="37" t="s">
        <v>9169</v>
      </c>
      <c r="R644" s="37">
        <v>0.94</v>
      </c>
      <c r="S644" s="37" t="s">
        <v>9170</v>
      </c>
      <c r="T644" s="37" t="s">
        <v>9167</v>
      </c>
      <c r="U644" s="37" t="s">
        <v>9166</v>
      </c>
    </row>
    <row r="645" spans="1:21" s="37" customFormat="1" ht="14.5">
      <c r="A645" s="3" t="s">
        <v>4162</v>
      </c>
      <c r="B645" s="15" t="s">
        <v>1</v>
      </c>
      <c r="C645" s="15" t="s">
        <v>3523</v>
      </c>
      <c r="D645" s="15" t="s">
        <v>3522</v>
      </c>
      <c r="E645" s="15">
        <v>1500</v>
      </c>
      <c r="F645" s="15">
        <v>40.9</v>
      </c>
      <c r="G645" s="15">
        <v>43.1</v>
      </c>
      <c r="H645" s="15">
        <v>45.2</v>
      </c>
      <c r="I645" s="15">
        <v>36.799999999999997</v>
      </c>
      <c r="J645" s="15"/>
      <c r="K645" s="15">
        <v>5</v>
      </c>
      <c r="L645" s="15">
        <v>59.3</v>
      </c>
      <c r="M645" s="15">
        <v>25.3</v>
      </c>
      <c r="N645" s="15">
        <v>175</v>
      </c>
      <c r="O645" s="15" t="s">
        <v>9484</v>
      </c>
      <c r="P645" s="15" t="s">
        <v>910</v>
      </c>
      <c r="Q645" s="37" t="s">
        <v>9169</v>
      </c>
      <c r="R645" s="37">
        <v>0.94</v>
      </c>
      <c r="S645" s="37" t="s">
        <v>9170</v>
      </c>
      <c r="T645" s="37" t="s">
        <v>9167</v>
      </c>
      <c r="U645" s="37" t="s">
        <v>9166</v>
      </c>
    </row>
    <row r="646" spans="1:21" s="37" customFormat="1" ht="14.5">
      <c r="A646" s="3" t="s">
        <v>4163</v>
      </c>
      <c r="B646" s="15" t="s">
        <v>1</v>
      </c>
      <c r="C646" s="15" t="s">
        <v>3523</v>
      </c>
      <c r="D646" s="15" t="s">
        <v>3525</v>
      </c>
      <c r="E646" s="15">
        <v>1500</v>
      </c>
      <c r="F646" s="15">
        <v>40.9</v>
      </c>
      <c r="G646" s="15">
        <v>43.1</v>
      </c>
      <c r="H646" s="15">
        <v>45.2</v>
      </c>
      <c r="I646" s="15">
        <v>36.799999999999997</v>
      </c>
      <c r="J646" s="15"/>
      <c r="K646" s="15">
        <v>5</v>
      </c>
      <c r="L646" s="15">
        <v>59.3</v>
      </c>
      <c r="M646" s="15">
        <v>25.3</v>
      </c>
      <c r="N646" s="15">
        <v>175</v>
      </c>
      <c r="O646" s="15" t="s">
        <v>9484</v>
      </c>
      <c r="P646" s="15" t="s">
        <v>910</v>
      </c>
      <c r="Q646" s="37" t="s">
        <v>9169</v>
      </c>
      <c r="R646" s="37">
        <v>0.94</v>
      </c>
      <c r="S646" s="37" t="s">
        <v>9170</v>
      </c>
      <c r="T646" s="37" t="s">
        <v>9167</v>
      </c>
      <c r="U646" s="37" t="s">
        <v>9166</v>
      </c>
    </row>
    <row r="647" spans="1:21" s="37" customFormat="1" ht="14.5">
      <c r="A647" s="3" t="s">
        <v>4164</v>
      </c>
      <c r="B647" s="15" t="s">
        <v>1</v>
      </c>
      <c r="C647" s="15" t="s">
        <v>3523</v>
      </c>
      <c r="D647" s="15" t="s">
        <v>3522</v>
      </c>
      <c r="E647" s="15">
        <v>1500</v>
      </c>
      <c r="F647" s="15">
        <v>418</v>
      </c>
      <c r="G647" s="15">
        <v>440</v>
      </c>
      <c r="H647" s="15">
        <v>462</v>
      </c>
      <c r="I647" s="15">
        <v>376</v>
      </c>
      <c r="J647" s="15"/>
      <c r="K647" s="15">
        <v>5</v>
      </c>
      <c r="L647" s="15">
        <v>602</v>
      </c>
      <c r="M647" s="15">
        <v>2.6</v>
      </c>
      <c r="N647" s="15">
        <v>175</v>
      </c>
      <c r="O647" s="15" t="s">
        <v>9484</v>
      </c>
      <c r="P647" s="15" t="s">
        <v>910</v>
      </c>
      <c r="Q647" s="37" t="s">
        <v>9169</v>
      </c>
      <c r="R647" s="37">
        <v>0.94</v>
      </c>
      <c r="S647" s="37" t="s">
        <v>9170</v>
      </c>
      <c r="T647" s="37" t="s">
        <v>9167</v>
      </c>
      <c r="U647" s="37" t="s">
        <v>9166</v>
      </c>
    </row>
    <row r="648" spans="1:21" s="37" customFormat="1" ht="14.5">
      <c r="A648" s="3" t="s">
        <v>4165</v>
      </c>
      <c r="B648" s="15" t="s">
        <v>1</v>
      </c>
      <c r="C648" s="15" t="s">
        <v>3523</v>
      </c>
      <c r="D648" s="15" t="s">
        <v>3525</v>
      </c>
      <c r="E648" s="15">
        <v>1500</v>
      </c>
      <c r="F648" s="15">
        <v>418</v>
      </c>
      <c r="G648" s="15">
        <v>440</v>
      </c>
      <c r="H648" s="15">
        <v>462</v>
      </c>
      <c r="I648" s="15">
        <v>376</v>
      </c>
      <c r="J648" s="15"/>
      <c r="K648" s="15">
        <v>5</v>
      </c>
      <c r="L648" s="15">
        <v>602</v>
      </c>
      <c r="M648" s="15">
        <v>2.6</v>
      </c>
      <c r="N648" s="15">
        <v>175</v>
      </c>
      <c r="O648" s="15" t="s">
        <v>9484</v>
      </c>
      <c r="P648" s="15" t="s">
        <v>910</v>
      </c>
      <c r="Q648" s="37" t="s">
        <v>9169</v>
      </c>
      <c r="R648" s="37">
        <v>0.94</v>
      </c>
      <c r="S648" s="37" t="s">
        <v>9170</v>
      </c>
      <c r="T648" s="37" t="s">
        <v>9167</v>
      </c>
      <c r="U648" s="37" t="s">
        <v>9166</v>
      </c>
    </row>
    <row r="649" spans="1:21" s="37" customFormat="1" ht="14.5">
      <c r="A649" s="3" t="s">
        <v>4166</v>
      </c>
      <c r="B649" s="15" t="s">
        <v>1</v>
      </c>
      <c r="C649" s="15" t="s">
        <v>3523</v>
      </c>
      <c r="D649" s="15" t="s">
        <v>3522</v>
      </c>
      <c r="E649" s="15">
        <v>1500</v>
      </c>
      <c r="F649" s="15">
        <v>44.7</v>
      </c>
      <c r="G649" s="15">
        <v>47.1</v>
      </c>
      <c r="H649" s="15">
        <v>49.4</v>
      </c>
      <c r="I649" s="15">
        <v>40.200000000000003</v>
      </c>
      <c r="J649" s="15"/>
      <c r="K649" s="15">
        <v>5</v>
      </c>
      <c r="L649" s="15">
        <v>64.8</v>
      </c>
      <c r="M649" s="15">
        <v>23.2</v>
      </c>
      <c r="N649" s="15">
        <v>175</v>
      </c>
      <c r="O649" s="15" t="s">
        <v>9484</v>
      </c>
      <c r="P649" s="15" t="s">
        <v>910</v>
      </c>
      <c r="Q649" s="37" t="s">
        <v>9169</v>
      </c>
      <c r="R649" s="37">
        <v>0.94</v>
      </c>
      <c r="S649" s="37" t="s">
        <v>9170</v>
      </c>
      <c r="T649" s="37" t="s">
        <v>9167</v>
      </c>
      <c r="U649" s="37" t="s">
        <v>9166</v>
      </c>
    </row>
    <row r="650" spans="1:21" s="37" customFormat="1" ht="14.5">
      <c r="A650" s="3" t="s">
        <v>4167</v>
      </c>
      <c r="B650" s="15" t="s">
        <v>1</v>
      </c>
      <c r="C650" s="15" t="s">
        <v>3523</v>
      </c>
      <c r="D650" s="15" t="s">
        <v>3525</v>
      </c>
      <c r="E650" s="15">
        <v>1500</v>
      </c>
      <c r="F650" s="15">
        <v>44.7</v>
      </c>
      <c r="G650" s="15">
        <v>47.1</v>
      </c>
      <c r="H650" s="15">
        <v>49.4</v>
      </c>
      <c r="I650" s="15">
        <v>40.200000000000003</v>
      </c>
      <c r="J650" s="15"/>
      <c r="K650" s="15">
        <v>5</v>
      </c>
      <c r="L650" s="15">
        <v>64.8</v>
      </c>
      <c r="M650" s="15">
        <v>23.2</v>
      </c>
      <c r="N650" s="15">
        <v>175</v>
      </c>
      <c r="O650" s="15" t="s">
        <v>9484</v>
      </c>
      <c r="P650" s="15" t="s">
        <v>910</v>
      </c>
      <c r="Q650" s="37" t="s">
        <v>9169</v>
      </c>
      <c r="R650" s="37">
        <v>0.94</v>
      </c>
      <c r="S650" s="37" t="s">
        <v>9170</v>
      </c>
      <c r="T650" s="37" t="s">
        <v>9167</v>
      </c>
      <c r="U650" s="37" t="s">
        <v>9166</v>
      </c>
    </row>
    <row r="651" spans="1:21" s="37" customFormat="1" ht="14.5">
      <c r="A651" s="3" t="s">
        <v>4168</v>
      </c>
      <c r="B651" s="15" t="s">
        <v>1</v>
      </c>
      <c r="C651" s="15" t="s">
        <v>3523</v>
      </c>
      <c r="D651" s="15" t="s">
        <v>3522</v>
      </c>
      <c r="E651" s="15">
        <v>1500</v>
      </c>
      <c r="F651" s="15">
        <v>48.5</v>
      </c>
      <c r="G651" s="15">
        <v>51.1</v>
      </c>
      <c r="H651" s="15">
        <v>53.6</v>
      </c>
      <c r="I651" s="15">
        <v>43.6</v>
      </c>
      <c r="J651" s="15"/>
      <c r="K651" s="15">
        <v>5</v>
      </c>
      <c r="L651" s="15">
        <v>70.099999999999994</v>
      </c>
      <c r="M651" s="15">
        <v>21.4</v>
      </c>
      <c r="N651" s="15">
        <v>175</v>
      </c>
      <c r="O651" s="15" t="s">
        <v>9484</v>
      </c>
      <c r="P651" s="15" t="s">
        <v>910</v>
      </c>
      <c r="Q651" s="37" t="s">
        <v>9169</v>
      </c>
      <c r="R651" s="37">
        <v>0.94</v>
      </c>
      <c r="S651" s="37" t="s">
        <v>9170</v>
      </c>
      <c r="T651" s="37" t="s">
        <v>9167</v>
      </c>
      <c r="U651" s="37" t="s">
        <v>9166</v>
      </c>
    </row>
    <row r="652" spans="1:21" s="37" customFormat="1" ht="14.5">
      <c r="A652" s="3" t="s">
        <v>4169</v>
      </c>
      <c r="B652" s="15" t="s">
        <v>1</v>
      </c>
      <c r="C652" s="15" t="s">
        <v>3523</v>
      </c>
      <c r="D652" s="15" t="s">
        <v>3525</v>
      </c>
      <c r="E652" s="15">
        <v>1500</v>
      </c>
      <c r="F652" s="15">
        <v>48.5</v>
      </c>
      <c r="G652" s="15">
        <v>51.1</v>
      </c>
      <c r="H652" s="15">
        <v>53.6</v>
      </c>
      <c r="I652" s="15">
        <v>43.6</v>
      </c>
      <c r="J652" s="15"/>
      <c r="K652" s="15">
        <v>5</v>
      </c>
      <c r="L652" s="15">
        <v>70.099999999999994</v>
      </c>
      <c r="M652" s="15">
        <v>21.4</v>
      </c>
      <c r="N652" s="15">
        <v>175</v>
      </c>
      <c r="O652" s="15" t="s">
        <v>9484</v>
      </c>
      <c r="P652" s="15" t="s">
        <v>910</v>
      </c>
      <c r="Q652" s="37" t="s">
        <v>9169</v>
      </c>
      <c r="R652" s="37">
        <v>0.94</v>
      </c>
      <c r="S652" s="37" t="s">
        <v>9170</v>
      </c>
      <c r="T652" s="37" t="s">
        <v>9167</v>
      </c>
      <c r="U652" s="37" t="s">
        <v>9166</v>
      </c>
    </row>
    <row r="653" spans="1:21" s="37" customFormat="1" ht="14.5">
      <c r="A653" s="3" t="s">
        <v>4170</v>
      </c>
      <c r="B653" s="15" t="s">
        <v>1</v>
      </c>
      <c r="C653" s="15" t="s">
        <v>3523</v>
      </c>
      <c r="D653" s="15" t="s">
        <v>3522</v>
      </c>
      <c r="E653" s="15">
        <v>1500</v>
      </c>
      <c r="F653" s="15">
        <v>53.2</v>
      </c>
      <c r="G653" s="15">
        <v>56</v>
      </c>
      <c r="H653" s="15">
        <v>58.8</v>
      </c>
      <c r="I653" s="15">
        <v>47.8</v>
      </c>
      <c r="J653" s="15"/>
      <c r="K653" s="15">
        <v>5</v>
      </c>
      <c r="L653" s="15">
        <v>77</v>
      </c>
      <c r="M653" s="15">
        <v>19.5</v>
      </c>
      <c r="N653" s="15">
        <v>175</v>
      </c>
      <c r="O653" s="15" t="s">
        <v>9484</v>
      </c>
      <c r="P653" s="15" t="s">
        <v>910</v>
      </c>
      <c r="Q653" s="37" t="s">
        <v>9169</v>
      </c>
      <c r="R653" s="37">
        <v>0.94</v>
      </c>
      <c r="S653" s="37" t="s">
        <v>9170</v>
      </c>
      <c r="T653" s="37" t="s">
        <v>9167</v>
      </c>
      <c r="U653" s="37" t="s">
        <v>9166</v>
      </c>
    </row>
    <row r="654" spans="1:21" s="37" customFormat="1" ht="14.5">
      <c r="A654" s="3" t="s">
        <v>4171</v>
      </c>
      <c r="B654" s="15" t="s">
        <v>1</v>
      </c>
      <c r="C654" s="15" t="s">
        <v>3523</v>
      </c>
      <c r="D654" s="15" t="s">
        <v>3525</v>
      </c>
      <c r="E654" s="15">
        <v>1500</v>
      </c>
      <c r="F654" s="15">
        <v>53.2</v>
      </c>
      <c r="G654" s="15">
        <v>56</v>
      </c>
      <c r="H654" s="15">
        <v>58.8</v>
      </c>
      <c r="I654" s="15">
        <v>47.8</v>
      </c>
      <c r="J654" s="15"/>
      <c r="K654" s="15">
        <v>5</v>
      </c>
      <c r="L654" s="15">
        <v>77</v>
      </c>
      <c r="M654" s="15">
        <v>19.5</v>
      </c>
      <c r="N654" s="15">
        <v>175</v>
      </c>
      <c r="O654" s="15" t="s">
        <v>9484</v>
      </c>
      <c r="P654" s="15" t="s">
        <v>910</v>
      </c>
      <c r="Q654" s="37" t="s">
        <v>9169</v>
      </c>
      <c r="R654" s="37">
        <v>0.94</v>
      </c>
      <c r="S654" s="37" t="s">
        <v>9170</v>
      </c>
      <c r="T654" s="37" t="s">
        <v>9167</v>
      </c>
      <c r="U654" s="37" t="s">
        <v>9166</v>
      </c>
    </row>
    <row r="655" spans="1:21" s="37" customFormat="1" ht="14.5">
      <c r="A655" s="3" t="s">
        <v>7232</v>
      </c>
      <c r="B655" s="15" t="s">
        <v>1</v>
      </c>
      <c r="C655" s="15" t="s">
        <v>3523</v>
      </c>
      <c r="D655" s="15" t="s">
        <v>3522</v>
      </c>
      <c r="E655" s="15">
        <v>1500</v>
      </c>
      <c r="F655" s="15">
        <v>58.9</v>
      </c>
      <c r="G655" s="15">
        <v>62</v>
      </c>
      <c r="H655" s="15">
        <v>65.099999999999994</v>
      </c>
      <c r="I655" s="15">
        <v>53</v>
      </c>
      <c r="J655" s="15"/>
      <c r="K655" s="15">
        <v>5</v>
      </c>
      <c r="L655" s="15">
        <v>85</v>
      </c>
      <c r="M655" s="15">
        <v>17.7</v>
      </c>
      <c r="N655" s="15">
        <v>175</v>
      </c>
      <c r="O655" s="15" t="s">
        <v>9484</v>
      </c>
      <c r="P655" s="15" t="s">
        <v>910</v>
      </c>
      <c r="Q655" s="37" t="s">
        <v>9169</v>
      </c>
      <c r="R655" s="37">
        <v>0.94</v>
      </c>
      <c r="S655" s="37" t="s">
        <v>9170</v>
      </c>
      <c r="T655" s="37" t="s">
        <v>9167</v>
      </c>
      <c r="U655" s="37" t="s">
        <v>9166</v>
      </c>
    </row>
    <row r="656" spans="1:21" s="37" customFormat="1" ht="14.5">
      <c r="A656" s="3" t="s">
        <v>7233</v>
      </c>
      <c r="B656" s="15" t="s">
        <v>1</v>
      </c>
      <c r="C656" s="15" t="s">
        <v>3523</v>
      </c>
      <c r="D656" s="15" t="s">
        <v>3525</v>
      </c>
      <c r="E656" s="15">
        <v>1500</v>
      </c>
      <c r="F656" s="15">
        <v>58.9</v>
      </c>
      <c r="G656" s="15">
        <v>62</v>
      </c>
      <c r="H656" s="15">
        <v>65.099999999999994</v>
      </c>
      <c r="I656" s="15">
        <v>53</v>
      </c>
      <c r="J656" s="15"/>
      <c r="K656" s="15">
        <v>5</v>
      </c>
      <c r="L656" s="15">
        <v>85</v>
      </c>
      <c r="M656" s="15">
        <v>17.7</v>
      </c>
      <c r="N656" s="15">
        <v>175</v>
      </c>
      <c r="O656" s="15" t="s">
        <v>9484</v>
      </c>
      <c r="P656" s="15" t="s">
        <v>910</v>
      </c>
      <c r="Q656" s="37" t="s">
        <v>9169</v>
      </c>
      <c r="R656" s="37">
        <v>0.94</v>
      </c>
      <c r="S656" s="37" t="s">
        <v>9170</v>
      </c>
      <c r="T656" s="37" t="s">
        <v>9167</v>
      </c>
      <c r="U656" s="37" t="s">
        <v>9166</v>
      </c>
    </row>
    <row r="657" spans="1:21" s="37" customFormat="1" ht="14.5">
      <c r="A657" s="3" t="s">
        <v>4172</v>
      </c>
      <c r="B657" s="15" t="s">
        <v>1</v>
      </c>
      <c r="C657" s="15" t="s">
        <v>3523</v>
      </c>
      <c r="D657" s="15" t="s">
        <v>3522</v>
      </c>
      <c r="E657" s="15">
        <v>1500</v>
      </c>
      <c r="F657" s="15">
        <v>64.599999999999994</v>
      </c>
      <c r="G657" s="15">
        <v>68</v>
      </c>
      <c r="H657" s="15">
        <v>71.400000000000006</v>
      </c>
      <c r="I657" s="15">
        <v>58.1</v>
      </c>
      <c r="J657" s="15"/>
      <c r="K657" s="15">
        <v>5</v>
      </c>
      <c r="L657" s="15">
        <v>92</v>
      </c>
      <c r="M657" s="15">
        <v>16.3</v>
      </c>
      <c r="N657" s="15">
        <v>175</v>
      </c>
      <c r="O657" s="15" t="s">
        <v>9484</v>
      </c>
      <c r="P657" s="15" t="s">
        <v>910</v>
      </c>
      <c r="Q657" s="37" t="s">
        <v>9169</v>
      </c>
      <c r="R657" s="37">
        <v>0.94</v>
      </c>
      <c r="S657" s="37" t="s">
        <v>9170</v>
      </c>
      <c r="T657" s="37" t="s">
        <v>9167</v>
      </c>
      <c r="U657" s="37" t="s">
        <v>9166</v>
      </c>
    </row>
    <row r="658" spans="1:21" s="37" customFormat="1" ht="14.5">
      <c r="A658" s="3" t="s">
        <v>4173</v>
      </c>
      <c r="B658" s="15" t="s">
        <v>1</v>
      </c>
      <c r="C658" s="15" t="s">
        <v>3523</v>
      </c>
      <c r="D658" s="15" t="s">
        <v>3525</v>
      </c>
      <c r="E658" s="15">
        <v>1500</v>
      </c>
      <c r="F658" s="15">
        <v>64.599999999999994</v>
      </c>
      <c r="G658" s="15">
        <v>68</v>
      </c>
      <c r="H658" s="15">
        <v>71.400000000000006</v>
      </c>
      <c r="I658" s="15">
        <v>58.1</v>
      </c>
      <c r="J658" s="15"/>
      <c r="K658" s="15">
        <v>5</v>
      </c>
      <c r="L658" s="15">
        <v>92</v>
      </c>
      <c r="M658" s="15">
        <v>16.3</v>
      </c>
      <c r="N658" s="15">
        <v>175</v>
      </c>
      <c r="O658" s="15" t="s">
        <v>9484</v>
      </c>
      <c r="P658" s="15" t="s">
        <v>910</v>
      </c>
      <c r="Q658" s="37" t="s">
        <v>9169</v>
      </c>
      <c r="R658" s="37">
        <v>0.94</v>
      </c>
      <c r="S658" s="37" t="s">
        <v>9170</v>
      </c>
      <c r="T658" s="37" t="s">
        <v>9167</v>
      </c>
      <c r="U658" s="37" t="s">
        <v>9166</v>
      </c>
    </row>
    <row r="659" spans="1:21" s="37" customFormat="1" ht="14.5">
      <c r="A659" s="3" t="s">
        <v>7234</v>
      </c>
      <c r="B659" s="15" t="s">
        <v>1</v>
      </c>
      <c r="C659" s="15" t="s">
        <v>3523</v>
      </c>
      <c r="D659" s="15" t="s">
        <v>3522</v>
      </c>
      <c r="E659" s="15">
        <v>1500</v>
      </c>
      <c r="F659" s="15">
        <v>6.45</v>
      </c>
      <c r="G659" s="15">
        <v>6.8</v>
      </c>
      <c r="H659" s="15">
        <v>7.14</v>
      </c>
      <c r="I659" s="15">
        <v>5.8</v>
      </c>
      <c r="J659" s="15"/>
      <c r="K659" s="15">
        <v>1000</v>
      </c>
      <c r="L659" s="15">
        <v>10.5</v>
      </c>
      <c r="M659" s="15">
        <v>143</v>
      </c>
      <c r="N659" s="15">
        <v>175</v>
      </c>
      <c r="O659" s="15" t="s">
        <v>9484</v>
      </c>
      <c r="P659" s="15" t="s">
        <v>910</v>
      </c>
      <c r="Q659" s="37" t="s">
        <v>9169</v>
      </c>
      <c r="R659" s="37">
        <v>0.94</v>
      </c>
      <c r="S659" s="37" t="s">
        <v>9170</v>
      </c>
      <c r="T659" s="37" t="s">
        <v>9167</v>
      </c>
      <c r="U659" s="37" t="s">
        <v>9166</v>
      </c>
    </row>
    <row r="660" spans="1:21" s="37" customFormat="1" ht="14.5">
      <c r="A660" s="3" t="s">
        <v>4174</v>
      </c>
      <c r="B660" s="15" t="s">
        <v>1</v>
      </c>
      <c r="C660" s="15" t="s">
        <v>3523</v>
      </c>
      <c r="D660" s="15" t="s">
        <v>3525</v>
      </c>
      <c r="E660" s="15">
        <v>1500</v>
      </c>
      <c r="F660" s="15">
        <v>6.45</v>
      </c>
      <c r="G660" s="15">
        <v>6.8</v>
      </c>
      <c r="H660" s="15">
        <v>7.14</v>
      </c>
      <c r="I660" s="15">
        <v>5.8</v>
      </c>
      <c r="J660" s="15"/>
      <c r="K660" s="15">
        <v>1000</v>
      </c>
      <c r="L660" s="15">
        <v>10.5</v>
      </c>
      <c r="M660" s="15">
        <v>143</v>
      </c>
      <c r="N660" s="15">
        <v>175</v>
      </c>
      <c r="O660" s="15" t="s">
        <v>9484</v>
      </c>
      <c r="P660" s="15" t="s">
        <v>910</v>
      </c>
      <c r="Q660" s="37" t="s">
        <v>9169</v>
      </c>
      <c r="R660" s="37">
        <v>0.94</v>
      </c>
      <c r="S660" s="37" t="s">
        <v>9170</v>
      </c>
      <c r="T660" s="37" t="s">
        <v>9167</v>
      </c>
      <c r="U660" s="37" t="s">
        <v>9166</v>
      </c>
    </row>
    <row r="661" spans="1:21" s="37" customFormat="1" ht="14.5">
      <c r="A661" s="3" t="s">
        <v>4175</v>
      </c>
      <c r="B661" s="15" t="s">
        <v>1</v>
      </c>
      <c r="C661" s="15" t="s">
        <v>3523</v>
      </c>
      <c r="D661" s="15" t="s">
        <v>3522</v>
      </c>
      <c r="E661" s="15">
        <v>1500</v>
      </c>
      <c r="F661" s="15">
        <v>71.3</v>
      </c>
      <c r="G661" s="15">
        <v>75.099999999999994</v>
      </c>
      <c r="H661" s="15">
        <v>78.8</v>
      </c>
      <c r="I661" s="15">
        <v>64.099999999999994</v>
      </c>
      <c r="J661" s="15"/>
      <c r="K661" s="15">
        <v>5</v>
      </c>
      <c r="L661" s="15">
        <v>104</v>
      </c>
      <c r="M661" s="15">
        <v>14.6</v>
      </c>
      <c r="N661" s="15">
        <v>175</v>
      </c>
      <c r="O661" s="15" t="s">
        <v>9484</v>
      </c>
      <c r="P661" s="15" t="s">
        <v>910</v>
      </c>
      <c r="Q661" s="37" t="s">
        <v>9169</v>
      </c>
      <c r="R661" s="37">
        <v>0.94</v>
      </c>
      <c r="S661" s="37" t="s">
        <v>9170</v>
      </c>
      <c r="T661" s="37" t="s">
        <v>9167</v>
      </c>
      <c r="U661" s="37" t="s">
        <v>9166</v>
      </c>
    </row>
    <row r="662" spans="1:21" s="37" customFormat="1" ht="14.5">
      <c r="A662" s="3" t="s">
        <v>4176</v>
      </c>
      <c r="B662" s="15" t="s">
        <v>1</v>
      </c>
      <c r="C662" s="15" t="s">
        <v>3523</v>
      </c>
      <c r="D662" s="15" t="s">
        <v>3525</v>
      </c>
      <c r="E662" s="15">
        <v>1500</v>
      </c>
      <c r="F662" s="15">
        <v>71.3</v>
      </c>
      <c r="G662" s="15">
        <v>75.099999999999994</v>
      </c>
      <c r="H662" s="15">
        <v>78.8</v>
      </c>
      <c r="I662" s="15">
        <v>64.099999999999994</v>
      </c>
      <c r="J662" s="15"/>
      <c r="K662" s="15">
        <v>5</v>
      </c>
      <c r="L662" s="15">
        <v>104</v>
      </c>
      <c r="M662" s="15">
        <v>14.6</v>
      </c>
      <c r="N662" s="15">
        <v>175</v>
      </c>
      <c r="O662" s="15" t="s">
        <v>9484</v>
      </c>
      <c r="P662" s="15" t="s">
        <v>910</v>
      </c>
      <c r="Q662" s="37" t="s">
        <v>9169</v>
      </c>
      <c r="R662" s="37">
        <v>0.94</v>
      </c>
      <c r="S662" s="37" t="s">
        <v>9170</v>
      </c>
      <c r="T662" s="37" t="s">
        <v>9167</v>
      </c>
      <c r="U662" s="37" t="s">
        <v>9166</v>
      </c>
    </row>
    <row r="663" spans="1:21" s="37" customFormat="1" ht="14.5">
      <c r="A663" s="3" t="s">
        <v>4177</v>
      </c>
      <c r="B663" s="15" t="s">
        <v>1</v>
      </c>
      <c r="C663" s="15" t="s">
        <v>3523</v>
      </c>
      <c r="D663" s="15" t="s">
        <v>3522</v>
      </c>
      <c r="E663" s="15">
        <v>1500</v>
      </c>
      <c r="F663" s="15">
        <v>7.13</v>
      </c>
      <c r="G663" s="15">
        <v>7.5</v>
      </c>
      <c r="H663" s="15">
        <v>7.88</v>
      </c>
      <c r="I663" s="15">
        <v>6.4</v>
      </c>
      <c r="J663" s="15"/>
      <c r="K663" s="15">
        <v>500</v>
      </c>
      <c r="L663" s="15">
        <v>11.3</v>
      </c>
      <c r="M663" s="15">
        <v>133</v>
      </c>
      <c r="N663" s="15">
        <v>175</v>
      </c>
      <c r="O663" s="15" t="s">
        <v>9484</v>
      </c>
      <c r="P663" s="15" t="s">
        <v>910</v>
      </c>
      <c r="Q663" s="37" t="s">
        <v>9169</v>
      </c>
      <c r="R663" s="37">
        <v>0.94</v>
      </c>
      <c r="S663" s="37" t="s">
        <v>9170</v>
      </c>
      <c r="T663" s="37" t="s">
        <v>9167</v>
      </c>
      <c r="U663" s="37" t="s">
        <v>9166</v>
      </c>
    </row>
    <row r="664" spans="1:21" s="37" customFormat="1" ht="14.5">
      <c r="A664" s="3" t="s">
        <v>4178</v>
      </c>
      <c r="B664" s="15" t="s">
        <v>1</v>
      </c>
      <c r="C664" s="15" t="s">
        <v>3523</v>
      </c>
      <c r="D664" s="15" t="s">
        <v>3525</v>
      </c>
      <c r="E664" s="15">
        <v>1500</v>
      </c>
      <c r="F664" s="15">
        <v>7.13</v>
      </c>
      <c r="G664" s="15">
        <v>7.5</v>
      </c>
      <c r="H664" s="15">
        <v>7.88</v>
      </c>
      <c r="I664" s="15">
        <v>6.4</v>
      </c>
      <c r="J664" s="15"/>
      <c r="K664" s="15">
        <v>500</v>
      </c>
      <c r="L664" s="15">
        <v>11.3</v>
      </c>
      <c r="M664" s="15">
        <v>133</v>
      </c>
      <c r="N664" s="15">
        <v>175</v>
      </c>
      <c r="O664" s="15" t="s">
        <v>9484</v>
      </c>
      <c r="P664" s="15" t="s">
        <v>910</v>
      </c>
      <c r="Q664" s="37" t="s">
        <v>9169</v>
      </c>
      <c r="R664" s="37">
        <v>0.94</v>
      </c>
      <c r="S664" s="37" t="s">
        <v>9170</v>
      </c>
      <c r="T664" s="37" t="s">
        <v>9167</v>
      </c>
      <c r="U664" s="37" t="s">
        <v>9166</v>
      </c>
    </row>
    <row r="665" spans="1:21" s="37" customFormat="1" ht="14.5">
      <c r="A665" s="3" t="s">
        <v>4179</v>
      </c>
      <c r="B665" s="15" t="s">
        <v>1</v>
      </c>
      <c r="C665" s="15" t="s">
        <v>3523</v>
      </c>
      <c r="D665" s="15" t="s">
        <v>3522</v>
      </c>
      <c r="E665" s="15">
        <v>1500</v>
      </c>
      <c r="F665" s="15">
        <v>77.900000000000006</v>
      </c>
      <c r="G665" s="15">
        <v>82</v>
      </c>
      <c r="H665" s="15">
        <v>86.1</v>
      </c>
      <c r="I665" s="15">
        <v>70.099999999999994</v>
      </c>
      <c r="J665" s="15"/>
      <c r="K665" s="15">
        <v>5</v>
      </c>
      <c r="L665" s="15">
        <v>113</v>
      </c>
      <c r="M665" s="15">
        <v>13.3</v>
      </c>
      <c r="N665" s="15">
        <v>175</v>
      </c>
      <c r="O665" s="15" t="s">
        <v>9484</v>
      </c>
      <c r="P665" s="15" t="s">
        <v>910</v>
      </c>
      <c r="Q665" s="37" t="s">
        <v>9169</v>
      </c>
      <c r="R665" s="37">
        <v>0.94</v>
      </c>
      <c r="S665" s="37" t="s">
        <v>9170</v>
      </c>
      <c r="T665" s="37" t="s">
        <v>9167</v>
      </c>
      <c r="U665" s="37" t="s">
        <v>9166</v>
      </c>
    </row>
    <row r="666" spans="1:21" s="37" customFormat="1" ht="14.5">
      <c r="A666" s="3" t="s">
        <v>4180</v>
      </c>
      <c r="B666" s="15" t="s">
        <v>1</v>
      </c>
      <c r="C666" s="15" t="s">
        <v>3523</v>
      </c>
      <c r="D666" s="15" t="s">
        <v>3525</v>
      </c>
      <c r="E666" s="15">
        <v>1500</v>
      </c>
      <c r="F666" s="15">
        <v>77.900000000000006</v>
      </c>
      <c r="G666" s="15">
        <v>82</v>
      </c>
      <c r="H666" s="15">
        <v>86.1</v>
      </c>
      <c r="I666" s="15">
        <v>70.099999999999994</v>
      </c>
      <c r="J666" s="15"/>
      <c r="K666" s="15">
        <v>5</v>
      </c>
      <c r="L666" s="15">
        <v>113</v>
      </c>
      <c r="M666" s="15">
        <v>13.3</v>
      </c>
      <c r="N666" s="15">
        <v>175</v>
      </c>
      <c r="O666" s="15" t="s">
        <v>9484</v>
      </c>
      <c r="P666" s="15" t="s">
        <v>910</v>
      </c>
      <c r="Q666" s="37" t="s">
        <v>9169</v>
      </c>
      <c r="R666" s="37">
        <v>0.94</v>
      </c>
      <c r="S666" s="37" t="s">
        <v>9170</v>
      </c>
      <c r="T666" s="37" t="s">
        <v>9167</v>
      </c>
      <c r="U666" s="37" t="s">
        <v>9166</v>
      </c>
    </row>
    <row r="667" spans="1:21" s="37" customFormat="1" ht="14.5">
      <c r="A667" s="3" t="s">
        <v>4181</v>
      </c>
      <c r="B667" s="15" t="s">
        <v>1</v>
      </c>
      <c r="C667" s="15" t="s">
        <v>3523</v>
      </c>
      <c r="D667" s="15" t="s">
        <v>3522</v>
      </c>
      <c r="E667" s="15">
        <v>1500</v>
      </c>
      <c r="F667" s="15">
        <v>7.79</v>
      </c>
      <c r="G667" s="15">
        <v>8.1999999999999993</v>
      </c>
      <c r="H667" s="15">
        <v>8.61</v>
      </c>
      <c r="I667" s="15">
        <v>7.02</v>
      </c>
      <c r="J667" s="15"/>
      <c r="K667" s="15">
        <v>200</v>
      </c>
      <c r="L667" s="15">
        <v>12.1</v>
      </c>
      <c r="M667" s="15">
        <v>124</v>
      </c>
      <c r="N667" s="15">
        <v>175</v>
      </c>
      <c r="O667" s="15" t="s">
        <v>9484</v>
      </c>
      <c r="P667" s="15" t="s">
        <v>910</v>
      </c>
      <c r="Q667" s="37" t="s">
        <v>9169</v>
      </c>
      <c r="R667" s="37">
        <v>0.94</v>
      </c>
      <c r="S667" s="37" t="s">
        <v>9170</v>
      </c>
      <c r="T667" s="37" t="s">
        <v>9167</v>
      </c>
      <c r="U667" s="37" t="s">
        <v>9166</v>
      </c>
    </row>
    <row r="668" spans="1:21" s="37" customFormat="1" ht="14.5">
      <c r="A668" s="3" t="s">
        <v>4182</v>
      </c>
      <c r="B668" s="15" t="s">
        <v>1</v>
      </c>
      <c r="C668" s="15" t="s">
        <v>3523</v>
      </c>
      <c r="D668" s="15" t="s">
        <v>3525</v>
      </c>
      <c r="E668" s="15">
        <v>1500</v>
      </c>
      <c r="F668" s="15">
        <v>7.79</v>
      </c>
      <c r="G668" s="15">
        <v>8.1999999999999993</v>
      </c>
      <c r="H668" s="15">
        <v>8.61</v>
      </c>
      <c r="I668" s="15">
        <v>7.02</v>
      </c>
      <c r="J668" s="15"/>
      <c r="K668" s="15">
        <v>200</v>
      </c>
      <c r="L668" s="15">
        <v>12.1</v>
      </c>
      <c r="M668" s="15">
        <v>124</v>
      </c>
      <c r="N668" s="15">
        <v>175</v>
      </c>
      <c r="O668" s="15" t="s">
        <v>9484</v>
      </c>
      <c r="P668" s="15" t="s">
        <v>910</v>
      </c>
      <c r="Q668" s="37" t="s">
        <v>9169</v>
      </c>
      <c r="R668" s="37">
        <v>0.94</v>
      </c>
      <c r="S668" s="37" t="s">
        <v>9170</v>
      </c>
      <c r="T668" s="37" t="s">
        <v>9167</v>
      </c>
      <c r="U668" s="37" t="s">
        <v>9166</v>
      </c>
    </row>
    <row r="669" spans="1:21" s="37" customFormat="1" ht="14.5">
      <c r="A669" s="3" t="s">
        <v>4183</v>
      </c>
      <c r="B669" s="15" t="s">
        <v>1</v>
      </c>
      <c r="C669" s="15" t="s">
        <v>3523</v>
      </c>
      <c r="D669" s="15" t="s">
        <v>3522</v>
      </c>
      <c r="E669" s="15">
        <v>1500</v>
      </c>
      <c r="F669" s="15">
        <v>86.5</v>
      </c>
      <c r="G669" s="15">
        <v>91</v>
      </c>
      <c r="H669" s="15">
        <v>95.5</v>
      </c>
      <c r="I669" s="15">
        <v>77.8</v>
      </c>
      <c r="J669" s="15"/>
      <c r="K669" s="15">
        <v>5</v>
      </c>
      <c r="L669" s="15">
        <v>125</v>
      </c>
      <c r="M669" s="15">
        <v>12</v>
      </c>
      <c r="N669" s="15">
        <v>175</v>
      </c>
      <c r="O669" s="15" t="s">
        <v>9484</v>
      </c>
      <c r="P669" s="15" t="s">
        <v>910</v>
      </c>
      <c r="Q669" s="37" t="s">
        <v>9169</v>
      </c>
      <c r="R669" s="37">
        <v>0.94</v>
      </c>
      <c r="S669" s="37" t="s">
        <v>9170</v>
      </c>
      <c r="T669" s="37" t="s">
        <v>9167</v>
      </c>
      <c r="U669" s="37" t="s">
        <v>9166</v>
      </c>
    </row>
    <row r="670" spans="1:21" s="37" customFormat="1" ht="14.5">
      <c r="A670" s="3" t="s">
        <v>4184</v>
      </c>
      <c r="B670" s="15" t="s">
        <v>1</v>
      </c>
      <c r="C670" s="15" t="s">
        <v>3523</v>
      </c>
      <c r="D670" s="15" t="s">
        <v>3525</v>
      </c>
      <c r="E670" s="15">
        <v>1500</v>
      </c>
      <c r="F670" s="15">
        <v>86.5</v>
      </c>
      <c r="G670" s="15">
        <v>91</v>
      </c>
      <c r="H670" s="15">
        <v>95.5</v>
      </c>
      <c r="I670" s="15">
        <v>77.8</v>
      </c>
      <c r="J670" s="15"/>
      <c r="K670" s="15">
        <v>5</v>
      </c>
      <c r="L670" s="15">
        <v>125</v>
      </c>
      <c r="M670" s="15">
        <v>12</v>
      </c>
      <c r="N670" s="15">
        <v>175</v>
      </c>
      <c r="O670" s="15" t="s">
        <v>9484</v>
      </c>
      <c r="P670" s="15" t="s">
        <v>910</v>
      </c>
      <c r="Q670" s="37" t="s">
        <v>9169</v>
      </c>
      <c r="R670" s="37">
        <v>0.94</v>
      </c>
      <c r="S670" s="37" t="s">
        <v>9170</v>
      </c>
      <c r="T670" s="37" t="s">
        <v>9167</v>
      </c>
      <c r="U670" s="37" t="s">
        <v>9166</v>
      </c>
    </row>
    <row r="671" spans="1:21" s="37" customFormat="1" ht="14.5">
      <c r="A671" s="3" t="s">
        <v>4185</v>
      </c>
      <c r="B671" s="15" t="s">
        <v>1</v>
      </c>
      <c r="C671" s="15" t="s">
        <v>3523</v>
      </c>
      <c r="D671" s="15" t="s">
        <v>3522</v>
      </c>
      <c r="E671" s="15">
        <v>1500</v>
      </c>
      <c r="F671" s="15">
        <v>8.65</v>
      </c>
      <c r="G671" s="15">
        <v>9.1</v>
      </c>
      <c r="H671" s="15">
        <v>9.5500000000000007</v>
      </c>
      <c r="I671" s="15">
        <v>7.78</v>
      </c>
      <c r="J671" s="15"/>
      <c r="K671" s="15">
        <v>50</v>
      </c>
      <c r="L671" s="15">
        <v>13.4</v>
      </c>
      <c r="M671" s="15">
        <v>112</v>
      </c>
      <c r="N671" s="15">
        <v>175</v>
      </c>
      <c r="O671" s="15" t="s">
        <v>9484</v>
      </c>
      <c r="P671" s="15" t="s">
        <v>910</v>
      </c>
      <c r="Q671" s="37" t="s">
        <v>9169</v>
      </c>
      <c r="R671" s="37">
        <v>0.94</v>
      </c>
      <c r="S671" s="37" t="s">
        <v>9170</v>
      </c>
      <c r="T671" s="37" t="s">
        <v>9167</v>
      </c>
      <c r="U671" s="37" t="s">
        <v>9166</v>
      </c>
    </row>
    <row r="672" spans="1:21" s="37" customFormat="1" ht="14.5">
      <c r="A672" s="3" t="s">
        <v>4186</v>
      </c>
      <c r="B672" s="15" t="s">
        <v>1</v>
      </c>
      <c r="C672" s="15" t="s">
        <v>3523</v>
      </c>
      <c r="D672" s="15" t="s">
        <v>3525</v>
      </c>
      <c r="E672" s="15">
        <v>1500</v>
      </c>
      <c r="F672" s="15">
        <v>8.65</v>
      </c>
      <c r="G672" s="15">
        <v>9.1000000000000014</v>
      </c>
      <c r="H672" s="15">
        <v>9.5500000000000007</v>
      </c>
      <c r="I672" s="15">
        <v>7.78</v>
      </c>
      <c r="J672" s="15"/>
      <c r="K672" s="15">
        <v>50</v>
      </c>
      <c r="L672" s="15">
        <v>13.4</v>
      </c>
      <c r="M672" s="15">
        <v>112</v>
      </c>
      <c r="N672" s="15">
        <v>175</v>
      </c>
      <c r="O672" s="15" t="s">
        <v>9484</v>
      </c>
      <c r="P672" s="15" t="s">
        <v>910</v>
      </c>
      <c r="Q672" s="37" t="s">
        <v>9169</v>
      </c>
      <c r="R672" s="37">
        <v>0.94</v>
      </c>
      <c r="S672" s="37" t="s">
        <v>9170</v>
      </c>
      <c r="T672" s="37" t="s">
        <v>9167</v>
      </c>
      <c r="U672" s="37" t="s">
        <v>9166</v>
      </c>
    </row>
    <row r="673" spans="1:21" s="37" customFormat="1" ht="14.5">
      <c r="A673" s="3" t="s">
        <v>4187</v>
      </c>
      <c r="B673" s="15" t="s">
        <v>1</v>
      </c>
      <c r="C673" s="15" t="s">
        <v>6</v>
      </c>
      <c r="D673" s="15" t="s">
        <v>3522</v>
      </c>
      <c r="E673" s="15">
        <v>3000</v>
      </c>
      <c r="F673" s="15">
        <v>11.4</v>
      </c>
      <c r="G673" s="15">
        <v>12</v>
      </c>
      <c r="H673" s="15">
        <v>12.6</v>
      </c>
      <c r="I673" s="15">
        <v>10</v>
      </c>
      <c r="J673" s="15">
        <v>8.5</v>
      </c>
      <c r="K673" s="15">
        <v>5</v>
      </c>
      <c r="L673" s="15">
        <v>17</v>
      </c>
      <c r="M673" s="15">
        <v>176</v>
      </c>
      <c r="N673" s="15">
        <v>175</v>
      </c>
      <c r="O673" s="15">
        <v>1</v>
      </c>
      <c r="P673" s="15" t="s">
        <v>3</v>
      </c>
      <c r="Q673" s="37" t="s">
        <v>9169</v>
      </c>
      <c r="R673" s="37">
        <v>0.21</v>
      </c>
      <c r="S673" s="37" t="s">
        <v>9168</v>
      </c>
      <c r="T673" s="37" t="s">
        <v>9167</v>
      </c>
      <c r="U673" s="37" t="s">
        <v>9166</v>
      </c>
    </row>
    <row r="674" spans="1:21" s="37" customFormat="1" ht="14.5">
      <c r="A674" s="3" t="s">
        <v>7235</v>
      </c>
      <c r="B674" s="15" t="s">
        <v>1</v>
      </c>
      <c r="C674" s="15" t="s">
        <v>6</v>
      </c>
      <c r="D674" s="15" t="s">
        <v>3522</v>
      </c>
      <c r="E674" s="15">
        <v>3000</v>
      </c>
      <c r="F674" s="15">
        <v>14.3</v>
      </c>
      <c r="G674" s="15">
        <v>15</v>
      </c>
      <c r="H674" s="15">
        <v>15.8</v>
      </c>
      <c r="I674" s="15">
        <v>13</v>
      </c>
      <c r="J674" s="15">
        <v>8.5</v>
      </c>
      <c r="K674" s="15">
        <v>3</v>
      </c>
      <c r="L674" s="15">
        <v>21.5</v>
      </c>
      <c r="M674" s="15">
        <v>140</v>
      </c>
      <c r="N674" s="15">
        <v>175</v>
      </c>
      <c r="O674" s="15">
        <v>1</v>
      </c>
      <c r="P674" s="15" t="s">
        <v>3</v>
      </c>
      <c r="Q674" s="37" t="s">
        <v>9169</v>
      </c>
      <c r="R674" s="37">
        <v>0.21</v>
      </c>
      <c r="S674" s="37" t="s">
        <v>9168</v>
      </c>
      <c r="T674" s="37" t="s">
        <v>9167</v>
      </c>
      <c r="U674" s="37" t="s">
        <v>9166</v>
      </c>
    </row>
    <row r="675" spans="1:21" s="37" customFormat="1" ht="14.5">
      <c r="A675" s="3" t="s">
        <v>7236</v>
      </c>
      <c r="B675" s="15" t="s">
        <v>1</v>
      </c>
      <c r="C675" s="15" t="s">
        <v>6</v>
      </c>
      <c r="D675" s="15" t="s">
        <v>3522</v>
      </c>
      <c r="E675" s="15">
        <v>3000</v>
      </c>
      <c r="F675" s="15">
        <v>16.7</v>
      </c>
      <c r="G675" s="15">
        <v>17.600000000000001</v>
      </c>
      <c r="H675" s="15">
        <v>18.5</v>
      </c>
      <c r="I675" s="15">
        <v>15</v>
      </c>
      <c r="J675" s="15">
        <v>8.5</v>
      </c>
      <c r="K675" s="15">
        <v>3</v>
      </c>
      <c r="L675" s="15">
        <v>24.4</v>
      </c>
      <c r="M675" s="15">
        <v>123</v>
      </c>
      <c r="N675" s="15">
        <v>175</v>
      </c>
      <c r="O675" s="15">
        <v>1</v>
      </c>
      <c r="P675" s="15" t="s">
        <v>3</v>
      </c>
      <c r="Q675" s="37" t="s">
        <v>9169</v>
      </c>
      <c r="R675" s="37">
        <v>0.21</v>
      </c>
      <c r="S675" s="37" t="s">
        <v>9168</v>
      </c>
      <c r="T675" s="37" t="s">
        <v>9167</v>
      </c>
      <c r="U675" s="37" t="s">
        <v>9166</v>
      </c>
    </row>
    <row r="676" spans="1:21" s="37" customFormat="1" ht="14.5">
      <c r="A676" s="3" t="s">
        <v>4188</v>
      </c>
      <c r="B676" s="15" t="s">
        <v>1</v>
      </c>
      <c r="C676" s="15" t="s">
        <v>6</v>
      </c>
      <c r="D676" s="15" t="s">
        <v>3522</v>
      </c>
      <c r="E676" s="15">
        <v>3000</v>
      </c>
      <c r="F676" s="15">
        <v>17.8</v>
      </c>
      <c r="G676" s="15">
        <v>18.7</v>
      </c>
      <c r="H676" s="15">
        <v>19.600000000000001</v>
      </c>
      <c r="I676" s="15">
        <v>16</v>
      </c>
      <c r="J676" s="15">
        <v>8.5</v>
      </c>
      <c r="K676" s="15">
        <v>3</v>
      </c>
      <c r="L676" s="15">
        <v>26</v>
      </c>
      <c r="M676" s="15">
        <v>115.4</v>
      </c>
      <c r="N676" s="15">
        <v>175</v>
      </c>
      <c r="O676" s="15">
        <v>1</v>
      </c>
      <c r="P676" s="15" t="s">
        <v>3</v>
      </c>
      <c r="Q676" s="37" t="s">
        <v>9169</v>
      </c>
      <c r="R676" s="37">
        <v>0.21</v>
      </c>
      <c r="S676" s="37" t="s">
        <v>9168</v>
      </c>
      <c r="T676" s="37" t="s">
        <v>9167</v>
      </c>
      <c r="U676" s="37" t="s">
        <v>9166</v>
      </c>
    </row>
    <row r="677" spans="1:21" s="37" customFormat="1" ht="14.5">
      <c r="A677" s="3" t="s">
        <v>4189</v>
      </c>
      <c r="B677" s="15" t="s">
        <v>1</v>
      </c>
      <c r="C677" s="15" t="s">
        <v>6</v>
      </c>
      <c r="D677" s="15" t="s">
        <v>3522</v>
      </c>
      <c r="E677" s="15">
        <v>3000</v>
      </c>
      <c r="F677" s="15">
        <v>20</v>
      </c>
      <c r="G677" s="15">
        <v>21.1</v>
      </c>
      <c r="H677" s="15">
        <v>22.2</v>
      </c>
      <c r="I677" s="15">
        <v>18</v>
      </c>
      <c r="J677" s="15">
        <v>8.5</v>
      </c>
      <c r="K677" s="15">
        <v>3</v>
      </c>
      <c r="L677" s="15">
        <v>29.2</v>
      </c>
      <c r="M677" s="15">
        <v>102.7</v>
      </c>
      <c r="N677" s="15">
        <v>175</v>
      </c>
      <c r="O677" s="15">
        <v>1</v>
      </c>
      <c r="P677" s="15" t="s">
        <v>3</v>
      </c>
      <c r="Q677" s="37" t="s">
        <v>9169</v>
      </c>
      <c r="R677" s="37">
        <v>0.21</v>
      </c>
      <c r="S677" s="37" t="s">
        <v>9168</v>
      </c>
      <c r="T677" s="37" t="s">
        <v>9167</v>
      </c>
      <c r="U677" s="37" t="s">
        <v>9166</v>
      </c>
    </row>
    <row r="678" spans="1:21" s="37" customFormat="1" ht="14.5">
      <c r="A678" s="3" t="s">
        <v>4190</v>
      </c>
      <c r="B678" s="15" t="s">
        <v>1</v>
      </c>
      <c r="C678" s="15" t="s">
        <v>6</v>
      </c>
      <c r="D678" s="15" t="s">
        <v>3522</v>
      </c>
      <c r="E678" s="15">
        <v>3000</v>
      </c>
      <c r="F678" s="15">
        <v>22.2</v>
      </c>
      <c r="G678" s="15">
        <v>23.4</v>
      </c>
      <c r="H678" s="15">
        <v>24.6</v>
      </c>
      <c r="I678" s="15">
        <v>20</v>
      </c>
      <c r="J678" s="15">
        <v>8.5</v>
      </c>
      <c r="K678" s="15">
        <v>3</v>
      </c>
      <c r="L678" s="15">
        <v>32.4</v>
      </c>
      <c r="M678" s="15">
        <v>92.6</v>
      </c>
      <c r="N678" s="15">
        <v>175</v>
      </c>
      <c r="O678" s="15">
        <v>1</v>
      </c>
      <c r="P678" s="15" t="s">
        <v>3</v>
      </c>
      <c r="Q678" s="37" t="s">
        <v>9169</v>
      </c>
      <c r="R678" s="37">
        <v>0.21</v>
      </c>
      <c r="S678" s="37" t="s">
        <v>9168</v>
      </c>
      <c r="T678" s="37" t="s">
        <v>9167</v>
      </c>
      <c r="U678" s="37" t="s">
        <v>9166</v>
      </c>
    </row>
    <row r="679" spans="1:21" s="37" customFormat="1" ht="14.5">
      <c r="A679" s="3" t="s">
        <v>4191</v>
      </c>
      <c r="B679" s="15" t="s">
        <v>1</v>
      </c>
      <c r="C679" s="15" t="s">
        <v>6</v>
      </c>
      <c r="D679" s="15" t="s">
        <v>3522</v>
      </c>
      <c r="E679" s="15">
        <v>3000</v>
      </c>
      <c r="F679" s="15">
        <v>24.4</v>
      </c>
      <c r="G679" s="15">
        <v>25.7</v>
      </c>
      <c r="H679" s="15">
        <v>27</v>
      </c>
      <c r="I679" s="15">
        <v>22</v>
      </c>
      <c r="J679" s="15">
        <v>8.5</v>
      </c>
      <c r="K679" s="15">
        <v>3</v>
      </c>
      <c r="L679" s="15">
        <v>35.5</v>
      </c>
      <c r="M679" s="15">
        <v>84.5</v>
      </c>
      <c r="N679" s="15">
        <v>175</v>
      </c>
      <c r="O679" s="15">
        <v>1</v>
      </c>
      <c r="P679" s="15" t="s">
        <v>3</v>
      </c>
      <c r="Q679" s="37" t="s">
        <v>9169</v>
      </c>
      <c r="R679" s="37">
        <v>0.21</v>
      </c>
      <c r="S679" s="37" t="s">
        <v>9168</v>
      </c>
      <c r="T679" s="37" t="s">
        <v>9167</v>
      </c>
      <c r="U679" s="37" t="s">
        <v>9166</v>
      </c>
    </row>
    <row r="680" spans="1:21" s="37" customFormat="1" ht="14.5">
      <c r="A680" s="3" t="s">
        <v>4192</v>
      </c>
      <c r="B680" s="15" t="s">
        <v>1</v>
      </c>
      <c r="C680" s="15" t="s">
        <v>6</v>
      </c>
      <c r="D680" s="15" t="s">
        <v>3522</v>
      </c>
      <c r="E680" s="15">
        <v>3000</v>
      </c>
      <c r="F680" s="15">
        <v>26.7</v>
      </c>
      <c r="G680" s="15">
        <v>28.1</v>
      </c>
      <c r="H680" s="15">
        <v>29.5</v>
      </c>
      <c r="I680" s="15">
        <v>24</v>
      </c>
      <c r="J680" s="15">
        <v>8.5</v>
      </c>
      <c r="K680" s="15">
        <v>3</v>
      </c>
      <c r="L680" s="15">
        <v>38.9</v>
      </c>
      <c r="M680" s="15">
        <v>77.099999999999994</v>
      </c>
      <c r="N680" s="15">
        <v>175</v>
      </c>
      <c r="O680" s="15">
        <v>1</v>
      </c>
      <c r="P680" s="15" t="s">
        <v>3</v>
      </c>
      <c r="Q680" s="37" t="s">
        <v>9169</v>
      </c>
      <c r="R680" s="37">
        <v>0.21</v>
      </c>
      <c r="S680" s="37" t="s">
        <v>9168</v>
      </c>
      <c r="T680" s="37" t="s">
        <v>9167</v>
      </c>
      <c r="U680" s="37" t="s">
        <v>9166</v>
      </c>
    </row>
    <row r="681" spans="1:21" s="37" customFormat="1" ht="14.5">
      <c r="A681" s="3" t="s">
        <v>4193</v>
      </c>
      <c r="B681" s="15" t="s">
        <v>1</v>
      </c>
      <c r="C681" s="15" t="s">
        <v>6</v>
      </c>
      <c r="D681" s="15" t="s">
        <v>3522</v>
      </c>
      <c r="E681" s="15">
        <v>3000</v>
      </c>
      <c r="F681" s="15">
        <v>28.9</v>
      </c>
      <c r="G681" s="15">
        <v>30.4</v>
      </c>
      <c r="H681" s="15">
        <v>31.9</v>
      </c>
      <c r="I681" s="15">
        <v>26</v>
      </c>
      <c r="J681" s="15">
        <v>8.5</v>
      </c>
      <c r="K681" s="15">
        <v>3</v>
      </c>
      <c r="L681" s="15">
        <v>42.1</v>
      </c>
      <c r="M681" s="15">
        <v>71.3</v>
      </c>
      <c r="N681" s="15">
        <v>175</v>
      </c>
      <c r="O681" s="15">
        <v>1</v>
      </c>
      <c r="P681" s="15" t="s">
        <v>3</v>
      </c>
      <c r="Q681" s="37" t="s">
        <v>9169</v>
      </c>
      <c r="R681" s="37">
        <v>0.21</v>
      </c>
      <c r="S681" s="37" t="s">
        <v>9168</v>
      </c>
      <c r="T681" s="37" t="s">
        <v>9167</v>
      </c>
      <c r="U681" s="37" t="s">
        <v>9166</v>
      </c>
    </row>
    <row r="682" spans="1:21" s="37" customFormat="1" ht="14.5">
      <c r="A682" s="3" t="s">
        <v>4194</v>
      </c>
      <c r="B682" s="15" t="s">
        <v>1</v>
      </c>
      <c r="C682" s="15" t="s">
        <v>6</v>
      </c>
      <c r="D682" s="15" t="s">
        <v>3522</v>
      </c>
      <c r="E682" s="15">
        <v>3000</v>
      </c>
      <c r="F682" s="15">
        <v>31.1</v>
      </c>
      <c r="G682" s="15">
        <v>32.700000000000003</v>
      </c>
      <c r="H682" s="15">
        <v>34.299999999999997</v>
      </c>
      <c r="I682" s="15">
        <v>28</v>
      </c>
      <c r="J682" s="15">
        <v>8.5</v>
      </c>
      <c r="K682" s="15">
        <v>3</v>
      </c>
      <c r="L682" s="15">
        <v>45.4</v>
      </c>
      <c r="M682" s="15">
        <v>66.099999999999994</v>
      </c>
      <c r="N682" s="15">
        <v>175</v>
      </c>
      <c r="O682" s="15">
        <v>1</v>
      </c>
      <c r="P682" s="15" t="s">
        <v>3</v>
      </c>
      <c r="Q682" s="37" t="s">
        <v>9169</v>
      </c>
      <c r="R682" s="37">
        <v>0.21</v>
      </c>
      <c r="S682" s="37" t="s">
        <v>9168</v>
      </c>
      <c r="T682" s="37" t="s">
        <v>9167</v>
      </c>
      <c r="U682" s="37" t="s">
        <v>9166</v>
      </c>
    </row>
    <row r="683" spans="1:21" s="37" customFormat="1" ht="14.5">
      <c r="A683" s="3" t="s">
        <v>4195</v>
      </c>
      <c r="B683" s="15" t="s">
        <v>1</v>
      </c>
      <c r="C683" s="15" t="s">
        <v>6</v>
      </c>
      <c r="D683" s="15" t="s">
        <v>3522</v>
      </c>
      <c r="E683" s="15">
        <v>3000</v>
      </c>
      <c r="F683" s="15">
        <v>33.299999999999997</v>
      </c>
      <c r="G683" s="15">
        <v>35.1</v>
      </c>
      <c r="H683" s="15">
        <v>36.9</v>
      </c>
      <c r="I683" s="15">
        <v>30</v>
      </c>
      <c r="J683" s="15">
        <v>8.5</v>
      </c>
      <c r="K683" s="15">
        <v>3</v>
      </c>
      <c r="L683" s="15">
        <v>48.4</v>
      </c>
      <c r="M683" s="15">
        <v>62</v>
      </c>
      <c r="N683" s="15">
        <v>175</v>
      </c>
      <c r="O683" s="15">
        <v>1</v>
      </c>
      <c r="P683" s="15" t="s">
        <v>3</v>
      </c>
      <c r="Q683" s="37" t="s">
        <v>9169</v>
      </c>
      <c r="R683" s="37">
        <v>0.21</v>
      </c>
      <c r="S683" s="37" t="s">
        <v>9168</v>
      </c>
      <c r="T683" s="37" t="s">
        <v>9167</v>
      </c>
      <c r="U683" s="37" t="s">
        <v>9166</v>
      </c>
    </row>
    <row r="684" spans="1:21" s="37" customFormat="1" ht="14.5">
      <c r="A684" s="3" t="s">
        <v>4196</v>
      </c>
      <c r="B684" s="15" t="s">
        <v>1</v>
      </c>
      <c r="C684" s="15" t="s">
        <v>6</v>
      </c>
      <c r="D684" s="15" t="s">
        <v>3522</v>
      </c>
      <c r="E684" s="15">
        <v>3000</v>
      </c>
      <c r="F684" s="15">
        <v>36.700000000000003</v>
      </c>
      <c r="G684" s="15">
        <v>38.6</v>
      </c>
      <c r="H684" s="15">
        <v>40.5</v>
      </c>
      <c r="I684" s="15">
        <v>33</v>
      </c>
      <c r="J684" s="15">
        <v>8.5</v>
      </c>
      <c r="K684" s="15">
        <v>3</v>
      </c>
      <c r="L684" s="15">
        <v>53.3</v>
      </c>
      <c r="M684" s="15">
        <v>56.3</v>
      </c>
      <c r="N684" s="15">
        <v>175</v>
      </c>
      <c r="O684" s="15">
        <v>1</v>
      </c>
      <c r="P684" s="15" t="s">
        <v>3</v>
      </c>
      <c r="Q684" s="37" t="s">
        <v>9169</v>
      </c>
      <c r="R684" s="37">
        <v>0.21</v>
      </c>
      <c r="S684" s="37" t="s">
        <v>9168</v>
      </c>
      <c r="T684" s="37" t="s">
        <v>9167</v>
      </c>
      <c r="U684" s="37" t="s">
        <v>9166</v>
      </c>
    </row>
    <row r="685" spans="1:21" s="37" customFormat="1" ht="14.5">
      <c r="A685" s="3" t="s">
        <v>4197</v>
      </c>
      <c r="B685" s="15" t="s">
        <v>1</v>
      </c>
      <c r="C685" s="15" t="s">
        <v>6</v>
      </c>
      <c r="D685" s="15" t="s">
        <v>3522</v>
      </c>
      <c r="E685" s="15">
        <v>3000</v>
      </c>
      <c r="F685" s="15">
        <v>40</v>
      </c>
      <c r="G685" s="15">
        <v>42.1</v>
      </c>
      <c r="H685" s="15">
        <v>44.2</v>
      </c>
      <c r="I685" s="15">
        <v>36</v>
      </c>
      <c r="J685" s="15">
        <v>8.5</v>
      </c>
      <c r="K685" s="15">
        <v>3</v>
      </c>
      <c r="L685" s="15">
        <v>58.1</v>
      </c>
      <c r="M685" s="15">
        <v>48.4</v>
      </c>
      <c r="N685" s="15">
        <v>175</v>
      </c>
      <c r="O685" s="15">
        <v>1</v>
      </c>
      <c r="P685" s="15" t="s">
        <v>3</v>
      </c>
      <c r="Q685" s="37" t="s">
        <v>9169</v>
      </c>
      <c r="R685" s="37">
        <v>0.21</v>
      </c>
      <c r="S685" s="37" t="s">
        <v>9168</v>
      </c>
      <c r="T685" s="37" t="s">
        <v>9167</v>
      </c>
      <c r="U685" s="37" t="s">
        <v>9166</v>
      </c>
    </row>
    <row r="686" spans="1:21" s="37" customFormat="1" ht="14.5">
      <c r="A686" s="3" t="s">
        <v>4198</v>
      </c>
      <c r="B686" s="15" t="s">
        <v>1</v>
      </c>
      <c r="C686" s="15" t="s">
        <v>6</v>
      </c>
      <c r="D686" s="15" t="s">
        <v>3522</v>
      </c>
      <c r="E686" s="15">
        <v>3000</v>
      </c>
      <c r="F686" s="15">
        <v>44.4</v>
      </c>
      <c r="G686" s="15">
        <v>46.7</v>
      </c>
      <c r="H686" s="15">
        <v>49</v>
      </c>
      <c r="I686" s="15">
        <v>40</v>
      </c>
      <c r="J686" s="15">
        <v>8.5</v>
      </c>
      <c r="K686" s="15">
        <v>3</v>
      </c>
      <c r="L686" s="15">
        <v>64.5</v>
      </c>
      <c r="M686" s="15">
        <v>43.5</v>
      </c>
      <c r="N686" s="15">
        <v>175</v>
      </c>
      <c r="O686" s="15">
        <v>1</v>
      </c>
      <c r="P686" s="15" t="s">
        <v>3</v>
      </c>
      <c r="Q686" s="37" t="s">
        <v>9169</v>
      </c>
      <c r="R686" s="37">
        <v>0.21</v>
      </c>
      <c r="S686" s="37" t="s">
        <v>9168</v>
      </c>
      <c r="T686" s="37" t="s">
        <v>9167</v>
      </c>
      <c r="U686" s="37" t="s">
        <v>9166</v>
      </c>
    </row>
    <row r="687" spans="1:21" s="37" customFormat="1" ht="14.5">
      <c r="A687" s="3" t="s">
        <v>4199</v>
      </c>
      <c r="B687" s="15" t="s">
        <v>1</v>
      </c>
      <c r="C687" s="15" t="s">
        <v>6</v>
      </c>
      <c r="D687" s="15" t="s">
        <v>3522</v>
      </c>
      <c r="E687" s="15">
        <v>5000</v>
      </c>
      <c r="F687" s="15" t="s">
        <v>4200</v>
      </c>
      <c r="G687" s="15">
        <v>117</v>
      </c>
      <c r="H687" s="15" t="s">
        <v>4201</v>
      </c>
      <c r="I687" s="15" t="s">
        <v>4202</v>
      </c>
      <c r="J687" s="15">
        <v>6.25</v>
      </c>
      <c r="K687" s="15" t="s">
        <v>4203</v>
      </c>
      <c r="L687" s="15" t="s">
        <v>4204</v>
      </c>
      <c r="M687" s="15" t="s">
        <v>4205</v>
      </c>
      <c r="N687" s="15">
        <v>175</v>
      </c>
      <c r="O687" s="15">
        <v>1</v>
      </c>
      <c r="P687" s="15" t="s">
        <v>910</v>
      </c>
      <c r="Q687" s="37" t="s">
        <v>9169</v>
      </c>
      <c r="R687" s="37">
        <v>0.3</v>
      </c>
      <c r="S687" s="37" t="s">
        <v>9168</v>
      </c>
      <c r="T687" s="37" t="s">
        <v>9167</v>
      </c>
      <c r="U687" s="37" t="s">
        <v>9166</v>
      </c>
    </row>
    <row r="688" spans="1:21" s="37" customFormat="1" ht="14.5">
      <c r="A688" s="3" t="s">
        <v>4206</v>
      </c>
      <c r="B688" s="15" t="s">
        <v>1</v>
      </c>
      <c r="C688" s="15" t="s">
        <v>6</v>
      </c>
      <c r="D688" s="15" t="s">
        <v>3522</v>
      </c>
      <c r="E688" s="15">
        <v>5000</v>
      </c>
      <c r="F688" s="15" t="s">
        <v>4200</v>
      </c>
      <c r="G688" s="15">
        <v>117</v>
      </c>
      <c r="H688" s="15" t="s">
        <v>4201</v>
      </c>
      <c r="I688" s="15" t="s">
        <v>4202</v>
      </c>
      <c r="J688" s="15">
        <v>6.25</v>
      </c>
      <c r="K688" s="15" t="s">
        <v>4203</v>
      </c>
      <c r="L688" s="15" t="s">
        <v>4204</v>
      </c>
      <c r="M688" s="15" t="s">
        <v>4205</v>
      </c>
      <c r="N688" s="15">
        <v>175</v>
      </c>
      <c r="O688" s="15">
        <v>1</v>
      </c>
      <c r="P688" s="15" t="s">
        <v>3</v>
      </c>
      <c r="Q688" s="37" t="s">
        <v>9169</v>
      </c>
      <c r="R688" s="37">
        <v>0.3</v>
      </c>
      <c r="S688" s="37" t="s">
        <v>9168</v>
      </c>
      <c r="T688" s="37" t="s">
        <v>9167</v>
      </c>
      <c r="U688" s="37" t="s">
        <v>9166</v>
      </c>
    </row>
    <row r="689" spans="1:21" s="37" customFormat="1" ht="14.5">
      <c r="A689" s="3" t="s">
        <v>4207</v>
      </c>
      <c r="B689" s="15" t="s">
        <v>1</v>
      </c>
      <c r="C689" s="15" t="s">
        <v>6</v>
      </c>
      <c r="D689" s="15" t="s">
        <v>3522</v>
      </c>
      <c r="E689" s="15">
        <v>5000</v>
      </c>
      <c r="F689" s="15" t="s">
        <v>7237</v>
      </c>
      <c r="G689" s="15">
        <v>18.8</v>
      </c>
      <c r="H689" s="15" t="s">
        <v>4208</v>
      </c>
      <c r="I689" s="15" t="s">
        <v>4209</v>
      </c>
      <c r="J689" s="15">
        <v>6.25</v>
      </c>
      <c r="K689" s="15" t="s">
        <v>4210</v>
      </c>
      <c r="L689" s="15" t="s">
        <v>4211</v>
      </c>
      <c r="M689" s="15" t="s">
        <v>4212</v>
      </c>
      <c r="N689" s="15">
        <v>175</v>
      </c>
      <c r="O689" s="15">
        <v>1</v>
      </c>
      <c r="P689" s="15" t="s">
        <v>910</v>
      </c>
      <c r="Q689" s="37" t="s">
        <v>9169</v>
      </c>
      <c r="R689" s="37">
        <v>0.3</v>
      </c>
      <c r="S689" s="37" t="s">
        <v>9168</v>
      </c>
      <c r="T689" s="37" t="s">
        <v>9167</v>
      </c>
      <c r="U689" s="37" t="s">
        <v>9166</v>
      </c>
    </row>
    <row r="690" spans="1:21" s="37" customFormat="1" ht="14.5">
      <c r="A690" s="3" t="s">
        <v>4213</v>
      </c>
      <c r="B690" s="15" t="s">
        <v>1</v>
      </c>
      <c r="C690" s="15" t="s">
        <v>6</v>
      </c>
      <c r="D690" s="15" t="s">
        <v>3522</v>
      </c>
      <c r="E690" s="15">
        <v>5000</v>
      </c>
      <c r="F690" s="15" t="s">
        <v>7237</v>
      </c>
      <c r="G690" s="15">
        <v>18.8</v>
      </c>
      <c r="H690" s="15" t="s">
        <v>4208</v>
      </c>
      <c r="I690" s="15" t="s">
        <v>4209</v>
      </c>
      <c r="J690" s="15">
        <v>6.25</v>
      </c>
      <c r="K690" s="15" t="s">
        <v>4210</v>
      </c>
      <c r="L690" s="15" t="s">
        <v>4211</v>
      </c>
      <c r="M690" s="15" t="s">
        <v>4212</v>
      </c>
      <c r="N690" s="15">
        <v>175</v>
      </c>
      <c r="O690" s="15">
        <v>1</v>
      </c>
      <c r="P690" s="15" t="s">
        <v>3</v>
      </c>
      <c r="Q690" s="37" t="s">
        <v>9169</v>
      </c>
      <c r="R690" s="37">
        <v>0.3</v>
      </c>
      <c r="S690" s="37" t="s">
        <v>9168</v>
      </c>
      <c r="T690" s="37" t="s">
        <v>9167</v>
      </c>
      <c r="U690" s="37" t="s">
        <v>9166</v>
      </c>
    </row>
    <row r="691" spans="1:21" s="37" customFormat="1" ht="14.5">
      <c r="A691" s="3" t="s">
        <v>4214</v>
      </c>
      <c r="B691" s="15" t="s">
        <v>1</v>
      </c>
      <c r="C691" s="15" t="s">
        <v>6</v>
      </c>
      <c r="D691" s="15" t="s">
        <v>3522</v>
      </c>
      <c r="E691" s="15">
        <v>5000</v>
      </c>
      <c r="F691" s="15" t="s">
        <v>4215</v>
      </c>
      <c r="G691" s="15">
        <v>19.899999999999999</v>
      </c>
      <c r="H691" s="15" t="s">
        <v>4216</v>
      </c>
      <c r="I691" s="15" t="s">
        <v>4217</v>
      </c>
      <c r="J691" s="15">
        <v>6.25</v>
      </c>
      <c r="K691" s="15" t="s">
        <v>4218</v>
      </c>
      <c r="L691" s="15" t="s">
        <v>4219</v>
      </c>
      <c r="M691" s="15" t="s">
        <v>4220</v>
      </c>
      <c r="N691" s="15">
        <v>175</v>
      </c>
      <c r="O691" s="15">
        <v>1</v>
      </c>
      <c r="P691" s="15" t="s">
        <v>910</v>
      </c>
      <c r="Q691" s="37" t="s">
        <v>9169</v>
      </c>
      <c r="R691" s="37">
        <v>0.3</v>
      </c>
      <c r="S691" s="37" t="s">
        <v>9168</v>
      </c>
      <c r="T691" s="37" t="s">
        <v>9167</v>
      </c>
      <c r="U691" s="37" t="s">
        <v>9166</v>
      </c>
    </row>
    <row r="692" spans="1:21" s="37" customFormat="1" ht="14.5">
      <c r="A692" s="3" t="s">
        <v>4221</v>
      </c>
      <c r="B692" s="15" t="s">
        <v>1</v>
      </c>
      <c r="C692" s="15" t="s">
        <v>6</v>
      </c>
      <c r="D692" s="15" t="s">
        <v>3522</v>
      </c>
      <c r="E692" s="15">
        <v>5000</v>
      </c>
      <c r="F692" s="15" t="s">
        <v>4215</v>
      </c>
      <c r="G692" s="15">
        <v>19.899999999999999</v>
      </c>
      <c r="H692" s="15" t="s">
        <v>4216</v>
      </c>
      <c r="I692" s="15" t="s">
        <v>4217</v>
      </c>
      <c r="J692" s="15">
        <v>6.25</v>
      </c>
      <c r="K692" s="15" t="s">
        <v>4218</v>
      </c>
      <c r="L692" s="15" t="s">
        <v>4219</v>
      </c>
      <c r="M692" s="15" t="s">
        <v>4220</v>
      </c>
      <c r="N692" s="15">
        <v>175</v>
      </c>
      <c r="O692" s="15">
        <v>1</v>
      </c>
      <c r="P692" s="15" t="s">
        <v>3</v>
      </c>
      <c r="Q692" s="37" t="s">
        <v>9169</v>
      </c>
      <c r="R692" s="37">
        <v>0.3</v>
      </c>
      <c r="S692" s="37" t="s">
        <v>9168</v>
      </c>
      <c r="T692" s="37" t="s">
        <v>9167</v>
      </c>
      <c r="U692" s="37" t="s">
        <v>9166</v>
      </c>
    </row>
    <row r="693" spans="1:21" s="37" customFormat="1" ht="14.5">
      <c r="A693" s="3" t="s">
        <v>4222</v>
      </c>
      <c r="B693" s="15" t="s">
        <v>1</v>
      </c>
      <c r="C693" s="15" t="s">
        <v>6</v>
      </c>
      <c r="D693" s="15" t="s">
        <v>3522</v>
      </c>
      <c r="E693" s="15">
        <v>5000</v>
      </c>
      <c r="F693" s="15" t="s">
        <v>4223</v>
      </c>
      <c r="G693" s="15">
        <v>21.1</v>
      </c>
      <c r="H693" s="15" t="s">
        <v>4224</v>
      </c>
      <c r="I693" s="15" t="s">
        <v>4225</v>
      </c>
      <c r="J693" s="15">
        <v>6.25</v>
      </c>
      <c r="K693" s="15" t="s">
        <v>4226</v>
      </c>
      <c r="L693" s="15" t="s">
        <v>4227</v>
      </c>
      <c r="M693" s="15" t="s">
        <v>4228</v>
      </c>
      <c r="N693" s="15">
        <v>175</v>
      </c>
      <c r="O693" s="15">
        <v>1</v>
      </c>
      <c r="P693" s="15" t="s">
        <v>910</v>
      </c>
      <c r="Q693" s="37" t="s">
        <v>9169</v>
      </c>
      <c r="R693" s="37">
        <v>0.3</v>
      </c>
      <c r="S693" s="37" t="s">
        <v>9168</v>
      </c>
      <c r="T693" s="37" t="s">
        <v>9167</v>
      </c>
      <c r="U693" s="37" t="s">
        <v>9166</v>
      </c>
    </row>
    <row r="694" spans="1:21" s="37" customFormat="1" ht="14.5">
      <c r="A694" s="3" t="s">
        <v>4229</v>
      </c>
      <c r="B694" s="15" t="s">
        <v>1</v>
      </c>
      <c r="C694" s="15" t="s">
        <v>6</v>
      </c>
      <c r="D694" s="15" t="s">
        <v>3522</v>
      </c>
      <c r="E694" s="15">
        <v>5000</v>
      </c>
      <c r="F694" s="15" t="s">
        <v>4223</v>
      </c>
      <c r="G694" s="15">
        <v>21.1</v>
      </c>
      <c r="H694" s="15" t="s">
        <v>4224</v>
      </c>
      <c r="I694" s="15" t="s">
        <v>4225</v>
      </c>
      <c r="J694" s="15">
        <v>6.25</v>
      </c>
      <c r="K694" s="15" t="s">
        <v>4226</v>
      </c>
      <c r="L694" s="15" t="s">
        <v>4227</v>
      </c>
      <c r="M694" s="15" t="s">
        <v>4228</v>
      </c>
      <c r="N694" s="15">
        <v>175</v>
      </c>
      <c r="O694" s="15">
        <v>1</v>
      </c>
      <c r="P694" s="15" t="s">
        <v>3</v>
      </c>
      <c r="Q694" s="37" t="s">
        <v>9169</v>
      </c>
      <c r="R694" s="37">
        <v>0.3</v>
      </c>
      <c r="S694" s="37" t="s">
        <v>9168</v>
      </c>
      <c r="T694" s="37" t="s">
        <v>9167</v>
      </c>
      <c r="U694" s="37" t="s">
        <v>9166</v>
      </c>
    </row>
    <row r="695" spans="1:21" s="37" customFormat="1" ht="14.5">
      <c r="A695" s="3" t="s">
        <v>4230</v>
      </c>
      <c r="B695" s="15" t="s">
        <v>1</v>
      </c>
      <c r="C695" s="15" t="s">
        <v>6</v>
      </c>
      <c r="D695" s="15" t="s">
        <v>3522</v>
      </c>
      <c r="E695" s="15">
        <v>5000</v>
      </c>
      <c r="F695" s="15" t="s">
        <v>4231</v>
      </c>
      <c r="G695" s="15">
        <v>23.4</v>
      </c>
      <c r="H695" s="15" t="s">
        <v>4232</v>
      </c>
      <c r="I695" s="15" t="s">
        <v>4218</v>
      </c>
      <c r="J695" s="15">
        <v>6.25</v>
      </c>
      <c r="K695" s="15" t="s">
        <v>4233</v>
      </c>
      <c r="L695" s="15" t="s">
        <v>4234</v>
      </c>
      <c r="M695" s="15" t="s">
        <v>4235</v>
      </c>
      <c r="N695" s="15">
        <v>175</v>
      </c>
      <c r="O695" s="15">
        <v>1</v>
      </c>
      <c r="P695" s="15" t="s">
        <v>910</v>
      </c>
      <c r="Q695" s="37" t="s">
        <v>9169</v>
      </c>
      <c r="R695" s="37">
        <v>0.3</v>
      </c>
      <c r="S695" s="37" t="s">
        <v>9168</v>
      </c>
      <c r="T695" s="37" t="s">
        <v>9167</v>
      </c>
      <c r="U695" s="37" t="s">
        <v>9166</v>
      </c>
    </row>
    <row r="696" spans="1:21" s="37" customFormat="1" ht="14.5">
      <c r="A696" s="3" t="s">
        <v>4236</v>
      </c>
      <c r="B696" s="15" t="s">
        <v>1</v>
      </c>
      <c r="C696" s="15" t="s">
        <v>6</v>
      </c>
      <c r="D696" s="15" t="s">
        <v>3522</v>
      </c>
      <c r="E696" s="15">
        <v>5000</v>
      </c>
      <c r="F696" s="15" t="s">
        <v>4231</v>
      </c>
      <c r="G696" s="15">
        <v>23.4</v>
      </c>
      <c r="H696" s="15" t="s">
        <v>4232</v>
      </c>
      <c r="I696" s="15" t="s">
        <v>4218</v>
      </c>
      <c r="J696" s="15">
        <v>6.25</v>
      </c>
      <c r="K696" s="15" t="s">
        <v>4233</v>
      </c>
      <c r="L696" s="15" t="s">
        <v>4234</v>
      </c>
      <c r="M696" s="15" t="s">
        <v>4235</v>
      </c>
      <c r="N696" s="15">
        <v>175</v>
      </c>
      <c r="O696" s="15">
        <v>1</v>
      </c>
      <c r="P696" s="15" t="s">
        <v>3</v>
      </c>
      <c r="Q696" s="37" t="s">
        <v>9169</v>
      </c>
      <c r="R696" s="37">
        <v>0.3</v>
      </c>
      <c r="S696" s="37" t="s">
        <v>9168</v>
      </c>
      <c r="T696" s="37" t="s">
        <v>9167</v>
      </c>
      <c r="U696" s="37" t="s">
        <v>9166</v>
      </c>
    </row>
    <row r="697" spans="1:21" s="37" customFormat="1" ht="14.5">
      <c r="A697" s="3" t="s">
        <v>4237</v>
      </c>
      <c r="B697" s="15" t="s">
        <v>1</v>
      </c>
      <c r="C697" s="15" t="s">
        <v>6</v>
      </c>
      <c r="D697" s="15" t="s">
        <v>3522</v>
      </c>
      <c r="E697" s="15">
        <v>5000</v>
      </c>
      <c r="F697" s="15" t="s">
        <v>4238</v>
      </c>
      <c r="G697" s="15">
        <v>25.7</v>
      </c>
      <c r="H697" s="15" t="s">
        <v>4239</v>
      </c>
      <c r="I697" s="15" t="s">
        <v>4240</v>
      </c>
      <c r="J697" s="15">
        <v>6.25</v>
      </c>
      <c r="K697" s="15" t="s">
        <v>4233</v>
      </c>
      <c r="L697" s="15" t="s">
        <v>4241</v>
      </c>
      <c r="M697" s="15" t="s">
        <v>4242</v>
      </c>
      <c r="N697" s="15">
        <v>175</v>
      </c>
      <c r="O697" s="15">
        <v>1</v>
      </c>
      <c r="P697" s="15" t="s">
        <v>910</v>
      </c>
      <c r="Q697" s="37" t="s">
        <v>9169</v>
      </c>
      <c r="R697" s="37">
        <v>0.3</v>
      </c>
      <c r="S697" s="37" t="s">
        <v>9168</v>
      </c>
      <c r="T697" s="37" t="s">
        <v>9167</v>
      </c>
      <c r="U697" s="37" t="s">
        <v>9166</v>
      </c>
    </row>
    <row r="698" spans="1:21" s="37" customFormat="1" ht="14.5">
      <c r="A698" s="3" t="s">
        <v>4243</v>
      </c>
      <c r="B698" s="15" t="s">
        <v>1</v>
      </c>
      <c r="C698" s="15" t="s">
        <v>6</v>
      </c>
      <c r="D698" s="15" t="s">
        <v>3522</v>
      </c>
      <c r="E698" s="15">
        <v>5000</v>
      </c>
      <c r="F698" s="15" t="s">
        <v>4238</v>
      </c>
      <c r="G698" s="15">
        <v>25.7</v>
      </c>
      <c r="H698" s="15" t="s">
        <v>4239</v>
      </c>
      <c r="I698" s="15" t="s">
        <v>4240</v>
      </c>
      <c r="J698" s="15">
        <v>6.25</v>
      </c>
      <c r="K698" s="15" t="s">
        <v>4233</v>
      </c>
      <c r="L698" s="15" t="s">
        <v>4241</v>
      </c>
      <c r="M698" s="15" t="s">
        <v>4242</v>
      </c>
      <c r="N698" s="15">
        <v>175</v>
      </c>
      <c r="O698" s="15">
        <v>1</v>
      </c>
      <c r="P698" s="15" t="s">
        <v>3</v>
      </c>
      <c r="Q698" s="37" t="s">
        <v>9169</v>
      </c>
      <c r="R698" s="37">
        <v>0.3</v>
      </c>
      <c r="S698" s="37" t="s">
        <v>9168</v>
      </c>
      <c r="T698" s="37" t="s">
        <v>9167</v>
      </c>
      <c r="U698" s="37" t="s">
        <v>9166</v>
      </c>
    </row>
    <row r="699" spans="1:21" s="37" customFormat="1" ht="14.5">
      <c r="A699" s="3" t="s">
        <v>4244</v>
      </c>
      <c r="B699" s="15" t="s">
        <v>1</v>
      </c>
      <c r="C699" s="15" t="s">
        <v>6</v>
      </c>
      <c r="D699" s="15" t="s">
        <v>3522</v>
      </c>
      <c r="E699" s="15">
        <v>5000</v>
      </c>
      <c r="F699" s="15" t="s">
        <v>4245</v>
      </c>
      <c r="G699" s="15">
        <v>28.1</v>
      </c>
      <c r="H699" s="15" t="s">
        <v>4246</v>
      </c>
      <c r="I699" s="15" t="s">
        <v>4247</v>
      </c>
      <c r="J699" s="15">
        <v>6.25</v>
      </c>
      <c r="K699" s="15" t="s">
        <v>4203</v>
      </c>
      <c r="L699" s="15" t="s">
        <v>4248</v>
      </c>
      <c r="M699" s="15" t="s">
        <v>4249</v>
      </c>
      <c r="N699" s="15">
        <v>175</v>
      </c>
      <c r="O699" s="15">
        <v>1</v>
      </c>
      <c r="P699" s="15" t="s">
        <v>910</v>
      </c>
      <c r="Q699" s="37" t="s">
        <v>9169</v>
      </c>
      <c r="R699" s="37">
        <v>0.3</v>
      </c>
      <c r="S699" s="37" t="s">
        <v>9168</v>
      </c>
      <c r="T699" s="37" t="s">
        <v>9167</v>
      </c>
      <c r="U699" s="37" t="s">
        <v>9166</v>
      </c>
    </row>
    <row r="700" spans="1:21" s="37" customFormat="1" ht="14.5">
      <c r="A700" s="3" t="s">
        <v>4250</v>
      </c>
      <c r="B700" s="15" t="s">
        <v>1</v>
      </c>
      <c r="C700" s="15" t="s">
        <v>6</v>
      </c>
      <c r="D700" s="15" t="s">
        <v>3522</v>
      </c>
      <c r="E700" s="15">
        <v>5000</v>
      </c>
      <c r="F700" s="15" t="s">
        <v>4245</v>
      </c>
      <c r="G700" s="15">
        <v>28.1</v>
      </c>
      <c r="H700" s="15" t="s">
        <v>4246</v>
      </c>
      <c r="I700" s="15" t="s">
        <v>4247</v>
      </c>
      <c r="J700" s="15">
        <v>6.25</v>
      </c>
      <c r="K700" s="15" t="s">
        <v>4203</v>
      </c>
      <c r="L700" s="15" t="s">
        <v>4248</v>
      </c>
      <c r="M700" s="15" t="s">
        <v>4249</v>
      </c>
      <c r="N700" s="15">
        <v>175</v>
      </c>
      <c r="O700" s="15">
        <v>1</v>
      </c>
      <c r="P700" s="15" t="s">
        <v>3</v>
      </c>
      <c r="Q700" s="37" t="s">
        <v>9169</v>
      </c>
      <c r="R700" s="37">
        <v>0.3</v>
      </c>
      <c r="S700" s="37" t="s">
        <v>9168</v>
      </c>
      <c r="T700" s="37" t="s">
        <v>9167</v>
      </c>
      <c r="U700" s="37" t="s">
        <v>9166</v>
      </c>
    </row>
    <row r="701" spans="1:21" s="37" customFormat="1" ht="14.5">
      <c r="A701" s="3" t="s">
        <v>4251</v>
      </c>
      <c r="B701" s="15" t="s">
        <v>1</v>
      </c>
      <c r="C701" s="15" t="s">
        <v>6</v>
      </c>
      <c r="D701" s="15" t="s">
        <v>3522</v>
      </c>
      <c r="E701" s="15">
        <v>5000</v>
      </c>
      <c r="F701" s="15" t="s">
        <v>4252</v>
      </c>
      <c r="G701" s="15">
        <v>30.4</v>
      </c>
      <c r="H701" s="15" t="s">
        <v>4253</v>
      </c>
      <c r="I701" s="15" t="s">
        <v>4254</v>
      </c>
      <c r="J701" s="15">
        <v>6.25</v>
      </c>
      <c r="K701" s="15" t="s">
        <v>4203</v>
      </c>
      <c r="L701" s="15" t="s">
        <v>4255</v>
      </c>
      <c r="M701" s="15" t="s">
        <v>4256</v>
      </c>
      <c r="N701" s="15">
        <v>175</v>
      </c>
      <c r="O701" s="15">
        <v>1</v>
      </c>
      <c r="P701" s="15" t="s">
        <v>910</v>
      </c>
      <c r="Q701" s="37" t="s">
        <v>9169</v>
      </c>
      <c r="R701" s="37">
        <v>0.3</v>
      </c>
      <c r="S701" s="37" t="s">
        <v>9168</v>
      </c>
      <c r="T701" s="37" t="s">
        <v>9167</v>
      </c>
      <c r="U701" s="37" t="s">
        <v>9166</v>
      </c>
    </row>
    <row r="702" spans="1:21" s="37" customFormat="1" ht="14.5">
      <c r="A702" s="3" t="s">
        <v>4257</v>
      </c>
      <c r="B702" s="15" t="s">
        <v>1</v>
      </c>
      <c r="C702" s="15" t="s">
        <v>6</v>
      </c>
      <c r="D702" s="15" t="s">
        <v>3522</v>
      </c>
      <c r="E702" s="15">
        <v>5000</v>
      </c>
      <c r="F702" s="15" t="s">
        <v>4252</v>
      </c>
      <c r="G702" s="15">
        <v>30.4</v>
      </c>
      <c r="H702" s="15" t="s">
        <v>4253</v>
      </c>
      <c r="I702" s="15" t="s">
        <v>4254</v>
      </c>
      <c r="J702" s="15">
        <v>6.25</v>
      </c>
      <c r="K702" s="15" t="s">
        <v>4203</v>
      </c>
      <c r="L702" s="15" t="s">
        <v>4255</v>
      </c>
      <c r="M702" s="15" t="s">
        <v>4256</v>
      </c>
      <c r="N702" s="15">
        <v>175</v>
      </c>
      <c r="O702" s="15">
        <v>1</v>
      </c>
      <c r="P702" s="15" t="s">
        <v>3</v>
      </c>
      <c r="Q702" s="37" t="s">
        <v>9169</v>
      </c>
      <c r="R702" s="37">
        <v>0.3</v>
      </c>
      <c r="S702" s="37" t="s">
        <v>9168</v>
      </c>
      <c r="T702" s="37" t="s">
        <v>9167</v>
      </c>
      <c r="U702" s="37" t="s">
        <v>9166</v>
      </c>
    </row>
    <row r="703" spans="1:21" s="37" customFormat="1" ht="14.5">
      <c r="A703" s="3" t="s">
        <v>4258</v>
      </c>
      <c r="B703" s="15" t="s">
        <v>1</v>
      </c>
      <c r="C703" s="15" t="s">
        <v>6</v>
      </c>
      <c r="D703" s="15" t="s">
        <v>3522</v>
      </c>
      <c r="E703" s="15">
        <v>5000</v>
      </c>
      <c r="F703" s="15" t="s">
        <v>4259</v>
      </c>
      <c r="G703" s="15">
        <v>32.799999999999997</v>
      </c>
      <c r="H703" s="15" t="s">
        <v>4260</v>
      </c>
      <c r="I703" s="15" t="s">
        <v>4261</v>
      </c>
      <c r="J703" s="15">
        <v>6.25</v>
      </c>
      <c r="K703" s="15" t="s">
        <v>4203</v>
      </c>
      <c r="L703" s="15" t="s">
        <v>4262</v>
      </c>
      <c r="M703" s="15" t="s">
        <v>4263</v>
      </c>
      <c r="N703" s="15">
        <v>175</v>
      </c>
      <c r="O703" s="15">
        <v>1</v>
      </c>
      <c r="P703" s="15" t="s">
        <v>910</v>
      </c>
      <c r="Q703" s="37" t="s">
        <v>9169</v>
      </c>
      <c r="R703" s="37">
        <v>0.3</v>
      </c>
      <c r="S703" s="37" t="s">
        <v>9168</v>
      </c>
      <c r="T703" s="37" t="s">
        <v>9167</v>
      </c>
      <c r="U703" s="37" t="s">
        <v>9166</v>
      </c>
    </row>
    <row r="704" spans="1:21" s="37" customFormat="1" ht="14.5">
      <c r="A704" s="3" t="s">
        <v>4264</v>
      </c>
      <c r="B704" s="15" t="s">
        <v>1</v>
      </c>
      <c r="C704" s="15" t="s">
        <v>6</v>
      </c>
      <c r="D704" s="15" t="s">
        <v>3522</v>
      </c>
      <c r="E704" s="15">
        <v>5000</v>
      </c>
      <c r="F704" s="15" t="s">
        <v>4259</v>
      </c>
      <c r="G704" s="15">
        <v>32.799999999999997</v>
      </c>
      <c r="H704" s="15" t="s">
        <v>4260</v>
      </c>
      <c r="I704" s="15" t="s">
        <v>4261</v>
      </c>
      <c r="J704" s="15">
        <v>6.25</v>
      </c>
      <c r="K704" s="15" t="s">
        <v>4203</v>
      </c>
      <c r="L704" s="15" t="s">
        <v>4262</v>
      </c>
      <c r="M704" s="15" t="s">
        <v>4263</v>
      </c>
      <c r="N704" s="15">
        <v>175</v>
      </c>
      <c r="O704" s="15">
        <v>1</v>
      </c>
      <c r="P704" s="15" t="s">
        <v>3</v>
      </c>
      <c r="Q704" s="37" t="s">
        <v>9169</v>
      </c>
      <c r="R704" s="37">
        <v>0.3</v>
      </c>
      <c r="S704" s="37" t="s">
        <v>9168</v>
      </c>
      <c r="T704" s="37" t="s">
        <v>9167</v>
      </c>
      <c r="U704" s="37" t="s">
        <v>9166</v>
      </c>
    </row>
    <row r="705" spans="1:21" s="37" customFormat="1" ht="14.5">
      <c r="A705" s="3" t="s">
        <v>4265</v>
      </c>
      <c r="B705" s="15" t="s">
        <v>1</v>
      </c>
      <c r="C705" s="15" t="s">
        <v>6</v>
      </c>
      <c r="D705" s="15" t="s">
        <v>3522</v>
      </c>
      <c r="E705" s="15">
        <v>5000</v>
      </c>
      <c r="F705" s="15" t="s">
        <v>4266</v>
      </c>
      <c r="G705" s="15">
        <v>35.1</v>
      </c>
      <c r="H705" s="15" t="s">
        <v>4267</v>
      </c>
      <c r="I705" s="15" t="s">
        <v>4268</v>
      </c>
      <c r="J705" s="15">
        <v>6.25</v>
      </c>
      <c r="K705" s="15" t="s">
        <v>4203</v>
      </c>
      <c r="L705" s="15" t="s">
        <v>4269</v>
      </c>
      <c r="M705" s="15" t="s">
        <v>4270</v>
      </c>
      <c r="N705" s="15">
        <v>175</v>
      </c>
      <c r="O705" s="15">
        <v>1</v>
      </c>
      <c r="P705" s="15" t="s">
        <v>910</v>
      </c>
      <c r="Q705" s="37" t="s">
        <v>9169</v>
      </c>
      <c r="R705" s="37">
        <v>0.3</v>
      </c>
      <c r="S705" s="37" t="s">
        <v>9168</v>
      </c>
      <c r="T705" s="37" t="s">
        <v>9167</v>
      </c>
      <c r="U705" s="37" t="s">
        <v>9166</v>
      </c>
    </row>
    <row r="706" spans="1:21" s="37" customFormat="1" ht="14.5">
      <c r="A706" s="3" t="s">
        <v>4271</v>
      </c>
      <c r="B706" s="15" t="s">
        <v>1</v>
      </c>
      <c r="C706" s="15" t="s">
        <v>6</v>
      </c>
      <c r="D706" s="15" t="s">
        <v>3522</v>
      </c>
      <c r="E706" s="15">
        <v>5000</v>
      </c>
      <c r="F706" s="15" t="s">
        <v>4266</v>
      </c>
      <c r="G706" s="15">
        <v>35.1</v>
      </c>
      <c r="H706" s="15" t="s">
        <v>4267</v>
      </c>
      <c r="I706" s="15" t="s">
        <v>4268</v>
      </c>
      <c r="J706" s="15">
        <v>6.25</v>
      </c>
      <c r="K706" s="15" t="s">
        <v>4203</v>
      </c>
      <c r="L706" s="15" t="s">
        <v>4269</v>
      </c>
      <c r="M706" s="15" t="s">
        <v>4270</v>
      </c>
      <c r="N706" s="15">
        <v>175</v>
      </c>
      <c r="O706" s="15">
        <v>1</v>
      </c>
      <c r="P706" s="15" t="s">
        <v>3</v>
      </c>
      <c r="Q706" s="37" t="s">
        <v>9169</v>
      </c>
      <c r="R706" s="37">
        <v>0.3</v>
      </c>
      <c r="S706" s="37" t="s">
        <v>9168</v>
      </c>
      <c r="T706" s="37" t="s">
        <v>9167</v>
      </c>
      <c r="U706" s="37" t="s">
        <v>9166</v>
      </c>
    </row>
    <row r="707" spans="1:21" s="37" customFormat="1" ht="14.5">
      <c r="A707" s="3" t="s">
        <v>4272</v>
      </c>
      <c r="B707" s="15" t="s">
        <v>1</v>
      </c>
      <c r="C707" s="15" t="s">
        <v>6</v>
      </c>
      <c r="D707" s="15" t="s">
        <v>3522</v>
      </c>
      <c r="E707" s="15">
        <v>5000</v>
      </c>
      <c r="F707" s="15" t="s">
        <v>4273</v>
      </c>
      <c r="G707" s="15">
        <v>38.700000000000003</v>
      </c>
      <c r="H707" s="15" t="s">
        <v>4274</v>
      </c>
      <c r="I707" s="15" t="s">
        <v>4275</v>
      </c>
      <c r="J707" s="15">
        <v>6.25</v>
      </c>
      <c r="K707" s="15" t="s">
        <v>4203</v>
      </c>
      <c r="L707" s="15" t="s">
        <v>4276</v>
      </c>
      <c r="M707" s="15" t="s">
        <v>4277</v>
      </c>
      <c r="N707" s="15">
        <v>175</v>
      </c>
      <c r="O707" s="15">
        <v>1</v>
      </c>
      <c r="P707" s="15" t="s">
        <v>910</v>
      </c>
      <c r="Q707" s="37" t="s">
        <v>9169</v>
      </c>
      <c r="R707" s="37">
        <v>0.3</v>
      </c>
      <c r="S707" s="37" t="s">
        <v>9168</v>
      </c>
      <c r="T707" s="37" t="s">
        <v>9167</v>
      </c>
      <c r="U707" s="37" t="s">
        <v>9166</v>
      </c>
    </row>
    <row r="708" spans="1:21" s="37" customFormat="1" ht="14.5">
      <c r="A708" s="3" t="s">
        <v>4278</v>
      </c>
      <c r="B708" s="15" t="s">
        <v>1</v>
      </c>
      <c r="C708" s="15" t="s">
        <v>6</v>
      </c>
      <c r="D708" s="15" t="s">
        <v>3522</v>
      </c>
      <c r="E708" s="15">
        <v>5000</v>
      </c>
      <c r="F708" s="15" t="s">
        <v>4273</v>
      </c>
      <c r="G708" s="15">
        <v>38.700000000000003</v>
      </c>
      <c r="H708" s="15" t="s">
        <v>4274</v>
      </c>
      <c r="I708" s="15" t="s">
        <v>4275</v>
      </c>
      <c r="J708" s="15">
        <v>6.25</v>
      </c>
      <c r="K708" s="15" t="s">
        <v>4203</v>
      </c>
      <c r="L708" s="15" t="s">
        <v>4276</v>
      </c>
      <c r="M708" s="15" t="s">
        <v>4277</v>
      </c>
      <c r="N708" s="15">
        <v>175</v>
      </c>
      <c r="O708" s="15">
        <v>1</v>
      </c>
      <c r="P708" s="15" t="s">
        <v>3</v>
      </c>
      <c r="Q708" s="37" t="s">
        <v>9169</v>
      </c>
      <c r="R708" s="37">
        <v>0.3</v>
      </c>
      <c r="S708" s="37" t="s">
        <v>9168</v>
      </c>
      <c r="T708" s="37" t="s">
        <v>9167</v>
      </c>
      <c r="U708" s="37" t="s">
        <v>9166</v>
      </c>
    </row>
    <row r="709" spans="1:21" s="37" customFormat="1" ht="14.5">
      <c r="A709" s="3" t="s">
        <v>4279</v>
      </c>
      <c r="B709" s="15" t="s">
        <v>1</v>
      </c>
      <c r="C709" s="15" t="s">
        <v>6</v>
      </c>
      <c r="D709" s="15" t="s">
        <v>3522</v>
      </c>
      <c r="E709" s="15">
        <v>5000</v>
      </c>
      <c r="F709" s="15" t="s">
        <v>4280</v>
      </c>
      <c r="G709" s="15">
        <v>42.1</v>
      </c>
      <c r="H709" s="15" t="s">
        <v>4281</v>
      </c>
      <c r="I709" s="15" t="s">
        <v>4282</v>
      </c>
      <c r="J709" s="15">
        <v>6.25</v>
      </c>
      <c r="K709" s="15" t="s">
        <v>4203</v>
      </c>
      <c r="L709" s="15" t="s">
        <v>4283</v>
      </c>
      <c r="M709" s="15" t="s">
        <v>4284</v>
      </c>
      <c r="N709" s="15">
        <v>175</v>
      </c>
      <c r="O709" s="15">
        <v>1</v>
      </c>
      <c r="P709" s="15" t="s">
        <v>910</v>
      </c>
      <c r="Q709" s="37" t="s">
        <v>9169</v>
      </c>
      <c r="R709" s="37">
        <v>0.3</v>
      </c>
      <c r="S709" s="37" t="s">
        <v>9168</v>
      </c>
      <c r="T709" s="37" t="s">
        <v>9167</v>
      </c>
      <c r="U709" s="37" t="s">
        <v>9166</v>
      </c>
    </row>
    <row r="710" spans="1:21" s="37" customFormat="1" ht="14.5">
      <c r="A710" s="3" t="s">
        <v>4285</v>
      </c>
      <c r="B710" s="15" t="s">
        <v>1</v>
      </c>
      <c r="C710" s="15" t="s">
        <v>6</v>
      </c>
      <c r="D710" s="15" t="s">
        <v>3522</v>
      </c>
      <c r="E710" s="15">
        <v>5000</v>
      </c>
      <c r="F710" s="15" t="s">
        <v>4280</v>
      </c>
      <c r="G710" s="15">
        <v>42.1</v>
      </c>
      <c r="H710" s="15" t="s">
        <v>4281</v>
      </c>
      <c r="I710" s="15" t="s">
        <v>4282</v>
      </c>
      <c r="J710" s="15">
        <v>6.25</v>
      </c>
      <c r="K710" s="15" t="s">
        <v>4203</v>
      </c>
      <c r="L710" s="15" t="s">
        <v>4283</v>
      </c>
      <c r="M710" s="15" t="s">
        <v>4284</v>
      </c>
      <c r="N710" s="15">
        <v>175</v>
      </c>
      <c r="O710" s="15">
        <v>1</v>
      </c>
      <c r="P710" s="15" t="s">
        <v>3</v>
      </c>
      <c r="Q710" s="37" t="s">
        <v>9169</v>
      </c>
      <c r="R710" s="37">
        <v>0.3</v>
      </c>
      <c r="S710" s="37" t="s">
        <v>9168</v>
      </c>
      <c r="T710" s="37" t="s">
        <v>9167</v>
      </c>
      <c r="U710" s="37" t="s">
        <v>9166</v>
      </c>
    </row>
    <row r="711" spans="1:21" s="37" customFormat="1" ht="14.5">
      <c r="A711" s="3" t="s">
        <v>4286</v>
      </c>
      <c r="B711" s="15" t="s">
        <v>1</v>
      </c>
      <c r="C711" s="15" t="s">
        <v>6</v>
      </c>
      <c r="D711" s="15" t="s">
        <v>3522</v>
      </c>
      <c r="E711" s="15">
        <v>5000</v>
      </c>
      <c r="F711" s="15" t="s">
        <v>4287</v>
      </c>
      <c r="G711" s="15">
        <v>46.8</v>
      </c>
      <c r="H711" s="15" t="s">
        <v>4288</v>
      </c>
      <c r="I711" s="15" t="s">
        <v>4289</v>
      </c>
      <c r="J711" s="15">
        <v>6.25</v>
      </c>
      <c r="K711" s="15" t="s">
        <v>4203</v>
      </c>
      <c r="L711" s="15" t="s">
        <v>4290</v>
      </c>
      <c r="M711" s="15" t="s">
        <v>4291</v>
      </c>
      <c r="N711" s="15">
        <v>175</v>
      </c>
      <c r="O711" s="15">
        <v>1</v>
      </c>
      <c r="P711" s="15" t="s">
        <v>910</v>
      </c>
      <c r="Q711" s="37" t="s">
        <v>9169</v>
      </c>
      <c r="R711" s="37">
        <v>0.3</v>
      </c>
      <c r="S711" s="37" t="s">
        <v>9168</v>
      </c>
      <c r="T711" s="37" t="s">
        <v>9167</v>
      </c>
      <c r="U711" s="37" t="s">
        <v>9166</v>
      </c>
    </row>
    <row r="712" spans="1:21" s="37" customFormat="1" ht="14.5">
      <c r="A712" s="3" t="s">
        <v>4292</v>
      </c>
      <c r="B712" s="15" t="s">
        <v>1</v>
      </c>
      <c r="C712" s="15" t="s">
        <v>6</v>
      </c>
      <c r="D712" s="15" t="s">
        <v>3522</v>
      </c>
      <c r="E712" s="15">
        <v>5000</v>
      </c>
      <c r="F712" s="15" t="s">
        <v>4287</v>
      </c>
      <c r="G712" s="15">
        <v>46.8</v>
      </c>
      <c r="H712" s="15" t="s">
        <v>4288</v>
      </c>
      <c r="I712" s="15" t="s">
        <v>4289</v>
      </c>
      <c r="J712" s="15">
        <v>6.25</v>
      </c>
      <c r="K712" s="15" t="s">
        <v>4203</v>
      </c>
      <c r="L712" s="15" t="s">
        <v>4290</v>
      </c>
      <c r="M712" s="15" t="s">
        <v>4291</v>
      </c>
      <c r="N712" s="15">
        <v>175</v>
      </c>
      <c r="O712" s="15">
        <v>1</v>
      </c>
      <c r="P712" s="15" t="s">
        <v>3</v>
      </c>
      <c r="Q712" s="37" t="s">
        <v>9169</v>
      </c>
      <c r="R712" s="37">
        <v>0.3</v>
      </c>
      <c r="S712" s="37" t="s">
        <v>9168</v>
      </c>
      <c r="T712" s="37" t="s">
        <v>9167</v>
      </c>
      <c r="U712" s="37" t="s">
        <v>9166</v>
      </c>
    </row>
    <row r="713" spans="1:21" s="37" customFormat="1" ht="14.5">
      <c r="A713" s="3" t="s">
        <v>4293</v>
      </c>
      <c r="B713" s="15" t="s">
        <v>1</v>
      </c>
      <c r="C713" s="15" t="s">
        <v>6</v>
      </c>
      <c r="D713" s="15" t="s">
        <v>3522</v>
      </c>
      <c r="E713" s="15">
        <v>5000</v>
      </c>
      <c r="F713" s="15" t="s">
        <v>4294</v>
      </c>
      <c r="G713" s="15">
        <v>50.3</v>
      </c>
      <c r="H713" s="15" t="s">
        <v>4295</v>
      </c>
      <c r="I713" s="15" t="s">
        <v>4296</v>
      </c>
      <c r="J713" s="15">
        <v>6.25</v>
      </c>
      <c r="K713" s="15" t="s">
        <v>4203</v>
      </c>
      <c r="L713" s="15" t="s">
        <v>4297</v>
      </c>
      <c r="M713" s="15" t="s">
        <v>4298</v>
      </c>
      <c r="N713" s="15">
        <v>175</v>
      </c>
      <c r="O713" s="15">
        <v>1</v>
      </c>
      <c r="P713" s="15" t="s">
        <v>910</v>
      </c>
      <c r="Q713" s="37" t="s">
        <v>9169</v>
      </c>
      <c r="R713" s="37">
        <v>0.3</v>
      </c>
      <c r="S713" s="37" t="s">
        <v>9168</v>
      </c>
      <c r="T713" s="37" t="s">
        <v>9167</v>
      </c>
      <c r="U713" s="37" t="s">
        <v>9166</v>
      </c>
    </row>
    <row r="714" spans="1:21" s="37" customFormat="1" ht="14.5">
      <c r="A714" s="3" t="s">
        <v>4299</v>
      </c>
      <c r="B714" s="15" t="s">
        <v>1</v>
      </c>
      <c r="C714" s="15" t="s">
        <v>6</v>
      </c>
      <c r="D714" s="15" t="s">
        <v>3522</v>
      </c>
      <c r="E714" s="15">
        <v>5000</v>
      </c>
      <c r="F714" s="15" t="s">
        <v>4294</v>
      </c>
      <c r="G714" s="15">
        <v>50.3</v>
      </c>
      <c r="H714" s="15" t="s">
        <v>4295</v>
      </c>
      <c r="I714" s="15" t="s">
        <v>4296</v>
      </c>
      <c r="J714" s="15">
        <v>6.25</v>
      </c>
      <c r="K714" s="15" t="s">
        <v>4203</v>
      </c>
      <c r="L714" s="15" t="s">
        <v>4297</v>
      </c>
      <c r="M714" s="15" t="s">
        <v>4298</v>
      </c>
      <c r="N714" s="15">
        <v>175</v>
      </c>
      <c r="O714" s="15">
        <v>1</v>
      </c>
      <c r="P714" s="15" t="s">
        <v>3</v>
      </c>
      <c r="Q714" s="37" t="s">
        <v>9169</v>
      </c>
      <c r="R714" s="37">
        <v>0.3</v>
      </c>
      <c r="S714" s="37" t="s">
        <v>9168</v>
      </c>
      <c r="T714" s="37" t="s">
        <v>9167</v>
      </c>
      <c r="U714" s="37" t="s">
        <v>9166</v>
      </c>
    </row>
    <row r="715" spans="1:21" s="37" customFormat="1" ht="14.5">
      <c r="A715" s="3" t="s">
        <v>4300</v>
      </c>
      <c r="B715" s="15" t="s">
        <v>1</v>
      </c>
      <c r="C715" s="15" t="s">
        <v>6</v>
      </c>
      <c r="D715" s="15" t="s">
        <v>3522</v>
      </c>
      <c r="E715" s="15">
        <v>5000</v>
      </c>
      <c r="F715" s="15" t="s">
        <v>4301</v>
      </c>
      <c r="G715" s="15">
        <v>52.7</v>
      </c>
      <c r="H715" s="15" t="s">
        <v>4302</v>
      </c>
      <c r="I715" s="15" t="s">
        <v>4303</v>
      </c>
      <c r="J715" s="15">
        <v>6.25</v>
      </c>
      <c r="K715" s="15" t="s">
        <v>4203</v>
      </c>
      <c r="L715" s="15" t="s">
        <v>4304</v>
      </c>
      <c r="M715" s="15" t="s">
        <v>4305</v>
      </c>
      <c r="N715" s="15">
        <v>175</v>
      </c>
      <c r="O715" s="15">
        <v>1</v>
      </c>
      <c r="P715" s="15" t="s">
        <v>910</v>
      </c>
      <c r="Q715" s="37" t="s">
        <v>9169</v>
      </c>
      <c r="R715" s="37">
        <v>0.3</v>
      </c>
      <c r="S715" s="37" t="s">
        <v>9168</v>
      </c>
      <c r="T715" s="37" t="s">
        <v>9167</v>
      </c>
      <c r="U715" s="37" t="s">
        <v>9166</v>
      </c>
    </row>
    <row r="716" spans="1:21" s="37" customFormat="1" ht="14.5">
      <c r="A716" s="3" t="s">
        <v>4306</v>
      </c>
      <c r="B716" s="15" t="s">
        <v>1</v>
      </c>
      <c r="C716" s="15" t="s">
        <v>6</v>
      </c>
      <c r="D716" s="15" t="s">
        <v>3522</v>
      </c>
      <c r="E716" s="15">
        <v>5000</v>
      </c>
      <c r="F716" s="15" t="s">
        <v>4301</v>
      </c>
      <c r="G716" s="15">
        <v>52.7</v>
      </c>
      <c r="H716" s="15" t="s">
        <v>4302</v>
      </c>
      <c r="I716" s="15" t="s">
        <v>4303</v>
      </c>
      <c r="J716" s="15">
        <v>6.25</v>
      </c>
      <c r="K716" s="15" t="s">
        <v>4203</v>
      </c>
      <c r="L716" s="15" t="s">
        <v>4304</v>
      </c>
      <c r="M716" s="15" t="s">
        <v>4305</v>
      </c>
      <c r="N716" s="15">
        <v>175</v>
      </c>
      <c r="O716" s="15">
        <v>1</v>
      </c>
      <c r="P716" s="15" t="s">
        <v>3</v>
      </c>
      <c r="Q716" s="37" t="s">
        <v>9169</v>
      </c>
      <c r="R716" s="37">
        <v>0.3</v>
      </c>
      <c r="S716" s="37" t="s">
        <v>9168</v>
      </c>
      <c r="T716" s="37" t="s">
        <v>9167</v>
      </c>
      <c r="U716" s="37" t="s">
        <v>9166</v>
      </c>
    </row>
    <row r="717" spans="1:21" s="37" customFormat="1" ht="14.5">
      <c r="A717" s="3" t="s">
        <v>4307</v>
      </c>
      <c r="B717" s="15" t="s">
        <v>1</v>
      </c>
      <c r="C717" s="15" t="s">
        <v>6</v>
      </c>
      <c r="D717" s="15" t="s">
        <v>3522</v>
      </c>
      <c r="E717" s="15">
        <v>5000</v>
      </c>
      <c r="F717" s="15" t="s">
        <v>4276</v>
      </c>
      <c r="G717" s="15">
        <v>56.1</v>
      </c>
      <c r="H717" s="15" t="s">
        <v>4308</v>
      </c>
      <c r="I717" s="15" t="s">
        <v>4309</v>
      </c>
      <c r="J717" s="15">
        <v>6.25</v>
      </c>
      <c r="K717" s="15" t="s">
        <v>4203</v>
      </c>
      <c r="L717" s="15" t="s">
        <v>4310</v>
      </c>
      <c r="M717" s="15" t="s">
        <v>4311</v>
      </c>
      <c r="N717" s="15">
        <v>175</v>
      </c>
      <c r="O717" s="15">
        <v>1</v>
      </c>
      <c r="P717" s="15" t="s">
        <v>910</v>
      </c>
      <c r="Q717" s="37" t="s">
        <v>9169</v>
      </c>
      <c r="R717" s="37">
        <v>0.3</v>
      </c>
      <c r="S717" s="37" t="s">
        <v>9168</v>
      </c>
      <c r="T717" s="37" t="s">
        <v>9167</v>
      </c>
      <c r="U717" s="37" t="s">
        <v>9166</v>
      </c>
    </row>
    <row r="718" spans="1:21" s="37" customFormat="1" ht="14.5">
      <c r="A718" s="3" t="s">
        <v>4312</v>
      </c>
      <c r="B718" s="15" t="s">
        <v>1</v>
      </c>
      <c r="C718" s="15" t="s">
        <v>6</v>
      </c>
      <c r="D718" s="15" t="s">
        <v>3522</v>
      </c>
      <c r="E718" s="15">
        <v>5000</v>
      </c>
      <c r="F718" s="15" t="s">
        <v>4276</v>
      </c>
      <c r="G718" s="15">
        <v>56.1</v>
      </c>
      <c r="H718" s="15" t="s">
        <v>4308</v>
      </c>
      <c r="I718" s="15" t="s">
        <v>4309</v>
      </c>
      <c r="J718" s="15">
        <v>6.25</v>
      </c>
      <c r="K718" s="15" t="s">
        <v>4203</v>
      </c>
      <c r="L718" s="15" t="s">
        <v>4310</v>
      </c>
      <c r="M718" s="15" t="s">
        <v>4311</v>
      </c>
      <c r="N718" s="15">
        <v>175</v>
      </c>
      <c r="O718" s="15">
        <v>1</v>
      </c>
      <c r="P718" s="15" t="s">
        <v>3</v>
      </c>
      <c r="Q718" s="37" t="s">
        <v>9169</v>
      </c>
      <c r="R718" s="37">
        <v>0.3</v>
      </c>
      <c r="S718" s="37" t="s">
        <v>9168</v>
      </c>
      <c r="T718" s="37" t="s">
        <v>9167</v>
      </c>
      <c r="U718" s="37" t="s">
        <v>9166</v>
      </c>
    </row>
    <row r="719" spans="1:21" s="37" customFormat="1" ht="14.5">
      <c r="A719" s="3" t="s">
        <v>4313</v>
      </c>
      <c r="B719" s="15" t="s">
        <v>1</v>
      </c>
      <c r="C719" s="15" t="s">
        <v>6</v>
      </c>
      <c r="D719" s="15" t="s">
        <v>3522</v>
      </c>
      <c r="E719" s="15">
        <v>5000</v>
      </c>
      <c r="F719" s="15" t="s">
        <v>4314</v>
      </c>
      <c r="G719" s="15">
        <v>59.7</v>
      </c>
      <c r="H719" s="15" t="s">
        <v>4315</v>
      </c>
      <c r="I719" s="15" t="s">
        <v>4316</v>
      </c>
      <c r="J719" s="15">
        <v>6.25</v>
      </c>
      <c r="K719" s="15" t="s">
        <v>4203</v>
      </c>
      <c r="L719" s="15" t="s">
        <v>4317</v>
      </c>
      <c r="M719" s="15" t="s">
        <v>4318</v>
      </c>
      <c r="N719" s="15">
        <v>175</v>
      </c>
      <c r="O719" s="15">
        <v>1</v>
      </c>
      <c r="P719" s="15" t="s">
        <v>910</v>
      </c>
      <c r="Q719" s="37" t="s">
        <v>9169</v>
      </c>
      <c r="R719" s="37">
        <v>0.3</v>
      </c>
      <c r="S719" s="37" t="s">
        <v>9168</v>
      </c>
      <c r="T719" s="37" t="s">
        <v>9167</v>
      </c>
      <c r="U719" s="37" t="s">
        <v>9166</v>
      </c>
    </row>
    <row r="720" spans="1:21" s="37" customFormat="1" ht="14.5">
      <c r="A720" s="3" t="s">
        <v>4319</v>
      </c>
      <c r="B720" s="15" t="s">
        <v>1</v>
      </c>
      <c r="C720" s="15" t="s">
        <v>6</v>
      </c>
      <c r="D720" s="15" t="s">
        <v>3522</v>
      </c>
      <c r="E720" s="15">
        <v>5000</v>
      </c>
      <c r="F720" s="15" t="s">
        <v>4314</v>
      </c>
      <c r="G720" s="15">
        <v>59.7</v>
      </c>
      <c r="H720" s="15" t="s">
        <v>4315</v>
      </c>
      <c r="I720" s="15" t="s">
        <v>4316</v>
      </c>
      <c r="J720" s="15">
        <v>6.25</v>
      </c>
      <c r="K720" s="15" t="s">
        <v>4203</v>
      </c>
      <c r="L720" s="15" t="s">
        <v>4317</v>
      </c>
      <c r="M720" s="15" t="s">
        <v>4318</v>
      </c>
      <c r="N720" s="15">
        <v>175</v>
      </c>
      <c r="O720" s="15">
        <v>1</v>
      </c>
      <c r="P720" s="15" t="s">
        <v>3</v>
      </c>
      <c r="Q720" s="37" t="s">
        <v>9169</v>
      </c>
      <c r="R720" s="37">
        <v>0.3</v>
      </c>
      <c r="S720" s="37" t="s">
        <v>9168</v>
      </c>
      <c r="T720" s="37" t="s">
        <v>9167</v>
      </c>
      <c r="U720" s="37" t="s">
        <v>9166</v>
      </c>
    </row>
    <row r="721" spans="1:21" s="37" customFormat="1" ht="14.5">
      <c r="A721" s="3" t="s">
        <v>4320</v>
      </c>
      <c r="B721" s="15" t="s">
        <v>1</v>
      </c>
      <c r="C721" s="15" t="s">
        <v>6</v>
      </c>
      <c r="D721" s="15" t="s">
        <v>3522</v>
      </c>
      <c r="E721" s="15">
        <v>5000</v>
      </c>
      <c r="F721" s="15" t="s">
        <v>4321</v>
      </c>
      <c r="G721" s="15">
        <v>63.2</v>
      </c>
      <c r="H721" s="15" t="s">
        <v>4322</v>
      </c>
      <c r="I721" s="15" t="s">
        <v>4323</v>
      </c>
      <c r="J721" s="15">
        <v>6.25</v>
      </c>
      <c r="K721" s="15" t="s">
        <v>4203</v>
      </c>
      <c r="L721" s="15" t="s">
        <v>4324</v>
      </c>
      <c r="M721" s="15" t="s">
        <v>4325</v>
      </c>
      <c r="N721" s="15">
        <v>175</v>
      </c>
      <c r="O721" s="15">
        <v>1</v>
      </c>
      <c r="P721" s="15" t="s">
        <v>910</v>
      </c>
      <c r="Q721" s="37" t="s">
        <v>9169</v>
      </c>
      <c r="R721" s="37">
        <v>0.3</v>
      </c>
      <c r="S721" s="37" t="s">
        <v>9168</v>
      </c>
      <c r="T721" s="37" t="s">
        <v>9167</v>
      </c>
      <c r="U721" s="37" t="s">
        <v>9166</v>
      </c>
    </row>
    <row r="722" spans="1:21" s="37" customFormat="1" ht="14.5">
      <c r="A722" s="3" t="s">
        <v>4326</v>
      </c>
      <c r="B722" s="15" t="s">
        <v>1</v>
      </c>
      <c r="C722" s="15" t="s">
        <v>6</v>
      </c>
      <c r="D722" s="15" t="s">
        <v>3522</v>
      </c>
      <c r="E722" s="15">
        <v>5000</v>
      </c>
      <c r="F722" s="15" t="s">
        <v>4321</v>
      </c>
      <c r="G722" s="15">
        <v>63.2</v>
      </c>
      <c r="H722" s="15" t="s">
        <v>4322</v>
      </c>
      <c r="I722" s="15" t="s">
        <v>4323</v>
      </c>
      <c r="J722" s="15">
        <v>6.25</v>
      </c>
      <c r="K722" s="15" t="s">
        <v>4203</v>
      </c>
      <c r="L722" s="15" t="s">
        <v>4324</v>
      </c>
      <c r="M722" s="15" t="s">
        <v>4325</v>
      </c>
      <c r="N722" s="15">
        <v>175</v>
      </c>
      <c r="O722" s="15">
        <v>1</v>
      </c>
      <c r="P722" s="15" t="s">
        <v>3</v>
      </c>
      <c r="Q722" s="37" t="s">
        <v>9169</v>
      </c>
      <c r="R722" s="37">
        <v>0.3</v>
      </c>
      <c r="S722" s="37" t="s">
        <v>9168</v>
      </c>
      <c r="T722" s="37" t="s">
        <v>9167</v>
      </c>
      <c r="U722" s="37" t="s">
        <v>9166</v>
      </c>
    </row>
    <row r="723" spans="1:21" s="37" customFormat="1" ht="14.5">
      <c r="A723" s="3" t="s">
        <v>4327</v>
      </c>
      <c r="B723" s="15" t="s">
        <v>1</v>
      </c>
      <c r="C723" s="15" t="s">
        <v>6</v>
      </c>
      <c r="D723" s="15" t="s">
        <v>3522</v>
      </c>
      <c r="E723" s="15">
        <v>5000</v>
      </c>
      <c r="F723" s="15" t="s">
        <v>4328</v>
      </c>
      <c r="G723" s="15">
        <v>67.8</v>
      </c>
      <c r="H723" s="15" t="s">
        <v>4329</v>
      </c>
      <c r="I723" s="15" t="s">
        <v>4330</v>
      </c>
      <c r="J723" s="15">
        <v>6.25</v>
      </c>
      <c r="K723" s="15" t="s">
        <v>4203</v>
      </c>
      <c r="L723" s="15" t="s">
        <v>4331</v>
      </c>
      <c r="M723" s="15" t="s">
        <v>4332</v>
      </c>
      <c r="N723" s="15">
        <v>175</v>
      </c>
      <c r="O723" s="15">
        <v>1</v>
      </c>
      <c r="P723" s="15" t="s">
        <v>910</v>
      </c>
      <c r="Q723" s="37" t="s">
        <v>9169</v>
      </c>
      <c r="R723" s="37">
        <v>0.3</v>
      </c>
      <c r="S723" s="37" t="s">
        <v>9168</v>
      </c>
      <c r="T723" s="37" t="s">
        <v>9167</v>
      </c>
      <c r="U723" s="37" t="s">
        <v>9166</v>
      </c>
    </row>
    <row r="724" spans="1:21" s="37" customFormat="1" ht="14.5">
      <c r="A724" s="3" t="s">
        <v>4333</v>
      </c>
      <c r="B724" s="15" t="s">
        <v>1</v>
      </c>
      <c r="C724" s="15" t="s">
        <v>6</v>
      </c>
      <c r="D724" s="15" t="s">
        <v>3522</v>
      </c>
      <c r="E724" s="15">
        <v>5000</v>
      </c>
      <c r="F724" s="15" t="s">
        <v>4328</v>
      </c>
      <c r="G724" s="15">
        <v>67.8</v>
      </c>
      <c r="H724" s="15" t="s">
        <v>4329</v>
      </c>
      <c r="I724" s="15" t="s">
        <v>4330</v>
      </c>
      <c r="J724" s="15">
        <v>6.25</v>
      </c>
      <c r="K724" s="15" t="s">
        <v>4203</v>
      </c>
      <c r="L724" s="15" t="s">
        <v>4331</v>
      </c>
      <c r="M724" s="15" t="s">
        <v>4332</v>
      </c>
      <c r="N724" s="15">
        <v>175</v>
      </c>
      <c r="O724" s="15">
        <v>1</v>
      </c>
      <c r="P724" s="15" t="s">
        <v>3</v>
      </c>
      <c r="Q724" s="37" t="s">
        <v>9169</v>
      </c>
      <c r="R724" s="37">
        <v>0.3</v>
      </c>
      <c r="S724" s="37" t="s">
        <v>9168</v>
      </c>
      <c r="T724" s="37" t="s">
        <v>9167</v>
      </c>
      <c r="U724" s="37" t="s">
        <v>9166</v>
      </c>
    </row>
    <row r="725" spans="1:21" s="37" customFormat="1" ht="14.5">
      <c r="A725" s="3" t="s">
        <v>4334</v>
      </c>
      <c r="B725" s="15" t="s">
        <v>1</v>
      </c>
      <c r="C725" s="15" t="s">
        <v>6</v>
      </c>
      <c r="D725" s="15" t="s">
        <v>3522</v>
      </c>
      <c r="E725" s="15">
        <v>5000</v>
      </c>
      <c r="F725" s="15" t="s">
        <v>4335</v>
      </c>
      <c r="G725" s="15">
        <v>70.2</v>
      </c>
      <c r="H725" s="15" t="s">
        <v>4336</v>
      </c>
      <c r="I725" s="15" t="s">
        <v>4337</v>
      </c>
      <c r="J725" s="15">
        <v>6.25</v>
      </c>
      <c r="K725" s="15" t="s">
        <v>4203</v>
      </c>
      <c r="L725" s="15" t="s">
        <v>4338</v>
      </c>
      <c r="M725" s="15" t="s">
        <v>4339</v>
      </c>
      <c r="N725" s="15">
        <v>175</v>
      </c>
      <c r="O725" s="15">
        <v>1</v>
      </c>
      <c r="P725" s="15" t="s">
        <v>910</v>
      </c>
      <c r="Q725" s="37" t="s">
        <v>9169</v>
      </c>
      <c r="R725" s="37">
        <v>0.3</v>
      </c>
      <c r="S725" s="37" t="s">
        <v>9168</v>
      </c>
      <c r="T725" s="37" t="s">
        <v>9167</v>
      </c>
      <c r="U725" s="37" t="s">
        <v>9166</v>
      </c>
    </row>
    <row r="726" spans="1:21" s="37" customFormat="1" ht="14.5">
      <c r="A726" s="3" t="s">
        <v>4340</v>
      </c>
      <c r="B726" s="15" t="s">
        <v>1</v>
      </c>
      <c r="C726" s="15" t="s">
        <v>6</v>
      </c>
      <c r="D726" s="15" t="s">
        <v>3522</v>
      </c>
      <c r="E726" s="15">
        <v>5000</v>
      </c>
      <c r="F726" s="15" t="s">
        <v>4335</v>
      </c>
      <c r="G726" s="15">
        <v>70.2</v>
      </c>
      <c r="H726" s="15" t="s">
        <v>4336</v>
      </c>
      <c r="I726" s="15" t="s">
        <v>4337</v>
      </c>
      <c r="J726" s="15">
        <v>6.25</v>
      </c>
      <c r="K726" s="15" t="s">
        <v>4203</v>
      </c>
      <c r="L726" s="15" t="s">
        <v>4338</v>
      </c>
      <c r="M726" s="15" t="s">
        <v>4339</v>
      </c>
      <c r="N726" s="15">
        <v>175</v>
      </c>
      <c r="O726" s="15">
        <v>1</v>
      </c>
      <c r="P726" s="15" t="s">
        <v>3</v>
      </c>
      <c r="Q726" s="37" t="s">
        <v>9169</v>
      </c>
      <c r="R726" s="37">
        <v>0.3</v>
      </c>
      <c r="S726" s="37" t="s">
        <v>9168</v>
      </c>
      <c r="T726" s="37" t="s">
        <v>9167</v>
      </c>
      <c r="U726" s="37" t="s">
        <v>9166</v>
      </c>
    </row>
    <row r="727" spans="1:21" s="37" customFormat="1" ht="14.5">
      <c r="A727" s="3" t="s">
        <v>4341</v>
      </c>
      <c r="B727" s="15" t="s">
        <v>1</v>
      </c>
      <c r="C727" s="15" t="s">
        <v>6</v>
      </c>
      <c r="D727" s="15" t="s">
        <v>3522</v>
      </c>
      <c r="E727" s="15">
        <v>5000</v>
      </c>
      <c r="F727" s="15" t="s">
        <v>4342</v>
      </c>
      <c r="G727" s="15">
        <v>74.900000000000006</v>
      </c>
      <c r="H727" s="15" t="s">
        <v>4343</v>
      </c>
      <c r="I727" s="15" t="s">
        <v>4344</v>
      </c>
      <c r="J727" s="15">
        <v>6.25</v>
      </c>
      <c r="K727" s="15" t="s">
        <v>4203</v>
      </c>
      <c r="L727" s="15" t="s">
        <v>4270</v>
      </c>
      <c r="M727" s="15" t="s">
        <v>4345</v>
      </c>
      <c r="N727" s="15">
        <v>175</v>
      </c>
      <c r="O727" s="15">
        <v>1</v>
      </c>
      <c r="P727" s="15" t="s">
        <v>910</v>
      </c>
      <c r="Q727" s="37" t="s">
        <v>9169</v>
      </c>
      <c r="R727" s="37">
        <v>0.3</v>
      </c>
      <c r="S727" s="37" t="s">
        <v>9168</v>
      </c>
      <c r="T727" s="37" t="s">
        <v>9167</v>
      </c>
      <c r="U727" s="37" t="s">
        <v>9166</v>
      </c>
    </row>
    <row r="728" spans="1:21" s="37" customFormat="1" ht="14.5">
      <c r="A728" s="3" t="s">
        <v>4346</v>
      </c>
      <c r="B728" s="15" t="s">
        <v>1</v>
      </c>
      <c r="C728" s="15" t="s">
        <v>6</v>
      </c>
      <c r="D728" s="15" t="s">
        <v>3522</v>
      </c>
      <c r="E728" s="15">
        <v>5000</v>
      </c>
      <c r="F728" s="15" t="s">
        <v>4342</v>
      </c>
      <c r="G728" s="15">
        <v>74.900000000000006</v>
      </c>
      <c r="H728" s="15" t="s">
        <v>4343</v>
      </c>
      <c r="I728" s="15" t="s">
        <v>4344</v>
      </c>
      <c r="J728" s="15">
        <v>6.25</v>
      </c>
      <c r="K728" s="15" t="s">
        <v>4203</v>
      </c>
      <c r="L728" s="15" t="s">
        <v>4270</v>
      </c>
      <c r="M728" s="15" t="s">
        <v>4345</v>
      </c>
      <c r="N728" s="15">
        <v>175</v>
      </c>
      <c r="O728" s="15">
        <v>1</v>
      </c>
      <c r="P728" s="15" t="s">
        <v>3</v>
      </c>
      <c r="Q728" s="37" t="s">
        <v>9169</v>
      </c>
      <c r="R728" s="37">
        <v>0.3</v>
      </c>
      <c r="S728" s="37" t="s">
        <v>9168</v>
      </c>
      <c r="T728" s="37" t="s">
        <v>9167</v>
      </c>
      <c r="U728" s="37" t="s">
        <v>9166</v>
      </c>
    </row>
    <row r="729" spans="1:21" s="37" customFormat="1" ht="14.5">
      <c r="A729" s="3" t="s">
        <v>4347</v>
      </c>
      <c r="B729" s="15" t="s">
        <v>1</v>
      </c>
      <c r="C729" s="15" t="s">
        <v>6</v>
      </c>
      <c r="D729" s="15" t="s">
        <v>3522</v>
      </c>
      <c r="E729" s="15">
        <v>5000</v>
      </c>
      <c r="F729" s="15" t="s">
        <v>4348</v>
      </c>
      <c r="G729" s="15">
        <v>81.900000000000006</v>
      </c>
      <c r="H729" s="15" t="s">
        <v>4349</v>
      </c>
      <c r="I729" s="15" t="s">
        <v>4350</v>
      </c>
      <c r="J729" s="15">
        <v>6.25</v>
      </c>
      <c r="K729" s="15" t="s">
        <v>4203</v>
      </c>
      <c r="L729" s="15" t="s">
        <v>4351</v>
      </c>
      <c r="M729" s="15" t="s">
        <v>4352</v>
      </c>
      <c r="N729" s="15">
        <v>175</v>
      </c>
      <c r="O729" s="15">
        <v>1</v>
      </c>
      <c r="P729" s="15" t="s">
        <v>910</v>
      </c>
      <c r="Q729" s="37" t="s">
        <v>9169</v>
      </c>
      <c r="R729" s="37">
        <v>0.3</v>
      </c>
      <c r="S729" s="37" t="s">
        <v>9168</v>
      </c>
      <c r="T729" s="37" t="s">
        <v>9167</v>
      </c>
      <c r="U729" s="37" t="s">
        <v>9166</v>
      </c>
    </row>
    <row r="730" spans="1:21" s="37" customFormat="1" ht="14.5">
      <c r="A730" s="3" t="s">
        <v>4353</v>
      </c>
      <c r="B730" s="15" t="s">
        <v>1</v>
      </c>
      <c r="C730" s="15" t="s">
        <v>6</v>
      </c>
      <c r="D730" s="15" t="s">
        <v>3522</v>
      </c>
      <c r="E730" s="15">
        <v>5000</v>
      </c>
      <c r="F730" s="15" t="s">
        <v>4348</v>
      </c>
      <c r="G730" s="15">
        <v>81.900000000000006</v>
      </c>
      <c r="H730" s="15" t="s">
        <v>4349</v>
      </c>
      <c r="I730" s="15" t="s">
        <v>4350</v>
      </c>
      <c r="J730" s="15">
        <v>6.25</v>
      </c>
      <c r="K730" s="15" t="s">
        <v>4203</v>
      </c>
      <c r="L730" s="15" t="s">
        <v>4351</v>
      </c>
      <c r="M730" s="15" t="s">
        <v>4352</v>
      </c>
      <c r="N730" s="15">
        <v>175</v>
      </c>
      <c r="O730" s="15">
        <v>1</v>
      </c>
      <c r="P730" s="15" t="s">
        <v>3</v>
      </c>
      <c r="Q730" s="37" t="s">
        <v>9169</v>
      </c>
      <c r="R730" s="37">
        <v>0.3</v>
      </c>
      <c r="S730" s="37" t="s">
        <v>9168</v>
      </c>
      <c r="T730" s="37" t="s">
        <v>9167</v>
      </c>
      <c r="U730" s="37" t="s">
        <v>9166</v>
      </c>
    </row>
    <row r="731" spans="1:21" s="37" customFormat="1" ht="14.5">
      <c r="A731" s="3" t="s">
        <v>4354</v>
      </c>
      <c r="B731" s="15" t="s">
        <v>1</v>
      </c>
      <c r="C731" s="15" t="s">
        <v>6</v>
      </c>
      <c r="D731" s="15" t="s">
        <v>3522</v>
      </c>
      <c r="E731" s="15">
        <v>5000</v>
      </c>
      <c r="F731" s="15" t="s">
        <v>4355</v>
      </c>
      <c r="G731" s="15">
        <v>87.7</v>
      </c>
      <c r="H731" s="15" t="s">
        <v>4356</v>
      </c>
      <c r="I731" s="15" t="s">
        <v>4357</v>
      </c>
      <c r="J731" s="15">
        <v>6.25</v>
      </c>
      <c r="K731" s="15" t="s">
        <v>4203</v>
      </c>
      <c r="L731" s="15" t="s">
        <v>4358</v>
      </c>
      <c r="M731" s="15" t="s">
        <v>4359</v>
      </c>
      <c r="N731" s="15">
        <v>175</v>
      </c>
      <c r="O731" s="15">
        <v>1</v>
      </c>
      <c r="P731" s="15" t="s">
        <v>910</v>
      </c>
      <c r="Q731" s="37" t="s">
        <v>9169</v>
      </c>
      <c r="R731" s="37">
        <v>0.3</v>
      </c>
      <c r="S731" s="37" t="s">
        <v>9168</v>
      </c>
      <c r="T731" s="37" t="s">
        <v>9167</v>
      </c>
      <c r="U731" s="37" t="s">
        <v>9166</v>
      </c>
    </row>
    <row r="732" spans="1:21" s="37" customFormat="1" ht="14.5">
      <c r="A732" s="3" t="s">
        <v>4360</v>
      </c>
      <c r="B732" s="15" t="s">
        <v>1</v>
      </c>
      <c r="C732" s="15" t="s">
        <v>6</v>
      </c>
      <c r="D732" s="15" t="s">
        <v>3522</v>
      </c>
      <c r="E732" s="15">
        <v>5000</v>
      </c>
      <c r="F732" s="15" t="s">
        <v>4355</v>
      </c>
      <c r="G732" s="15">
        <v>87.7</v>
      </c>
      <c r="H732" s="15" t="s">
        <v>4356</v>
      </c>
      <c r="I732" s="15" t="s">
        <v>4357</v>
      </c>
      <c r="J732" s="15">
        <v>6.25</v>
      </c>
      <c r="K732" s="15" t="s">
        <v>4203</v>
      </c>
      <c r="L732" s="15" t="s">
        <v>4358</v>
      </c>
      <c r="M732" s="15" t="s">
        <v>4359</v>
      </c>
      <c r="N732" s="15">
        <v>175</v>
      </c>
      <c r="O732" s="15">
        <v>1</v>
      </c>
      <c r="P732" s="15" t="s">
        <v>3</v>
      </c>
      <c r="Q732" s="37" t="s">
        <v>9169</v>
      </c>
      <c r="R732" s="37">
        <v>0.3</v>
      </c>
      <c r="S732" s="37" t="s">
        <v>9168</v>
      </c>
      <c r="T732" s="37" t="s">
        <v>9167</v>
      </c>
      <c r="U732" s="37" t="s">
        <v>9166</v>
      </c>
    </row>
    <row r="733" spans="1:21" s="37" customFormat="1" ht="14.5">
      <c r="A733" s="3" t="s">
        <v>4361</v>
      </c>
      <c r="B733" s="15" t="s">
        <v>1</v>
      </c>
      <c r="C733" s="15" t="s">
        <v>6</v>
      </c>
      <c r="D733" s="15" t="s">
        <v>3522</v>
      </c>
      <c r="E733" s="15">
        <v>5000</v>
      </c>
      <c r="F733" s="15" t="s">
        <v>4362</v>
      </c>
      <c r="G733" s="15">
        <v>91.3</v>
      </c>
      <c r="H733" s="15" t="s">
        <v>4363</v>
      </c>
      <c r="I733" s="15" t="s">
        <v>4364</v>
      </c>
      <c r="J733" s="15">
        <v>6.25</v>
      </c>
      <c r="K733" s="15" t="s">
        <v>4203</v>
      </c>
      <c r="L733" s="15" t="s">
        <v>4365</v>
      </c>
      <c r="M733" s="15" t="s">
        <v>4366</v>
      </c>
      <c r="N733" s="15">
        <v>175</v>
      </c>
      <c r="O733" s="15">
        <v>1</v>
      </c>
      <c r="P733" s="15" t="s">
        <v>910</v>
      </c>
      <c r="Q733" s="37" t="s">
        <v>9169</v>
      </c>
      <c r="R733" s="37">
        <v>0.3</v>
      </c>
      <c r="S733" s="37" t="s">
        <v>9168</v>
      </c>
      <c r="T733" s="37" t="s">
        <v>9167</v>
      </c>
      <c r="U733" s="37" t="s">
        <v>9166</v>
      </c>
    </row>
    <row r="734" spans="1:21" s="37" customFormat="1" ht="14.5">
      <c r="A734" s="3" t="s">
        <v>4367</v>
      </c>
      <c r="B734" s="15" t="s">
        <v>1</v>
      </c>
      <c r="C734" s="15" t="s">
        <v>6</v>
      </c>
      <c r="D734" s="15" t="s">
        <v>3522</v>
      </c>
      <c r="E734" s="15">
        <v>5000</v>
      </c>
      <c r="F734" s="15" t="s">
        <v>4362</v>
      </c>
      <c r="G734" s="15">
        <v>91.3</v>
      </c>
      <c r="H734" s="15" t="s">
        <v>4363</v>
      </c>
      <c r="I734" s="15" t="s">
        <v>4364</v>
      </c>
      <c r="J734" s="15">
        <v>6.25</v>
      </c>
      <c r="K734" s="15" t="s">
        <v>4203</v>
      </c>
      <c r="L734" s="15" t="s">
        <v>4365</v>
      </c>
      <c r="M734" s="15" t="s">
        <v>4366</v>
      </c>
      <c r="N734" s="15">
        <v>175</v>
      </c>
      <c r="O734" s="15">
        <v>1</v>
      </c>
      <c r="P734" s="15" t="s">
        <v>3</v>
      </c>
      <c r="Q734" s="37" t="s">
        <v>9169</v>
      </c>
      <c r="R734" s="37">
        <v>0.3</v>
      </c>
      <c r="S734" s="37" t="s">
        <v>9168</v>
      </c>
      <c r="T734" s="37" t="s">
        <v>9167</v>
      </c>
      <c r="U734" s="37" t="s">
        <v>9166</v>
      </c>
    </row>
    <row r="735" spans="1:21" s="37" customFormat="1" ht="14.5">
      <c r="A735" s="3" t="s">
        <v>4368</v>
      </c>
      <c r="B735" s="15" t="s">
        <v>1</v>
      </c>
      <c r="C735" s="15" t="s">
        <v>6</v>
      </c>
      <c r="D735" s="15" t="s">
        <v>3522</v>
      </c>
      <c r="E735" s="15">
        <v>5000</v>
      </c>
      <c r="F735" s="15" t="s">
        <v>4369</v>
      </c>
      <c r="G735" s="15">
        <v>99.2</v>
      </c>
      <c r="H735" s="15" t="s">
        <v>4370</v>
      </c>
      <c r="I735" s="15" t="s">
        <v>4371</v>
      </c>
      <c r="J735" s="15">
        <v>6.25</v>
      </c>
      <c r="K735" s="15" t="s">
        <v>4203</v>
      </c>
      <c r="L735" s="15" t="s">
        <v>4372</v>
      </c>
      <c r="M735" s="15" t="s">
        <v>4373</v>
      </c>
      <c r="N735" s="15">
        <v>175</v>
      </c>
      <c r="O735" s="15">
        <v>1</v>
      </c>
      <c r="P735" s="15" t="s">
        <v>910</v>
      </c>
      <c r="Q735" s="37" t="s">
        <v>9169</v>
      </c>
      <c r="R735" s="37">
        <v>0.3</v>
      </c>
      <c r="S735" s="37" t="s">
        <v>9168</v>
      </c>
      <c r="T735" s="37" t="s">
        <v>9167</v>
      </c>
      <c r="U735" s="37" t="s">
        <v>9166</v>
      </c>
    </row>
    <row r="736" spans="1:21" s="37" customFormat="1" ht="14.5">
      <c r="A736" s="3" t="s">
        <v>4374</v>
      </c>
      <c r="B736" s="15" t="s">
        <v>1</v>
      </c>
      <c r="C736" s="15" t="s">
        <v>6</v>
      </c>
      <c r="D736" s="15" t="s">
        <v>3522</v>
      </c>
      <c r="E736" s="15">
        <v>5000</v>
      </c>
      <c r="F736" s="15" t="s">
        <v>4369</v>
      </c>
      <c r="G736" s="15">
        <v>99.2</v>
      </c>
      <c r="H736" s="15" t="s">
        <v>4370</v>
      </c>
      <c r="I736" s="15" t="s">
        <v>4371</v>
      </c>
      <c r="J736" s="15">
        <v>6.25</v>
      </c>
      <c r="K736" s="15" t="s">
        <v>4203</v>
      </c>
      <c r="L736" s="15" t="s">
        <v>4372</v>
      </c>
      <c r="M736" s="15" t="s">
        <v>4373</v>
      </c>
      <c r="N736" s="15">
        <v>175</v>
      </c>
      <c r="O736" s="15">
        <v>1</v>
      </c>
      <c r="P736" s="15" t="s">
        <v>3</v>
      </c>
      <c r="Q736" s="37" t="s">
        <v>9169</v>
      </c>
      <c r="R736" s="37">
        <v>0.3</v>
      </c>
      <c r="S736" s="37" t="s">
        <v>9168</v>
      </c>
      <c r="T736" s="37" t="s">
        <v>9167</v>
      </c>
      <c r="U736" s="37" t="s">
        <v>9166</v>
      </c>
    </row>
    <row r="737" spans="1:21" s="37" customFormat="1" ht="14.5">
      <c r="A737" s="3" t="s">
        <v>4375</v>
      </c>
      <c r="B737" s="15" t="s">
        <v>1</v>
      </c>
      <c r="C737" s="15" t="s">
        <v>6</v>
      </c>
      <c r="D737" s="15" t="s">
        <v>3522</v>
      </c>
      <c r="E737" s="15">
        <v>5000</v>
      </c>
      <c r="F737" s="15" t="s">
        <v>4202</v>
      </c>
      <c r="G737" s="15">
        <v>105.5</v>
      </c>
      <c r="H737" s="15" t="s">
        <v>4200</v>
      </c>
      <c r="I737" s="15" t="s">
        <v>4376</v>
      </c>
      <c r="J737" s="15">
        <v>6.25</v>
      </c>
      <c r="K737" s="15" t="s">
        <v>4203</v>
      </c>
      <c r="L737" s="15" t="s">
        <v>4377</v>
      </c>
      <c r="M737" s="15" t="s">
        <v>4378</v>
      </c>
      <c r="N737" s="15">
        <v>175</v>
      </c>
      <c r="O737" s="15">
        <v>1</v>
      </c>
      <c r="P737" s="15" t="s">
        <v>910</v>
      </c>
      <c r="Q737" s="37" t="s">
        <v>9169</v>
      </c>
      <c r="R737" s="37">
        <v>0.3</v>
      </c>
      <c r="S737" s="37" t="s">
        <v>9168</v>
      </c>
      <c r="T737" s="37" t="s">
        <v>9167</v>
      </c>
      <c r="U737" s="37" t="s">
        <v>9166</v>
      </c>
    </row>
    <row r="738" spans="1:21" s="37" customFormat="1" ht="14.5">
      <c r="A738" s="3" t="s">
        <v>4379</v>
      </c>
      <c r="B738" s="15" t="s">
        <v>1</v>
      </c>
      <c r="C738" s="15" t="s">
        <v>6</v>
      </c>
      <c r="D738" s="15" t="s">
        <v>3522</v>
      </c>
      <c r="E738" s="15">
        <v>5000</v>
      </c>
      <c r="F738" s="15" t="s">
        <v>4202</v>
      </c>
      <c r="G738" s="15">
        <v>105.5</v>
      </c>
      <c r="H738" s="15" t="s">
        <v>4200</v>
      </c>
      <c r="I738" s="15" t="s">
        <v>4376</v>
      </c>
      <c r="J738" s="15">
        <v>6.25</v>
      </c>
      <c r="K738" s="15" t="s">
        <v>4203</v>
      </c>
      <c r="L738" s="15" t="s">
        <v>4377</v>
      </c>
      <c r="M738" s="15" t="s">
        <v>4378</v>
      </c>
      <c r="N738" s="15">
        <v>175</v>
      </c>
      <c r="O738" s="15">
        <v>1</v>
      </c>
      <c r="P738" s="15" t="s">
        <v>3</v>
      </c>
      <c r="Q738" s="37" t="s">
        <v>9169</v>
      </c>
      <c r="R738" s="37">
        <v>0.3</v>
      </c>
      <c r="S738" s="37" t="s">
        <v>9168</v>
      </c>
      <c r="T738" s="37" t="s">
        <v>9167</v>
      </c>
      <c r="U738" s="37" t="s">
        <v>9166</v>
      </c>
    </row>
    <row r="739" spans="1:21" s="37" customFormat="1" ht="14.5">
      <c r="A739" s="3" t="s">
        <v>7238</v>
      </c>
      <c r="B739" s="15" t="s">
        <v>1</v>
      </c>
      <c r="C739" s="15" t="s">
        <v>6</v>
      </c>
      <c r="D739" s="15" t="s">
        <v>3522</v>
      </c>
      <c r="E739" s="15">
        <v>5000</v>
      </c>
      <c r="F739" s="15">
        <v>11.4</v>
      </c>
      <c r="G739" s="15">
        <v>12</v>
      </c>
      <c r="H739" s="15">
        <v>12.6</v>
      </c>
      <c r="I739" s="15">
        <v>10</v>
      </c>
      <c r="J739" s="15"/>
      <c r="K739" s="15">
        <v>5</v>
      </c>
      <c r="L739" s="15">
        <v>17</v>
      </c>
      <c r="M739" s="15">
        <v>294.10000000000002</v>
      </c>
      <c r="N739" s="15">
        <v>175</v>
      </c>
      <c r="O739" s="15">
        <v>1</v>
      </c>
      <c r="P739" s="15" t="s">
        <v>3</v>
      </c>
      <c r="Q739" s="37" t="s">
        <v>9169</v>
      </c>
      <c r="R739" s="37">
        <v>0.24</v>
      </c>
      <c r="S739" s="37" t="s">
        <v>9168</v>
      </c>
      <c r="T739" s="37" t="s">
        <v>9167</v>
      </c>
      <c r="U739" s="37" t="s">
        <v>9166</v>
      </c>
    </row>
    <row r="740" spans="1:21" s="37" customFormat="1" ht="14.5">
      <c r="A740" s="3" t="s">
        <v>7239</v>
      </c>
      <c r="B740" s="15" t="s">
        <v>1</v>
      </c>
      <c r="C740" s="15" t="s">
        <v>6</v>
      </c>
      <c r="D740" s="15" t="s">
        <v>3522</v>
      </c>
      <c r="E740" s="15">
        <v>5000</v>
      </c>
      <c r="F740" s="15">
        <v>14.3</v>
      </c>
      <c r="G740" s="15">
        <v>15</v>
      </c>
      <c r="H740" s="15">
        <v>15.8</v>
      </c>
      <c r="I740" s="15">
        <v>13</v>
      </c>
      <c r="J740" s="15"/>
      <c r="K740" s="15">
        <v>1</v>
      </c>
      <c r="L740" s="15">
        <v>21.5</v>
      </c>
      <c r="M740" s="15">
        <v>232.6</v>
      </c>
      <c r="N740" s="15">
        <v>175</v>
      </c>
      <c r="O740" s="15">
        <v>1</v>
      </c>
      <c r="P740" s="15" t="s">
        <v>3</v>
      </c>
      <c r="Q740" s="37" t="s">
        <v>9169</v>
      </c>
      <c r="R740" s="37">
        <v>0.24</v>
      </c>
      <c r="S740" s="37" t="s">
        <v>9168</v>
      </c>
      <c r="T740" s="37" t="s">
        <v>9167</v>
      </c>
      <c r="U740" s="37" t="s">
        <v>9166</v>
      </c>
    </row>
    <row r="741" spans="1:21" s="37" customFormat="1" ht="14.5">
      <c r="A741" s="3" t="s">
        <v>7240</v>
      </c>
      <c r="B741" s="15" t="s">
        <v>1</v>
      </c>
      <c r="C741" s="15" t="s">
        <v>6</v>
      </c>
      <c r="D741" s="15" t="s">
        <v>3522</v>
      </c>
      <c r="E741" s="15">
        <v>5000</v>
      </c>
      <c r="F741" s="15">
        <v>16.7</v>
      </c>
      <c r="G741" s="15">
        <v>17.600000000000001</v>
      </c>
      <c r="H741" s="15">
        <v>18.5</v>
      </c>
      <c r="I741" s="15">
        <v>15</v>
      </c>
      <c r="J741" s="15"/>
      <c r="K741" s="15">
        <v>1</v>
      </c>
      <c r="L741" s="15">
        <v>24.4</v>
      </c>
      <c r="M741" s="15">
        <v>204.9</v>
      </c>
      <c r="N741" s="15">
        <v>175</v>
      </c>
      <c r="O741" s="15">
        <v>1</v>
      </c>
      <c r="P741" s="15" t="s">
        <v>3</v>
      </c>
      <c r="Q741" s="37" t="s">
        <v>9169</v>
      </c>
      <c r="R741" s="37">
        <v>0.24</v>
      </c>
      <c r="S741" s="37" t="s">
        <v>9168</v>
      </c>
      <c r="T741" s="37" t="s">
        <v>9167</v>
      </c>
      <c r="U741" s="37" t="s">
        <v>9166</v>
      </c>
    </row>
    <row r="742" spans="1:21" s="37" customFormat="1" ht="14.5">
      <c r="A742" s="3" t="s">
        <v>7241</v>
      </c>
      <c r="B742" s="15" t="s">
        <v>1</v>
      </c>
      <c r="C742" s="15" t="s">
        <v>6</v>
      </c>
      <c r="D742" s="15" t="s">
        <v>3522</v>
      </c>
      <c r="E742" s="15">
        <v>5000</v>
      </c>
      <c r="F742" s="15">
        <v>17.8</v>
      </c>
      <c r="G742" s="15">
        <v>18.7</v>
      </c>
      <c r="H742" s="15">
        <v>19.600000000000001</v>
      </c>
      <c r="I742" s="15">
        <v>16</v>
      </c>
      <c r="J742" s="15"/>
      <c r="K742" s="15">
        <v>1</v>
      </c>
      <c r="L742" s="15">
        <v>26</v>
      </c>
      <c r="M742" s="15">
        <v>192.3</v>
      </c>
      <c r="N742" s="15">
        <v>175</v>
      </c>
      <c r="O742" s="15">
        <v>1</v>
      </c>
      <c r="P742" s="15" t="s">
        <v>3</v>
      </c>
      <c r="Q742" s="37" t="s">
        <v>9169</v>
      </c>
      <c r="R742" s="37">
        <v>0.24</v>
      </c>
      <c r="S742" s="37" t="s">
        <v>9168</v>
      </c>
      <c r="T742" s="37" t="s">
        <v>9167</v>
      </c>
      <c r="U742" s="37" t="s">
        <v>9166</v>
      </c>
    </row>
    <row r="743" spans="1:21" s="37" customFormat="1" ht="14.5">
      <c r="A743" s="3" t="s">
        <v>7242</v>
      </c>
      <c r="B743" s="15" t="s">
        <v>1</v>
      </c>
      <c r="C743" s="15" t="s">
        <v>6</v>
      </c>
      <c r="D743" s="15" t="s">
        <v>3522</v>
      </c>
      <c r="E743" s="15">
        <v>5000</v>
      </c>
      <c r="F743" s="15">
        <v>20</v>
      </c>
      <c r="G743" s="15">
        <v>21.1</v>
      </c>
      <c r="H743" s="15">
        <v>22.2</v>
      </c>
      <c r="I743" s="15">
        <v>18</v>
      </c>
      <c r="J743" s="15"/>
      <c r="K743" s="15">
        <v>1</v>
      </c>
      <c r="L743" s="15">
        <v>29.2</v>
      </c>
      <c r="M743" s="15">
        <v>171.2</v>
      </c>
      <c r="N743" s="15">
        <v>175</v>
      </c>
      <c r="O743" s="15">
        <v>1</v>
      </c>
      <c r="P743" s="15" t="s">
        <v>3</v>
      </c>
      <c r="Q743" s="37" t="s">
        <v>9169</v>
      </c>
      <c r="R743" s="37">
        <v>0.24</v>
      </c>
      <c r="S743" s="37" t="s">
        <v>9168</v>
      </c>
      <c r="T743" s="37" t="s">
        <v>9167</v>
      </c>
      <c r="U743" s="37" t="s">
        <v>9166</v>
      </c>
    </row>
    <row r="744" spans="1:21" s="37" customFormat="1" ht="14.5">
      <c r="A744" s="3" t="s">
        <v>7243</v>
      </c>
      <c r="B744" s="15" t="s">
        <v>1</v>
      </c>
      <c r="C744" s="15" t="s">
        <v>6</v>
      </c>
      <c r="D744" s="15" t="s">
        <v>3522</v>
      </c>
      <c r="E744" s="15">
        <v>5000</v>
      </c>
      <c r="F744" s="15">
        <v>22.2</v>
      </c>
      <c r="G744" s="15">
        <v>23.4</v>
      </c>
      <c r="H744" s="15">
        <v>24.6</v>
      </c>
      <c r="I744" s="15">
        <v>20</v>
      </c>
      <c r="J744" s="15"/>
      <c r="K744" s="15">
        <v>1</v>
      </c>
      <c r="L744" s="15">
        <v>32.4</v>
      </c>
      <c r="M744" s="15">
        <v>154.30000000000001</v>
      </c>
      <c r="N744" s="15">
        <v>175</v>
      </c>
      <c r="O744" s="15">
        <v>1</v>
      </c>
      <c r="P744" s="15" t="s">
        <v>3</v>
      </c>
      <c r="Q744" s="37" t="s">
        <v>9169</v>
      </c>
      <c r="R744" s="37">
        <v>0.24</v>
      </c>
      <c r="S744" s="37" t="s">
        <v>9168</v>
      </c>
      <c r="T744" s="37" t="s">
        <v>9167</v>
      </c>
      <c r="U744" s="37" t="s">
        <v>9166</v>
      </c>
    </row>
    <row r="745" spans="1:21" s="37" customFormat="1" ht="14.5">
      <c r="A745" s="3" t="s">
        <v>7244</v>
      </c>
      <c r="B745" s="15" t="s">
        <v>1</v>
      </c>
      <c r="C745" s="15" t="s">
        <v>6</v>
      </c>
      <c r="D745" s="15" t="s">
        <v>3522</v>
      </c>
      <c r="E745" s="15">
        <v>5000</v>
      </c>
      <c r="F745" s="15">
        <v>24.4</v>
      </c>
      <c r="G745" s="15">
        <v>25.7</v>
      </c>
      <c r="H745" s="15">
        <v>27</v>
      </c>
      <c r="I745" s="15">
        <v>22</v>
      </c>
      <c r="J745" s="15"/>
      <c r="K745" s="15">
        <v>1</v>
      </c>
      <c r="L745" s="15">
        <v>35.5</v>
      </c>
      <c r="M745" s="15">
        <v>140.80000000000001</v>
      </c>
      <c r="N745" s="15">
        <v>175</v>
      </c>
      <c r="O745" s="15">
        <v>1</v>
      </c>
      <c r="P745" s="15" t="s">
        <v>3</v>
      </c>
      <c r="Q745" s="37" t="s">
        <v>9169</v>
      </c>
      <c r="R745" s="37">
        <v>0.24</v>
      </c>
      <c r="S745" s="37" t="s">
        <v>9168</v>
      </c>
      <c r="T745" s="37" t="s">
        <v>9167</v>
      </c>
      <c r="U745" s="37" t="s">
        <v>9166</v>
      </c>
    </row>
    <row r="746" spans="1:21" s="37" customFormat="1" ht="14.5">
      <c r="A746" s="3" t="s">
        <v>7245</v>
      </c>
      <c r="B746" s="15" t="s">
        <v>1</v>
      </c>
      <c r="C746" s="15" t="s">
        <v>6</v>
      </c>
      <c r="D746" s="15" t="s">
        <v>3522</v>
      </c>
      <c r="E746" s="15">
        <v>5000</v>
      </c>
      <c r="F746" s="15">
        <v>26.7</v>
      </c>
      <c r="G746" s="15">
        <v>28.1</v>
      </c>
      <c r="H746" s="15">
        <v>29.5</v>
      </c>
      <c r="I746" s="15">
        <v>24</v>
      </c>
      <c r="J746" s="15"/>
      <c r="K746" s="15">
        <v>1</v>
      </c>
      <c r="L746" s="15">
        <v>38.9</v>
      </c>
      <c r="M746" s="15">
        <v>128.5</v>
      </c>
      <c r="N746" s="15">
        <v>175</v>
      </c>
      <c r="O746" s="15">
        <v>1</v>
      </c>
      <c r="P746" s="15" t="s">
        <v>3</v>
      </c>
      <c r="Q746" s="37" t="s">
        <v>9169</v>
      </c>
      <c r="R746" s="37">
        <v>0.24</v>
      </c>
      <c r="S746" s="37" t="s">
        <v>9168</v>
      </c>
      <c r="T746" s="37" t="s">
        <v>9167</v>
      </c>
      <c r="U746" s="37" t="s">
        <v>9166</v>
      </c>
    </row>
    <row r="747" spans="1:21" s="37" customFormat="1" ht="14.5">
      <c r="A747" s="3" t="s">
        <v>7246</v>
      </c>
      <c r="B747" s="15" t="s">
        <v>1</v>
      </c>
      <c r="C747" s="15" t="s">
        <v>6</v>
      </c>
      <c r="D747" s="15" t="s">
        <v>3522</v>
      </c>
      <c r="E747" s="15">
        <v>5000</v>
      </c>
      <c r="F747" s="15">
        <v>28.9</v>
      </c>
      <c r="G747" s="15">
        <v>30.4</v>
      </c>
      <c r="H747" s="15">
        <v>31.9</v>
      </c>
      <c r="I747" s="15">
        <v>26</v>
      </c>
      <c r="J747" s="15"/>
      <c r="K747" s="15">
        <v>1</v>
      </c>
      <c r="L747" s="15">
        <v>42.1</v>
      </c>
      <c r="M747" s="15">
        <v>118.8</v>
      </c>
      <c r="N747" s="15">
        <v>175</v>
      </c>
      <c r="O747" s="15">
        <v>1</v>
      </c>
      <c r="P747" s="15" t="s">
        <v>3</v>
      </c>
      <c r="Q747" s="37" t="s">
        <v>9169</v>
      </c>
      <c r="R747" s="37">
        <v>0.24</v>
      </c>
      <c r="S747" s="37" t="s">
        <v>9168</v>
      </c>
      <c r="T747" s="37" t="s">
        <v>9167</v>
      </c>
      <c r="U747" s="37" t="s">
        <v>9166</v>
      </c>
    </row>
    <row r="748" spans="1:21" s="37" customFormat="1" ht="14.5">
      <c r="A748" s="3" t="s">
        <v>7247</v>
      </c>
      <c r="B748" s="15" t="s">
        <v>1</v>
      </c>
      <c r="C748" s="15" t="s">
        <v>6</v>
      </c>
      <c r="D748" s="15" t="s">
        <v>3522</v>
      </c>
      <c r="E748" s="15">
        <v>5000</v>
      </c>
      <c r="F748" s="15">
        <v>31.1</v>
      </c>
      <c r="G748" s="15">
        <v>32.700000000000003</v>
      </c>
      <c r="H748" s="15">
        <v>34.299999999999997</v>
      </c>
      <c r="I748" s="15">
        <v>28</v>
      </c>
      <c r="J748" s="15"/>
      <c r="K748" s="15">
        <v>1</v>
      </c>
      <c r="L748" s="15">
        <v>45.4</v>
      </c>
      <c r="M748" s="15">
        <v>110.1</v>
      </c>
      <c r="N748" s="15">
        <v>175</v>
      </c>
      <c r="O748" s="15">
        <v>1</v>
      </c>
      <c r="P748" s="15" t="s">
        <v>3</v>
      </c>
      <c r="Q748" s="37" t="s">
        <v>9169</v>
      </c>
      <c r="R748" s="37">
        <v>0.24</v>
      </c>
      <c r="S748" s="37" t="s">
        <v>9168</v>
      </c>
      <c r="T748" s="37" t="s">
        <v>9167</v>
      </c>
      <c r="U748" s="37" t="s">
        <v>9166</v>
      </c>
    </row>
    <row r="749" spans="1:21" s="37" customFormat="1" ht="14.5">
      <c r="A749" s="3" t="s">
        <v>7248</v>
      </c>
      <c r="B749" s="15" t="s">
        <v>1</v>
      </c>
      <c r="C749" s="15" t="s">
        <v>6</v>
      </c>
      <c r="D749" s="15" t="s">
        <v>3522</v>
      </c>
      <c r="E749" s="15">
        <v>5000</v>
      </c>
      <c r="F749" s="15">
        <v>33.299999999999997</v>
      </c>
      <c r="G749" s="15">
        <v>35.1</v>
      </c>
      <c r="H749" s="15">
        <v>36.9</v>
      </c>
      <c r="I749" s="15">
        <v>30</v>
      </c>
      <c r="J749" s="15"/>
      <c r="K749" s="15">
        <v>1</v>
      </c>
      <c r="L749" s="15">
        <v>48.4</v>
      </c>
      <c r="M749" s="15">
        <v>103.3</v>
      </c>
      <c r="N749" s="15">
        <v>175</v>
      </c>
      <c r="O749" s="15">
        <v>1</v>
      </c>
      <c r="P749" s="15" t="s">
        <v>3</v>
      </c>
      <c r="Q749" s="37" t="s">
        <v>9169</v>
      </c>
      <c r="R749" s="37">
        <v>0.24</v>
      </c>
      <c r="S749" s="37" t="s">
        <v>9168</v>
      </c>
      <c r="T749" s="37" t="s">
        <v>9167</v>
      </c>
      <c r="U749" s="37" t="s">
        <v>9166</v>
      </c>
    </row>
    <row r="750" spans="1:21" s="37" customFormat="1" ht="14.5">
      <c r="A750" s="3" t="s">
        <v>7249</v>
      </c>
      <c r="B750" s="15" t="s">
        <v>1</v>
      </c>
      <c r="C750" s="15" t="s">
        <v>6</v>
      </c>
      <c r="D750" s="15" t="s">
        <v>3522</v>
      </c>
      <c r="E750" s="15">
        <v>5000</v>
      </c>
      <c r="F750" s="15">
        <v>36.700000000000003</v>
      </c>
      <c r="G750" s="15">
        <v>38.6</v>
      </c>
      <c r="H750" s="15">
        <v>40.5</v>
      </c>
      <c r="I750" s="15">
        <v>33</v>
      </c>
      <c r="J750" s="15"/>
      <c r="K750" s="15">
        <v>1</v>
      </c>
      <c r="L750" s="15">
        <v>53.3</v>
      </c>
      <c r="M750" s="15">
        <v>93.8</v>
      </c>
      <c r="N750" s="15">
        <v>175</v>
      </c>
      <c r="O750" s="15">
        <v>1</v>
      </c>
      <c r="P750" s="15" t="s">
        <v>3</v>
      </c>
      <c r="Q750" s="37" t="s">
        <v>9169</v>
      </c>
      <c r="R750" s="37">
        <v>0.24</v>
      </c>
      <c r="S750" s="37" t="s">
        <v>9168</v>
      </c>
      <c r="T750" s="37" t="s">
        <v>9167</v>
      </c>
      <c r="U750" s="37" t="s">
        <v>9166</v>
      </c>
    </row>
    <row r="751" spans="1:21" s="37" customFormat="1" ht="14.5">
      <c r="A751" s="3" t="s">
        <v>7250</v>
      </c>
      <c r="B751" s="15" t="s">
        <v>1</v>
      </c>
      <c r="C751" s="15" t="s">
        <v>6</v>
      </c>
      <c r="D751" s="15" t="s">
        <v>3522</v>
      </c>
      <c r="E751" s="15">
        <v>5000</v>
      </c>
      <c r="F751" s="15">
        <v>40</v>
      </c>
      <c r="G751" s="15">
        <v>42.1</v>
      </c>
      <c r="H751" s="15">
        <v>44.2</v>
      </c>
      <c r="I751" s="15">
        <v>36</v>
      </c>
      <c r="J751" s="15"/>
      <c r="K751" s="15">
        <v>1</v>
      </c>
      <c r="L751" s="15">
        <v>58.1</v>
      </c>
      <c r="M751" s="15">
        <v>86</v>
      </c>
      <c r="N751" s="15">
        <v>175</v>
      </c>
      <c r="O751" s="15">
        <v>1</v>
      </c>
      <c r="P751" s="15" t="s">
        <v>3</v>
      </c>
      <c r="Q751" s="37" t="s">
        <v>9169</v>
      </c>
      <c r="R751" s="37">
        <v>0.24</v>
      </c>
      <c r="S751" s="37" t="s">
        <v>9168</v>
      </c>
      <c r="T751" s="37" t="s">
        <v>9167</v>
      </c>
      <c r="U751" s="37" t="s">
        <v>9166</v>
      </c>
    </row>
    <row r="752" spans="1:21" s="37" customFormat="1" ht="14.5">
      <c r="A752" s="3" t="s">
        <v>7251</v>
      </c>
      <c r="B752" s="15" t="s">
        <v>1</v>
      </c>
      <c r="C752" s="15" t="s">
        <v>6</v>
      </c>
      <c r="D752" s="15" t="s">
        <v>3522</v>
      </c>
      <c r="E752" s="15">
        <v>5000</v>
      </c>
      <c r="F752" s="15">
        <v>44.4</v>
      </c>
      <c r="G752" s="15">
        <v>46.7</v>
      </c>
      <c r="H752" s="15">
        <v>49</v>
      </c>
      <c r="I752" s="15">
        <v>40</v>
      </c>
      <c r="J752" s="15"/>
      <c r="K752" s="15">
        <v>1</v>
      </c>
      <c r="L752" s="15">
        <v>64.5</v>
      </c>
      <c r="M752" s="15">
        <v>77.5</v>
      </c>
      <c r="N752" s="15">
        <v>175</v>
      </c>
      <c r="O752" s="15">
        <v>1</v>
      </c>
      <c r="P752" s="15" t="s">
        <v>3</v>
      </c>
      <c r="Q752" s="37" t="s">
        <v>9169</v>
      </c>
      <c r="R752" s="37">
        <v>0.24</v>
      </c>
      <c r="S752" s="37" t="s">
        <v>9168</v>
      </c>
      <c r="T752" s="37" t="s">
        <v>9167</v>
      </c>
      <c r="U752" s="37" t="s">
        <v>9166</v>
      </c>
    </row>
    <row r="753" spans="1:21" s="37" customFormat="1" ht="11.5" customHeight="1">
      <c r="A753" s="3" t="s">
        <v>10030</v>
      </c>
      <c r="B753" s="15" t="s">
        <v>1</v>
      </c>
      <c r="C753" s="15" t="s">
        <v>6</v>
      </c>
      <c r="D753" s="15" t="s">
        <v>3522</v>
      </c>
      <c r="E753" s="15">
        <v>5000</v>
      </c>
      <c r="F753" s="15">
        <v>12.3</v>
      </c>
      <c r="G753" s="15">
        <v>13</v>
      </c>
      <c r="H753" s="15">
        <v>13.7</v>
      </c>
      <c r="I753" s="15">
        <v>11</v>
      </c>
      <c r="J753" s="15"/>
      <c r="K753" s="15">
        <v>2</v>
      </c>
      <c r="L753" s="15">
        <v>18</v>
      </c>
      <c r="M753" s="15">
        <v>275</v>
      </c>
      <c r="N753" s="15">
        <v>175</v>
      </c>
      <c r="O753" s="15">
        <v>1</v>
      </c>
      <c r="P753" s="15" t="s">
        <v>3</v>
      </c>
      <c r="Q753" s="37" t="s">
        <v>9169</v>
      </c>
      <c r="R753" s="37">
        <v>0.24</v>
      </c>
      <c r="S753" s="37" t="s">
        <v>9168</v>
      </c>
      <c r="T753" s="37" t="s">
        <v>9167</v>
      </c>
      <c r="U753" s="37" t="s">
        <v>9166</v>
      </c>
    </row>
    <row r="754" spans="1:21" s="37" customFormat="1" ht="14.5">
      <c r="A754" s="3" t="s">
        <v>10031</v>
      </c>
      <c r="B754" s="15" t="s">
        <v>1</v>
      </c>
      <c r="C754" s="15" t="s">
        <v>6</v>
      </c>
      <c r="D754" s="15" t="s">
        <v>3522</v>
      </c>
      <c r="E754" s="15">
        <v>5000</v>
      </c>
      <c r="F754" s="15">
        <v>13.3</v>
      </c>
      <c r="G754" s="15">
        <v>14</v>
      </c>
      <c r="H754" s="15">
        <v>14.7</v>
      </c>
      <c r="I754" s="15">
        <v>12</v>
      </c>
      <c r="J754" s="15"/>
      <c r="K754" s="15">
        <v>2</v>
      </c>
      <c r="L754" s="15">
        <v>19.899999999999999</v>
      </c>
      <c r="M754" s="15">
        <v>252</v>
      </c>
      <c r="N754" s="15">
        <v>175</v>
      </c>
      <c r="O754" s="15">
        <v>1</v>
      </c>
      <c r="P754" s="15" t="s">
        <v>3</v>
      </c>
      <c r="Q754" s="37" t="s">
        <v>9169</v>
      </c>
      <c r="R754" s="37">
        <v>0.24</v>
      </c>
      <c r="S754" s="37" t="s">
        <v>9168</v>
      </c>
      <c r="T754" s="37" t="s">
        <v>9167</v>
      </c>
      <c r="U754" s="37" t="s">
        <v>9166</v>
      </c>
    </row>
    <row r="755" spans="1:21" s="37" customFormat="1" ht="14.5">
      <c r="A755" s="3" t="s">
        <v>10032</v>
      </c>
      <c r="B755" s="15" t="s">
        <v>1</v>
      </c>
      <c r="C755" s="15" t="s">
        <v>6</v>
      </c>
      <c r="D755" s="15" t="s">
        <v>3522</v>
      </c>
      <c r="E755" s="15">
        <v>5000</v>
      </c>
      <c r="F755" s="15">
        <v>15.7</v>
      </c>
      <c r="G755" s="15">
        <v>16.5</v>
      </c>
      <c r="H755" s="15">
        <v>17.3</v>
      </c>
      <c r="I755" s="15">
        <v>14</v>
      </c>
      <c r="J755" s="15"/>
      <c r="K755" s="15">
        <v>1</v>
      </c>
      <c r="L755" s="15">
        <v>23.1</v>
      </c>
      <c r="M755" s="15">
        <v>216</v>
      </c>
      <c r="N755" s="15">
        <v>175</v>
      </c>
      <c r="O755" s="15">
        <v>1</v>
      </c>
      <c r="P755" s="15" t="s">
        <v>3</v>
      </c>
      <c r="Q755" s="37" t="s">
        <v>9169</v>
      </c>
      <c r="R755" s="37">
        <v>0.24</v>
      </c>
      <c r="S755" s="37" t="s">
        <v>9168</v>
      </c>
      <c r="T755" s="37" t="s">
        <v>9167</v>
      </c>
      <c r="U755" s="37" t="s">
        <v>9166</v>
      </c>
    </row>
    <row r="756" spans="1:21" s="37" customFormat="1" ht="14.5">
      <c r="A756" s="3" t="s">
        <v>10033</v>
      </c>
      <c r="B756" s="15" t="s">
        <v>1</v>
      </c>
      <c r="C756" s="15" t="s">
        <v>6</v>
      </c>
      <c r="D756" s="15" t="s">
        <v>3522</v>
      </c>
      <c r="E756" s="15">
        <v>5000</v>
      </c>
      <c r="F756" s="15">
        <v>18.899999999999999</v>
      </c>
      <c r="G756" s="15">
        <v>19.899999999999999</v>
      </c>
      <c r="H756" s="15">
        <v>20.9</v>
      </c>
      <c r="I756" s="15">
        <v>17</v>
      </c>
      <c r="J756" s="15"/>
      <c r="K756" s="15">
        <v>1</v>
      </c>
      <c r="L756" s="15">
        <v>27.6</v>
      </c>
      <c r="M756" s="15">
        <v>181</v>
      </c>
      <c r="N756" s="15">
        <v>175</v>
      </c>
      <c r="O756" s="15">
        <v>1</v>
      </c>
      <c r="P756" s="15" t="s">
        <v>3</v>
      </c>
      <c r="Q756" s="37" t="s">
        <v>9169</v>
      </c>
      <c r="R756" s="37">
        <v>0.24</v>
      </c>
      <c r="S756" s="37" t="s">
        <v>9168</v>
      </c>
      <c r="T756" s="37" t="s">
        <v>9167</v>
      </c>
      <c r="U756" s="37" t="s">
        <v>9166</v>
      </c>
    </row>
    <row r="757" spans="1:21" s="37" customFormat="1" ht="14.5">
      <c r="A757" s="3" t="s">
        <v>10034</v>
      </c>
      <c r="B757" s="15" t="s">
        <v>1</v>
      </c>
      <c r="C757" s="15" t="s">
        <v>6</v>
      </c>
      <c r="D757" s="15" t="s">
        <v>3522</v>
      </c>
      <c r="E757" s="15">
        <v>5000</v>
      </c>
      <c r="F757" s="15">
        <v>25.7</v>
      </c>
      <c r="G757" s="15">
        <v>27</v>
      </c>
      <c r="H757" s="15">
        <v>28.4</v>
      </c>
      <c r="I757" s="15">
        <v>23</v>
      </c>
      <c r="J757" s="15"/>
      <c r="K757" s="15">
        <v>1</v>
      </c>
      <c r="L757" s="15">
        <v>37.799999999999997</v>
      </c>
      <c r="M757" s="15">
        <v>135</v>
      </c>
      <c r="N757" s="15">
        <v>175</v>
      </c>
      <c r="O757" s="15">
        <v>1</v>
      </c>
      <c r="P757" s="15" t="s">
        <v>3</v>
      </c>
      <c r="Q757" s="37" t="s">
        <v>9169</v>
      </c>
      <c r="R757" s="37">
        <v>0.24</v>
      </c>
      <c r="S757" s="37" t="s">
        <v>9168</v>
      </c>
      <c r="T757" s="37" t="s">
        <v>9167</v>
      </c>
      <c r="U757" s="37" t="s">
        <v>9166</v>
      </c>
    </row>
    <row r="758" spans="1:21" s="37" customFormat="1" ht="14.5">
      <c r="A758" s="3" t="s">
        <v>10035</v>
      </c>
      <c r="B758" s="15" t="s">
        <v>1</v>
      </c>
      <c r="C758" s="15" t="s">
        <v>6</v>
      </c>
      <c r="D758" s="15" t="s">
        <v>3522</v>
      </c>
      <c r="E758" s="15">
        <v>5000</v>
      </c>
      <c r="F758" s="15">
        <v>34.200000000000003</v>
      </c>
      <c r="G758" s="15">
        <v>36</v>
      </c>
      <c r="H758" s="15">
        <v>37.799999999999997</v>
      </c>
      <c r="I758" s="15">
        <v>31</v>
      </c>
      <c r="J758" s="15"/>
      <c r="K758" s="15">
        <v>1</v>
      </c>
      <c r="L758" s="15">
        <v>50.2</v>
      </c>
      <c r="M758" s="15">
        <v>100</v>
      </c>
      <c r="N758" s="15">
        <v>175</v>
      </c>
      <c r="O758" s="15">
        <v>1</v>
      </c>
      <c r="P758" s="15" t="s">
        <v>3</v>
      </c>
      <c r="Q758" s="37" t="s">
        <v>9169</v>
      </c>
      <c r="R758" s="37">
        <v>0.24</v>
      </c>
      <c r="S758" s="37" t="s">
        <v>9168</v>
      </c>
      <c r="T758" s="37" t="s">
        <v>9167</v>
      </c>
      <c r="U758" s="37" t="s">
        <v>9166</v>
      </c>
    </row>
    <row r="759" spans="1:21" s="37" customFormat="1" ht="14.5">
      <c r="A759" s="3" t="s">
        <v>10036</v>
      </c>
      <c r="B759" s="15" t="s">
        <v>1</v>
      </c>
      <c r="C759" s="15" t="s">
        <v>6</v>
      </c>
      <c r="D759" s="15" t="s">
        <v>3522</v>
      </c>
      <c r="E759" s="15">
        <v>5000</v>
      </c>
      <c r="F759" s="15">
        <v>47.8</v>
      </c>
      <c r="G759" s="15">
        <v>50.3</v>
      </c>
      <c r="H759" s="15">
        <v>52.8</v>
      </c>
      <c r="I759" s="15">
        <v>43</v>
      </c>
      <c r="J759" s="15"/>
      <c r="K759" s="15">
        <v>1</v>
      </c>
      <c r="L759" s="15">
        <v>69.400000000000006</v>
      </c>
      <c r="M759" s="15">
        <v>72.099999999999994</v>
      </c>
      <c r="N759" s="15">
        <v>175</v>
      </c>
      <c r="O759" s="15">
        <v>1</v>
      </c>
      <c r="P759" s="15" t="s">
        <v>3</v>
      </c>
      <c r="Q759" s="37" t="s">
        <v>9169</v>
      </c>
      <c r="R759" s="37">
        <v>0.24</v>
      </c>
      <c r="S759" s="37" t="s">
        <v>9168</v>
      </c>
      <c r="T759" s="37" t="s">
        <v>9167</v>
      </c>
      <c r="U759" s="37" t="s">
        <v>9166</v>
      </c>
    </row>
    <row r="760" spans="1:21" s="37" customFormat="1" ht="14.5">
      <c r="A760" s="3" t="s">
        <v>10037</v>
      </c>
      <c r="B760" s="15" t="s">
        <v>1</v>
      </c>
      <c r="C760" s="15" t="s">
        <v>6</v>
      </c>
      <c r="D760" s="15" t="s">
        <v>3522</v>
      </c>
      <c r="E760" s="15">
        <v>5000</v>
      </c>
      <c r="F760" s="15">
        <v>50</v>
      </c>
      <c r="G760" s="15">
        <v>52.7</v>
      </c>
      <c r="H760" s="15">
        <v>55.3</v>
      </c>
      <c r="I760" s="15">
        <v>45</v>
      </c>
      <c r="J760" s="15"/>
      <c r="K760" s="15">
        <v>1</v>
      </c>
      <c r="L760" s="15">
        <v>72.7</v>
      </c>
      <c r="M760" s="15">
        <v>68.8</v>
      </c>
      <c r="N760" s="15">
        <v>175</v>
      </c>
      <c r="O760" s="15">
        <v>1</v>
      </c>
      <c r="P760" s="15" t="s">
        <v>3</v>
      </c>
      <c r="Q760" s="37" t="s">
        <v>9169</v>
      </c>
      <c r="R760" s="37">
        <v>0.24</v>
      </c>
      <c r="S760" s="37" t="s">
        <v>9168</v>
      </c>
      <c r="T760" s="37" t="s">
        <v>9167</v>
      </c>
      <c r="U760" s="37" t="s">
        <v>9166</v>
      </c>
    </row>
    <row r="761" spans="1:21" s="37" customFormat="1" ht="14.5">
      <c r="A761" s="3" t="s">
        <v>10038</v>
      </c>
      <c r="B761" s="15" t="s">
        <v>1</v>
      </c>
      <c r="C761" s="15" t="s">
        <v>6</v>
      </c>
      <c r="D761" s="15" t="s">
        <v>3522</v>
      </c>
      <c r="E761" s="15">
        <v>5000</v>
      </c>
      <c r="F761" s="15">
        <v>53.3</v>
      </c>
      <c r="G761" s="15">
        <v>56.1</v>
      </c>
      <c r="H761" s="15">
        <v>58.9</v>
      </c>
      <c r="I761" s="15">
        <v>48</v>
      </c>
      <c r="J761" s="15"/>
      <c r="K761" s="15">
        <v>1</v>
      </c>
      <c r="L761" s="15">
        <v>77.400000000000006</v>
      </c>
      <c r="M761" s="15">
        <v>64.7</v>
      </c>
      <c r="N761" s="15">
        <v>175</v>
      </c>
      <c r="O761" s="15">
        <v>1</v>
      </c>
      <c r="P761" s="15" t="s">
        <v>3</v>
      </c>
      <c r="Q761" s="37" t="s">
        <v>9169</v>
      </c>
      <c r="R761" s="37">
        <v>0.24</v>
      </c>
      <c r="S761" s="37" t="s">
        <v>9168</v>
      </c>
      <c r="T761" s="37" t="s">
        <v>9167</v>
      </c>
      <c r="U761" s="37" t="s">
        <v>9166</v>
      </c>
    </row>
    <row r="762" spans="1:21" s="37" customFormat="1" ht="14.5">
      <c r="A762" s="3" t="s">
        <v>10039</v>
      </c>
      <c r="B762" s="15" t="s">
        <v>1</v>
      </c>
      <c r="C762" s="15" t="s">
        <v>6</v>
      </c>
      <c r="D762" s="15" t="s">
        <v>3522</v>
      </c>
      <c r="E762" s="15">
        <v>5000</v>
      </c>
      <c r="F762" s="15">
        <v>56.7</v>
      </c>
      <c r="G762" s="15">
        <v>59.7</v>
      </c>
      <c r="H762" s="15">
        <v>62.7</v>
      </c>
      <c r="I762" s="15">
        <v>51</v>
      </c>
      <c r="J762" s="15"/>
      <c r="K762" s="15">
        <v>1</v>
      </c>
      <c r="L762" s="15">
        <v>82.4</v>
      </c>
      <c r="M762" s="15">
        <v>60.7</v>
      </c>
      <c r="N762" s="15">
        <v>175</v>
      </c>
      <c r="O762" s="15">
        <v>1</v>
      </c>
      <c r="P762" s="15" t="s">
        <v>3</v>
      </c>
      <c r="Q762" s="37" t="s">
        <v>9169</v>
      </c>
      <c r="R762" s="37">
        <v>0.24</v>
      </c>
      <c r="S762" s="37" t="s">
        <v>9168</v>
      </c>
      <c r="T762" s="37" t="s">
        <v>9167</v>
      </c>
      <c r="U762" s="37" t="s">
        <v>9166</v>
      </c>
    </row>
    <row r="763" spans="1:21" s="37" customFormat="1" ht="14.5">
      <c r="A763" s="3" t="s">
        <v>10040</v>
      </c>
      <c r="B763" s="15" t="s">
        <v>1</v>
      </c>
      <c r="C763" s="15" t="s">
        <v>6</v>
      </c>
      <c r="D763" s="15" t="s">
        <v>3522</v>
      </c>
      <c r="E763" s="15">
        <v>5000</v>
      </c>
      <c r="F763" s="15">
        <v>60</v>
      </c>
      <c r="G763" s="15">
        <v>63.2</v>
      </c>
      <c r="H763" s="15">
        <v>66.3</v>
      </c>
      <c r="I763" s="15">
        <v>54</v>
      </c>
      <c r="J763" s="15"/>
      <c r="K763" s="15">
        <v>1</v>
      </c>
      <c r="L763" s="15">
        <v>87.1</v>
      </c>
      <c r="M763" s="15">
        <v>57.5</v>
      </c>
      <c r="N763" s="15">
        <v>175</v>
      </c>
      <c r="O763" s="15">
        <v>1</v>
      </c>
      <c r="P763" s="15" t="s">
        <v>3</v>
      </c>
      <c r="Q763" s="37" t="s">
        <v>9169</v>
      </c>
      <c r="R763" s="37">
        <v>0.24</v>
      </c>
      <c r="S763" s="37" t="s">
        <v>9168</v>
      </c>
      <c r="T763" s="37" t="s">
        <v>9167</v>
      </c>
      <c r="U763" s="37" t="s">
        <v>9166</v>
      </c>
    </row>
    <row r="764" spans="1:21" s="37" customFormat="1" ht="14.5">
      <c r="A764" s="3" t="s">
        <v>10041</v>
      </c>
      <c r="B764" s="15" t="s">
        <v>1</v>
      </c>
      <c r="C764" s="15" t="s">
        <v>6</v>
      </c>
      <c r="D764" s="15" t="s">
        <v>3522</v>
      </c>
      <c r="E764" s="15">
        <v>5000</v>
      </c>
      <c r="F764" s="15">
        <v>64.400000000000006</v>
      </c>
      <c r="G764" s="15">
        <v>67.8</v>
      </c>
      <c r="H764" s="15">
        <v>71.2</v>
      </c>
      <c r="I764" s="15">
        <v>58</v>
      </c>
      <c r="J764" s="15"/>
      <c r="K764" s="15">
        <v>1</v>
      </c>
      <c r="L764" s="15">
        <v>93.6</v>
      </c>
      <c r="M764" s="15">
        <v>53.5</v>
      </c>
      <c r="N764" s="15">
        <v>175</v>
      </c>
      <c r="O764" s="15">
        <v>1</v>
      </c>
      <c r="P764" s="15" t="s">
        <v>3</v>
      </c>
      <c r="Q764" s="37" t="s">
        <v>9169</v>
      </c>
      <c r="R764" s="37">
        <v>0.24</v>
      </c>
      <c r="S764" s="37" t="s">
        <v>9168</v>
      </c>
      <c r="T764" s="37" t="s">
        <v>9167</v>
      </c>
      <c r="U764" s="37" t="s">
        <v>9166</v>
      </c>
    </row>
    <row r="765" spans="1:21" s="37" customFormat="1" ht="14.5">
      <c r="A765" s="3" t="s">
        <v>10042</v>
      </c>
      <c r="B765" s="15" t="s">
        <v>1</v>
      </c>
      <c r="C765" s="15" t="s">
        <v>6</v>
      </c>
      <c r="D765" s="15" t="s">
        <v>3522</v>
      </c>
      <c r="E765" s="15">
        <v>5000</v>
      </c>
      <c r="F765" s="15">
        <v>66.7</v>
      </c>
      <c r="G765" s="15">
        <v>70.2</v>
      </c>
      <c r="H765" s="15">
        <v>73.7</v>
      </c>
      <c r="I765" s="15">
        <v>60</v>
      </c>
      <c r="J765" s="15"/>
      <c r="K765" s="15">
        <v>1</v>
      </c>
      <c r="L765" s="15">
        <v>96.8</v>
      </c>
      <c r="M765" s="15">
        <v>51.7</v>
      </c>
      <c r="N765" s="15">
        <v>175</v>
      </c>
      <c r="O765" s="15">
        <v>1</v>
      </c>
      <c r="P765" s="15" t="s">
        <v>3</v>
      </c>
      <c r="Q765" s="37" t="s">
        <v>9169</v>
      </c>
      <c r="R765" s="37">
        <v>0.24</v>
      </c>
      <c r="S765" s="37" t="s">
        <v>9168</v>
      </c>
      <c r="T765" s="37" t="s">
        <v>9167</v>
      </c>
      <c r="U765" s="37" t="s">
        <v>9166</v>
      </c>
    </row>
    <row r="766" spans="1:21" s="37" customFormat="1" ht="14.5">
      <c r="A766" s="3" t="s">
        <v>10043</v>
      </c>
      <c r="B766" s="15" t="s">
        <v>1</v>
      </c>
      <c r="C766" s="15" t="s">
        <v>6</v>
      </c>
      <c r="D766" s="15" t="s">
        <v>3522</v>
      </c>
      <c r="E766" s="15">
        <v>5000</v>
      </c>
      <c r="F766" s="15">
        <v>71.099999999999994</v>
      </c>
      <c r="G766" s="15">
        <v>74.900000000000006</v>
      </c>
      <c r="H766" s="15">
        <v>78.599999999999994</v>
      </c>
      <c r="I766" s="15">
        <v>64</v>
      </c>
      <c r="J766" s="15"/>
      <c r="K766" s="15">
        <v>1</v>
      </c>
      <c r="L766" s="15">
        <v>103</v>
      </c>
      <c r="M766" s="15">
        <v>48.6</v>
      </c>
      <c r="N766" s="15">
        <v>175</v>
      </c>
      <c r="O766" s="15">
        <v>1</v>
      </c>
      <c r="P766" s="15" t="s">
        <v>3</v>
      </c>
      <c r="Q766" s="37" t="s">
        <v>9169</v>
      </c>
      <c r="R766" s="37">
        <v>0.24</v>
      </c>
      <c r="S766" s="37" t="s">
        <v>9168</v>
      </c>
      <c r="T766" s="37" t="s">
        <v>9167</v>
      </c>
      <c r="U766" s="37" t="s">
        <v>9166</v>
      </c>
    </row>
    <row r="767" spans="1:21" s="37" customFormat="1" ht="14.5">
      <c r="A767" s="3" t="s">
        <v>10044</v>
      </c>
      <c r="B767" s="15" t="s">
        <v>1</v>
      </c>
      <c r="C767" s="15" t="s">
        <v>6</v>
      </c>
      <c r="D767" s="15" t="s">
        <v>3522</v>
      </c>
      <c r="E767" s="15">
        <v>5000</v>
      </c>
      <c r="F767" s="15">
        <v>77.8</v>
      </c>
      <c r="G767" s="15">
        <v>81.900000000000006</v>
      </c>
      <c r="H767" s="15">
        <v>86</v>
      </c>
      <c r="I767" s="15">
        <v>70</v>
      </c>
      <c r="J767" s="15"/>
      <c r="K767" s="15">
        <v>1</v>
      </c>
      <c r="L767" s="15">
        <v>113</v>
      </c>
      <c r="M767" s="15">
        <v>44.3</v>
      </c>
      <c r="N767" s="15">
        <v>175</v>
      </c>
      <c r="O767" s="15">
        <v>1</v>
      </c>
      <c r="P767" s="15" t="s">
        <v>3</v>
      </c>
      <c r="Q767" s="37" t="s">
        <v>9169</v>
      </c>
      <c r="R767" s="37">
        <v>0.24</v>
      </c>
      <c r="S767" s="37" t="s">
        <v>9168</v>
      </c>
      <c r="T767" s="37" t="s">
        <v>9167</v>
      </c>
      <c r="U767" s="37" t="s">
        <v>9166</v>
      </c>
    </row>
    <row r="768" spans="1:21" s="37" customFormat="1" ht="14.5">
      <c r="A768" s="3" t="s">
        <v>10045</v>
      </c>
      <c r="B768" s="15" t="s">
        <v>1</v>
      </c>
      <c r="C768" s="15" t="s">
        <v>6</v>
      </c>
      <c r="D768" s="15" t="s">
        <v>3522</v>
      </c>
      <c r="E768" s="15">
        <v>5000</v>
      </c>
      <c r="F768" s="15">
        <v>83.3</v>
      </c>
      <c r="G768" s="15">
        <v>87.7</v>
      </c>
      <c r="H768" s="15">
        <v>92.1</v>
      </c>
      <c r="I768" s="15">
        <v>75</v>
      </c>
      <c r="J768" s="15"/>
      <c r="K768" s="15">
        <v>1</v>
      </c>
      <c r="L768" s="15">
        <v>121</v>
      </c>
      <c r="M768" s="15">
        <v>41.4</v>
      </c>
      <c r="N768" s="15">
        <v>175</v>
      </c>
      <c r="O768" s="15">
        <v>1</v>
      </c>
      <c r="P768" s="15" t="s">
        <v>3</v>
      </c>
      <c r="Q768" s="37" t="s">
        <v>9169</v>
      </c>
      <c r="R768" s="37">
        <v>0.24</v>
      </c>
      <c r="S768" s="37" t="s">
        <v>9168</v>
      </c>
      <c r="T768" s="37" t="s">
        <v>9167</v>
      </c>
      <c r="U768" s="37" t="s">
        <v>9166</v>
      </c>
    </row>
    <row r="769" spans="1:21" s="37" customFormat="1" ht="14.5">
      <c r="A769" s="3" t="s">
        <v>10046</v>
      </c>
      <c r="B769" s="15" t="s">
        <v>1</v>
      </c>
      <c r="C769" s="15" t="s">
        <v>6</v>
      </c>
      <c r="D769" s="15" t="s">
        <v>3522</v>
      </c>
      <c r="E769" s="15">
        <v>5000</v>
      </c>
      <c r="F769" s="15">
        <v>86.7</v>
      </c>
      <c r="G769" s="15">
        <v>91.3</v>
      </c>
      <c r="H769" s="15">
        <v>95.8</v>
      </c>
      <c r="I769" s="15">
        <v>78</v>
      </c>
      <c r="J769" s="15"/>
      <c r="K769" s="15">
        <v>1</v>
      </c>
      <c r="L769" s="15">
        <v>126</v>
      </c>
      <c r="M769" s="15">
        <v>39.700000000000003</v>
      </c>
      <c r="N769" s="15">
        <v>175</v>
      </c>
      <c r="O769" s="15">
        <v>1</v>
      </c>
      <c r="P769" s="15" t="s">
        <v>3</v>
      </c>
      <c r="Q769" s="37" t="s">
        <v>9169</v>
      </c>
      <c r="R769" s="37">
        <v>0.24</v>
      </c>
      <c r="S769" s="37" t="s">
        <v>9168</v>
      </c>
      <c r="T769" s="37" t="s">
        <v>9167</v>
      </c>
      <c r="U769" s="37" t="s">
        <v>9166</v>
      </c>
    </row>
    <row r="770" spans="1:21" s="37" customFormat="1" ht="14.5">
      <c r="A770" s="3" t="s">
        <v>10047</v>
      </c>
      <c r="B770" s="15" t="s">
        <v>1</v>
      </c>
      <c r="C770" s="15" t="s">
        <v>6</v>
      </c>
      <c r="D770" s="15" t="s">
        <v>3522</v>
      </c>
      <c r="E770" s="15">
        <v>5000</v>
      </c>
      <c r="F770" s="15">
        <v>94.4</v>
      </c>
      <c r="G770" s="15">
        <v>99.2</v>
      </c>
      <c r="H770" s="15">
        <v>104</v>
      </c>
      <c r="I770" s="15">
        <v>85</v>
      </c>
      <c r="J770" s="15"/>
      <c r="K770" s="15">
        <v>1</v>
      </c>
      <c r="L770" s="15">
        <v>137</v>
      </c>
      <c r="M770" s="15">
        <v>36.5</v>
      </c>
      <c r="N770" s="15">
        <v>175</v>
      </c>
      <c r="O770" s="15">
        <v>1</v>
      </c>
      <c r="P770" s="15" t="s">
        <v>3</v>
      </c>
      <c r="Q770" s="37" t="s">
        <v>9169</v>
      </c>
      <c r="R770" s="37">
        <v>0.24</v>
      </c>
      <c r="S770" s="37" t="s">
        <v>9168</v>
      </c>
      <c r="T770" s="37" t="s">
        <v>9167</v>
      </c>
      <c r="U770" s="37" t="s">
        <v>9166</v>
      </c>
    </row>
    <row r="771" spans="1:21" s="37" customFormat="1" ht="14.5">
      <c r="A771" s="3" t="s">
        <v>10048</v>
      </c>
      <c r="B771" s="15" t="s">
        <v>1</v>
      </c>
      <c r="C771" s="15" t="s">
        <v>6</v>
      </c>
      <c r="D771" s="15" t="s">
        <v>3522</v>
      </c>
      <c r="E771" s="15">
        <v>5000</v>
      </c>
      <c r="F771" s="15">
        <v>100</v>
      </c>
      <c r="G771" s="15">
        <v>105.5</v>
      </c>
      <c r="H771" s="15">
        <v>111</v>
      </c>
      <c r="I771" s="15">
        <v>90</v>
      </c>
      <c r="J771" s="15"/>
      <c r="K771" s="15">
        <v>1</v>
      </c>
      <c r="L771" s="15">
        <v>146</v>
      </c>
      <c r="M771" s="15">
        <v>34.299999999999997</v>
      </c>
      <c r="N771" s="15">
        <v>175</v>
      </c>
      <c r="O771" s="15">
        <v>1</v>
      </c>
      <c r="P771" s="15" t="s">
        <v>3</v>
      </c>
      <c r="Q771" s="37" t="s">
        <v>9169</v>
      </c>
      <c r="R771" s="37">
        <v>0.24</v>
      </c>
      <c r="S771" s="37" t="s">
        <v>9168</v>
      </c>
      <c r="T771" s="37" t="s">
        <v>9167</v>
      </c>
      <c r="U771" s="37" t="s">
        <v>9166</v>
      </c>
    </row>
    <row r="772" spans="1:21" s="37" customFormat="1" ht="14.5">
      <c r="A772" s="3" t="s">
        <v>10049</v>
      </c>
      <c r="B772" s="15" t="s">
        <v>1</v>
      </c>
      <c r="C772" s="15" t="s">
        <v>6</v>
      </c>
      <c r="D772" s="15" t="s">
        <v>3522</v>
      </c>
      <c r="E772" s="15">
        <v>5000</v>
      </c>
      <c r="F772" s="15">
        <v>111</v>
      </c>
      <c r="G772" s="15">
        <v>117</v>
      </c>
      <c r="H772" s="15">
        <v>123</v>
      </c>
      <c r="I772" s="15">
        <v>100</v>
      </c>
      <c r="J772" s="15"/>
      <c r="K772" s="15">
        <v>1</v>
      </c>
      <c r="L772" s="15">
        <v>162</v>
      </c>
      <c r="M772" s="15">
        <v>30.9</v>
      </c>
      <c r="N772" s="15">
        <v>175</v>
      </c>
      <c r="O772" s="15">
        <v>1</v>
      </c>
      <c r="P772" s="15" t="s">
        <v>3</v>
      </c>
      <c r="Q772" s="37" t="s">
        <v>9169</v>
      </c>
      <c r="R772" s="37">
        <v>0.24</v>
      </c>
      <c r="S772" s="37" t="s">
        <v>9168</v>
      </c>
      <c r="T772" s="37" t="s">
        <v>9167</v>
      </c>
      <c r="U772" s="37" t="s">
        <v>9166</v>
      </c>
    </row>
    <row r="773" spans="1:21" s="37" customFormat="1" ht="14.5">
      <c r="A773" s="3" t="s">
        <v>10050</v>
      </c>
      <c r="B773" s="15" t="s">
        <v>1</v>
      </c>
      <c r="C773" s="15" t="s">
        <v>6</v>
      </c>
      <c r="D773" s="15" t="s">
        <v>9244</v>
      </c>
      <c r="E773" s="15">
        <v>5000</v>
      </c>
      <c r="F773" s="15">
        <v>11.4</v>
      </c>
      <c r="G773" s="15">
        <v>12</v>
      </c>
      <c r="H773" s="15">
        <v>12.6</v>
      </c>
      <c r="I773" s="15">
        <v>10</v>
      </c>
      <c r="J773" s="15"/>
      <c r="K773" s="15">
        <v>5</v>
      </c>
      <c r="L773" s="15">
        <v>17</v>
      </c>
      <c r="M773" s="15">
        <v>294.10000000000002</v>
      </c>
      <c r="N773" s="15">
        <v>175</v>
      </c>
      <c r="O773" s="15">
        <v>1</v>
      </c>
      <c r="P773" s="15" t="s">
        <v>3</v>
      </c>
      <c r="Q773" s="37" t="s">
        <v>9169</v>
      </c>
      <c r="R773" s="37">
        <v>0.24</v>
      </c>
      <c r="S773" s="37" t="s">
        <v>9168</v>
      </c>
      <c r="T773" s="37" t="s">
        <v>9167</v>
      </c>
      <c r="U773" s="37" t="s">
        <v>9166</v>
      </c>
    </row>
    <row r="774" spans="1:21" s="37" customFormat="1" ht="14.5">
      <c r="A774" s="3" t="s">
        <v>10051</v>
      </c>
      <c r="B774" s="15" t="s">
        <v>1</v>
      </c>
      <c r="C774" s="15" t="s">
        <v>6</v>
      </c>
      <c r="D774" s="15" t="s">
        <v>9244</v>
      </c>
      <c r="E774" s="15">
        <v>5000</v>
      </c>
      <c r="F774" s="15">
        <v>12.3</v>
      </c>
      <c r="G774" s="15">
        <v>13</v>
      </c>
      <c r="H774" s="15">
        <v>13.7</v>
      </c>
      <c r="I774" s="15">
        <v>11</v>
      </c>
      <c r="J774" s="15"/>
      <c r="K774" s="15">
        <v>2</v>
      </c>
      <c r="L774" s="15">
        <v>18</v>
      </c>
      <c r="M774" s="15">
        <v>275</v>
      </c>
      <c r="N774" s="15">
        <v>175</v>
      </c>
      <c r="O774" s="15">
        <v>1</v>
      </c>
      <c r="P774" s="15" t="s">
        <v>3</v>
      </c>
      <c r="Q774" s="37" t="s">
        <v>9169</v>
      </c>
      <c r="R774" s="37">
        <v>0.24</v>
      </c>
      <c r="S774" s="37" t="s">
        <v>9168</v>
      </c>
      <c r="T774" s="37" t="s">
        <v>9167</v>
      </c>
      <c r="U774" s="37" t="s">
        <v>9166</v>
      </c>
    </row>
    <row r="775" spans="1:21" s="37" customFormat="1" ht="14.5">
      <c r="A775" s="3" t="s">
        <v>10052</v>
      </c>
      <c r="B775" s="15" t="s">
        <v>1</v>
      </c>
      <c r="C775" s="15" t="s">
        <v>6</v>
      </c>
      <c r="D775" s="15" t="s">
        <v>9244</v>
      </c>
      <c r="E775" s="15">
        <v>5000</v>
      </c>
      <c r="F775" s="15">
        <v>13.3</v>
      </c>
      <c r="G775" s="15">
        <v>14</v>
      </c>
      <c r="H775" s="15">
        <v>14.7</v>
      </c>
      <c r="I775" s="15">
        <v>12</v>
      </c>
      <c r="J775" s="15"/>
      <c r="K775" s="15">
        <v>2</v>
      </c>
      <c r="L775" s="15">
        <v>19.899999999999999</v>
      </c>
      <c r="M775" s="15">
        <v>252</v>
      </c>
      <c r="N775" s="15">
        <v>175</v>
      </c>
      <c r="O775" s="15">
        <v>1</v>
      </c>
      <c r="P775" s="15" t="s">
        <v>3</v>
      </c>
      <c r="Q775" s="37" t="s">
        <v>9169</v>
      </c>
      <c r="R775" s="37">
        <v>0.24</v>
      </c>
      <c r="S775" s="37" t="s">
        <v>9168</v>
      </c>
      <c r="T775" s="37" t="s">
        <v>9167</v>
      </c>
      <c r="U775" s="37" t="s">
        <v>9166</v>
      </c>
    </row>
    <row r="776" spans="1:21" s="37" customFormat="1" ht="14.5">
      <c r="A776" s="3" t="s">
        <v>10053</v>
      </c>
      <c r="B776" s="15" t="s">
        <v>1</v>
      </c>
      <c r="C776" s="15" t="s">
        <v>6</v>
      </c>
      <c r="D776" s="15" t="s">
        <v>9244</v>
      </c>
      <c r="E776" s="15">
        <v>5000</v>
      </c>
      <c r="F776" s="15">
        <v>14.3</v>
      </c>
      <c r="G776" s="15">
        <v>15</v>
      </c>
      <c r="H776" s="15">
        <v>15.8</v>
      </c>
      <c r="I776" s="15">
        <v>13</v>
      </c>
      <c r="J776" s="15"/>
      <c r="K776" s="15">
        <v>1</v>
      </c>
      <c r="L776" s="15">
        <v>21.5</v>
      </c>
      <c r="M776" s="15">
        <v>232.6</v>
      </c>
      <c r="N776" s="15">
        <v>175</v>
      </c>
      <c r="O776" s="15">
        <v>1</v>
      </c>
      <c r="P776" s="15" t="s">
        <v>3</v>
      </c>
      <c r="Q776" s="37" t="s">
        <v>9169</v>
      </c>
      <c r="R776" s="37">
        <v>0.24</v>
      </c>
      <c r="S776" s="37" t="s">
        <v>9168</v>
      </c>
      <c r="T776" s="37" t="s">
        <v>9167</v>
      </c>
      <c r="U776" s="37" t="s">
        <v>9166</v>
      </c>
    </row>
    <row r="777" spans="1:21" s="37" customFormat="1" ht="14.5">
      <c r="A777" s="3" t="s">
        <v>10054</v>
      </c>
      <c r="B777" s="15" t="s">
        <v>1</v>
      </c>
      <c r="C777" s="15" t="s">
        <v>6</v>
      </c>
      <c r="D777" s="15" t="s">
        <v>9244</v>
      </c>
      <c r="E777" s="15">
        <v>5000</v>
      </c>
      <c r="F777" s="15">
        <v>15.7</v>
      </c>
      <c r="G777" s="15">
        <v>16.5</v>
      </c>
      <c r="H777" s="15">
        <v>17.3</v>
      </c>
      <c r="I777" s="15">
        <v>14</v>
      </c>
      <c r="J777" s="15"/>
      <c r="K777" s="15">
        <v>1</v>
      </c>
      <c r="L777" s="15">
        <v>23.1</v>
      </c>
      <c r="M777" s="15">
        <v>216</v>
      </c>
      <c r="N777" s="15">
        <v>175</v>
      </c>
      <c r="O777" s="15">
        <v>1</v>
      </c>
      <c r="P777" s="15" t="s">
        <v>3</v>
      </c>
      <c r="Q777" s="37" t="s">
        <v>9169</v>
      </c>
      <c r="R777" s="37">
        <v>0.24</v>
      </c>
      <c r="S777" s="37" t="s">
        <v>9168</v>
      </c>
      <c r="T777" s="37" t="s">
        <v>9167</v>
      </c>
      <c r="U777" s="37" t="s">
        <v>9166</v>
      </c>
    </row>
    <row r="778" spans="1:21" s="37" customFormat="1" ht="14.5">
      <c r="A778" s="3" t="s">
        <v>10055</v>
      </c>
      <c r="B778" s="15" t="s">
        <v>1</v>
      </c>
      <c r="C778" s="15" t="s">
        <v>6</v>
      </c>
      <c r="D778" s="15" t="s">
        <v>9244</v>
      </c>
      <c r="E778" s="15">
        <v>5000</v>
      </c>
      <c r="F778" s="15">
        <v>16.7</v>
      </c>
      <c r="G778" s="15">
        <v>17.600000000000001</v>
      </c>
      <c r="H778" s="15">
        <v>18.5</v>
      </c>
      <c r="I778" s="15">
        <v>15</v>
      </c>
      <c r="J778" s="15"/>
      <c r="K778" s="15">
        <v>1</v>
      </c>
      <c r="L778" s="15">
        <v>24.4</v>
      </c>
      <c r="M778" s="15">
        <v>204.9</v>
      </c>
      <c r="N778" s="15">
        <v>175</v>
      </c>
      <c r="O778" s="15">
        <v>1</v>
      </c>
      <c r="P778" s="15" t="s">
        <v>3</v>
      </c>
      <c r="Q778" s="37" t="s">
        <v>9169</v>
      </c>
      <c r="R778" s="37">
        <v>0.24</v>
      </c>
      <c r="S778" s="37" t="s">
        <v>9168</v>
      </c>
      <c r="T778" s="37" t="s">
        <v>9167</v>
      </c>
      <c r="U778" s="37" t="s">
        <v>9166</v>
      </c>
    </row>
    <row r="779" spans="1:21" s="37" customFormat="1" ht="14.5">
      <c r="A779" s="3" t="s">
        <v>10056</v>
      </c>
      <c r="B779" s="15" t="s">
        <v>1</v>
      </c>
      <c r="C779" s="15" t="s">
        <v>6</v>
      </c>
      <c r="D779" s="15" t="s">
        <v>9244</v>
      </c>
      <c r="E779" s="15">
        <v>5000</v>
      </c>
      <c r="F779" s="15">
        <v>17.8</v>
      </c>
      <c r="G779" s="15">
        <v>18.7</v>
      </c>
      <c r="H779" s="15">
        <v>19.600000000000001</v>
      </c>
      <c r="I779" s="15">
        <v>16</v>
      </c>
      <c r="J779" s="15"/>
      <c r="K779" s="15">
        <v>1</v>
      </c>
      <c r="L779" s="15">
        <v>26</v>
      </c>
      <c r="M779" s="15">
        <v>192.3</v>
      </c>
      <c r="N779" s="15">
        <v>175</v>
      </c>
      <c r="O779" s="15">
        <v>1</v>
      </c>
      <c r="P779" s="15" t="s">
        <v>3</v>
      </c>
      <c r="Q779" s="37" t="s">
        <v>9169</v>
      </c>
      <c r="R779" s="37">
        <v>0.24</v>
      </c>
      <c r="S779" s="37" t="s">
        <v>9168</v>
      </c>
      <c r="T779" s="37" t="s">
        <v>9167</v>
      </c>
      <c r="U779" s="37" t="s">
        <v>9166</v>
      </c>
    </row>
    <row r="780" spans="1:21" s="37" customFormat="1" ht="14.5">
      <c r="A780" s="3" t="s">
        <v>10057</v>
      </c>
      <c r="B780" s="15" t="s">
        <v>1</v>
      </c>
      <c r="C780" s="15" t="s">
        <v>6</v>
      </c>
      <c r="D780" s="15" t="s">
        <v>9244</v>
      </c>
      <c r="E780" s="15">
        <v>5000</v>
      </c>
      <c r="F780" s="15">
        <v>18.899999999999999</v>
      </c>
      <c r="G780" s="15">
        <v>19.899999999999999</v>
      </c>
      <c r="H780" s="15">
        <v>20.9</v>
      </c>
      <c r="I780" s="15">
        <v>17</v>
      </c>
      <c r="J780" s="15"/>
      <c r="K780" s="15">
        <v>1</v>
      </c>
      <c r="L780" s="15">
        <v>27.6</v>
      </c>
      <c r="M780" s="15">
        <v>181</v>
      </c>
      <c r="N780" s="15">
        <v>175</v>
      </c>
      <c r="O780" s="15">
        <v>1</v>
      </c>
      <c r="P780" s="15" t="s">
        <v>3</v>
      </c>
      <c r="Q780" s="37" t="s">
        <v>9169</v>
      </c>
      <c r="R780" s="37">
        <v>0.24</v>
      </c>
      <c r="S780" s="37" t="s">
        <v>9168</v>
      </c>
      <c r="T780" s="37" t="s">
        <v>9167</v>
      </c>
      <c r="U780" s="37" t="s">
        <v>9166</v>
      </c>
    </row>
    <row r="781" spans="1:21" s="37" customFormat="1" ht="14.5">
      <c r="A781" s="3" t="s">
        <v>10058</v>
      </c>
      <c r="B781" s="15" t="s">
        <v>1</v>
      </c>
      <c r="C781" s="15" t="s">
        <v>6</v>
      </c>
      <c r="D781" s="15" t="s">
        <v>9244</v>
      </c>
      <c r="E781" s="15">
        <v>5000</v>
      </c>
      <c r="F781" s="15">
        <v>20</v>
      </c>
      <c r="G781" s="15">
        <v>21.1</v>
      </c>
      <c r="H781" s="15">
        <v>22.2</v>
      </c>
      <c r="I781" s="15">
        <v>18</v>
      </c>
      <c r="J781" s="15"/>
      <c r="K781" s="15">
        <v>1</v>
      </c>
      <c r="L781" s="15">
        <v>29.2</v>
      </c>
      <c r="M781" s="15">
        <v>171.2</v>
      </c>
      <c r="N781" s="15">
        <v>175</v>
      </c>
      <c r="O781" s="15">
        <v>1</v>
      </c>
      <c r="P781" s="15" t="s">
        <v>3</v>
      </c>
      <c r="Q781" s="37" t="s">
        <v>9169</v>
      </c>
      <c r="R781" s="37">
        <v>0.24</v>
      </c>
      <c r="S781" s="37" t="s">
        <v>9168</v>
      </c>
      <c r="T781" s="37" t="s">
        <v>9167</v>
      </c>
      <c r="U781" s="37" t="s">
        <v>9166</v>
      </c>
    </row>
    <row r="782" spans="1:21" s="37" customFormat="1" ht="14.5">
      <c r="A782" s="3" t="s">
        <v>10059</v>
      </c>
      <c r="B782" s="15" t="s">
        <v>1</v>
      </c>
      <c r="C782" s="15" t="s">
        <v>6</v>
      </c>
      <c r="D782" s="15" t="s">
        <v>9244</v>
      </c>
      <c r="E782" s="15">
        <v>5000</v>
      </c>
      <c r="F782" s="15">
        <v>22.2</v>
      </c>
      <c r="G782" s="15">
        <v>23.4</v>
      </c>
      <c r="H782" s="15">
        <v>24.6</v>
      </c>
      <c r="I782" s="15">
        <v>20</v>
      </c>
      <c r="J782" s="15"/>
      <c r="K782" s="15">
        <v>1</v>
      </c>
      <c r="L782" s="15">
        <v>32.4</v>
      </c>
      <c r="M782" s="15">
        <v>154.30000000000001</v>
      </c>
      <c r="N782" s="15">
        <v>175</v>
      </c>
      <c r="O782" s="15">
        <v>1</v>
      </c>
      <c r="P782" s="15" t="s">
        <v>3</v>
      </c>
      <c r="Q782" s="37" t="s">
        <v>9169</v>
      </c>
      <c r="R782" s="37">
        <v>0.24</v>
      </c>
      <c r="S782" s="37" t="s">
        <v>9168</v>
      </c>
      <c r="T782" s="37" t="s">
        <v>9167</v>
      </c>
      <c r="U782" s="37" t="s">
        <v>9166</v>
      </c>
    </row>
    <row r="783" spans="1:21" s="37" customFormat="1" ht="14.5">
      <c r="A783" s="3" t="s">
        <v>10060</v>
      </c>
      <c r="B783" s="15" t="s">
        <v>1</v>
      </c>
      <c r="C783" s="15" t="s">
        <v>6</v>
      </c>
      <c r="D783" s="15" t="s">
        <v>9244</v>
      </c>
      <c r="E783" s="15">
        <v>5000</v>
      </c>
      <c r="F783" s="15">
        <v>24.4</v>
      </c>
      <c r="G783" s="15">
        <v>25.7</v>
      </c>
      <c r="H783" s="15">
        <v>27</v>
      </c>
      <c r="I783" s="15">
        <v>22</v>
      </c>
      <c r="J783" s="15"/>
      <c r="K783" s="15">
        <v>1</v>
      </c>
      <c r="L783" s="15">
        <v>35.5</v>
      </c>
      <c r="M783" s="15">
        <v>140.80000000000001</v>
      </c>
      <c r="N783" s="15">
        <v>175</v>
      </c>
      <c r="O783" s="15">
        <v>1</v>
      </c>
      <c r="P783" s="15" t="s">
        <v>3</v>
      </c>
      <c r="Q783" s="37" t="s">
        <v>9169</v>
      </c>
      <c r="R783" s="37">
        <v>0.24</v>
      </c>
      <c r="S783" s="37" t="s">
        <v>9168</v>
      </c>
      <c r="T783" s="37" t="s">
        <v>9167</v>
      </c>
      <c r="U783" s="37" t="s">
        <v>9166</v>
      </c>
    </row>
    <row r="784" spans="1:21" s="37" customFormat="1" ht="14.5">
      <c r="A784" s="3" t="s">
        <v>10061</v>
      </c>
      <c r="B784" s="15" t="s">
        <v>1</v>
      </c>
      <c r="C784" s="15" t="s">
        <v>6</v>
      </c>
      <c r="D784" s="15" t="s">
        <v>9244</v>
      </c>
      <c r="E784" s="15">
        <v>5000</v>
      </c>
      <c r="F784" s="15">
        <v>25.7</v>
      </c>
      <c r="G784" s="15">
        <v>27</v>
      </c>
      <c r="H784" s="15">
        <v>28.4</v>
      </c>
      <c r="I784" s="15">
        <v>23</v>
      </c>
      <c r="J784" s="15"/>
      <c r="K784" s="15">
        <v>1</v>
      </c>
      <c r="L784" s="15">
        <v>37.799999999999997</v>
      </c>
      <c r="M784" s="15">
        <v>135</v>
      </c>
      <c r="N784" s="15">
        <v>175</v>
      </c>
      <c r="O784" s="15">
        <v>1</v>
      </c>
      <c r="P784" s="15" t="s">
        <v>3</v>
      </c>
      <c r="Q784" s="37" t="s">
        <v>9169</v>
      </c>
      <c r="R784" s="37">
        <v>0.24</v>
      </c>
      <c r="S784" s="37" t="s">
        <v>9168</v>
      </c>
      <c r="T784" s="37" t="s">
        <v>9167</v>
      </c>
      <c r="U784" s="37" t="s">
        <v>9166</v>
      </c>
    </row>
    <row r="785" spans="1:21" s="37" customFormat="1" ht="14.5">
      <c r="A785" s="3" t="s">
        <v>10062</v>
      </c>
      <c r="B785" s="15" t="s">
        <v>1</v>
      </c>
      <c r="C785" s="15" t="s">
        <v>6</v>
      </c>
      <c r="D785" s="15" t="s">
        <v>9244</v>
      </c>
      <c r="E785" s="15">
        <v>5000</v>
      </c>
      <c r="F785" s="15">
        <v>26.7</v>
      </c>
      <c r="G785" s="15">
        <v>28.1</v>
      </c>
      <c r="H785" s="15">
        <v>29.5</v>
      </c>
      <c r="I785" s="15">
        <v>24</v>
      </c>
      <c r="J785" s="15"/>
      <c r="K785" s="15">
        <v>1</v>
      </c>
      <c r="L785" s="15">
        <v>38.9</v>
      </c>
      <c r="M785" s="15">
        <v>128.5</v>
      </c>
      <c r="N785" s="15">
        <v>175</v>
      </c>
      <c r="O785" s="15">
        <v>1</v>
      </c>
      <c r="P785" s="15" t="s">
        <v>3</v>
      </c>
      <c r="Q785" s="37" t="s">
        <v>9169</v>
      </c>
      <c r="R785" s="37">
        <v>0.24</v>
      </c>
      <c r="S785" s="37" t="s">
        <v>9168</v>
      </c>
      <c r="T785" s="37" t="s">
        <v>9167</v>
      </c>
      <c r="U785" s="37" t="s">
        <v>9166</v>
      </c>
    </row>
    <row r="786" spans="1:21" s="37" customFormat="1" ht="14.5">
      <c r="A786" s="3" t="s">
        <v>10063</v>
      </c>
      <c r="B786" s="15" t="s">
        <v>1</v>
      </c>
      <c r="C786" s="15" t="s">
        <v>6</v>
      </c>
      <c r="D786" s="15" t="s">
        <v>9244</v>
      </c>
      <c r="E786" s="15">
        <v>5000</v>
      </c>
      <c r="F786" s="15">
        <v>28.9</v>
      </c>
      <c r="G786" s="15">
        <v>30.4</v>
      </c>
      <c r="H786" s="15">
        <v>31.9</v>
      </c>
      <c r="I786" s="15">
        <v>26</v>
      </c>
      <c r="J786" s="15"/>
      <c r="K786" s="15">
        <v>1</v>
      </c>
      <c r="L786" s="15">
        <v>42.1</v>
      </c>
      <c r="M786" s="15">
        <v>118.8</v>
      </c>
      <c r="N786" s="15">
        <v>175</v>
      </c>
      <c r="O786" s="15">
        <v>1</v>
      </c>
      <c r="P786" s="15" t="s">
        <v>3</v>
      </c>
      <c r="Q786" s="37" t="s">
        <v>9169</v>
      </c>
      <c r="R786" s="37">
        <v>0.24</v>
      </c>
      <c r="S786" s="37" t="s">
        <v>9168</v>
      </c>
      <c r="T786" s="37" t="s">
        <v>9167</v>
      </c>
      <c r="U786" s="37" t="s">
        <v>9166</v>
      </c>
    </row>
    <row r="787" spans="1:21" s="37" customFormat="1" ht="14.5">
      <c r="A787" s="3" t="s">
        <v>10064</v>
      </c>
      <c r="B787" s="15" t="s">
        <v>1</v>
      </c>
      <c r="C787" s="15" t="s">
        <v>6</v>
      </c>
      <c r="D787" s="15" t="s">
        <v>9244</v>
      </c>
      <c r="E787" s="15">
        <v>5000</v>
      </c>
      <c r="F787" s="15">
        <v>31.1</v>
      </c>
      <c r="G787" s="15">
        <v>32.700000000000003</v>
      </c>
      <c r="H787" s="15">
        <v>34.299999999999997</v>
      </c>
      <c r="I787" s="15">
        <v>28</v>
      </c>
      <c r="J787" s="15"/>
      <c r="K787" s="15">
        <v>1</v>
      </c>
      <c r="L787" s="15">
        <v>45.4</v>
      </c>
      <c r="M787" s="15">
        <v>110.1</v>
      </c>
      <c r="N787" s="15">
        <v>175</v>
      </c>
      <c r="O787" s="15">
        <v>1</v>
      </c>
      <c r="P787" s="15" t="s">
        <v>3</v>
      </c>
      <c r="Q787" s="37" t="s">
        <v>9169</v>
      </c>
      <c r="R787" s="37">
        <v>0.24</v>
      </c>
      <c r="S787" s="37" t="s">
        <v>9168</v>
      </c>
      <c r="T787" s="37" t="s">
        <v>9167</v>
      </c>
      <c r="U787" s="37" t="s">
        <v>9166</v>
      </c>
    </row>
    <row r="788" spans="1:21" s="37" customFormat="1" ht="14.5">
      <c r="A788" s="3" t="s">
        <v>10065</v>
      </c>
      <c r="B788" s="15" t="s">
        <v>1</v>
      </c>
      <c r="C788" s="15" t="s">
        <v>6</v>
      </c>
      <c r="D788" s="15" t="s">
        <v>9244</v>
      </c>
      <c r="E788" s="15">
        <v>5000</v>
      </c>
      <c r="F788" s="15">
        <v>33.299999999999997</v>
      </c>
      <c r="G788" s="15">
        <v>35.1</v>
      </c>
      <c r="H788" s="15">
        <v>36.9</v>
      </c>
      <c r="I788" s="15">
        <v>30</v>
      </c>
      <c r="J788" s="15"/>
      <c r="K788" s="15">
        <v>1</v>
      </c>
      <c r="L788" s="15">
        <v>48.4</v>
      </c>
      <c r="M788" s="15">
        <v>103.3</v>
      </c>
      <c r="N788" s="15">
        <v>175</v>
      </c>
      <c r="O788" s="15">
        <v>1</v>
      </c>
      <c r="P788" s="15" t="s">
        <v>3</v>
      </c>
      <c r="Q788" s="37" t="s">
        <v>9169</v>
      </c>
      <c r="R788" s="37">
        <v>0.24</v>
      </c>
      <c r="S788" s="37" t="s">
        <v>9168</v>
      </c>
      <c r="T788" s="37" t="s">
        <v>9167</v>
      </c>
      <c r="U788" s="37" t="s">
        <v>9166</v>
      </c>
    </row>
    <row r="789" spans="1:21" s="37" customFormat="1" ht="14.5">
      <c r="A789" s="3" t="s">
        <v>10066</v>
      </c>
      <c r="B789" s="15" t="s">
        <v>1</v>
      </c>
      <c r="C789" s="15" t="s">
        <v>6</v>
      </c>
      <c r="D789" s="15" t="s">
        <v>9244</v>
      </c>
      <c r="E789" s="15">
        <v>5000</v>
      </c>
      <c r="F789" s="15">
        <v>34.200000000000003</v>
      </c>
      <c r="G789" s="15">
        <v>36</v>
      </c>
      <c r="H789" s="15">
        <v>37.799999999999997</v>
      </c>
      <c r="I789" s="15">
        <v>31</v>
      </c>
      <c r="J789" s="15"/>
      <c r="K789" s="15">
        <v>1</v>
      </c>
      <c r="L789" s="15">
        <v>50.2</v>
      </c>
      <c r="M789" s="15">
        <v>100</v>
      </c>
      <c r="N789" s="15">
        <v>175</v>
      </c>
      <c r="O789" s="15">
        <v>1</v>
      </c>
      <c r="P789" s="15" t="s">
        <v>3</v>
      </c>
      <c r="Q789" s="37" t="s">
        <v>9169</v>
      </c>
      <c r="R789" s="37">
        <v>0.24</v>
      </c>
      <c r="S789" s="37" t="s">
        <v>9168</v>
      </c>
      <c r="T789" s="37" t="s">
        <v>9167</v>
      </c>
      <c r="U789" s="37" t="s">
        <v>9166</v>
      </c>
    </row>
    <row r="790" spans="1:21" s="37" customFormat="1" ht="14.5">
      <c r="A790" s="3" t="s">
        <v>10067</v>
      </c>
      <c r="B790" s="15" t="s">
        <v>1</v>
      </c>
      <c r="C790" s="15" t="s">
        <v>6</v>
      </c>
      <c r="D790" s="15" t="s">
        <v>9244</v>
      </c>
      <c r="E790" s="15">
        <v>5000</v>
      </c>
      <c r="F790" s="15">
        <v>36.700000000000003</v>
      </c>
      <c r="G790" s="15">
        <v>38.6</v>
      </c>
      <c r="H790" s="15">
        <v>40.5</v>
      </c>
      <c r="I790" s="15">
        <v>33</v>
      </c>
      <c r="J790" s="15"/>
      <c r="K790" s="15">
        <v>1</v>
      </c>
      <c r="L790" s="15">
        <v>53.3</v>
      </c>
      <c r="M790" s="15">
        <v>93.8</v>
      </c>
      <c r="N790" s="15">
        <v>175</v>
      </c>
      <c r="O790" s="15">
        <v>1</v>
      </c>
      <c r="P790" s="15" t="s">
        <v>3</v>
      </c>
      <c r="Q790" s="37" t="s">
        <v>9169</v>
      </c>
      <c r="R790" s="37">
        <v>0.24</v>
      </c>
      <c r="S790" s="37" t="s">
        <v>9168</v>
      </c>
      <c r="T790" s="37" t="s">
        <v>9167</v>
      </c>
      <c r="U790" s="37" t="s">
        <v>9166</v>
      </c>
    </row>
    <row r="791" spans="1:21" s="37" customFormat="1" ht="14.5">
      <c r="A791" s="3" t="s">
        <v>10068</v>
      </c>
      <c r="B791" s="15" t="s">
        <v>1</v>
      </c>
      <c r="C791" s="15" t="s">
        <v>6</v>
      </c>
      <c r="D791" s="15" t="s">
        <v>9244</v>
      </c>
      <c r="E791" s="15">
        <v>5000</v>
      </c>
      <c r="F791" s="15">
        <v>40</v>
      </c>
      <c r="G791" s="15">
        <v>42.1</v>
      </c>
      <c r="H791" s="15">
        <v>44.2</v>
      </c>
      <c r="I791" s="15">
        <v>36</v>
      </c>
      <c r="J791" s="15"/>
      <c r="K791" s="15">
        <v>1</v>
      </c>
      <c r="L791" s="15">
        <v>58.1</v>
      </c>
      <c r="M791" s="15">
        <v>86</v>
      </c>
      <c r="N791" s="15">
        <v>175</v>
      </c>
      <c r="O791" s="15">
        <v>1</v>
      </c>
      <c r="P791" s="15" t="s">
        <v>3</v>
      </c>
      <c r="Q791" s="37" t="s">
        <v>9169</v>
      </c>
      <c r="R791" s="37">
        <v>0.24</v>
      </c>
      <c r="S791" s="37" t="s">
        <v>9168</v>
      </c>
      <c r="T791" s="37" t="s">
        <v>9167</v>
      </c>
      <c r="U791" s="37" t="s">
        <v>9166</v>
      </c>
    </row>
    <row r="792" spans="1:21" s="37" customFormat="1" ht="14.5">
      <c r="A792" s="3" t="s">
        <v>10069</v>
      </c>
      <c r="B792" s="15" t="s">
        <v>1</v>
      </c>
      <c r="C792" s="15" t="s">
        <v>6</v>
      </c>
      <c r="D792" s="15" t="s">
        <v>9244</v>
      </c>
      <c r="E792" s="15">
        <v>5000</v>
      </c>
      <c r="F792" s="15">
        <v>44.4</v>
      </c>
      <c r="G792" s="15">
        <v>46.7</v>
      </c>
      <c r="H792" s="15">
        <v>49</v>
      </c>
      <c r="I792" s="15">
        <v>40</v>
      </c>
      <c r="J792" s="15"/>
      <c r="K792" s="15">
        <v>1</v>
      </c>
      <c r="L792" s="15">
        <v>64.5</v>
      </c>
      <c r="M792" s="15">
        <v>77.5</v>
      </c>
      <c r="N792" s="15">
        <v>175</v>
      </c>
      <c r="O792" s="15">
        <v>1</v>
      </c>
      <c r="P792" s="15" t="s">
        <v>3</v>
      </c>
      <c r="Q792" s="37" t="s">
        <v>9169</v>
      </c>
      <c r="R792" s="37">
        <v>0.24</v>
      </c>
      <c r="S792" s="37" t="s">
        <v>9168</v>
      </c>
      <c r="T792" s="37" t="s">
        <v>9167</v>
      </c>
      <c r="U792" s="37" t="s">
        <v>9166</v>
      </c>
    </row>
    <row r="793" spans="1:21" s="37" customFormat="1" ht="14.5">
      <c r="A793" s="3" t="s">
        <v>10070</v>
      </c>
      <c r="B793" s="15" t="s">
        <v>1</v>
      </c>
      <c r="C793" s="15" t="s">
        <v>6</v>
      </c>
      <c r="D793" s="15" t="s">
        <v>9244</v>
      </c>
      <c r="E793" s="15">
        <v>5000</v>
      </c>
      <c r="F793" s="15">
        <v>47.8</v>
      </c>
      <c r="G793" s="15">
        <v>50.3</v>
      </c>
      <c r="H793" s="15">
        <v>52.8</v>
      </c>
      <c r="I793" s="15">
        <v>43</v>
      </c>
      <c r="J793" s="15"/>
      <c r="K793" s="15">
        <v>1</v>
      </c>
      <c r="L793" s="15">
        <v>69.400000000000006</v>
      </c>
      <c r="M793" s="15">
        <v>72.099999999999994</v>
      </c>
      <c r="N793" s="15">
        <v>175</v>
      </c>
      <c r="O793" s="15">
        <v>1</v>
      </c>
      <c r="P793" s="15" t="s">
        <v>3</v>
      </c>
      <c r="Q793" s="37" t="s">
        <v>9169</v>
      </c>
      <c r="R793" s="37">
        <v>0.24</v>
      </c>
      <c r="S793" s="37" t="s">
        <v>9168</v>
      </c>
      <c r="T793" s="37" t="s">
        <v>9167</v>
      </c>
      <c r="U793" s="37" t="s">
        <v>9166</v>
      </c>
    </row>
    <row r="794" spans="1:21" s="37" customFormat="1" ht="14.5">
      <c r="A794" s="3" t="s">
        <v>10071</v>
      </c>
      <c r="B794" s="15" t="s">
        <v>1</v>
      </c>
      <c r="C794" s="15" t="s">
        <v>6</v>
      </c>
      <c r="D794" s="15" t="s">
        <v>9244</v>
      </c>
      <c r="E794" s="15">
        <v>5000</v>
      </c>
      <c r="F794" s="15">
        <v>50</v>
      </c>
      <c r="G794" s="15">
        <v>52.7</v>
      </c>
      <c r="H794" s="15">
        <v>55.3</v>
      </c>
      <c r="I794" s="15">
        <v>45</v>
      </c>
      <c r="J794" s="15"/>
      <c r="K794" s="15">
        <v>1</v>
      </c>
      <c r="L794" s="15">
        <v>72.7</v>
      </c>
      <c r="M794" s="15">
        <v>68.8</v>
      </c>
      <c r="N794" s="15">
        <v>175</v>
      </c>
      <c r="O794" s="15">
        <v>1</v>
      </c>
      <c r="P794" s="15" t="s">
        <v>3</v>
      </c>
      <c r="Q794" s="37" t="s">
        <v>9169</v>
      </c>
      <c r="R794" s="37">
        <v>0.24</v>
      </c>
      <c r="S794" s="37" t="s">
        <v>9168</v>
      </c>
      <c r="T794" s="37" t="s">
        <v>9167</v>
      </c>
      <c r="U794" s="37" t="s">
        <v>9166</v>
      </c>
    </row>
    <row r="795" spans="1:21" s="37" customFormat="1" ht="14.5">
      <c r="A795" s="3" t="s">
        <v>10072</v>
      </c>
      <c r="B795" s="15" t="s">
        <v>1</v>
      </c>
      <c r="C795" s="15" t="s">
        <v>6</v>
      </c>
      <c r="D795" s="15" t="s">
        <v>9244</v>
      </c>
      <c r="E795" s="15">
        <v>5000</v>
      </c>
      <c r="F795" s="15">
        <v>53.3</v>
      </c>
      <c r="G795" s="15">
        <v>56.1</v>
      </c>
      <c r="H795" s="15">
        <v>58.9</v>
      </c>
      <c r="I795" s="15">
        <v>48</v>
      </c>
      <c r="J795" s="15"/>
      <c r="K795" s="15">
        <v>1</v>
      </c>
      <c r="L795" s="15">
        <v>77.400000000000006</v>
      </c>
      <c r="M795" s="15">
        <v>64.7</v>
      </c>
      <c r="N795" s="15">
        <v>175</v>
      </c>
      <c r="O795" s="15">
        <v>1</v>
      </c>
      <c r="P795" s="15" t="s">
        <v>3</v>
      </c>
      <c r="Q795" s="37" t="s">
        <v>9169</v>
      </c>
      <c r="R795" s="37">
        <v>0.24</v>
      </c>
      <c r="S795" s="37" t="s">
        <v>9168</v>
      </c>
      <c r="T795" s="37" t="s">
        <v>9167</v>
      </c>
      <c r="U795" s="37" t="s">
        <v>9166</v>
      </c>
    </row>
    <row r="796" spans="1:21" s="37" customFormat="1" ht="14.5">
      <c r="A796" s="3" t="s">
        <v>10073</v>
      </c>
      <c r="B796" s="15" t="s">
        <v>1</v>
      </c>
      <c r="C796" s="15" t="s">
        <v>6</v>
      </c>
      <c r="D796" s="15" t="s">
        <v>9244</v>
      </c>
      <c r="E796" s="15">
        <v>5000</v>
      </c>
      <c r="F796" s="15">
        <v>56.7</v>
      </c>
      <c r="G796" s="15">
        <v>59.7</v>
      </c>
      <c r="H796" s="15">
        <v>62.7</v>
      </c>
      <c r="I796" s="15">
        <v>51</v>
      </c>
      <c r="J796" s="15"/>
      <c r="K796" s="15">
        <v>1</v>
      </c>
      <c r="L796" s="15">
        <v>82.4</v>
      </c>
      <c r="M796" s="15">
        <v>60.7</v>
      </c>
      <c r="N796" s="15">
        <v>175</v>
      </c>
      <c r="O796" s="15">
        <v>1</v>
      </c>
      <c r="P796" s="15" t="s">
        <v>3</v>
      </c>
      <c r="Q796" s="37" t="s">
        <v>9169</v>
      </c>
      <c r="R796" s="37">
        <v>0.24</v>
      </c>
      <c r="S796" s="37" t="s">
        <v>9168</v>
      </c>
      <c r="T796" s="37" t="s">
        <v>9167</v>
      </c>
      <c r="U796" s="37" t="s">
        <v>9166</v>
      </c>
    </row>
    <row r="797" spans="1:21" s="37" customFormat="1" ht="14.5">
      <c r="A797" s="3" t="s">
        <v>10074</v>
      </c>
      <c r="B797" s="15" t="s">
        <v>1</v>
      </c>
      <c r="C797" s="15" t="s">
        <v>6</v>
      </c>
      <c r="D797" s="15" t="s">
        <v>9244</v>
      </c>
      <c r="E797" s="15">
        <v>5000</v>
      </c>
      <c r="F797" s="15">
        <v>60</v>
      </c>
      <c r="G797" s="15">
        <v>63.2</v>
      </c>
      <c r="H797" s="15">
        <v>66.3</v>
      </c>
      <c r="I797" s="15">
        <v>54</v>
      </c>
      <c r="J797" s="15"/>
      <c r="K797" s="15">
        <v>1</v>
      </c>
      <c r="L797" s="15">
        <v>87.1</v>
      </c>
      <c r="M797" s="15">
        <v>57.5</v>
      </c>
      <c r="N797" s="15">
        <v>175</v>
      </c>
      <c r="O797" s="15">
        <v>1</v>
      </c>
      <c r="P797" s="15" t="s">
        <v>3</v>
      </c>
      <c r="Q797" s="37" t="s">
        <v>9169</v>
      </c>
      <c r="R797" s="37">
        <v>0.24</v>
      </c>
      <c r="S797" s="37" t="s">
        <v>9168</v>
      </c>
      <c r="T797" s="37" t="s">
        <v>9167</v>
      </c>
      <c r="U797" s="37" t="s">
        <v>9166</v>
      </c>
    </row>
    <row r="798" spans="1:21" s="37" customFormat="1" ht="14.5">
      <c r="A798" s="3" t="s">
        <v>10075</v>
      </c>
      <c r="B798" s="15" t="s">
        <v>1</v>
      </c>
      <c r="C798" s="15" t="s">
        <v>6</v>
      </c>
      <c r="D798" s="15" t="s">
        <v>9244</v>
      </c>
      <c r="E798" s="15">
        <v>5000</v>
      </c>
      <c r="F798" s="15">
        <v>64.400000000000006</v>
      </c>
      <c r="G798" s="15">
        <v>67.8</v>
      </c>
      <c r="H798" s="15">
        <v>71.2</v>
      </c>
      <c r="I798" s="15">
        <v>58</v>
      </c>
      <c r="J798" s="15"/>
      <c r="K798" s="15">
        <v>1</v>
      </c>
      <c r="L798" s="15">
        <v>93.6</v>
      </c>
      <c r="M798" s="15">
        <v>53.5</v>
      </c>
      <c r="N798" s="15">
        <v>175</v>
      </c>
      <c r="O798" s="15">
        <v>1</v>
      </c>
      <c r="P798" s="15" t="s">
        <v>3</v>
      </c>
      <c r="Q798" s="37" t="s">
        <v>9169</v>
      </c>
      <c r="R798" s="37">
        <v>0.24</v>
      </c>
      <c r="S798" s="37" t="s">
        <v>9168</v>
      </c>
      <c r="T798" s="37" t="s">
        <v>9167</v>
      </c>
      <c r="U798" s="37" t="s">
        <v>9166</v>
      </c>
    </row>
    <row r="799" spans="1:21" s="37" customFormat="1" ht="14.5">
      <c r="A799" s="3" t="s">
        <v>10076</v>
      </c>
      <c r="B799" s="15" t="s">
        <v>1</v>
      </c>
      <c r="C799" s="15" t="s">
        <v>6</v>
      </c>
      <c r="D799" s="15" t="s">
        <v>9244</v>
      </c>
      <c r="E799" s="15">
        <v>5000</v>
      </c>
      <c r="F799" s="15">
        <v>66.7</v>
      </c>
      <c r="G799" s="15">
        <v>70.2</v>
      </c>
      <c r="H799" s="15">
        <v>73.7</v>
      </c>
      <c r="I799" s="15">
        <v>60</v>
      </c>
      <c r="J799" s="15"/>
      <c r="K799" s="15">
        <v>1</v>
      </c>
      <c r="L799" s="15">
        <v>96.8</v>
      </c>
      <c r="M799" s="15">
        <v>51.7</v>
      </c>
      <c r="N799" s="15">
        <v>175</v>
      </c>
      <c r="O799" s="15">
        <v>1</v>
      </c>
      <c r="P799" s="15" t="s">
        <v>3</v>
      </c>
      <c r="Q799" s="37" t="s">
        <v>9169</v>
      </c>
      <c r="R799" s="37">
        <v>0.24</v>
      </c>
      <c r="S799" s="37" t="s">
        <v>9168</v>
      </c>
      <c r="T799" s="37" t="s">
        <v>9167</v>
      </c>
      <c r="U799" s="37" t="s">
        <v>9166</v>
      </c>
    </row>
    <row r="800" spans="1:21" s="37" customFormat="1" ht="14.5">
      <c r="A800" s="3" t="s">
        <v>10077</v>
      </c>
      <c r="B800" s="15" t="s">
        <v>1</v>
      </c>
      <c r="C800" s="15" t="s">
        <v>6</v>
      </c>
      <c r="D800" s="15" t="s">
        <v>9244</v>
      </c>
      <c r="E800" s="15">
        <v>5000</v>
      </c>
      <c r="F800" s="15">
        <v>71.099999999999994</v>
      </c>
      <c r="G800" s="15">
        <v>74.900000000000006</v>
      </c>
      <c r="H800" s="15">
        <v>78.599999999999994</v>
      </c>
      <c r="I800" s="15">
        <v>64</v>
      </c>
      <c r="J800" s="15"/>
      <c r="K800" s="15">
        <v>1</v>
      </c>
      <c r="L800" s="15">
        <v>103</v>
      </c>
      <c r="M800" s="15">
        <v>48.6</v>
      </c>
      <c r="N800" s="15">
        <v>175</v>
      </c>
      <c r="O800" s="15">
        <v>1</v>
      </c>
      <c r="P800" s="15" t="s">
        <v>3</v>
      </c>
      <c r="Q800" s="37" t="s">
        <v>9169</v>
      </c>
      <c r="R800" s="37">
        <v>0.24</v>
      </c>
      <c r="S800" s="37" t="s">
        <v>9168</v>
      </c>
      <c r="T800" s="37" t="s">
        <v>9167</v>
      </c>
      <c r="U800" s="37" t="s">
        <v>9166</v>
      </c>
    </row>
    <row r="801" spans="1:21" s="37" customFormat="1" ht="14.5">
      <c r="A801" s="3" t="s">
        <v>10078</v>
      </c>
      <c r="B801" s="15" t="s">
        <v>1</v>
      </c>
      <c r="C801" s="15" t="s">
        <v>6</v>
      </c>
      <c r="D801" s="15" t="s">
        <v>9244</v>
      </c>
      <c r="E801" s="15">
        <v>5000</v>
      </c>
      <c r="F801" s="15">
        <v>77.8</v>
      </c>
      <c r="G801" s="15">
        <v>81.900000000000006</v>
      </c>
      <c r="H801" s="15">
        <v>86</v>
      </c>
      <c r="I801" s="15">
        <v>70</v>
      </c>
      <c r="J801" s="15"/>
      <c r="K801" s="15">
        <v>1</v>
      </c>
      <c r="L801" s="15">
        <v>113</v>
      </c>
      <c r="M801" s="15">
        <v>44.3</v>
      </c>
      <c r="N801" s="15">
        <v>175</v>
      </c>
      <c r="O801" s="15">
        <v>1</v>
      </c>
      <c r="P801" s="15" t="s">
        <v>3</v>
      </c>
      <c r="Q801" s="37" t="s">
        <v>9169</v>
      </c>
      <c r="R801" s="37">
        <v>0.24</v>
      </c>
      <c r="S801" s="37" t="s">
        <v>9168</v>
      </c>
      <c r="T801" s="37" t="s">
        <v>9167</v>
      </c>
      <c r="U801" s="37" t="s">
        <v>9166</v>
      </c>
    </row>
    <row r="802" spans="1:21" s="37" customFormat="1" ht="14.5">
      <c r="A802" s="3" t="s">
        <v>10079</v>
      </c>
      <c r="B802" s="15" t="s">
        <v>1</v>
      </c>
      <c r="C802" s="15" t="s">
        <v>6</v>
      </c>
      <c r="D802" s="15" t="s">
        <v>9244</v>
      </c>
      <c r="E802" s="15">
        <v>5000</v>
      </c>
      <c r="F802" s="15">
        <v>83.3</v>
      </c>
      <c r="G802" s="15">
        <v>87.7</v>
      </c>
      <c r="H802" s="15">
        <v>92.1</v>
      </c>
      <c r="I802" s="15">
        <v>75</v>
      </c>
      <c r="J802" s="15"/>
      <c r="K802" s="15">
        <v>1</v>
      </c>
      <c r="L802" s="15">
        <v>121</v>
      </c>
      <c r="M802" s="15">
        <v>41.4</v>
      </c>
      <c r="N802" s="15">
        <v>175</v>
      </c>
      <c r="O802" s="15">
        <v>1</v>
      </c>
      <c r="P802" s="15" t="s">
        <v>3</v>
      </c>
      <c r="Q802" s="37" t="s">
        <v>9169</v>
      </c>
      <c r="R802" s="37">
        <v>0.24</v>
      </c>
      <c r="S802" s="37" t="s">
        <v>9168</v>
      </c>
      <c r="T802" s="37" t="s">
        <v>9167</v>
      </c>
      <c r="U802" s="37" t="s">
        <v>9166</v>
      </c>
    </row>
    <row r="803" spans="1:21" s="37" customFormat="1" ht="14.5">
      <c r="A803" s="3" t="s">
        <v>10080</v>
      </c>
      <c r="B803" s="15" t="s">
        <v>1</v>
      </c>
      <c r="C803" s="15" t="s">
        <v>6</v>
      </c>
      <c r="D803" s="15" t="s">
        <v>9244</v>
      </c>
      <c r="E803" s="15">
        <v>5000</v>
      </c>
      <c r="F803" s="15">
        <v>86.7</v>
      </c>
      <c r="G803" s="15">
        <v>91.3</v>
      </c>
      <c r="H803" s="15">
        <v>95.8</v>
      </c>
      <c r="I803" s="15">
        <v>78</v>
      </c>
      <c r="J803" s="15"/>
      <c r="K803" s="15">
        <v>1</v>
      </c>
      <c r="L803" s="15">
        <v>126</v>
      </c>
      <c r="M803" s="15">
        <v>39.700000000000003</v>
      </c>
      <c r="N803" s="15">
        <v>175</v>
      </c>
      <c r="O803" s="15">
        <v>1</v>
      </c>
      <c r="P803" s="15" t="s">
        <v>3</v>
      </c>
      <c r="Q803" s="37" t="s">
        <v>9169</v>
      </c>
      <c r="R803" s="37">
        <v>0.24</v>
      </c>
      <c r="S803" s="37" t="s">
        <v>9168</v>
      </c>
      <c r="T803" s="37" t="s">
        <v>9167</v>
      </c>
      <c r="U803" s="37" t="s">
        <v>9166</v>
      </c>
    </row>
    <row r="804" spans="1:21" s="37" customFormat="1" ht="14.5">
      <c r="A804" s="3" t="s">
        <v>10081</v>
      </c>
      <c r="B804" s="15" t="s">
        <v>1</v>
      </c>
      <c r="C804" s="15" t="s">
        <v>6</v>
      </c>
      <c r="D804" s="15" t="s">
        <v>9244</v>
      </c>
      <c r="E804" s="15">
        <v>5000</v>
      </c>
      <c r="F804" s="15">
        <v>94.4</v>
      </c>
      <c r="G804" s="15">
        <v>99.2</v>
      </c>
      <c r="H804" s="15">
        <v>104</v>
      </c>
      <c r="I804" s="15">
        <v>85</v>
      </c>
      <c r="J804" s="15"/>
      <c r="K804" s="15">
        <v>1</v>
      </c>
      <c r="L804" s="15">
        <v>137</v>
      </c>
      <c r="M804" s="15">
        <v>36.5</v>
      </c>
      <c r="N804" s="15">
        <v>175</v>
      </c>
      <c r="O804" s="15">
        <v>1</v>
      </c>
      <c r="P804" s="15" t="s">
        <v>3</v>
      </c>
      <c r="Q804" s="37" t="s">
        <v>9169</v>
      </c>
      <c r="R804" s="37">
        <v>0.24</v>
      </c>
      <c r="S804" s="37" t="s">
        <v>9168</v>
      </c>
      <c r="T804" s="37" t="s">
        <v>9167</v>
      </c>
      <c r="U804" s="37" t="s">
        <v>9166</v>
      </c>
    </row>
    <row r="805" spans="1:21" s="37" customFormat="1" ht="14.5">
      <c r="A805" s="3" t="s">
        <v>10082</v>
      </c>
      <c r="B805" s="15" t="s">
        <v>1</v>
      </c>
      <c r="C805" s="15" t="s">
        <v>6</v>
      </c>
      <c r="D805" s="15" t="s">
        <v>9244</v>
      </c>
      <c r="E805" s="15">
        <v>5000</v>
      </c>
      <c r="F805" s="15">
        <v>100</v>
      </c>
      <c r="G805" s="15">
        <v>105.5</v>
      </c>
      <c r="H805" s="15">
        <v>111</v>
      </c>
      <c r="I805" s="15">
        <v>90</v>
      </c>
      <c r="J805" s="15"/>
      <c r="K805" s="15">
        <v>1</v>
      </c>
      <c r="L805" s="15">
        <v>146</v>
      </c>
      <c r="M805" s="15">
        <v>34.299999999999997</v>
      </c>
      <c r="N805" s="15">
        <v>175</v>
      </c>
      <c r="O805" s="15">
        <v>1</v>
      </c>
      <c r="P805" s="15" t="s">
        <v>3</v>
      </c>
      <c r="Q805" s="37" t="s">
        <v>9169</v>
      </c>
      <c r="R805" s="37">
        <v>0.24</v>
      </c>
      <c r="S805" s="37" t="s">
        <v>9168</v>
      </c>
      <c r="T805" s="37" t="s">
        <v>9167</v>
      </c>
      <c r="U805" s="37" t="s">
        <v>9166</v>
      </c>
    </row>
    <row r="806" spans="1:21" s="37" customFormat="1" ht="14.5">
      <c r="A806" s="3" t="s">
        <v>10083</v>
      </c>
      <c r="B806" s="15" t="s">
        <v>1</v>
      </c>
      <c r="C806" s="15" t="s">
        <v>6</v>
      </c>
      <c r="D806" s="15" t="s">
        <v>9244</v>
      </c>
      <c r="E806" s="15">
        <v>5000</v>
      </c>
      <c r="F806" s="15">
        <v>111</v>
      </c>
      <c r="G806" s="15">
        <v>117</v>
      </c>
      <c r="H806" s="15">
        <v>123</v>
      </c>
      <c r="I806" s="15">
        <v>100</v>
      </c>
      <c r="J806" s="15"/>
      <c r="K806" s="15">
        <v>1</v>
      </c>
      <c r="L806" s="15">
        <v>162</v>
      </c>
      <c r="M806" s="15">
        <v>30.9</v>
      </c>
      <c r="N806" s="15">
        <v>175</v>
      </c>
      <c r="O806" s="15">
        <v>1</v>
      </c>
      <c r="P806" s="15" t="s">
        <v>3</v>
      </c>
      <c r="Q806" s="37" t="s">
        <v>9169</v>
      </c>
      <c r="R806" s="37">
        <v>0.24</v>
      </c>
      <c r="S806" s="37" t="s">
        <v>9168</v>
      </c>
      <c r="T806" s="37" t="s">
        <v>9167</v>
      </c>
      <c r="U806" s="37" t="s">
        <v>9166</v>
      </c>
    </row>
    <row r="807" spans="1:21" s="37" customFormat="1" ht="14.5">
      <c r="A807" s="3" t="s">
        <v>4380</v>
      </c>
      <c r="B807" s="15" t="s">
        <v>1</v>
      </c>
      <c r="C807" s="15" t="s">
        <v>2</v>
      </c>
      <c r="D807" s="15" t="s">
        <v>3522</v>
      </c>
      <c r="E807" s="15">
        <v>400</v>
      </c>
      <c r="F807" s="15">
        <v>11.4</v>
      </c>
      <c r="G807" s="15">
        <v>12</v>
      </c>
      <c r="H807" s="15">
        <v>12.6</v>
      </c>
      <c r="I807" s="15">
        <v>10.199999999999999</v>
      </c>
      <c r="J807" s="15">
        <v>1</v>
      </c>
      <c r="K807" s="15">
        <v>5</v>
      </c>
      <c r="L807" s="15">
        <v>16.7</v>
      </c>
      <c r="M807" s="15">
        <v>24</v>
      </c>
      <c r="N807" s="15">
        <v>175</v>
      </c>
      <c r="O807" s="15" t="s">
        <v>9484</v>
      </c>
      <c r="P807" s="15" t="s">
        <v>3</v>
      </c>
      <c r="Q807" s="37" t="s">
        <v>9169</v>
      </c>
      <c r="R807" s="37">
        <v>0.3</v>
      </c>
      <c r="S807" s="37" t="s">
        <v>9170</v>
      </c>
      <c r="T807" s="37" t="s">
        <v>9167</v>
      </c>
      <c r="U807" s="37" t="s">
        <v>9166</v>
      </c>
    </row>
    <row r="808" spans="1:21" s="37" customFormat="1" ht="14.5">
      <c r="A808" s="3" t="s">
        <v>4381</v>
      </c>
      <c r="B808" s="15" t="s">
        <v>1</v>
      </c>
      <c r="C808" s="15" t="s">
        <v>2</v>
      </c>
      <c r="D808" s="15" t="s">
        <v>3522</v>
      </c>
      <c r="E808" s="15">
        <v>400</v>
      </c>
      <c r="F808" s="15">
        <v>114</v>
      </c>
      <c r="G808" s="15">
        <v>120</v>
      </c>
      <c r="H808" s="15">
        <v>126</v>
      </c>
      <c r="I808" s="15">
        <v>102</v>
      </c>
      <c r="J808" s="15">
        <v>1</v>
      </c>
      <c r="K808" s="15">
        <v>1</v>
      </c>
      <c r="L808" s="15">
        <v>165</v>
      </c>
      <c r="M808" s="15">
        <v>2.4</v>
      </c>
      <c r="N808" s="15">
        <v>175</v>
      </c>
      <c r="O808" s="15" t="s">
        <v>9484</v>
      </c>
      <c r="P808" s="15" t="s">
        <v>3</v>
      </c>
      <c r="Q808" s="37" t="s">
        <v>9169</v>
      </c>
      <c r="R808" s="37">
        <v>0.3</v>
      </c>
      <c r="S808" s="37" t="s">
        <v>9170</v>
      </c>
      <c r="T808" s="37" t="s">
        <v>9167</v>
      </c>
      <c r="U808" s="37" t="s">
        <v>9166</v>
      </c>
    </row>
    <row r="809" spans="1:21" s="37" customFormat="1" ht="14.5">
      <c r="A809" s="3" t="s">
        <v>4382</v>
      </c>
      <c r="B809" s="15" t="s">
        <v>1</v>
      </c>
      <c r="C809" s="15" t="s">
        <v>2</v>
      </c>
      <c r="D809" s="15" t="s">
        <v>3525</v>
      </c>
      <c r="E809" s="15">
        <v>400</v>
      </c>
      <c r="F809" s="15">
        <v>114</v>
      </c>
      <c r="G809" s="15">
        <v>120</v>
      </c>
      <c r="H809" s="15">
        <v>126</v>
      </c>
      <c r="I809" s="15">
        <v>102</v>
      </c>
      <c r="J809" s="15">
        <v>1</v>
      </c>
      <c r="K809" s="15">
        <v>1</v>
      </c>
      <c r="L809" s="15">
        <v>165</v>
      </c>
      <c r="M809" s="15">
        <v>2.4</v>
      </c>
      <c r="N809" s="15">
        <v>175</v>
      </c>
      <c r="O809" s="15" t="s">
        <v>9484</v>
      </c>
      <c r="P809" s="15" t="s">
        <v>3</v>
      </c>
      <c r="Q809" s="37" t="s">
        <v>9169</v>
      </c>
      <c r="R809" s="37">
        <v>0.3</v>
      </c>
      <c r="S809" s="37" t="s">
        <v>9170</v>
      </c>
      <c r="T809" s="37" t="s">
        <v>9167</v>
      </c>
      <c r="U809" s="37" t="s">
        <v>9166</v>
      </c>
    </row>
    <row r="810" spans="1:21" s="37" customFormat="1" ht="14.5">
      <c r="A810" s="3" t="s">
        <v>4383</v>
      </c>
      <c r="B810" s="15" t="s">
        <v>1</v>
      </c>
      <c r="C810" s="15" t="s">
        <v>2</v>
      </c>
      <c r="D810" s="15" t="s">
        <v>3525</v>
      </c>
      <c r="E810" s="15">
        <v>400</v>
      </c>
      <c r="F810" s="15">
        <v>11.4</v>
      </c>
      <c r="G810" s="15">
        <v>12</v>
      </c>
      <c r="H810" s="15">
        <v>12.6</v>
      </c>
      <c r="I810" s="15">
        <v>10.199999999999999</v>
      </c>
      <c r="J810" s="15">
        <v>1</v>
      </c>
      <c r="K810" s="15">
        <v>5</v>
      </c>
      <c r="L810" s="15">
        <v>16.7</v>
      </c>
      <c r="M810" s="15">
        <v>24</v>
      </c>
      <c r="N810" s="15">
        <v>175</v>
      </c>
      <c r="O810" s="15" t="s">
        <v>9484</v>
      </c>
      <c r="P810" s="15" t="s">
        <v>3</v>
      </c>
      <c r="Q810" s="37" t="s">
        <v>9169</v>
      </c>
      <c r="R810" s="37">
        <v>0.3</v>
      </c>
      <c r="S810" s="37" t="s">
        <v>9170</v>
      </c>
      <c r="T810" s="37" t="s">
        <v>9167</v>
      </c>
      <c r="U810" s="37" t="s">
        <v>9166</v>
      </c>
    </row>
    <row r="811" spans="1:21" s="37" customFormat="1" ht="14.5">
      <c r="A811" s="3" t="s">
        <v>4384</v>
      </c>
      <c r="B811" s="15" t="s">
        <v>1</v>
      </c>
      <c r="C811" s="15" t="s">
        <v>2</v>
      </c>
      <c r="D811" s="15" t="s">
        <v>3522</v>
      </c>
      <c r="E811" s="15">
        <v>400</v>
      </c>
      <c r="F811" s="15">
        <v>12.4</v>
      </c>
      <c r="G811" s="15">
        <v>13.1</v>
      </c>
      <c r="H811" s="15">
        <v>13.7</v>
      </c>
      <c r="I811" s="15">
        <v>11.1</v>
      </c>
      <c r="J811" s="15">
        <v>1</v>
      </c>
      <c r="K811" s="15">
        <v>5</v>
      </c>
      <c r="L811" s="15">
        <v>18.2</v>
      </c>
      <c r="M811" s="15">
        <v>22</v>
      </c>
      <c r="N811" s="15">
        <v>175</v>
      </c>
      <c r="O811" s="15" t="s">
        <v>9484</v>
      </c>
      <c r="P811" s="15" t="s">
        <v>3</v>
      </c>
      <c r="Q811" s="37" t="s">
        <v>9169</v>
      </c>
      <c r="R811" s="37">
        <v>0.3</v>
      </c>
      <c r="S811" s="37" t="s">
        <v>9170</v>
      </c>
      <c r="T811" s="37" t="s">
        <v>9167</v>
      </c>
      <c r="U811" s="37" t="s">
        <v>9166</v>
      </c>
    </row>
    <row r="812" spans="1:21" s="37" customFormat="1" ht="14.5">
      <c r="A812" s="3" t="s">
        <v>4385</v>
      </c>
      <c r="B812" s="15" t="s">
        <v>1</v>
      </c>
      <c r="C812" s="15" t="s">
        <v>2</v>
      </c>
      <c r="D812" s="15" t="s">
        <v>3522</v>
      </c>
      <c r="E812" s="15">
        <v>400</v>
      </c>
      <c r="F812" s="15">
        <v>124</v>
      </c>
      <c r="G812" s="15">
        <v>130.5</v>
      </c>
      <c r="H812" s="15">
        <v>137</v>
      </c>
      <c r="I812" s="15">
        <v>111</v>
      </c>
      <c r="J812" s="15">
        <v>1</v>
      </c>
      <c r="K812" s="15">
        <v>1</v>
      </c>
      <c r="L812" s="15">
        <v>179</v>
      </c>
      <c r="M812" s="15">
        <v>2.2000000000000002</v>
      </c>
      <c r="N812" s="15">
        <v>175</v>
      </c>
      <c r="O812" s="15" t="s">
        <v>9484</v>
      </c>
      <c r="P812" s="15" t="s">
        <v>3</v>
      </c>
      <c r="Q812" s="37" t="s">
        <v>9169</v>
      </c>
      <c r="R812" s="37">
        <v>0.3</v>
      </c>
      <c r="S812" s="37" t="s">
        <v>9170</v>
      </c>
      <c r="T812" s="37" t="s">
        <v>9167</v>
      </c>
      <c r="U812" s="37" t="s">
        <v>9166</v>
      </c>
    </row>
    <row r="813" spans="1:21" s="37" customFormat="1" ht="14.5">
      <c r="A813" s="3" t="s">
        <v>4386</v>
      </c>
      <c r="B813" s="15" t="s">
        <v>1</v>
      </c>
      <c r="C813" s="15" t="s">
        <v>2</v>
      </c>
      <c r="D813" s="15" t="s">
        <v>3525</v>
      </c>
      <c r="E813" s="15">
        <v>400</v>
      </c>
      <c r="F813" s="15">
        <v>124</v>
      </c>
      <c r="G813" s="15">
        <v>130.5</v>
      </c>
      <c r="H813" s="15">
        <v>137</v>
      </c>
      <c r="I813" s="15">
        <v>111</v>
      </c>
      <c r="J813" s="15">
        <v>1</v>
      </c>
      <c r="K813" s="15">
        <v>1</v>
      </c>
      <c r="L813" s="15">
        <v>179</v>
      </c>
      <c r="M813" s="15">
        <v>2.2000000000000002</v>
      </c>
      <c r="N813" s="15">
        <v>175</v>
      </c>
      <c r="O813" s="15" t="s">
        <v>9484</v>
      </c>
      <c r="P813" s="15" t="s">
        <v>3</v>
      </c>
      <c r="Q813" s="37" t="s">
        <v>9169</v>
      </c>
      <c r="R813" s="37">
        <v>0.3</v>
      </c>
      <c r="S813" s="37" t="s">
        <v>9170</v>
      </c>
      <c r="T813" s="37" t="s">
        <v>9167</v>
      </c>
      <c r="U813" s="37" t="s">
        <v>9166</v>
      </c>
    </row>
    <row r="814" spans="1:21" s="37" customFormat="1" ht="14.5">
      <c r="A814" s="3" t="s">
        <v>4387</v>
      </c>
      <c r="B814" s="15" t="s">
        <v>1</v>
      </c>
      <c r="C814" s="15" t="s">
        <v>2</v>
      </c>
      <c r="D814" s="15" t="s">
        <v>3525</v>
      </c>
      <c r="E814" s="15">
        <v>400</v>
      </c>
      <c r="F814" s="15">
        <v>12.4</v>
      </c>
      <c r="G814" s="15">
        <v>13.1</v>
      </c>
      <c r="H814" s="15">
        <v>13.7</v>
      </c>
      <c r="I814" s="15">
        <v>11.1</v>
      </c>
      <c r="J814" s="15">
        <v>1</v>
      </c>
      <c r="K814" s="15">
        <v>5</v>
      </c>
      <c r="L814" s="15">
        <v>18.2</v>
      </c>
      <c r="M814" s="15">
        <v>22</v>
      </c>
      <c r="N814" s="15">
        <v>175</v>
      </c>
      <c r="O814" s="15" t="s">
        <v>9484</v>
      </c>
      <c r="P814" s="15" t="s">
        <v>3</v>
      </c>
      <c r="Q814" s="37" t="s">
        <v>9169</v>
      </c>
      <c r="R814" s="37">
        <v>0.3</v>
      </c>
      <c r="S814" s="37" t="s">
        <v>9170</v>
      </c>
      <c r="T814" s="37" t="s">
        <v>9167</v>
      </c>
      <c r="U814" s="37" t="s">
        <v>9166</v>
      </c>
    </row>
    <row r="815" spans="1:21" s="37" customFormat="1" ht="14.5">
      <c r="A815" s="3" t="s">
        <v>4388</v>
      </c>
      <c r="B815" s="15" t="s">
        <v>1</v>
      </c>
      <c r="C815" s="15" t="s">
        <v>2</v>
      </c>
      <c r="D815" s="15" t="s">
        <v>3522</v>
      </c>
      <c r="E815" s="15">
        <v>400</v>
      </c>
      <c r="F815" s="15">
        <v>143</v>
      </c>
      <c r="G815" s="15">
        <v>150.5</v>
      </c>
      <c r="H815" s="15">
        <v>158</v>
      </c>
      <c r="I815" s="15">
        <v>128</v>
      </c>
      <c r="J815" s="15">
        <v>1</v>
      </c>
      <c r="K815" s="15">
        <v>1</v>
      </c>
      <c r="L815" s="15">
        <v>207</v>
      </c>
      <c r="M815" s="15">
        <v>2</v>
      </c>
      <c r="N815" s="15">
        <v>175</v>
      </c>
      <c r="O815" s="15" t="s">
        <v>9484</v>
      </c>
      <c r="P815" s="15" t="s">
        <v>3</v>
      </c>
      <c r="Q815" s="37" t="s">
        <v>9169</v>
      </c>
      <c r="R815" s="37">
        <v>0.3</v>
      </c>
      <c r="S815" s="37" t="s">
        <v>9170</v>
      </c>
      <c r="T815" s="37" t="s">
        <v>9167</v>
      </c>
      <c r="U815" s="37" t="s">
        <v>9166</v>
      </c>
    </row>
    <row r="816" spans="1:21" s="37" customFormat="1" ht="14.5">
      <c r="A816" s="3" t="s">
        <v>4389</v>
      </c>
      <c r="B816" s="15" t="s">
        <v>1</v>
      </c>
      <c r="C816" s="15" t="s">
        <v>2</v>
      </c>
      <c r="D816" s="15" t="s">
        <v>3525</v>
      </c>
      <c r="E816" s="15">
        <v>400</v>
      </c>
      <c r="F816" s="15">
        <v>143</v>
      </c>
      <c r="G816" s="15">
        <v>150.5</v>
      </c>
      <c r="H816" s="15">
        <v>158</v>
      </c>
      <c r="I816" s="15">
        <v>128</v>
      </c>
      <c r="J816" s="15">
        <v>1</v>
      </c>
      <c r="K816" s="15">
        <v>1</v>
      </c>
      <c r="L816" s="15">
        <v>207</v>
      </c>
      <c r="M816" s="15">
        <v>2</v>
      </c>
      <c r="N816" s="15">
        <v>175</v>
      </c>
      <c r="O816" s="15" t="s">
        <v>9484</v>
      </c>
      <c r="P816" s="15" t="s">
        <v>3</v>
      </c>
      <c r="Q816" s="37" t="s">
        <v>9169</v>
      </c>
      <c r="R816" s="37">
        <v>0.3</v>
      </c>
      <c r="S816" s="37" t="s">
        <v>9170</v>
      </c>
      <c r="T816" s="37" t="s">
        <v>9167</v>
      </c>
      <c r="U816" s="37" t="s">
        <v>9166</v>
      </c>
    </row>
    <row r="817" spans="1:21" s="37" customFormat="1" ht="14.5">
      <c r="A817" s="3" t="s">
        <v>4390</v>
      </c>
      <c r="B817" s="15" t="s">
        <v>1</v>
      </c>
      <c r="C817" s="15" t="s">
        <v>2</v>
      </c>
      <c r="D817" s="15" t="s">
        <v>3522</v>
      </c>
      <c r="E817" s="15">
        <v>400</v>
      </c>
      <c r="F817" s="15">
        <v>14.3</v>
      </c>
      <c r="G817" s="15">
        <v>15.1</v>
      </c>
      <c r="H817" s="15">
        <v>15.8</v>
      </c>
      <c r="I817" s="15">
        <v>12.8</v>
      </c>
      <c r="J817" s="15">
        <v>1</v>
      </c>
      <c r="K817" s="15">
        <v>5</v>
      </c>
      <c r="L817" s="15">
        <v>21.2</v>
      </c>
      <c r="M817" s="15">
        <v>19</v>
      </c>
      <c r="N817" s="15">
        <v>175</v>
      </c>
      <c r="O817" s="15" t="s">
        <v>9484</v>
      </c>
      <c r="P817" s="15" t="s">
        <v>3</v>
      </c>
      <c r="Q817" s="37" t="s">
        <v>9169</v>
      </c>
      <c r="R817" s="37">
        <v>0.3</v>
      </c>
      <c r="S817" s="37" t="s">
        <v>9170</v>
      </c>
      <c r="T817" s="37" t="s">
        <v>9167</v>
      </c>
      <c r="U817" s="37" t="s">
        <v>9166</v>
      </c>
    </row>
    <row r="818" spans="1:21" s="37" customFormat="1" ht="14.5">
      <c r="A818" s="3" t="s">
        <v>4391</v>
      </c>
      <c r="B818" s="15" t="s">
        <v>1</v>
      </c>
      <c r="C818" s="15" t="s">
        <v>2</v>
      </c>
      <c r="D818" s="15" t="s">
        <v>3522</v>
      </c>
      <c r="E818" s="15">
        <v>400</v>
      </c>
      <c r="F818" s="15">
        <v>152</v>
      </c>
      <c r="G818" s="15">
        <v>160</v>
      </c>
      <c r="H818" s="15">
        <v>168</v>
      </c>
      <c r="I818" s="15">
        <v>136</v>
      </c>
      <c r="J818" s="15">
        <v>1</v>
      </c>
      <c r="K818" s="15">
        <v>1</v>
      </c>
      <c r="L818" s="15">
        <v>219</v>
      </c>
      <c r="M818" s="15">
        <v>1.8</v>
      </c>
      <c r="N818" s="15">
        <v>175</v>
      </c>
      <c r="O818" s="15" t="s">
        <v>9484</v>
      </c>
      <c r="P818" s="15" t="s">
        <v>3</v>
      </c>
      <c r="Q818" s="37" t="s">
        <v>9169</v>
      </c>
      <c r="R818" s="37">
        <v>0.3</v>
      </c>
      <c r="S818" s="37" t="s">
        <v>9170</v>
      </c>
      <c r="T818" s="37" t="s">
        <v>9167</v>
      </c>
      <c r="U818" s="37" t="s">
        <v>9166</v>
      </c>
    </row>
    <row r="819" spans="1:21" s="37" customFormat="1" ht="14.5">
      <c r="A819" s="3" t="s">
        <v>4392</v>
      </c>
      <c r="B819" s="15" t="s">
        <v>1</v>
      </c>
      <c r="C819" s="15" t="s">
        <v>2</v>
      </c>
      <c r="D819" s="15" t="s">
        <v>3525</v>
      </c>
      <c r="E819" s="15">
        <v>400</v>
      </c>
      <c r="F819" s="15">
        <v>152</v>
      </c>
      <c r="G819" s="15">
        <v>160</v>
      </c>
      <c r="H819" s="15">
        <v>168</v>
      </c>
      <c r="I819" s="15">
        <v>136</v>
      </c>
      <c r="J819" s="15">
        <v>1</v>
      </c>
      <c r="K819" s="15">
        <v>1</v>
      </c>
      <c r="L819" s="15">
        <v>219</v>
      </c>
      <c r="M819" s="15">
        <v>1.8</v>
      </c>
      <c r="N819" s="15">
        <v>175</v>
      </c>
      <c r="O819" s="15" t="s">
        <v>9484</v>
      </c>
      <c r="P819" s="15" t="s">
        <v>3</v>
      </c>
      <c r="Q819" s="37" t="s">
        <v>9169</v>
      </c>
      <c r="R819" s="37">
        <v>0.3</v>
      </c>
      <c r="S819" s="37" t="s">
        <v>9170</v>
      </c>
      <c r="T819" s="37" t="s">
        <v>9167</v>
      </c>
      <c r="U819" s="37" t="s">
        <v>9166</v>
      </c>
    </row>
    <row r="820" spans="1:21" s="37" customFormat="1" ht="14.5">
      <c r="A820" s="3" t="s">
        <v>4393</v>
      </c>
      <c r="B820" s="15" t="s">
        <v>1</v>
      </c>
      <c r="C820" s="15" t="s">
        <v>2</v>
      </c>
      <c r="D820" s="15" t="s">
        <v>3525</v>
      </c>
      <c r="E820" s="15">
        <v>400</v>
      </c>
      <c r="F820" s="15">
        <v>14.3</v>
      </c>
      <c r="G820" s="15">
        <v>15.1</v>
      </c>
      <c r="H820" s="15">
        <v>15.8</v>
      </c>
      <c r="I820" s="15">
        <v>12.8</v>
      </c>
      <c r="J820" s="15">
        <v>1</v>
      </c>
      <c r="K820" s="15">
        <v>5</v>
      </c>
      <c r="L820" s="15">
        <v>21.2</v>
      </c>
      <c r="M820" s="15">
        <v>19</v>
      </c>
      <c r="N820" s="15">
        <v>175</v>
      </c>
      <c r="O820" s="15" t="s">
        <v>9484</v>
      </c>
      <c r="P820" s="15" t="s">
        <v>3</v>
      </c>
      <c r="Q820" s="37" t="s">
        <v>9169</v>
      </c>
      <c r="R820" s="37">
        <v>0.3</v>
      </c>
      <c r="S820" s="37" t="s">
        <v>9170</v>
      </c>
      <c r="T820" s="37" t="s">
        <v>9167</v>
      </c>
      <c r="U820" s="37" t="s">
        <v>9166</v>
      </c>
    </row>
    <row r="821" spans="1:21" s="37" customFormat="1" ht="14.5">
      <c r="A821" s="3" t="s">
        <v>4394</v>
      </c>
      <c r="B821" s="15" t="s">
        <v>1</v>
      </c>
      <c r="C821" s="15" t="s">
        <v>2</v>
      </c>
      <c r="D821" s="15" t="s">
        <v>3522</v>
      </c>
      <c r="E821" s="15">
        <v>400</v>
      </c>
      <c r="F821" s="15">
        <v>15.2</v>
      </c>
      <c r="G821" s="15">
        <v>16</v>
      </c>
      <c r="H821" s="15">
        <v>16.8</v>
      </c>
      <c r="I821" s="15">
        <v>13.6</v>
      </c>
      <c r="J821" s="15">
        <v>1</v>
      </c>
      <c r="K821" s="15">
        <v>1</v>
      </c>
      <c r="L821" s="15">
        <v>22.5</v>
      </c>
      <c r="M821" s="15">
        <v>17.8</v>
      </c>
      <c r="N821" s="15">
        <v>175</v>
      </c>
      <c r="O821" s="15" t="s">
        <v>9484</v>
      </c>
      <c r="P821" s="15" t="s">
        <v>3</v>
      </c>
      <c r="Q821" s="37" t="s">
        <v>9169</v>
      </c>
      <c r="R821" s="37">
        <v>0.3</v>
      </c>
      <c r="S821" s="37" t="s">
        <v>9170</v>
      </c>
      <c r="T821" s="37" t="s">
        <v>9167</v>
      </c>
      <c r="U821" s="37" t="s">
        <v>9166</v>
      </c>
    </row>
    <row r="822" spans="1:21" s="37" customFormat="1" ht="14.5">
      <c r="A822" s="3" t="s">
        <v>4395</v>
      </c>
      <c r="B822" s="15" t="s">
        <v>1</v>
      </c>
      <c r="C822" s="15" t="s">
        <v>2</v>
      </c>
      <c r="D822" s="15" t="s">
        <v>3522</v>
      </c>
      <c r="E822" s="15">
        <v>400</v>
      </c>
      <c r="F822" s="15">
        <v>161</v>
      </c>
      <c r="G822" s="15">
        <v>170</v>
      </c>
      <c r="H822" s="15">
        <v>179</v>
      </c>
      <c r="I822" s="15">
        <v>145</v>
      </c>
      <c r="J822" s="15">
        <v>1</v>
      </c>
      <c r="K822" s="15">
        <v>1</v>
      </c>
      <c r="L822" s="15">
        <v>234</v>
      </c>
      <c r="M822" s="15">
        <v>1.7</v>
      </c>
      <c r="N822" s="15">
        <v>175</v>
      </c>
      <c r="O822" s="15" t="s">
        <v>9484</v>
      </c>
      <c r="P822" s="15" t="s">
        <v>3</v>
      </c>
      <c r="Q822" s="37" t="s">
        <v>9169</v>
      </c>
      <c r="R822" s="37">
        <v>0.3</v>
      </c>
      <c r="S822" s="37" t="s">
        <v>9170</v>
      </c>
      <c r="T822" s="37" t="s">
        <v>9167</v>
      </c>
      <c r="U822" s="37" t="s">
        <v>9166</v>
      </c>
    </row>
    <row r="823" spans="1:21" s="37" customFormat="1" ht="14.5">
      <c r="A823" s="3" t="s">
        <v>4396</v>
      </c>
      <c r="B823" s="15" t="s">
        <v>1</v>
      </c>
      <c r="C823" s="15" t="s">
        <v>2</v>
      </c>
      <c r="D823" s="15" t="s">
        <v>3525</v>
      </c>
      <c r="E823" s="15">
        <v>400</v>
      </c>
      <c r="F823" s="15">
        <v>161</v>
      </c>
      <c r="G823" s="15">
        <v>170</v>
      </c>
      <c r="H823" s="15">
        <v>179</v>
      </c>
      <c r="I823" s="15">
        <v>145</v>
      </c>
      <c r="J823" s="15">
        <v>1</v>
      </c>
      <c r="K823" s="15">
        <v>1</v>
      </c>
      <c r="L823" s="15">
        <v>234</v>
      </c>
      <c r="M823" s="15">
        <v>1.7</v>
      </c>
      <c r="N823" s="15">
        <v>175</v>
      </c>
      <c r="O823" s="15" t="s">
        <v>9484</v>
      </c>
      <c r="P823" s="15" t="s">
        <v>3</v>
      </c>
      <c r="Q823" s="37" t="s">
        <v>9169</v>
      </c>
      <c r="R823" s="37">
        <v>0.3</v>
      </c>
      <c r="S823" s="37" t="s">
        <v>9170</v>
      </c>
      <c r="T823" s="37" t="s">
        <v>9167</v>
      </c>
      <c r="U823" s="37" t="s">
        <v>9166</v>
      </c>
    </row>
    <row r="824" spans="1:21" s="37" customFormat="1" ht="14.5">
      <c r="A824" s="3" t="s">
        <v>4397</v>
      </c>
      <c r="B824" s="15" t="s">
        <v>1</v>
      </c>
      <c r="C824" s="15" t="s">
        <v>2</v>
      </c>
      <c r="D824" s="15" t="s">
        <v>3525</v>
      </c>
      <c r="E824" s="15">
        <v>400</v>
      </c>
      <c r="F824" s="15">
        <v>15.2</v>
      </c>
      <c r="G824" s="15">
        <v>16</v>
      </c>
      <c r="H824" s="15">
        <v>16.8</v>
      </c>
      <c r="I824" s="15">
        <v>13.6</v>
      </c>
      <c r="J824" s="15">
        <v>1</v>
      </c>
      <c r="K824" s="15">
        <v>1</v>
      </c>
      <c r="L824" s="15">
        <v>22.5</v>
      </c>
      <c r="M824" s="15">
        <v>17.8</v>
      </c>
      <c r="N824" s="15">
        <v>175</v>
      </c>
      <c r="O824" s="15" t="s">
        <v>9484</v>
      </c>
      <c r="P824" s="15" t="s">
        <v>3</v>
      </c>
      <c r="Q824" s="37" t="s">
        <v>9169</v>
      </c>
      <c r="R824" s="37">
        <v>0.3</v>
      </c>
      <c r="S824" s="37" t="s">
        <v>9170</v>
      </c>
      <c r="T824" s="37" t="s">
        <v>9167</v>
      </c>
      <c r="U824" s="37" t="s">
        <v>9166</v>
      </c>
    </row>
    <row r="825" spans="1:21" s="37" customFormat="1" ht="14.5">
      <c r="A825" s="3" t="s">
        <v>4398</v>
      </c>
      <c r="B825" s="15" t="s">
        <v>1</v>
      </c>
      <c r="C825" s="15" t="s">
        <v>2</v>
      </c>
      <c r="D825" s="15" t="s">
        <v>3522</v>
      </c>
      <c r="E825" s="15">
        <v>400</v>
      </c>
      <c r="F825" s="15">
        <v>17.100000000000001</v>
      </c>
      <c r="G825" s="15">
        <v>18</v>
      </c>
      <c r="H825" s="15">
        <v>18.899999999999999</v>
      </c>
      <c r="I825" s="15">
        <v>15.3</v>
      </c>
      <c r="J825" s="15">
        <v>1</v>
      </c>
      <c r="K825" s="15">
        <v>1</v>
      </c>
      <c r="L825" s="15">
        <v>25.2</v>
      </c>
      <c r="M825" s="15">
        <v>16</v>
      </c>
      <c r="N825" s="15">
        <v>175</v>
      </c>
      <c r="O825" s="15" t="s">
        <v>9484</v>
      </c>
      <c r="P825" s="15" t="s">
        <v>3</v>
      </c>
      <c r="Q825" s="37" t="s">
        <v>9169</v>
      </c>
      <c r="R825" s="37">
        <v>0.3</v>
      </c>
      <c r="S825" s="37" t="s">
        <v>9170</v>
      </c>
      <c r="T825" s="37" t="s">
        <v>9167</v>
      </c>
      <c r="U825" s="37" t="s">
        <v>9166</v>
      </c>
    </row>
    <row r="826" spans="1:21" s="37" customFormat="1" ht="14.5">
      <c r="A826" s="3" t="s">
        <v>4399</v>
      </c>
      <c r="B826" s="15" t="s">
        <v>1</v>
      </c>
      <c r="C826" s="15" t="s">
        <v>2</v>
      </c>
      <c r="D826" s="15" t="s">
        <v>3522</v>
      </c>
      <c r="E826" s="15">
        <v>400</v>
      </c>
      <c r="F826" s="15">
        <v>171</v>
      </c>
      <c r="G826" s="15">
        <v>180</v>
      </c>
      <c r="H826" s="15">
        <v>189</v>
      </c>
      <c r="I826" s="15">
        <v>154</v>
      </c>
      <c r="J826" s="15">
        <v>1</v>
      </c>
      <c r="K826" s="15">
        <v>1</v>
      </c>
      <c r="L826" s="15">
        <v>246</v>
      </c>
      <c r="M826" s="15">
        <v>1.6</v>
      </c>
      <c r="N826" s="15">
        <v>175</v>
      </c>
      <c r="O826" s="15" t="s">
        <v>9484</v>
      </c>
      <c r="P826" s="15" t="s">
        <v>3</v>
      </c>
      <c r="Q826" s="37" t="s">
        <v>9169</v>
      </c>
      <c r="R826" s="37">
        <v>0.3</v>
      </c>
      <c r="S826" s="37" t="s">
        <v>9170</v>
      </c>
      <c r="T826" s="37" t="s">
        <v>9167</v>
      </c>
      <c r="U826" s="37" t="s">
        <v>9166</v>
      </c>
    </row>
    <row r="827" spans="1:21" s="37" customFormat="1" ht="14.5">
      <c r="A827" s="3" t="s">
        <v>4400</v>
      </c>
      <c r="B827" s="15" t="s">
        <v>1</v>
      </c>
      <c r="C827" s="15" t="s">
        <v>2</v>
      </c>
      <c r="D827" s="15" t="s">
        <v>3525</v>
      </c>
      <c r="E827" s="15">
        <v>400</v>
      </c>
      <c r="F827" s="15">
        <v>171</v>
      </c>
      <c r="G827" s="15">
        <v>180</v>
      </c>
      <c r="H827" s="15">
        <v>189</v>
      </c>
      <c r="I827" s="15">
        <v>154</v>
      </c>
      <c r="J827" s="15">
        <v>1</v>
      </c>
      <c r="K827" s="15">
        <v>1</v>
      </c>
      <c r="L827" s="15">
        <v>246</v>
      </c>
      <c r="M827" s="15">
        <v>1.6</v>
      </c>
      <c r="N827" s="15">
        <v>175</v>
      </c>
      <c r="O827" s="15" t="s">
        <v>9484</v>
      </c>
      <c r="P827" s="15" t="s">
        <v>3</v>
      </c>
      <c r="Q827" s="37" t="s">
        <v>9169</v>
      </c>
      <c r="R827" s="37">
        <v>0.3</v>
      </c>
      <c r="S827" s="37" t="s">
        <v>9170</v>
      </c>
      <c r="T827" s="37" t="s">
        <v>9167</v>
      </c>
      <c r="U827" s="37" t="s">
        <v>9166</v>
      </c>
    </row>
    <row r="828" spans="1:21" s="37" customFormat="1" ht="14.5">
      <c r="A828" s="3" t="s">
        <v>4401</v>
      </c>
      <c r="B828" s="15" t="s">
        <v>1</v>
      </c>
      <c r="C828" s="15" t="s">
        <v>2</v>
      </c>
      <c r="D828" s="15" t="s">
        <v>3525</v>
      </c>
      <c r="E828" s="15">
        <v>400</v>
      </c>
      <c r="F828" s="15">
        <v>17.100000000000001</v>
      </c>
      <c r="G828" s="15">
        <v>18</v>
      </c>
      <c r="H828" s="15">
        <v>18.899999999999999</v>
      </c>
      <c r="I828" s="15">
        <v>15.3</v>
      </c>
      <c r="J828" s="15">
        <v>1</v>
      </c>
      <c r="K828" s="15">
        <v>1</v>
      </c>
      <c r="L828" s="15">
        <v>25.2</v>
      </c>
      <c r="M828" s="15">
        <v>16</v>
      </c>
      <c r="N828" s="15">
        <v>175</v>
      </c>
      <c r="O828" s="15" t="s">
        <v>9484</v>
      </c>
      <c r="P828" s="15" t="s">
        <v>3</v>
      </c>
      <c r="Q828" s="37" t="s">
        <v>9169</v>
      </c>
      <c r="R828" s="37">
        <v>0.3</v>
      </c>
      <c r="S828" s="37" t="s">
        <v>9170</v>
      </c>
      <c r="T828" s="37" t="s">
        <v>9167</v>
      </c>
      <c r="U828" s="37" t="s">
        <v>9166</v>
      </c>
    </row>
    <row r="829" spans="1:21" s="37" customFormat="1" ht="14.5">
      <c r="A829" s="3" t="s">
        <v>4402</v>
      </c>
      <c r="B829" s="15" t="s">
        <v>1</v>
      </c>
      <c r="C829" s="15" t="s">
        <v>2</v>
      </c>
      <c r="D829" s="15" t="s">
        <v>3522</v>
      </c>
      <c r="E829" s="15">
        <v>400</v>
      </c>
      <c r="F829" s="15">
        <v>19</v>
      </c>
      <c r="G829" s="15">
        <v>20</v>
      </c>
      <c r="H829" s="15">
        <v>21</v>
      </c>
      <c r="I829" s="15">
        <v>17.100000000000001</v>
      </c>
      <c r="J829" s="15">
        <v>1</v>
      </c>
      <c r="K829" s="15">
        <v>1</v>
      </c>
      <c r="L829" s="15">
        <v>27.7</v>
      </c>
      <c r="M829" s="15">
        <v>14.5</v>
      </c>
      <c r="N829" s="15">
        <v>175</v>
      </c>
      <c r="O829" s="15" t="s">
        <v>9484</v>
      </c>
      <c r="P829" s="15" t="s">
        <v>3</v>
      </c>
      <c r="Q829" s="37" t="s">
        <v>9169</v>
      </c>
      <c r="R829" s="37">
        <v>0.3</v>
      </c>
      <c r="S829" s="37" t="s">
        <v>9170</v>
      </c>
      <c r="T829" s="37" t="s">
        <v>9167</v>
      </c>
      <c r="U829" s="37" t="s">
        <v>9166</v>
      </c>
    </row>
    <row r="830" spans="1:21" s="37" customFormat="1" ht="14.5">
      <c r="A830" s="3" t="s">
        <v>4403</v>
      </c>
      <c r="B830" s="15" t="s">
        <v>1</v>
      </c>
      <c r="C830" s="15" t="s">
        <v>2</v>
      </c>
      <c r="D830" s="15" t="s">
        <v>3522</v>
      </c>
      <c r="E830" s="15">
        <v>400</v>
      </c>
      <c r="F830" s="15">
        <v>190</v>
      </c>
      <c r="G830" s="15">
        <v>200</v>
      </c>
      <c r="H830" s="15">
        <v>210</v>
      </c>
      <c r="I830" s="15">
        <v>171</v>
      </c>
      <c r="J830" s="15">
        <v>1</v>
      </c>
      <c r="K830" s="15">
        <v>1</v>
      </c>
      <c r="L830" s="15">
        <v>274</v>
      </c>
      <c r="M830" s="15">
        <v>1.5</v>
      </c>
      <c r="N830" s="15">
        <v>175</v>
      </c>
      <c r="O830" s="15" t="s">
        <v>9484</v>
      </c>
      <c r="P830" s="15" t="s">
        <v>3</v>
      </c>
      <c r="Q830" s="37" t="s">
        <v>9169</v>
      </c>
      <c r="R830" s="37">
        <v>0.3</v>
      </c>
      <c r="S830" s="37" t="s">
        <v>9170</v>
      </c>
      <c r="T830" s="37" t="s">
        <v>9167</v>
      </c>
      <c r="U830" s="37" t="s">
        <v>9166</v>
      </c>
    </row>
    <row r="831" spans="1:21" s="37" customFormat="1" ht="14.5">
      <c r="A831" s="3" t="s">
        <v>4404</v>
      </c>
      <c r="B831" s="15" t="s">
        <v>1</v>
      </c>
      <c r="C831" s="15" t="s">
        <v>2</v>
      </c>
      <c r="D831" s="15" t="s">
        <v>3525</v>
      </c>
      <c r="E831" s="15">
        <v>400</v>
      </c>
      <c r="F831" s="15">
        <v>190</v>
      </c>
      <c r="G831" s="15">
        <v>200</v>
      </c>
      <c r="H831" s="15">
        <v>210</v>
      </c>
      <c r="I831" s="15">
        <v>171</v>
      </c>
      <c r="J831" s="15">
        <v>1</v>
      </c>
      <c r="K831" s="15">
        <v>1</v>
      </c>
      <c r="L831" s="15">
        <v>274</v>
      </c>
      <c r="M831" s="15">
        <v>1.5</v>
      </c>
      <c r="N831" s="15">
        <v>175</v>
      </c>
      <c r="O831" s="15" t="s">
        <v>9484</v>
      </c>
      <c r="P831" s="15" t="s">
        <v>3</v>
      </c>
      <c r="Q831" s="37" t="s">
        <v>9169</v>
      </c>
      <c r="R831" s="37">
        <v>0.3</v>
      </c>
      <c r="S831" s="37" t="s">
        <v>9170</v>
      </c>
      <c r="T831" s="37" t="s">
        <v>9167</v>
      </c>
      <c r="U831" s="37" t="s">
        <v>9166</v>
      </c>
    </row>
    <row r="832" spans="1:21" s="37" customFormat="1" ht="14.5">
      <c r="A832" s="3" t="s">
        <v>4405</v>
      </c>
      <c r="B832" s="15" t="s">
        <v>1</v>
      </c>
      <c r="C832" s="15" t="s">
        <v>2</v>
      </c>
      <c r="D832" s="15" t="s">
        <v>3525</v>
      </c>
      <c r="E832" s="15">
        <v>400</v>
      </c>
      <c r="F832" s="15">
        <v>19</v>
      </c>
      <c r="G832" s="15">
        <v>20</v>
      </c>
      <c r="H832" s="15">
        <v>21</v>
      </c>
      <c r="I832" s="15">
        <v>17.100000000000001</v>
      </c>
      <c r="J832" s="15">
        <v>1</v>
      </c>
      <c r="K832" s="15">
        <v>1</v>
      </c>
      <c r="L832" s="15">
        <v>27.7</v>
      </c>
      <c r="M832" s="15">
        <v>14.5</v>
      </c>
      <c r="N832" s="15">
        <v>175</v>
      </c>
      <c r="O832" s="15" t="s">
        <v>9484</v>
      </c>
      <c r="P832" s="15" t="s">
        <v>3</v>
      </c>
      <c r="Q832" s="37" t="s">
        <v>9169</v>
      </c>
      <c r="R832" s="37">
        <v>0.3</v>
      </c>
      <c r="S832" s="37" t="s">
        <v>9170</v>
      </c>
      <c r="T832" s="37" t="s">
        <v>9167</v>
      </c>
      <c r="U832" s="37" t="s">
        <v>9166</v>
      </c>
    </row>
    <row r="833" spans="1:21" s="37" customFormat="1" ht="14.5">
      <c r="A833" s="3" t="s">
        <v>4406</v>
      </c>
      <c r="B833" s="15" t="s">
        <v>1</v>
      </c>
      <c r="C833" s="15" t="s">
        <v>2</v>
      </c>
      <c r="D833" s="15" t="s">
        <v>3522</v>
      </c>
      <c r="E833" s="15">
        <v>400</v>
      </c>
      <c r="F833" s="15">
        <v>209</v>
      </c>
      <c r="G833" s="15">
        <v>220</v>
      </c>
      <c r="H833" s="15">
        <v>231</v>
      </c>
      <c r="I833" s="15">
        <v>188</v>
      </c>
      <c r="J833" s="15">
        <v>1</v>
      </c>
      <c r="K833" s="15">
        <v>1</v>
      </c>
      <c r="L833" s="15">
        <v>301</v>
      </c>
      <c r="M833" s="15">
        <v>1.4</v>
      </c>
      <c r="N833" s="15">
        <v>175</v>
      </c>
      <c r="O833" s="15" t="s">
        <v>9484</v>
      </c>
      <c r="P833" s="15" t="s">
        <v>3</v>
      </c>
      <c r="Q833" s="37" t="s">
        <v>9169</v>
      </c>
      <c r="R833" s="37">
        <v>0.3</v>
      </c>
      <c r="S833" s="37" t="s">
        <v>9170</v>
      </c>
      <c r="T833" s="37" t="s">
        <v>9167</v>
      </c>
      <c r="U833" s="37" t="s">
        <v>9166</v>
      </c>
    </row>
    <row r="834" spans="1:21" s="37" customFormat="1" ht="14.5">
      <c r="A834" s="3" t="s">
        <v>4407</v>
      </c>
      <c r="B834" s="15" t="s">
        <v>1</v>
      </c>
      <c r="C834" s="15" t="s">
        <v>2</v>
      </c>
      <c r="D834" s="15" t="s">
        <v>3525</v>
      </c>
      <c r="E834" s="15">
        <v>400</v>
      </c>
      <c r="F834" s="15">
        <v>209</v>
      </c>
      <c r="G834" s="15">
        <v>220</v>
      </c>
      <c r="H834" s="15">
        <v>231</v>
      </c>
      <c r="I834" s="15">
        <v>188</v>
      </c>
      <c r="J834" s="15">
        <v>1</v>
      </c>
      <c r="K834" s="15">
        <v>1</v>
      </c>
      <c r="L834" s="15">
        <v>301</v>
      </c>
      <c r="M834" s="15">
        <v>1.4</v>
      </c>
      <c r="N834" s="15">
        <v>175</v>
      </c>
      <c r="O834" s="15" t="s">
        <v>9484</v>
      </c>
      <c r="P834" s="15" t="s">
        <v>3</v>
      </c>
      <c r="Q834" s="37" t="s">
        <v>9169</v>
      </c>
      <c r="R834" s="37">
        <v>0.3</v>
      </c>
      <c r="S834" s="37" t="s">
        <v>9170</v>
      </c>
      <c r="T834" s="37" t="s">
        <v>9167</v>
      </c>
      <c r="U834" s="37" t="s">
        <v>9166</v>
      </c>
    </row>
    <row r="835" spans="1:21" s="37" customFormat="1" ht="14.5">
      <c r="A835" s="3" t="s">
        <v>4408</v>
      </c>
      <c r="B835" s="15" t="s">
        <v>1</v>
      </c>
      <c r="C835" s="15" t="s">
        <v>2</v>
      </c>
      <c r="D835" s="15" t="s">
        <v>3522</v>
      </c>
      <c r="E835" s="15">
        <v>400</v>
      </c>
      <c r="F835" s="15">
        <v>20.9</v>
      </c>
      <c r="G835" s="15">
        <v>22</v>
      </c>
      <c r="H835" s="15">
        <v>23.1</v>
      </c>
      <c r="I835" s="15">
        <v>18.8</v>
      </c>
      <c r="J835" s="15">
        <v>1</v>
      </c>
      <c r="K835" s="15">
        <v>1</v>
      </c>
      <c r="L835" s="15">
        <v>30.6</v>
      </c>
      <c r="M835" s="15">
        <v>13</v>
      </c>
      <c r="N835" s="15">
        <v>175</v>
      </c>
      <c r="O835" s="15" t="s">
        <v>9484</v>
      </c>
      <c r="P835" s="15" t="s">
        <v>3</v>
      </c>
      <c r="Q835" s="37" t="s">
        <v>9169</v>
      </c>
      <c r="R835" s="37">
        <v>0.3</v>
      </c>
      <c r="S835" s="37" t="s">
        <v>9170</v>
      </c>
      <c r="T835" s="37" t="s">
        <v>9167</v>
      </c>
      <c r="U835" s="37" t="s">
        <v>9166</v>
      </c>
    </row>
    <row r="836" spans="1:21" s="37" customFormat="1" ht="14.5">
      <c r="A836" s="3" t="s">
        <v>4409</v>
      </c>
      <c r="B836" s="15" t="s">
        <v>1</v>
      </c>
      <c r="C836" s="15" t="s">
        <v>2</v>
      </c>
      <c r="D836" s="15" t="s">
        <v>3525</v>
      </c>
      <c r="E836" s="15">
        <v>400</v>
      </c>
      <c r="F836" s="15">
        <v>20.9</v>
      </c>
      <c r="G836" s="15">
        <v>22</v>
      </c>
      <c r="H836" s="15">
        <v>23.1</v>
      </c>
      <c r="I836" s="15">
        <v>18.8</v>
      </c>
      <c r="J836" s="15">
        <v>1</v>
      </c>
      <c r="K836" s="15">
        <v>1</v>
      </c>
      <c r="L836" s="15">
        <v>30.6</v>
      </c>
      <c r="M836" s="15">
        <v>13</v>
      </c>
      <c r="N836" s="15">
        <v>175</v>
      </c>
      <c r="O836" s="15" t="s">
        <v>9484</v>
      </c>
      <c r="P836" s="15" t="s">
        <v>3</v>
      </c>
      <c r="Q836" s="37" t="s">
        <v>9169</v>
      </c>
      <c r="R836" s="37">
        <v>0.3</v>
      </c>
      <c r="S836" s="37" t="s">
        <v>9170</v>
      </c>
      <c r="T836" s="37" t="s">
        <v>9167</v>
      </c>
      <c r="U836" s="37" t="s">
        <v>9166</v>
      </c>
    </row>
    <row r="837" spans="1:21" s="37" customFormat="1" ht="14.5">
      <c r="A837" s="3" t="s">
        <v>4410</v>
      </c>
      <c r="B837" s="15" t="s">
        <v>1</v>
      </c>
      <c r="C837" s="15" t="s">
        <v>2</v>
      </c>
      <c r="D837" s="15" t="s">
        <v>3522</v>
      </c>
      <c r="E837" s="15">
        <v>400</v>
      </c>
      <c r="F837" s="15">
        <v>22.8</v>
      </c>
      <c r="G837" s="15">
        <v>24</v>
      </c>
      <c r="H837" s="15">
        <v>25.2</v>
      </c>
      <c r="I837" s="15">
        <v>20.5</v>
      </c>
      <c r="J837" s="15">
        <v>1</v>
      </c>
      <c r="K837" s="15">
        <v>1</v>
      </c>
      <c r="L837" s="15">
        <v>33.200000000000003</v>
      </c>
      <c r="M837" s="15">
        <v>12</v>
      </c>
      <c r="N837" s="15">
        <v>175</v>
      </c>
      <c r="O837" s="15" t="s">
        <v>9484</v>
      </c>
      <c r="P837" s="15" t="s">
        <v>3</v>
      </c>
      <c r="Q837" s="37" t="s">
        <v>9169</v>
      </c>
      <c r="R837" s="37">
        <v>0.3</v>
      </c>
      <c r="S837" s="37" t="s">
        <v>9170</v>
      </c>
      <c r="T837" s="37" t="s">
        <v>9167</v>
      </c>
      <c r="U837" s="37" t="s">
        <v>9166</v>
      </c>
    </row>
    <row r="838" spans="1:21" s="37" customFormat="1" ht="14.5">
      <c r="A838" s="3" t="s">
        <v>4411</v>
      </c>
      <c r="B838" s="15" t="s">
        <v>1</v>
      </c>
      <c r="C838" s="15" t="s">
        <v>2</v>
      </c>
      <c r="D838" s="15" t="s">
        <v>3525</v>
      </c>
      <c r="E838" s="15">
        <v>400</v>
      </c>
      <c r="F838" s="15">
        <v>22.8</v>
      </c>
      <c r="G838" s="15">
        <v>24</v>
      </c>
      <c r="H838" s="15">
        <v>25.2</v>
      </c>
      <c r="I838" s="15">
        <v>20.5</v>
      </c>
      <c r="J838" s="15">
        <v>1</v>
      </c>
      <c r="K838" s="15">
        <v>1</v>
      </c>
      <c r="L838" s="15">
        <v>33.200000000000003</v>
      </c>
      <c r="M838" s="15">
        <v>12</v>
      </c>
      <c r="N838" s="15">
        <v>175</v>
      </c>
      <c r="O838" s="15" t="s">
        <v>9484</v>
      </c>
      <c r="P838" s="15" t="s">
        <v>3</v>
      </c>
      <c r="Q838" s="37" t="s">
        <v>9169</v>
      </c>
      <c r="R838" s="37">
        <v>0.3</v>
      </c>
      <c r="S838" s="37" t="s">
        <v>9170</v>
      </c>
      <c r="T838" s="37" t="s">
        <v>9167</v>
      </c>
      <c r="U838" s="37" t="s">
        <v>9166</v>
      </c>
    </row>
    <row r="839" spans="1:21" s="37" customFormat="1" ht="14.5">
      <c r="A839" s="3" t="s">
        <v>4412</v>
      </c>
      <c r="B839" s="15" t="s">
        <v>1</v>
      </c>
      <c r="C839" s="15" t="s">
        <v>2</v>
      </c>
      <c r="D839" s="15" t="s">
        <v>3522</v>
      </c>
      <c r="E839" s="15">
        <v>400</v>
      </c>
      <c r="F839" s="15">
        <v>237</v>
      </c>
      <c r="G839" s="15">
        <v>250</v>
      </c>
      <c r="H839" s="15">
        <v>263</v>
      </c>
      <c r="I839" s="15">
        <v>213</v>
      </c>
      <c r="J839" s="15">
        <v>1</v>
      </c>
      <c r="K839" s="15">
        <v>1</v>
      </c>
      <c r="L839" s="15">
        <v>344</v>
      </c>
      <c r="M839" s="15">
        <v>1.2</v>
      </c>
      <c r="N839" s="15">
        <v>175</v>
      </c>
      <c r="O839" s="15" t="s">
        <v>9484</v>
      </c>
      <c r="P839" s="15" t="s">
        <v>3</v>
      </c>
      <c r="Q839" s="37" t="s">
        <v>9169</v>
      </c>
      <c r="R839" s="37">
        <v>0.3</v>
      </c>
      <c r="S839" s="37" t="s">
        <v>9170</v>
      </c>
      <c r="T839" s="37" t="s">
        <v>9167</v>
      </c>
      <c r="U839" s="37" t="s">
        <v>9166</v>
      </c>
    </row>
    <row r="840" spans="1:21" s="37" customFormat="1" ht="14.5">
      <c r="A840" s="3" t="s">
        <v>4413</v>
      </c>
      <c r="B840" s="15" t="s">
        <v>1</v>
      </c>
      <c r="C840" s="15" t="s">
        <v>2</v>
      </c>
      <c r="D840" s="15" t="s">
        <v>3525</v>
      </c>
      <c r="E840" s="15">
        <v>400</v>
      </c>
      <c r="F840" s="15">
        <v>237</v>
      </c>
      <c r="G840" s="15">
        <v>250</v>
      </c>
      <c r="H840" s="15">
        <v>263</v>
      </c>
      <c r="I840" s="15">
        <v>213</v>
      </c>
      <c r="J840" s="15">
        <v>1</v>
      </c>
      <c r="K840" s="15">
        <v>1</v>
      </c>
      <c r="L840" s="15">
        <v>344</v>
      </c>
      <c r="M840" s="15">
        <v>1.2</v>
      </c>
      <c r="N840" s="15">
        <v>175</v>
      </c>
      <c r="O840" s="15" t="s">
        <v>9484</v>
      </c>
      <c r="P840" s="15" t="s">
        <v>3</v>
      </c>
      <c r="Q840" s="37" t="s">
        <v>9169</v>
      </c>
      <c r="R840" s="37">
        <v>0.3</v>
      </c>
      <c r="S840" s="37" t="s">
        <v>9170</v>
      </c>
      <c r="T840" s="37" t="s">
        <v>9167</v>
      </c>
      <c r="U840" s="37" t="s">
        <v>9166</v>
      </c>
    </row>
    <row r="841" spans="1:21" s="37" customFormat="1" ht="14.5">
      <c r="A841" s="3" t="s">
        <v>4414</v>
      </c>
      <c r="B841" s="15" t="s">
        <v>1</v>
      </c>
      <c r="C841" s="15" t="s">
        <v>2</v>
      </c>
      <c r="D841" s="15" t="s">
        <v>3522</v>
      </c>
      <c r="E841" s="15">
        <v>400</v>
      </c>
      <c r="F841" s="15">
        <v>25.7</v>
      </c>
      <c r="G841" s="15">
        <v>27.1</v>
      </c>
      <c r="H841" s="15">
        <v>28.4</v>
      </c>
      <c r="I841" s="15">
        <v>23.1</v>
      </c>
      <c r="J841" s="15">
        <v>1</v>
      </c>
      <c r="K841" s="15">
        <v>1</v>
      </c>
      <c r="L841" s="15">
        <v>37.5</v>
      </c>
      <c r="M841" s="15">
        <v>10.7</v>
      </c>
      <c r="N841" s="15">
        <v>175</v>
      </c>
      <c r="O841" s="15" t="s">
        <v>9484</v>
      </c>
      <c r="P841" s="15" t="s">
        <v>3</v>
      </c>
      <c r="Q841" s="37" t="s">
        <v>9169</v>
      </c>
      <c r="R841" s="37">
        <v>0.3</v>
      </c>
      <c r="S841" s="37" t="s">
        <v>9170</v>
      </c>
      <c r="T841" s="37" t="s">
        <v>9167</v>
      </c>
      <c r="U841" s="37" t="s">
        <v>9166</v>
      </c>
    </row>
    <row r="842" spans="1:21" s="37" customFormat="1" ht="14.5">
      <c r="A842" s="3" t="s">
        <v>4415</v>
      </c>
      <c r="B842" s="15" t="s">
        <v>1</v>
      </c>
      <c r="C842" s="15" t="s">
        <v>2</v>
      </c>
      <c r="D842" s="15" t="s">
        <v>3522</v>
      </c>
      <c r="E842" s="15">
        <v>400</v>
      </c>
      <c r="F842" s="15">
        <v>266</v>
      </c>
      <c r="G842" s="15">
        <v>280</v>
      </c>
      <c r="H842" s="15">
        <v>294</v>
      </c>
      <c r="I842" s="15">
        <v>239</v>
      </c>
      <c r="J842" s="15">
        <v>1</v>
      </c>
      <c r="K842" s="15">
        <v>1</v>
      </c>
      <c r="L842" s="15">
        <v>384</v>
      </c>
      <c r="M842" s="15">
        <v>1.1000000000000001</v>
      </c>
      <c r="N842" s="15">
        <v>175</v>
      </c>
      <c r="O842" s="15" t="s">
        <v>9484</v>
      </c>
      <c r="P842" s="15" t="s">
        <v>3</v>
      </c>
      <c r="Q842" s="37" t="s">
        <v>9169</v>
      </c>
      <c r="R842" s="37">
        <v>0.3</v>
      </c>
      <c r="S842" s="37" t="s">
        <v>9170</v>
      </c>
      <c r="T842" s="37" t="s">
        <v>9167</v>
      </c>
      <c r="U842" s="37" t="s">
        <v>9166</v>
      </c>
    </row>
    <row r="843" spans="1:21" s="37" customFormat="1" ht="14.5">
      <c r="A843" s="3" t="s">
        <v>4416</v>
      </c>
      <c r="B843" s="15" t="s">
        <v>1</v>
      </c>
      <c r="C843" s="15" t="s">
        <v>2</v>
      </c>
      <c r="D843" s="15" t="s">
        <v>3525</v>
      </c>
      <c r="E843" s="15">
        <v>400</v>
      </c>
      <c r="F843" s="15">
        <v>266</v>
      </c>
      <c r="G843" s="15">
        <v>280</v>
      </c>
      <c r="H843" s="15">
        <v>294</v>
      </c>
      <c r="I843" s="15">
        <v>239</v>
      </c>
      <c r="J843" s="15">
        <v>1</v>
      </c>
      <c r="K843" s="15">
        <v>1</v>
      </c>
      <c r="L843" s="15">
        <v>384</v>
      </c>
      <c r="M843" s="15">
        <v>1.1000000000000001</v>
      </c>
      <c r="N843" s="15">
        <v>175</v>
      </c>
      <c r="O843" s="15" t="s">
        <v>9484</v>
      </c>
      <c r="P843" s="15" t="s">
        <v>3</v>
      </c>
      <c r="Q843" s="37" t="s">
        <v>9169</v>
      </c>
      <c r="R843" s="37">
        <v>0.3</v>
      </c>
      <c r="S843" s="37" t="s">
        <v>9170</v>
      </c>
      <c r="T843" s="37" t="s">
        <v>9167</v>
      </c>
      <c r="U843" s="37" t="s">
        <v>9166</v>
      </c>
    </row>
    <row r="844" spans="1:21" s="37" customFormat="1" ht="14.5">
      <c r="A844" s="3" t="s">
        <v>4417</v>
      </c>
      <c r="B844" s="15" t="s">
        <v>1</v>
      </c>
      <c r="C844" s="15" t="s">
        <v>2</v>
      </c>
      <c r="D844" s="15" t="s">
        <v>3525</v>
      </c>
      <c r="E844" s="15">
        <v>400</v>
      </c>
      <c r="F844" s="15">
        <v>25.7</v>
      </c>
      <c r="G844" s="15">
        <v>27.1</v>
      </c>
      <c r="H844" s="15">
        <v>28.4</v>
      </c>
      <c r="I844" s="15">
        <v>23.1</v>
      </c>
      <c r="J844" s="15">
        <v>1</v>
      </c>
      <c r="K844" s="15">
        <v>1</v>
      </c>
      <c r="L844" s="15">
        <v>37.5</v>
      </c>
      <c r="M844" s="15">
        <v>10.7</v>
      </c>
      <c r="N844" s="15">
        <v>175</v>
      </c>
      <c r="O844" s="15" t="s">
        <v>9484</v>
      </c>
      <c r="P844" s="15" t="s">
        <v>3</v>
      </c>
      <c r="Q844" s="37" t="s">
        <v>9169</v>
      </c>
      <c r="R844" s="37">
        <v>0.3</v>
      </c>
      <c r="S844" s="37" t="s">
        <v>9170</v>
      </c>
      <c r="T844" s="37" t="s">
        <v>9167</v>
      </c>
      <c r="U844" s="37" t="s">
        <v>9166</v>
      </c>
    </row>
    <row r="845" spans="1:21" s="37" customFormat="1" ht="14.5">
      <c r="A845" s="3" t="s">
        <v>4418</v>
      </c>
      <c r="B845" s="15" t="s">
        <v>1</v>
      </c>
      <c r="C845" s="15" t="s">
        <v>2</v>
      </c>
      <c r="D845" s="15" t="s">
        <v>3522</v>
      </c>
      <c r="E845" s="15">
        <v>400</v>
      </c>
      <c r="F845" s="15">
        <v>285</v>
      </c>
      <c r="G845" s="15">
        <v>300</v>
      </c>
      <c r="H845" s="15">
        <v>315</v>
      </c>
      <c r="I845" s="15">
        <v>256</v>
      </c>
      <c r="J845" s="15">
        <v>1</v>
      </c>
      <c r="K845" s="15">
        <v>1</v>
      </c>
      <c r="L845" s="15">
        <v>414</v>
      </c>
      <c r="M845" s="15">
        <v>1</v>
      </c>
      <c r="N845" s="15">
        <v>175</v>
      </c>
      <c r="O845" s="15" t="s">
        <v>9484</v>
      </c>
      <c r="P845" s="15" t="s">
        <v>3</v>
      </c>
      <c r="Q845" s="37" t="s">
        <v>9169</v>
      </c>
      <c r="R845" s="37">
        <v>0.3</v>
      </c>
      <c r="S845" s="37" t="s">
        <v>9170</v>
      </c>
      <c r="T845" s="37" t="s">
        <v>9167</v>
      </c>
      <c r="U845" s="37" t="s">
        <v>9166</v>
      </c>
    </row>
    <row r="846" spans="1:21" s="37" customFormat="1" ht="14.5">
      <c r="A846" s="3" t="s">
        <v>4419</v>
      </c>
      <c r="B846" s="15" t="s">
        <v>1</v>
      </c>
      <c r="C846" s="15" t="s">
        <v>2</v>
      </c>
      <c r="D846" s="15" t="s">
        <v>3525</v>
      </c>
      <c r="E846" s="15">
        <v>400</v>
      </c>
      <c r="F846" s="15">
        <v>285</v>
      </c>
      <c r="G846" s="15">
        <v>300</v>
      </c>
      <c r="H846" s="15">
        <v>315</v>
      </c>
      <c r="I846" s="15">
        <v>256</v>
      </c>
      <c r="J846" s="15">
        <v>1</v>
      </c>
      <c r="K846" s="15">
        <v>1</v>
      </c>
      <c r="L846" s="15">
        <v>414</v>
      </c>
      <c r="M846" s="15">
        <v>1</v>
      </c>
      <c r="N846" s="15">
        <v>175</v>
      </c>
      <c r="O846" s="15" t="s">
        <v>9484</v>
      </c>
      <c r="P846" s="15" t="s">
        <v>3</v>
      </c>
      <c r="Q846" s="37" t="s">
        <v>9169</v>
      </c>
      <c r="R846" s="37">
        <v>0.3</v>
      </c>
      <c r="S846" s="37" t="s">
        <v>9170</v>
      </c>
      <c r="T846" s="37" t="s">
        <v>9167</v>
      </c>
      <c r="U846" s="37" t="s">
        <v>9166</v>
      </c>
    </row>
    <row r="847" spans="1:21" s="37" customFormat="1" ht="14.5">
      <c r="A847" s="3" t="s">
        <v>4420</v>
      </c>
      <c r="B847" s="15" t="s">
        <v>1</v>
      </c>
      <c r="C847" s="15" t="s">
        <v>2</v>
      </c>
      <c r="D847" s="15" t="s">
        <v>3522</v>
      </c>
      <c r="E847" s="15">
        <v>400</v>
      </c>
      <c r="F847" s="15">
        <v>28.5</v>
      </c>
      <c r="G847" s="15">
        <v>30</v>
      </c>
      <c r="H847" s="15">
        <v>31.5</v>
      </c>
      <c r="I847" s="15">
        <v>25.6</v>
      </c>
      <c r="J847" s="15">
        <v>1</v>
      </c>
      <c r="K847" s="15">
        <v>1</v>
      </c>
      <c r="L847" s="15">
        <v>41.5</v>
      </c>
      <c r="M847" s="15">
        <v>9.6</v>
      </c>
      <c r="N847" s="15">
        <v>175</v>
      </c>
      <c r="O847" s="15" t="s">
        <v>9484</v>
      </c>
      <c r="P847" s="15" t="s">
        <v>3</v>
      </c>
      <c r="Q847" s="37" t="s">
        <v>9169</v>
      </c>
      <c r="R847" s="37">
        <v>0.3</v>
      </c>
      <c r="S847" s="37" t="s">
        <v>9170</v>
      </c>
      <c r="T847" s="37" t="s">
        <v>9167</v>
      </c>
      <c r="U847" s="37" t="s">
        <v>9166</v>
      </c>
    </row>
    <row r="848" spans="1:21" s="37" customFormat="1" ht="14.5">
      <c r="A848" s="3" t="s">
        <v>4421</v>
      </c>
      <c r="B848" s="15" t="s">
        <v>1</v>
      </c>
      <c r="C848" s="15" t="s">
        <v>2</v>
      </c>
      <c r="D848" s="15" t="s">
        <v>3525</v>
      </c>
      <c r="E848" s="15">
        <v>400</v>
      </c>
      <c r="F848" s="15">
        <v>28.5</v>
      </c>
      <c r="G848" s="15">
        <v>30</v>
      </c>
      <c r="H848" s="15">
        <v>31.5</v>
      </c>
      <c r="I848" s="15">
        <v>25.6</v>
      </c>
      <c r="J848" s="15">
        <v>1</v>
      </c>
      <c r="K848" s="15">
        <v>1</v>
      </c>
      <c r="L848" s="15">
        <v>41.5</v>
      </c>
      <c r="M848" s="15">
        <v>9.6</v>
      </c>
      <c r="N848" s="15">
        <v>175</v>
      </c>
      <c r="O848" s="15" t="s">
        <v>9484</v>
      </c>
      <c r="P848" s="15" t="s">
        <v>3</v>
      </c>
      <c r="Q848" s="37" t="s">
        <v>9169</v>
      </c>
      <c r="R848" s="37">
        <v>0.3</v>
      </c>
      <c r="S848" s="37" t="s">
        <v>9170</v>
      </c>
      <c r="T848" s="37" t="s">
        <v>9167</v>
      </c>
      <c r="U848" s="37" t="s">
        <v>9166</v>
      </c>
    </row>
    <row r="849" spans="1:21" s="37" customFormat="1" ht="14.5">
      <c r="A849" s="3" t="s">
        <v>4422</v>
      </c>
      <c r="B849" s="15" t="s">
        <v>1</v>
      </c>
      <c r="C849" s="15" t="s">
        <v>2</v>
      </c>
      <c r="D849" s="15" t="s">
        <v>3522</v>
      </c>
      <c r="E849" s="15">
        <v>400</v>
      </c>
      <c r="F849" s="15">
        <v>304</v>
      </c>
      <c r="G849" s="15">
        <v>320</v>
      </c>
      <c r="H849" s="15">
        <v>336</v>
      </c>
      <c r="I849" s="15">
        <v>273</v>
      </c>
      <c r="J849" s="15">
        <v>1</v>
      </c>
      <c r="K849" s="15">
        <v>1</v>
      </c>
      <c r="L849" s="15">
        <v>438</v>
      </c>
      <c r="M849" s="15">
        <v>0.9</v>
      </c>
      <c r="N849" s="15">
        <v>175</v>
      </c>
      <c r="O849" s="15" t="s">
        <v>9484</v>
      </c>
      <c r="P849" s="15" t="s">
        <v>3</v>
      </c>
      <c r="Q849" s="37" t="s">
        <v>9169</v>
      </c>
      <c r="R849" s="37">
        <v>0.3</v>
      </c>
      <c r="S849" s="37" t="s">
        <v>9170</v>
      </c>
      <c r="T849" s="37" t="s">
        <v>9167</v>
      </c>
      <c r="U849" s="37" t="s">
        <v>9166</v>
      </c>
    </row>
    <row r="850" spans="1:21" s="37" customFormat="1" ht="14.5">
      <c r="A850" s="3" t="s">
        <v>4423</v>
      </c>
      <c r="B850" s="15" t="s">
        <v>1</v>
      </c>
      <c r="C850" s="15" t="s">
        <v>2</v>
      </c>
      <c r="D850" s="15" t="s">
        <v>3525</v>
      </c>
      <c r="E850" s="15">
        <v>400</v>
      </c>
      <c r="F850" s="15">
        <v>304</v>
      </c>
      <c r="G850" s="15">
        <v>320</v>
      </c>
      <c r="H850" s="15">
        <v>336</v>
      </c>
      <c r="I850" s="15">
        <v>273</v>
      </c>
      <c r="J850" s="15">
        <v>1</v>
      </c>
      <c r="K850" s="15">
        <v>1</v>
      </c>
      <c r="L850" s="15">
        <v>438</v>
      </c>
      <c r="M850" s="15">
        <v>0.9</v>
      </c>
      <c r="N850" s="15">
        <v>175</v>
      </c>
      <c r="O850" s="15" t="s">
        <v>9484</v>
      </c>
      <c r="P850" s="15" t="s">
        <v>3</v>
      </c>
      <c r="Q850" s="37" t="s">
        <v>9169</v>
      </c>
      <c r="R850" s="37">
        <v>0.3</v>
      </c>
      <c r="S850" s="37" t="s">
        <v>9170</v>
      </c>
      <c r="T850" s="37" t="s">
        <v>9167</v>
      </c>
      <c r="U850" s="37" t="s">
        <v>9166</v>
      </c>
    </row>
    <row r="851" spans="1:21" s="37" customFormat="1" ht="14.5">
      <c r="A851" s="3" t="s">
        <v>4424</v>
      </c>
      <c r="B851" s="15" t="s">
        <v>1</v>
      </c>
      <c r="C851" s="15" t="s">
        <v>2</v>
      </c>
      <c r="D851" s="15" t="s">
        <v>3522</v>
      </c>
      <c r="E851" s="15">
        <v>400</v>
      </c>
      <c r="F851" s="15">
        <v>31.4</v>
      </c>
      <c r="G851" s="15">
        <v>33.1</v>
      </c>
      <c r="H851" s="15">
        <v>34.700000000000003</v>
      </c>
      <c r="I851" s="15">
        <v>28.2</v>
      </c>
      <c r="J851" s="15">
        <v>1</v>
      </c>
      <c r="K851" s="15">
        <v>1</v>
      </c>
      <c r="L851" s="15">
        <v>45.7</v>
      </c>
      <c r="M851" s="15">
        <v>8.8000000000000007</v>
      </c>
      <c r="N851" s="15">
        <v>175</v>
      </c>
      <c r="O851" s="15" t="s">
        <v>9484</v>
      </c>
      <c r="P851" s="15" t="s">
        <v>3</v>
      </c>
      <c r="Q851" s="37" t="s">
        <v>9169</v>
      </c>
      <c r="R851" s="37">
        <v>0.3</v>
      </c>
      <c r="S851" s="37" t="s">
        <v>9170</v>
      </c>
      <c r="T851" s="37" t="s">
        <v>9167</v>
      </c>
      <c r="U851" s="37" t="s">
        <v>9166</v>
      </c>
    </row>
    <row r="852" spans="1:21" s="37" customFormat="1" ht="14.5">
      <c r="A852" s="3" t="s">
        <v>4425</v>
      </c>
      <c r="B852" s="15" t="s">
        <v>1</v>
      </c>
      <c r="C852" s="15" t="s">
        <v>2</v>
      </c>
      <c r="D852" s="15" t="s">
        <v>3525</v>
      </c>
      <c r="E852" s="15">
        <v>400</v>
      </c>
      <c r="F852" s="15">
        <v>31.4</v>
      </c>
      <c r="G852" s="15">
        <v>33.1</v>
      </c>
      <c r="H852" s="15">
        <v>34.700000000000003</v>
      </c>
      <c r="I852" s="15">
        <v>28.2</v>
      </c>
      <c r="J852" s="15">
        <v>1</v>
      </c>
      <c r="K852" s="15">
        <v>1</v>
      </c>
      <c r="L852" s="15">
        <v>45.7</v>
      </c>
      <c r="M852" s="15">
        <v>8.8000000000000007</v>
      </c>
      <c r="N852" s="15">
        <v>175</v>
      </c>
      <c r="O852" s="15" t="s">
        <v>9484</v>
      </c>
      <c r="P852" s="15" t="s">
        <v>3</v>
      </c>
      <c r="Q852" s="37" t="s">
        <v>9169</v>
      </c>
      <c r="R852" s="37">
        <v>0.3</v>
      </c>
      <c r="S852" s="37" t="s">
        <v>9170</v>
      </c>
      <c r="T852" s="37" t="s">
        <v>9167</v>
      </c>
      <c r="U852" s="37" t="s">
        <v>9166</v>
      </c>
    </row>
    <row r="853" spans="1:21" s="37" customFormat="1" ht="14.5">
      <c r="A853" s="3" t="s">
        <v>4426</v>
      </c>
      <c r="B853" s="15" t="s">
        <v>1</v>
      </c>
      <c r="C853" s="15" t="s">
        <v>2</v>
      </c>
      <c r="D853" s="15" t="s">
        <v>3522</v>
      </c>
      <c r="E853" s="15">
        <v>400</v>
      </c>
      <c r="F853" s="15">
        <v>332</v>
      </c>
      <c r="G853" s="15">
        <v>350</v>
      </c>
      <c r="H853" s="15">
        <v>368</v>
      </c>
      <c r="I853" s="15">
        <v>299</v>
      </c>
      <c r="J853" s="15">
        <v>1</v>
      </c>
      <c r="K853" s="15">
        <v>1</v>
      </c>
      <c r="L853" s="15">
        <v>482</v>
      </c>
      <c r="M853" s="15">
        <v>0.8</v>
      </c>
      <c r="N853" s="15">
        <v>175</v>
      </c>
      <c r="O853" s="15" t="s">
        <v>9484</v>
      </c>
      <c r="P853" s="15" t="s">
        <v>3</v>
      </c>
      <c r="Q853" s="37" t="s">
        <v>9169</v>
      </c>
      <c r="R853" s="37">
        <v>0.3</v>
      </c>
      <c r="S853" s="37" t="s">
        <v>9170</v>
      </c>
      <c r="T853" s="37" t="s">
        <v>9167</v>
      </c>
      <c r="U853" s="37" t="s">
        <v>9166</v>
      </c>
    </row>
    <row r="854" spans="1:21" s="37" customFormat="1" ht="14.5">
      <c r="A854" s="3" t="s">
        <v>4427</v>
      </c>
      <c r="B854" s="15" t="s">
        <v>1</v>
      </c>
      <c r="C854" s="15" t="s">
        <v>2</v>
      </c>
      <c r="D854" s="15" t="s">
        <v>3525</v>
      </c>
      <c r="E854" s="15">
        <v>400</v>
      </c>
      <c r="F854" s="15">
        <v>332</v>
      </c>
      <c r="G854" s="15">
        <v>350</v>
      </c>
      <c r="H854" s="15">
        <v>368</v>
      </c>
      <c r="I854" s="15">
        <v>299</v>
      </c>
      <c r="J854" s="15">
        <v>1</v>
      </c>
      <c r="K854" s="15">
        <v>1</v>
      </c>
      <c r="L854" s="15">
        <v>482</v>
      </c>
      <c r="M854" s="15">
        <v>0.8</v>
      </c>
      <c r="N854" s="15">
        <v>175</v>
      </c>
      <c r="O854" s="15" t="s">
        <v>9484</v>
      </c>
      <c r="P854" s="15" t="s">
        <v>3</v>
      </c>
      <c r="Q854" s="37" t="s">
        <v>9169</v>
      </c>
      <c r="R854" s="37">
        <v>0.3</v>
      </c>
      <c r="S854" s="37" t="s">
        <v>9170</v>
      </c>
      <c r="T854" s="37" t="s">
        <v>9167</v>
      </c>
      <c r="U854" s="37" t="s">
        <v>9166</v>
      </c>
    </row>
    <row r="855" spans="1:21" s="37" customFormat="1" ht="14.5">
      <c r="A855" s="3" t="s">
        <v>4428</v>
      </c>
      <c r="B855" s="15" t="s">
        <v>1</v>
      </c>
      <c r="C855" s="15" t="s">
        <v>2</v>
      </c>
      <c r="D855" s="15" t="s">
        <v>3522</v>
      </c>
      <c r="E855" s="15">
        <v>400</v>
      </c>
      <c r="F855" s="15">
        <v>34.200000000000003</v>
      </c>
      <c r="G855" s="15">
        <v>36</v>
      </c>
      <c r="H855" s="15">
        <v>37.799999999999997</v>
      </c>
      <c r="I855" s="15">
        <v>30.8</v>
      </c>
      <c r="J855" s="15">
        <v>1</v>
      </c>
      <c r="K855" s="15">
        <v>1</v>
      </c>
      <c r="L855" s="15">
        <v>49.9</v>
      </c>
      <c r="M855" s="15">
        <v>8</v>
      </c>
      <c r="N855" s="15">
        <v>175</v>
      </c>
      <c r="O855" s="15" t="s">
        <v>9484</v>
      </c>
      <c r="P855" s="15" t="s">
        <v>3</v>
      </c>
      <c r="Q855" s="37" t="s">
        <v>9169</v>
      </c>
      <c r="R855" s="37">
        <v>0.3</v>
      </c>
      <c r="S855" s="37" t="s">
        <v>9170</v>
      </c>
      <c r="T855" s="37" t="s">
        <v>9167</v>
      </c>
      <c r="U855" s="37" t="s">
        <v>9166</v>
      </c>
    </row>
    <row r="856" spans="1:21" s="37" customFormat="1" ht="14.5">
      <c r="A856" s="3" t="s">
        <v>4429</v>
      </c>
      <c r="B856" s="15" t="s">
        <v>1</v>
      </c>
      <c r="C856" s="15" t="s">
        <v>2</v>
      </c>
      <c r="D856" s="15" t="s">
        <v>3525</v>
      </c>
      <c r="E856" s="15">
        <v>400</v>
      </c>
      <c r="F856" s="15">
        <v>34.200000000000003</v>
      </c>
      <c r="G856" s="15">
        <v>36</v>
      </c>
      <c r="H856" s="15">
        <v>37.799999999999997</v>
      </c>
      <c r="I856" s="15">
        <v>30.8</v>
      </c>
      <c r="J856" s="15">
        <v>1</v>
      </c>
      <c r="K856" s="15">
        <v>1</v>
      </c>
      <c r="L856" s="15">
        <v>49.9</v>
      </c>
      <c r="M856" s="15">
        <v>8</v>
      </c>
      <c r="N856" s="15">
        <v>175</v>
      </c>
      <c r="O856" s="15" t="s">
        <v>9484</v>
      </c>
      <c r="P856" s="15" t="s">
        <v>3</v>
      </c>
      <c r="Q856" s="37" t="s">
        <v>9169</v>
      </c>
      <c r="R856" s="37">
        <v>0.3</v>
      </c>
      <c r="S856" s="37" t="s">
        <v>9170</v>
      </c>
      <c r="T856" s="37" t="s">
        <v>9167</v>
      </c>
      <c r="U856" s="37" t="s">
        <v>9166</v>
      </c>
    </row>
    <row r="857" spans="1:21" s="37" customFormat="1" ht="14.5">
      <c r="A857" s="3" t="s">
        <v>4430</v>
      </c>
      <c r="B857" s="15" t="s">
        <v>1</v>
      </c>
      <c r="C857" s="15" t="s">
        <v>2</v>
      </c>
      <c r="D857" s="15" t="s">
        <v>3522</v>
      </c>
      <c r="E857" s="15">
        <v>400</v>
      </c>
      <c r="F857" s="15">
        <v>37.1</v>
      </c>
      <c r="G857" s="15">
        <v>39.1</v>
      </c>
      <c r="H857" s="15">
        <v>41</v>
      </c>
      <c r="I857" s="15">
        <v>33.299999999999997</v>
      </c>
      <c r="J857" s="15">
        <v>1</v>
      </c>
      <c r="K857" s="15">
        <v>1</v>
      </c>
      <c r="L857" s="15">
        <v>53.9</v>
      </c>
      <c r="M857" s="15">
        <v>7.4</v>
      </c>
      <c r="N857" s="15">
        <v>175</v>
      </c>
      <c r="O857" s="15" t="s">
        <v>9484</v>
      </c>
      <c r="P857" s="15" t="s">
        <v>3</v>
      </c>
      <c r="Q857" s="37" t="s">
        <v>9169</v>
      </c>
      <c r="R857" s="37">
        <v>0.3</v>
      </c>
      <c r="S857" s="37" t="s">
        <v>9170</v>
      </c>
      <c r="T857" s="37" t="s">
        <v>9167</v>
      </c>
      <c r="U857" s="37" t="s">
        <v>9166</v>
      </c>
    </row>
    <row r="858" spans="1:21" s="37" customFormat="1" ht="14.5">
      <c r="A858" s="3" t="s">
        <v>4431</v>
      </c>
      <c r="B858" s="15" t="s">
        <v>1</v>
      </c>
      <c r="C858" s="15" t="s">
        <v>2</v>
      </c>
      <c r="D858" s="15" t="s">
        <v>3525</v>
      </c>
      <c r="E858" s="15">
        <v>400</v>
      </c>
      <c r="F858" s="15">
        <v>37.1</v>
      </c>
      <c r="G858" s="15">
        <v>39.1</v>
      </c>
      <c r="H858" s="15">
        <v>41</v>
      </c>
      <c r="I858" s="15">
        <v>33.299999999999997</v>
      </c>
      <c r="J858" s="15">
        <v>1</v>
      </c>
      <c r="K858" s="15">
        <v>1</v>
      </c>
      <c r="L858" s="15">
        <v>53.9</v>
      </c>
      <c r="M858" s="15">
        <v>7.4</v>
      </c>
      <c r="N858" s="15">
        <v>175</v>
      </c>
      <c r="O858" s="15" t="s">
        <v>9484</v>
      </c>
      <c r="P858" s="15" t="s">
        <v>3</v>
      </c>
      <c r="Q858" s="37" t="s">
        <v>9169</v>
      </c>
      <c r="R858" s="37">
        <v>0.3</v>
      </c>
      <c r="S858" s="37" t="s">
        <v>9170</v>
      </c>
      <c r="T858" s="37" t="s">
        <v>9167</v>
      </c>
      <c r="U858" s="37" t="s">
        <v>9166</v>
      </c>
    </row>
    <row r="859" spans="1:21" s="37" customFormat="1" ht="14.5">
      <c r="A859" s="3" t="s">
        <v>4432</v>
      </c>
      <c r="B859" s="15" t="s">
        <v>1</v>
      </c>
      <c r="C859" s="15" t="s">
        <v>2</v>
      </c>
      <c r="D859" s="15" t="s">
        <v>3522</v>
      </c>
      <c r="E859" s="15">
        <v>400</v>
      </c>
      <c r="F859" s="15">
        <v>380</v>
      </c>
      <c r="G859" s="15">
        <v>400</v>
      </c>
      <c r="H859" s="15">
        <v>420</v>
      </c>
      <c r="I859" s="15">
        <v>342</v>
      </c>
      <c r="J859" s="15">
        <v>1</v>
      </c>
      <c r="K859" s="15">
        <v>1</v>
      </c>
      <c r="L859" s="15">
        <v>548</v>
      </c>
      <c r="M859" s="15">
        <v>0.75</v>
      </c>
      <c r="N859" s="15">
        <v>175</v>
      </c>
      <c r="O859" s="15" t="s">
        <v>9484</v>
      </c>
      <c r="P859" s="15" t="s">
        <v>3</v>
      </c>
      <c r="Q859" s="37" t="s">
        <v>9169</v>
      </c>
      <c r="R859" s="37">
        <v>0.3</v>
      </c>
      <c r="S859" s="37" t="s">
        <v>9170</v>
      </c>
      <c r="T859" s="37" t="s">
        <v>9167</v>
      </c>
      <c r="U859" s="37" t="s">
        <v>9166</v>
      </c>
    </row>
    <row r="860" spans="1:21" s="37" customFormat="1" ht="14.5">
      <c r="A860" s="3" t="s">
        <v>4433</v>
      </c>
      <c r="B860" s="15" t="s">
        <v>1</v>
      </c>
      <c r="C860" s="15" t="s">
        <v>2</v>
      </c>
      <c r="D860" s="15" t="s">
        <v>3525</v>
      </c>
      <c r="E860" s="15">
        <v>400</v>
      </c>
      <c r="F860" s="15">
        <v>380</v>
      </c>
      <c r="G860" s="15">
        <v>400</v>
      </c>
      <c r="H860" s="15">
        <v>420</v>
      </c>
      <c r="I860" s="15">
        <v>342</v>
      </c>
      <c r="J860" s="15">
        <v>1</v>
      </c>
      <c r="K860" s="15">
        <v>1</v>
      </c>
      <c r="L860" s="15">
        <v>548</v>
      </c>
      <c r="M860" s="15">
        <v>0.75</v>
      </c>
      <c r="N860" s="15">
        <v>175</v>
      </c>
      <c r="O860" s="15" t="s">
        <v>9484</v>
      </c>
      <c r="P860" s="15" t="s">
        <v>3</v>
      </c>
      <c r="Q860" s="37" t="s">
        <v>9169</v>
      </c>
      <c r="R860" s="37">
        <v>0.3</v>
      </c>
      <c r="S860" s="37" t="s">
        <v>9170</v>
      </c>
      <c r="T860" s="37" t="s">
        <v>9167</v>
      </c>
      <c r="U860" s="37" t="s">
        <v>9166</v>
      </c>
    </row>
    <row r="861" spans="1:21" s="37" customFormat="1" ht="14.5">
      <c r="A861" s="3" t="s">
        <v>4434</v>
      </c>
      <c r="B861" s="15" t="s">
        <v>1</v>
      </c>
      <c r="C861" s="15" t="s">
        <v>2</v>
      </c>
      <c r="D861" s="15" t="s">
        <v>3522</v>
      </c>
      <c r="E861" s="15">
        <v>400</v>
      </c>
      <c r="F861" s="15">
        <v>40.9</v>
      </c>
      <c r="G861" s="15">
        <v>43.1</v>
      </c>
      <c r="H861" s="15">
        <v>45.2</v>
      </c>
      <c r="I861" s="15">
        <v>36.799999999999997</v>
      </c>
      <c r="J861" s="15">
        <v>1</v>
      </c>
      <c r="K861" s="15">
        <v>1</v>
      </c>
      <c r="L861" s="15">
        <v>59.3</v>
      </c>
      <c r="M861" s="15">
        <v>6.7</v>
      </c>
      <c r="N861" s="15">
        <v>175</v>
      </c>
      <c r="O861" s="15" t="s">
        <v>9484</v>
      </c>
      <c r="P861" s="15" t="s">
        <v>3</v>
      </c>
      <c r="Q861" s="37" t="s">
        <v>9169</v>
      </c>
      <c r="R861" s="37">
        <v>0.3</v>
      </c>
      <c r="S861" s="37" t="s">
        <v>9170</v>
      </c>
      <c r="T861" s="37" t="s">
        <v>9167</v>
      </c>
      <c r="U861" s="37" t="s">
        <v>9166</v>
      </c>
    </row>
    <row r="862" spans="1:21" s="37" customFormat="1" ht="14.5">
      <c r="A862" s="3" t="s">
        <v>4435</v>
      </c>
      <c r="B862" s="15" t="s">
        <v>1</v>
      </c>
      <c r="C862" s="15" t="s">
        <v>2</v>
      </c>
      <c r="D862" s="15" t="s">
        <v>3522</v>
      </c>
      <c r="E862" s="15">
        <v>400</v>
      </c>
      <c r="F862" s="15">
        <v>418</v>
      </c>
      <c r="G862" s="15">
        <v>440</v>
      </c>
      <c r="H862" s="15">
        <v>462</v>
      </c>
      <c r="I862" s="15">
        <v>376</v>
      </c>
      <c r="J862" s="15">
        <v>1</v>
      </c>
      <c r="K862" s="15">
        <v>1</v>
      </c>
      <c r="L862" s="15">
        <v>603</v>
      </c>
      <c r="M862" s="15">
        <v>0.67</v>
      </c>
      <c r="N862" s="15">
        <v>175</v>
      </c>
      <c r="O862" s="15" t="s">
        <v>9484</v>
      </c>
      <c r="P862" s="15" t="s">
        <v>3</v>
      </c>
      <c r="Q862" s="37" t="s">
        <v>9169</v>
      </c>
      <c r="R862" s="37">
        <v>0.3</v>
      </c>
      <c r="S862" s="37" t="s">
        <v>9170</v>
      </c>
      <c r="T862" s="37" t="s">
        <v>9167</v>
      </c>
      <c r="U862" s="37" t="s">
        <v>9166</v>
      </c>
    </row>
    <row r="863" spans="1:21" s="37" customFormat="1" ht="14.5">
      <c r="A863" s="3" t="s">
        <v>4436</v>
      </c>
      <c r="B863" s="15" t="s">
        <v>1</v>
      </c>
      <c r="C863" s="15" t="s">
        <v>2</v>
      </c>
      <c r="D863" s="15" t="s">
        <v>3525</v>
      </c>
      <c r="E863" s="15">
        <v>400</v>
      </c>
      <c r="F863" s="15">
        <v>418</v>
      </c>
      <c r="G863" s="15">
        <v>440</v>
      </c>
      <c r="H863" s="15">
        <v>462</v>
      </c>
      <c r="I863" s="15">
        <v>376</v>
      </c>
      <c r="J863" s="15">
        <v>1</v>
      </c>
      <c r="K863" s="15">
        <v>1</v>
      </c>
      <c r="L863" s="15">
        <v>603</v>
      </c>
      <c r="M863" s="15">
        <v>0.67</v>
      </c>
      <c r="N863" s="15">
        <v>175</v>
      </c>
      <c r="O863" s="15" t="s">
        <v>9484</v>
      </c>
      <c r="P863" s="15" t="s">
        <v>3</v>
      </c>
      <c r="Q863" s="37" t="s">
        <v>9169</v>
      </c>
      <c r="R863" s="37">
        <v>0.3</v>
      </c>
      <c r="S863" s="37" t="s">
        <v>9170</v>
      </c>
      <c r="T863" s="37" t="s">
        <v>9167</v>
      </c>
      <c r="U863" s="37" t="s">
        <v>9166</v>
      </c>
    </row>
    <row r="864" spans="1:21" s="37" customFormat="1" ht="14.5">
      <c r="A864" s="3" t="s">
        <v>4437</v>
      </c>
      <c r="B864" s="15" t="s">
        <v>1</v>
      </c>
      <c r="C864" s="15" t="s">
        <v>2</v>
      </c>
      <c r="D864" s="15" t="s">
        <v>3525</v>
      </c>
      <c r="E864" s="15">
        <v>400</v>
      </c>
      <c r="F864" s="15">
        <v>40.9</v>
      </c>
      <c r="G864" s="15">
        <v>43.1</v>
      </c>
      <c r="H864" s="15">
        <v>45.2</v>
      </c>
      <c r="I864" s="15">
        <v>36.799999999999997</v>
      </c>
      <c r="J864" s="15">
        <v>1</v>
      </c>
      <c r="K864" s="15">
        <v>1</v>
      </c>
      <c r="L864" s="15">
        <v>59.3</v>
      </c>
      <c r="M864" s="15">
        <v>6.7</v>
      </c>
      <c r="N864" s="15">
        <v>175</v>
      </c>
      <c r="O864" s="15" t="s">
        <v>9484</v>
      </c>
      <c r="P864" s="15" t="s">
        <v>3</v>
      </c>
      <c r="Q864" s="37" t="s">
        <v>9169</v>
      </c>
      <c r="R864" s="37">
        <v>0.3</v>
      </c>
      <c r="S864" s="37" t="s">
        <v>9170</v>
      </c>
      <c r="T864" s="37" t="s">
        <v>9167</v>
      </c>
      <c r="U864" s="37" t="s">
        <v>9166</v>
      </c>
    </row>
    <row r="865" spans="1:21" s="37" customFormat="1" ht="14.5">
      <c r="A865" s="3" t="s">
        <v>4438</v>
      </c>
      <c r="B865" s="15" t="s">
        <v>1</v>
      </c>
      <c r="C865" s="15" t="s">
        <v>2</v>
      </c>
      <c r="D865" s="15" t="s">
        <v>3522</v>
      </c>
      <c r="E865" s="15">
        <v>400</v>
      </c>
      <c r="F865" s="15">
        <v>44.7</v>
      </c>
      <c r="G865" s="15">
        <v>47.1</v>
      </c>
      <c r="H865" s="15">
        <v>49.4</v>
      </c>
      <c r="I865" s="15">
        <v>40.200000000000003</v>
      </c>
      <c r="J865" s="15">
        <v>1</v>
      </c>
      <c r="K865" s="15">
        <v>1</v>
      </c>
      <c r="L865" s="15">
        <v>64.8</v>
      </c>
      <c r="M865" s="15">
        <v>6.2</v>
      </c>
      <c r="N865" s="15">
        <v>175</v>
      </c>
      <c r="O865" s="15" t="s">
        <v>9484</v>
      </c>
      <c r="P865" s="15" t="s">
        <v>3</v>
      </c>
      <c r="Q865" s="37" t="s">
        <v>9169</v>
      </c>
      <c r="R865" s="37">
        <v>0.3</v>
      </c>
      <c r="S865" s="37" t="s">
        <v>9170</v>
      </c>
      <c r="T865" s="37" t="s">
        <v>9167</v>
      </c>
      <c r="U865" s="37" t="s">
        <v>9166</v>
      </c>
    </row>
    <row r="866" spans="1:21" s="37" customFormat="1" ht="14.5">
      <c r="A866" s="3" t="s">
        <v>4439</v>
      </c>
      <c r="B866" s="15" t="s">
        <v>1</v>
      </c>
      <c r="C866" s="15" t="s">
        <v>2</v>
      </c>
      <c r="D866" s="15" t="s">
        <v>3525</v>
      </c>
      <c r="E866" s="15">
        <v>400</v>
      </c>
      <c r="F866" s="15">
        <v>44.7</v>
      </c>
      <c r="G866" s="15">
        <v>47.1</v>
      </c>
      <c r="H866" s="15">
        <v>49.4</v>
      </c>
      <c r="I866" s="15">
        <v>40.200000000000003</v>
      </c>
      <c r="J866" s="15">
        <v>1</v>
      </c>
      <c r="K866" s="15">
        <v>1</v>
      </c>
      <c r="L866" s="15">
        <v>64.8</v>
      </c>
      <c r="M866" s="15">
        <v>6.2</v>
      </c>
      <c r="N866" s="15">
        <v>175</v>
      </c>
      <c r="O866" s="15" t="s">
        <v>9484</v>
      </c>
      <c r="P866" s="15" t="s">
        <v>3</v>
      </c>
      <c r="Q866" s="37" t="s">
        <v>9169</v>
      </c>
      <c r="R866" s="37">
        <v>0.3</v>
      </c>
      <c r="S866" s="37" t="s">
        <v>9170</v>
      </c>
      <c r="T866" s="37" t="s">
        <v>9167</v>
      </c>
      <c r="U866" s="37" t="s">
        <v>9166</v>
      </c>
    </row>
    <row r="867" spans="1:21" s="37" customFormat="1" ht="14.5">
      <c r="A867" s="3" t="s">
        <v>4440</v>
      </c>
      <c r="B867" s="15" t="s">
        <v>1</v>
      </c>
      <c r="C867" s="15" t="s">
        <v>2</v>
      </c>
      <c r="D867" s="15" t="s">
        <v>3522</v>
      </c>
      <c r="E867" s="15">
        <v>400</v>
      </c>
      <c r="F867" s="15">
        <v>48.5</v>
      </c>
      <c r="G867" s="15">
        <v>51.1</v>
      </c>
      <c r="H867" s="15">
        <v>53.6</v>
      </c>
      <c r="I867" s="15">
        <v>43.6</v>
      </c>
      <c r="J867" s="15">
        <v>1</v>
      </c>
      <c r="K867" s="15">
        <v>1</v>
      </c>
      <c r="L867" s="15">
        <v>70.099999999999994</v>
      </c>
      <c r="M867" s="15">
        <v>5.7</v>
      </c>
      <c r="N867" s="15">
        <v>175</v>
      </c>
      <c r="O867" s="15" t="s">
        <v>9484</v>
      </c>
      <c r="P867" s="15" t="s">
        <v>3</v>
      </c>
      <c r="Q867" s="37" t="s">
        <v>9169</v>
      </c>
      <c r="R867" s="37">
        <v>0.3</v>
      </c>
      <c r="S867" s="37" t="s">
        <v>9170</v>
      </c>
      <c r="T867" s="37" t="s">
        <v>9167</v>
      </c>
      <c r="U867" s="37" t="s">
        <v>9166</v>
      </c>
    </row>
    <row r="868" spans="1:21" s="37" customFormat="1" ht="14.5">
      <c r="A868" s="3" t="s">
        <v>4441</v>
      </c>
      <c r="B868" s="15" t="s">
        <v>1</v>
      </c>
      <c r="C868" s="15" t="s">
        <v>2</v>
      </c>
      <c r="D868" s="15" t="s">
        <v>3525</v>
      </c>
      <c r="E868" s="15">
        <v>400</v>
      </c>
      <c r="F868" s="15">
        <v>48.5</v>
      </c>
      <c r="G868" s="15">
        <v>51.1</v>
      </c>
      <c r="H868" s="15">
        <v>53.6</v>
      </c>
      <c r="I868" s="15">
        <v>43.6</v>
      </c>
      <c r="J868" s="15">
        <v>1</v>
      </c>
      <c r="K868" s="15">
        <v>1</v>
      </c>
      <c r="L868" s="15">
        <v>70.099999999999994</v>
      </c>
      <c r="M868" s="15">
        <v>5.7</v>
      </c>
      <c r="N868" s="15">
        <v>175</v>
      </c>
      <c r="O868" s="15" t="s">
        <v>9484</v>
      </c>
      <c r="P868" s="15" t="s">
        <v>3</v>
      </c>
      <c r="Q868" s="37" t="s">
        <v>9169</v>
      </c>
      <c r="R868" s="37">
        <v>0.3</v>
      </c>
      <c r="S868" s="37" t="s">
        <v>9170</v>
      </c>
      <c r="T868" s="37" t="s">
        <v>9167</v>
      </c>
      <c r="U868" s="37" t="s">
        <v>9166</v>
      </c>
    </row>
    <row r="869" spans="1:21" s="37" customFormat="1" ht="14.5">
      <c r="A869" s="3" t="s">
        <v>4442</v>
      </c>
      <c r="B869" s="15" t="s">
        <v>1</v>
      </c>
      <c r="C869" s="15" t="s">
        <v>2</v>
      </c>
      <c r="D869" s="15" t="s">
        <v>3522</v>
      </c>
      <c r="E869" s="15">
        <v>400</v>
      </c>
      <c r="F869" s="15">
        <v>53.2</v>
      </c>
      <c r="G869" s="15">
        <v>56</v>
      </c>
      <c r="H869" s="15">
        <v>58.8</v>
      </c>
      <c r="I869" s="15">
        <v>47.8</v>
      </c>
      <c r="J869" s="15">
        <v>1</v>
      </c>
      <c r="K869" s="15">
        <v>1</v>
      </c>
      <c r="L869" s="15">
        <v>77</v>
      </c>
      <c r="M869" s="15">
        <v>5.2</v>
      </c>
      <c r="N869" s="15">
        <v>175</v>
      </c>
      <c r="O869" s="15" t="s">
        <v>9484</v>
      </c>
      <c r="P869" s="15" t="s">
        <v>3</v>
      </c>
      <c r="Q869" s="37" t="s">
        <v>9169</v>
      </c>
      <c r="R869" s="37">
        <v>0.3</v>
      </c>
      <c r="S869" s="37" t="s">
        <v>9170</v>
      </c>
      <c r="T869" s="37" t="s">
        <v>9167</v>
      </c>
      <c r="U869" s="37" t="s">
        <v>9166</v>
      </c>
    </row>
    <row r="870" spans="1:21" s="37" customFormat="1" ht="14.5">
      <c r="A870" s="3" t="s">
        <v>4443</v>
      </c>
      <c r="B870" s="15" t="s">
        <v>1</v>
      </c>
      <c r="C870" s="15" t="s">
        <v>2</v>
      </c>
      <c r="D870" s="15" t="s">
        <v>3525</v>
      </c>
      <c r="E870" s="15">
        <v>400</v>
      </c>
      <c r="F870" s="15">
        <v>53.2</v>
      </c>
      <c r="G870" s="15">
        <v>56</v>
      </c>
      <c r="H870" s="15">
        <v>58.8</v>
      </c>
      <c r="I870" s="15">
        <v>47.8</v>
      </c>
      <c r="J870" s="15">
        <v>1</v>
      </c>
      <c r="K870" s="15">
        <v>1</v>
      </c>
      <c r="L870" s="15">
        <v>77</v>
      </c>
      <c r="M870" s="15">
        <v>5.2</v>
      </c>
      <c r="N870" s="15">
        <v>175</v>
      </c>
      <c r="O870" s="15" t="s">
        <v>9484</v>
      </c>
      <c r="P870" s="15" t="s">
        <v>3</v>
      </c>
      <c r="Q870" s="37" t="s">
        <v>9169</v>
      </c>
      <c r="R870" s="37">
        <v>0.3</v>
      </c>
      <c r="S870" s="37" t="s">
        <v>9170</v>
      </c>
      <c r="T870" s="37" t="s">
        <v>9167</v>
      </c>
      <c r="U870" s="37" t="s">
        <v>9166</v>
      </c>
    </row>
    <row r="871" spans="1:21" s="37" customFormat="1" ht="14.5">
      <c r="A871" s="3" t="s">
        <v>4444</v>
      </c>
      <c r="B871" s="15" t="s">
        <v>1</v>
      </c>
      <c r="C871" s="15" t="s">
        <v>2</v>
      </c>
      <c r="D871" s="15" t="s">
        <v>3522</v>
      </c>
      <c r="E871" s="15">
        <v>400</v>
      </c>
      <c r="F871" s="15">
        <v>58.9</v>
      </c>
      <c r="G871" s="15">
        <v>62</v>
      </c>
      <c r="H871" s="15">
        <v>65.099999999999994</v>
      </c>
      <c r="I871" s="15">
        <v>53</v>
      </c>
      <c r="J871" s="15">
        <v>1</v>
      </c>
      <c r="K871" s="15">
        <v>1</v>
      </c>
      <c r="L871" s="15">
        <v>85</v>
      </c>
      <c r="M871" s="15">
        <v>4.7</v>
      </c>
      <c r="N871" s="15">
        <v>175</v>
      </c>
      <c r="O871" s="15" t="s">
        <v>9484</v>
      </c>
      <c r="P871" s="15" t="s">
        <v>3</v>
      </c>
      <c r="Q871" s="37" t="s">
        <v>9169</v>
      </c>
      <c r="R871" s="37">
        <v>0.3</v>
      </c>
      <c r="S871" s="37" t="s">
        <v>9170</v>
      </c>
      <c r="T871" s="37" t="s">
        <v>9167</v>
      </c>
      <c r="U871" s="37" t="s">
        <v>9166</v>
      </c>
    </row>
    <row r="872" spans="1:21" s="37" customFormat="1" ht="14.5">
      <c r="A872" s="3" t="s">
        <v>4445</v>
      </c>
      <c r="B872" s="15" t="s">
        <v>1</v>
      </c>
      <c r="C872" s="15" t="s">
        <v>2</v>
      </c>
      <c r="D872" s="15" t="s">
        <v>3525</v>
      </c>
      <c r="E872" s="15">
        <v>400</v>
      </c>
      <c r="F872" s="15">
        <v>58.9</v>
      </c>
      <c r="G872" s="15">
        <v>62</v>
      </c>
      <c r="H872" s="15">
        <v>65.099999999999994</v>
      </c>
      <c r="I872" s="15">
        <v>53</v>
      </c>
      <c r="J872" s="15">
        <v>1</v>
      </c>
      <c r="K872" s="15">
        <v>1</v>
      </c>
      <c r="L872" s="15">
        <v>85</v>
      </c>
      <c r="M872" s="15">
        <v>4.7</v>
      </c>
      <c r="N872" s="15">
        <v>175</v>
      </c>
      <c r="O872" s="15" t="s">
        <v>9484</v>
      </c>
      <c r="P872" s="15" t="s">
        <v>3</v>
      </c>
      <c r="Q872" s="37" t="s">
        <v>9169</v>
      </c>
      <c r="R872" s="37">
        <v>0.3</v>
      </c>
      <c r="S872" s="37" t="s">
        <v>9170</v>
      </c>
      <c r="T872" s="37" t="s">
        <v>9167</v>
      </c>
      <c r="U872" s="37" t="s">
        <v>9166</v>
      </c>
    </row>
    <row r="873" spans="1:21" s="37" customFormat="1" ht="14.5">
      <c r="A873" s="3" t="s">
        <v>4446</v>
      </c>
      <c r="B873" s="15" t="s">
        <v>1</v>
      </c>
      <c r="C873" s="15" t="s">
        <v>2</v>
      </c>
      <c r="D873" s="15" t="s">
        <v>3522</v>
      </c>
      <c r="E873" s="15">
        <v>400</v>
      </c>
      <c r="F873" s="15">
        <v>64.599999999999994</v>
      </c>
      <c r="G873" s="15">
        <v>68</v>
      </c>
      <c r="H873" s="15">
        <v>71.400000000000006</v>
      </c>
      <c r="I873" s="15">
        <v>58.1</v>
      </c>
      <c r="J873" s="15">
        <v>1</v>
      </c>
      <c r="K873" s="15">
        <v>1</v>
      </c>
      <c r="L873" s="15">
        <v>92</v>
      </c>
      <c r="M873" s="15">
        <v>4.3</v>
      </c>
      <c r="N873" s="15">
        <v>175</v>
      </c>
      <c r="O873" s="15" t="s">
        <v>9484</v>
      </c>
      <c r="P873" s="15" t="s">
        <v>3</v>
      </c>
      <c r="Q873" s="37" t="s">
        <v>9169</v>
      </c>
      <c r="R873" s="37">
        <v>0.3</v>
      </c>
      <c r="S873" s="37" t="s">
        <v>9170</v>
      </c>
      <c r="T873" s="37" t="s">
        <v>9167</v>
      </c>
      <c r="U873" s="37" t="s">
        <v>9166</v>
      </c>
    </row>
    <row r="874" spans="1:21" s="37" customFormat="1" ht="14.5">
      <c r="A874" s="3" t="s">
        <v>4447</v>
      </c>
      <c r="B874" s="15" t="s">
        <v>1</v>
      </c>
      <c r="C874" s="15" t="s">
        <v>2</v>
      </c>
      <c r="D874" s="15" t="s">
        <v>3525</v>
      </c>
      <c r="E874" s="15">
        <v>400</v>
      </c>
      <c r="F874" s="15">
        <v>64.599999999999994</v>
      </c>
      <c r="G874" s="15">
        <v>68</v>
      </c>
      <c r="H874" s="15">
        <v>71.400000000000006</v>
      </c>
      <c r="I874" s="15">
        <v>58.1</v>
      </c>
      <c r="J874" s="15">
        <v>1</v>
      </c>
      <c r="K874" s="15">
        <v>1</v>
      </c>
      <c r="L874" s="15">
        <v>92</v>
      </c>
      <c r="M874" s="15">
        <v>4.3</v>
      </c>
      <c r="N874" s="15">
        <v>175</v>
      </c>
      <c r="O874" s="15" t="s">
        <v>9484</v>
      </c>
      <c r="P874" s="15" t="s">
        <v>3</v>
      </c>
      <c r="Q874" s="37" t="s">
        <v>9169</v>
      </c>
      <c r="R874" s="37">
        <v>0.3</v>
      </c>
      <c r="S874" s="37" t="s">
        <v>9170</v>
      </c>
      <c r="T874" s="37" t="s">
        <v>9167</v>
      </c>
      <c r="U874" s="37" t="s">
        <v>9166</v>
      </c>
    </row>
    <row r="875" spans="1:21" s="37" customFormat="1" ht="14.5">
      <c r="A875" s="3" t="s">
        <v>4448</v>
      </c>
      <c r="B875" s="15" t="s">
        <v>1</v>
      </c>
      <c r="C875" s="15" t="s">
        <v>2</v>
      </c>
      <c r="D875" s="15" t="s">
        <v>3522</v>
      </c>
      <c r="E875" s="15">
        <v>400</v>
      </c>
      <c r="F875" s="15">
        <v>6.45</v>
      </c>
      <c r="G875" s="15">
        <v>6.8</v>
      </c>
      <c r="H875" s="15">
        <v>7.14</v>
      </c>
      <c r="I875" s="15">
        <v>5.8</v>
      </c>
      <c r="J875" s="15">
        <v>1</v>
      </c>
      <c r="K875" s="15">
        <v>1000</v>
      </c>
      <c r="L875" s="15">
        <v>10.5</v>
      </c>
      <c r="M875" s="15">
        <v>38</v>
      </c>
      <c r="N875" s="15">
        <v>175</v>
      </c>
      <c r="O875" s="15" t="s">
        <v>9484</v>
      </c>
      <c r="P875" s="15" t="s">
        <v>910</v>
      </c>
      <c r="Q875" s="37" t="s">
        <v>9169</v>
      </c>
      <c r="R875" s="37">
        <v>0.3</v>
      </c>
      <c r="S875" s="37" t="s">
        <v>9170</v>
      </c>
      <c r="T875" s="37" t="s">
        <v>9167</v>
      </c>
      <c r="U875" s="37" t="s">
        <v>9166</v>
      </c>
    </row>
    <row r="876" spans="1:21" s="37" customFormat="1" ht="14.5">
      <c r="A876" s="3" t="s">
        <v>4449</v>
      </c>
      <c r="B876" s="15" t="s">
        <v>1</v>
      </c>
      <c r="C876" s="15" t="s">
        <v>2</v>
      </c>
      <c r="D876" s="15" t="s">
        <v>3525</v>
      </c>
      <c r="E876" s="15">
        <v>400</v>
      </c>
      <c r="F876" s="15">
        <v>6.45</v>
      </c>
      <c r="G876" s="15">
        <v>6.8</v>
      </c>
      <c r="H876" s="15">
        <v>7.14</v>
      </c>
      <c r="I876" s="15">
        <v>5.8</v>
      </c>
      <c r="J876" s="15">
        <v>1</v>
      </c>
      <c r="K876" s="15">
        <v>1000</v>
      </c>
      <c r="L876" s="15">
        <v>10.5</v>
      </c>
      <c r="M876" s="15">
        <v>38</v>
      </c>
      <c r="N876" s="15">
        <v>175</v>
      </c>
      <c r="O876" s="15" t="s">
        <v>9484</v>
      </c>
      <c r="P876" s="15" t="s">
        <v>910</v>
      </c>
      <c r="Q876" s="37" t="s">
        <v>9169</v>
      </c>
      <c r="R876" s="37">
        <v>0.3</v>
      </c>
      <c r="S876" s="37" t="s">
        <v>9170</v>
      </c>
      <c r="T876" s="37" t="s">
        <v>9167</v>
      </c>
      <c r="U876" s="37" t="s">
        <v>9166</v>
      </c>
    </row>
    <row r="877" spans="1:21" s="37" customFormat="1" ht="14.5">
      <c r="A877" s="3" t="s">
        <v>4450</v>
      </c>
      <c r="B877" s="15" t="s">
        <v>1</v>
      </c>
      <c r="C877" s="15" t="s">
        <v>2</v>
      </c>
      <c r="D877" s="15" t="s">
        <v>3522</v>
      </c>
      <c r="E877" s="15">
        <v>400</v>
      </c>
      <c r="F877" s="15">
        <v>71.3</v>
      </c>
      <c r="G877" s="15">
        <v>75.099999999999994</v>
      </c>
      <c r="H877" s="15">
        <v>78.8</v>
      </c>
      <c r="I877" s="15">
        <v>64.099999999999994</v>
      </c>
      <c r="J877" s="15">
        <v>1</v>
      </c>
      <c r="K877" s="15">
        <v>1</v>
      </c>
      <c r="L877" s="15">
        <v>103</v>
      </c>
      <c r="M877" s="15">
        <v>3.9</v>
      </c>
      <c r="N877" s="15">
        <v>175</v>
      </c>
      <c r="O877" s="15" t="s">
        <v>9484</v>
      </c>
      <c r="P877" s="15" t="s">
        <v>3</v>
      </c>
      <c r="Q877" s="37" t="s">
        <v>9169</v>
      </c>
      <c r="R877" s="37">
        <v>0.3</v>
      </c>
      <c r="S877" s="37" t="s">
        <v>9170</v>
      </c>
      <c r="T877" s="37" t="s">
        <v>9167</v>
      </c>
      <c r="U877" s="37" t="s">
        <v>9166</v>
      </c>
    </row>
    <row r="878" spans="1:21" s="37" customFormat="1" ht="14.5">
      <c r="A878" s="3" t="s">
        <v>4451</v>
      </c>
      <c r="B878" s="15" t="s">
        <v>1</v>
      </c>
      <c r="C878" s="15" t="s">
        <v>2</v>
      </c>
      <c r="D878" s="15" t="s">
        <v>3525</v>
      </c>
      <c r="E878" s="15">
        <v>400</v>
      </c>
      <c r="F878" s="15">
        <v>71.3</v>
      </c>
      <c r="G878" s="15">
        <v>75.099999999999994</v>
      </c>
      <c r="H878" s="15">
        <v>78.8</v>
      </c>
      <c r="I878" s="15">
        <v>64.099999999999994</v>
      </c>
      <c r="J878" s="15">
        <v>1</v>
      </c>
      <c r="K878" s="15">
        <v>1</v>
      </c>
      <c r="L878" s="15">
        <v>103</v>
      </c>
      <c r="M878" s="15">
        <v>3.9</v>
      </c>
      <c r="N878" s="15">
        <v>175</v>
      </c>
      <c r="O878" s="15" t="s">
        <v>9484</v>
      </c>
      <c r="P878" s="15" t="s">
        <v>3</v>
      </c>
      <c r="Q878" s="37" t="s">
        <v>9169</v>
      </c>
      <c r="R878" s="37">
        <v>0.3</v>
      </c>
      <c r="S878" s="37" t="s">
        <v>9170</v>
      </c>
      <c r="T878" s="37" t="s">
        <v>9167</v>
      </c>
      <c r="U878" s="37" t="s">
        <v>9166</v>
      </c>
    </row>
    <row r="879" spans="1:21" s="37" customFormat="1" ht="14.5">
      <c r="A879" s="3" t="s">
        <v>4452</v>
      </c>
      <c r="B879" s="15" t="s">
        <v>1</v>
      </c>
      <c r="C879" s="15" t="s">
        <v>2</v>
      </c>
      <c r="D879" s="15" t="s">
        <v>3522</v>
      </c>
      <c r="E879" s="15">
        <v>400</v>
      </c>
      <c r="F879" s="15">
        <v>7.13</v>
      </c>
      <c r="G879" s="15">
        <v>7.5</v>
      </c>
      <c r="H879" s="15">
        <v>7.88</v>
      </c>
      <c r="I879" s="15">
        <v>6.4</v>
      </c>
      <c r="J879" s="15">
        <v>1</v>
      </c>
      <c r="K879" s="15">
        <v>500</v>
      </c>
      <c r="L879" s="15">
        <v>11.3</v>
      </c>
      <c r="M879" s="15">
        <v>35.4</v>
      </c>
      <c r="N879" s="15">
        <v>175</v>
      </c>
      <c r="O879" s="15" t="s">
        <v>9484</v>
      </c>
      <c r="P879" s="15" t="s">
        <v>910</v>
      </c>
      <c r="Q879" s="37" t="s">
        <v>9169</v>
      </c>
      <c r="R879" s="37">
        <v>0.3</v>
      </c>
      <c r="S879" s="37" t="s">
        <v>9170</v>
      </c>
      <c r="T879" s="37" t="s">
        <v>9167</v>
      </c>
      <c r="U879" s="37" t="s">
        <v>9166</v>
      </c>
    </row>
    <row r="880" spans="1:21" s="37" customFormat="1" ht="14.5">
      <c r="A880" s="3" t="s">
        <v>4453</v>
      </c>
      <c r="B880" s="15" t="s">
        <v>1</v>
      </c>
      <c r="C880" s="15" t="s">
        <v>2</v>
      </c>
      <c r="D880" s="15" t="s">
        <v>3525</v>
      </c>
      <c r="E880" s="15">
        <v>400</v>
      </c>
      <c r="F880" s="15">
        <v>7.13</v>
      </c>
      <c r="G880" s="15">
        <v>7.5</v>
      </c>
      <c r="H880" s="15">
        <v>7.88</v>
      </c>
      <c r="I880" s="15">
        <v>6.4</v>
      </c>
      <c r="J880" s="15">
        <v>1</v>
      </c>
      <c r="K880" s="15">
        <v>500</v>
      </c>
      <c r="L880" s="15">
        <v>11.3</v>
      </c>
      <c r="M880" s="15">
        <v>35.4</v>
      </c>
      <c r="N880" s="15">
        <v>175</v>
      </c>
      <c r="O880" s="15" t="s">
        <v>9484</v>
      </c>
      <c r="P880" s="15" t="s">
        <v>910</v>
      </c>
      <c r="Q880" s="37" t="s">
        <v>9169</v>
      </c>
      <c r="R880" s="37">
        <v>0.3</v>
      </c>
      <c r="S880" s="37" t="s">
        <v>9170</v>
      </c>
      <c r="T880" s="37" t="s">
        <v>9167</v>
      </c>
      <c r="U880" s="37" t="s">
        <v>9166</v>
      </c>
    </row>
    <row r="881" spans="1:21" s="37" customFormat="1" ht="14.5">
      <c r="A881" s="3" t="s">
        <v>4454</v>
      </c>
      <c r="B881" s="15" t="s">
        <v>1</v>
      </c>
      <c r="C881" s="15" t="s">
        <v>2</v>
      </c>
      <c r="D881" s="15" t="s">
        <v>3522</v>
      </c>
      <c r="E881" s="15">
        <v>400</v>
      </c>
      <c r="F881" s="15">
        <v>77.900000000000006</v>
      </c>
      <c r="G881" s="15">
        <v>82</v>
      </c>
      <c r="H881" s="15">
        <v>86.1</v>
      </c>
      <c r="I881" s="15">
        <v>70.099999999999994</v>
      </c>
      <c r="J881" s="15">
        <v>1</v>
      </c>
      <c r="K881" s="15">
        <v>1</v>
      </c>
      <c r="L881" s="15">
        <v>113</v>
      </c>
      <c r="M881" s="15">
        <v>3.5</v>
      </c>
      <c r="N881" s="15">
        <v>175</v>
      </c>
      <c r="O881" s="15" t="s">
        <v>9484</v>
      </c>
      <c r="P881" s="15" t="s">
        <v>3</v>
      </c>
      <c r="Q881" s="37" t="s">
        <v>9169</v>
      </c>
      <c r="R881" s="37">
        <v>0.3</v>
      </c>
      <c r="S881" s="37" t="s">
        <v>9170</v>
      </c>
      <c r="T881" s="37" t="s">
        <v>9167</v>
      </c>
      <c r="U881" s="37" t="s">
        <v>9166</v>
      </c>
    </row>
    <row r="882" spans="1:21" s="37" customFormat="1" ht="14.5">
      <c r="A882" s="3" t="s">
        <v>4455</v>
      </c>
      <c r="B882" s="15" t="s">
        <v>1</v>
      </c>
      <c r="C882" s="15" t="s">
        <v>2</v>
      </c>
      <c r="D882" s="15" t="s">
        <v>3525</v>
      </c>
      <c r="E882" s="15">
        <v>400</v>
      </c>
      <c r="F882" s="15">
        <v>77.900000000000006</v>
      </c>
      <c r="G882" s="15">
        <v>82</v>
      </c>
      <c r="H882" s="15">
        <v>86.1</v>
      </c>
      <c r="I882" s="15">
        <v>70.099999999999994</v>
      </c>
      <c r="J882" s="15">
        <v>1</v>
      </c>
      <c r="K882" s="15">
        <v>1</v>
      </c>
      <c r="L882" s="15">
        <v>113</v>
      </c>
      <c r="M882" s="15">
        <v>3.5</v>
      </c>
      <c r="N882" s="15">
        <v>175</v>
      </c>
      <c r="O882" s="15" t="s">
        <v>9484</v>
      </c>
      <c r="P882" s="15" t="s">
        <v>3</v>
      </c>
      <c r="Q882" s="37" t="s">
        <v>9169</v>
      </c>
      <c r="R882" s="37">
        <v>0.3</v>
      </c>
      <c r="S882" s="37" t="s">
        <v>9170</v>
      </c>
      <c r="T882" s="37" t="s">
        <v>9167</v>
      </c>
      <c r="U882" s="37" t="s">
        <v>9166</v>
      </c>
    </row>
    <row r="883" spans="1:21" s="37" customFormat="1" ht="14.5">
      <c r="A883" s="3" t="s">
        <v>4456</v>
      </c>
      <c r="B883" s="15" t="s">
        <v>1</v>
      </c>
      <c r="C883" s="15" t="s">
        <v>2</v>
      </c>
      <c r="D883" s="15" t="s">
        <v>3522</v>
      </c>
      <c r="E883" s="15">
        <v>400</v>
      </c>
      <c r="F883" s="15">
        <v>86.5</v>
      </c>
      <c r="G883" s="15">
        <v>91</v>
      </c>
      <c r="H883" s="15">
        <v>95.5</v>
      </c>
      <c r="I883" s="15">
        <v>78</v>
      </c>
      <c r="J883" s="15">
        <v>1</v>
      </c>
      <c r="K883" s="15">
        <v>1</v>
      </c>
      <c r="L883" s="15">
        <v>125</v>
      </c>
      <c r="M883" s="15">
        <v>3.2</v>
      </c>
      <c r="N883" s="15">
        <v>175</v>
      </c>
      <c r="O883" s="15" t="s">
        <v>9484</v>
      </c>
      <c r="P883" s="15" t="s">
        <v>3</v>
      </c>
      <c r="Q883" s="37" t="s">
        <v>9169</v>
      </c>
      <c r="R883" s="37">
        <v>0.3</v>
      </c>
      <c r="S883" s="37" t="s">
        <v>9170</v>
      </c>
      <c r="T883" s="37" t="s">
        <v>9167</v>
      </c>
      <c r="U883" s="37" t="s">
        <v>9166</v>
      </c>
    </row>
    <row r="884" spans="1:21" s="37" customFormat="1" ht="14.5">
      <c r="A884" s="3" t="s">
        <v>4457</v>
      </c>
      <c r="B884" s="15" t="s">
        <v>1</v>
      </c>
      <c r="C884" s="15" t="s">
        <v>2</v>
      </c>
      <c r="D884" s="15" t="s">
        <v>3525</v>
      </c>
      <c r="E884" s="15">
        <v>400</v>
      </c>
      <c r="F884" s="15">
        <v>86.5</v>
      </c>
      <c r="G884" s="15">
        <v>91</v>
      </c>
      <c r="H884" s="15">
        <v>95.5</v>
      </c>
      <c r="I884" s="15">
        <v>78</v>
      </c>
      <c r="J884" s="15">
        <v>1</v>
      </c>
      <c r="K884" s="15">
        <v>1</v>
      </c>
      <c r="L884" s="15">
        <v>125</v>
      </c>
      <c r="M884" s="15">
        <v>3.2</v>
      </c>
      <c r="N884" s="15">
        <v>175</v>
      </c>
      <c r="O884" s="15" t="s">
        <v>9484</v>
      </c>
      <c r="P884" s="15" t="s">
        <v>3</v>
      </c>
      <c r="Q884" s="37" t="s">
        <v>9169</v>
      </c>
      <c r="R884" s="37">
        <v>0.3</v>
      </c>
      <c r="S884" s="37" t="s">
        <v>9170</v>
      </c>
      <c r="T884" s="37" t="s">
        <v>9167</v>
      </c>
      <c r="U884" s="37" t="s">
        <v>9166</v>
      </c>
    </row>
    <row r="885" spans="1:21" s="37" customFormat="1" ht="14.5">
      <c r="A885" s="3" t="s">
        <v>4458</v>
      </c>
      <c r="B885" s="15" t="s">
        <v>1</v>
      </c>
      <c r="C885" s="15" t="s">
        <v>2</v>
      </c>
      <c r="D885" s="15" t="s">
        <v>3522</v>
      </c>
      <c r="E885" s="15">
        <v>400</v>
      </c>
      <c r="F885" s="15">
        <v>7.79</v>
      </c>
      <c r="G885" s="15">
        <v>8.1999999999999993</v>
      </c>
      <c r="H885" s="15">
        <v>8.61</v>
      </c>
      <c r="I885" s="15">
        <v>7.02</v>
      </c>
      <c r="J885" s="15">
        <v>1</v>
      </c>
      <c r="K885" s="15">
        <v>200</v>
      </c>
      <c r="L885" s="15">
        <v>12.1</v>
      </c>
      <c r="M885" s="15">
        <v>33</v>
      </c>
      <c r="N885" s="15">
        <v>175</v>
      </c>
      <c r="O885" s="15" t="s">
        <v>9484</v>
      </c>
      <c r="P885" s="15" t="s">
        <v>910</v>
      </c>
      <c r="Q885" s="37" t="s">
        <v>9169</v>
      </c>
      <c r="R885" s="37">
        <v>0.3</v>
      </c>
      <c r="S885" s="37" t="s">
        <v>9170</v>
      </c>
      <c r="T885" s="37" t="s">
        <v>9167</v>
      </c>
      <c r="U885" s="37" t="s">
        <v>9166</v>
      </c>
    </row>
    <row r="886" spans="1:21" s="37" customFormat="1" ht="14.5">
      <c r="A886" s="3" t="s">
        <v>4459</v>
      </c>
      <c r="B886" s="15" t="s">
        <v>1</v>
      </c>
      <c r="C886" s="15" t="s">
        <v>2</v>
      </c>
      <c r="D886" s="15" t="s">
        <v>3525</v>
      </c>
      <c r="E886" s="15">
        <v>400</v>
      </c>
      <c r="F886" s="15">
        <v>7.79</v>
      </c>
      <c r="G886" s="15">
        <v>8.1999999999999993</v>
      </c>
      <c r="H886" s="15">
        <v>8.61</v>
      </c>
      <c r="I886" s="15">
        <v>7.02</v>
      </c>
      <c r="J886" s="15">
        <v>1</v>
      </c>
      <c r="K886" s="15">
        <v>200</v>
      </c>
      <c r="L886" s="15">
        <v>12.1</v>
      </c>
      <c r="M886" s="15">
        <v>33</v>
      </c>
      <c r="N886" s="15">
        <v>175</v>
      </c>
      <c r="O886" s="15" t="s">
        <v>9484</v>
      </c>
      <c r="P886" s="15" t="s">
        <v>910</v>
      </c>
      <c r="Q886" s="37" t="s">
        <v>9169</v>
      </c>
      <c r="R886" s="37">
        <v>0.3</v>
      </c>
      <c r="S886" s="37" t="s">
        <v>9170</v>
      </c>
      <c r="T886" s="37" t="s">
        <v>9167</v>
      </c>
      <c r="U886" s="37" t="s">
        <v>9166</v>
      </c>
    </row>
    <row r="887" spans="1:21" s="37" customFormat="1" ht="14.5">
      <c r="A887" s="3" t="s">
        <v>4460</v>
      </c>
      <c r="B887" s="15" t="s">
        <v>1</v>
      </c>
      <c r="C887" s="15" t="s">
        <v>2</v>
      </c>
      <c r="D887" s="15" t="s">
        <v>3522</v>
      </c>
      <c r="E887" s="15">
        <v>400</v>
      </c>
      <c r="F887" s="15">
        <v>8.65</v>
      </c>
      <c r="G887" s="15">
        <v>9.1</v>
      </c>
      <c r="H887" s="15">
        <v>9.5500000000000007</v>
      </c>
      <c r="I887" s="15">
        <v>7.78</v>
      </c>
      <c r="J887" s="15">
        <v>1</v>
      </c>
      <c r="K887" s="15">
        <v>50</v>
      </c>
      <c r="L887" s="15">
        <v>13.4</v>
      </c>
      <c r="M887" s="15">
        <v>30</v>
      </c>
      <c r="N887" s="15">
        <v>175</v>
      </c>
      <c r="O887" s="15" t="s">
        <v>9484</v>
      </c>
      <c r="P887" s="15" t="s">
        <v>910</v>
      </c>
      <c r="Q887" s="37" t="s">
        <v>9169</v>
      </c>
      <c r="R887" s="37">
        <v>0.3</v>
      </c>
      <c r="S887" s="37" t="s">
        <v>9170</v>
      </c>
      <c r="T887" s="37" t="s">
        <v>9167</v>
      </c>
      <c r="U887" s="37" t="s">
        <v>9166</v>
      </c>
    </row>
    <row r="888" spans="1:21" s="37" customFormat="1" ht="14.5">
      <c r="A888" s="3" t="s">
        <v>4461</v>
      </c>
      <c r="B888" s="15" t="s">
        <v>1</v>
      </c>
      <c r="C888" s="15" t="s">
        <v>2</v>
      </c>
      <c r="D888" s="15" t="s">
        <v>3525</v>
      </c>
      <c r="E888" s="15">
        <v>400</v>
      </c>
      <c r="F888" s="15">
        <v>8.65</v>
      </c>
      <c r="G888" s="15">
        <v>9.1</v>
      </c>
      <c r="H888" s="15">
        <v>9.5500000000000007</v>
      </c>
      <c r="I888" s="15">
        <v>7.78</v>
      </c>
      <c r="J888" s="15">
        <v>1</v>
      </c>
      <c r="K888" s="15">
        <v>50</v>
      </c>
      <c r="L888" s="15">
        <v>13.4</v>
      </c>
      <c r="M888" s="15">
        <v>30</v>
      </c>
      <c r="N888" s="15">
        <v>175</v>
      </c>
      <c r="O888" s="15" t="s">
        <v>9484</v>
      </c>
      <c r="P888" s="15" t="s">
        <v>910</v>
      </c>
      <c r="Q888" s="37" t="s">
        <v>9169</v>
      </c>
      <c r="R888" s="37">
        <v>0.3</v>
      </c>
      <c r="S888" s="37" t="s">
        <v>9170</v>
      </c>
      <c r="T888" s="37" t="s">
        <v>9167</v>
      </c>
      <c r="U888" s="37" t="s">
        <v>9166</v>
      </c>
    </row>
    <row r="889" spans="1:21" s="37" customFormat="1" ht="14.5">
      <c r="A889" s="3" t="s">
        <v>4462</v>
      </c>
      <c r="B889" s="15" t="s">
        <v>1</v>
      </c>
      <c r="C889" s="15" t="s">
        <v>2</v>
      </c>
      <c r="D889" s="15" t="s">
        <v>3522</v>
      </c>
      <c r="E889" s="15">
        <v>400</v>
      </c>
      <c r="F889" s="15">
        <v>95</v>
      </c>
      <c r="G889" s="15">
        <v>100</v>
      </c>
      <c r="H889" s="15">
        <v>105</v>
      </c>
      <c r="I889" s="15">
        <v>85.5</v>
      </c>
      <c r="J889" s="15">
        <v>1</v>
      </c>
      <c r="K889" s="15">
        <v>1</v>
      </c>
      <c r="L889" s="15">
        <v>137</v>
      </c>
      <c r="M889" s="15">
        <v>2.9</v>
      </c>
      <c r="N889" s="15">
        <v>175</v>
      </c>
      <c r="O889" s="15" t="s">
        <v>9484</v>
      </c>
      <c r="P889" s="15" t="s">
        <v>3</v>
      </c>
      <c r="Q889" s="37" t="s">
        <v>9169</v>
      </c>
      <c r="R889" s="37">
        <v>0.3</v>
      </c>
      <c r="S889" s="37" t="s">
        <v>9170</v>
      </c>
      <c r="T889" s="37" t="s">
        <v>9167</v>
      </c>
      <c r="U889" s="37" t="s">
        <v>9166</v>
      </c>
    </row>
    <row r="890" spans="1:21" s="37" customFormat="1" ht="14.5">
      <c r="A890" s="3" t="s">
        <v>4463</v>
      </c>
      <c r="B890" s="15" t="s">
        <v>1</v>
      </c>
      <c r="C890" s="15" t="s">
        <v>2</v>
      </c>
      <c r="D890" s="15" t="s">
        <v>3525</v>
      </c>
      <c r="E890" s="15">
        <v>400</v>
      </c>
      <c r="F890" s="15">
        <v>95</v>
      </c>
      <c r="G890" s="15">
        <v>100</v>
      </c>
      <c r="H890" s="15">
        <v>105</v>
      </c>
      <c r="I890" s="15">
        <v>85.5</v>
      </c>
      <c r="J890" s="15">
        <v>1</v>
      </c>
      <c r="K890" s="15">
        <v>1</v>
      </c>
      <c r="L890" s="15">
        <v>137</v>
      </c>
      <c r="M890" s="15">
        <v>2.9</v>
      </c>
      <c r="N890" s="15">
        <v>175</v>
      </c>
      <c r="O890" s="15" t="s">
        <v>9484</v>
      </c>
      <c r="P890" s="15" t="s">
        <v>3</v>
      </c>
      <c r="Q890" s="37" t="s">
        <v>9169</v>
      </c>
      <c r="R890" s="37">
        <v>0.3</v>
      </c>
      <c r="S890" s="37" t="s">
        <v>9170</v>
      </c>
      <c r="T890" s="37" t="s">
        <v>9167</v>
      </c>
      <c r="U890" s="37" t="s">
        <v>9166</v>
      </c>
    </row>
    <row r="891" spans="1:21" s="37" customFormat="1" ht="14.5">
      <c r="A891" s="3" t="s">
        <v>4464</v>
      </c>
      <c r="B891" s="15" t="s">
        <v>1</v>
      </c>
      <c r="C891" s="15" t="s">
        <v>2</v>
      </c>
      <c r="D891" s="15" t="s">
        <v>3522</v>
      </c>
      <c r="E891" s="15">
        <v>400</v>
      </c>
      <c r="F891" s="15">
        <v>9.5</v>
      </c>
      <c r="G891" s="15">
        <v>10</v>
      </c>
      <c r="H891" s="15">
        <v>10.5</v>
      </c>
      <c r="I891" s="15">
        <v>8.5500000000000007</v>
      </c>
      <c r="J891" s="15">
        <v>1</v>
      </c>
      <c r="K891" s="15">
        <v>10</v>
      </c>
      <c r="L891" s="15">
        <v>14.5</v>
      </c>
      <c r="M891" s="15">
        <v>27.6</v>
      </c>
      <c r="N891" s="15">
        <v>175</v>
      </c>
      <c r="O891" s="15" t="s">
        <v>9484</v>
      </c>
      <c r="P891" s="15" t="s">
        <v>910</v>
      </c>
      <c r="Q891" s="37" t="s">
        <v>9169</v>
      </c>
      <c r="R891" s="37">
        <v>0.3</v>
      </c>
      <c r="S891" s="37" t="s">
        <v>9170</v>
      </c>
      <c r="T891" s="37" t="s">
        <v>9167</v>
      </c>
      <c r="U891" s="37" t="s">
        <v>9166</v>
      </c>
    </row>
    <row r="892" spans="1:21" s="37" customFormat="1" ht="14.5">
      <c r="A892" s="3" t="s">
        <v>4465</v>
      </c>
      <c r="B892" s="15" t="s">
        <v>1</v>
      </c>
      <c r="C892" s="15" t="s">
        <v>2</v>
      </c>
      <c r="D892" s="15" t="s">
        <v>3525</v>
      </c>
      <c r="E892" s="15">
        <v>400</v>
      </c>
      <c r="F892" s="15">
        <v>9.5</v>
      </c>
      <c r="G892" s="15">
        <v>10</v>
      </c>
      <c r="H892" s="15">
        <v>10.5</v>
      </c>
      <c r="I892" s="15">
        <v>8.5500000000000007</v>
      </c>
      <c r="J892" s="15">
        <v>1</v>
      </c>
      <c r="K892" s="15">
        <v>10</v>
      </c>
      <c r="L892" s="15">
        <v>14.5</v>
      </c>
      <c r="M892" s="15">
        <v>27.6</v>
      </c>
      <c r="N892" s="15">
        <v>175</v>
      </c>
      <c r="O892" s="15" t="s">
        <v>9484</v>
      </c>
      <c r="P892" s="15" t="s">
        <v>910</v>
      </c>
      <c r="Q892" s="37" t="s">
        <v>9169</v>
      </c>
      <c r="R892" s="37">
        <v>0.3</v>
      </c>
      <c r="S892" s="37" t="s">
        <v>9170</v>
      </c>
      <c r="T892" s="37" t="s">
        <v>9167</v>
      </c>
      <c r="U892" s="37" t="s">
        <v>9166</v>
      </c>
    </row>
    <row r="893" spans="1:21" s="37" customFormat="1" ht="14.5">
      <c r="A893" s="3" t="s">
        <v>4466</v>
      </c>
      <c r="B893" s="15" t="s">
        <v>1</v>
      </c>
      <c r="C893" s="15" t="s">
        <v>2</v>
      </c>
      <c r="D893" s="15" t="s">
        <v>3522</v>
      </c>
      <c r="E893" s="15">
        <v>400</v>
      </c>
      <c r="F893" s="15">
        <v>105</v>
      </c>
      <c r="G893" s="15">
        <v>110.5</v>
      </c>
      <c r="H893" s="15">
        <v>116</v>
      </c>
      <c r="I893" s="15">
        <v>94</v>
      </c>
      <c r="J893" s="15">
        <v>1</v>
      </c>
      <c r="K893" s="15">
        <v>1</v>
      </c>
      <c r="L893" s="15">
        <v>152</v>
      </c>
      <c r="M893" s="15">
        <v>2.6</v>
      </c>
      <c r="N893" s="15">
        <v>175</v>
      </c>
      <c r="O893" s="15" t="s">
        <v>9484</v>
      </c>
      <c r="P893" s="15" t="s">
        <v>3</v>
      </c>
      <c r="Q893" s="37" t="s">
        <v>9169</v>
      </c>
      <c r="R893" s="37">
        <v>0.3</v>
      </c>
      <c r="S893" s="37" t="s">
        <v>9170</v>
      </c>
      <c r="T893" s="37" t="s">
        <v>9167</v>
      </c>
      <c r="U893" s="37" t="s">
        <v>9166</v>
      </c>
    </row>
    <row r="894" spans="1:21" s="37" customFormat="1" ht="14.5">
      <c r="A894" s="3" t="s">
        <v>4467</v>
      </c>
      <c r="B894" s="15" t="s">
        <v>1</v>
      </c>
      <c r="C894" s="15" t="s">
        <v>2</v>
      </c>
      <c r="D894" s="15" t="s">
        <v>3525</v>
      </c>
      <c r="E894" s="15">
        <v>400</v>
      </c>
      <c r="F894" s="15">
        <v>105</v>
      </c>
      <c r="G894" s="15">
        <v>110.5</v>
      </c>
      <c r="H894" s="15">
        <v>116</v>
      </c>
      <c r="I894" s="15">
        <v>94</v>
      </c>
      <c r="J894" s="15">
        <v>1</v>
      </c>
      <c r="K894" s="15">
        <v>1</v>
      </c>
      <c r="L894" s="15">
        <v>152</v>
      </c>
      <c r="M894" s="15">
        <v>2.6</v>
      </c>
      <c r="N894" s="15">
        <v>175</v>
      </c>
      <c r="O894" s="15" t="s">
        <v>9484</v>
      </c>
      <c r="P894" s="15" t="s">
        <v>3</v>
      </c>
      <c r="Q894" s="37" t="s">
        <v>9169</v>
      </c>
      <c r="R894" s="37">
        <v>0.3</v>
      </c>
      <c r="S894" s="37" t="s">
        <v>9170</v>
      </c>
      <c r="T894" s="37" t="s">
        <v>9167</v>
      </c>
      <c r="U894" s="37" t="s">
        <v>9166</v>
      </c>
    </row>
    <row r="895" spans="1:21" s="37" customFormat="1" ht="14.5">
      <c r="A895" s="3" t="s">
        <v>4468</v>
      </c>
      <c r="B895" s="15" t="s">
        <v>1</v>
      </c>
      <c r="C895" s="15" t="s">
        <v>2</v>
      </c>
      <c r="D895" s="15" t="s">
        <v>3522</v>
      </c>
      <c r="E895" s="15">
        <v>400</v>
      </c>
      <c r="F895" s="15">
        <v>10.5</v>
      </c>
      <c r="G895" s="15">
        <v>11.1</v>
      </c>
      <c r="H895" s="15">
        <v>11.6</v>
      </c>
      <c r="I895" s="15">
        <v>9.4</v>
      </c>
      <c r="J895" s="15">
        <v>1</v>
      </c>
      <c r="K895" s="15">
        <v>5</v>
      </c>
      <c r="L895" s="15">
        <v>15.6</v>
      </c>
      <c r="M895" s="15">
        <v>25.7</v>
      </c>
      <c r="N895" s="15">
        <v>175</v>
      </c>
      <c r="O895" s="15" t="s">
        <v>9484</v>
      </c>
      <c r="P895" s="15" t="s">
        <v>3</v>
      </c>
      <c r="Q895" s="37" t="s">
        <v>9169</v>
      </c>
      <c r="R895" s="37">
        <v>0.3</v>
      </c>
      <c r="S895" s="37" t="s">
        <v>9170</v>
      </c>
      <c r="T895" s="37" t="s">
        <v>9167</v>
      </c>
      <c r="U895" s="37" t="s">
        <v>9166</v>
      </c>
    </row>
    <row r="896" spans="1:21" s="37" customFormat="1" ht="14.5">
      <c r="A896" s="3" t="s">
        <v>4469</v>
      </c>
      <c r="B896" s="15" t="s">
        <v>1</v>
      </c>
      <c r="C896" s="15" t="s">
        <v>2</v>
      </c>
      <c r="D896" s="15" t="s">
        <v>3525</v>
      </c>
      <c r="E896" s="15">
        <v>400</v>
      </c>
      <c r="F896" s="15">
        <v>10.5</v>
      </c>
      <c r="G896" s="15">
        <v>11.1</v>
      </c>
      <c r="H896" s="15">
        <v>11.6</v>
      </c>
      <c r="I896" s="15">
        <v>9.4</v>
      </c>
      <c r="J896" s="15">
        <v>1</v>
      </c>
      <c r="K896" s="15">
        <v>5</v>
      </c>
      <c r="L896" s="15">
        <v>15.6</v>
      </c>
      <c r="M896" s="15">
        <v>25.7</v>
      </c>
      <c r="N896" s="15">
        <v>175</v>
      </c>
      <c r="O896" s="15" t="s">
        <v>9484</v>
      </c>
      <c r="P896" s="15" t="s">
        <v>3</v>
      </c>
      <c r="Q896" s="37" t="s">
        <v>9169</v>
      </c>
      <c r="R896" s="37">
        <v>0.3</v>
      </c>
      <c r="S896" s="37" t="s">
        <v>9170</v>
      </c>
      <c r="T896" s="37" t="s">
        <v>9167</v>
      </c>
      <c r="U896" s="37" t="s">
        <v>9166</v>
      </c>
    </row>
    <row r="897" spans="1:21" s="37" customFormat="1" ht="14.5">
      <c r="A897" s="3" t="s">
        <v>4470</v>
      </c>
      <c r="B897" s="15" t="s">
        <v>1</v>
      </c>
      <c r="C897" s="15" t="s">
        <v>7</v>
      </c>
      <c r="D897" s="15" t="s">
        <v>3522</v>
      </c>
      <c r="E897" s="15">
        <v>600</v>
      </c>
      <c r="F897" s="15">
        <v>143</v>
      </c>
      <c r="G897" s="15">
        <v>150</v>
      </c>
      <c r="H897" s="15">
        <v>158</v>
      </c>
      <c r="I897" s="15">
        <v>128</v>
      </c>
      <c r="J897" s="15">
        <v>1.7</v>
      </c>
      <c r="K897" s="15">
        <v>1</v>
      </c>
      <c r="L897" s="15">
        <v>207</v>
      </c>
      <c r="M897" s="15">
        <v>2.9</v>
      </c>
      <c r="N897" s="15">
        <v>175</v>
      </c>
      <c r="O897" s="15" t="s">
        <v>9484</v>
      </c>
      <c r="P897" s="15" t="s">
        <v>3</v>
      </c>
      <c r="Q897" s="37" t="s">
        <v>9169</v>
      </c>
      <c r="R897" s="37">
        <v>0.4</v>
      </c>
      <c r="S897" s="37" t="s">
        <v>9170</v>
      </c>
      <c r="T897" s="37" t="s">
        <v>9167</v>
      </c>
      <c r="U897" s="37" t="s">
        <v>9166</v>
      </c>
    </row>
    <row r="898" spans="1:21" s="37" customFormat="1" ht="14.5">
      <c r="A898" s="3" t="s">
        <v>4471</v>
      </c>
      <c r="B898" s="15" t="s">
        <v>1</v>
      </c>
      <c r="C898" s="15" t="s">
        <v>7</v>
      </c>
      <c r="D898" s="15" t="s">
        <v>3525</v>
      </c>
      <c r="E898" s="15">
        <v>600</v>
      </c>
      <c r="F898" s="15">
        <v>143</v>
      </c>
      <c r="G898" s="15">
        <v>150</v>
      </c>
      <c r="H898" s="15">
        <v>158</v>
      </c>
      <c r="I898" s="15">
        <v>128</v>
      </c>
      <c r="J898" s="15">
        <v>1.7</v>
      </c>
      <c r="K898" s="15">
        <v>1</v>
      </c>
      <c r="L898" s="15">
        <v>207</v>
      </c>
      <c r="M898" s="15">
        <v>2.9</v>
      </c>
      <c r="N898" s="15">
        <v>175</v>
      </c>
      <c r="O898" s="15" t="s">
        <v>9484</v>
      </c>
      <c r="P898" s="15" t="s">
        <v>3</v>
      </c>
      <c r="Q898" s="37" t="s">
        <v>9169</v>
      </c>
      <c r="R898" s="37">
        <v>0.4</v>
      </c>
      <c r="S898" s="37" t="s">
        <v>9170</v>
      </c>
      <c r="T898" s="37" t="s">
        <v>9167</v>
      </c>
      <c r="U898" s="37" t="s">
        <v>9166</v>
      </c>
    </row>
    <row r="899" spans="1:21" s="37" customFormat="1" ht="14.5">
      <c r="A899" s="3" t="s">
        <v>4472</v>
      </c>
      <c r="B899" s="15" t="s">
        <v>1</v>
      </c>
      <c r="C899" s="15" t="s">
        <v>7</v>
      </c>
      <c r="D899" s="15" t="s">
        <v>3522</v>
      </c>
      <c r="E899" s="15">
        <v>600</v>
      </c>
      <c r="F899" s="15">
        <v>14.3</v>
      </c>
      <c r="G899" s="15">
        <v>15</v>
      </c>
      <c r="H899" s="15">
        <v>15.8</v>
      </c>
      <c r="I899" s="15">
        <v>12.8</v>
      </c>
      <c r="J899" s="15">
        <v>1.7</v>
      </c>
      <c r="K899" s="15">
        <v>5</v>
      </c>
      <c r="L899" s="15">
        <v>21.2</v>
      </c>
      <c r="M899" s="15">
        <v>28</v>
      </c>
      <c r="N899" s="15">
        <v>175</v>
      </c>
      <c r="O899" s="15" t="s">
        <v>9484</v>
      </c>
      <c r="P899" s="15" t="s">
        <v>3</v>
      </c>
      <c r="Q899" s="37" t="s">
        <v>9169</v>
      </c>
      <c r="R899" s="37">
        <v>0.4</v>
      </c>
      <c r="S899" s="37" t="s">
        <v>9170</v>
      </c>
      <c r="T899" s="37" t="s">
        <v>9167</v>
      </c>
      <c r="U899" s="37" t="s">
        <v>9166</v>
      </c>
    </row>
    <row r="900" spans="1:21" s="37" customFormat="1" ht="14.5">
      <c r="A900" s="3" t="s">
        <v>4473</v>
      </c>
      <c r="B900" s="15" t="s">
        <v>1</v>
      </c>
      <c r="C900" s="15" t="s">
        <v>7</v>
      </c>
      <c r="D900" s="15" t="s">
        <v>3525</v>
      </c>
      <c r="E900" s="15">
        <v>600</v>
      </c>
      <c r="F900" s="15">
        <v>14.3</v>
      </c>
      <c r="G900" s="15">
        <v>15</v>
      </c>
      <c r="H900" s="15">
        <v>15.8</v>
      </c>
      <c r="I900" s="15">
        <v>12.8</v>
      </c>
      <c r="J900" s="15">
        <v>1.7</v>
      </c>
      <c r="K900" s="15">
        <v>5</v>
      </c>
      <c r="L900" s="15">
        <v>21.2</v>
      </c>
      <c r="M900" s="15">
        <v>28</v>
      </c>
      <c r="N900" s="15">
        <v>175</v>
      </c>
      <c r="O900" s="15" t="s">
        <v>9484</v>
      </c>
      <c r="P900" s="15" t="s">
        <v>3</v>
      </c>
      <c r="Q900" s="37" t="s">
        <v>9169</v>
      </c>
      <c r="R900" s="37">
        <v>0.4</v>
      </c>
      <c r="S900" s="37" t="s">
        <v>9170</v>
      </c>
      <c r="T900" s="37" t="s">
        <v>9167</v>
      </c>
      <c r="U900" s="37" t="s">
        <v>9166</v>
      </c>
    </row>
    <row r="901" spans="1:21" s="37" customFormat="1" ht="14.5">
      <c r="A901" s="3" t="s">
        <v>4474</v>
      </c>
      <c r="B901" s="15" t="s">
        <v>1</v>
      </c>
      <c r="C901" s="15" t="s">
        <v>7</v>
      </c>
      <c r="D901" s="15" t="s">
        <v>3522</v>
      </c>
      <c r="E901" s="15">
        <v>600</v>
      </c>
      <c r="F901" s="15">
        <v>17.100000000000001</v>
      </c>
      <c r="G901" s="15">
        <v>18</v>
      </c>
      <c r="H901" s="15">
        <v>18.899999999999999</v>
      </c>
      <c r="I901" s="15">
        <v>15.3</v>
      </c>
      <c r="J901" s="15">
        <v>1.7</v>
      </c>
      <c r="K901" s="15">
        <v>1</v>
      </c>
      <c r="L901" s="15">
        <v>25.2</v>
      </c>
      <c r="M901" s="15">
        <v>24</v>
      </c>
      <c r="N901" s="15">
        <v>175</v>
      </c>
      <c r="O901" s="15" t="s">
        <v>9484</v>
      </c>
      <c r="P901" s="15" t="s">
        <v>3</v>
      </c>
      <c r="Q901" s="37" t="s">
        <v>9169</v>
      </c>
      <c r="R901" s="37">
        <v>0.4</v>
      </c>
      <c r="S901" s="37" t="s">
        <v>9170</v>
      </c>
      <c r="T901" s="37" t="s">
        <v>9167</v>
      </c>
      <c r="U901" s="37" t="s">
        <v>9166</v>
      </c>
    </row>
    <row r="902" spans="1:21" s="37" customFormat="1" ht="14.5">
      <c r="A902" s="3" t="s">
        <v>4475</v>
      </c>
      <c r="B902" s="15" t="s">
        <v>1</v>
      </c>
      <c r="C902" s="15" t="s">
        <v>7</v>
      </c>
      <c r="D902" s="15" t="s">
        <v>3522</v>
      </c>
      <c r="E902" s="15">
        <v>600</v>
      </c>
      <c r="F902" s="15">
        <v>171</v>
      </c>
      <c r="G902" s="15">
        <v>180</v>
      </c>
      <c r="H902" s="15">
        <v>189</v>
      </c>
      <c r="I902" s="15">
        <v>154</v>
      </c>
      <c r="J902" s="15">
        <v>1.7</v>
      </c>
      <c r="K902" s="15">
        <v>1</v>
      </c>
      <c r="L902" s="15">
        <v>246</v>
      </c>
      <c r="M902" s="15">
        <v>2.4</v>
      </c>
      <c r="N902" s="15">
        <v>175</v>
      </c>
      <c r="O902" s="15" t="s">
        <v>9484</v>
      </c>
      <c r="P902" s="15" t="s">
        <v>3</v>
      </c>
      <c r="Q902" s="37" t="s">
        <v>9169</v>
      </c>
      <c r="R902" s="37">
        <v>0.4</v>
      </c>
      <c r="S902" s="37" t="s">
        <v>9170</v>
      </c>
      <c r="T902" s="37" t="s">
        <v>9167</v>
      </c>
      <c r="U902" s="37" t="s">
        <v>9166</v>
      </c>
    </row>
    <row r="903" spans="1:21" s="37" customFormat="1" ht="14.5">
      <c r="A903" s="3" t="s">
        <v>4476</v>
      </c>
      <c r="B903" s="15" t="s">
        <v>1</v>
      </c>
      <c r="C903" s="15" t="s">
        <v>7</v>
      </c>
      <c r="D903" s="15" t="s">
        <v>3525</v>
      </c>
      <c r="E903" s="15">
        <v>600</v>
      </c>
      <c r="F903" s="15">
        <v>171</v>
      </c>
      <c r="G903" s="15">
        <v>180</v>
      </c>
      <c r="H903" s="15">
        <v>189</v>
      </c>
      <c r="I903" s="15">
        <v>154</v>
      </c>
      <c r="J903" s="15">
        <v>1.7</v>
      </c>
      <c r="K903" s="15">
        <v>1</v>
      </c>
      <c r="L903" s="15">
        <v>246</v>
      </c>
      <c r="M903" s="15">
        <v>2.4</v>
      </c>
      <c r="N903" s="15">
        <v>175</v>
      </c>
      <c r="O903" s="15" t="s">
        <v>9484</v>
      </c>
      <c r="P903" s="15" t="s">
        <v>3</v>
      </c>
      <c r="Q903" s="37" t="s">
        <v>9169</v>
      </c>
      <c r="R903" s="37">
        <v>0.4</v>
      </c>
      <c r="S903" s="37" t="s">
        <v>9170</v>
      </c>
      <c r="T903" s="37" t="s">
        <v>9167</v>
      </c>
      <c r="U903" s="37" t="s">
        <v>9166</v>
      </c>
    </row>
    <row r="904" spans="1:21" s="37" customFormat="1" ht="14.5">
      <c r="A904" s="3" t="s">
        <v>4477</v>
      </c>
      <c r="B904" s="15" t="s">
        <v>1</v>
      </c>
      <c r="C904" s="15" t="s">
        <v>7</v>
      </c>
      <c r="D904" s="15" t="s">
        <v>3525</v>
      </c>
      <c r="E904" s="15">
        <v>600</v>
      </c>
      <c r="F904" s="15">
        <v>17.100000000000001</v>
      </c>
      <c r="G904" s="15">
        <v>18</v>
      </c>
      <c r="H904" s="15">
        <v>18.899999999999999</v>
      </c>
      <c r="I904" s="15">
        <v>15.3</v>
      </c>
      <c r="J904" s="15">
        <v>1.7</v>
      </c>
      <c r="K904" s="15">
        <v>1</v>
      </c>
      <c r="L904" s="15">
        <v>25.2</v>
      </c>
      <c r="M904" s="15">
        <v>24</v>
      </c>
      <c r="N904" s="15">
        <v>175</v>
      </c>
      <c r="O904" s="15" t="s">
        <v>9484</v>
      </c>
      <c r="P904" s="15" t="s">
        <v>3</v>
      </c>
      <c r="Q904" s="37" t="s">
        <v>9169</v>
      </c>
      <c r="R904" s="37">
        <v>0.4</v>
      </c>
      <c r="S904" s="37" t="s">
        <v>9170</v>
      </c>
      <c r="T904" s="37" t="s">
        <v>9167</v>
      </c>
      <c r="U904" s="37" t="s">
        <v>9166</v>
      </c>
    </row>
    <row r="905" spans="1:21" s="37" customFormat="1" ht="14.5">
      <c r="A905" s="3" t="s">
        <v>4478</v>
      </c>
      <c r="B905" s="15" t="s">
        <v>1</v>
      </c>
      <c r="C905" s="15" t="s">
        <v>7</v>
      </c>
      <c r="D905" s="15" t="s">
        <v>3522</v>
      </c>
      <c r="E905" s="15">
        <v>600</v>
      </c>
      <c r="F905" s="15">
        <v>190</v>
      </c>
      <c r="G905" s="15">
        <v>200</v>
      </c>
      <c r="H905" s="15">
        <v>210</v>
      </c>
      <c r="I905" s="15">
        <v>171</v>
      </c>
      <c r="J905" s="15">
        <v>1.7</v>
      </c>
      <c r="K905" s="15">
        <v>1</v>
      </c>
      <c r="L905" s="15">
        <v>274</v>
      </c>
      <c r="M905" s="15">
        <v>2.2000000000000002</v>
      </c>
      <c r="N905" s="15">
        <v>175</v>
      </c>
      <c r="O905" s="15" t="s">
        <v>9484</v>
      </c>
      <c r="P905" s="15" t="s">
        <v>3</v>
      </c>
      <c r="Q905" s="37" t="s">
        <v>9169</v>
      </c>
      <c r="R905" s="37">
        <v>0.4</v>
      </c>
      <c r="S905" s="37" t="s">
        <v>9170</v>
      </c>
      <c r="T905" s="37" t="s">
        <v>9167</v>
      </c>
      <c r="U905" s="37" t="s">
        <v>9166</v>
      </c>
    </row>
    <row r="906" spans="1:21" s="37" customFormat="1" ht="14.5">
      <c r="A906" s="3" t="s">
        <v>4479</v>
      </c>
      <c r="B906" s="15" t="s">
        <v>1</v>
      </c>
      <c r="C906" s="15" t="s">
        <v>7</v>
      </c>
      <c r="D906" s="15" t="s">
        <v>3525</v>
      </c>
      <c r="E906" s="15">
        <v>600</v>
      </c>
      <c r="F906" s="15">
        <v>190</v>
      </c>
      <c r="G906" s="15">
        <v>200</v>
      </c>
      <c r="H906" s="15">
        <v>210</v>
      </c>
      <c r="I906" s="15">
        <v>171</v>
      </c>
      <c r="J906" s="15">
        <v>1.7</v>
      </c>
      <c r="K906" s="15">
        <v>1</v>
      </c>
      <c r="L906" s="15">
        <v>274</v>
      </c>
      <c r="M906" s="15">
        <v>2.2000000000000002</v>
      </c>
      <c r="N906" s="15">
        <v>175</v>
      </c>
      <c r="O906" s="15" t="s">
        <v>9484</v>
      </c>
      <c r="P906" s="15" t="s">
        <v>3</v>
      </c>
      <c r="Q906" s="37" t="s">
        <v>9169</v>
      </c>
      <c r="R906" s="37">
        <v>0.4</v>
      </c>
      <c r="S906" s="37" t="s">
        <v>9170</v>
      </c>
      <c r="T906" s="37" t="s">
        <v>9167</v>
      </c>
      <c r="U906" s="37" t="s">
        <v>9166</v>
      </c>
    </row>
    <row r="907" spans="1:21" s="37" customFormat="1" ht="14.5">
      <c r="A907" s="3" t="s">
        <v>4480</v>
      </c>
      <c r="B907" s="15" t="s">
        <v>1</v>
      </c>
      <c r="C907" s="15" t="s">
        <v>7</v>
      </c>
      <c r="D907" s="15" t="s">
        <v>3522</v>
      </c>
      <c r="E907" s="15">
        <v>600</v>
      </c>
      <c r="F907" s="15">
        <v>209</v>
      </c>
      <c r="G907" s="15">
        <v>220</v>
      </c>
      <c r="H907" s="15">
        <v>231</v>
      </c>
      <c r="I907" s="15">
        <v>188</v>
      </c>
      <c r="J907" s="15">
        <v>1.7</v>
      </c>
      <c r="K907" s="15">
        <v>1</v>
      </c>
      <c r="L907" s="15">
        <v>301</v>
      </c>
      <c r="M907" s="15">
        <v>2</v>
      </c>
      <c r="N907" s="15">
        <v>175</v>
      </c>
      <c r="O907" s="15" t="s">
        <v>9484</v>
      </c>
      <c r="P907" s="15" t="s">
        <v>3</v>
      </c>
      <c r="Q907" s="37" t="s">
        <v>9169</v>
      </c>
      <c r="R907" s="37">
        <v>0.4</v>
      </c>
      <c r="S907" s="37" t="s">
        <v>9170</v>
      </c>
      <c r="T907" s="37" t="s">
        <v>9167</v>
      </c>
      <c r="U907" s="37" t="s">
        <v>9166</v>
      </c>
    </row>
    <row r="908" spans="1:21" s="37" customFormat="1" ht="14.5">
      <c r="A908" s="3" t="s">
        <v>4481</v>
      </c>
      <c r="B908" s="15" t="s">
        <v>1</v>
      </c>
      <c r="C908" s="15" t="s">
        <v>7</v>
      </c>
      <c r="D908" s="15" t="s">
        <v>3525</v>
      </c>
      <c r="E908" s="15">
        <v>600</v>
      </c>
      <c r="F908" s="15">
        <v>209</v>
      </c>
      <c r="G908" s="15">
        <v>220</v>
      </c>
      <c r="H908" s="15">
        <v>231</v>
      </c>
      <c r="I908" s="15">
        <v>188</v>
      </c>
      <c r="J908" s="15">
        <v>1.7</v>
      </c>
      <c r="K908" s="15">
        <v>1</v>
      </c>
      <c r="L908" s="15">
        <v>301</v>
      </c>
      <c r="M908" s="15">
        <v>2</v>
      </c>
      <c r="N908" s="15">
        <v>175</v>
      </c>
      <c r="O908" s="15" t="s">
        <v>9484</v>
      </c>
      <c r="P908" s="15" t="s">
        <v>3</v>
      </c>
      <c r="Q908" s="37" t="s">
        <v>9169</v>
      </c>
      <c r="R908" s="37">
        <v>0.4</v>
      </c>
      <c r="S908" s="37" t="s">
        <v>9170</v>
      </c>
      <c r="T908" s="37" t="s">
        <v>9167</v>
      </c>
      <c r="U908" s="37" t="s">
        <v>9166</v>
      </c>
    </row>
    <row r="909" spans="1:21" s="37" customFormat="1" ht="14.5">
      <c r="A909" s="3" t="s">
        <v>4482</v>
      </c>
      <c r="B909" s="15" t="s">
        <v>1</v>
      </c>
      <c r="C909" s="15" t="s">
        <v>7</v>
      </c>
      <c r="D909" s="15" t="s">
        <v>3522</v>
      </c>
      <c r="E909" s="15">
        <v>600</v>
      </c>
      <c r="F909" s="15">
        <v>20.9</v>
      </c>
      <c r="G909" s="15">
        <v>22</v>
      </c>
      <c r="H909" s="15">
        <v>23.1</v>
      </c>
      <c r="I909" s="15">
        <v>18.8</v>
      </c>
      <c r="J909" s="15">
        <v>1.7</v>
      </c>
      <c r="K909" s="15">
        <v>1</v>
      </c>
      <c r="L909" s="15">
        <v>30.6</v>
      </c>
      <c r="M909" s="15">
        <v>19.600000000000001</v>
      </c>
      <c r="N909" s="15">
        <v>175</v>
      </c>
      <c r="O909" s="15" t="s">
        <v>9484</v>
      </c>
      <c r="P909" s="15" t="s">
        <v>3</v>
      </c>
      <c r="Q909" s="37" t="s">
        <v>9169</v>
      </c>
      <c r="R909" s="37">
        <v>0.4</v>
      </c>
      <c r="S909" s="37" t="s">
        <v>9170</v>
      </c>
      <c r="T909" s="37" t="s">
        <v>9167</v>
      </c>
      <c r="U909" s="37" t="s">
        <v>9166</v>
      </c>
    </row>
    <row r="910" spans="1:21" s="37" customFormat="1" ht="14.5">
      <c r="A910" s="3" t="s">
        <v>4483</v>
      </c>
      <c r="B910" s="15" t="s">
        <v>1</v>
      </c>
      <c r="C910" s="15" t="s">
        <v>7</v>
      </c>
      <c r="D910" s="15" t="s">
        <v>3525</v>
      </c>
      <c r="E910" s="15">
        <v>600</v>
      </c>
      <c r="F910" s="15">
        <v>20.9</v>
      </c>
      <c r="G910" s="15">
        <v>22</v>
      </c>
      <c r="H910" s="15">
        <v>23.1</v>
      </c>
      <c r="I910" s="15">
        <v>18.8</v>
      </c>
      <c r="J910" s="15">
        <v>1.7</v>
      </c>
      <c r="K910" s="15">
        <v>1</v>
      </c>
      <c r="L910" s="15">
        <v>30.6</v>
      </c>
      <c r="M910" s="15">
        <v>19.600000000000001</v>
      </c>
      <c r="N910" s="15">
        <v>175</v>
      </c>
      <c r="O910" s="15" t="s">
        <v>9484</v>
      </c>
      <c r="P910" s="15" t="s">
        <v>3</v>
      </c>
      <c r="Q910" s="37" t="s">
        <v>9169</v>
      </c>
      <c r="R910" s="37">
        <v>0.4</v>
      </c>
      <c r="S910" s="37" t="s">
        <v>9170</v>
      </c>
      <c r="T910" s="37" t="s">
        <v>9167</v>
      </c>
      <c r="U910" s="37" t="s">
        <v>9166</v>
      </c>
    </row>
    <row r="911" spans="1:21" s="37" customFormat="1" ht="14.5">
      <c r="A911" s="3" t="s">
        <v>4484</v>
      </c>
      <c r="B911" s="15" t="s">
        <v>1</v>
      </c>
      <c r="C911" s="15" t="s">
        <v>7</v>
      </c>
      <c r="D911" s="15" t="s">
        <v>3522</v>
      </c>
      <c r="E911" s="15">
        <v>600</v>
      </c>
      <c r="F911" s="15">
        <v>22.8</v>
      </c>
      <c r="G911" s="15">
        <v>24</v>
      </c>
      <c r="H911" s="15">
        <v>25.2</v>
      </c>
      <c r="I911" s="15">
        <v>20.5</v>
      </c>
      <c r="J911" s="15">
        <v>1.7</v>
      </c>
      <c r="K911" s="15">
        <v>1</v>
      </c>
      <c r="L911" s="15">
        <v>33.200000000000003</v>
      </c>
      <c r="M911" s="15">
        <v>28</v>
      </c>
      <c r="N911" s="15">
        <v>175</v>
      </c>
      <c r="O911" s="15" t="s">
        <v>9484</v>
      </c>
      <c r="P911" s="15" t="s">
        <v>3</v>
      </c>
      <c r="Q911" s="37" t="s">
        <v>9169</v>
      </c>
      <c r="R911" s="37">
        <v>0.4</v>
      </c>
      <c r="S911" s="37" t="s">
        <v>9170</v>
      </c>
      <c r="T911" s="37" t="s">
        <v>9167</v>
      </c>
      <c r="U911" s="37" t="s">
        <v>9166</v>
      </c>
    </row>
    <row r="912" spans="1:21" s="37" customFormat="1" ht="14.5">
      <c r="A912" s="3" t="s">
        <v>4485</v>
      </c>
      <c r="B912" s="15" t="s">
        <v>1</v>
      </c>
      <c r="C912" s="15" t="s">
        <v>7</v>
      </c>
      <c r="D912" s="15" t="s">
        <v>3525</v>
      </c>
      <c r="E912" s="15">
        <v>600</v>
      </c>
      <c r="F912" s="15">
        <v>22.8</v>
      </c>
      <c r="G912" s="15">
        <v>24</v>
      </c>
      <c r="H912" s="15">
        <v>25.2</v>
      </c>
      <c r="I912" s="15">
        <v>20.5</v>
      </c>
      <c r="J912" s="15">
        <v>1.7</v>
      </c>
      <c r="K912" s="15">
        <v>1</v>
      </c>
      <c r="L912" s="15">
        <v>33.200000000000003</v>
      </c>
      <c r="M912" s="15">
        <v>28</v>
      </c>
      <c r="N912" s="15">
        <v>175</v>
      </c>
      <c r="O912" s="15" t="s">
        <v>9484</v>
      </c>
      <c r="P912" s="15" t="s">
        <v>3</v>
      </c>
      <c r="Q912" s="37" t="s">
        <v>9169</v>
      </c>
      <c r="R912" s="37">
        <v>0.4</v>
      </c>
      <c r="S912" s="37" t="s">
        <v>9170</v>
      </c>
      <c r="T912" s="37" t="s">
        <v>9167</v>
      </c>
      <c r="U912" s="37" t="s">
        <v>9166</v>
      </c>
    </row>
    <row r="913" spans="1:21" s="37" customFormat="1" ht="14.5">
      <c r="A913" s="3" t="s">
        <v>4486</v>
      </c>
      <c r="B913" s="15" t="s">
        <v>1</v>
      </c>
      <c r="C913" s="15" t="s">
        <v>7</v>
      </c>
      <c r="D913" s="15" t="s">
        <v>3522</v>
      </c>
      <c r="E913" s="15">
        <v>600</v>
      </c>
      <c r="F913" s="15">
        <v>237</v>
      </c>
      <c r="G913" s="15">
        <v>250</v>
      </c>
      <c r="H913" s="15">
        <v>263</v>
      </c>
      <c r="I913" s="15">
        <v>213</v>
      </c>
      <c r="J913" s="15">
        <v>1.7</v>
      </c>
      <c r="K913" s="15">
        <v>1</v>
      </c>
      <c r="L913" s="15">
        <v>344</v>
      </c>
      <c r="M913" s="15">
        <v>2</v>
      </c>
      <c r="N913" s="15">
        <v>175</v>
      </c>
      <c r="O913" s="15" t="s">
        <v>9484</v>
      </c>
      <c r="P913" s="15" t="s">
        <v>3</v>
      </c>
      <c r="Q913" s="37" t="s">
        <v>9169</v>
      </c>
      <c r="R913" s="37">
        <v>0.4</v>
      </c>
      <c r="S913" s="37" t="s">
        <v>9170</v>
      </c>
      <c r="T913" s="37" t="s">
        <v>9167</v>
      </c>
      <c r="U913" s="37" t="s">
        <v>9166</v>
      </c>
    </row>
    <row r="914" spans="1:21" s="37" customFormat="1" ht="14.5">
      <c r="A914" s="3" t="s">
        <v>4487</v>
      </c>
      <c r="B914" s="15" t="s">
        <v>1</v>
      </c>
      <c r="C914" s="15" t="s">
        <v>7</v>
      </c>
      <c r="D914" s="15" t="s">
        <v>3525</v>
      </c>
      <c r="E914" s="15">
        <v>600</v>
      </c>
      <c r="F914" s="15">
        <v>237</v>
      </c>
      <c r="G914" s="15">
        <v>250</v>
      </c>
      <c r="H914" s="15">
        <v>263</v>
      </c>
      <c r="I914" s="15">
        <v>213</v>
      </c>
      <c r="J914" s="15">
        <v>1.7</v>
      </c>
      <c r="K914" s="15">
        <v>1</v>
      </c>
      <c r="L914" s="15">
        <v>344</v>
      </c>
      <c r="M914" s="15">
        <v>2</v>
      </c>
      <c r="N914" s="15">
        <v>175</v>
      </c>
      <c r="O914" s="15" t="s">
        <v>9484</v>
      </c>
      <c r="P914" s="15" t="s">
        <v>3</v>
      </c>
      <c r="Q914" s="37" t="s">
        <v>9169</v>
      </c>
      <c r="R914" s="37">
        <v>0.4</v>
      </c>
      <c r="S914" s="37" t="s">
        <v>9170</v>
      </c>
      <c r="T914" s="37" t="s">
        <v>9167</v>
      </c>
      <c r="U914" s="37" t="s">
        <v>9166</v>
      </c>
    </row>
    <row r="915" spans="1:21" s="37" customFormat="1" ht="14.5">
      <c r="A915" s="3" t="s">
        <v>4488</v>
      </c>
      <c r="B915" s="15" t="s">
        <v>1</v>
      </c>
      <c r="C915" s="15" t="s">
        <v>7</v>
      </c>
      <c r="D915" s="15" t="s">
        <v>3522</v>
      </c>
      <c r="E915" s="15">
        <v>600</v>
      </c>
      <c r="F915" s="15">
        <v>25.7</v>
      </c>
      <c r="G915" s="15">
        <v>27</v>
      </c>
      <c r="H915" s="15">
        <v>28.4</v>
      </c>
      <c r="I915" s="15">
        <v>23.1</v>
      </c>
      <c r="J915" s="15">
        <v>1.7</v>
      </c>
      <c r="K915" s="15">
        <v>1</v>
      </c>
      <c r="L915" s="15">
        <v>37.5</v>
      </c>
      <c r="M915" s="15">
        <v>16</v>
      </c>
      <c r="N915" s="15">
        <v>175</v>
      </c>
      <c r="O915" s="15" t="s">
        <v>9484</v>
      </c>
      <c r="P915" s="15" t="s">
        <v>3</v>
      </c>
      <c r="Q915" s="37" t="s">
        <v>9169</v>
      </c>
      <c r="R915" s="37">
        <v>0.4</v>
      </c>
      <c r="S915" s="37" t="s">
        <v>9170</v>
      </c>
      <c r="T915" s="37" t="s">
        <v>9167</v>
      </c>
      <c r="U915" s="37" t="s">
        <v>9166</v>
      </c>
    </row>
    <row r="916" spans="1:21" s="37" customFormat="1" ht="14.5">
      <c r="A916" s="3" t="s">
        <v>4489</v>
      </c>
      <c r="B916" s="15" t="s">
        <v>1</v>
      </c>
      <c r="C916" s="15" t="s">
        <v>7</v>
      </c>
      <c r="D916" s="15" t="s">
        <v>3525</v>
      </c>
      <c r="E916" s="15">
        <v>600</v>
      </c>
      <c r="F916" s="15">
        <v>25.7</v>
      </c>
      <c r="G916" s="15">
        <v>27</v>
      </c>
      <c r="H916" s="15">
        <v>28.4</v>
      </c>
      <c r="I916" s="15">
        <v>23.1</v>
      </c>
      <c r="J916" s="15">
        <v>1.7</v>
      </c>
      <c r="K916" s="15">
        <v>1</v>
      </c>
      <c r="L916" s="15">
        <v>37.5</v>
      </c>
      <c r="M916" s="15">
        <v>16</v>
      </c>
      <c r="N916" s="15">
        <v>175</v>
      </c>
      <c r="O916" s="15" t="s">
        <v>9484</v>
      </c>
      <c r="P916" s="15" t="s">
        <v>3</v>
      </c>
      <c r="Q916" s="37" t="s">
        <v>9169</v>
      </c>
      <c r="R916" s="37">
        <v>0.4</v>
      </c>
      <c r="S916" s="37" t="s">
        <v>9170</v>
      </c>
      <c r="T916" s="37" t="s">
        <v>9167</v>
      </c>
      <c r="U916" s="37" t="s">
        <v>9166</v>
      </c>
    </row>
    <row r="917" spans="1:21" s="37" customFormat="1" ht="14.5">
      <c r="A917" s="3" t="s">
        <v>4490</v>
      </c>
      <c r="B917" s="15" t="s">
        <v>1</v>
      </c>
      <c r="C917" s="15" t="s">
        <v>7</v>
      </c>
      <c r="D917" s="15" t="s">
        <v>3522</v>
      </c>
      <c r="E917" s="15">
        <v>600</v>
      </c>
      <c r="F917" s="15">
        <v>285</v>
      </c>
      <c r="G917" s="15">
        <v>300</v>
      </c>
      <c r="H917" s="15">
        <v>315</v>
      </c>
      <c r="I917" s="15">
        <v>256</v>
      </c>
      <c r="J917" s="15">
        <v>1.7</v>
      </c>
      <c r="K917" s="15">
        <v>1</v>
      </c>
      <c r="L917" s="15">
        <v>414</v>
      </c>
      <c r="M917" s="15">
        <v>1.6</v>
      </c>
      <c r="N917" s="15">
        <v>175</v>
      </c>
      <c r="O917" s="15" t="s">
        <v>9484</v>
      </c>
      <c r="P917" s="15" t="s">
        <v>3</v>
      </c>
      <c r="Q917" s="37" t="s">
        <v>9169</v>
      </c>
      <c r="R917" s="37">
        <v>0.4</v>
      </c>
      <c r="S917" s="37" t="s">
        <v>9170</v>
      </c>
      <c r="T917" s="37" t="s">
        <v>9167</v>
      </c>
      <c r="U917" s="37" t="s">
        <v>9166</v>
      </c>
    </row>
    <row r="918" spans="1:21" s="37" customFormat="1" ht="14.5">
      <c r="A918" s="3" t="s">
        <v>4491</v>
      </c>
      <c r="B918" s="15" t="s">
        <v>1</v>
      </c>
      <c r="C918" s="15" t="s">
        <v>7</v>
      </c>
      <c r="D918" s="15" t="s">
        <v>3525</v>
      </c>
      <c r="E918" s="15">
        <v>600</v>
      </c>
      <c r="F918" s="15">
        <v>285</v>
      </c>
      <c r="G918" s="15">
        <v>300</v>
      </c>
      <c r="H918" s="15">
        <v>315</v>
      </c>
      <c r="I918" s="15">
        <v>256</v>
      </c>
      <c r="J918" s="15">
        <v>1.7</v>
      </c>
      <c r="K918" s="15">
        <v>1</v>
      </c>
      <c r="L918" s="15">
        <v>414</v>
      </c>
      <c r="M918" s="15">
        <v>1.6</v>
      </c>
      <c r="N918" s="15">
        <v>175</v>
      </c>
      <c r="O918" s="15" t="s">
        <v>9484</v>
      </c>
      <c r="P918" s="15" t="s">
        <v>3</v>
      </c>
      <c r="Q918" s="37" t="s">
        <v>9169</v>
      </c>
      <c r="R918" s="37">
        <v>0.4</v>
      </c>
      <c r="S918" s="37" t="s">
        <v>9170</v>
      </c>
      <c r="T918" s="37" t="s">
        <v>9167</v>
      </c>
      <c r="U918" s="37" t="s">
        <v>9166</v>
      </c>
    </row>
    <row r="919" spans="1:21" s="37" customFormat="1" ht="14.5">
      <c r="A919" s="3" t="s">
        <v>4492</v>
      </c>
      <c r="B919" s="15" t="s">
        <v>1</v>
      </c>
      <c r="C919" s="15" t="s">
        <v>7</v>
      </c>
      <c r="D919" s="15" t="s">
        <v>3522</v>
      </c>
      <c r="E919" s="15">
        <v>600</v>
      </c>
      <c r="F919" s="15">
        <v>28.5</v>
      </c>
      <c r="G919" s="15">
        <v>30</v>
      </c>
      <c r="H919" s="15">
        <v>31.5</v>
      </c>
      <c r="I919" s="15">
        <v>25.6</v>
      </c>
      <c r="J919" s="15">
        <v>1.7</v>
      </c>
      <c r="K919" s="15">
        <v>1</v>
      </c>
      <c r="L919" s="15">
        <v>41.5</v>
      </c>
      <c r="M919" s="15">
        <v>14.5</v>
      </c>
      <c r="N919" s="15">
        <v>175</v>
      </c>
      <c r="O919" s="15" t="s">
        <v>9484</v>
      </c>
      <c r="P919" s="15" t="s">
        <v>3</v>
      </c>
      <c r="Q919" s="37" t="s">
        <v>9169</v>
      </c>
      <c r="R919" s="37">
        <v>0.4</v>
      </c>
      <c r="S919" s="37" t="s">
        <v>9170</v>
      </c>
      <c r="T919" s="37" t="s">
        <v>9167</v>
      </c>
      <c r="U919" s="37" t="s">
        <v>9166</v>
      </c>
    </row>
    <row r="920" spans="1:21" s="37" customFormat="1" ht="14.5">
      <c r="A920" s="3" t="s">
        <v>4493</v>
      </c>
      <c r="B920" s="15" t="s">
        <v>1</v>
      </c>
      <c r="C920" s="15" t="s">
        <v>7</v>
      </c>
      <c r="D920" s="15" t="s">
        <v>3525</v>
      </c>
      <c r="E920" s="15">
        <v>600</v>
      </c>
      <c r="F920" s="15">
        <v>28.5</v>
      </c>
      <c r="G920" s="15">
        <v>30</v>
      </c>
      <c r="H920" s="15">
        <v>31.5</v>
      </c>
      <c r="I920" s="15">
        <v>25.6</v>
      </c>
      <c r="J920" s="15">
        <v>1.7</v>
      </c>
      <c r="K920" s="15">
        <v>1</v>
      </c>
      <c r="L920" s="15">
        <v>41.5</v>
      </c>
      <c r="M920" s="15">
        <v>14.5</v>
      </c>
      <c r="N920" s="15">
        <v>175</v>
      </c>
      <c r="O920" s="15" t="s">
        <v>9484</v>
      </c>
      <c r="P920" s="15" t="s">
        <v>3</v>
      </c>
      <c r="Q920" s="37" t="s">
        <v>9169</v>
      </c>
      <c r="R920" s="37">
        <v>0.4</v>
      </c>
      <c r="S920" s="37" t="s">
        <v>9170</v>
      </c>
      <c r="T920" s="37" t="s">
        <v>9167</v>
      </c>
      <c r="U920" s="37" t="s">
        <v>9166</v>
      </c>
    </row>
    <row r="921" spans="1:21" s="37" customFormat="1" ht="14.5">
      <c r="A921" s="3" t="s">
        <v>4494</v>
      </c>
      <c r="B921" s="15" t="s">
        <v>1</v>
      </c>
      <c r="C921" s="15" t="s">
        <v>7</v>
      </c>
      <c r="D921" s="15" t="s">
        <v>3522</v>
      </c>
      <c r="E921" s="15">
        <v>600</v>
      </c>
      <c r="F921" s="15">
        <v>304</v>
      </c>
      <c r="G921" s="15">
        <v>320</v>
      </c>
      <c r="H921" s="15">
        <v>336</v>
      </c>
      <c r="I921" s="15">
        <v>273</v>
      </c>
      <c r="J921" s="15">
        <v>1.7</v>
      </c>
      <c r="K921" s="15">
        <v>1</v>
      </c>
      <c r="L921" s="15">
        <v>438</v>
      </c>
      <c r="M921" s="15">
        <v>1.6</v>
      </c>
      <c r="N921" s="15">
        <v>175</v>
      </c>
      <c r="O921" s="15" t="s">
        <v>9484</v>
      </c>
      <c r="P921" s="15" t="s">
        <v>3</v>
      </c>
      <c r="Q921" s="37" t="s">
        <v>9169</v>
      </c>
      <c r="R921" s="37">
        <v>0.4</v>
      </c>
      <c r="S921" s="37" t="s">
        <v>9170</v>
      </c>
      <c r="T921" s="37" t="s">
        <v>9167</v>
      </c>
      <c r="U921" s="37" t="s">
        <v>9166</v>
      </c>
    </row>
    <row r="922" spans="1:21" s="37" customFormat="1" ht="14.5">
      <c r="A922" s="3" t="s">
        <v>4495</v>
      </c>
      <c r="B922" s="15" t="s">
        <v>1</v>
      </c>
      <c r="C922" s="15" t="s">
        <v>7</v>
      </c>
      <c r="D922" s="15" t="s">
        <v>3525</v>
      </c>
      <c r="E922" s="15">
        <v>600</v>
      </c>
      <c r="F922" s="15">
        <v>304</v>
      </c>
      <c r="G922" s="15">
        <v>320</v>
      </c>
      <c r="H922" s="15">
        <v>336</v>
      </c>
      <c r="I922" s="15">
        <v>273</v>
      </c>
      <c r="J922" s="15">
        <v>1.7</v>
      </c>
      <c r="K922" s="15">
        <v>1</v>
      </c>
      <c r="L922" s="15">
        <v>438</v>
      </c>
      <c r="M922" s="15">
        <v>1.6</v>
      </c>
      <c r="N922" s="15">
        <v>175</v>
      </c>
      <c r="O922" s="15" t="s">
        <v>9484</v>
      </c>
      <c r="P922" s="15" t="s">
        <v>3</v>
      </c>
      <c r="Q922" s="37" t="s">
        <v>9169</v>
      </c>
      <c r="R922" s="37">
        <v>0.4</v>
      </c>
      <c r="S922" s="37" t="s">
        <v>9170</v>
      </c>
      <c r="T922" s="37" t="s">
        <v>9167</v>
      </c>
      <c r="U922" s="37" t="s">
        <v>9166</v>
      </c>
    </row>
    <row r="923" spans="1:21" s="37" customFormat="1" ht="14.5">
      <c r="A923" s="3" t="s">
        <v>4496</v>
      </c>
      <c r="B923" s="15" t="s">
        <v>1</v>
      </c>
      <c r="C923" s="15" t="s">
        <v>7</v>
      </c>
      <c r="D923" s="15" t="s">
        <v>3522</v>
      </c>
      <c r="E923" s="15">
        <v>600</v>
      </c>
      <c r="F923" s="15">
        <v>31.4</v>
      </c>
      <c r="G923" s="15">
        <v>33</v>
      </c>
      <c r="H923" s="15">
        <v>34.700000000000003</v>
      </c>
      <c r="I923" s="15">
        <v>28.2</v>
      </c>
      <c r="J923" s="15">
        <v>1.7</v>
      </c>
      <c r="K923" s="15">
        <v>1</v>
      </c>
      <c r="L923" s="15">
        <v>45.7</v>
      </c>
      <c r="M923" s="15">
        <v>13.1</v>
      </c>
      <c r="N923" s="15">
        <v>175</v>
      </c>
      <c r="O923" s="15" t="s">
        <v>9484</v>
      </c>
      <c r="P923" s="15" t="s">
        <v>3</v>
      </c>
      <c r="Q923" s="37" t="s">
        <v>9169</v>
      </c>
      <c r="R923" s="37">
        <v>0.4</v>
      </c>
      <c r="S923" s="37" t="s">
        <v>9170</v>
      </c>
      <c r="T923" s="37" t="s">
        <v>9167</v>
      </c>
      <c r="U923" s="37" t="s">
        <v>9166</v>
      </c>
    </row>
    <row r="924" spans="1:21" s="37" customFormat="1" ht="14.5">
      <c r="A924" s="3" t="s">
        <v>4497</v>
      </c>
      <c r="B924" s="15" t="s">
        <v>1</v>
      </c>
      <c r="C924" s="15" t="s">
        <v>7</v>
      </c>
      <c r="D924" s="15" t="s">
        <v>3525</v>
      </c>
      <c r="E924" s="15">
        <v>600</v>
      </c>
      <c r="F924" s="15">
        <v>31.4</v>
      </c>
      <c r="G924" s="15">
        <v>33</v>
      </c>
      <c r="H924" s="15">
        <v>34.700000000000003</v>
      </c>
      <c r="I924" s="15">
        <v>28.2</v>
      </c>
      <c r="J924" s="15">
        <v>1.7</v>
      </c>
      <c r="K924" s="15">
        <v>1</v>
      </c>
      <c r="L924" s="15">
        <v>45.7</v>
      </c>
      <c r="M924" s="15">
        <v>13.1</v>
      </c>
      <c r="N924" s="15">
        <v>175</v>
      </c>
      <c r="O924" s="15" t="s">
        <v>9484</v>
      </c>
      <c r="P924" s="15" t="s">
        <v>3</v>
      </c>
      <c r="Q924" s="37" t="s">
        <v>9169</v>
      </c>
      <c r="R924" s="37">
        <v>0.4</v>
      </c>
      <c r="S924" s="37" t="s">
        <v>9170</v>
      </c>
      <c r="T924" s="37" t="s">
        <v>9167</v>
      </c>
      <c r="U924" s="37" t="s">
        <v>9166</v>
      </c>
    </row>
    <row r="925" spans="1:21" s="37" customFormat="1" ht="14.5">
      <c r="A925" s="3" t="s">
        <v>4498</v>
      </c>
      <c r="B925" s="15" t="s">
        <v>1</v>
      </c>
      <c r="C925" s="15" t="s">
        <v>7</v>
      </c>
      <c r="D925" s="15" t="s">
        <v>3522</v>
      </c>
      <c r="E925" s="15">
        <v>600</v>
      </c>
      <c r="F925" s="15">
        <v>332</v>
      </c>
      <c r="G925" s="15">
        <v>350</v>
      </c>
      <c r="H925" s="15">
        <v>368</v>
      </c>
      <c r="I925" s="15">
        <v>299</v>
      </c>
      <c r="J925" s="15">
        <v>1.7</v>
      </c>
      <c r="K925" s="15">
        <v>1</v>
      </c>
      <c r="L925" s="15">
        <v>482</v>
      </c>
      <c r="M925" s="15">
        <v>1.6</v>
      </c>
      <c r="N925" s="15">
        <v>175</v>
      </c>
      <c r="O925" s="15" t="s">
        <v>9484</v>
      </c>
      <c r="P925" s="15" t="s">
        <v>3</v>
      </c>
      <c r="Q925" s="37" t="s">
        <v>9169</v>
      </c>
      <c r="R925" s="37">
        <v>0.4</v>
      </c>
      <c r="S925" s="37" t="s">
        <v>9170</v>
      </c>
      <c r="T925" s="37" t="s">
        <v>9167</v>
      </c>
      <c r="U925" s="37" t="s">
        <v>9166</v>
      </c>
    </row>
    <row r="926" spans="1:21" s="37" customFormat="1" ht="14.5">
      <c r="A926" s="3" t="s">
        <v>4499</v>
      </c>
      <c r="B926" s="15" t="s">
        <v>1</v>
      </c>
      <c r="C926" s="15" t="s">
        <v>7</v>
      </c>
      <c r="D926" s="15" t="s">
        <v>3525</v>
      </c>
      <c r="E926" s="15">
        <v>600</v>
      </c>
      <c r="F926" s="15">
        <v>332</v>
      </c>
      <c r="G926" s="15">
        <v>350</v>
      </c>
      <c r="H926" s="15">
        <v>368</v>
      </c>
      <c r="I926" s="15">
        <v>299</v>
      </c>
      <c r="J926" s="15">
        <v>1.7</v>
      </c>
      <c r="K926" s="15">
        <v>1</v>
      </c>
      <c r="L926" s="15">
        <v>482</v>
      </c>
      <c r="M926" s="15">
        <v>1.6</v>
      </c>
      <c r="N926" s="15">
        <v>175</v>
      </c>
      <c r="O926" s="15" t="s">
        <v>9484</v>
      </c>
      <c r="P926" s="15" t="s">
        <v>3</v>
      </c>
      <c r="Q926" s="37" t="s">
        <v>9169</v>
      </c>
      <c r="R926" s="37">
        <v>0.4</v>
      </c>
      <c r="S926" s="37" t="s">
        <v>9170</v>
      </c>
      <c r="T926" s="37" t="s">
        <v>9167</v>
      </c>
      <c r="U926" s="37" t="s">
        <v>9166</v>
      </c>
    </row>
    <row r="927" spans="1:21" s="37" customFormat="1" ht="14.5">
      <c r="A927" s="3" t="s">
        <v>4500</v>
      </c>
      <c r="B927" s="15" t="s">
        <v>1</v>
      </c>
      <c r="C927" s="15" t="s">
        <v>7</v>
      </c>
      <c r="D927" s="15" t="s">
        <v>3522</v>
      </c>
      <c r="E927" s="15">
        <v>600</v>
      </c>
      <c r="F927" s="15">
        <v>34.200000000000003</v>
      </c>
      <c r="G927" s="15">
        <v>36</v>
      </c>
      <c r="H927" s="15">
        <v>37.799999999999997</v>
      </c>
      <c r="I927" s="15">
        <v>30.8</v>
      </c>
      <c r="J927" s="15">
        <v>1.7</v>
      </c>
      <c r="K927" s="15">
        <v>1</v>
      </c>
      <c r="L927" s="15">
        <v>49.9</v>
      </c>
      <c r="M927" s="15">
        <v>12</v>
      </c>
      <c r="N927" s="15">
        <v>175</v>
      </c>
      <c r="O927" s="15" t="s">
        <v>9484</v>
      </c>
      <c r="P927" s="15" t="s">
        <v>3</v>
      </c>
      <c r="Q927" s="37" t="s">
        <v>9169</v>
      </c>
      <c r="R927" s="37">
        <v>0.4</v>
      </c>
      <c r="S927" s="37" t="s">
        <v>9170</v>
      </c>
      <c r="T927" s="37" t="s">
        <v>9167</v>
      </c>
      <c r="U927" s="37" t="s">
        <v>9166</v>
      </c>
    </row>
    <row r="928" spans="1:21" s="37" customFormat="1" ht="14.5">
      <c r="A928" s="3" t="s">
        <v>4501</v>
      </c>
      <c r="B928" s="15" t="s">
        <v>1</v>
      </c>
      <c r="C928" s="15" t="s">
        <v>7</v>
      </c>
      <c r="D928" s="15" t="s">
        <v>3525</v>
      </c>
      <c r="E928" s="15">
        <v>600</v>
      </c>
      <c r="F928" s="15">
        <v>34.200000000000003</v>
      </c>
      <c r="G928" s="15">
        <v>36</v>
      </c>
      <c r="H928" s="15">
        <v>37.799999999999997</v>
      </c>
      <c r="I928" s="15">
        <v>30.8</v>
      </c>
      <c r="J928" s="15">
        <v>1.7</v>
      </c>
      <c r="K928" s="15">
        <v>1</v>
      </c>
      <c r="L928" s="15">
        <v>49.9</v>
      </c>
      <c r="M928" s="15">
        <v>12</v>
      </c>
      <c r="N928" s="15">
        <v>175</v>
      </c>
      <c r="O928" s="15" t="s">
        <v>9484</v>
      </c>
      <c r="P928" s="15" t="s">
        <v>3</v>
      </c>
      <c r="Q928" s="37" t="s">
        <v>9169</v>
      </c>
      <c r="R928" s="37">
        <v>0.4</v>
      </c>
      <c r="S928" s="37" t="s">
        <v>9170</v>
      </c>
      <c r="T928" s="37" t="s">
        <v>9167</v>
      </c>
      <c r="U928" s="37" t="s">
        <v>9166</v>
      </c>
    </row>
    <row r="929" spans="1:21" s="37" customFormat="1" ht="14.5">
      <c r="A929" s="3" t="s">
        <v>4502</v>
      </c>
      <c r="B929" s="15" t="s">
        <v>1</v>
      </c>
      <c r="C929" s="15" t="s">
        <v>7</v>
      </c>
      <c r="D929" s="15" t="s">
        <v>3522</v>
      </c>
      <c r="E929" s="15">
        <v>600</v>
      </c>
      <c r="F929" s="15">
        <v>37.1</v>
      </c>
      <c r="G929" s="15">
        <v>39</v>
      </c>
      <c r="H929" s="15">
        <v>47</v>
      </c>
      <c r="I929" s="15">
        <v>33.299999999999997</v>
      </c>
      <c r="J929" s="15">
        <v>1.7</v>
      </c>
      <c r="K929" s="15">
        <v>1</v>
      </c>
      <c r="L929" s="15">
        <v>53.9</v>
      </c>
      <c r="M929" s="15">
        <v>11.1</v>
      </c>
      <c r="N929" s="15">
        <v>175</v>
      </c>
      <c r="O929" s="15" t="s">
        <v>9484</v>
      </c>
      <c r="P929" s="15" t="s">
        <v>3</v>
      </c>
      <c r="Q929" s="37" t="s">
        <v>9169</v>
      </c>
      <c r="R929" s="37">
        <v>0.4</v>
      </c>
      <c r="S929" s="37" t="s">
        <v>9170</v>
      </c>
      <c r="T929" s="37" t="s">
        <v>9167</v>
      </c>
      <c r="U929" s="37" t="s">
        <v>9166</v>
      </c>
    </row>
    <row r="930" spans="1:21" s="37" customFormat="1" ht="14.5">
      <c r="A930" s="3" t="s">
        <v>4503</v>
      </c>
      <c r="B930" s="15" t="s">
        <v>1</v>
      </c>
      <c r="C930" s="15" t="s">
        <v>7</v>
      </c>
      <c r="D930" s="15" t="s">
        <v>3525</v>
      </c>
      <c r="E930" s="15">
        <v>600</v>
      </c>
      <c r="F930" s="15">
        <v>37.1</v>
      </c>
      <c r="G930" s="15">
        <v>39</v>
      </c>
      <c r="H930" s="15">
        <v>47</v>
      </c>
      <c r="I930" s="15">
        <v>33.299999999999997</v>
      </c>
      <c r="J930" s="15">
        <v>1.7</v>
      </c>
      <c r="K930" s="15">
        <v>1</v>
      </c>
      <c r="L930" s="15">
        <v>53.9</v>
      </c>
      <c r="M930" s="15">
        <v>11.1</v>
      </c>
      <c r="N930" s="15">
        <v>175</v>
      </c>
      <c r="O930" s="15" t="s">
        <v>9484</v>
      </c>
      <c r="P930" s="15" t="s">
        <v>3</v>
      </c>
      <c r="Q930" s="37" t="s">
        <v>9169</v>
      </c>
      <c r="R930" s="37">
        <v>0.4</v>
      </c>
      <c r="S930" s="37" t="s">
        <v>9170</v>
      </c>
      <c r="T930" s="37" t="s">
        <v>9167</v>
      </c>
      <c r="U930" s="37" t="s">
        <v>9166</v>
      </c>
    </row>
    <row r="931" spans="1:21" s="37" customFormat="1" ht="14.5">
      <c r="A931" s="3" t="s">
        <v>4504</v>
      </c>
      <c r="B931" s="15" t="s">
        <v>1</v>
      </c>
      <c r="C931" s="15" t="s">
        <v>7</v>
      </c>
      <c r="D931" s="15" t="s">
        <v>3522</v>
      </c>
      <c r="E931" s="15">
        <v>600</v>
      </c>
      <c r="F931" s="15">
        <v>380</v>
      </c>
      <c r="G931" s="15">
        <v>400</v>
      </c>
      <c r="H931" s="15">
        <v>420</v>
      </c>
      <c r="I931" s="15">
        <v>342</v>
      </c>
      <c r="J931" s="15">
        <v>1.7</v>
      </c>
      <c r="K931" s="15">
        <v>1</v>
      </c>
      <c r="L931" s="15">
        <v>548</v>
      </c>
      <c r="M931" s="15">
        <v>1.3</v>
      </c>
      <c r="N931" s="15">
        <v>175</v>
      </c>
      <c r="O931" s="15" t="s">
        <v>9484</v>
      </c>
      <c r="P931" s="15" t="s">
        <v>3</v>
      </c>
      <c r="Q931" s="37" t="s">
        <v>9169</v>
      </c>
      <c r="R931" s="37">
        <v>0.4</v>
      </c>
      <c r="S931" s="37" t="s">
        <v>9170</v>
      </c>
      <c r="T931" s="37" t="s">
        <v>9167</v>
      </c>
      <c r="U931" s="37" t="s">
        <v>9166</v>
      </c>
    </row>
    <row r="932" spans="1:21" s="37" customFormat="1" ht="14.5">
      <c r="A932" s="3" t="s">
        <v>4505</v>
      </c>
      <c r="B932" s="15" t="s">
        <v>1</v>
      </c>
      <c r="C932" s="15" t="s">
        <v>7</v>
      </c>
      <c r="D932" s="15" t="s">
        <v>3525</v>
      </c>
      <c r="E932" s="15">
        <v>600</v>
      </c>
      <c r="F932" s="15">
        <v>380</v>
      </c>
      <c r="G932" s="15">
        <v>400</v>
      </c>
      <c r="H932" s="15">
        <v>420</v>
      </c>
      <c r="I932" s="15">
        <v>342</v>
      </c>
      <c r="J932" s="15">
        <v>1.7</v>
      </c>
      <c r="K932" s="15">
        <v>1</v>
      </c>
      <c r="L932" s="15">
        <v>548</v>
      </c>
      <c r="M932" s="15">
        <v>1.3</v>
      </c>
      <c r="N932" s="15">
        <v>175</v>
      </c>
      <c r="O932" s="15" t="s">
        <v>9484</v>
      </c>
      <c r="P932" s="15" t="s">
        <v>3</v>
      </c>
      <c r="Q932" s="37" t="s">
        <v>9169</v>
      </c>
      <c r="R932" s="37">
        <v>0.4</v>
      </c>
      <c r="S932" s="37" t="s">
        <v>9170</v>
      </c>
      <c r="T932" s="37" t="s">
        <v>9167</v>
      </c>
      <c r="U932" s="37" t="s">
        <v>9166</v>
      </c>
    </row>
    <row r="933" spans="1:21" s="37" customFormat="1" ht="14.5">
      <c r="A933" s="3" t="s">
        <v>4506</v>
      </c>
      <c r="B933" s="15" t="s">
        <v>1</v>
      </c>
      <c r="C933" s="15" t="s">
        <v>7</v>
      </c>
      <c r="D933" s="15" t="s">
        <v>3522</v>
      </c>
      <c r="E933" s="15">
        <v>600</v>
      </c>
      <c r="F933" s="15">
        <v>40.9</v>
      </c>
      <c r="G933" s="15">
        <v>43</v>
      </c>
      <c r="H933" s="15">
        <v>45.2</v>
      </c>
      <c r="I933" s="15">
        <v>36.799999999999997</v>
      </c>
      <c r="J933" s="15">
        <v>1.7</v>
      </c>
      <c r="K933" s="15">
        <v>1</v>
      </c>
      <c r="L933" s="15">
        <v>59.3</v>
      </c>
      <c r="M933" s="15">
        <v>10.1</v>
      </c>
      <c r="N933" s="15">
        <v>175</v>
      </c>
      <c r="O933" s="15" t="s">
        <v>9484</v>
      </c>
      <c r="P933" s="15" t="s">
        <v>3</v>
      </c>
      <c r="Q933" s="37" t="s">
        <v>9169</v>
      </c>
      <c r="R933" s="37">
        <v>0.4</v>
      </c>
      <c r="S933" s="37" t="s">
        <v>9170</v>
      </c>
      <c r="T933" s="37" t="s">
        <v>9167</v>
      </c>
      <c r="U933" s="37" t="s">
        <v>9166</v>
      </c>
    </row>
    <row r="934" spans="1:21" s="37" customFormat="1" ht="14.5">
      <c r="A934" s="3" t="s">
        <v>4507</v>
      </c>
      <c r="B934" s="15" t="s">
        <v>1</v>
      </c>
      <c r="C934" s="15" t="s">
        <v>7</v>
      </c>
      <c r="D934" s="15" t="s">
        <v>3522</v>
      </c>
      <c r="E934" s="15">
        <v>600</v>
      </c>
      <c r="F934" s="15">
        <v>418</v>
      </c>
      <c r="G934" s="15">
        <v>440</v>
      </c>
      <c r="H934" s="15">
        <v>462</v>
      </c>
      <c r="I934" s="15">
        <v>376</v>
      </c>
      <c r="J934" s="15">
        <v>1.7</v>
      </c>
      <c r="K934" s="15">
        <v>1</v>
      </c>
      <c r="L934" s="15">
        <v>603</v>
      </c>
      <c r="M934" s="15">
        <v>1.3</v>
      </c>
      <c r="N934" s="15">
        <v>175</v>
      </c>
      <c r="O934" s="15" t="s">
        <v>9484</v>
      </c>
      <c r="P934" s="15" t="s">
        <v>3</v>
      </c>
      <c r="Q934" s="37" t="s">
        <v>9169</v>
      </c>
      <c r="R934" s="37">
        <v>0.4</v>
      </c>
      <c r="S934" s="37" t="s">
        <v>9170</v>
      </c>
      <c r="T934" s="37" t="s">
        <v>9167</v>
      </c>
      <c r="U934" s="37" t="s">
        <v>9166</v>
      </c>
    </row>
    <row r="935" spans="1:21" s="37" customFormat="1" ht="14.5">
      <c r="A935" s="3" t="s">
        <v>4508</v>
      </c>
      <c r="B935" s="15" t="s">
        <v>1</v>
      </c>
      <c r="C935" s="15" t="s">
        <v>7</v>
      </c>
      <c r="D935" s="15" t="s">
        <v>3525</v>
      </c>
      <c r="E935" s="15">
        <v>600</v>
      </c>
      <c r="F935" s="15">
        <v>418</v>
      </c>
      <c r="G935" s="15">
        <v>440</v>
      </c>
      <c r="H935" s="15">
        <v>462</v>
      </c>
      <c r="I935" s="15">
        <v>376</v>
      </c>
      <c r="J935" s="15">
        <v>1.7</v>
      </c>
      <c r="K935" s="15">
        <v>1</v>
      </c>
      <c r="L935" s="15">
        <v>603</v>
      </c>
      <c r="M935" s="15">
        <v>1.3</v>
      </c>
      <c r="N935" s="15">
        <v>175</v>
      </c>
      <c r="O935" s="15" t="s">
        <v>9484</v>
      </c>
      <c r="P935" s="15" t="s">
        <v>3</v>
      </c>
      <c r="Q935" s="37" t="s">
        <v>9169</v>
      </c>
      <c r="R935" s="37">
        <v>0.4</v>
      </c>
      <c r="S935" s="37" t="s">
        <v>9170</v>
      </c>
      <c r="T935" s="37" t="s">
        <v>9167</v>
      </c>
      <c r="U935" s="37" t="s">
        <v>9166</v>
      </c>
    </row>
    <row r="936" spans="1:21" s="37" customFormat="1" ht="14.5">
      <c r="A936" s="3" t="s">
        <v>4509</v>
      </c>
      <c r="B936" s="15" t="s">
        <v>1</v>
      </c>
      <c r="C936" s="15" t="s">
        <v>7</v>
      </c>
      <c r="D936" s="15" t="s">
        <v>3525</v>
      </c>
      <c r="E936" s="15">
        <v>600</v>
      </c>
      <c r="F936" s="15">
        <v>40.9</v>
      </c>
      <c r="G936" s="15">
        <v>43</v>
      </c>
      <c r="H936" s="15">
        <v>45.2</v>
      </c>
      <c r="I936" s="15">
        <v>36.799999999999997</v>
      </c>
      <c r="J936" s="15">
        <v>1.7</v>
      </c>
      <c r="K936" s="15">
        <v>1</v>
      </c>
      <c r="L936" s="15">
        <v>59.3</v>
      </c>
      <c r="M936" s="15">
        <v>10.1</v>
      </c>
      <c r="N936" s="15">
        <v>175</v>
      </c>
      <c r="O936" s="15" t="s">
        <v>9484</v>
      </c>
      <c r="P936" s="15" t="s">
        <v>3</v>
      </c>
      <c r="Q936" s="37" t="s">
        <v>9169</v>
      </c>
      <c r="R936" s="37">
        <v>0.4</v>
      </c>
      <c r="S936" s="37" t="s">
        <v>9170</v>
      </c>
      <c r="T936" s="37" t="s">
        <v>9167</v>
      </c>
      <c r="U936" s="37" t="s">
        <v>9166</v>
      </c>
    </row>
    <row r="937" spans="1:21" s="37" customFormat="1" ht="14.5">
      <c r="A937" s="3" t="s">
        <v>4510</v>
      </c>
      <c r="B937" s="15" t="s">
        <v>1</v>
      </c>
      <c r="C937" s="15" t="s">
        <v>7</v>
      </c>
      <c r="D937" s="15" t="s">
        <v>3522</v>
      </c>
      <c r="E937" s="15">
        <v>600</v>
      </c>
      <c r="F937" s="15">
        <v>44.7</v>
      </c>
      <c r="G937" s="15">
        <v>47</v>
      </c>
      <c r="H937" s="15">
        <v>49.4</v>
      </c>
      <c r="I937" s="15">
        <v>40.200000000000003</v>
      </c>
      <c r="J937" s="15">
        <v>1.7</v>
      </c>
      <c r="K937" s="15">
        <v>1</v>
      </c>
      <c r="L937" s="15">
        <v>64.8</v>
      </c>
      <c r="M937" s="15">
        <v>9.3000000000000007</v>
      </c>
      <c r="N937" s="15">
        <v>175</v>
      </c>
      <c r="O937" s="15" t="s">
        <v>9484</v>
      </c>
      <c r="P937" s="15" t="s">
        <v>3</v>
      </c>
      <c r="Q937" s="37" t="s">
        <v>9169</v>
      </c>
      <c r="R937" s="37">
        <v>0.4</v>
      </c>
      <c r="S937" s="37" t="s">
        <v>9170</v>
      </c>
      <c r="T937" s="37" t="s">
        <v>9167</v>
      </c>
      <c r="U937" s="37" t="s">
        <v>9166</v>
      </c>
    </row>
    <row r="938" spans="1:21" s="37" customFormat="1" ht="14.5">
      <c r="A938" s="3" t="s">
        <v>4511</v>
      </c>
      <c r="B938" s="15" t="s">
        <v>1</v>
      </c>
      <c r="C938" s="15" t="s">
        <v>7</v>
      </c>
      <c r="D938" s="15" t="s">
        <v>3525</v>
      </c>
      <c r="E938" s="15">
        <v>600</v>
      </c>
      <c r="F938" s="15">
        <v>44.7</v>
      </c>
      <c r="G938" s="15">
        <v>47</v>
      </c>
      <c r="H938" s="15">
        <v>49.4</v>
      </c>
      <c r="I938" s="15">
        <v>40.200000000000003</v>
      </c>
      <c r="J938" s="15">
        <v>1.7</v>
      </c>
      <c r="K938" s="15">
        <v>1</v>
      </c>
      <c r="L938" s="15">
        <v>64.8</v>
      </c>
      <c r="M938" s="15">
        <v>9.3000000000000007</v>
      </c>
      <c r="N938" s="15">
        <v>175</v>
      </c>
      <c r="O938" s="15" t="s">
        <v>9484</v>
      </c>
      <c r="P938" s="15" t="s">
        <v>3</v>
      </c>
      <c r="Q938" s="37" t="s">
        <v>9169</v>
      </c>
      <c r="R938" s="37">
        <v>0.4</v>
      </c>
      <c r="S938" s="37" t="s">
        <v>9170</v>
      </c>
      <c r="T938" s="37" t="s">
        <v>9167</v>
      </c>
      <c r="U938" s="37" t="s">
        <v>9166</v>
      </c>
    </row>
    <row r="939" spans="1:21" s="37" customFormat="1" ht="14.5">
      <c r="A939" s="3" t="s">
        <v>4512</v>
      </c>
      <c r="B939" s="15" t="s">
        <v>1</v>
      </c>
      <c r="C939" s="15" t="s">
        <v>7</v>
      </c>
      <c r="D939" s="15" t="s">
        <v>3522</v>
      </c>
      <c r="E939" s="15">
        <v>600</v>
      </c>
      <c r="F939" s="15">
        <v>53.2</v>
      </c>
      <c r="G939" s="15">
        <v>56</v>
      </c>
      <c r="H939" s="15">
        <v>58.8</v>
      </c>
      <c r="I939" s="15">
        <v>47.8</v>
      </c>
      <c r="J939" s="15">
        <v>1.7</v>
      </c>
      <c r="K939" s="15">
        <v>1</v>
      </c>
      <c r="L939" s="15">
        <v>77</v>
      </c>
      <c r="M939" s="15">
        <v>7.8</v>
      </c>
      <c r="N939" s="15">
        <v>175</v>
      </c>
      <c r="O939" s="15" t="s">
        <v>9484</v>
      </c>
      <c r="P939" s="15" t="s">
        <v>3</v>
      </c>
      <c r="Q939" s="37" t="s">
        <v>9169</v>
      </c>
      <c r="R939" s="37">
        <v>0.4</v>
      </c>
      <c r="S939" s="37" t="s">
        <v>9170</v>
      </c>
      <c r="T939" s="37" t="s">
        <v>9167</v>
      </c>
      <c r="U939" s="37" t="s">
        <v>9166</v>
      </c>
    </row>
    <row r="940" spans="1:21" s="37" customFormat="1" ht="14.5">
      <c r="A940" s="3" t="s">
        <v>4513</v>
      </c>
      <c r="B940" s="15" t="s">
        <v>1</v>
      </c>
      <c r="C940" s="15" t="s">
        <v>7</v>
      </c>
      <c r="D940" s="15" t="s">
        <v>3525</v>
      </c>
      <c r="E940" s="15">
        <v>600</v>
      </c>
      <c r="F940" s="15">
        <v>53.2</v>
      </c>
      <c r="G940" s="15">
        <v>56</v>
      </c>
      <c r="H940" s="15">
        <v>58.8</v>
      </c>
      <c r="I940" s="15">
        <v>47.8</v>
      </c>
      <c r="J940" s="15">
        <v>1.7</v>
      </c>
      <c r="K940" s="15">
        <v>1</v>
      </c>
      <c r="L940" s="15">
        <v>77</v>
      </c>
      <c r="M940" s="15">
        <v>7.8</v>
      </c>
      <c r="N940" s="15">
        <v>175</v>
      </c>
      <c r="O940" s="15" t="s">
        <v>9484</v>
      </c>
      <c r="P940" s="15" t="s">
        <v>3</v>
      </c>
      <c r="Q940" s="37" t="s">
        <v>9169</v>
      </c>
      <c r="R940" s="37">
        <v>0.4</v>
      </c>
      <c r="S940" s="37" t="s">
        <v>9170</v>
      </c>
      <c r="T940" s="37" t="s">
        <v>9167</v>
      </c>
      <c r="U940" s="37" t="s">
        <v>9166</v>
      </c>
    </row>
    <row r="941" spans="1:21" s="37" customFormat="1" ht="14.5">
      <c r="A941" s="3" t="s">
        <v>4514</v>
      </c>
      <c r="B941" s="15" t="s">
        <v>1</v>
      </c>
      <c r="C941" s="15" t="s">
        <v>7</v>
      </c>
      <c r="D941" s="15" t="s">
        <v>3522</v>
      </c>
      <c r="E941" s="15">
        <v>600</v>
      </c>
      <c r="F941" s="15">
        <v>64.599999999999994</v>
      </c>
      <c r="G941" s="15">
        <v>68</v>
      </c>
      <c r="H941" s="15">
        <v>71.400000000000006</v>
      </c>
      <c r="I941" s="15">
        <v>58.1</v>
      </c>
      <c r="J941" s="15">
        <v>1.7</v>
      </c>
      <c r="K941" s="15">
        <v>1</v>
      </c>
      <c r="L941" s="15">
        <v>92</v>
      </c>
      <c r="M941" s="15">
        <v>6.5</v>
      </c>
      <c r="N941" s="15">
        <v>175</v>
      </c>
      <c r="O941" s="15" t="s">
        <v>9484</v>
      </c>
      <c r="P941" s="15" t="s">
        <v>3</v>
      </c>
      <c r="Q941" s="37" t="s">
        <v>9169</v>
      </c>
      <c r="R941" s="37">
        <v>0.4</v>
      </c>
      <c r="S941" s="37" t="s">
        <v>9170</v>
      </c>
      <c r="T941" s="37" t="s">
        <v>9167</v>
      </c>
      <c r="U941" s="37" t="s">
        <v>9166</v>
      </c>
    </row>
    <row r="942" spans="1:21" s="37" customFormat="1" ht="14.5">
      <c r="A942" s="3" t="s">
        <v>4515</v>
      </c>
      <c r="B942" s="15" t="s">
        <v>1</v>
      </c>
      <c r="C942" s="15" t="s">
        <v>7</v>
      </c>
      <c r="D942" s="15" t="s">
        <v>3525</v>
      </c>
      <c r="E942" s="15">
        <v>600</v>
      </c>
      <c r="F942" s="15">
        <v>64.599999999999994</v>
      </c>
      <c r="G942" s="15">
        <v>68</v>
      </c>
      <c r="H942" s="15">
        <v>71.400000000000006</v>
      </c>
      <c r="I942" s="15">
        <v>58.1</v>
      </c>
      <c r="J942" s="15">
        <v>1.7</v>
      </c>
      <c r="K942" s="15">
        <v>1</v>
      </c>
      <c r="L942" s="15">
        <v>92</v>
      </c>
      <c r="M942" s="15">
        <v>6.5</v>
      </c>
      <c r="N942" s="15">
        <v>175</v>
      </c>
      <c r="O942" s="15" t="s">
        <v>9484</v>
      </c>
      <c r="P942" s="15" t="s">
        <v>3</v>
      </c>
      <c r="Q942" s="37" t="s">
        <v>9169</v>
      </c>
      <c r="R942" s="37">
        <v>0.4</v>
      </c>
      <c r="S942" s="37" t="s">
        <v>9170</v>
      </c>
      <c r="T942" s="37" t="s">
        <v>9167</v>
      </c>
      <c r="U942" s="37" t="s">
        <v>9166</v>
      </c>
    </row>
    <row r="943" spans="1:21" s="37" customFormat="1" ht="14.5">
      <c r="A943" s="3" t="s">
        <v>4516</v>
      </c>
      <c r="B943" s="15" t="s">
        <v>1</v>
      </c>
      <c r="C943" s="15" t="s">
        <v>7</v>
      </c>
      <c r="D943" s="15" t="s">
        <v>3522</v>
      </c>
      <c r="E943" s="15">
        <v>600</v>
      </c>
      <c r="F943" s="15">
        <v>77.900000000000006</v>
      </c>
      <c r="G943" s="15">
        <v>82</v>
      </c>
      <c r="H943" s="15">
        <v>86.1</v>
      </c>
      <c r="I943" s="15">
        <v>70.099999999999994</v>
      </c>
      <c r="J943" s="15">
        <v>1.7</v>
      </c>
      <c r="K943" s="15">
        <v>1</v>
      </c>
      <c r="L943" s="15">
        <v>113</v>
      </c>
      <c r="M943" s="15">
        <v>5.3</v>
      </c>
      <c r="N943" s="15">
        <v>175</v>
      </c>
      <c r="O943" s="15" t="s">
        <v>9484</v>
      </c>
      <c r="P943" s="15" t="s">
        <v>3</v>
      </c>
      <c r="Q943" s="37" t="s">
        <v>9169</v>
      </c>
      <c r="R943" s="37">
        <v>0.4</v>
      </c>
      <c r="S943" s="37" t="s">
        <v>9170</v>
      </c>
      <c r="T943" s="37" t="s">
        <v>9167</v>
      </c>
      <c r="U943" s="37" t="s">
        <v>9166</v>
      </c>
    </row>
    <row r="944" spans="1:21" s="37" customFormat="1" ht="14.5">
      <c r="A944" s="3" t="s">
        <v>4517</v>
      </c>
      <c r="B944" s="15" t="s">
        <v>1</v>
      </c>
      <c r="C944" s="15" t="s">
        <v>7</v>
      </c>
      <c r="D944" s="15" t="s">
        <v>3525</v>
      </c>
      <c r="E944" s="15">
        <v>600</v>
      </c>
      <c r="F944" s="15">
        <v>77.900000000000006</v>
      </c>
      <c r="G944" s="15">
        <v>82</v>
      </c>
      <c r="H944" s="15">
        <v>86.1</v>
      </c>
      <c r="I944" s="15">
        <v>70.099999999999994</v>
      </c>
      <c r="J944" s="15">
        <v>1.7</v>
      </c>
      <c r="K944" s="15">
        <v>1</v>
      </c>
      <c r="L944" s="15">
        <v>113</v>
      </c>
      <c r="M944" s="15">
        <v>5.3</v>
      </c>
      <c r="N944" s="15">
        <v>175</v>
      </c>
      <c r="O944" s="15" t="s">
        <v>9484</v>
      </c>
      <c r="P944" s="15" t="s">
        <v>3</v>
      </c>
      <c r="Q944" s="37" t="s">
        <v>9169</v>
      </c>
      <c r="R944" s="37">
        <v>0.4</v>
      </c>
      <c r="S944" s="37" t="s">
        <v>9170</v>
      </c>
      <c r="T944" s="37" t="s">
        <v>9167</v>
      </c>
      <c r="U944" s="37" t="s">
        <v>9166</v>
      </c>
    </row>
    <row r="945" spans="1:21" s="37" customFormat="1" ht="14.5">
      <c r="A945" s="3" t="s">
        <v>4518</v>
      </c>
      <c r="B945" s="15" t="s">
        <v>1</v>
      </c>
      <c r="C945" s="15" t="s">
        <v>7</v>
      </c>
      <c r="D945" s="15" t="s">
        <v>3522</v>
      </c>
      <c r="E945" s="15">
        <v>600</v>
      </c>
      <c r="F945" s="15">
        <v>95</v>
      </c>
      <c r="G945" s="15">
        <v>100</v>
      </c>
      <c r="H945" s="15">
        <v>105</v>
      </c>
      <c r="I945" s="15">
        <v>85.5</v>
      </c>
      <c r="J945" s="15">
        <v>1.7</v>
      </c>
      <c r="K945" s="15">
        <v>1</v>
      </c>
      <c r="L945" s="15">
        <v>137</v>
      </c>
      <c r="M945" s="15">
        <v>4.4000000000000004</v>
      </c>
      <c r="N945" s="15">
        <v>175</v>
      </c>
      <c r="O945" s="15" t="s">
        <v>9484</v>
      </c>
      <c r="P945" s="15" t="s">
        <v>3</v>
      </c>
      <c r="Q945" s="37" t="s">
        <v>9169</v>
      </c>
      <c r="R945" s="37">
        <v>0.4</v>
      </c>
      <c r="S945" s="37" t="s">
        <v>9170</v>
      </c>
      <c r="T945" s="37" t="s">
        <v>9167</v>
      </c>
      <c r="U945" s="37" t="s">
        <v>9166</v>
      </c>
    </row>
    <row r="946" spans="1:21" s="37" customFormat="1" ht="14.5">
      <c r="A946" s="3" t="s">
        <v>4519</v>
      </c>
      <c r="B946" s="15" t="s">
        <v>1</v>
      </c>
      <c r="C946" s="15" t="s">
        <v>7</v>
      </c>
      <c r="D946" s="15" t="s">
        <v>3525</v>
      </c>
      <c r="E946" s="15">
        <v>600</v>
      </c>
      <c r="F946" s="15">
        <v>95</v>
      </c>
      <c r="G946" s="15">
        <v>100</v>
      </c>
      <c r="H946" s="15">
        <v>105</v>
      </c>
      <c r="I946" s="15">
        <v>85.5</v>
      </c>
      <c r="J946" s="15">
        <v>1.7</v>
      </c>
      <c r="K946" s="15">
        <v>1</v>
      </c>
      <c r="L946" s="15">
        <v>137</v>
      </c>
      <c r="M946" s="15">
        <v>4.4000000000000004</v>
      </c>
      <c r="N946" s="15">
        <v>175</v>
      </c>
      <c r="O946" s="15" t="s">
        <v>9484</v>
      </c>
      <c r="P946" s="15" t="s">
        <v>3</v>
      </c>
      <c r="Q946" s="37" t="s">
        <v>9169</v>
      </c>
      <c r="R946" s="37">
        <v>0.4</v>
      </c>
      <c r="S946" s="37" t="s">
        <v>9170</v>
      </c>
      <c r="T946" s="37" t="s">
        <v>9167</v>
      </c>
      <c r="U946" s="37" t="s">
        <v>9166</v>
      </c>
    </row>
    <row r="947" spans="1:21" s="37" customFormat="1" ht="14.5">
      <c r="A947" s="3" t="s">
        <v>4520</v>
      </c>
      <c r="B947" s="15" t="s">
        <v>1</v>
      </c>
      <c r="C947" s="15" t="s">
        <v>2</v>
      </c>
      <c r="D947" s="15" t="s">
        <v>3522</v>
      </c>
      <c r="E947" s="15">
        <v>400</v>
      </c>
      <c r="F947" s="15">
        <v>9</v>
      </c>
      <c r="G947" s="15">
        <v>10</v>
      </c>
      <c r="H947" s="15">
        <v>11</v>
      </c>
      <c r="I947" s="15">
        <v>8.1</v>
      </c>
      <c r="J947" s="15">
        <v>1</v>
      </c>
      <c r="K947" s="15">
        <v>10</v>
      </c>
      <c r="L947" s="15">
        <v>15</v>
      </c>
      <c r="M947" s="15">
        <v>28</v>
      </c>
      <c r="N947" s="15">
        <v>175</v>
      </c>
      <c r="O947" s="15" t="s">
        <v>9484</v>
      </c>
      <c r="P947" s="15" t="s">
        <v>3</v>
      </c>
      <c r="Q947" s="37" t="s">
        <v>9169</v>
      </c>
      <c r="R947" s="37">
        <v>0.3</v>
      </c>
      <c r="S947" s="37" t="s">
        <v>9170</v>
      </c>
      <c r="T947" s="37" t="s">
        <v>9167</v>
      </c>
      <c r="U947" s="37" t="s">
        <v>9166</v>
      </c>
    </row>
    <row r="948" spans="1:21" s="37" customFormat="1" ht="14.5">
      <c r="A948" s="3" t="s">
        <v>4521</v>
      </c>
      <c r="B948" s="15" t="s">
        <v>1</v>
      </c>
      <c r="C948" s="15" t="s">
        <v>2</v>
      </c>
      <c r="D948" s="15" t="s">
        <v>3522</v>
      </c>
      <c r="E948" s="15">
        <v>400</v>
      </c>
      <c r="F948" s="15">
        <v>90</v>
      </c>
      <c r="G948" s="15">
        <v>100</v>
      </c>
      <c r="H948" s="15">
        <v>110</v>
      </c>
      <c r="I948" s="15">
        <v>81</v>
      </c>
      <c r="J948" s="15">
        <v>1</v>
      </c>
      <c r="K948" s="15">
        <v>1</v>
      </c>
      <c r="L948" s="15">
        <v>144</v>
      </c>
      <c r="M948" s="15">
        <v>2.9</v>
      </c>
      <c r="N948" s="15">
        <v>175</v>
      </c>
      <c r="O948" s="15" t="s">
        <v>9484</v>
      </c>
      <c r="P948" s="15" t="s">
        <v>3</v>
      </c>
      <c r="Q948" s="37" t="s">
        <v>9169</v>
      </c>
      <c r="R948" s="37">
        <v>0.3</v>
      </c>
      <c r="S948" s="37" t="s">
        <v>9170</v>
      </c>
      <c r="T948" s="37" t="s">
        <v>9167</v>
      </c>
      <c r="U948" s="37" t="s">
        <v>9166</v>
      </c>
    </row>
    <row r="949" spans="1:21" s="37" customFormat="1" ht="14.5">
      <c r="A949" s="3" t="s">
        <v>4522</v>
      </c>
      <c r="B949" s="15" t="s">
        <v>1</v>
      </c>
      <c r="C949" s="15" t="s">
        <v>2</v>
      </c>
      <c r="D949" s="15" t="s">
        <v>3522</v>
      </c>
      <c r="E949" s="15">
        <v>400</v>
      </c>
      <c r="F949" s="15">
        <v>95</v>
      </c>
      <c r="G949" s="15">
        <v>100</v>
      </c>
      <c r="H949" s="15">
        <v>105</v>
      </c>
      <c r="I949" s="15">
        <v>85.5</v>
      </c>
      <c r="J949" s="15">
        <v>1</v>
      </c>
      <c r="K949" s="15">
        <v>1</v>
      </c>
      <c r="L949" s="15">
        <v>137</v>
      </c>
      <c r="M949" s="15">
        <v>3</v>
      </c>
      <c r="N949" s="15">
        <v>175</v>
      </c>
      <c r="O949" s="15" t="s">
        <v>9484</v>
      </c>
      <c r="P949" s="15" t="s">
        <v>3</v>
      </c>
      <c r="Q949" s="37" t="s">
        <v>9169</v>
      </c>
      <c r="R949" s="37">
        <v>0.3</v>
      </c>
      <c r="S949" s="37" t="s">
        <v>9170</v>
      </c>
      <c r="T949" s="37" t="s">
        <v>9167</v>
      </c>
      <c r="U949" s="37" t="s">
        <v>9166</v>
      </c>
    </row>
    <row r="950" spans="1:21" s="37" customFormat="1" ht="14.5">
      <c r="A950" s="3" t="s">
        <v>4523</v>
      </c>
      <c r="B950" s="15" t="s">
        <v>1</v>
      </c>
      <c r="C950" s="15" t="s">
        <v>2</v>
      </c>
      <c r="D950" s="15" t="s">
        <v>3525</v>
      </c>
      <c r="E950" s="15">
        <v>400</v>
      </c>
      <c r="F950" s="15">
        <v>90</v>
      </c>
      <c r="G950" s="15">
        <v>100</v>
      </c>
      <c r="H950" s="15">
        <v>110</v>
      </c>
      <c r="I950" s="15">
        <v>81</v>
      </c>
      <c r="J950" s="15">
        <v>1</v>
      </c>
      <c r="K950" s="15">
        <v>1</v>
      </c>
      <c r="L950" s="15">
        <v>144</v>
      </c>
      <c r="M950" s="15">
        <v>2.9</v>
      </c>
      <c r="N950" s="15">
        <v>175</v>
      </c>
      <c r="O950" s="15" t="s">
        <v>9484</v>
      </c>
      <c r="P950" s="15" t="s">
        <v>3</v>
      </c>
      <c r="Q950" s="37" t="s">
        <v>9169</v>
      </c>
      <c r="R950" s="37">
        <v>0.3</v>
      </c>
      <c r="S950" s="37" t="s">
        <v>9170</v>
      </c>
      <c r="T950" s="37" t="s">
        <v>9167</v>
      </c>
      <c r="U950" s="37" t="s">
        <v>9166</v>
      </c>
    </row>
    <row r="951" spans="1:21" s="37" customFormat="1" ht="14.5">
      <c r="A951" s="3" t="s">
        <v>4524</v>
      </c>
      <c r="B951" s="15" t="s">
        <v>1</v>
      </c>
      <c r="C951" s="15" t="s">
        <v>2</v>
      </c>
      <c r="D951" s="15" t="s">
        <v>3525</v>
      </c>
      <c r="E951" s="15">
        <v>400</v>
      </c>
      <c r="F951" s="15">
        <v>95</v>
      </c>
      <c r="G951" s="15">
        <v>100</v>
      </c>
      <c r="H951" s="15">
        <v>105</v>
      </c>
      <c r="I951" s="15">
        <v>85.5</v>
      </c>
      <c r="J951" s="15">
        <v>1</v>
      </c>
      <c r="K951" s="15">
        <v>1</v>
      </c>
      <c r="L951" s="15">
        <v>137</v>
      </c>
      <c r="M951" s="15">
        <v>3</v>
      </c>
      <c r="N951" s="15">
        <v>175</v>
      </c>
      <c r="O951" s="15" t="s">
        <v>9484</v>
      </c>
      <c r="P951" s="15" t="s">
        <v>3</v>
      </c>
      <c r="Q951" s="37" t="s">
        <v>9169</v>
      </c>
      <c r="R951" s="37">
        <v>0.3</v>
      </c>
      <c r="S951" s="37" t="s">
        <v>9170</v>
      </c>
      <c r="T951" s="37" t="s">
        <v>9167</v>
      </c>
      <c r="U951" s="37" t="s">
        <v>9166</v>
      </c>
    </row>
    <row r="952" spans="1:21" s="37" customFormat="1" ht="14.5">
      <c r="A952" s="3" t="s">
        <v>4525</v>
      </c>
      <c r="B952" s="15" t="s">
        <v>1</v>
      </c>
      <c r="C952" s="15" t="s">
        <v>2</v>
      </c>
      <c r="D952" s="15" t="s">
        <v>3522</v>
      </c>
      <c r="E952" s="15">
        <v>400</v>
      </c>
      <c r="F952" s="15">
        <v>9.5</v>
      </c>
      <c r="G952" s="15">
        <v>10</v>
      </c>
      <c r="H952" s="15">
        <v>10.5</v>
      </c>
      <c r="I952" s="15">
        <v>8.5500000000000007</v>
      </c>
      <c r="J952" s="15">
        <v>1</v>
      </c>
      <c r="K952" s="15">
        <v>10</v>
      </c>
      <c r="L952" s="15">
        <v>14.5</v>
      </c>
      <c r="M952" s="15">
        <v>29</v>
      </c>
      <c r="N952" s="15">
        <v>175</v>
      </c>
      <c r="O952" s="15" t="s">
        <v>9484</v>
      </c>
      <c r="P952" s="15" t="s">
        <v>3</v>
      </c>
      <c r="Q952" s="37" t="s">
        <v>9169</v>
      </c>
      <c r="R952" s="37">
        <v>0.3</v>
      </c>
      <c r="S952" s="37" t="s">
        <v>9170</v>
      </c>
      <c r="T952" s="37" t="s">
        <v>9167</v>
      </c>
      <c r="U952" s="37" t="s">
        <v>9166</v>
      </c>
    </row>
    <row r="953" spans="1:21" s="37" customFormat="1" ht="14.5">
      <c r="A953" s="3" t="s">
        <v>4526</v>
      </c>
      <c r="B953" s="15" t="s">
        <v>1</v>
      </c>
      <c r="C953" s="15" t="s">
        <v>2</v>
      </c>
      <c r="D953" s="15" t="s">
        <v>3525</v>
      </c>
      <c r="E953" s="15">
        <v>400</v>
      </c>
      <c r="F953" s="15">
        <v>9</v>
      </c>
      <c r="G953" s="15">
        <v>10</v>
      </c>
      <c r="H953" s="15">
        <v>11</v>
      </c>
      <c r="I953" s="15">
        <v>8.1</v>
      </c>
      <c r="J953" s="15">
        <v>1</v>
      </c>
      <c r="K953" s="15">
        <v>10</v>
      </c>
      <c r="L953" s="15">
        <v>15</v>
      </c>
      <c r="M953" s="15">
        <v>28</v>
      </c>
      <c r="N953" s="15">
        <v>175</v>
      </c>
      <c r="O953" s="15" t="s">
        <v>9484</v>
      </c>
      <c r="P953" s="15" t="s">
        <v>3</v>
      </c>
      <c r="Q953" s="37" t="s">
        <v>9169</v>
      </c>
      <c r="R953" s="37">
        <v>0.3</v>
      </c>
      <c r="S953" s="37" t="s">
        <v>9170</v>
      </c>
      <c r="T953" s="37" t="s">
        <v>9167</v>
      </c>
      <c r="U953" s="37" t="s">
        <v>9166</v>
      </c>
    </row>
    <row r="954" spans="1:21" s="37" customFormat="1" ht="14.5">
      <c r="A954" s="3" t="s">
        <v>4527</v>
      </c>
      <c r="B954" s="15" t="s">
        <v>1</v>
      </c>
      <c r="C954" s="15" t="s">
        <v>2</v>
      </c>
      <c r="D954" s="15" t="s">
        <v>3525</v>
      </c>
      <c r="E954" s="15">
        <v>400</v>
      </c>
      <c r="F954" s="15">
        <v>9.5</v>
      </c>
      <c r="G954" s="15">
        <v>10</v>
      </c>
      <c r="H954" s="15">
        <v>10.5</v>
      </c>
      <c r="I954" s="15">
        <v>8.5500000000000007</v>
      </c>
      <c r="J954" s="15">
        <v>1</v>
      </c>
      <c r="K954" s="15">
        <v>10</v>
      </c>
      <c r="L954" s="15">
        <v>14.5</v>
      </c>
      <c r="M954" s="15">
        <v>29</v>
      </c>
      <c r="N954" s="15">
        <v>175</v>
      </c>
      <c r="O954" s="15" t="s">
        <v>9484</v>
      </c>
      <c r="P954" s="15" t="s">
        <v>3</v>
      </c>
      <c r="Q954" s="37" t="s">
        <v>9169</v>
      </c>
      <c r="R954" s="37">
        <v>0.3</v>
      </c>
      <c r="S954" s="37" t="s">
        <v>9170</v>
      </c>
      <c r="T954" s="37" t="s">
        <v>9167</v>
      </c>
      <c r="U954" s="37" t="s">
        <v>9166</v>
      </c>
    </row>
    <row r="955" spans="1:21" s="37" customFormat="1" ht="14.5">
      <c r="A955" s="3" t="s">
        <v>4528</v>
      </c>
      <c r="B955" s="15" t="s">
        <v>1</v>
      </c>
      <c r="C955" s="15" t="s">
        <v>2</v>
      </c>
      <c r="D955" s="15" t="s">
        <v>3522</v>
      </c>
      <c r="E955" s="15">
        <v>400</v>
      </c>
      <c r="F955" s="15">
        <v>9.9</v>
      </c>
      <c r="G955" s="15">
        <v>11</v>
      </c>
      <c r="H955" s="15">
        <v>12.1</v>
      </c>
      <c r="I955" s="15">
        <v>8.92</v>
      </c>
      <c r="J955" s="15">
        <v>1</v>
      </c>
      <c r="K955" s="15">
        <v>1</v>
      </c>
      <c r="L955" s="15">
        <v>16.2</v>
      </c>
      <c r="M955" s="15">
        <v>26</v>
      </c>
      <c r="N955" s="15">
        <v>175</v>
      </c>
      <c r="O955" s="15" t="s">
        <v>9484</v>
      </c>
      <c r="P955" s="15" t="s">
        <v>3</v>
      </c>
      <c r="Q955" s="37" t="s">
        <v>9169</v>
      </c>
      <c r="R955" s="37">
        <v>0.3</v>
      </c>
      <c r="S955" s="37" t="s">
        <v>9170</v>
      </c>
      <c r="T955" s="37" t="s">
        <v>9167</v>
      </c>
      <c r="U955" s="37" t="s">
        <v>9166</v>
      </c>
    </row>
    <row r="956" spans="1:21" s="37" customFormat="1" ht="14.5">
      <c r="A956" s="3" t="s">
        <v>4529</v>
      </c>
      <c r="B956" s="15" t="s">
        <v>1</v>
      </c>
      <c r="C956" s="15" t="s">
        <v>2</v>
      </c>
      <c r="D956" s="15" t="s">
        <v>3522</v>
      </c>
      <c r="E956" s="15">
        <v>400</v>
      </c>
      <c r="F956" s="15">
        <v>99</v>
      </c>
      <c r="G956" s="15">
        <v>110</v>
      </c>
      <c r="H956" s="15">
        <v>121</v>
      </c>
      <c r="I956" s="15">
        <v>89.2</v>
      </c>
      <c r="J956" s="15">
        <v>1</v>
      </c>
      <c r="K956" s="15">
        <v>1</v>
      </c>
      <c r="L956" s="15">
        <v>158</v>
      </c>
      <c r="M956" s="15">
        <v>2.6</v>
      </c>
      <c r="N956" s="15">
        <v>175</v>
      </c>
      <c r="O956" s="15" t="s">
        <v>9484</v>
      </c>
      <c r="P956" s="15" t="s">
        <v>3</v>
      </c>
      <c r="Q956" s="37" t="s">
        <v>9169</v>
      </c>
      <c r="R956" s="37">
        <v>0.3</v>
      </c>
      <c r="S956" s="37" t="s">
        <v>9170</v>
      </c>
      <c r="T956" s="37" t="s">
        <v>9167</v>
      </c>
      <c r="U956" s="37" t="s">
        <v>9166</v>
      </c>
    </row>
    <row r="957" spans="1:21" s="37" customFormat="1" ht="14.5">
      <c r="A957" s="3" t="s">
        <v>4530</v>
      </c>
      <c r="B957" s="15" t="s">
        <v>1</v>
      </c>
      <c r="C957" s="15" t="s">
        <v>2</v>
      </c>
      <c r="D957" s="15" t="s">
        <v>3522</v>
      </c>
      <c r="E957" s="15">
        <v>400</v>
      </c>
      <c r="F957" s="15">
        <v>105</v>
      </c>
      <c r="G957" s="15">
        <v>110.5</v>
      </c>
      <c r="H957" s="15">
        <v>116</v>
      </c>
      <c r="I957" s="15">
        <v>94</v>
      </c>
      <c r="J957" s="15">
        <v>1</v>
      </c>
      <c r="K957" s="15">
        <v>1</v>
      </c>
      <c r="L957" s="15">
        <v>152</v>
      </c>
      <c r="M957" s="15">
        <v>2.7</v>
      </c>
      <c r="N957" s="15">
        <v>175</v>
      </c>
      <c r="O957" s="15" t="s">
        <v>9484</v>
      </c>
      <c r="P957" s="15" t="s">
        <v>3</v>
      </c>
      <c r="Q957" s="37" t="s">
        <v>9169</v>
      </c>
      <c r="R957" s="37">
        <v>0.3</v>
      </c>
      <c r="S957" s="37" t="s">
        <v>9170</v>
      </c>
      <c r="T957" s="37" t="s">
        <v>9167</v>
      </c>
      <c r="U957" s="37" t="s">
        <v>9166</v>
      </c>
    </row>
    <row r="958" spans="1:21" s="37" customFormat="1" ht="14.5">
      <c r="A958" s="3" t="s">
        <v>4531</v>
      </c>
      <c r="B958" s="15" t="s">
        <v>1</v>
      </c>
      <c r="C958" s="15" t="s">
        <v>2</v>
      </c>
      <c r="D958" s="15" t="s">
        <v>3525</v>
      </c>
      <c r="E958" s="15">
        <v>400</v>
      </c>
      <c r="F958" s="15">
        <v>99</v>
      </c>
      <c r="G958" s="15">
        <v>110</v>
      </c>
      <c r="H958" s="15">
        <v>121</v>
      </c>
      <c r="I958" s="15">
        <v>89.2</v>
      </c>
      <c r="J958" s="15">
        <v>1</v>
      </c>
      <c r="K958" s="15">
        <v>1</v>
      </c>
      <c r="L958" s="15">
        <v>158</v>
      </c>
      <c r="M958" s="15">
        <v>2.6</v>
      </c>
      <c r="N958" s="15">
        <v>175</v>
      </c>
      <c r="O958" s="15" t="s">
        <v>9484</v>
      </c>
      <c r="P958" s="15" t="s">
        <v>3</v>
      </c>
      <c r="Q958" s="37" t="s">
        <v>9169</v>
      </c>
      <c r="R958" s="37">
        <v>0.3</v>
      </c>
      <c r="S958" s="37" t="s">
        <v>9170</v>
      </c>
      <c r="T958" s="37" t="s">
        <v>9167</v>
      </c>
      <c r="U958" s="37" t="s">
        <v>9166</v>
      </c>
    </row>
    <row r="959" spans="1:21" s="37" customFormat="1" ht="14.5">
      <c r="A959" s="3" t="s">
        <v>4532</v>
      </c>
      <c r="B959" s="15" t="s">
        <v>1</v>
      </c>
      <c r="C959" s="15" t="s">
        <v>2</v>
      </c>
      <c r="D959" s="15" t="s">
        <v>3525</v>
      </c>
      <c r="E959" s="15">
        <v>400</v>
      </c>
      <c r="F959" s="15">
        <v>105</v>
      </c>
      <c r="G959" s="15">
        <v>110.5</v>
      </c>
      <c r="H959" s="15">
        <v>116</v>
      </c>
      <c r="I959" s="15">
        <v>94</v>
      </c>
      <c r="J959" s="15">
        <v>1</v>
      </c>
      <c r="K959" s="15">
        <v>1</v>
      </c>
      <c r="L959" s="15">
        <v>152</v>
      </c>
      <c r="M959" s="15">
        <v>2.7</v>
      </c>
      <c r="N959" s="15">
        <v>175</v>
      </c>
      <c r="O959" s="15" t="s">
        <v>9484</v>
      </c>
      <c r="P959" s="15" t="s">
        <v>3</v>
      </c>
      <c r="Q959" s="37" t="s">
        <v>9169</v>
      </c>
      <c r="R959" s="37">
        <v>0.3</v>
      </c>
      <c r="S959" s="37" t="s">
        <v>9170</v>
      </c>
      <c r="T959" s="37" t="s">
        <v>9167</v>
      </c>
      <c r="U959" s="37" t="s">
        <v>9166</v>
      </c>
    </row>
    <row r="960" spans="1:21" s="37" customFormat="1" ht="14.5">
      <c r="A960" s="3" t="s">
        <v>4533</v>
      </c>
      <c r="B960" s="15" t="s">
        <v>1</v>
      </c>
      <c r="C960" s="15" t="s">
        <v>2</v>
      </c>
      <c r="D960" s="15" t="s">
        <v>3522</v>
      </c>
      <c r="E960" s="15">
        <v>400</v>
      </c>
      <c r="F960" s="15">
        <v>10.5</v>
      </c>
      <c r="G960" s="15">
        <v>11.1</v>
      </c>
      <c r="H960" s="15">
        <v>11.6</v>
      </c>
      <c r="I960" s="15">
        <v>9.4</v>
      </c>
      <c r="J960" s="15">
        <v>1</v>
      </c>
      <c r="K960" s="15">
        <v>1</v>
      </c>
      <c r="L960" s="15">
        <v>15.6</v>
      </c>
      <c r="M960" s="15">
        <v>27</v>
      </c>
      <c r="N960" s="15">
        <v>175</v>
      </c>
      <c r="O960" s="15" t="s">
        <v>9484</v>
      </c>
      <c r="P960" s="15" t="s">
        <v>3</v>
      </c>
      <c r="Q960" s="37" t="s">
        <v>9169</v>
      </c>
      <c r="R960" s="37">
        <v>0.3</v>
      </c>
      <c r="S960" s="37" t="s">
        <v>9170</v>
      </c>
      <c r="T960" s="37" t="s">
        <v>9167</v>
      </c>
      <c r="U960" s="37" t="s">
        <v>9166</v>
      </c>
    </row>
    <row r="961" spans="1:21" s="37" customFormat="1" ht="14.5">
      <c r="A961" s="3" t="s">
        <v>4534</v>
      </c>
      <c r="B961" s="15" t="s">
        <v>1</v>
      </c>
      <c r="C961" s="15" t="s">
        <v>2</v>
      </c>
      <c r="D961" s="15" t="s">
        <v>3525</v>
      </c>
      <c r="E961" s="15">
        <v>400</v>
      </c>
      <c r="F961" s="15">
        <v>9.9</v>
      </c>
      <c r="G961" s="15">
        <v>11</v>
      </c>
      <c r="H961" s="15">
        <v>12.1</v>
      </c>
      <c r="I961" s="15">
        <v>8.92</v>
      </c>
      <c r="J961" s="15">
        <v>1</v>
      </c>
      <c r="K961" s="15">
        <v>1</v>
      </c>
      <c r="L961" s="15">
        <v>16.2</v>
      </c>
      <c r="M961" s="15">
        <v>26</v>
      </c>
      <c r="N961" s="15">
        <v>175</v>
      </c>
      <c r="O961" s="15" t="s">
        <v>9484</v>
      </c>
      <c r="P961" s="15" t="s">
        <v>3</v>
      </c>
      <c r="Q961" s="37" t="s">
        <v>9169</v>
      </c>
      <c r="R961" s="37">
        <v>0.3</v>
      </c>
      <c r="S961" s="37" t="s">
        <v>9170</v>
      </c>
      <c r="T961" s="37" t="s">
        <v>9167</v>
      </c>
      <c r="U961" s="37" t="s">
        <v>9166</v>
      </c>
    </row>
    <row r="962" spans="1:21" s="37" customFormat="1" ht="14.5">
      <c r="A962" s="3" t="s">
        <v>4535</v>
      </c>
      <c r="B962" s="15" t="s">
        <v>1</v>
      </c>
      <c r="C962" s="15" t="s">
        <v>2</v>
      </c>
      <c r="D962" s="15" t="s">
        <v>3525</v>
      </c>
      <c r="E962" s="15">
        <v>400</v>
      </c>
      <c r="F962" s="15">
        <v>10.5</v>
      </c>
      <c r="G962" s="15">
        <v>11.1</v>
      </c>
      <c r="H962" s="15">
        <v>11.6</v>
      </c>
      <c r="I962" s="15">
        <v>9.4</v>
      </c>
      <c r="J962" s="15">
        <v>1</v>
      </c>
      <c r="K962" s="15">
        <v>1</v>
      </c>
      <c r="L962" s="15">
        <v>15.6</v>
      </c>
      <c r="M962" s="15">
        <v>27</v>
      </c>
      <c r="N962" s="15">
        <v>175</v>
      </c>
      <c r="O962" s="15" t="s">
        <v>9484</v>
      </c>
      <c r="P962" s="15" t="s">
        <v>3</v>
      </c>
      <c r="Q962" s="37" t="s">
        <v>9169</v>
      </c>
      <c r="R962" s="37">
        <v>0.3</v>
      </c>
      <c r="S962" s="37" t="s">
        <v>9170</v>
      </c>
      <c r="T962" s="37" t="s">
        <v>9167</v>
      </c>
      <c r="U962" s="37" t="s">
        <v>9166</v>
      </c>
    </row>
    <row r="963" spans="1:21" s="37" customFormat="1" ht="14.5">
      <c r="A963" s="3" t="s">
        <v>4536</v>
      </c>
      <c r="B963" s="15" t="s">
        <v>1</v>
      </c>
      <c r="C963" s="15" t="s">
        <v>2</v>
      </c>
      <c r="D963" s="15" t="s">
        <v>3522</v>
      </c>
      <c r="E963" s="15">
        <v>400</v>
      </c>
      <c r="F963" s="15">
        <v>10.8</v>
      </c>
      <c r="G963" s="15">
        <v>12</v>
      </c>
      <c r="H963" s="15">
        <v>13.2</v>
      </c>
      <c r="I963" s="15">
        <v>9.7200000000000006</v>
      </c>
      <c r="J963" s="15">
        <v>1</v>
      </c>
      <c r="K963" s="15">
        <v>1</v>
      </c>
      <c r="L963" s="15">
        <v>17.3</v>
      </c>
      <c r="M963" s="15">
        <v>24</v>
      </c>
      <c r="N963" s="15">
        <v>175</v>
      </c>
      <c r="O963" s="15" t="s">
        <v>9484</v>
      </c>
      <c r="P963" s="15" t="s">
        <v>3</v>
      </c>
      <c r="Q963" s="37" t="s">
        <v>9169</v>
      </c>
      <c r="R963" s="37">
        <v>0.3</v>
      </c>
      <c r="S963" s="37" t="s">
        <v>9170</v>
      </c>
      <c r="T963" s="37" t="s">
        <v>9167</v>
      </c>
      <c r="U963" s="37" t="s">
        <v>9166</v>
      </c>
    </row>
    <row r="964" spans="1:21" s="37" customFormat="1" ht="14.5">
      <c r="A964" s="3" t="s">
        <v>4537</v>
      </c>
      <c r="B964" s="15" t="s">
        <v>1</v>
      </c>
      <c r="C964" s="15" t="s">
        <v>2</v>
      </c>
      <c r="D964" s="15" t="s">
        <v>3522</v>
      </c>
      <c r="E964" s="15">
        <v>400</v>
      </c>
      <c r="F964" s="15">
        <v>108</v>
      </c>
      <c r="G964" s="15">
        <v>120</v>
      </c>
      <c r="H964" s="15">
        <v>132</v>
      </c>
      <c r="I964" s="15">
        <v>97.2</v>
      </c>
      <c r="J964" s="15">
        <v>1</v>
      </c>
      <c r="K964" s="15">
        <v>1</v>
      </c>
      <c r="L964" s="15">
        <v>173</v>
      </c>
      <c r="M964" s="15">
        <v>2.4</v>
      </c>
      <c r="N964" s="15">
        <v>175</v>
      </c>
      <c r="O964" s="15" t="s">
        <v>9484</v>
      </c>
      <c r="P964" s="15" t="s">
        <v>3</v>
      </c>
      <c r="Q964" s="37" t="s">
        <v>9169</v>
      </c>
      <c r="R964" s="37">
        <v>0.3</v>
      </c>
      <c r="S964" s="37" t="s">
        <v>9170</v>
      </c>
      <c r="T964" s="37" t="s">
        <v>9167</v>
      </c>
      <c r="U964" s="37" t="s">
        <v>9166</v>
      </c>
    </row>
    <row r="965" spans="1:21" s="37" customFormat="1" ht="14.5">
      <c r="A965" s="3" t="s">
        <v>4538</v>
      </c>
      <c r="B965" s="15" t="s">
        <v>1</v>
      </c>
      <c r="C965" s="15" t="s">
        <v>2</v>
      </c>
      <c r="D965" s="15" t="s">
        <v>3522</v>
      </c>
      <c r="E965" s="15">
        <v>400</v>
      </c>
      <c r="F965" s="15">
        <v>114</v>
      </c>
      <c r="G965" s="15">
        <v>120</v>
      </c>
      <c r="H965" s="15">
        <v>126</v>
      </c>
      <c r="I965" s="15">
        <v>102</v>
      </c>
      <c r="J965" s="15">
        <v>1</v>
      </c>
      <c r="K965" s="15">
        <v>1</v>
      </c>
      <c r="L965" s="15">
        <v>165</v>
      </c>
      <c r="M965" s="15">
        <v>2.5</v>
      </c>
      <c r="N965" s="15">
        <v>175</v>
      </c>
      <c r="O965" s="15" t="s">
        <v>9484</v>
      </c>
      <c r="P965" s="15" t="s">
        <v>3</v>
      </c>
      <c r="Q965" s="37" t="s">
        <v>9169</v>
      </c>
      <c r="R965" s="37">
        <v>0.3</v>
      </c>
      <c r="S965" s="37" t="s">
        <v>9170</v>
      </c>
      <c r="T965" s="37" t="s">
        <v>9167</v>
      </c>
      <c r="U965" s="37" t="s">
        <v>9166</v>
      </c>
    </row>
    <row r="966" spans="1:21" s="37" customFormat="1" ht="14.5">
      <c r="A966" s="3" t="s">
        <v>4539</v>
      </c>
      <c r="B966" s="15" t="s">
        <v>1</v>
      </c>
      <c r="C966" s="15" t="s">
        <v>2</v>
      </c>
      <c r="D966" s="15" t="s">
        <v>3525</v>
      </c>
      <c r="E966" s="15">
        <v>400</v>
      </c>
      <c r="F966" s="15">
        <v>108</v>
      </c>
      <c r="G966" s="15">
        <v>120</v>
      </c>
      <c r="H966" s="15">
        <v>132</v>
      </c>
      <c r="I966" s="15">
        <v>97.2</v>
      </c>
      <c r="J966" s="15">
        <v>1</v>
      </c>
      <c r="K966" s="15">
        <v>1</v>
      </c>
      <c r="L966" s="15">
        <v>173</v>
      </c>
      <c r="M966" s="15">
        <v>2.4</v>
      </c>
      <c r="N966" s="15">
        <v>175</v>
      </c>
      <c r="O966" s="15" t="s">
        <v>9484</v>
      </c>
      <c r="P966" s="15" t="s">
        <v>3</v>
      </c>
      <c r="Q966" s="37" t="s">
        <v>9169</v>
      </c>
      <c r="R966" s="37">
        <v>0.3</v>
      </c>
      <c r="S966" s="37" t="s">
        <v>9170</v>
      </c>
      <c r="T966" s="37" t="s">
        <v>9167</v>
      </c>
      <c r="U966" s="37" t="s">
        <v>9166</v>
      </c>
    </row>
    <row r="967" spans="1:21" s="37" customFormat="1" ht="14.5">
      <c r="A967" s="3" t="s">
        <v>4540</v>
      </c>
      <c r="B967" s="15" t="s">
        <v>1</v>
      </c>
      <c r="C967" s="15" t="s">
        <v>2</v>
      </c>
      <c r="D967" s="15" t="s">
        <v>3525</v>
      </c>
      <c r="E967" s="15">
        <v>400</v>
      </c>
      <c r="F967" s="15">
        <v>114</v>
      </c>
      <c r="G967" s="15">
        <v>120</v>
      </c>
      <c r="H967" s="15">
        <v>126</v>
      </c>
      <c r="I967" s="15">
        <v>102</v>
      </c>
      <c r="J967" s="15">
        <v>1</v>
      </c>
      <c r="K967" s="15">
        <v>1</v>
      </c>
      <c r="L967" s="15">
        <v>165</v>
      </c>
      <c r="M967" s="15">
        <v>2.5</v>
      </c>
      <c r="N967" s="15">
        <v>175</v>
      </c>
      <c r="O967" s="15" t="s">
        <v>9484</v>
      </c>
      <c r="P967" s="15" t="s">
        <v>3</v>
      </c>
      <c r="Q967" s="37" t="s">
        <v>9169</v>
      </c>
      <c r="R967" s="37">
        <v>0.3</v>
      </c>
      <c r="S967" s="37" t="s">
        <v>9170</v>
      </c>
      <c r="T967" s="37" t="s">
        <v>9167</v>
      </c>
      <c r="U967" s="37" t="s">
        <v>9166</v>
      </c>
    </row>
    <row r="968" spans="1:21" s="37" customFormat="1" ht="14.5">
      <c r="A968" s="3" t="s">
        <v>4541</v>
      </c>
      <c r="B968" s="15" t="s">
        <v>1</v>
      </c>
      <c r="C968" s="15" t="s">
        <v>2</v>
      </c>
      <c r="D968" s="15" t="s">
        <v>3522</v>
      </c>
      <c r="E968" s="15">
        <v>400</v>
      </c>
      <c r="F968" s="15">
        <v>11.4</v>
      </c>
      <c r="G968" s="15">
        <v>12</v>
      </c>
      <c r="H968" s="15">
        <v>12.6</v>
      </c>
      <c r="I968" s="15">
        <v>10.199999999999999</v>
      </c>
      <c r="J968" s="15">
        <v>1</v>
      </c>
      <c r="K968" s="15">
        <v>1</v>
      </c>
      <c r="L968" s="15">
        <v>16.7</v>
      </c>
      <c r="M968" s="15">
        <v>25</v>
      </c>
      <c r="N968" s="15">
        <v>175</v>
      </c>
      <c r="O968" s="15" t="s">
        <v>9484</v>
      </c>
      <c r="P968" s="15" t="s">
        <v>3</v>
      </c>
      <c r="Q968" s="37" t="s">
        <v>9169</v>
      </c>
      <c r="R968" s="37">
        <v>0.3</v>
      </c>
      <c r="S968" s="37" t="s">
        <v>9170</v>
      </c>
      <c r="T968" s="37" t="s">
        <v>9167</v>
      </c>
      <c r="U968" s="37" t="s">
        <v>9166</v>
      </c>
    </row>
    <row r="969" spans="1:21" s="37" customFormat="1" ht="14.5">
      <c r="A969" s="3" t="s">
        <v>4542</v>
      </c>
      <c r="B969" s="15" t="s">
        <v>1</v>
      </c>
      <c r="C969" s="15" t="s">
        <v>2</v>
      </c>
      <c r="D969" s="15" t="s">
        <v>3525</v>
      </c>
      <c r="E969" s="15">
        <v>400</v>
      </c>
      <c r="F969" s="15">
        <v>10.8</v>
      </c>
      <c r="G969" s="15">
        <v>12</v>
      </c>
      <c r="H969" s="15">
        <v>13.2</v>
      </c>
      <c r="I969" s="15">
        <v>9.7200000000000006</v>
      </c>
      <c r="J969" s="15">
        <v>1</v>
      </c>
      <c r="K969" s="15">
        <v>1</v>
      </c>
      <c r="L969" s="15">
        <v>17.3</v>
      </c>
      <c r="M969" s="15">
        <v>24</v>
      </c>
      <c r="N969" s="15">
        <v>175</v>
      </c>
      <c r="O969" s="15" t="s">
        <v>9484</v>
      </c>
      <c r="P969" s="15" t="s">
        <v>3</v>
      </c>
      <c r="Q969" s="37" t="s">
        <v>9169</v>
      </c>
      <c r="R969" s="37">
        <v>0.3</v>
      </c>
      <c r="S969" s="37" t="s">
        <v>9170</v>
      </c>
      <c r="T969" s="37" t="s">
        <v>9167</v>
      </c>
      <c r="U969" s="37" t="s">
        <v>9166</v>
      </c>
    </row>
    <row r="970" spans="1:21" s="37" customFormat="1" ht="14.5">
      <c r="A970" s="3" t="s">
        <v>4543</v>
      </c>
      <c r="B970" s="15" t="s">
        <v>1</v>
      </c>
      <c r="C970" s="15" t="s">
        <v>2</v>
      </c>
      <c r="D970" s="15" t="s">
        <v>3525</v>
      </c>
      <c r="E970" s="15">
        <v>400</v>
      </c>
      <c r="F970" s="15">
        <v>11.4</v>
      </c>
      <c r="G970" s="15">
        <v>12</v>
      </c>
      <c r="H970" s="15">
        <v>12.6</v>
      </c>
      <c r="I970" s="15">
        <v>10.199999999999999</v>
      </c>
      <c r="J970" s="15">
        <v>1</v>
      </c>
      <c r="K970" s="15">
        <v>1</v>
      </c>
      <c r="L970" s="15">
        <v>16.7</v>
      </c>
      <c r="M970" s="15">
        <v>25</v>
      </c>
      <c r="N970" s="15">
        <v>175</v>
      </c>
      <c r="O970" s="15" t="s">
        <v>9484</v>
      </c>
      <c r="P970" s="15" t="s">
        <v>3</v>
      </c>
      <c r="Q970" s="37" t="s">
        <v>9169</v>
      </c>
      <c r="R970" s="37">
        <v>0.3</v>
      </c>
      <c r="S970" s="37" t="s">
        <v>9170</v>
      </c>
      <c r="T970" s="37" t="s">
        <v>9167</v>
      </c>
      <c r="U970" s="37" t="s">
        <v>9166</v>
      </c>
    </row>
    <row r="971" spans="1:21" s="37" customFormat="1" ht="14.5">
      <c r="A971" s="3" t="s">
        <v>4544</v>
      </c>
      <c r="B971" s="15" t="s">
        <v>1</v>
      </c>
      <c r="C971" s="15" t="s">
        <v>2</v>
      </c>
      <c r="D971" s="15" t="s">
        <v>3522</v>
      </c>
      <c r="E971" s="15">
        <v>400</v>
      </c>
      <c r="F971" s="15">
        <v>11.7</v>
      </c>
      <c r="G971" s="15">
        <v>13</v>
      </c>
      <c r="H971" s="15">
        <v>14.3</v>
      </c>
      <c r="I971" s="15">
        <v>10.5</v>
      </c>
      <c r="J971" s="15">
        <v>1</v>
      </c>
      <c r="K971" s="15">
        <v>1</v>
      </c>
      <c r="L971" s="15">
        <v>19</v>
      </c>
      <c r="M971" s="15">
        <v>22</v>
      </c>
      <c r="N971" s="15">
        <v>175</v>
      </c>
      <c r="O971" s="15" t="s">
        <v>9484</v>
      </c>
      <c r="P971" s="15" t="s">
        <v>3</v>
      </c>
      <c r="Q971" s="37" t="s">
        <v>9169</v>
      </c>
      <c r="R971" s="37">
        <v>0.3</v>
      </c>
      <c r="S971" s="37" t="s">
        <v>9170</v>
      </c>
      <c r="T971" s="37" t="s">
        <v>9167</v>
      </c>
      <c r="U971" s="37" t="s">
        <v>9166</v>
      </c>
    </row>
    <row r="972" spans="1:21" s="37" customFormat="1" ht="14.5">
      <c r="A972" s="3" t="s">
        <v>4545</v>
      </c>
      <c r="B972" s="15" t="s">
        <v>1</v>
      </c>
      <c r="C972" s="15" t="s">
        <v>2</v>
      </c>
      <c r="D972" s="15" t="s">
        <v>3522</v>
      </c>
      <c r="E972" s="15">
        <v>400</v>
      </c>
      <c r="F972" s="15">
        <v>117</v>
      </c>
      <c r="G972" s="15">
        <v>130</v>
      </c>
      <c r="H972" s="15">
        <v>143</v>
      </c>
      <c r="I972" s="15">
        <v>105</v>
      </c>
      <c r="J972" s="15">
        <v>1</v>
      </c>
      <c r="K972" s="15">
        <v>1</v>
      </c>
      <c r="L972" s="15">
        <v>187</v>
      </c>
      <c r="M972" s="15">
        <v>2.2000000000000002</v>
      </c>
      <c r="N972" s="15">
        <v>175</v>
      </c>
      <c r="O972" s="15" t="s">
        <v>9484</v>
      </c>
      <c r="P972" s="15" t="s">
        <v>3</v>
      </c>
      <c r="Q972" s="37" t="s">
        <v>9169</v>
      </c>
      <c r="R972" s="37">
        <v>0.3</v>
      </c>
      <c r="S972" s="37" t="s">
        <v>9170</v>
      </c>
      <c r="T972" s="37" t="s">
        <v>9167</v>
      </c>
      <c r="U972" s="37" t="s">
        <v>9166</v>
      </c>
    </row>
    <row r="973" spans="1:21" s="37" customFormat="1" ht="14.5">
      <c r="A973" s="3" t="s">
        <v>4546</v>
      </c>
      <c r="B973" s="15" t="s">
        <v>1</v>
      </c>
      <c r="C973" s="15" t="s">
        <v>2</v>
      </c>
      <c r="D973" s="15" t="s">
        <v>3522</v>
      </c>
      <c r="E973" s="15">
        <v>400</v>
      </c>
      <c r="F973" s="15">
        <v>124</v>
      </c>
      <c r="G973" s="15">
        <v>130.5</v>
      </c>
      <c r="H973" s="15">
        <v>137</v>
      </c>
      <c r="I973" s="15">
        <v>111</v>
      </c>
      <c r="J973" s="15">
        <v>1</v>
      </c>
      <c r="K973" s="15">
        <v>1</v>
      </c>
      <c r="L973" s="15">
        <v>179</v>
      </c>
      <c r="M973" s="15">
        <v>2.2999999999999998</v>
      </c>
      <c r="N973" s="15">
        <v>175</v>
      </c>
      <c r="O973" s="15" t="s">
        <v>9484</v>
      </c>
      <c r="P973" s="15" t="s">
        <v>3</v>
      </c>
      <c r="Q973" s="37" t="s">
        <v>9169</v>
      </c>
      <c r="R973" s="37">
        <v>0.3</v>
      </c>
      <c r="S973" s="37" t="s">
        <v>9170</v>
      </c>
      <c r="T973" s="37" t="s">
        <v>9167</v>
      </c>
      <c r="U973" s="37" t="s">
        <v>9166</v>
      </c>
    </row>
    <row r="974" spans="1:21" s="37" customFormat="1" ht="14.5">
      <c r="A974" s="3" t="s">
        <v>4547</v>
      </c>
      <c r="B974" s="15" t="s">
        <v>1</v>
      </c>
      <c r="C974" s="15" t="s">
        <v>2</v>
      </c>
      <c r="D974" s="15" t="s">
        <v>3525</v>
      </c>
      <c r="E974" s="15">
        <v>400</v>
      </c>
      <c r="F974" s="15">
        <v>117</v>
      </c>
      <c r="G974" s="15">
        <v>130</v>
      </c>
      <c r="H974" s="15">
        <v>143</v>
      </c>
      <c r="I974" s="15">
        <v>105</v>
      </c>
      <c r="J974" s="15">
        <v>1</v>
      </c>
      <c r="K974" s="15">
        <v>1</v>
      </c>
      <c r="L974" s="15">
        <v>187</v>
      </c>
      <c r="M974" s="15">
        <v>2.2000000000000002</v>
      </c>
      <c r="N974" s="15">
        <v>175</v>
      </c>
      <c r="O974" s="15" t="s">
        <v>9484</v>
      </c>
      <c r="P974" s="15" t="s">
        <v>3</v>
      </c>
      <c r="Q974" s="37" t="s">
        <v>9169</v>
      </c>
      <c r="R974" s="37">
        <v>0.3</v>
      </c>
      <c r="S974" s="37" t="s">
        <v>9170</v>
      </c>
      <c r="T974" s="37" t="s">
        <v>9167</v>
      </c>
      <c r="U974" s="37" t="s">
        <v>9166</v>
      </c>
    </row>
    <row r="975" spans="1:21" s="37" customFormat="1" ht="14.5">
      <c r="A975" s="3" t="s">
        <v>4548</v>
      </c>
      <c r="B975" s="15" t="s">
        <v>1</v>
      </c>
      <c r="C975" s="15" t="s">
        <v>2</v>
      </c>
      <c r="D975" s="15" t="s">
        <v>3525</v>
      </c>
      <c r="E975" s="15">
        <v>400</v>
      </c>
      <c r="F975" s="15">
        <v>124</v>
      </c>
      <c r="G975" s="15">
        <v>130.5</v>
      </c>
      <c r="H975" s="15">
        <v>137</v>
      </c>
      <c r="I975" s="15">
        <v>111</v>
      </c>
      <c r="J975" s="15">
        <v>1</v>
      </c>
      <c r="K975" s="15">
        <v>1</v>
      </c>
      <c r="L975" s="15">
        <v>179</v>
      </c>
      <c r="M975" s="15">
        <v>2.2999999999999998</v>
      </c>
      <c r="N975" s="15">
        <v>175</v>
      </c>
      <c r="O975" s="15" t="s">
        <v>9484</v>
      </c>
      <c r="P975" s="15" t="s">
        <v>3</v>
      </c>
      <c r="Q975" s="37" t="s">
        <v>9169</v>
      </c>
      <c r="R975" s="37">
        <v>0.3</v>
      </c>
      <c r="S975" s="37" t="s">
        <v>9170</v>
      </c>
      <c r="T975" s="37" t="s">
        <v>9167</v>
      </c>
      <c r="U975" s="37" t="s">
        <v>9166</v>
      </c>
    </row>
    <row r="976" spans="1:21" s="37" customFormat="1" ht="14.5">
      <c r="A976" s="3" t="s">
        <v>4549</v>
      </c>
      <c r="B976" s="15" t="s">
        <v>1</v>
      </c>
      <c r="C976" s="15" t="s">
        <v>2</v>
      </c>
      <c r="D976" s="15" t="s">
        <v>3522</v>
      </c>
      <c r="E976" s="15">
        <v>400</v>
      </c>
      <c r="F976" s="15">
        <v>12.4</v>
      </c>
      <c r="G976" s="15">
        <v>13.1</v>
      </c>
      <c r="H976" s="15">
        <v>13.7</v>
      </c>
      <c r="I976" s="15">
        <v>11.1</v>
      </c>
      <c r="J976" s="15">
        <v>1</v>
      </c>
      <c r="K976" s="15">
        <v>1</v>
      </c>
      <c r="L976" s="15">
        <v>18.2</v>
      </c>
      <c r="M976" s="15">
        <v>23</v>
      </c>
      <c r="N976" s="15">
        <v>175</v>
      </c>
      <c r="O976" s="15" t="s">
        <v>9484</v>
      </c>
      <c r="P976" s="15" t="s">
        <v>3</v>
      </c>
      <c r="Q976" s="37" t="s">
        <v>9169</v>
      </c>
      <c r="R976" s="37">
        <v>0.3</v>
      </c>
      <c r="S976" s="37" t="s">
        <v>9170</v>
      </c>
      <c r="T976" s="37" t="s">
        <v>9167</v>
      </c>
      <c r="U976" s="37" t="s">
        <v>9166</v>
      </c>
    </row>
    <row r="977" spans="1:21" s="37" customFormat="1" ht="14.5">
      <c r="A977" s="3" t="s">
        <v>4550</v>
      </c>
      <c r="B977" s="15" t="s">
        <v>1</v>
      </c>
      <c r="C977" s="15" t="s">
        <v>2</v>
      </c>
      <c r="D977" s="15" t="s">
        <v>3525</v>
      </c>
      <c r="E977" s="15">
        <v>400</v>
      </c>
      <c r="F977" s="15">
        <v>11.7</v>
      </c>
      <c r="G977" s="15">
        <v>13</v>
      </c>
      <c r="H977" s="15">
        <v>14.3</v>
      </c>
      <c r="I977" s="15">
        <v>10.5</v>
      </c>
      <c r="J977" s="15">
        <v>1</v>
      </c>
      <c r="K977" s="15">
        <v>1</v>
      </c>
      <c r="L977" s="15">
        <v>19</v>
      </c>
      <c r="M977" s="15">
        <v>22</v>
      </c>
      <c r="N977" s="15">
        <v>175</v>
      </c>
      <c r="O977" s="15" t="s">
        <v>9484</v>
      </c>
      <c r="P977" s="15" t="s">
        <v>3</v>
      </c>
      <c r="Q977" s="37" t="s">
        <v>9169</v>
      </c>
      <c r="R977" s="37">
        <v>0.3</v>
      </c>
      <c r="S977" s="37" t="s">
        <v>9170</v>
      </c>
      <c r="T977" s="37" t="s">
        <v>9167</v>
      </c>
      <c r="U977" s="37" t="s">
        <v>9166</v>
      </c>
    </row>
    <row r="978" spans="1:21" s="37" customFormat="1" ht="14.5">
      <c r="A978" s="3" t="s">
        <v>4551</v>
      </c>
      <c r="B978" s="15" t="s">
        <v>1</v>
      </c>
      <c r="C978" s="15" t="s">
        <v>2</v>
      </c>
      <c r="D978" s="15" t="s">
        <v>3525</v>
      </c>
      <c r="E978" s="15">
        <v>400</v>
      </c>
      <c r="F978" s="15">
        <v>12.4</v>
      </c>
      <c r="G978" s="15">
        <v>13.1</v>
      </c>
      <c r="H978" s="15">
        <v>13.7</v>
      </c>
      <c r="I978" s="15">
        <v>11.1</v>
      </c>
      <c r="J978" s="15">
        <v>1</v>
      </c>
      <c r="K978" s="15">
        <v>1</v>
      </c>
      <c r="L978" s="15">
        <v>18.2</v>
      </c>
      <c r="M978" s="15">
        <v>23</v>
      </c>
      <c r="N978" s="15">
        <v>175</v>
      </c>
      <c r="O978" s="15" t="s">
        <v>9484</v>
      </c>
      <c r="P978" s="15" t="s">
        <v>3</v>
      </c>
      <c r="Q978" s="37" t="s">
        <v>9169</v>
      </c>
      <c r="R978" s="37">
        <v>0.3</v>
      </c>
      <c r="S978" s="37" t="s">
        <v>9170</v>
      </c>
      <c r="T978" s="37" t="s">
        <v>9167</v>
      </c>
      <c r="U978" s="37" t="s">
        <v>9166</v>
      </c>
    </row>
    <row r="979" spans="1:21" s="37" customFormat="1" ht="14.5">
      <c r="A979" s="3" t="s">
        <v>4552</v>
      </c>
      <c r="B979" s="15" t="s">
        <v>1</v>
      </c>
      <c r="C979" s="15" t="s">
        <v>2</v>
      </c>
      <c r="D979" s="15" t="s">
        <v>3522</v>
      </c>
      <c r="E979" s="15">
        <v>400</v>
      </c>
      <c r="F979" s="15">
        <v>13.5</v>
      </c>
      <c r="G979" s="15">
        <v>15</v>
      </c>
      <c r="H979" s="15">
        <v>16.5</v>
      </c>
      <c r="I979" s="15">
        <v>12.1</v>
      </c>
      <c r="J979" s="15">
        <v>1</v>
      </c>
      <c r="K979" s="15">
        <v>1</v>
      </c>
      <c r="L979" s="15">
        <v>22</v>
      </c>
      <c r="M979" s="15">
        <v>19</v>
      </c>
      <c r="N979" s="15">
        <v>175</v>
      </c>
      <c r="O979" s="15" t="s">
        <v>9484</v>
      </c>
      <c r="P979" s="15" t="s">
        <v>3</v>
      </c>
      <c r="Q979" s="37" t="s">
        <v>9169</v>
      </c>
      <c r="R979" s="37">
        <v>0.3</v>
      </c>
      <c r="S979" s="37" t="s">
        <v>9170</v>
      </c>
      <c r="T979" s="37" t="s">
        <v>9167</v>
      </c>
      <c r="U979" s="37" t="s">
        <v>9166</v>
      </c>
    </row>
    <row r="980" spans="1:21" s="37" customFormat="1" ht="14.5">
      <c r="A980" s="3" t="s">
        <v>4553</v>
      </c>
      <c r="B980" s="15" t="s">
        <v>1</v>
      </c>
      <c r="C980" s="15" t="s">
        <v>2</v>
      </c>
      <c r="D980" s="15" t="s">
        <v>3522</v>
      </c>
      <c r="E980" s="15">
        <v>400</v>
      </c>
      <c r="F980" s="15">
        <v>135</v>
      </c>
      <c r="G980" s="15">
        <v>150</v>
      </c>
      <c r="H980" s="15">
        <v>165</v>
      </c>
      <c r="I980" s="15">
        <v>121</v>
      </c>
      <c r="J980" s="15">
        <v>1</v>
      </c>
      <c r="K980" s="15">
        <v>1</v>
      </c>
      <c r="L980" s="15">
        <v>215</v>
      </c>
      <c r="M980" s="15">
        <v>1.9</v>
      </c>
      <c r="N980" s="15">
        <v>175</v>
      </c>
      <c r="O980" s="15" t="s">
        <v>9484</v>
      </c>
      <c r="P980" s="15" t="s">
        <v>3</v>
      </c>
      <c r="Q980" s="37" t="s">
        <v>9169</v>
      </c>
      <c r="R980" s="37">
        <v>0.3</v>
      </c>
      <c r="S980" s="37" t="s">
        <v>9170</v>
      </c>
      <c r="T980" s="37" t="s">
        <v>9167</v>
      </c>
      <c r="U980" s="37" t="s">
        <v>9166</v>
      </c>
    </row>
    <row r="981" spans="1:21" s="37" customFormat="1" ht="14.5">
      <c r="A981" s="3" t="s">
        <v>4554</v>
      </c>
      <c r="B981" s="15" t="s">
        <v>1</v>
      </c>
      <c r="C981" s="15" t="s">
        <v>2</v>
      </c>
      <c r="D981" s="15" t="s">
        <v>3522</v>
      </c>
      <c r="E981" s="15">
        <v>400</v>
      </c>
      <c r="F981" s="15">
        <v>143</v>
      </c>
      <c r="G981" s="15">
        <v>150.5</v>
      </c>
      <c r="H981" s="15">
        <v>158</v>
      </c>
      <c r="I981" s="15">
        <v>128</v>
      </c>
      <c r="J981" s="15">
        <v>1</v>
      </c>
      <c r="K981" s="15">
        <v>1</v>
      </c>
      <c r="L981" s="15">
        <v>207</v>
      </c>
      <c r="M981" s="15">
        <v>2</v>
      </c>
      <c r="N981" s="15">
        <v>175</v>
      </c>
      <c r="O981" s="15" t="s">
        <v>9484</v>
      </c>
      <c r="P981" s="15" t="s">
        <v>3</v>
      </c>
      <c r="Q981" s="37" t="s">
        <v>9169</v>
      </c>
      <c r="R981" s="37">
        <v>0.3</v>
      </c>
      <c r="S981" s="37" t="s">
        <v>9170</v>
      </c>
      <c r="T981" s="37" t="s">
        <v>9167</v>
      </c>
      <c r="U981" s="37" t="s">
        <v>9166</v>
      </c>
    </row>
    <row r="982" spans="1:21" s="37" customFormat="1" ht="14.5">
      <c r="A982" s="3" t="s">
        <v>4555</v>
      </c>
      <c r="B982" s="15" t="s">
        <v>1</v>
      </c>
      <c r="C982" s="15" t="s">
        <v>2</v>
      </c>
      <c r="D982" s="15" t="s">
        <v>3525</v>
      </c>
      <c r="E982" s="15">
        <v>400</v>
      </c>
      <c r="F982" s="15">
        <v>135</v>
      </c>
      <c r="G982" s="15">
        <v>150</v>
      </c>
      <c r="H982" s="15">
        <v>165</v>
      </c>
      <c r="I982" s="15">
        <v>121</v>
      </c>
      <c r="J982" s="15">
        <v>1</v>
      </c>
      <c r="K982" s="15">
        <v>1</v>
      </c>
      <c r="L982" s="15">
        <v>215</v>
      </c>
      <c r="M982" s="15">
        <v>1.9</v>
      </c>
      <c r="N982" s="15">
        <v>175</v>
      </c>
      <c r="O982" s="15" t="s">
        <v>9484</v>
      </c>
      <c r="P982" s="15" t="s">
        <v>3</v>
      </c>
      <c r="Q982" s="37" t="s">
        <v>9169</v>
      </c>
      <c r="R982" s="37">
        <v>0.3</v>
      </c>
      <c r="S982" s="37" t="s">
        <v>9170</v>
      </c>
      <c r="T982" s="37" t="s">
        <v>9167</v>
      </c>
      <c r="U982" s="37" t="s">
        <v>9166</v>
      </c>
    </row>
    <row r="983" spans="1:21" s="37" customFormat="1" ht="14.5">
      <c r="A983" s="3" t="s">
        <v>4556</v>
      </c>
      <c r="B983" s="15" t="s">
        <v>1</v>
      </c>
      <c r="C983" s="15" t="s">
        <v>2</v>
      </c>
      <c r="D983" s="15" t="s">
        <v>3525</v>
      </c>
      <c r="E983" s="15">
        <v>400</v>
      </c>
      <c r="F983" s="15">
        <v>143</v>
      </c>
      <c r="G983" s="15">
        <v>150.5</v>
      </c>
      <c r="H983" s="15">
        <v>158</v>
      </c>
      <c r="I983" s="15">
        <v>128</v>
      </c>
      <c r="J983" s="15">
        <v>1</v>
      </c>
      <c r="K983" s="15">
        <v>1</v>
      </c>
      <c r="L983" s="15">
        <v>207</v>
      </c>
      <c r="M983" s="15">
        <v>2</v>
      </c>
      <c r="N983" s="15">
        <v>175</v>
      </c>
      <c r="O983" s="15" t="s">
        <v>9484</v>
      </c>
      <c r="P983" s="15" t="s">
        <v>3</v>
      </c>
      <c r="Q983" s="37" t="s">
        <v>9169</v>
      </c>
      <c r="R983" s="37">
        <v>0.3</v>
      </c>
      <c r="S983" s="37" t="s">
        <v>9170</v>
      </c>
      <c r="T983" s="37" t="s">
        <v>9167</v>
      </c>
      <c r="U983" s="37" t="s">
        <v>9166</v>
      </c>
    </row>
    <row r="984" spans="1:21" s="37" customFormat="1" ht="14.5">
      <c r="A984" s="3" t="s">
        <v>4557</v>
      </c>
      <c r="B984" s="15" t="s">
        <v>1</v>
      </c>
      <c r="C984" s="15" t="s">
        <v>2</v>
      </c>
      <c r="D984" s="15" t="s">
        <v>3522</v>
      </c>
      <c r="E984" s="15">
        <v>400</v>
      </c>
      <c r="F984" s="15">
        <v>14.3</v>
      </c>
      <c r="G984" s="15">
        <v>15.1</v>
      </c>
      <c r="H984" s="15">
        <v>15.8</v>
      </c>
      <c r="I984" s="15">
        <v>12.8</v>
      </c>
      <c r="J984" s="15">
        <v>1</v>
      </c>
      <c r="K984" s="15">
        <v>1</v>
      </c>
      <c r="L984" s="15">
        <v>21.2</v>
      </c>
      <c r="M984" s="15">
        <v>20</v>
      </c>
      <c r="N984" s="15">
        <v>175</v>
      </c>
      <c r="O984" s="15" t="s">
        <v>9484</v>
      </c>
      <c r="P984" s="15" t="s">
        <v>3</v>
      </c>
      <c r="Q984" s="37" t="s">
        <v>9169</v>
      </c>
      <c r="R984" s="37">
        <v>0.3</v>
      </c>
      <c r="S984" s="37" t="s">
        <v>9170</v>
      </c>
      <c r="T984" s="37" t="s">
        <v>9167</v>
      </c>
      <c r="U984" s="37" t="s">
        <v>9166</v>
      </c>
    </row>
    <row r="985" spans="1:21" s="37" customFormat="1" ht="14.5">
      <c r="A985" s="3" t="s">
        <v>4558</v>
      </c>
      <c r="B985" s="15" t="s">
        <v>1</v>
      </c>
      <c r="C985" s="15" t="s">
        <v>2</v>
      </c>
      <c r="D985" s="15" t="s">
        <v>3525</v>
      </c>
      <c r="E985" s="15">
        <v>400</v>
      </c>
      <c r="F985" s="15">
        <v>13.5</v>
      </c>
      <c r="G985" s="15">
        <v>15</v>
      </c>
      <c r="H985" s="15">
        <v>16.5</v>
      </c>
      <c r="I985" s="15">
        <v>12.1</v>
      </c>
      <c r="J985" s="15">
        <v>1</v>
      </c>
      <c r="K985" s="15">
        <v>1</v>
      </c>
      <c r="L985" s="15">
        <v>22</v>
      </c>
      <c r="M985" s="15">
        <v>19</v>
      </c>
      <c r="N985" s="15">
        <v>175</v>
      </c>
      <c r="O985" s="15" t="s">
        <v>9484</v>
      </c>
      <c r="P985" s="15" t="s">
        <v>3</v>
      </c>
      <c r="Q985" s="37" t="s">
        <v>9169</v>
      </c>
      <c r="R985" s="37">
        <v>0.3</v>
      </c>
      <c r="S985" s="37" t="s">
        <v>9170</v>
      </c>
      <c r="T985" s="37" t="s">
        <v>9167</v>
      </c>
      <c r="U985" s="37" t="s">
        <v>9166</v>
      </c>
    </row>
    <row r="986" spans="1:21" s="37" customFormat="1" ht="14.5">
      <c r="A986" s="3" t="s">
        <v>4559</v>
      </c>
      <c r="B986" s="15" t="s">
        <v>1</v>
      </c>
      <c r="C986" s="15" t="s">
        <v>2</v>
      </c>
      <c r="D986" s="15" t="s">
        <v>3525</v>
      </c>
      <c r="E986" s="15">
        <v>400</v>
      </c>
      <c r="F986" s="15">
        <v>14.3</v>
      </c>
      <c r="G986" s="15">
        <v>15.1</v>
      </c>
      <c r="H986" s="15">
        <v>15.8</v>
      </c>
      <c r="I986" s="15">
        <v>12.8</v>
      </c>
      <c r="J986" s="15">
        <v>1</v>
      </c>
      <c r="K986" s="15">
        <v>1</v>
      </c>
      <c r="L986" s="15">
        <v>21.2</v>
      </c>
      <c r="M986" s="15">
        <v>20</v>
      </c>
      <c r="N986" s="15">
        <v>175</v>
      </c>
      <c r="O986" s="15" t="s">
        <v>9484</v>
      </c>
      <c r="P986" s="15" t="s">
        <v>3</v>
      </c>
      <c r="Q986" s="37" t="s">
        <v>9169</v>
      </c>
      <c r="R986" s="37">
        <v>0.3</v>
      </c>
      <c r="S986" s="37" t="s">
        <v>9170</v>
      </c>
      <c r="T986" s="37" t="s">
        <v>9167</v>
      </c>
      <c r="U986" s="37" t="s">
        <v>9166</v>
      </c>
    </row>
    <row r="987" spans="1:21" s="37" customFormat="1" ht="14.5">
      <c r="A987" s="3" t="s">
        <v>4560</v>
      </c>
      <c r="B987" s="15" t="s">
        <v>1</v>
      </c>
      <c r="C987" s="15" t="s">
        <v>2</v>
      </c>
      <c r="D987" s="15" t="s">
        <v>3522</v>
      </c>
      <c r="E987" s="15">
        <v>400</v>
      </c>
      <c r="F987" s="15">
        <v>14.4</v>
      </c>
      <c r="G987" s="15">
        <v>16</v>
      </c>
      <c r="H987" s="15">
        <v>17.600000000000001</v>
      </c>
      <c r="I987" s="15">
        <v>12.9</v>
      </c>
      <c r="J987" s="15">
        <v>1</v>
      </c>
      <c r="K987" s="15">
        <v>1</v>
      </c>
      <c r="L987" s="15">
        <v>23.5</v>
      </c>
      <c r="M987" s="15">
        <v>17.8</v>
      </c>
      <c r="N987" s="15">
        <v>175</v>
      </c>
      <c r="O987" s="15" t="s">
        <v>9484</v>
      </c>
      <c r="P987" s="15" t="s">
        <v>3</v>
      </c>
      <c r="Q987" s="37" t="s">
        <v>9169</v>
      </c>
      <c r="R987" s="37">
        <v>0.3</v>
      </c>
      <c r="S987" s="37" t="s">
        <v>9170</v>
      </c>
      <c r="T987" s="37" t="s">
        <v>9167</v>
      </c>
      <c r="U987" s="37" t="s">
        <v>9166</v>
      </c>
    </row>
    <row r="988" spans="1:21" s="37" customFormat="1" ht="14.5">
      <c r="A988" s="3" t="s">
        <v>4561</v>
      </c>
      <c r="B988" s="15" t="s">
        <v>1</v>
      </c>
      <c r="C988" s="15" t="s">
        <v>2</v>
      </c>
      <c r="D988" s="15" t="s">
        <v>3522</v>
      </c>
      <c r="E988" s="15">
        <v>400</v>
      </c>
      <c r="F988" s="15">
        <v>144</v>
      </c>
      <c r="G988" s="15">
        <v>160</v>
      </c>
      <c r="H988" s="15">
        <v>176</v>
      </c>
      <c r="I988" s="15">
        <v>130</v>
      </c>
      <c r="J988" s="15">
        <v>1</v>
      </c>
      <c r="K988" s="15">
        <v>1</v>
      </c>
      <c r="L988" s="15">
        <v>230</v>
      </c>
      <c r="M988" s="15">
        <v>1.8</v>
      </c>
      <c r="N988" s="15">
        <v>175</v>
      </c>
      <c r="O988" s="15" t="s">
        <v>9484</v>
      </c>
      <c r="P988" s="15" t="s">
        <v>3</v>
      </c>
      <c r="Q988" s="37" t="s">
        <v>9169</v>
      </c>
      <c r="R988" s="37">
        <v>0.3</v>
      </c>
      <c r="S988" s="37" t="s">
        <v>9170</v>
      </c>
      <c r="T988" s="37" t="s">
        <v>9167</v>
      </c>
      <c r="U988" s="37" t="s">
        <v>9166</v>
      </c>
    </row>
    <row r="989" spans="1:21" s="37" customFormat="1" ht="14.5">
      <c r="A989" s="3" t="s">
        <v>4562</v>
      </c>
      <c r="B989" s="15" t="s">
        <v>1</v>
      </c>
      <c r="C989" s="15" t="s">
        <v>2</v>
      </c>
      <c r="D989" s="15" t="s">
        <v>3522</v>
      </c>
      <c r="E989" s="15">
        <v>400</v>
      </c>
      <c r="F989" s="15">
        <v>152</v>
      </c>
      <c r="G989" s="15">
        <v>160</v>
      </c>
      <c r="H989" s="15">
        <v>168</v>
      </c>
      <c r="I989" s="15">
        <v>136</v>
      </c>
      <c r="J989" s="15">
        <v>1</v>
      </c>
      <c r="K989" s="15">
        <v>1</v>
      </c>
      <c r="L989" s="15">
        <v>219</v>
      </c>
      <c r="M989" s="15">
        <v>1.9</v>
      </c>
      <c r="N989" s="15">
        <v>175</v>
      </c>
      <c r="O989" s="15" t="s">
        <v>9484</v>
      </c>
      <c r="P989" s="15" t="s">
        <v>3</v>
      </c>
      <c r="Q989" s="37" t="s">
        <v>9169</v>
      </c>
      <c r="R989" s="37">
        <v>0.3</v>
      </c>
      <c r="S989" s="37" t="s">
        <v>9170</v>
      </c>
      <c r="T989" s="37" t="s">
        <v>9167</v>
      </c>
      <c r="U989" s="37" t="s">
        <v>9166</v>
      </c>
    </row>
    <row r="990" spans="1:21" s="37" customFormat="1" ht="14.5">
      <c r="A990" s="3" t="s">
        <v>4563</v>
      </c>
      <c r="B990" s="15" t="s">
        <v>1</v>
      </c>
      <c r="C990" s="15" t="s">
        <v>2</v>
      </c>
      <c r="D990" s="15" t="s">
        <v>3525</v>
      </c>
      <c r="E990" s="15">
        <v>400</v>
      </c>
      <c r="F990" s="15">
        <v>144</v>
      </c>
      <c r="G990" s="15">
        <v>160</v>
      </c>
      <c r="H990" s="15">
        <v>176</v>
      </c>
      <c r="I990" s="15">
        <v>130</v>
      </c>
      <c r="J990" s="15">
        <v>1</v>
      </c>
      <c r="K990" s="15">
        <v>1</v>
      </c>
      <c r="L990" s="15">
        <v>230</v>
      </c>
      <c r="M990" s="15">
        <v>1.8</v>
      </c>
      <c r="N990" s="15">
        <v>175</v>
      </c>
      <c r="O990" s="15" t="s">
        <v>9484</v>
      </c>
      <c r="P990" s="15" t="s">
        <v>3</v>
      </c>
      <c r="Q990" s="37" t="s">
        <v>9169</v>
      </c>
      <c r="R990" s="37">
        <v>0.3</v>
      </c>
      <c r="S990" s="37" t="s">
        <v>9170</v>
      </c>
      <c r="T990" s="37" t="s">
        <v>9167</v>
      </c>
      <c r="U990" s="37" t="s">
        <v>9166</v>
      </c>
    </row>
    <row r="991" spans="1:21" s="37" customFormat="1" ht="14.5">
      <c r="A991" s="3" t="s">
        <v>4564</v>
      </c>
      <c r="B991" s="15" t="s">
        <v>1</v>
      </c>
      <c r="C991" s="15" t="s">
        <v>2</v>
      </c>
      <c r="D991" s="15" t="s">
        <v>3525</v>
      </c>
      <c r="E991" s="15">
        <v>400</v>
      </c>
      <c r="F991" s="15">
        <v>152</v>
      </c>
      <c r="G991" s="15">
        <v>160</v>
      </c>
      <c r="H991" s="15">
        <v>168</v>
      </c>
      <c r="I991" s="15">
        <v>136</v>
      </c>
      <c r="J991" s="15">
        <v>1</v>
      </c>
      <c r="K991" s="15">
        <v>1</v>
      </c>
      <c r="L991" s="15">
        <v>219</v>
      </c>
      <c r="M991" s="15">
        <v>1.9</v>
      </c>
      <c r="N991" s="15">
        <v>175</v>
      </c>
      <c r="O991" s="15" t="s">
        <v>9484</v>
      </c>
      <c r="P991" s="15" t="s">
        <v>3</v>
      </c>
      <c r="Q991" s="37" t="s">
        <v>9169</v>
      </c>
      <c r="R991" s="37">
        <v>0.3</v>
      </c>
      <c r="S991" s="37" t="s">
        <v>9170</v>
      </c>
      <c r="T991" s="37" t="s">
        <v>9167</v>
      </c>
      <c r="U991" s="37" t="s">
        <v>9166</v>
      </c>
    </row>
    <row r="992" spans="1:21" s="37" customFormat="1" ht="14.5">
      <c r="A992" s="3" t="s">
        <v>4565</v>
      </c>
      <c r="B992" s="15" t="s">
        <v>1</v>
      </c>
      <c r="C992" s="15" t="s">
        <v>2</v>
      </c>
      <c r="D992" s="15" t="s">
        <v>3522</v>
      </c>
      <c r="E992" s="15">
        <v>400</v>
      </c>
      <c r="F992" s="15">
        <v>15.2</v>
      </c>
      <c r="G992" s="15">
        <v>16</v>
      </c>
      <c r="H992" s="15">
        <v>16.8</v>
      </c>
      <c r="I992" s="15">
        <v>13.6</v>
      </c>
      <c r="J992" s="15">
        <v>1</v>
      </c>
      <c r="K992" s="15">
        <v>1</v>
      </c>
      <c r="L992" s="15">
        <v>22.5</v>
      </c>
      <c r="M992" s="15">
        <v>18.600000000000001</v>
      </c>
      <c r="N992" s="15">
        <v>175</v>
      </c>
      <c r="O992" s="15" t="s">
        <v>9484</v>
      </c>
      <c r="P992" s="15" t="s">
        <v>3</v>
      </c>
      <c r="Q992" s="37" t="s">
        <v>9169</v>
      </c>
      <c r="R992" s="37">
        <v>0.3</v>
      </c>
      <c r="S992" s="37" t="s">
        <v>9170</v>
      </c>
      <c r="T992" s="37" t="s">
        <v>9167</v>
      </c>
      <c r="U992" s="37" t="s">
        <v>9166</v>
      </c>
    </row>
    <row r="993" spans="1:21" s="37" customFormat="1" ht="14.5">
      <c r="A993" s="3" t="s">
        <v>4566</v>
      </c>
      <c r="B993" s="15" t="s">
        <v>1</v>
      </c>
      <c r="C993" s="15" t="s">
        <v>2</v>
      </c>
      <c r="D993" s="15" t="s">
        <v>3525</v>
      </c>
      <c r="E993" s="15">
        <v>400</v>
      </c>
      <c r="F993" s="15">
        <v>14.4</v>
      </c>
      <c r="G993" s="15">
        <v>16</v>
      </c>
      <c r="H993" s="15">
        <v>17.600000000000001</v>
      </c>
      <c r="I993" s="15">
        <v>12.9</v>
      </c>
      <c r="J993" s="15">
        <v>1</v>
      </c>
      <c r="K993" s="15">
        <v>1</v>
      </c>
      <c r="L993" s="15">
        <v>23.5</v>
      </c>
      <c r="M993" s="15">
        <v>17.8</v>
      </c>
      <c r="N993" s="15">
        <v>175</v>
      </c>
      <c r="O993" s="15" t="s">
        <v>9484</v>
      </c>
      <c r="P993" s="15" t="s">
        <v>3</v>
      </c>
      <c r="Q993" s="37" t="s">
        <v>9169</v>
      </c>
      <c r="R993" s="37">
        <v>0.3</v>
      </c>
      <c r="S993" s="37" t="s">
        <v>9170</v>
      </c>
      <c r="T993" s="37" t="s">
        <v>9167</v>
      </c>
      <c r="U993" s="37" t="s">
        <v>9166</v>
      </c>
    </row>
    <row r="994" spans="1:21" s="37" customFormat="1" ht="14.5">
      <c r="A994" s="3" t="s">
        <v>4567</v>
      </c>
      <c r="B994" s="15" t="s">
        <v>1</v>
      </c>
      <c r="C994" s="15" t="s">
        <v>2</v>
      </c>
      <c r="D994" s="15" t="s">
        <v>3525</v>
      </c>
      <c r="E994" s="15">
        <v>400</v>
      </c>
      <c r="F994" s="15">
        <v>15.2</v>
      </c>
      <c r="G994" s="15">
        <v>16</v>
      </c>
      <c r="H994" s="15">
        <v>16.8</v>
      </c>
      <c r="I994" s="15">
        <v>13.6</v>
      </c>
      <c r="J994" s="15">
        <v>1</v>
      </c>
      <c r="K994" s="15">
        <v>1</v>
      </c>
      <c r="L994" s="15">
        <v>22.5</v>
      </c>
      <c r="M994" s="15">
        <v>18.600000000000001</v>
      </c>
      <c r="N994" s="15">
        <v>175</v>
      </c>
      <c r="O994" s="15" t="s">
        <v>9484</v>
      </c>
      <c r="P994" s="15" t="s">
        <v>3</v>
      </c>
      <c r="Q994" s="37" t="s">
        <v>9169</v>
      </c>
      <c r="R994" s="37">
        <v>0.3</v>
      </c>
      <c r="S994" s="37" t="s">
        <v>9170</v>
      </c>
      <c r="T994" s="37" t="s">
        <v>9167</v>
      </c>
      <c r="U994" s="37" t="s">
        <v>9166</v>
      </c>
    </row>
    <row r="995" spans="1:21" s="37" customFormat="1" ht="14.5">
      <c r="A995" s="3" t="s">
        <v>4568</v>
      </c>
      <c r="B995" s="15" t="s">
        <v>1</v>
      </c>
      <c r="C995" s="15" t="s">
        <v>2</v>
      </c>
      <c r="D995" s="15" t="s">
        <v>3522</v>
      </c>
      <c r="E995" s="15">
        <v>400</v>
      </c>
      <c r="F995" s="15">
        <v>153</v>
      </c>
      <c r="G995" s="15">
        <v>170</v>
      </c>
      <c r="H995" s="15">
        <v>187</v>
      </c>
      <c r="I995" s="15">
        <v>138</v>
      </c>
      <c r="J995" s="15">
        <v>1</v>
      </c>
      <c r="K995" s="15">
        <v>1</v>
      </c>
      <c r="L995" s="15">
        <v>244</v>
      </c>
      <c r="M995" s="15">
        <v>1.7</v>
      </c>
      <c r="N995" s="15">
        <v>175</v>
      </c>
      <c r="O995" s="15" t="s">
        <v>9484</v>
      </c>
      <c r="P995" s="15" t="s">
        <v>3</v>
      </c>
      <c r="Q995" s="37" t="s">
        <v>9169</v>
      </c>
      <c r="R995" s="37">
        <v>0.3</v>
      </c>
      <c r="S995" s="37" t="s">
        <v>9170</v>
      </c>
      <c r="T995" s="37" t="s">
        <v>9167</v>
      </c>
      <c r="U995" s="37" t="s">
        <v>9166</v>
      </c>
    </row>
    <row r="996" spans="1:21" s="37" customFormat="1" ht="14.5">
      <c r="A996" s="3" t="s">
        <v>4569</v>
      </c>
      <c r="B996" s="15" t="s">
        <v>1</v>
      </c>
      <c r="C996" s="15" t="s">
        <v>2</v>
      </c>
      <c r="D996" s="15" t="s">
        <v>3522</v>
      </c>
      <c r="E996" s="15">
        <v>400</v>
      </c>
      <c r="F996" s="15">
        <v>162</v>
      </c>
      <c r="G996" s="15">
        <v>170.5</v>
      </c>
      <c r="H996" s="15">
        <v>179</v>
      </c>
      <c r="I996" s="15">
        <v>145</v>
      </c>
      <c r="J996" s="15">
        <v>1</v>
      </c>
      <c r="K996" s="15">
        <v>1</v>
      </c>
      <c r="L996" s="15">
        <v>234</v>
      </c>
      <c r="M996" s="15">
        <v>1.8</v>
      </c>
      <c r="N996" s="15">
        <v>175</v>
      </c>
      <c r="O996" s="15" t="s">
        <v>9484</v>
      </c>
      <c r="P996" s="15" t="s">
        <v>3</v>
      </c>
      <c r="Q996" s="37" t="s">
        <v>9169</v>
      </c>
      <c r="R996" s="37">
        <v>0.3</v>
      </c>
      <c r="S996" s="37" t="s">
        <v>9170</v>
      </c>
      <c r="T996" s="37" t="s">
        <v>9167</v>
      </c>
      <c r="U996" s="37" t="s">
        <v>9166</v>
      </c>
    </row>
    <row r="997" spans="1:21" s="37" customFormat="1" ht="14.5">
      <c r="A997" s="3" t="s">
        <v>4570</v>
      </c>
      <c r="B997" s="15" t="s">
        <v>1</v>
      </c>
      <c r="C997" s="15" t="s">
        <v>2</v>
      </c>
      <c r="D997" s="15" t="s">
        <v>3525</v>
      </c>
      <c r="E997" s="15">
        <v>400</v>
      </c>
      <c r="F997" s="15">
        <v>153</v>
      </c>
      <c r="G997" s="15">
        <v>170</v>
      </c>
      <c r="H997" s="15">
        <v>187</v>
      </c>
      <c r="I997" s="15">
        <v>138</v>
      </c>
      <c r="J997" s="15">
        <v>1</v>
      </c>
      <c r="K997" s="15">
        <v>1</v>
      </c>
      <c r="L997" s="15">
        <v>244</v>
      </c>
      <c r="M997" s="15">
        <v>1.7</v>
      </c>
      <c r="N997" s="15">
        <v>175</v>
      </c>
      <c r="O997" s="15" t="s">
        <v>9484</v>
      </c>
      <c r="P997" s="15" t="s">
        <v>3</v>
      </c>
      <c r="Q997" s="37" t="s">
        <v>9169</v>
      </c>
      <c r="R997" s="37">
        <v>0.3</v>
      </c>
      <c r="S997" s="37" t="s">
        <v>9170</v>
      </c>
      <c r="T997" s="37" t="s">
        <v>9167</v>
      </c>
      <c r="U997" s="37" t="s">
        <v>9166</v>
      </c>
    </row>
    <row r="998" spans="1:21" s="37" customFormat="1" ht="14.5">
      <c r="A998" s="3" t="s">
        <v>4571</v>
      </c>
      <c r="B998" s="15" t="s">
        <v>1</v>
      </c>
      <c r="C998" s="15" t="s">
        <v>2</v>
      </c>
      <c r="D998" s="15" t="s">
        <v>3525</v>
      </c>
      <c r="E998" s="15">
        <v>400</v>
      </c>
      <c r="F998" s="15">
        <v>162</v>
      </c>
      <c r="G998" s="15">
        <v>170.5</v>
      </c>
      <c r="H998" s="15">
        <v>179</v>
      </c>
      <c r="I998" s="15">
        <v>145</v>
      </c>
      <c r="J998" s="15">
        <v>1</v>
      </c>
      <c r="K998" s="15">
        <v>1</v>
      </c>
      <c r="L998" s="15">
        <v>234</v>
      </c>
      <c r="M998" s="15">
        <v>1.8</v>
      </c>
      <c r="N998" s="15">
        <v>175</v>
      </c>
      <c r="O998" s="15" t="s">
        <v>9484</v>
      </c>
      <c r="P998" s="15" t="s">
        <v>3</v>
      </c>
      <c r="Q998" s="37" t="s">
        <v>9169</v>
      </c>
      <c r="R998" s="37">
        <v>0.3</v>
      </c>
      <c r="S998" s="37" t="s">
        <v>9170</v>
      </c>
      <c r="T998" s="37" t="s">
        <v>9167</v>
      </c>
      <c r="U998" s="37" t="s">
        <v>9166</v>
      </c>
    </row>
    <row r="999" spans="1:21" s="37" customFormat="1" ht="14.5">
      <c r="A999" s="3" t="s">
        <v>4572</v>
      </c>
      <c r="B999" s="15" t="s">
        <v>1</v>
      </c>
      <c r="C999" s="15" t="s">
        <v>2</v>
      </c>
      <c r="D999" s="15" t="s">
        <v>3522</v>
      </c>
      <c r="E999" s="15">
        <v>400</v>
      </c>
      <c r="F999" s="15">
        <v>16.2</v>
      </c>
      <c r="G999" s="15">
        <v>18</v>
      </c>
      <c r="H999" s="15">
        <v>19.8</v>
      </c>
      <c r="I999" s="15">
        <v>14.5</v>
      </c>
      <c r="J999" s="15">
        <v>1</v>
      </c>
      <c r="K999" s="15">
        <v>1</v>
      </c>
      <c r="L999" s="15">
        <v>26.5</v>
      </c>
      <c r="M999" s="15">
        <v>16</v>
      </c>
      <c r="N999" s="15">
        <v>175</v>
      </c>
      <c r="O999" s="15" t="s">
        <v>9484</v>
      </c>
      <c r="P999" s="15" t="s">
        <v>3</v>
      </c>
      <c r="Q999" s="37" t="s">
        <v>9169</v>
      </c>
      <c r="R999" s="37">
        <v>0.3</v>
      </c>
      <c r="S999" s="37" t="s">
        <v>9170</v>
      </c>
      <c r="T999" s="37" t="s">
        <v>9167</v>
      </c>
      <c r="U999" s="37" t="s">
        <v>9166</v>
      </c>
    </row>
    <row r="1000" spans="1:21" s="37" customFormat="1" ht="14.5">
      <c r="A1000" s="3" t="s">
        <v>4573</v>
      </c>
      <c r="B1000" s="15" t="s">
        <v>1</v>
      </c>
      <c r="C1000" s="15" t="s">
        <v>2</v>
      </c>
      <c r="D1000" s="15" t="s">
        <v>3522</v>
      </c>
      <c r="E1000" s="15">
        <v>400</v>
      </c>
      <c r="F1000" s="15">
        <v>162</v>
      </c>
      <c r="G1000" s="15">
        <v>180</v>
      </c>
      <c r="H1000" s="15">
        <v>198</v>
      </c>
      <c r="I1000" s="15">
        <v>146</v>
      </c>
      <c r="J1000" s="15">
        <v>1</v>
      </c>
      <c r="K1000" s="15">
        <v>1</v>
      </c>
      <c r="L1000" s="15">
        <v>258</v>
      </c>
      <c r="M1000" s="15">
        <v>1.6</v>
      </c>
      <c r="N1000" s="15">
        <v>175</v>
      </c>
      <c r="O1000" s="15" t="s">
        <v>9484</v>
      </c>
      <c r="P1000" s="15" t="s">
        <v>3</v>
      </c>
      <c r="Q1000" s="37" t="s">
        <v>9169</v>
      </c>
      <c r="R1000" s="37">
        <v>0.3</v>
      </c>
      <c r="S1000" s="37" t="s">
        <v>9170</v>
      </c>
      <c r="T1000" s="37" t="s">
        <v>9167</v>
      </c>
      <c r="U1000" s="37" t="s">
        <v>9166</v>
      </c>
    </row>
    <row r="1001" spans="1:21" s="37" customFormat="1" ht="14.5">
      <c r="A1001" s="3" t="s">
        <v>4574</v>
      </c>
      <c r="B1001" s="15" t="s">
        <v>1</v>
      </c>
      <c r="C1001" s="15" t="s">
        <v>2</v>
      </c>
      <c r="D1001" s="15" t="s">
        <v>3522</v>
      </c>
      <c r="E1001" s="15">
        <v>400</v>
      </c>
      <c r="F1001" s="15">
        <v>171</v>
      </c>
      <c r="G1001" s="15">
        <v>180</v>
      </c>
      <c r="H1001" s="15">
        <v>189</v>
      </c>
      <c r="I1001" s="15">
        <v>154</v>
      </c>
      <c r="J1001" s="15">
        <v>1</v>
      </c>
      <c r="K1001" s="15">
        <v>1</v>
      </c>
      <c r="L1001" s="15">
        <v>246</v>
      </c>
      <c r="M1001" s="15">
        <v>1.7</v>
      </c>
      <c r="N1001" s="15">
        <v>175</v>
      </c>
      <c r="O1001" s="15" t="s">
        <v>9484</v>
      </c>
      <c r="P1001" s="15" t="s">
        <v>3</v>
      </c>
      <c r="Q1001" s="37" t="s">
        <v>9169</v>
      </c>
      <c r="R1001" s="37">
        <v>0.3</v>
      </c>
      <c r="S1001" s="37" t="s">
        <v>9170</v>
      </c>
      <c r="T1001" s="37" t="s">
        <v>9167</v>
      </c>
      <c r="U1001" s="37" t="s">
        <v>9166</v>
      </c>
    </row>
    <row r="1002" spans="1:21" s="37" customFormat="1" ht="14.5">
      <c r="A1002" s="3" t="s">
        <v>4575</v>
      </c>
      <c r="B1002" s="15" t="s">
        <v>1</v>
      </c>
      <c r="C1002" s="15" t="s">
        <v>2</v>
      </c>
      <c r="D1002" s="15" t="s">
        <v>3525</v>
      </c>
      <c r="E1002" s="15">
        <v>400</v>
      </c>
      <c r="F1002" s="15">
        <v>162</v>
      </c>
      <c r="G1002" s="15">
        <v>180</v>
      </c>
      <c r="H1002" s="15">
        <v>198</v>
      </c>
      <c r="I1002" s="15">
        <v>146</v>
      </c>
      <c r="J1002" s="15">
        <v>1</v>
      </c>
      <c r="K1002" s="15">
        <v>1</v>
      </c>
      <c r="L1002" s="15">
        <v>258</v>
      </c>
      <c r="M1002" s="15">
        <v>1.6</v>
      </c>
      <c r="N1002" s="15">
        <v>175</v>
      </c>
      <c r="O1002" s="15" t="s">
        <v>9484</v>
      </c>
      <c r="P1002" s="15" t="s">
        <v>3</v>
      </c>
      <c r="Q1002" s="37" t="s">
        <v>9169</v>
      </c>
      <c r="R1002" s="37">
        <v>0.3</v>
      </c>
      <c r="S1002" s="37" t="s">
        <v>9170</v>
      </c>
      <c r="T1002" s="37" t="s">
        <v>9167</v>
      </c>
      <c r="U1002" s="37" t="s">
        <v>9166</v>
      </c>
    </row>
    <row r="1003" spans="1:21" s="37" customFormat="1" ht="14.5">
      <c r="A1003" s="3" t="s">
        <v>4576</v>
      </c>
      <c r="B1003" s="15" t="s">
        <v>1</v>
      </c>
      <c r="C1003" s="15" t="s">
        <v>2</v>
      </c>
      <c r="D1003" s="15" t="s">
        <v>3525</v>
      </c>
      <c r="E1003" s="15">
        <v>400</v>
      </c>
      <c r="F1003" s="15">
        <v>171</v>
      </c>
      <c r="G1003" s="15">
        <v>180</v>
      </c>
      <c r="H1003" s="15">
        <v>189</v>
      </c>
      <c r="I1003" s="15">
        <v>154</v>
      </c>
      <c r="J1003" s="15">
        <v>1</v>
      </c>
      <c r="K1003" s="15">
        <v>1</v>
      </c>
      <c r="L1003" s="15">
        <v>246</v>
      </c>
      <c r="M1003" s="15">
        <v>1.7</v>
      </c>
      <c r="N1003" s="15">
        <v>175</v>
      </c>
      <c r="O1003" s="15" t="s">
        <v>9484</v>
      </c>
      <c r="P1003" s="15" t="s">
        <v>3</v>
      </c>
      <c r="Q1003" s="37" t="s">
        <v>9169</v>
      </c>
      <c r="R1003" s="37">
        <v>0.3</v>
      </c>
      <c r="S1003" s="37" t="s">
        <v>9170</v>
      </c>
      <c r="T1003" s="37" t="s">
        <v>9167</v>
      </c>
      <c r="U1003" s="37" t="s">
        <v>9166</v>
      </c>
    </row>
    <row r="1004" spans="1:21" s="37" customFormat="1" ht="14.5">
      <c r="A1004" s="3" t="s">
        <v>4577</v>
      </c>
      <c r="B1004" s="15" t="s">
        <v>1</v>
      </c>
      <c r="C1004" s="15" t="s">
        <v>2</v>
      </c>
      <c r="D1004" s="15" t="s">
        <v>3522</v>
      </c>
      <c r="E1004" s="15">
        <v>400</v>
      </c>
      <c r="F1004" s="15">
        <v>17.100000000000001</v>
      </c>
      <c r="G1004" s="15">
        <v>18</v>
      </c>
      <c r="H1004" s="15">
        <v>18.899999999999999</v>
      </c>
      <c r="I1004" s="15">
        <v>15.3</v>
      </c>
      <c r="J1004" s="15">
        <v>1</v>
      </c>
      <c r="K1004" s="15">
        <v>1</v>
      </c>
      <c r="L1004" s="15">
        <v>25.5</v>
      </c>
      <c r="M1004" s="15">
        <v>16.5</v>
      </c>
      <c r="N1004" s="15">
        <v>175</v>
      </c>
      <c r="O1004" s="15" t="s">
        <v>9484</v>
      </c>
      <c r="P1004" s="15" t="s">
        <v>3</v>
      </c>
      <c r="Q1004" s="37" t="s">
        <v>9169</v>
      </c>
      <c r="R1004" s="37">
        <v>0.3</v>
      </c>
      <c r="S1004" s="37" t="s">
        <v>9170</v>
      </c>
      <c r="T1004" s="37" t="s">
        <v>9167</v>
      </c>
      <c r="U1004" s="37" t="s">
        <v>9166</v>
      </c>
    </row>
    <row r="1005" spans="1:21" s="37" customFormat="1" ht="14.5">
      <c r="A1005" s="3" t="s">
        <v>4578</v>
      </c>
      <c r="B1005" s="15" t="s">
        <v>1</v>
      </c>
      <c r="C1005" s="15" t="s">
        <v>2</v>
      </c>
      <c r="D1005" s="15" t="s">
        <v>3525</v>
      </c>
      <c r="E1005" s="15">
        <v>400</v>
      </c>
      <c r="F1005" s="15">
        <v>16.2</v>
      </c>
      <c r="G1005" s="15">
        <v>18</v>
      </c>
      <c r="H1005" s="15">
        <v>19.8</v>
      </c>
      <c r="I1005" s="15">
        <v>14.5</v>
      </c>
      <c r="J1005" s="15">
        <v>1</v>
      </c>
      <c r="K1005" s="15">
        <v>1</v>
      </c>
      <c r="L1005" s="15">
        <v>26.5</v>
      </c>
      <c r="M1005" s="15">
        <v>16</v>
      </c>
      <c r="N1005" s="15">
        <v>175</v>
      </c>
      <c r="O1005" s="15" t="s">
        <v>9484</v>
      </c>
      <c r="P1005" s="15" t="s">
        <v>3</v>
      </c>
      <c r="Q1005" s="37" t="s">
        <v>9169</v>
      </c>
      <c r="R1005" s="37">
        <v>0.3</v>
      </c>
      <c r="S1005" s="37" t="s">
        <v>9170</v>
      </c>
      <c r="T1005" s="37" t="s">
        <v>9167</v>
      </c>
      <c r="U1005" s="37" t="s">
        <v>9166</v>
      </c>
    </row>
    <row r="1006" spans="1:21" s="37" customFormat="1" ht="14.5">
      <c r="A1006" s="3" t="s">
        <v>4579</v>
      </c>
      <c r="B1006" s="15" t="s">
        <v>1</v>
      </c>
      <c r="C1006" s="15" t="s">
        <v>2</v>
      </c>
      <c r="D1006" s="15" t="s">
        <v>3525</v>
      </c>
      <c r="E1006" s="15">
        <v>400</v>
      </c>
      <c r="F1006" s="15">
        <v>17.100000000000001</v>
      </c>
      <c r="G1006" s="15">
        <v>18</v>
      </c>
      <c r="H1006" s="15">
        <v>18.899999999999999</v>
      </c>
      <c r="I1006" s="15">
        <v>15.3</v>
      </c>
      <c r="J1006" s="15">
        <v>1</v>
      </c>
      <c r="K1006" s="15">
        <v>1</v>
      </c>
      <c r="L1006" s="15">
        <v>25.5</v>
      </c>
      <c r="M1006" s="15">
        <v>16.5</v>
      </c>
      <c r="N1006" s="15">
        <v>175</v>
      </c>
      <c r="O1006" s="15" t="s">
        <v>9484</v>
      </c>
      <c r="P1006" s="15" t="s">
        <v>3</v>
      </c>
      <c r="Q1006" s="37" t="s">
        <v>9169</v>
      </c>
      <c r="R1006" s="37">
        <v>0.3</v>
      </c>
      <c r="S1006" s="37" t="s">
        <v>9170</v>
      </c>
      <c r="T1006" s="37" t="s">
        <v>9167</v>
      </c>
      <c r="U1006" s="37" t="s">
        <v>9166</v>
      </c>
    </row>
    <row r="1007" spans="1:21" s="37" customFormat="1" ht="14.5">
      <c r="A1007" s="3" t="s">
        <v>4580</v>
      </c>
      <c r="B1007" s="15" t="s">
        <v>1</v>
      </c>
      <c r="C1007" s="15" t="s">
        <v>2</v>
      </c>
      <c r="D1007" s="15" t="s">
        <v>3522</v>
      </c>
      <c r="E1007" s="15">
        <v>400</v>
      </c>
      <c r="F1007" s="15">
        <v>18</v>
      </c>
      <c r="G1007" s="15">
        <v>20</v>
      </c>
      <c r="H1007" s="15">
        <v>22</v>
      </c>
      <c r="I1007" s="15">
        <v>16.2</v>
      </c>
      <c r="J1007" s="15">
        <v>1</v>
      </c>
      <c r="K1007" s="15">
        <v>1</v>
      </c>
      <c r="L1007" s="15">
        <v>29.1</v>
      </c>
      <c r="M1007" s="15">
        <v>14</v>
      </c>
      <c r="N1007" s="15">
        <v>175</v>
      </c>
      <c r="O1007" s="15" t="s">
        <v>9484</v>
      </c>
      <c r="P1007" s="15" t="s">
        <v>3</v>
      </c>
      <c r="Q1007" s="37" t="s">
        <v>9169</v>
      </c>
      <c r="R1007" s="37">
        <v>0.3</v>
      </c>
      <c r="S1007" s="37" t="s">
        <v>9170</v>
      </c>
      <c r="T1007" s="37" t="s">
        <v>9167</v>
      </c>
      <c r="U1007" s="37" t="s">
        <v>9166</v>
      </c>
    </row>
    <row r="1008" spans="1:21" s="37" customFormat="1" ht="14.5">
      <c r="A1008" s="3" t="s">
        <v>4581</v>
      </c>
      <c r="B1008" s="15" t="s">
        <v>1</v>
      </c>
      <c r="C1008" s="15" t="s">
        <v>2</v>
      </c>
      <c r="D1008" s="15" t="s">
        <v>3522</v>
      </c>
      <c r="E1008" s="15">
        <v>400</v>
      </c>
      <c r="F1008" s="15">
        <v>180</v>
      </c>
      <c r="G1008" s="15">
        <v>200</v>
      </c>
      <c r="H1008" s="15">
        <v>220</v>
      </c>
      <c r="I1008" s="15">
        <v>162</v>
      </c>
      <c r="J1008" s="15">
        <v>1</v>
      </c>
      <c r="K1008" s="15">
        <v>1</v>
      </c>
      <c r="L1008" s="15">
        <v>287</v>
      </c>
      <c r="M1008" s="15">
        <v>1.4</v>
      </c>
      <c r="N1008" s="15">
        <v>175</v>
      </c>
      <c r="O1008" s="15" t="s">
        <v>9484</v>
      </c>
      <c r="P1008" s="15" t="s">
        <v>3</v>
      </c>
      <c r="Q1008" s="37" t="s">
        <v>9169</v>
      </c>
      <c r="R1008" s="37">
        <v>0.3</v>
      </c>
      <c r="S1008" s="37" t="s">
        <v>9170</v>
      </c>
      <c r="T1008" s="37" t="s">
        <v>9167</v>
      </c>
      <c r="U1008" s="37" t="s">
        <v>9166</v>
      </c>
    </row>
    <row r="1009" spans="1:21" s="37" customFormat="1" ht="14.5">
      <c r="A1009" s="3" t="s">
        <v>4582</v>
      </c>
      <c r="B1009" s="15" t="s">
        <v>1</v>
      </c>
      <c r="C1009" s="15" t="s">
        <v>2</v>
      </c>
      <c r="D1009" s="15" t="s">
        <v>3522</v>
      </c>
      <c r="E1009" s="15">
        <v>400</v>
      </c>
      <c r="F1009" s="15">
        <v>190</v>
      </c>
      <c r="G1009" s="15">
        <v>200</v>
      </c>
      <c r="H1009" s="15">
        <v>210</v>
      </c>
      <c r="I1009" s="15">
        <v>171</v>
      </c>
      <c r="J1009" s="15">
        <v>1</v>
      </c>
      <c r="K1009" s="15">
        <v>1</v>
      </c>
      <c r="L1009" s="15">
        <v>274</v>
      </c>
      <c r="M1009" s="15">
        <v>1.51</v>
      </c>
      <c r="N1009" s="15">
        <v>175</v>
      </c>
      <c r="O1009" s="15" t="s">
        <v>9484</v>
      </c>
      <c r="P1009" s="15" t="s">
        <v>3</v>
      </c>
      <c r="Q1009" s="37" t="s">
        <v>9169</v>
      </c>
      <c r="R1009" s="37">
        <v>0.3</v>
      </c>
      <c r="S1009" s="37" t="s">
        <v>9170</v>
      </c>
      <c r="T1009" s="37" t="s">
        <v>9167</v>
      </c>
      <c r="U1009" s="37" t="s">
        <v>9166</v>
      </c>
    </row>
    <row r="1010" spans="1:21" s="37" customFormat="1" ht="14.5">
      <c r="A1010" s="3" t="s">
        <v>4583</v>
      </c>
      <c r="B1010" s="15" t="s">
        <v>1</v>
      </c>
      <c r="C1010" s="15" t="s">
        <v>2</v>
      </c>
      <c r="D1010" s="15" t="s">
        <v>3525</v>
      </c>
      <c r="E1010" s="15">
        <v>400</v>
      </c>
      <c r="F1010" s="15">
        <v>180</v>
      </c>
      <c r="G1010" s="15">
        <v>200</v>
      </c>
      <c r="H1010" s="15">
        <v>220</v>
      </c>
      <c r="I1010" s="15">
        <v>162</v>
      </c>
      <c r="J1010" s="15">
        <v>1</v>
      </c>
      <c r="K1010" s="15">
        <v>1</v>
      </c>
      <c r="L1010" s="15">
        <v>287</v>
      </c>
      <c r="M1010" s="15">
        <v>1.4</v>
      </c>
      <c r="N1010" s="15">
        <v>175</v>
      </c>
      <c r="O1010" s="15" t="s">
        <v>9484</v>
      </c>
      <c r="P1010" s="15" t="s">
        <v>3</v>
      </c>
      <c r="Q1010" s="37" t="s">
        <v>9169</v>
      </c>
      <c r="R1010" s="37">
        <v>0.3</v>
      </c>
      <c r="S1010" s="37" t="s">
        <v>9170</v>
      </c>
      <c r="T1010" s="37" t="s">
        <v>9167</v>
      </c>
      <c r="U1010" s="37" t="s">
        <v>9166</v>
      </c>
    </row>
    <row r="1011" spans="1:21" s="37" customFormat="1" ht="14.5">
      <c r="A1011" s="3" t="s">
        <v>4584</v>
      </c>
      <c r="B1011" s="15" t="s">
        <v>1</v>
      </c>
      <c r="C1011" s="15" t="s">
        <v>2</v>
      </c>
      <c r="D1011" s="15" t="s">
        <v>3525</v>
      </c>
      <c r="E1011" s="15">
        <v>400</v>
      </c>
      <c r="F1011" s="15">
        <v>190</v>
      </c>
      <c r="G1011" s="15">
        <v>200</v>
      </c>
      <c r="H1011" s="15">
        <v>210</v>
      </c>
      <c r="I1011" s="15">
        <v>171</v>
      </c>
      <c r="J1011" s="15">
        <v>1</v>
      </c>
      <c r="K1011" s="15">
        <v>1</v>
      </c>
      <c r="L1011" s="15">
        <v>274</v>
      </c>
      <c r="M1011" s="15">
        <v>1.51</v>
      </c>
      <c r="N1011" s="15">
        <v>175</v>
      </c>
      <c r="O1011" s="15" t="s">
        <v>9484</v>
      </c>
      <c r="P1011" s="15" t="s">
        <v>3</v>
      </c>
      <c r="Q1011" s="37" t="s">
        <v>9169</v>
      </c>
      <c r="R1011" s="37">
        <v>0.3</v>
      </c>
      <c r="S1011" s="37" t="s">
        <v>9170</v>
      </c>
      <c r="T1011" s="37" t="s">
        <v>9167</v>
      </c>
      <c r="U1011" s="37" t="s">
        <v>9166</v>
      </c>
    </row>
    <row r="1012" spans="1:21" s="37" customFormat="1" ht="14.5">
      <c r="A1012" s="3" t="s">
        <v>4585</v>
      </c>
      <c r="B1012" s="15" t="s">
        <v>1</v>
      </c>
      <c r="C1012" s="15" t="s">
        <v>2</v>
      </c>
      <c r="D1012" s="15" t="s">
        <v>3522</v>
      </c>
      <c r="E1012" s="15">
        <v>400</v>
      </c>
      <c r="F1012" s="15">
        <v>19</v>
      </c>
      <c r="G1012" s="15">
        <v>20</v>
      </c>
      <c r="H1012" s="15">
        <v>21</v>
      </c>
      <c r="I1012" s="15">
        <v>17.100000000000001</v>
      </c>
      <c r="J1012" s="15">
        <v>1</v>
      </c>
      <c r="K1012" s="15">
        <v>1</v>
      </c>
      <c r="L1012" s="15">
        <v>27.7</v>
      </c>
      <c r="M1012" s="15">
        <v>15</v>
      </c>
      <c r="N1012" s="15">
        <v>175</v>
      </c>
      <c r="O1012" s="15" t="s">
        <v>9484</v>
      </c>
      <c r="P1012" s="15" t="s">
        <v>3</v>
      </c>
      <c r="Q1012" s="37" t="s">
        <v>9169</v>
      </c>
      <c r="R1012" s="37">
        <v>0.3</v>
      </c>
      <c r="S1012" s="37" t="s">
        <v>9170</v>
      </c>
      <c r="T1012" s="37" t="s">
        <v>9167</v>
      </c>
      <c r="U1012" s="37" t="s">
        <v>9166</v>
      </c>
    </row>
    <row r="1013" spans="1:21" s="37" customFormat="1" ht="14.5">
      <c r="A1013" s="3" t="s">
        <v>4586</v>
      </c>
      <c r="B1013" s="15" t="s">
        <v>1</v>
      </c>
      <c r="C1013" s="15" t="s">
        <v>2</v>
      </c>
      <c r="D1013" s="15" t="s">
        <v>3525</v>
      </c>
      <c r="E1013" s="15">
        <v>400</v>
      </c>
      <c r="F1013" s="15">
        <v>18</v>
      </c>
      <c r="G1013" s="15">
        <v>20</v>
      </c>
      <c r="H1013" s="15">
        <v>22</v>
      </c>
      <c r="I1013" s="15">
        <v>16.2</v>
      </c>
      <c r="J1013" s="15">
        <v>1</v>
      </c>
      <c r="K1013" s="15">
        <v>1</v>
      </c>
      <c r="L1013" s="15">
        <v>29.1</v>
      </c>
      <c r="M1013" s="15">
        <v>14</v>
      </c>
      <c r="N1013" s="15">
        <v>175</v>
      </c>
      <c r="O1013" s="15" t="s">
        <v>9484</v>
      </c>
      <c r="P1013" s="15" t="s">
        <v>3</v>
      </c>
      <c r="Q1013" s="37" t="s">
        <v>9169</v>
      </c>
      <c r="R1013" s="37">
        <v>0.3</v>
      </c>
      <c r="S1013" s="37" t="s">
        <v>9170</v>
      </c>
      <c r="T1013" s="37" t="s">
        <v>9167</v>
      </c>
      <c r="U1013" s="37" t="s">
        <v>9166</v>
      </c>
    </row>
    <row r="1014" spans="1:21" s="37" customFormat="1" ht="14.5">
      <c r="A1014" s="3" t="s">
        <v>4587</v>
      </c>
      <c r="B1014" s="15" t="s">
        <v>1</v>
      </c>
      <c r="C1014" s="15" t="s">
        <v>2</v>
      </c>
      <c r="D1014" s="15" t="s">
        <v>3525</v>
      </c>
      <c r="E1014" s="15">
        <v>400</v>
      </c>
      <c r="F1014" s="15">
        <v>19</v>
      </c>
      <c r="G1014" s="15">
        <v>20</v>
      </c>
      <c r="H1014" s="15">
        <v>21</v>
      </c>
      <c r="I1014" s="15">
        <v>17.100000000000001</v>
      </c>
      <c r="J1014" s="15">
        <v>1</v>
      </c>
      <c r="K1014" s="15">
        <v>1</v>
      </c>
      <c r="L1014" s="15">
        <v>27.7</v>
      </c>
      <c r="M1014" s="15">
        <v>15</v>
      </c>
      <c r="N1014" s="15">
        <v>175</v>
      </c>
      <c r="O1014" s="15" t="s">
        <v>9484</v>
      </c>
      <c r="P1014" s="15" t="s">
        <v>3</v>
      </c>
      <c r="Q1014" s="37" t="s">
        <v>9169</v>
      </c>
      <c r="R1014" s="37">
        <v>0.3</v>
      </c>
      <c r="S1014" s="37" t="s">
        <v>9170</v>
      </c>
      <c r="T1014" s="37" t="s">
        <v>9167</v>
      </c>
      <c r="U1014" s="37" t="s">
        <v>9166</v>
      </c>
    </row>
    <row r="1015" spans="1:21" s="37" customFormat="1" ht="14.5">
      <c r="A1015" s="3" t="s">
        <v>4588</v>
      </c>
      <c r="B1015" s="15" t="s">
        <v>1</v>
      </c>
      <c r="C1015" s="15" t="s">
        <v>2</v>
      </c>
      <c r="D1015" s="15" t="s">
        <v>3522</v>
      </c>
      <c r="E1015" s="15">
        <v>400</v>
      </c>
      <c r="F1015" s="15">
        <v>19.8</v>
      </c>
      <c r="G1015" s="15">
        <v>22</v>
      </c>
      <c r="H1015" s="15">
        <v>24.2</v>
      </c>
      <c r="I1015" s="15">
        <v>17.8</v>
      </c>
      <c r="J1015" s="15">
        <v>1</v>
      </c>
      <c r="K1015" s="15">
        <v>1</v>
      </c>
      <c r="L1015" s="15">
        <v>31.9</v>
      </c>
      <c r="M1015" s="15">
        <v>13</v>
      </c>
      <c r="N1015" s="15">
        <v>175</v>
      </c>
      <c r="O1015" s="15" t="s">
        <v>9484</v>
      </c>
      <c r="P1015" s="15" t="s">
        <v>3</v>
      </c>
      <c r="Q1015" s="37" t="s">
        <v>9169</v>
      </c>
      <c r="R1015" s="37">
        <v>0.3</v>
      </c>
      <c r="S1015" s="37" t="s">
        <v>9170</v>
      </c>
      <c r="T1015" s="37" t="s">
        <v>9167</v>
      </c>
      <c r="U1015" s="37" t="s">
        <v>9166</v>
      </c>
    </row>
    <row r="1016" spans="1:21" s="37" customFormat="1" ht="14.5">
      <c r="A1016" s="3" t="s">
        <v>4589</v>
      </c>
      <c r="B1016" s="15" t="s">
        <v>1</v>
      </c>
      <c r="C1016" s="15" t="s">
        <v>2</v>
      </c>
      <c r="D1016" s="15" t="s">
        <v>3522</v>
      </c>
      <c r="E1016" s="15">
        <v>400</v>
      </c>
      <c r="F1016" s="15">
        <v>198</v>
      </c>
      <c r="G1016" s="15">
        <v>220</v>
      </c>
      <c r="H1016" s="15">
        <v>242</v>
      </c>
      <c r="I1016" s="15">
        <v>175</v>
      </c>
      <c r="J1016" s="15">
        <v>1</v>
      </c>
      <c r="K1016" s="15">
        <v>1</v>
      </c>
      <c r="L1016" s="15">
        <v>344</v>
      </c>
      <c r="M1016" s="15">
        <v>1.2</v>
      </c>
      <c r="N1016" s="15">
        <v>175</v>
      </c>
      <c r="O1016" s="15" t="s">
        <v>9484</v>
      </c>
      <c r="P1016" s="15" t="s">
        <v>3</v>
      </c>
      <c r="Q1016" s="37" t="s">
        <v>9169</v>
      </c>
      <c r="R1016" s="37">
        <v>0.3</v>
      </c>
      <c r="S1016" s="37" t="s">
        <v>9170</v>
      </c>
      <c r="T1016" s="37" t="s">
        <v>9167</v>
      </c>
      <c r="U1016" s="37" t="s">
        <v>9166</v>
      </c>
    </row>
    <row r="1017" spans="1:21" s="37" customFormat="1" ht="14.5">
      <c r="A1017" s="3" t="s">
        <v>4590</v>
      </c>
      <c r="B1017" s="15" t="s">
        <v>1</v>
      </c>
      <c r="C1017" s="15" t="s">
        <v>2</v>
      </c>
      <c r="D1017" s="15" t="s">
        <v>3522</v>
      </c>
      <c r="E1017" s="15">
        <v>400</v>
      </c>
      <c r="F1017" s="15">
        <v>209</v>
      </c>
      <c r="G1017" s="15">
        <v>220</v>
      </c>
      <c r="H1017" s="15">
        <v>231</v>
      </c>
      <c r="I1017" s="15">
        <v>185</v>
      </c>
      <c r="J1017" s="15">
        <v>1</v>
      </c>
      <c r="K1017" s="15">
        <v>1</v>
      </c>
      <c r="L1017" s="15">
        <v>328</v>
      </c>
      <c r="M1017" s="15">
        <v>1.3</v>
      </c>
      <c r="N1017" s="15">
        <v>175</v>
      </c>
      <c r="O1017" s="15" t="s">
        <v>9484</v>
      </c>
      <c r="P1017" s="15" t="s">
        <v>3</v>
      </c>
      <c r="Q1017" s="37" t="s">
        <v>9169</v>
      </c>
      <c r="R1017" s="37">
        <v>0.3</v>
      </c>
      <c r="S1017" s="37" t="s">
        <v>9170</v>
      </c>
      <c r="T1017" s="37" t="s">
        <v>9167</v>
      </c>
      <c r="U1017" s="37" t="s">
        <v>9166</v>
      </c>
    </row>
    <row r="1018" spans="1:21" s="37" customFormat="1" ht="14.5">
      <c r="A1018" s="3" t="s">
        <v>4591</v>
      </c>
      <c r="B1018" s="15" t="s">
        <v>1</v>
      </c>
      <c r="C1018" s="15" t="s">
        <v>2</v>
      </c>
      <c r="D1018" s="15" t="s">
        <v>3525</v>
      </c>
      <c r="E1018" s="15">
        <v>400</v>
      </c>
      <c r="F1018" s="15">
        <v>198</v>
      </c>
      <c r="G1018" s="15">
        <v>220</v>
      </c>
      <c r="H1018" s="15">
        <v>242</v>
      </c>
      <c r="I1018" s="15">
        <v>175</v>
      </c>
      <c r="J1018" s="15">
        <v>1</v>
      </c>
      <c r="K1018" s="15">
        <v>1</v>
      </c>
      <c r="L1018" s="15">
        <v>344</v>
      </c>
      <c r="M1018" s="15">
        <v>1.2</v>
      </c>
      <c r="N1018" s="15">
        <v>175</v>
      </c>
      <c r="O1018" s="15" t="s">
        <v>9484</v>
      </c>
      <c r="P1018" s="15" t="s">
        <v>3</v>
      </c>
      <c r="Q1018" s="37" t="s">
        <v>9169</v>
      </c>
      <c r="R1018" s="37">
        <v>0.3</v>
      </c>
      <c r="S1018" s="37" t="s">
        <v>9170</v>
      </c>
      <c r="T1018" s="37" t="s">
        <v>9167</v>
      </c>
      <c r="U1018" s="37" t="s">
        <v>9166</v>
      </c>
    </row>
    <row r="1019" spans="1:21" s="37" customFormat="1" ht="14.5">
      <c r="A1019" s="3" t="s">
        <v>4592</v>
      </c>
      <c r="B1019" s="15" t="s">
        <v>1</v>
      </c>
      <c r="C1019" s="15" t="s">
        <v>2</v>
      </c>
      <c r="D1019" s="15" t="s">
        <v>3525</v>
      </c>
      <c r="E1019" s="15">
        <v>400</v>
      </c>
      <c r="F1019" s="15">
        <v>209</v>
      </c>
      <c r="G1019" s="15">
        <v>220</v>
      </c>
      <c r="H1019" s="15">
        <v>231</v>
      </c>
      <c r="I1019" s="15">
        <v>185</v>
      </c>
      <c r="J1019" s="15">
        <v>1</v>
      </c>
      <c r="K1019" s="15">
        <v>1</v>
      </c>
      <c r="L1019" s="15">
        <v>328</v>
      </c>
      <c r="M1019" s="15">
        <v>1.3</v>
      </c>
      <c r="N1019" s="15">
        <v>175</v>
      </c>
      <c r="O1019" s="15" t="s">
        <v>9484</v>
      </c>
      <c r="P1019" s="15" t="s">
        <v>3</v>
      </c>
      <c r="Q1019" s="37" t="s">
        <v>9169</v>
      </c>
      <c r="R1019" s="37">
        <v>0.3</v>
      </c>
      <c r="S1019" s="37" t="s">
        <v>9170</v>
      </c>
      <c r="T1019" s="37" t="s">
        <v>9167</v>
      </c>
      <c r="U1019" s="37" t="s">
        <v>9166</v>
      </c>
    </row>
    <row r="1020" spans="1:21" s="37" customFormat="1" ht="14.5">
      <c r="A1020" s="3" t="s">
        <v>4593</v>
      </c>
      <c r="B1020" s="15" t="s">
        <v>1</v>
      </c>
      <c r="C1020" s="15" t="s">
        <v>2</v>
      </c>
      <c r="D1020" s="15" t="s">
        <v>3522</v>
      </c>
      <c r="E1020" s="15">
        <v>400</v>
      </c>
      <c r="F1020" s="15">
        <v>20.9</v>
      </c>
      <c r="G1020" s="15">
        <v>22</v>
      </c>
      <c r="H1020" s="15">
        <v>23.1</v>
      </c>
      <c r="I1020" s="15">
        <v>18.8</v>
      </c>
      <c r="J1020" s="15">
        <v>1</v>
      </c>
      <c r="K1020" s="15">
        <v>1</v>
      </c>
      <c r="L1020" s="15">
        <v>30.6</v>
      </c>
      <c r="M1020" s="15">
        <v>13.7</v>
      </c>
      <c r="N1020" s="15">
        <v>175</v>
      </c>
      <c r="O1020" s="15" t="s">
        <v>9484</v>
      </c>
      <c r="P1020" s="15" t="s">
        <v>3</v>
      </c>
      <c r="Q1020" s="37" t="s">
        <v>9169</v>
      </c>
      <c r="R1020" s="37">
        <v>0.3</v>
      </c>
      <c r="S1020" s="37" t="s">
        <v>9170</v>
      </c>
      <c r="T1020" s="37" t="s">
        <v>9167</v>
      </c>
      <c r="U1020" s="37" t="s">
        <v>9166</v>
      </c>
    </row>
    <row r="1021" spans="1:21" s="37" customFormat="1" ht="14.5">
      <c r="A1021" s="3" t="s">
        <v>4594</v>
      </c>
      <c r="B1021" s="15" t="s">
        <v>1</v>
      </c>
      <c r="C1021" s="15" t="s">
        <v>2</v>
      </c>
      <c r="D1021" s="15" t="s">
        <v>3525</v>
      </c>
      <c r="E1021" s="15">
        <v>400</v>
      </c>
      <c r="F1021" s="15">
        <v>19.8</v>
      </c>
      <c r="G1021" s="15">
        <v>22</v>
      </c>
      <c r="H1021" s="15">
        <v>24.2</v>
      </c>
      <c r="I1021" s="15">
        <v>17.8</v>
      </c>
      <c r="J1021" s="15">
        <v>1</v>
      </c>
      <c r="K1021" s="15">
        <v>1</v>
      </c>
      <c r="L1021" s="15">
        <v>31.9</v>
      </c>
      <c r="M1021" s="15">
        <v>13</v>
      </c>
      <c r="N1021" s="15">
        <v>175</v>
      </c>
      <c r="O1021" s="15" t="s">
        <v>9484</v>
      </c>
      <c r="P1021" s="15" t="s">
        <v>3</v>
      </c>
      <c r="Q1021" s="37" t="s">
        <v>9169</v>
      </c>
      <c r="R1021" s="37">
        <v>0.3</v>
      </c>
      <c r="S1021" s="37" t="s">
        <v>9170</v>
      </c>
      <c r="T1021" s="37" t="s">
        <v>9167</v>
      </c>
      <c r="U1021" s="37" t="s">
        <v>9166</v>
      </c>
    </row>
    <row r="1022" spans="1:21" s="37" customFormat="1" ht="14.5">
      <c r="A1022" s="3" t="s">
        <v>4595</v>
      </c>
      <c r="B1022" s="15" t="s">
        <v>1</v>
      </c>
      <c r="C1022" s="15" t="s">
        <v>2</v>
      </c>
      <c r="D1022" s="15" t="s">
        <v>3525</v>
      </c>
      <c r="E1022" s="15">
        <v>400</v>
      </c>
      <c r="F1022" s="15">
        <v>20.9</v>
      </c>
      <c r="G1022" s="15">
        <v>22</v>
      </c>
      <c r="H1022" s="15">
        <v>23.1</v>
      </c>
      <c r="I1022" s="15">
        <v>18.8</v>
      </c>
      <c r="J1022" s="15">
        <v>1</v>
      </c>
      <c r="K1022" s="15">
        <v>1</v>
      </c>
      <c r="L1022" s="15">
        <v>30.6</v>
      </c>
      <c r="M1022" s="15">
        <v>13.7</v>
      </c>
      <c r="N1022" s="15">
        <v>175</v>
      </c>
      <c r="O1022" s="15" t="s">
        <v>9484</v>
      </c>
      <c r="P1022" s="15" t="s">
        <v>3</v>
      </c>
      <c r="Q1022" s="37" t="s">
        <v>9169</v>
      </c>
      <c r="R1022" s="37">
        <v>0.3</v>
      </c>
      <c r="S1022" s="37" t="s">
        <v>9170</v>
      </c>
      <c r="T1022" s="37" t="s">
        <v>9167</v>
      </c>
      <c r="U1022" s="37" t="s">
        <v>9166</v>
      </c>
    </row>
    <row r="1023" spans="1:21" s="37" customFormat="1" ht="14.5">
      <c r="A1023" s="3" t="s">
        <v>4596</v>
      </c>
      <c r="B1023" s="15" t="s">
        <v>1</v>
      </c>
      <c r="C1023" s="15" t="s">
        <v>2</v>
      </c>
      <c r="D1023" s="15" t="s">
        <v>3522</v>
      </c>
      <c r="E1023" s="15">
        <v>400</v>
      </c>
      <c r="F1023" s="15">
        <v>21.6</v>
      </c>
      <c r="G1023" s="15">
        <v>24</v>
      </c>
      <c r="H1023" s="15">
        <v>26.4</v>
      </c>
      <c r="I1023" s="15">
        <v>19.399999999999999</v>
      </c>
      <c r="J1023" s="15">
        <v>1</v>
      </c>
      <c r="K1023" s="15">
        <v>1</v>
      </c>
      <c r="L1023" s="15">
        <v>34.700000000000003</v>
      </c>
      <c r="M1023" s="15">
        <v>12</v>
      </c>
      <c r="N1023" s="15">
        <v>175</v>
      </c>
      <c r="O1023" s="15" t="s">
        <v>9484</v>
      </c>
      <c r="P1023" s="15" t="s">
        <v>3</v>
      </c>
      <c r="Q1023" s="37" t="s">
        <v>9169</v>
      </c>
      <c r="R1023" s="37">
        <v>0.3</v>
      </c>
      <c r="S1023" s="37" t="s">
        <v>9170</v>
      </c>
      <c r="T1023" s="37" t="s">
        <v>9167</v>
      </c>
      <c r="U1023" s="37" t="s">
        <v>9166</v>
      </c>
    </row>
    <row r="1024" spans="1:21" s="37" customFormat="1" ht="14.5">
      <c r="A1024" s="3" t="s">
        <v>4597</v>
      </c>
      <c r="B1024" s="15" t="s">
        <v>1</v>
      </c>
      <c r="C1024" s="15" t="s">
        <v>2</v>
      </c>
      <c r="D1024" s="15" t="s">
        <v>3522</v>
      </c>
      <c r="E1024" s="15">
        <v>400</v>
      </c>
      <c r="F1024" s="15">
        <v>22.8</v>
      </c>
      <c r="G1024" s="15">
        <v>24</v>
      </c>
      <c r="H1024" s="15">
        <v>25.2</v>
      </c>
      <c r="I1024" s="15">
        <v>20.5</v>
      </c>
      <c r="J1024" s="15">
        <v>1</v>
      </c>
      <c r="K1024" s="15">
        <v>1</v>
      </c>
      <c r="L1024" s="15">
        <v>33.200000000000003</v>
      </c>
      <c r="M1024" s="15">
        <v>12.6</v>
      </c>
      <c r="N1024" s="15">
        <v>175</v>
      </c>
      <c r="O1024" s="15" t="s">
        <v>9484</v>
      </c>
      <c r="P1024" s="15" t="s">
        <v>3</v>
      </c>
      <c r="Q1024" s="37" t="s">
        <v>9169</v>
      </c>
      <c r="R1024" s="37">
        <v>0.3</v>
      </c>
      <c r="S1024" s="37" t="s">
        <v>9170</v>
      </c>
      <c r="T1024" s="37" t="s">
        <v>9167</v>
      </c>
      <c r="U1024" s="37" t="s">
        <v>9166</v>
      </c>
    </row>
    <row r="1025" spans="1:21" s="37" customFormat="1" ht="14.5">
      <c r="A1025" s="3" t="s">
        <v>4598</v>
      </c>
      <c r="B1025" s="15" t="s">
        <v>1</v>
      </c>
      <c r="C1025" s="15" t="s">
        <v>2</v>
      </c>
      <c r="D1025" s="15" t="s">
        <v>3525</v>
      </c>
      <c r="E1025" s="15">
        <v>400</v>
      </c>
      <c r="F1025" s="15">
        <v>21.6</v>
      </c>
      <c r="G1025" s="15">
        <v>24</v>
      </c>
      <c r="H1025" s="15">
        <v>26.4</v>
      </c>
      <c r="I1025" s="15">
        <v>19.399999999999999</v>
      </c>
      <c r="J1025" s="15">
        <v>1</v>
      </c>
      <c r="K1025" s="15">
        <v>1</v>
      </c>
      <c r="L1025" s="15">
        <v>34.700000000000003</v>
      </c>
      <c r="M1025" s="15">
        <v>12</v>
      </c>
      <c r="N1025" s="15">
        <v>175</v>
      </c>
      <c r="O1025" s="15" t="s">
        <v>9484</v>
      </c>
      <c r="P1025" s="15" t="s">
        <v>3</v>
      </c>
      <c r="Q1025" s="37" t="s">
        <v>9169</v>
      </c>
      <c r="R1025" s="37">
        <v>0.3</v>
      </c>
      <c r="S1025" s="37" t="s">
        <v>9170</v>
      </c>
      <c r="T1025" s="37" t="s">
        <v>9167</v>
      </c>
      <c r="U1025" s="37" t="s">
        <v>9166</v>
      </c>
    </row>
    <row r="1026" spans="1:21" s="37" customFormat="1" ht="14.5">
      <c r="A1026" s="3" t="s">
        <v>4599</v>
      </c>
      <c r="B1026" s="15" t="s">
        <v>1</v>
      </c>
      <c r="C1026" s="15" t="s">
        <v>2</v>
      </c>
      <c r="D1026" s="15" t="s">
        <v>3525</v>
      </c>
      <c r="E1026" s="15">
        <v>400</v>
      </c>
      <c r="F1026" s="15">
        <v>22.8</v>
      </c>
      <c r="G1026" s="15">
        <v>24</v>
      </c>
      <c r="H1026" s="15">
        <v>25.2</v>
      </c>
      <c r="I1026" s="15">
        <v>20.5</v>
      </c>
      <c r="J1026" s="15">
        <v>1</v>
      </c>
      <c r="K1026" s="15">
        <v>1</v>
      </c>
      <c r="L1026" s="15">
        <v>33.200000000000003</v>
      </c>
      <c r="M1026" s="15">
        <v>12.6</v>
      </c>
      <c r="N1026" s="15">
        <v>175</v>
      </c>
      <c r="O1026" s="15" t="s">
        <v>9484</v>
      </c>
      <c r="P1026" s="15" t="s">
        <v>3</v>
      </c>
      <c r="Q1026" s="37" t="s">
        <v>9169</v>
      </c>
      <c r="R1026" s="37">
        <v>0.3</v>
      </c>
      <c r="S1026" s="37" t="s">
        <v>9170</v>
      </c>
      <c r="T1026" s="37" t="s">
        <v>9167</v>
      </c>
      <c r="U1026" s="37" t="s">
        <v>9166</v>
      </c>
    </row>
    <row r="1027" spans="1:21" s="37" customFormat="1" ht="14.5">
      <c r="A1027" s="3" t="s">
        <v>4600</v>
      </c>
      <c r="B1027" s="15" t="s">
        <v>1</v>
      </c>
      <c r="C1027" s="15" t="s">
        <v>2</v>
      </c>
      <c r="D1027" s="15" t="s">
        <v>3522</v>
      </c>
      <c r="E1027" s="15">
        <v>400</v>
      </c>
      <c r="F1027" s="15">
        <v>225</v>
      </c>
      <c r="G1027" s="15">
        <v>250</v>
      </c>
      <c r="H1027" s="15">
        <v>275</v>
      </c>
      <c r="I1027" s="15">
        <v>202</v>
      </c>
      <c r="J1027" s="15">
        <v>1</v>
      </c>
      <c r="K1027" s="15">
        <v>1</v>
      </c>
      <c r="L1027" s="15">
        <v>360</v>
      </c>
      <c r="M1027" s="15">
        <v>1.1000000000000001</v>
      </c>
      <c r="N1027" s="15">
        <v>175</v>
      </c>
      <c r="O1027" s="15" t="s">
        <v>9484</v>
      </c>
      <c r="P1027" s="15" t="s">
        <v>3</v>
      </c>
      <c r="Q1027" s="37" t="s">
        <v>9169</v>
      </c>
      <c r="R1027" s="37">
        <v>0.3</v>
      </c>
      <c r="S1027" s="37" t="s">
        <v>9170</v>
      </c>
      <c r="T1027" s="37" t="s">
        <v>9167</v>
      </c>
      <c r="U1027" s="37" t="s">
        <v>9166</v>
      </c>
    </row>
    <row r="1028" spans="1:21" s="37" customFormat="1" ht="14.5">
      <c r="A1028" s="3" t="s">
        <v>4601</v>
      </c>
      <c r="B1028" s="15" t="s">
        <v>1</v>
      </c>
      <c r="C1028" s="15" t="s">
        <v>2</v>
      </c>
      <c r="D1028" s="15" t="s">
        <v>3522</v>
      </c>
      <c r="E1028" s="15">
        <v>400</v>
      </c>
      <c r="F1028" s="15">
        <v>237</v>
      </c>
      <c r="G1028" s="15">
        <v>250</v>
      </c>
      <c r="H1028" s="15">
        <v>263</v>
      </c>
      <c r="I1028" s="15">
        <v>214</v>
      </c>
      <c r="J1028" s="15">
        <v>1</v>
      </c>
      <c r="K1028" s="15">
        <v>1</v>
      </c>
      <c r="L1028" s="15">
        <v>344</v>
      </c>
      <c r="M1028" s="15">
        <v>1.2</v>
      </c>
      <c r="N1028" s="15">
        <v>175</v>
      </c>
      <c r="O1028" s="15" t="s">
        <v>9484</v>
      </c>
      <c r="P1028" s="15" t="s">
        <v>3</v>
      </c>
      <c r="Q1028" s="37" t="s">
        <v>9169</v>
      </c>
      <c r="R1028" s="37">
        <v>0.3</v>
      </c>
      <c r="S1028" s="37" t="s">
        <v>9170</v>
      </c>
      <c r="T1028" s="37" t="s">
        <v>9167</v>
      </c>
      <c r="U1028" s="37" t="s">
        <v>9166</v>
      </c>
    </row>
    <row r="1029" spans="1:21" s="37" customFormat="1" ht="14.5">
      <c r="A1029" s="3" t="s">
        <v>4602</v>
      </c>
      <c r="B1029" s="15" t="s">
        <v>1</v>
      </c>
      <c r="C1029" s="15" t="s">
        <v>2</v>
      </c>
      <c r="D1029" s="15" t="s">
        <v>3525</v>
      </c>
      <c r="E1029" s="15">
        <v>400</v>
      </c>
      <c r="F1029" s="15">
        <v>225</v>
      </c>
      <c r="G1029" s="15">
        <v>250</v>
      </c>
      <c r="H1029" s="15">
        <v>275</v>
      </c>
      <c r="I1029" s="15">
        <v>202</v>
      </c>
      <c r="J1029" s="15">
        <v>1</v>
      </c>
      <c r="K1029" s="15">
        <v>1</v>
      </c>
      <c r="L1029" s="15">
        <v>360</v>
      </c>
      <c r="M1029" s="15">
        <v>1.1000000000000001</v>
      </c>
      <c r="N1029" s="15">
        <v>175</v>
      </c>
      <c r="O1029" s="15" t="s">
        <v>9484</v>
      </c>
      <c r="P1029" s="15" t="s">
        <v>3</v>
      </c>
      <c r="Q1029" s="37" t="s">
        <v>9169</v>
      </c>
      <c r="R1029" s="37">
        <v>0.3</v>
      </c>
      <c r="S1029" s="37" t="s">
        <v>9170</v>
      </c>
      <c r="T1029" s="37" t="s">
        <v>9167</v>
      </c>
      <c r="U1029" s="37" t="s">
        <v>9166</v>
      </c>
    </row>
    <row r="1030" spans="1:21" s="37" customFormat="1" ht="14.5">
      <c r="A1030" s="3" t="s">
        <v>4603</v>
      </c>
      <c r="B1030" s="15" t="s">
        <v>1</v>
      </c>
      <c r="C1030" s="15" t="s">
        <v>2</v>
      </c>
      <c r="D1030" s="15" t="s">
        <v>3525</v>
      </c>
      <c r="E1030" s="15">
        <v>400</v>
      </c>
      <c r="F1030" s="15">
        <v>237</v>
      </c>
      <c r="G1030" s="15">
        <v>250</v>
      </c>
      <c r="H1030" s="15">
        <v>263</v>
      </c>
      <c r="I1030" s="15">
        <v>214</v>
      </c>
      <c r="J1030" s="15">
        <v>1</v>
      </c>
      <c r="K1030" s="15">
        <v>1</v>
      </c>
      <c r="L1030" s="15">
        <v>344</v>
      </c>
      <c r="M1030" s="15">
        <v>1.2</v>
      </c>
      <c r="N1030" s="15">
        <v>175</v>
      </c>
      <c r="O1030" s="15" t="s">
        <v>9484</v>
      </c>
      <c r="P1030" s="15" t="s">
        <v>3</v>
      </c>
      <c r="Q1030" s="37" t="s">
        <v>9169</v>
      </c>
      <c r="R1030" s="37">
        <v>0.3</v>
      </c>
      <c r="S1030" s="37" t="s">
        <v>9170</v>
      </c>
      <c r="T1030" s="37" t="s">
        <v>9167</v>
      </c>
      <c r="U1030" s="37" t="s">
        <v>9166</v>
      </c>
    </row>
    <row r="1031" spans="1:21" s="37" customFormat="1" ht="14.5">
      <c r="A1031" s="3" t="s">
        <v>4604</v>
      </c>
      <c r="B1031" s="15" t="s">
        <v>1</v>
      </c>
      <c r="C1031" s="15" t="s">
        <v>2</v>
      </c>
      <c r="D1031" s="15" t="s">
        <v>3522</v>
      </c>
      <c r="E1031" s="15">
        <v>400</v>
      </c>
      <c r="F1031" s="15">
        <v>24.3</v>
      </c>
      <c r="G1031" s="15">
        <v>27</v>
      </c>
      <c r="H1031" s="15">
        <v>29.7</v>
      </c>
      <c r="I1031" s="15">
        <v>21.8</v>
      </c>
      <c r="J1031" s="15">
        <v>1</v>
      </c>
      <c r="K1031" s="15">
        <v>1</v>
      </c>
      <c r="L1031" s="15">
        <v>39.1</v>
      </c>
      <c r="M1031" s="15">
        <v>10.7</v>
      </c>
      <c r="N1031" s="15">
        <v>175</v>
      </c>
      <c r="O1031" s="15" t="s">
        <v>9484</v>
      </c>
      <c r="P1031" s="15" t="s">
        <v>3</v>
      </c>
      <c r="Q1031" s="37" t="s">
        <v>9169</v>
      </c>
      <c r="R1031" s="37">
        <v>0.3</v>
      </c>
      <c r="S1031" s="37" t="s">
        <v>9170</v>
      </c>
      <c r="T1031" s="37" t="s">
        <v>9167</v>
      </c>
      <c r="U1031" s="37" t="s">
        <v>9166</v>
      </c>
    </row>
    <row r="1032" spans="1:21" s="37" customFormat="1" ht="14.5">
      <c r="A1032" s="3" t="s">
        <v>4605</v>
      </c>
      <c r="B1032" s="15" t="s">
        <v>1</v>
      </c>
      <c r="C1032" s="15" t="s">
        <v>2</v>
      </c>
      <c r="D1032" s="15" t="s">
        <v>3522</v>
      </c>
      <c r="E1032" s="15">
        <v>400</v>
      </c>
      <c r="F1032" s="15">
        <v>25.7</v>
      </c>
      <c r="G1032" s="15">
        <v>27.1</v>
      </c>
      <c r="H1032" s="15">
        <v>28.4</v>
      </c>
      <c r="I1032" s="15">
        <v>23.1</v>
      </c>
      <c r="J1032" s="15">
        <v>1</v>
      </c>
      <c r="K1032" s="15">
        <v>1</v>
      </c>
      <c r="L1032" s="15">
        <v>37.5</v>
      </c>
      <c r="M1032" s="15">
        <v>11</v>
      </c>
      <c r="N1032" s="15">
        <v>175</v>
      </c>
      <c r="O1032" s="15" t="s">
        <v>9484</v>
      </c>
      <c r="P1032" s="15" t="s">
        <v>3</v>
      </c>
      <c r="Q1032" s="37" t="s">
        <v>9169</v>
      </c>
      <c r="R1032" s="37">
        <v>0.3</v>
      </c>
      <c r="S1032" s="37" t="s">
        <v>9170</v>
      </c>
      <c r="T1032" s="37" t="s">
        <v>9167</v>
      </c>
      <c r="U1032" s="37" t="s">
        <v>9166</v>
      </c>
    </row>
    <row r="1033" spans="1:21" s="37" customFormat="1" ht="14.5">
      <c r="A1033" s="3" t="s">
        <v>4606</v>
      </c>
      <c r="B1033" s="15" t="s">
        <v>1</v>
      </c>
      <c r="C1033" s="15" t="s">
        <v>2</v>
      </c>
      <c r="D1033" s="15" t="s">
        <v>3525</v>
      </c>
      <c r="E1033" s="15">
        <v>400</v>
      </c>
      <c r="F1033" s="15">
        <v>24.3</v>
      </c>
      <c r="G1033" s="15">
        <v>27</v>
      </c>
      <c r="H1033" s="15">
        <v>29.7</v>
      </c>
      <c r="I1033" s="15">
        <v>21.8</v>
      </c>
      <c r="J1033" s="15">
        <v>1</v>
      </c>
      <c r="K1033" s="15">
        <v>1</v>
      </c>
      <c r="L1033" s="15">
        <v>39.1</v>
      </c>
      <c r="M1033" s="15">
        <v>10.7</v>
      </c>
      <c r="N1033" s="15">
        <v>175</v>
      </c>
      <c r="O1033" s="15" t="s">
        <v>9484</v>
      </c>
      <c r="P1033" s="15" t="s">
        <v>3</v>
      </c>
      <c r="Q1033" s="37" t="s">
        <v>9169</v>
      </c>
      <c r="R1033" s="37">
        <v>0.3</v>
      </c>
      <c r="S1033" s="37" t="s">
        <v>9170</v>
      </c>
      <c r="T1033" s="37" t="s">
        <v>9167</v>
      </c>
      <c r="U1033" s="37" t="s">
        <v>9166</v>
      </c>
    </row>
    <row r="1034" spans="1:21" s="37" customFormat="1" ht="14.5">
      <c r="A1034" s="3" t="s">
        <v>4607</v>
      </c>
      <c r="B1034" s="15" t="s">
        <v>1</v>
      </c>
      <c r="C1034" s="15" t="s">
        <v>2</v>
      </c>
      <c r="D1034" s="15" t="s">
        <v>3525</v>
      </c>
      <c r="E1034" s="15">
        <v>400</v>
      </c>
      <c r="F1034" s="15">
        <v>25.7</v>
      </c>
      <c r="G1034" s="15">
        <v>27.1</v>
      </c>
      <c r="H1034" s="15">
        <v>28.4</v>
      </c>
      <c r="I1034" s="15">
        <v>23.1</v>
      </c>
      <c r="J1034" s="15">
        <v>1</v>
      </c>
      <c r="K1034" s="15">
        <v>1</v>
      </c>
      <c r="L1034" s="15">
        <v>37.5</v>
      </c>
      <c r="M1034" s="15">
        <v>11</v>
      </c>
      <c r="N1034" s="15">
        <v>175</v>
      </c>
      <c r="O1034" s="15" t="s">
        <v>9484</v>
      </c>
      <c r="P1034" s="15" t="s">
        <v>3</v>
      </c>
      <c r="Q1034" s="37" t="s">
        <v>9169</v>
      </c>
      <c r="R1034" s="37">
        <v>0.3</v>
      </c>
      <c r="S1034" s="37" t="s">
        <v>9170</v>
      </c>
      <c r="T1034" s="37" t="s">
        <v>9167</v>
      </c>
      <c r="U1034" s="37" t="s">
        <v>9166</v>
      </c>
    </row>
    <row r="1035" spans="1:21" s="37" customFormat="1" ht="14.5">
      <c r="A1035" s="3" t="s">
        <v>4608</v>
      </c>
      <c r="B1035" s="15" t="s">
        <v>1</v>
      </c>
      <c r="C1035" s="15" t="s">
        <v>2</v>
      </c>
      <c r="D1035" s="15" t="s">
        <v>3522</v>
      </c>
      <c r="E1035" s="15">
        <v>400</v>
      </c>
      <c r="F1035" s="15">
        <v>27</v>
      </c>
      <c r="G1035" s="15">
        <v>30</v>
      </c>
      <c r="H1035" s="15">
        <v>33</v>
      </c>
      <c r="I1035" s="15">
        <v>24.3</v>
      </c>
      <c r="J1035" s="15">
        <v>1</v>
      </c>
      <c r="K1035" s="15">
        <v>1</v>
      </c>
      <c r="L1035" s="15">
        <v>43.5</v>
      </c>
      <c r="M1035" s="15">
        <v>9.6</v>
      </c>
      <c r="N1035" s="15">
        <v>175</v>
      </c>
      <c r="O1035" s="15" t="s">
        <v>9484</v>
      </c>
      <c r="P1035" s="15" t="s">
        <v>3</v>
      </c>
      <c r="Q1035" s="37" t="s">
        <v>9169</v>
      </c>
      <c r="R1035" s="37">
        <v>0.3</v>
      </c>
      <c r="S1035" s="37" t="s">
        <v>9170</v>
      </c>
      <c r="T1035" s="37" t="s">
        <v>9167</v>
      </c>
      <c r="U1035" s="37" t="s">
        <v>9166</v>
      </c>
    </row>
    <row r="1036" spans="1:21" s="37" customFormat="1" ht="14.5">
      <c r="A1036" s="3" t="s">
        <v>4609</v>
      </c>
      <c r="B1036" s="15" t="s">
        <v>1</v>
      </c>
      <c r="C1036" s="15" t="s">
        <v>2</v>
      </c>
      <c r="D1036" s="15" t="s">
        <v>3522</v>
      </c>
      <c r="E1036" s="15">
        <v>400</v>
      </c>
      <c r="F1036" s="15">
        <v>270</v>
      </c>
      <c r="G1036" s="15">
        <v>300</v>
      </c>
      <c r="H1036" s="15">
        <v>330</v>
      </c>
      <c r="I1036" s="15">
        <v>243</v>
      </c>
      <c r="J1036" s="15">
        <v>1</v>
      </c>
      <c r="K1036" s="15">
        <v>1</v>
      </c>
      <c r="L1036" s="15">
        <v>430</v>
      </c>
      <c r="M1036" s="15">
        <v>0.97</v>
      </c>
      <c r="N1036" s="15">
        <v>175</v>
      </c>
      <c r="O1036" s="15" t="s">
        <v>9484</v>
      </c>
      <c r="P1036" s="15" t="s">
        <v>3</v>
      </c>
      <c r="Q1036" s="37" t="s">
        <v>9169</v>
      </c>
      <c r="R1036" s="37">
        <v>0.3</v>
      </c>
      <c r="S1036" s="37" t="s">
        <v>9170</v>
      </c>
      <c r="T1036" s="37" t="s">
        <v>9167</v>
      </c>
      <c r="U1036" s="37" t="s">
        <v>9166</v>
      </c>
    </row>
    <row r="1037" spans="1:21" s="37" customFormat="1" ht="14.5">
      <c r="A1037" s="3" t="s">
        <v>4610</v>
      </c>
      <c r="B1037" s="15" t="s">
        <v>1</v>
      </c>
      <c r="C1037" s="15" t="s">
        <v>2</v>
      </c>
      <c r="D1037" s="15" t="s">
        <v>3522</v>
      </c>
      <c r="E1037" s="15">
        <v>400</v>
      </c>
      <c r="F1037" s="15">
        <v>285</v>
      </c>
      <c r="G1037" s="15">
        <v>300</v>
      </c>
      <c r="H1037" s="15">
        <v>315</v>
      </c>
      <c r="I1037" s="15">
        <v>256</v>
      </c>
      <c r="J1037" s="15">
        <v>1</v>
      </c>
      <c r="K1037" s="15">
        <v>1</v>
      </c>
      <c r="L1037" s="15">
        <v>414</v>
      </c>
      <c r="M1037" s="15">
        <v>1</v>
      </c>
      <c r="N1037" s="15">
        <v>175</v>
      </c>
      <c r="O1037" s="15" t="s">
        <v>9484</v>
      </c>
      <c r="P1037" s="15" t="s">
        <v>3</v>
      </c>
      <c r="Q1037" s="37" t="s">
        <v>9169</v>
      </c>
      <c r="R1037" s="37">
        <v>0.3</v>
      </c>
      <c r="S1037" s="37" t="s">
        <v>9170</v>
      </c>
      <c r="T1037" s="37" t="s">
        <v>9167</v>
      </c>
      <c r="U1037" s="37" t="s">
        <v>9166</v>
      </c>
    </row>
    <row r="1038" spans="1:21" s="37" customFormat="1" ht="14.5">
      <c r="A1038" s="3" t="s">
        <v>4611</v>
      </c>
      <c r="B1038" s="15" t="s">
        <v>1</v>
      </c>
      <c r="C1038" s="15" t="s">
        <v>2</v>
      </c>
      <c r="D1038" s="15" t="s">
        <v>3525</v>
      </c>
      <c r="E1038" s="15">
        <v>400</v>
      </c>
      <c r="F1038" s="15">
        <v>270</v>
      </c>
      <c r="G1038" s="15">
        <v>300</v>
      </c>
      <c r="H1038" s="15">
        <v>330</v>
      </c>
      <c r="I1038" s="15">
        <v>243</v>
      </c>
      <c r="J1038" s="15">
        <v>1</v>
      </c>
      <c r="K1038" s="15">
        <v>1</v>
      </c>
      <c r="L1038" s="15">
        <v>430</v>
      </c>
      <c r="M1038" s="15">
        <v>0.97</v>
      </c>
      <c r="N1038" s="15">
        <v>175</v>
      </c>
      <c r="O1038" s="15" t="s">
        <v>9484</v>
      </c>
      <c r="P1038" s="15" t="s">
        <v>3</v>
      </c>
      <c r="Q1038" s="37" t="s">
        <v>9169</v>
      </c>
      <c r="R1038" s="37">
        <v>0.3</v>
      </c>
      <c r="S1038" s="37" t="s">
        <v>9170</v>
      </c>
      <c r="T1038" s="37" t="s">
        <v>9167</v>
      </c>
      <c r="U1038" s="37" t="s">
        <v>9166</v>
      </c>
    </row>
    <row r="1039" spans="1:21" s="37" customFormat="1" ht="14.5">
      <c r="A1039" s="3" t="s">
        <v>4612</v>
      </c>
      <c r="B1039" s="15" t="s">
        <v>1</v>
      </c>
      <c r="C1039" s="15" t="s">
        <v>2</v>
      </c>
      <c r="D1039" s="15" t="s">
        <v>3525</v>
      </c>
      <c r="E1039" s="15">
        <v>400</v>
      </c>
      <c r="F1039" s="15">
        <v>285</v>
      </c>
      <c r="G1039" s="15">
        <v>300</v>
      </c>
      <c r="H1039" s="15">
        <v>315</v>
      </c>
      <c r="I1039" s="15">
        <v>256</v>
      </c>
      <c r="J1039" s="15">
        <v>1</v>
      </c>
      <c r="K1039" s="15">
        <v>1</v>
      </c>
      <c r="L1039" s="15">
        <v>414</v>
      </c>
      <c r="M1039" s="15">
        <v>1</v>
      </c>
      <c r="N1039" s="15">
        <v>175</v>
      </c>
      <c r="O1039" s="15" t="s">
        <v>9484</v>
      </c>
      <c r="P1039" s="15" t="s">
        <v>3</v>
      </c>
      <c r="Q1039" s="37" t="s">
        <v>9169</v>
      </c>
      <c r="R1039" s="37">
        <v>0.3</v>
      </c>
      <c r="S1039" s="37" t="s">
        <v>9170</v>
      </c>
      <c r="T1039" s="37" t="s">
        <v>9167</v>
      </c>
      <c r="U1039" s="37" t="s">
        <v>9166</v>
      </c>
    </row>
    <row r="1040" spans="1:21" s="37" customFormat="1" ht="14.5">
      <c r="A1040" s="3" t="s">
        <v>4613</v>
      </c>
      <c r="B1040" s="15" t="s">
        <v>1</v>
      </c>
      <c r="C1040" s="15" t="s">
        <v>2</v>
      </c>
      <c r="D1040" s="15" t="s">
        <v>3522</v>
      </c>
      <c r="E1040" s="15">
        <v>400</v>
      </c>
      <c r="F1040" s="15">
        <v>28.5</v>
      </c>
      <c r="G1040" s="15">
        <v>30</v>
      </c>
      <c r="H1040" s="15">
        <v>31.5</v>
      </c>
      <c r="I1040" s="15">
        <v>25.6</v>
      </c>
      <c r="J1040" s="15">
        <v>1</v>
      </c>
      <c r="K1040" s="15">
        <v>1</v>
      </c>
      <c r="L1040" s="15">
        <v>41.4</v>
      </c>
      <c r="M1040" s="15">
        <v>10</v>
      </c>
      <c r="N1040" s="15">
        <v>175</v>
      </c>
      <c r="O1040" s="15" t="s">
        <v>9484</v>
      </c>
      <c r="P1040" s="15" t="s">
        <v>3</v>
      </c>
      <c r="Q1040" s="37" t="s">
        <v>9169</v>
      </c>
      <c r="R1040" s="37">
        <v>0.3</v>
      </c>
      <c r="S1040" s="37" t="s">
        <v>9170</v>
      </c>
      <c r="T1040" s="37" t="s">
        <v>9167</v>
      </c>
      <c r="U1040" s="37" t="s">
        <v>9166</v>
      </c>
    </row>
    <row r="1041" spans="1:21" s="37" customFormat="1" ht="14.5">
      <c r="A1041" s="3" t="s">
        <v>4614</v>
      </c>
      <c r="B1041" s="15" t="s">
        <v>1</v>
      </c>
      <c r="C1041" s="15" t="s">
        <v>2</v>
      </c>
      <c r="D1041" s="15" t="s">
        <v>3525</v>
      </c>
      <c r="E1041" s="15">
        <v>400</v>
      </c>
      <c r="F1041" s="15">
        <v>27</v>
      </c>
      <c r="G1041" s="15">
        <v>30</v>
      </c>
      <c r="H1041" s="15">
        <v>33</v>
      </c>
      <c r="I1041" s="15">
        <v>24.3</v>
      </c>
      <c r="J1041" s="15">
        <v>1</v>
      </c>
      <c r="K1041" s="15">
        <v>1</v>
      </c>
      <c r="L1041" s="15">
        <v>43.5</v>
      </c>
      <c r="M1041" s="15">
        <v>9.6</v>
      </c>
      <c r="N1041" s="15">
        <v>175</v>
      </c>
      <c r="O1041" s="15" t="s">
        <v>9484</v>
      </c>
      <c r="P1041" s="15" t="s">
        <v>3</v>
      </c>
      <c r="Q1041" s="37" t="s">
        <v>9169</v>
      </c>
      <c r="R1041" s="37">
        <v>0.3</v>
      </c>
      <c r="S1041" s="37" t="s">
        <v>9170</v>
      </c>
      <c r="T1041" s="37" t="s">
        <v>9167</v>
      </c>
      <c r="U1041" s="37" t="s">
        <v>9166</v>
      </c>
    </row>
    <row r="1042" spans="1:21" s="37" customFormat="1" ht="14.5">
      <c r="A1042" s="3" t="s">
        <v>4615</v>
      </c>
      <c r="B1042" s="15" t="s">
        <v>1</v>
      </c>
      <c r="C1042" s="15" t="s">
        <v>2</v>
      </c>
      <c r="D1042" s="15" t="s">
        <v>3525</v>
      </c>
      <c r="E1042" s="15">
        <v>400</v>
      </c>
      <c r="F1042" s="15">
        <v>28.5</v>
      </c>
      <c r="G1042" s="15">
        <v>30</v>
      </c>
      <c r="H1042" s="15">
        <v>31.5</v>
      </c>
      <c r="I1042" s="15">
        <v>25.6</v>
      </c>
      <c r="J1042" s="15">
        <v>1</v>
      </c>
      <c r="K1042" s="15">
        <v>1</v>
      </c>
      <c r="L1042" s="15">
        <v>41.4</v>
      </c>
      <c r="M1042" s="15">
        <v>10</v>
      </c>
      <c r="N1042" s="15">
        <v>175</v>
      </c>
      <c r="O1042" s="15" t="s">
        <v>9484</v>
      </c>
      <c r="P1042" s="15" t="s">
        <v>3</v>
      </c>
      <c r="Q1042" s="37" t="s">
        <v>9169</v>
      </c>
      <c r="R1042" s="37">
        <v>0.3</v>
      </c>
      <c r="S1042" s="37" t="s">
        <v>9170</v>
      </c>
      <c r="T1042" s="37" t="s">
        <v>9167</v>
      </c>
      <c r="U1042" s="37" t="s">
        <v>9166</v>
      </c>
    </row>
    <row r="1043" spans="1:21" s="37" customFormat="1" ht="14.5">
      <c r="A1043" s="3" t="s">
        <v>4616</v>
      </c>
      <c r="B1043" s="15" t="s">
        <v>1</v>
      </c>
      <c r="C1043" s="15" t="s">
        <v>2</v>
      </c>
      <c r="D1043" s="15" t="s">
        <v>3522</v>
      </c>
      <c r="E1043" s="15">
        <v>400</v>
      </c>
      <c r="F1043" s="15">
        <v>29.7</v>
      </c>
      <c r="G1043" s="15">
        <v>33</v>
      </c>
      <c r="H1043" s="15">
        <v>36.299999999999997</v>
      </c>
      <c r="I1043" s="15">
        <v>26.8</v>
      </c>
      <c r="J1043" s="15">
        <v>1</v>
      </c>
      <c r="K1043" s="15">
        <v>1</v>
      </c>
      <c r="L1043" s="15">
        <v>47.7</v>
      </c>
      <c r="M1043" s="15">
        <v>8.8000000000000007</v>
      </c>
      <c r="N1043" s="15">
        <v>175</v>
      </c>
      <c r="O1043" s="15" t="s">
        <v>9484</v>
      </c>
      <c r="P1043" s="15" t="s">
        <v>3</v>
      </c>
      <c r="Q1043" s="37" t="s">
        <v>9169</v>
      </c>
      <c r="R1043" s="37">
        <v>0.3</v>
      </c>
      <c r="S1043" s="37" t="s">
        <v>9170</v>
      </c>
      <c r="T1043" s="37" t="s">
        <v>9167</v>
      </c>
      <c r="U1043" s="37" t="s">
        <v>9166</v>
      </c>
    </row>
    <row r="1044" spans="1:21" s="37" customFormat="1" ht="14.5">
      <c r="A1044" s="3" t="s">
        <v>4617</v>
      </c>
      <c r="B1044" s="15" t="s">
        <v>1</v>
      </c>
      <c r="C1044" s="15" t="s">
        <v>2</v>
      </c>
      <c r="D1044" s="15" t="s">
        <v>3522</v>
      </c>
      <c r="E1044" s="15">
        <v>400</v>
      </c>
      <c r="F1044" s="15">
        <v>31.4</v>
      </c>
      <c r="G1044" s="15">
        <v>33.1</v>
      </c>
      <c r="H1044" s="15">
        <v>34.700000000000003</v>
      </c>
      <c r="I1044" s="15">
        <v>28.2</v>
      </c>
      <c r="J1044" s="15">
        <v>1</v>
      </c>
      <c r="K1044" s="15">
        <v>1</v>
      </c>
      <c r="L1044" s="15">
        <v>45.7</v>
      </c>
      <c r="M1044" s="15">
        <v>9</v>
      </c>
      <c r="N1044" s="15">
        <v>175</v>
      </c>
      <c r="O1044" s="15" t="s">
        <v>9484</v>
      </c>
      <c r="P1044" s="15" t="s">
        <v>3</v>
      </c>
      <c r="Q1044" s="37" t="s">
        <v>9169</v>
      </c>
      <c r="R1044" s="37">
        <v>0.3</v>
      </c>
      <c r="S1044" s="37" t="s">
        <v>9170</v>
      </c>
      <c r="T1044" s="37" t="s">
        <v>9167</v>
      </c>
      <c r="U1044" s="37" t="s">
        <v>9166</v>
      </c>
    </row>
    <row r="1045" spans="1:21" s="37" customFormat="1" ht="14.5">
      <c r="A1045" s="3" t="s">
        <v>4618</v>
      </c>
      <c r="B1045" s="15" t="s">
        <v>1</v>
      </c>
      <c r="C1045" s="15" t="s">
        <v>2</v>
      </c>
      <c r="D1045" s="15" t="s">
        <v>3525</v>
      </c>
      <c r="E1045" s="15">
        <v>400</v>
      </c>
      <c r="F1045" s="15">
        <v>29.7</v>
      </c>
      <c r="G1045" s="15">
        <v>33</v>
      </c>
      <c r="H1045" s="15">
        <v>36.299999999999997</v>
      </c>
      <c r="I1045" s="15">
        <v>26.8</v>
      </c>
      <c r="J1045" s="15">
        <v>1</v>
      </c>
      <c r="K1045" s="15">
        <v>1</v>
      </c>
      <c r="L1045" s="15">
        <v>47.7</v>
      </c>
      <c r="M1045" s="15">
        <v>8.8000000000000007</v>
      </c>
      <c r="N1045" s="15">
        <v>175</v>
      </c>
      <c r="O1045" s="15" t="s">
        <v>9484</v>
      </c>
      <c r="P1045" s="15" t="s">
        <v>3</v>
      </c>
      <c r="Q1045" s="37" t="s">
        <v>9169</v>
      </c>
      <c r="R1045" s="37">
        <v>0.3</v>
      </c>
      <c r="S1045" s="37" t="s">
        <v>9170</v>
      </c>
      <c r="T1045" s="37" t="s">
        <v>9167</v>
      </c>
      <c r="U1045" s="37" t="s">
        <v>9166</v>
      </c>
    </row>
    <row r="1046" spans="1:21" s="37" customFormat="1" ht="14.5">
      <c r="A1046" s="3" t="s">
        <v>4619</v>
      </c>
      <c r="B1046" s="15" t="s">
        <v>1</v>
      </c>
      <c r="C1046" s="15" t="s">
        <v>2</v>
      </c>
      <c r="D1046" s="15" t="s">
        <v>3525</v>
      </c>
      <c r="E1046" s="15">
        <v>400</v>
      </c>
      <c r="F1046" s="15">
        <v>31.4</v>
      </c>
      <c r="G1046" s="15">
        <v>33.1</v>
      </c>
      <c r="H1046" s="15">
        <v>34.700000000000003</v>
      </c>
      <c r="I1046" s="15">
        <v>28.2</v>
      </c>
      <c r="J1046" s="15">
        <v>1</v>
      </c>
      <c r="K1046" s="15">
        <v>1</v>
      </c>
      <c r="L1046" s="15">
        <v>45.7</v>
      </c>
      <c r="M1046" s="15">
        <v>9</v>
      </c>
      <c r="N1046" s="15">
        <v>175</v>
      </c>
      <c r="O1046" s="15" t="s">
        <v>9484</v>
      </c>
      <c r="P1046" s="15" t="s">
        <v>3</v>
      </c>
      <c r="Q1046" s="37" t="s">
        <v>9169</v>
      </c>
      <c r="R1046" s="37">
        <v>0.3</v>
      </c>
      <c r="S1046" s="37" t="s">
        <v>9170</v>
      </c>
      <c r="T1046" s="37" t="s">
        <v>9167</v>
      </c>
      <c r="U1046" s="37" t="s">
        <v>9166</v>
      </c>
    </row>
    <row r="1047" spans="1:21" s="37" customFormat="1" ht="14.5">
      <c r="A1047" s="3" t="s">
        <v>4620</v>
      </c>
      <c r="B1047" s="15" t="s">
        <v>1</v>
      </c>
      <c r="C1047" s="15" t="s">
        <v>2</v>
      </c>
      <c r="D1047" s="15" t="s">
        <v>3522</v>
      </c>
      <c r="E1047" s="15">
        <v>400</v>
      </c>
      <c r="F1047" s="15">
        <v>315</v>
      </c>
      <c r="G1047" s="15">
        <v>350</v>
      </c>
      <c r="H1047" s="15">
        <v>385</v>
      </c>
      <c r="I1047" s="15">
        <v>284</v>
      </c>
      <c r="J1047" s="15">
        <v>1</v>
      </c>
      <c r="K1047" s="15">
        <v>1</v>
      </c>
      <c r="L1047" s="15">
        <v>504</v>
      </c>
      <c r="M1047" s="15">
        <v>0.83</v>
      </c>
      <c r="N1047" s="15">
        <v>175</v>
      </c>
      <c r="O1047" s="15" t="s">
        <v>9484</v>
      </c>
      <c r="P1047" s="15" t="s">
        <v>3</v>
      </c>
      <c r="Q1047" s="37" t="s">
        <v>9169</v>
      </c>
      <c r="R1047" s="37">
        <v>0.3</v>
      </c>
      <c r="S1047" s="37" t="s">
        <v>9170</v>
      </c>
      <c r="T1047" s="37" t="s">
        <v>9167</v>
      </c>
      <c r="U1047" s="37" t="s">
        <v>9166</v>
      </c>
    </row>
    <row r="1048" spans="1:21" s="37" customFormat="1" ht="14.5">
      <c r="A1048" s="3" t="s">
        <v>4621</v>
      </c>
      <c r="B1048" s="15" t="s">
        <v>1</v>
      </c>
      <c r="C1048" s="15" t="s">
        <v>2</v>
      </c>
      <c r="D1048" s="15" t="s">
        <v>3522</v>
      </c>
      <c r="E1048" s="15">
        <v>400</v>
      </c>
      <c r="F1048" s="15">
        <v>332</v>
      </c>
      <c r="G1048" s="15">
        <v>350</v>
      </c>
      <c r="H1048" s="15">
        <v>368</v>
      </c>
      <c r="I1048" s="15">
        <v>300</v>
      </c>
      <c r="J1048" s="15">
        <v>1</v>
      </c>
      <c r="K1048" s="15">
        <v>1</v>
      </c>
      <c r="L1048" s="15">
        <v>482</v>
      </c>
      <c r="M1048" s="15">
        <v>0.87</v>
      </c>
      <c r="N1048" s="15">
        <v>175</v>
      </c>
      <c r="O1048" s="15" t="s">
        <v>9484</v>
      </c>
      <c r="P1048" s="15" t="s">
        <v>3</v>
      </c>
      <c r="Q1048" s="37" t="s">
        <v>9169</v>
      </c>
      <c r="R1048" s="37">
        <v>0.3</v>
      </c>
      <c r="S1048" s="37" t="s">
        <v>9170</v>
      </c>
      <c r="T1048" s="37" t="s">
        <v>9167</v>
      </c>
      <c r="U1048" s="37" t="s">
        <v>9166</v>
      </c>
    </row>
    <row r="1049" spans="1:21" s="37" customFormat="1" ht="14.5">
      <c r="A1049" s="3" t="s">
        <v>4622</v>
      </c>
      <c r="B1049" s="15" t="s">
        <v>1</v>
      </c>
      <c r="C1049" s="15" t="s">
        <v>2</v>
      </c>
      <c r="D1049" s="15" t="s">
        <v>3525</v>
      </c>
      <c r="E1049" s="15">
        <v>400</v>
      </c>
      <c r="F1049" s="15">
        <v>315</v>
      </c>
      <c r="G1049" s="15">
        <v>350</v>
      </c>
      <c r="H1049" s="15">
        <v>385</v>
      </c>
      <c r="I1049" s="15">
        <v>284</v>
      </c>
      <c r="J1049" s="15">
        <v>1</v>
      </c>
      <c r="K1049" s="15">
        <v>1</v>
      </c>
      <c r="L1049" s="15">
        <v>504</v>
      </c>
      <c r="M1049" s="15">
        <v>0.83</v>
      </c>
      <c r="N1049" s="15">
        <v>175</v>
      </c>
      <c r="O1049" s="15" t="s">
        <v>9484</v>
      </c>
      <c r="P1049" s="15" t="s">
        <v>3</v>
      </c>
      <c r="Q1049" s="37" t="s">
        <v>9169</v>
      </c>
      <c r="R1049" s="37">
        <v>0.3</v>
      </c>
      <c r="S1049" s="37" t="s">
        <v>9170</v>
      </c>
      <c r="T1049" s="37" t="s">
        <v>9167</v>
      </c>
      <c r="U1049" s="37" t="s">
        <v>9166</v>
      </c>
    </row>
    <row r="1050" spans="1:21" s="37" customFormat="1" ht="14.5">
      <c r="A1050" s="3" t="s">
        <v>4623</v>
      </c>
      <c r="B1050" s="15" t="s">
        <v>1</v>
      </c>
      <c r="C1050" s="15" t="s">
        <v>2</v>
      </c>
      <c r="D1050" s="15" t="s">
        <v>3525</v>
      </c>
      <c r="E1050" s="15">
        <v>400</v>
      </c>
      <c r="F1050" s="15">
        <v>333</v>
      </c>
      <c r="G1050" s="15">
        <v>350.5</v>
      </c>
      <c r="H1050" s="15">
        <v>368</v>
      </c>
      <c r="I1050" s="15">
        <v>300</v>
      </c>
      <c r="J1050" s="15">
        <v>1</v>
      </c>
      <c r="K1050" s="15">
        <v>1</v>
      </c>
      <c r="L1050" s="15">
        <v>482</v>
      </c>
      <c r="M1050" s="15">
        <v>0.87</v>
      </c>
      <c r="N1050" s="15">
        <v>175</v>
      </c>
      <c r="O1050" s="15" t="s">
        <v>9484</v>
      </c>
      <c r="P1050" s="15" t="s">
        <v>3</v>
      </c>
      <c r="Q1050" s="37" t="s">
        <v>9169</v>
      </c>
      <c r="R1050" s="37">
        <v>0.3</v>
      </c>
      <c r="S1050" s="37" t="s">
        <v>9170</v>
      </c>
      <c r="T1050" s="37" t="s">
        <v>9167</v>
      </c>
      <c r="U1050" s="37" t="s">
        <v>9166</v>
      </c>
    </row>
    <row r="1051" spans="1:21" s="37" customFormat="1" ht="14.5">
      <c r="A1051" s="3" t="s">
        <v>4624</v>
      </c>
      <c r="B1051" s="15" t="s">
        <v>1</v>
      </c>
      <c r="C1051" s="15" t="s">
        <v>2</v>
      </c>
      <c r="D1051" s="15" t="s">
        <v>3522</v>
      </c>
      <c r="E1051" s="15">
        <v>400</v>
      </c>
      <c r="F1051" s="15">
        <v>32.4</v>
      </c>
      <c r="G1051" s="15">
        <v>36</v>
      </c>
      <c r="H1051" s="15">
        <v>39.6</v>
      </c>
      <c r="I1051" s="15">
        <v>29.1</v>
      </c>
      <c r="J1051" s="15">
        <v>1</v>
      </c>
      <c r="K1051" s="15">
        <v>1</v>
      </c>
      <c r="L1051" s="15">
        <v>52</v>
      </c>
      <c r="M1051" s="15">
        <v>8</v>
      </c>
      <c r="N1051" s="15">
        <v>175</v>
      </c>
      <c r="O1051" s="15" t="s">
        <v>9484</v>
      </c>
      <c r="P1051" s="15" t="s">
        <v>3</v>
      </c>
      <c r="Q1051" s="37" t="s">
        <v>9169</v>
      </c>
      <c r="R1051" s="37">
        <v>0.3</v>
      </c>
      <c r="S1051" s="37" t="s">
        <v>9170</v>
      </c>
      <c r="T1051" s="37" t="s">
        <v>9167</v>
      </c>
      <c r="U1051" s="37" t="s">
        <v>9166</v>
      </c>
    </row>
    <row r="1052" spans="1:21" s="37" customFormat="1" ht="14.5">
      <c r="A1052" s="3" t="s">
        <v>4625</v>
      </c>
      <c r="B1052" s="15" t="s">
        <v>1</v>
      </c>
      <c r="C1052" s="15" t="s">
        <v>2</v>
      </c>
      <c r="D1052" s="15" t="s">
        <v>3522</v>
      </c>
      <c r="E1052" s="15">
        <v>400</v>
      </c>
      <c r="F1052" s="15">
        <v>34.200000000000003</v>
      </c>
      <c r="G1052" s="15">
        <v>36</v>
      </c>
      <c r="H1052" s="15">
        <v>37.799999999999997</v>
      </c>
      <c r="I1052" s="15">
        <v>30.8</v>
      </c>
      <c r="J1052" s="15">
        <v>1</v>
      </c>
      <c r="K1052" s="15">
        <v>1</v>
      </c>
      <c r="L1052" s="15">
        <v>49.9</v>
      </c>
      <c r="M1052" s="15">
        <v>8.4</v>
      </c>
      <c r="N1052" s="15">
        <v>175</v>
      </c>
      <c r="O1052" s="15" t="s">
        <v>9484</v>
      </c>
      <c r="P1052" s="15" t="s">
        <v>3</v>
      </c>
      <c r="Q1052" s="37" t="s">
        <v>9169</v>
      </c>
      <c r="R1052" s="37">
        <v>0.3</v>
      </c>
      <c r="S1052" s="37" t="s">
        <v>9170</v>
      </c>
      <c r="T1052" s="37" t="s">
        <v>9167</v>
      </c>
      <c r="U1052" s="37" t="s">
        <v>9166</v>
      </c>
    </row>
    <row r="1053" spans="1:21" s="37" customFormat="1" ht="14.5">
      <c r="A1053" s="3" t="s">
        <v>4626</v>
      </c>
      <c r="B1053" s="15" t="s">
        <v>1</v>
      </c>
      <c r="C1053" s="15" t="s">
        <v>2</v>
      </c>
      <c r="D1053" s="15" t="s">
        <v>3525</v>
      </c>
      <c r="E1053" s="15">
        <v>400</v>
      </c>
      <c r="F1053" s="15">
        <v>32.4</v>
      </c>
      <c r="G1053" s="15">
        <v>36</v>
      </c>
      <c r="H1053" s="15">
        <v>39.6</v>
      </c>
      <c r="I1053" s="15">
        <v>29.1</v>
      </c>
      <c r="J1053" s="15">
        <v>1</v>
      </c>
      <c r="K1053" s="15">
        <v>1</v>
      </c>
      <c r="L1053" s="15">
        <v>52</v>
      </c>
      <c r="M1053" s="15">
        <v>8</v>
      </c>
      <c r="N1053" s="15">
        <v>175</v>
      </c>
      <c r="O1053" s="15" t="s">
        <v>9484</v>
      </c>
      <c r="P1053" s="15" t="s">
        <v>3</v>
      </c>
      <c r="Q1053" s="37" t="s">
        <v>9169</v>
      </c>
      <c r="R1053" s="37">
        <v>0.3</v>
      </c>
      <c r="S1053" s="37" t="s">
        <v>9170</v>
      </c>
      <c r="T1053" s="37" t="s">
        <v>9167</v>
      </c>
      <c r="U1053" s="37" t="s">
        <v>9166</v>
      </c>
    </row>
    <row r="1054" spans="1:21" s="37" customFormat="1" ht="14.5">
      <c r="A1054" s="3" t="s">
        <v>4627</v>
      </c>
      <c r="B1054" s="15" t="s">
        <v>1</v>
      </c>
      <c r="C1054" s="15" t="s">
        <v>2</v>
      </c>
      <c r="D1054" s="15" t="s">
        <v>3525</v>
      </c>
      <c r="E1054" s="15">
        <v>400</v>
      </c>
      <c r="F1054" s="15">
        <v>34.200000000000003</v>
      </c>
      <c r="G1054" s="15">
        <v>36</v>
      </c>
      <c r="H1054" s="15">
        <v>37.799999999999997</v>
      </c>
      <c r="I1054" s="15">
        <v>30.8</v>
      </c>
      <c r="J1054" s="15">
        <v>1</v>
      </c>
      <c r="K1054" s="15">
        <v>1</v>
      </c>
      <c r="L1054" s="15">
        <v>49.9</v>
      </c>
      <c r="M1054" s="15">
        <v>8.4</v>
      </c>
      <c r="N1054" s="15">
        <v>175</v>
      </c>
      <c r="O1054" s="15" t="s">
        <v>9484</v>
      </c>
      <c r="P1054" s="15" t="s">
        <v>3</v>
      </c>
      <c r="Q1054" s="37" t="s">
        <v>9169</v>
      </c>
      <c r="R1054" s="37">
        <v>0.3</v>
      </c>
      <c r="S1054" s="37" t="s">
        <v>9170</v>
      </c>
      <c r="T1054" s="37" t="s">
        <v>9167</v>
      </c>
      <c r="U1054" s="37" t="s">
        <v>9166</v>
      </c>
    </row>
    <row r="1055" spans="1:21" s="37" customFormat="1" ht="14.5">
      <c r="A1055" s="3" t="s">
        <v>4628</v>
      </c>
      <c r="B1055" s="15" t="s">
        <v>1</v>
      </c>
      <c r="C1055" s="15" t="s">
        <v>2</v>
      </c>
      <c r="D1055" s="15" t="s">
        <v>3522</v>
      </c>
      <c r="E1055" s="15">
        <v>400</v>
      </c>
      <c r="F1055" s="15">
        <v>35.1</v>
      </c>
      <c r="G1055" s="15">
        <v>39</v>
      </c>
      <c r="H1055" s="15">
        <v>42.9</v>
      </c>
      <c r="I1055" s="15">
        <v>31.6</v>
      </c>
      <c r="J1055" s="15">
        <v>1</v>
      </c>
      <c r="K1055" s="15">
        <v>1</v>
      </c>
      <c r="L1055" s="15">
        <v>56.4</v>
      </c>
      <c r="M1055" s="15">
        <v>7.4</v>
      </c>
      <c r="N1055" s="15">
        <v>175</v>
      </c>
      <c r="O1055" s="15" t="s">
        <v>9484</v>
      </c>
      <c r="P1055" s="15" t="s">
        <v>3</v>
      </c>
      <c r="Q1055" s="37" t="s">
        <v>9169</v>
      </c>
      <c r="R1055" s="37">
        <v>0.3</v>
      </c>
      <c r="S1055" s="37" t="s">
        <v>9170</v>
      </c>
      <c r="T1055" s="37" t="s">
        <v>9167</v>
      </c>
      <c r="U1055" s="37" t="s">
        <v>9166</v>
      </c>
    </row>
    <row r="1056" spans="1:21" s="37" customFormat="1" ht="14.5">
      <c r="A1056" s="3" t="s">
        <v>4629</v>
      </c>
      <c r="B1056" s="15" t="s">
        <v>1</v>
      </c>
      <c r="C1056" s="15" t="s">
        <v>2</v>
      </c>
      <c r="D1056" s="15" t="s">
        <v>3522</v>
      </c>
      <c r="E1056" s="15">
        <v>400</v>
      </c>
      <c r="F1056" s="15">
        <v>37.1</v>
      </c>
      <c r="G1056" s="15">
        <v>39.1</v>
      </c>
      <c r="H1056" s="15">
        <v>41</v>
      </c>
      <c r="I1056" s="15">
        <v>33.299999999999997</v>
      </c>
      <c r="J1056" s="15">
        <v>1</v>
      </c>
      <c r="K1056" s="15">
        <v>1</v>
      </c>
      <c r="L1056" s="15">
        <v>53.9</v>
      </c>
      <c r="M1056" s="15">
        <v>7.7</v>
      </c>
      <c r="N1056" s="15">
        <v>175</v>
      </c>
      <c r="O1056" s="15" t="s">
        <v>9484</v>
      </c>
      <c r="P1056" s="15" t="s">
        <v>3</v>
      </c>
      <c r="Q1056" s="37" t="s">
        <v>9169</v>
      </c>
      <c r="R1056" s="37">
        <v>0.3</v>
      </c>
      <c r="S1056" s="37" t="s">
        <v>9170</v>
      </c>
      <c r="T1056" s="37" t="s">
        <v>9167</v>
      </c>
      <c r="U1056" s="37" t="s">
        <v>9166</v>
      </c>
    </row>
    <row r="1057" spans="1:21" s="37" customFormat="1" ht="14.5">
      <c r="A1057" s="3" t="s">
        <v>4630</v>
      </c>
      <c r="B1057" s="15" t="s">
        <v>1</v>
      </c>
      <c r="C1057" s="15" t="s">
        <v>2</v>
      </c>
      <c r="D1057" s="15" t="s">
        <v>3525</v>
      </c>
      <c r="E1057" s="15">
        <v>400</v>
      </c>
      <c r="F1057" s="15">
        <v>35.1</v>
      </c>
      <c r="G1057" s="15">
        <v>39</v>
      </c>
      <c r="H1057" s="15">
        <v>42.9</v>
      </c>
      <c r="I1057" s="15">
        <v>31.6</v>
      </c>
      <c r="J1057" s="15">
        <v>1</v>
      </c>
      <c r="K1057" s="15">
        <v>1</v>
      </c>
      <c r="L1057" s="15">
        <v>56.4</v>
      </c>
      <c r="M1057" s="15">
        <v>7.4</v>
      </c>
      <c r="N1057" s="15">
        <v>175</v>
      </c>
      <c r="O1057" s="15" t="s">
        <v>9484</v>
      </c>
      <c r="P1057" s="15" t="s">
        <v>3</v>
      </c>
      <c r="Q1057" s="37" t="s">
        <v>9169</v>
      </c>
      <c r="R1057" s="37">
        <v>0.3</v>
      </c>
      <c r="S1057" s="37" t="s">
        <v>9170</v>
      </c>
      <c r="T1057" s="37" t="s">
        <v>9167</v>
      </c>
      <c r="U1057" s="37" t="s">
        <v>9166</v>
      </c>
    </row>
    <row r="1058" spans="1:21" s="37" customFormat="1" ht="14.5">
      <c r="A1058" s="3" t="s">
        <v>4631</v>
      </c>
      <c r="B1058" s="15" t="s">
        <v>1</v>
      </c>
      <c r="C1058" s="15" t="s">
        <v>2</v>
      </c>
      <c r="D1058" s="15" t="s">
        <v>3525</v>
      </c>
      <c r="E1058" s="15">
        <v>400</v>
      </c>
      <c r="F1058" s="15">
        <v>37.1</v>
      </c>
      <c r="G1058" s="15">
        <v>39.1</v>
      </c>
      <c r="H1058" s="15">
        <v>41</v>
      </c>
      <c r="I1058" s="15">
        <v>33.299999999999997</v>
      </c>
      <c r="J1058" s="15">
        <v>1</v>
      </c>
      <c r="K1058" s="15">
        <v>1</v>
      </c>
      <c r="L1058" s="15">
        <v>53.9</v>
      </c>
      <c r="M1058" s="15">
        <v>7.7</v>
      </c>
      <c r="N1058" s="15">
        <v>175</v>
      </c>
      <c r="O1058" s="15" t="s">
        <v>9484</v>
      </c>
      <c r="P1058" s="15" t="s">
        <v>3</v>
      </c>
      <c r="Q1058" s="37" t="s">
        <v>9169</v>
      </c>
      <c r="R1058" s="37">
        <v>0.3</v>
      </c>
      <c r="S1058" s="37" t="s">
        <v>9170</v>
      </c>
      <c r="T1058" s="37" t="s">
        <v>9167</v>
      </c>
      <c r="U1058" s="37" t="s">
        <v>9166</v>
      </c>
    </row>
    <row r="1059" spans="1:21" s="37" customFormat="1" ht="14.5">
      <c r="A1059" s="3" t="s">
        <v>4632</v>
      </c>
      <c r="B1059" s="15" t="s">
        <v>1</v>
      </c>
      <c r="C1059" s="15" t="s">
        <v>2</v>
      </c>
      <c r="D1059" s="15" t="s">
        <v>3522</v>
      </c>
      <c r="E1059" s="15">
        <v>400</v>
      </c>
      <c r="F1059" s="15">
        <v>360</v>
      </c>
      <c r="G1059" s="15">
        <v>400</v>
      </c>
      <c r="H1059" s="15">
        <v>440</v>
      </c>
      <c r="I1059" s="15">
        <v>324</v>
      </c>
      <c r="J1059" s="15">
        <v>1</v>
      </c>
      <c r="K1059" s="15">
        <v>1</v>
      </c>
      <c r="L1059" s="15">
        <v>574</v>
      </c>
      <c r="M1059" s="15">
        <v>0.73</v>
      </c>
      <c r="N1059" s="15">
        <v>175</v>
      </c>
      <c r="O1059" s="15" t="s">
        <v>9484</v>
      </c>
      <c r="P1059" s="15" t="s">
        <v>3</v>
      </c>
      <c r="Q1059" s="37" t="s">
        <v>9169</v>
      </c>
      <c r="R1059" s="37">
        <v>0.3</v>
      </c>
      <c r="S1059" s="37" t="s">
        <v>9170</v>
      </c>
      <c r="T1059" s="37" t="s">
        <v>9167</v>
      </c>
      <c r="U1059" s="37" t="s">
        <v>9166</v>
      </c>
    </row>
    <row r="1060" spans="1:21" s="37" customFormat="1" ht="14.5">
      <c r="A1060" s="3" t="s">
        <v>4633</v>
      </c>
      <c r="B1060" s="15" t="s">
        <v>1</v>
      </c>
      <c r="C1060" s="15" t="s">
        <v>2</v>
      </c>
      <c r="D1060" s="15" t="s">
        <v>3522</v>
      </c>
      <c r="E1060" s="15">
        <v>400</v>
      </c>
      <c r="F1060" s="15">
        <v>380</v>
      </c>
      <c r="G1060" s="15">
        <v>400</v>
      </c>
      <c r="H1060" s="15">
        <v>420</v>
      </c>
      <c r="I1060" s="15">
        <v>342</v>
      </c>
      <c r="J1060" s="15">
        <v>1</v>
      </c>
      <c r="K1060" s="15">
        <v>1</v>
      </c>
      <c r="L1060" s="15">
        <v>548</v>
      </c>
      <c r="M1060" s="15">
        <v>0.76</v>
      </c>
      <c r="N1060" s="15">
        <v>175</v>
      </c>
      <c r="O1060" s="15" t="s">
        <v>9484</v>
      </c>
      <c r="P1060" s="15" t="s">
        <v>3</v>
      </c>
      <c r="Q1060" s="37" t="s">
        <v>9169</v>
      </c>
      <c r="R1060" s="37">
        <v>0.3</v>
      </c>
      <c r="S1060" s="37" t="s">
        <v>9170</v>
      </c>
      <c r="T1060" s="37" t="s">
        <v>9167</v>
      </c>
      <c r="U1060" s="37" t="s">
        <v>9166</v>
      </c>
    </row>
    <row r="1061" spans="1:21" s="37" customFormat="1" ht="14.5">
      <c r="A1061" s="3" t="s">
        <v>4634</v>
      </c>
      <c r="B1061" s="15" t="s">
        <v>1</v>
      </c>
      <c r="C1061" s="15" t="s">
        <v>2</v>
      </c>
      <c r="D1061" s="15" t="s">
        <v>3525</v>
      </c>
      <c r="E1061" s="15">
        <v>400</v>
      </c>
      <c r="F1061" s="15">
        <v>360</v>
      </c>
      <c r="G1061" s="15">
        <v>400</v>
      </c>
      <c r="H1061" s="15">
        <v>440</v>
      </c>
      <c r="I1061" s="15">
        <v>324</v>
      </c>
      <c r="J1061" s="15">
        <v>1</v>
      </c>
      <c r="K1061" s="15">
        <v>1</v>
      </c>
      <c r="L1061" s="15">
        <v>574</v>
      </c>
      <c r="M1061" s="15">
        <v>0.73</v>
      </c>
      <c r="N1061" s="15">
        <v>175</v>
      </c>
      <c r="O1061" s="15" t="s">
        <v>9484</v>
      </c>
      <c r="P1061" s="15" t="s">
        <v>3</v>
      </c>
      <c r="Q1061" s="37" t="s">
        <v>9169</v>
      </c>
      <c r="R1061" s="37">
        <v>0.3</v>
      </c>
      <c r="S1061" s="37" t="s">
        <v>9170</v>
      </c>
      <c r="T1061" s="37" t="s">
        <v>9167</v>
      </c>
      <c r="U1061" s="37" t="s">
        <v>9166</v>
      </c>
    </row>
    <row r="1062" spans="1:21" s="37" customFormat="1" ht="14.5">
      <c r="A1062" s="3" t="s">
        <v>4635</v>
      </c>
      <c r="B1062" s="15" t="s">
        <v>1</v>
      </c>
      <c r="C1062" s="15" t="s">
        <v>2</v>
      </c>
      <c r="D1062" s="15" t="s">
        <v>3525</v>
      </c>
      <c r="E1062" s="15">
        <v>400</v>
      </c>
      <c r="F1062" s="15">
        <v>380</v>
      </c>
      <c r="G1062" s="15">
        <v>400</v>
      </c>
      <c r="H1062" s="15">
        <v>420</v>
      </c>
      <c r="I1062" s="15">
        <v>342</v>
      </c>
      <c r="J1062" s="15">
        <v>1</v>
      </c>
      <c r="K1062" s="15">
        <v>1</v>
      </c>
      <c r="L1062" s="15">
        <v>548</v>
      </c>
      <c r="M1062" s="15">
        <v>0.76</v>
      </c>
      <c r="N1062" s="15">
        <v>175</v>
      </c>
      <c r="O1062" s="15" t="s">
        <v>9484</v>
      </c>
      <c r="P1062" s="15" t="s">
        <v>3</v>
      </c>
      <c r="Q1062" s="37" t="s">
        <v>9169</v>
      </c>
      <c r="R1062" s="37">
        <v>0.3</v>
      </c>
      <c r="S1062" s="37" t="s">
        <v>9170</v>
      </c>
      <c r="T1062" s="37" t="s">
        <v>9167</v>
      </c>
      <c r="U1062" s="37" t="s">
        <v>9166</v>
      </c>
    </row>
    <row r="1063" spans="1:21" s="37" customFormat="1" ht="14.5">
      <c r="A1063" s="3" t="s">
        <v>4636</v>
      </c>
      <c r="B1063" s="15" t="s">
        <v>1</v>
      </c>
      <c r="C1063" s="15" t="s">
        <v>2</v>
      </c>
      <c r="D1063" s="15" t="s">
        <v>3522</v>
      </c>
      <c r="E1063" s="15">
        <v>400</v>
      </c>
      <c r="F1063" s="15">
        <v>38.700000000000003</v>
      </c>
      <c r="G1063" s="15">
        <v>43</v>
      </c>
      <c r="H1063" s="15">
        <v>47.3</v>
      </c>
      <c r="I1063" s="15">
        <v>34.799999999999997</v>
      </c>
      <c r="J1063" s="15">
        <v>1</v>
      </c>
      <c r="K1063" s="15">
        <v>1</v>
      </c>
      <c r="L1063" s="15">
        <v>61.9</v>
      </c>
      <c r="M1063" s="15">
        <v>6.7</v>
      </c>
      <c r="N1063" s="15">
        <v>175</v>
      </c>
      <c r="O1063" s="15" t="s">
        <v>9484</v>
      </c>
      <c r="P1063" s="15" t="s">
        <v>3</v>
      </c>
      <c r="Q1063" s="37" t="s">
        <v>9169</v>
      </c>
      <c r="R1063" s="37">
        <v>0.3</v>
      </c>
      <c r="S1063" s="37" t="s">
        <v>9170</v>
      </c>
      <c r="T1063" s="37" t="s">
        <v>9167</v>
      </c>
      <c r="U1063" s="37" t="s">
        <v>9166</v>
      </c>
    </row>
    <row r="1064" spans="1:21" s="37" customFormat="1" ht="14.5">
      <c r="A1064" s="3" t="s">
        <v>4637</v>
      </c>
      <c r="B1064" s="15" t="s">
        <v>1</v>
      </c>
      <c r="C1064" s="15" t="s">
        <v>2</v>
      </c>
      <c r="D1064" s="15" t="s">
        <v>3522</v>
      </c>
      <c r="E1064" s="15">
        <v>400</v>
      </c>
      <c r="F1064" s="15">
        <v>40.9</v>
      </c>
      <c r="G1064" s="15">
        <v>43.1</v>
      </c>
      <c r="H1064" s="15">
        <v>45.2</v>
      </c>
      <c r="I1064" s="15">
        <v>36.799999999999997</v>
      </c>
      <c r="J1064" s="15">
        <v>1</v>
      </c>
      <c r="K1064" s="15">
        <v>1</v>
      </c>
      <c r="L1064" s="15">
        <v>59.3</v>
      </c>
      <c r="M1064" s="15">
        <v>7</v>
      </c>
      <c r="N1064" s="15">
        <v>175</v>
      </c>
      <c r="O1064" s="15" t="s">
        <v>9484</v>
      </c>
      <c r="P1064" s="15" t="s">
        <v>3</v>
      </c>
      <c r="Q1064" s="37" t="s">
        <v>9169</v>
      </c>
      <c r="R1064" s="37">
        <v>0.3</v>
      </c>
      <c r="S1064" s="37" t="s">
        <v>9170</v>
      </c>
      <c r="T1064" s="37" t="s">
        <v>9167</v>
      </c>
      <c r="U1064" s="37" t="s">
        <v>9166</v>
      </c>
    </row>
    <row r="1065" spans="1:21" s="37" customFormat="1" ht="14.5">
      <c r="A1065" s="3" t="s">
        <v>4638</v>
      </c>
      <c r="B1065" s="15" t="s">
        <v>1</v>
      </c>
      <c r="C1065" s="15" t="s">
        <v>2</v>
      </c>
      <c r="D1065" s="15" t="s">
        <v>3525</v>
      </c>
      <c r="E1065" s="15">
        <v>400</v>
      </c>
      <c r="F1065" s="15">
        <v>38.700000000000003</v>
      </c>
      <c r="G1065" s="15">
        <v>43</v>
      </c>
      <c r="H1065" s="15">
        <v>47.3</v>
      </c>
      <c r="I1065" s="15">
        <v>34.799999999999997</v>
      </c>
      <c r="J1065" s="15">
        <v>1</v>
      </c>
      <c r="K1065" s="15">
        <v>1</v>
      </c>
      <c r="L1065" s="15">
        <v>61.9</v>
      </c>
      <c r="M1065" s="15">
        <v>6.7</v>
      </c>
      <c r="N1065" s="15">
        <v>175</v>
      </c>
      <c r="O1065" s="15" t="s">
        <v>9484</v>
      </c>
      <c r="P1065" s="15" t="s">
        <v>3</v>
      </c>
      <c r="Q1065" s="37" t="s">
        <v>9169</v>
      </c>
      <c r="R1065" s="37">
        <v>0.3</v>
      </c>
      <c r="S1065" s="37" t="s">
        <v>9170</v>
      </c>
      <c r="T1065" s="37" t="s">
        <v>9167</v>
      </c>
      <c r="U1065" s="37" t="s">
        <v>9166</v>
      </c>
    </row>
    <row r="1066" spans="1:21" s="37" customFormat="1" ht="14.5">
      <c r="A1066" s="3" t="s">
        <v>4639</v>
      </c>
      <c r="B1066" s="15" t="s">
        <v>1</v>
      </c>
      <c r="C1066" s="15" t="s">
        <v>2</v>
      </c>
      <c r="D1066" s="15" t="s">
        <v>3525</v>
      </c>
      <c r="E1066" s="15">
        <v>400</v>
      </c>
      <c r="F1066" s="15">
        <v>40.9</v>
      </c>
      <c r="G1066" s="15">
        <v>43.1</v>
      </c>
      <c r="H1066" s="15">
        <v>45.2</v>
      </c>
      <c r="I1066" s="15">
        <v>36.799999999999997</v>
      </c>
      <c r="J1066" s="15">
        <v>1</v>
      </c>
      <c r="K1066" s="15">
        <v>1</v>
      </c>
      <c r="L1066" s="15">
        <v>59.3</v>
      </c>
      <c r="M1066" s="15">
        <v>7</v>
      </c>
      <c r="N1066" s="15">
        <v>175</v>
      </c>
      <c r="O1066" s="15" t="s">
        <v>9484</v>
      </c>
      <c r="P1066" s="15" t="s">
        <v>3</v>
      </c>
      <c r="Q1066" s="37" t="s">
        <v>9169</v>
      </c>
      <c r="R1066" s="37">
        <v>0.3</v>
      </c>
      <c r="S1066" s="37" t="s">
        <v>9170</v>
      </c>
      <c r="T1066" s="37" t="s">
        <v>9167</v>
      </c>
      <c r="U1066" s="37" t="s">
        <v>9166</v>
      </c>
    </row>
    <row r="1067" spans="1:21" s="37" customFormat="1" ht="14.5">
      <c r="A1067" s="3" t="s">
        <v>4640</v>
      </c>
      <c r="B1067" s="15" t="s">
        <v>1</v>
      </c>
      <c r="C1067" s="15" t="s">
        <v>2</v>
      </c>
      <c r="D1067" s="15" t="s">
        <v>3522</v>
      </c>
      <c r="E1067" s="15">
        <v>400</v>
      </c>
      <c r="F1067" s="15">
        <v>396</v>
      </c>
      <c r="G1067" s="15">
        <v>440</v>
      </c>
      <c r="H1067" s="15">
        <v>484</v>
      </c>
      <c r="I1067" s="15">
        <v>356</v>
      </c>
      <c r="J1067" s="15">
        <v>1</v>
      </c>
      <c r="K1067" s="15">
        <v>1</v>
      </c>
      <c r="L1067" s="15">
        <v>631</v>
      </c>
      <c r="M1067" s="15">
        <v>0.66</v>
      </c>
      <c r="N1067" s="15">
        <v>175</v>
      </c>
      <c r="O1067" s="15" t="s">
        <v>9484</v>
      </c>
      <c r="P1067" s="15" t="s">
        <v>3</v>
      </c>
      <c r="Q1067" s="37" t="s">
        <v>9169</v>
      </c>
      <c r="R1067" s="37">
        <v>0.3</v>
      </c>
      <c r="S1067" s="37" t="s">
        <v>9170</v>
      </c>
      <c r="T1067" s="37" t="s">
        <v>9167</v>
      </c>
      <c r="U1067" s="37" t="s">
        <v>9166</v>
      </c>
    </row>
    <row r="1068" spans="1:21" s="37" customFormat="1" ht="14.5">
      <c r="A1068" s="3" t="s">
        <v>4641</v>
      </c>
      <c r="B1068" s="15" t="s">
        <v>1</v>
      </c>
      <c r="C1068" s="15" t="s">
        <v>2</v>
      </c>
      <c r="D1068" s="15" t="s">
        <v>3522</v>
      </c>
      <c r="E1068" s="15">
        <v>400</v>
      </c>
      <c r="F1068" s="15">
        <v>418</v>
      </c>
      <c r="G1068" s="15">
        <v>440</v>
      </c>
      <c r="H1068" s="15">
        <v>462</v>
      </c>
      <c r="I1068" s="15">
        <v>376</v>
      </c>
      <c r="J1068" s="15">
        <v>1</v>
      </c>
      <c r="K1068" s="15">
        <v>1</v>
      </c>
      <c r="L1068" s="15">
        <v>600</v>
      </c>
      <c r="M1068" s="15">
        <v>0.69</v>
      </c>
      <c r="N1068" s="15">
        <v>175</v>
      </c>
      <c r="O1068" s="15" t="s">
        <v>9484</v>
      </c>
      <c r="P1068" s="15" t="s">
        <v>3</v>
      </c>
      <c r="Q1068" s="37" t="s">
        <v>9169</v>
      </c>
      <c r="R1068" s="37">
        <v>0.3</v>
      </c>
      <c r="S1068" s="37" t="s">
        <v>9170</v>
      </c>
      <c r="T1068" s="37" t="s">
        <v>9167</v>
      </c>
      <c r="U1068" s="37" t="s">
        <v>9166</v>
      </c>
    </row>
    <row r="1069" spans="1:21" s="37" customFormat="1" ht="14.5">
      <c r="A1069" s="3" t="s">
        <v>4642</v>
      </c>
      <c r="B1069" s="15" t="s">
        <v>1</v>
      </c>
      <c r="C1069" s="15" t="s">
        <v>2</v>
      </c>
      <c r="D1069" s="15" t="s">
        <v>3525</v>
      </c>
      <c r="E1069" s="15">
        <v>400</v>
      </c>
      <c r="F1069" s="15">
        <v>396</v>
      </c>
      <c r="G1069" s="15">
        <v>440</v>
      </c>
      <c r="H1069" s="15">
        <v>484</v>
      </c>
      <c r="I1069" s="15">
        <v>356</v>
      </c>
      <c r="J1069" s="15">
        <v>1</v>
      </c>
      <c r="K1069" s="15">
        <v>1</v>
      </c>
      <c r="L1069" s="15">
        <v>631</v>
      </c>
      <c r="M1069" s="15">
        <v>0.66</v>
      </c>
      <c r="N1069" s="15">
        <v>175</v>
      </c>
      <c r="O1069" s="15" t="s">
        <v>9484</v>
      </c>
      <c r="P1069" s="15" t="s">
        <v>3</v>
      </c>
      <c r="Q1069" s="37" t="s">
        <v>9169</v>
      </c>
      <c r="R1069" s="37">
        <v>0.3</v>
      </c>
      <c r="S1069" s="37" t="s">
        <v>9170</v>
      </c>
      <c r="T1069" s="37" t="s">
        <v>9167</v>
      </c>
      <c r="U1069" s="37" t="s">
        <v>9166</v>
      </c>
    </row>
    <row r="1070" spans="1:21" s="37" customFormat="1" ht="14.5">
      <c r="A1070" s="3" t="s">
        <v>4643</v>
      </c>
      <c r="B1070" s="15" t="s">
        <v>1</v>
      </c>
      <c r="C1070" s="15" t="s">
        <v>2</v>
      </c>
      <c r="D1070" s="15" t="s">
        <v>3525</v>
      </c>
      <c r="E1070" s="15">
        <v>400</v>
      </c>
      <c r="F1070" s="15">
        <v>418</v>
      </c>
      <c r="G1070" s="15">
        <v>440</v>
      </c>
      <c r="H1070" s="15">
        <v>462</v>
      </c>
      <c r="I1070" s="15">
        <v>376</v>
      </c>
      <c r="J1070" s="15">
        <v>1</v>
      </c>
      <c r="K1070" s="15">
        <v>1</v>
      </c>
      <c r="L1070" s="15">
        <v>600</v>
      </c>
      <c r="M1070" s="15">
        <v>0.69</v>
      </c>
      <c r="N1070" s="15">
        <v>175</v>
      </c>
      <c r="O1070" s="15" t="s">
        <v>9484</v>
      </c>
      <c r="P1070" s="15" t="s">
        <v>3</v>
      </c>
      <c r="Q1070" s="37" t="s">
        <v>9169</v>
      </c>
      <c r="R1070" s="37">
        <v>0.3</v>
      </c>
      <c r="S1070" s="37" t="s">
        <v>9170</v>
      </c>
      <c r="T1070" s="37" t="s">
        <v>9167</v>
      </c>
      <c r="U1070" s="37" t="s">
        <v>9166</v>
      </c>
    </row>
    <row r="1071" spans="1:21" s="37" customFormat="1" ht="14.5">
      <c r="A1071" s="3" t="s">
        <v>4644</v>
      </c>
      <c r="B1071" s="15" t="s">
        <v>1</v>
      </c>
      <c r="C1071" s="15" t="s">
        <v>2</v>
      </c>
      <c r="D1071" s="15" t="s">
        <v>3522</v>
      </c>
      <c r="E1071" s="15">
        <v>400</v>
      </c>
      <c r="F1071" s="15">
        <v>42.3</v>
      </c>
      <c r="G1071" s="15">
        <v>47</v>
      </c>
      <c r="H1071" s="15">
        <v>51.7</v>
      </c>
      <c r="I1071" s="15">
        <v>38.1</v>
      </c>
      <c r="J1071" s="15">
        <v>1</v>
      </c>
      <c r="K1071" s="15">
        <v>1</v>
      </c>
      <c r="L1071" s="15">
        <v>67.8</v>
      </c>
      <c r="M1071" s="15">
        <v>6.2</v>
      </c>
      <c r="N1071" s="15">
        <v>175</v>
      </c>
      <c r="O1071" s="15" t="s">
        <v>9484</v>
      </c>
      <c r="P1071" s="15" t="s">
        <v>3</v>
      </c>
      <c r="Q1071" s="37" t="s">
        <v>9169</v>
      </c>
      <c r="R1071" s="37">
        <v>0.3</v>
      </c>
      <c r="S1071" s="37" t="s">
        <v>9170</v>
      </c>
      <c r="T1071" s="37" t="s">
        <v>9167</v>
      </c>
      <c r="U1071" s="37" t="s">
        <v>9166</v>
      </c>
    </row>
    <row r="1072" spans="1:21" s="37" customFormat="1" ht="14.5">
      <c r="A1072" s="3" t="s">
        <v>4645</v>
      </c>
      <c r="B1072" s="15" t="s">
        <v>1</v>
      </c>
      <c r="C1072" s="15" t="s">
        <v>2</v>
      </c>
      <c r="D1072" s="15" t="s">
        <v>3522</v>
      </c>
      <c r="E1072" s="15">
        <v>400</v>
      </c>
      <c r="F1072" s="15">
        <v>44.7</v>
      </c>
      <c r="G1072" s="15">
        <v>47.1</v>
      </c>
      <c r="H1072" s="15">
        <v>49.4</v>
      </c>
      <c r="I1072" s="15">
        <v>40.200000000000003</v>
      </c>
      <c r="J1072" s="15">
        <v>1</v>
      </c>
      <c r="K1072" s="15">
        <v>1</v>
      </c>
      <c r="L1072" s="15">
        <v>64.8</v>
      </c>
      <c r="M1072" s="15">
        <v>6.4</v>
      </c>
      <c r="N1072" s="15">
        <v>175</v>
      </c>
      <c r="O1072" s="15" t="s">
        <v>9484</v>
      </c>
      <c r="P1072" s="15" t="s">
        <v>3</v>
      </c>
      <c r="Q1072" s="37" t="s">
        <v>9169</v>
      </c>
      <c r="R1072" s="37">
        <v>0.3</v>
      </c>
      <c r="S1072" s="37" t="s">
        <v>9170</v>
      </c>
      <c r="T1072" s="37" t="s">
        <v>9167</v>
      </c>
      <c r="U1072" s="37" t="s">
        <v>9166</v>
      </c>
    </row>
    <row r="1073" spans="1:21" s="37" customFormat="1" ht="14.5">
      <c r="A1073" s="3" t="s">
        <v>4646</v>
      </c>
      <c r="B1073" s="15" t="s">
        <v>1</v>
      </c>
      <c r="C1073" s="15" t="s">
        <v>2</v>
      </c>
      <c r="D1073" s="15" t="s">
        <v>3525</v>
      </c>
      <c r="E1073" s="15">
        <v>400</v>
      </c>
      <c r="F1073" s="15">
        <v>42.3</v>
      </c>
      <c r="G1073" s="15">
        <v>47</v>
      </c>
      <c r="H1073" s="15">
        <v>51.7</v>
      </c>
      <c r="I1073" s="15">
        <v>38.1</v>
      </c>
      <c r="J1073" s="15">
        <v>1</v>
      </c>
      <c r="K1073" s="15">
        <v>1</v>
      </c>
      <c r="L1073" s="15">
        <v>67.8</v>
      </c>
      <c r="M1073" s="15">
        <v>6.2</v>
      </c>
      <c r="N1073" s="15">
        <v>175</v>
      </c>
      <c r="O1073" s="15" t="s">
        <v>9484</v>
      </c>
      <c r="P1073" s="15" t="s">
        <v>3</v>
      </c>
      <c r="Q1073" s="37" t="s">
        <v>9169</v>
      </c>
      <c r="R1073" s="37">
        <v>0.3</v>
      </c>
      <c r="S1073" s="37" t="s">
        <v>9170</v>
      </c>
      <c r="T1073" s="37" t="s">
        <v>9167</v>
      </c>
      <c r="U1073" s="37" t="s">
        <v>9166</v>
      </c>
    </row>
    <row r="1074" spans="1:21" s="37" customFormat="1" ht="14.5">
      <c r="A1074" s="3" t="s">
        <v>4647</v>
      </c>
      <c r="B1074" s="15" t="s">
        <v>1</v>
      </c>
      <c r="C1074" s="15" t="s">
        <v>2</v>
      </c>
      <c r="D1074" s="15" t="s">
        <v>3525</v>
      </c>
      <c r="E1074" s="15">
        <v>400</v>
      </c>
      <c r="F1074" s="15">
        <v>44.7</v>
      </c>
      <c r="G1074" s="15">
        <v>47.1</v>
      </c>
      <c r="H1074" s="15">
        <v>49.4</v>
      </c>
      <c r="I1074" s="15">
        <v>40.200000000000003</v>
      </c>
      <c r="J1074" s="15">
        <v>1</v>
      </c>
      <c r="K1074" s="15">
        <v>1</v>
      </c>
      <c r="L1074" s="15">
        <v>64.8</v>
      </c>
      <c r="M1074" s="15">
        <v>6.4</v>
      </c>
      <c r="N1074" s="15">
        <v>175</v>
      </c>
      <c r="O1074" s="15" t="s">
        <v>9484</v>
      </c>
      <c r="P1074" s="15" t="s">
        <v>3</v>
      </c>
      <c r="Q1074" s="37" t="s">
        <v>9169</v>
      </c>
      <c r="R1074" s="37">
        <v>0.3</v>
      </c>
      <c r="S1074" s="37" t="s">
        <v>9170</v>
      </c>
      <c r="T1074" s="37" t="s">
        <v>9167</v>
      </c>
      <c r="U1074" s="37" t="s">
        <v>9166</v>
      </c>
    </row>
    <row r="1075" spans="1:21" s="37" customFormat="1" ht="14.5">
      <c r="A1075" s="3" t="s">
        <v>4648</v>
      </c>
      <c r="B1075" s="15" t="s">
        <v>1</v>
      </c>
      <c r="C1075" s="15" t="s">
        <v>2</v>
      </c>
      <c r="D1075" s="15" t="s">
        <v>3522</v>
      </c>
      <c r="E1075" s="15">
        <v>400</v>
      </c>
      <c r="F1075" s="15">
        <v>45.9</v>
      </c>
      <c r="G1075" s="15">
        <v>51</v>
      </c>
      <c r="H1075" s="15">
        <v>56.1</v>
      </c>
      <c r="I1075" s="15">
        <v>41.3</v>
      </c>
      <c r="J1075" s="15">
        <v>1</v>
      </c>
      <c r="K1075" s="15">
        <v>1</v>
      </c>
      <c r="L1075" s="15">
        <v>73.5</v>
      </c>
      <c r="M1075" s="15">
        <v>5.7</v>
      </c>
      <c r="N1075" s="15">
        <v>175</v>
      </c>
      <c r="O1075" s="15" t="s">
        <v>9484</v>
      </c>
      <c r="P1075" s="15" t="s">
        <v>3</v>
      </c>
      <c r="Q1075" s="37" t="s">
        <v>9169</v>
      </c>
      <c r="R1075" s="37">
        <v>0.3</v>
      </c>
      <c r="S1075" s="37" t="s">
        <v>9170</v>
      </c>
      <c r="T1075" s="37" t="s">
        <v>9167</v>
      </c>
      <c r="U1075" s="37" t="s">
        <v>9166</v>
      </c>
    </row>
    <row r="1076" spans="1:21" s="37" customFormat="1" ht="14.5">
      <c r="A1076" s="3" t="s">
        <v>4649</v>
      </c>
      <c r="B1076" s="15" t="s">
        <v>1</v>
      </c>
      <c r="C1076" s="15" t="s">
        <v>2</v>
      </c>
      <c r="D1076" s="15" t="s">
        <v>3522</v>
      </c>
      <c r="E1076" s="15">
        <v>400</v>
      </c>
      <c r="F1076" s="15">
        <v>48.5</v>
      </c>
      <c r="G1076" s="15">
        <v>51.1</v>
      </c>
      <c r="H1076" s="15">
        <v>53.6</v>
      </c>
      <c r="I1076" s="15">
        <v>43.6</v>
      </c>
      <c r="J1076" s="15">
        <v>1</v>
      </c>
      <c r="K1076" s="15">
        <v>1</v>
      </c>
      <c r="L1076" s="15">
        <v>70.099999999999994</v>
      </c>
      <c r="M1076" s="15">
        <v>6</v>
      </c>
      <c r="N1076" s="15">
        <v>175</v>
      </c>
      <c r="O1076" s="15" t="s">
        <v>9484</v>
      </c>
      <c r="P1076" s="15" t="s">
        <v>3</v>
      </c>
      <c r="Q1076" s="37" t="s">
        <v>9169</v>
      </c>
      <c r="R1076" s="37">
        <v>0.3</v>
      </c>
      <c r="S1076" s="37" t="s">
        <v>9170</v>
      </c>
      <c r="T1076" s="37" t="s">
        <v>9167</v>
      </c>
      <c r="U1076" s="37" t="s">
        <v>9166</v>
      </c>
    </row>
    <row r="1077" spans="1:21" s="37" customFormat="1" ht="14.5">
      <c r="A1077" s="3" t="s">
        <v>4650</v>
      </c>
      <c r="B1077" s="15" t="s">
        <v>1</v>
      </c>
      <c r="C1077" s="15" t="s">
        <v>2</v>
      </c>
      <c r="D1077" s="15" t="s">
        <v>3525</v>
      </c>
      <c r="E1077" s="15">
        <v>400</v>
      </c>
      <c r="F1077" s="15">
        <v>45.9</v>
      </c>
      <c r="G1077" s="15">
        <v>51</v>
      </c>
      <c r="H1077" s="15">
        <v>56.1</v>
      </c>
      <c r="I1077" s="15">
        <v>41.3</v>
      </c>
      <c r="J1077" s="15">
        <v>1</v>
      </c>
      <c r="K1077" s="15">
        <v>1</v>
      </c>
      <c r="L1077" s="15">
        <v>73.5</v>
      </c>
      <c r="M1077" s="15">
        <v>5.7</v>
      </c>
      <c r="N1077" s="15">
        <v>175</v>
      </c>
      <c r="O1077" s="15" t="s">
        <v>9484</v>
      </c>
      <c r="P1077" s="15" t="s">
        <v>3</v>
      </c>
      <c r="Q1077" s="37" t="s">
        <v>9169</v>
      </c>
      <c r="R1077" s="37">
        <v>0.3</v>
      </c>
      <c r="S1077" s="37" t="s">
        <v>9170</v>
      </c>
      <c r="T1077" s="37" t="s">
        <v>9167</v>
      </c>
      <c r="U1077" s="37" t="s">
        <v>9166</v>
      </c>
    </row>
    <row r="1078" spans="1:21" s="37" customFormat="1" ht="14.5">
      <c r="A1078" s="3" t="s">
        <v>4651</v>
      </c>
      <c r="B1078" s="15" t="s">
        <v>1</v>
      </c>
      <c r="C1078" s="15" t="s">
        <v>2</v>
      </c>
      <c r="D1078" s="15" t="s">
        <v>3525</v>
      </c>
      <c r="E1078" s="15">
        <v>400</v>
      </c>
      <c r="F1078" s="15">
        <v>48.5</v>
      </c>
      <c r="G1078" s="15">
        <v>51.1</v>
      </c>
      <c r="H1078" s="15">
        <v>53.6</v>
      </c>
      <c r="I1078" s="15">
        <v>43.6</v>
      </c>
      <c r="J1078" s="15">
        <v>1</v>
      </c>
      <c r="K1078" s="15">
        <v>1</v>
      </c>
      <c r="L1078" s="15">
        <v>70.099999999999994</v>
      </c>
      <c r="M1078" s="15">
        <v>6</v>
      </c>
      <c r="N1078" s="15">
        <v>175</v>
      </c>
      <c r="O1078" s="15" t="s">
        <v>9484</v>
      </c>
      <c r="P1078" s="15" t="s">
        <v>3</v>
      </c>
      <c r="Q1078" s="37" t="s">
        <v>9169</v>
      </c>
      <c r="R1078" s="37">
        <v>0.3</v>
      </c>
      <c r="S1078" s="37" t="s">
        <v>9170</v>
      </c>
      <c r="T1078" s="37" t="s">
        <v>9167</v>
      </c>
      <c r="U1078" s="37" t="s">
        <v>9166</v>
      </c>
    </row>
    <row r="1079" spans="1:21" s="37" customFormat="1" ht="14.5">
      <c r="A1079" s="3" t="s">
        <v>4652</v>
      </c>
      <c r="B1079" s="15" t="s">
        <v>1</v>
      </c>
      <c r="C1079" s="15" t="s">
        <v>2</v>
      </c>
      <c r="D1079" s="15" t="s">
        <v>3522</v>
      </c>
      <c r="E1079" s="15">
        <v>400</v>
      </c>
      <c r="F1079" s="15">
        <v>50.4</v>
      </c>
      <c r="G1079" s="15">
        <v>56</v>
      </c>
      <c r="H1079" s="15">
        <v>61.6</v>
      </c>
      <c r="I1079" s="15">
        <v>45.4</v>
      </c>
      <c r="J1079" s="15">
        <v>1</v>
      </c>
      <c r="K1079" s="15">
        <v>1</v>
      </c>
      <c r="L1079" s="15">
        <v>80.5</v>
      </c>
      <c r="M1079" s="15">
        <v>5.2</v>
      </c>
      <c r="N1079" s="15">
        <v>175</v>
      </c>
      <c r="O1079" s="15" t="s">
        <v>9484</v>
      </c>
      <c r="P1079" s="15" t="s">
        <v>3</v>
      </c>
      <c r="Q1079" s="37" t="s">
        <v>9169</v>
      </c>
      <c r="R1079" s="37">
        <v>0.3</v>
      </c>
      <c r="S1079" s="37" t="s">
        <v>9170</v>
      </c>
      <c r="T1079" s="37" t="s">
        <v>9167</v>
      </c>
      <c r="U1079" s="37" t="s">
        <v>9166</v>
      </c>
    </row>
    <row r="1080" spans="1:21" s="37" customFormat="1" ht="14.5">
      <c r="A1080" s="3" t="s">
        <v>4653</v>
      </c>
      <c r="B1080" s="15" t="s">
        <v>1</v>
      </c>
      <c r="C1080" s="15" t="s">
        <v>2</v>
      </c>
      <c r="D1080" s="15" t="s">
        <v>3522</v>
      </c>
      <c r="E1080" s="15">
        <v>400</v>
      </c>
      <c r="F1080" s="15">
        <v>53.2</v>
      </c>
      <c r="G1080" s="15">
        <v>56</v>
      </c>
      <c r="H1080" s="15">
        <v>58.8</v>
      </c>
      <c r="I1080" s="15">
        <v>47.8</v>
      </c>
      <c r="J1080" s="15">
        <v>1</v>
      </c>
      <c r="K1080" s="15">
        <v>1</v>
      </c>
      <c r="L1080" s="15">
        <v>77</v>
      </c>
      <c r="M1080" s="15">
        <v>5.4</v>
      </c>
      <c r="N1080" s="15">
        <v>175</v>
      </c>
      <c r="O1080" s="15" t="s">
        <v>9484</v>
      </c>
      <c r="P1080" s="15" t="s">
        <v>3</v>
      </c>
      <c r="Q1080" s="37" t="s">
        <v>9169</v>
      </c>
      <c r="R1080" s="37">
        <v>0.3</v>
      </c>
      <c r="S1080" s="37" t="s">
        <v>9170</v>
      </c>
      <c r="T1080" s="37" t="s">
        <v>9167</v>
      </c>
      <c r="U1080" s="37" t="s">
        <v>9166</v>
      </c>
    </row>
    <row r="1081" spans="1:21" s="37" customFormat="1" ht="14.5">
      <c r="A1081" s="3" t="s">
        <v>4654</v>
      </c>
      <c r="B1081" s="15" t="s">
        <v>1</v>
      </c>
      <c r="C1081" s="15" t="s">
        <v>2</v>
      </c>
      <c r="D1081" s="15" t="s">
        <v>3525</v>
      </c>
      <c r="E1081" s="15">
        <v>400</v>
      </c>
      <c r="F1081" s="15">
        <v>50.4</v>
      </c>
      <c r="G1081" s="15">
        <v>56</v>
      </c>
      <c r="H1081" s="15">
        <v>61.6</v>
      </c>
      <c r="I1081" s="15">
        <v>45.4</v>
      </c>
      <c r="J1081" s="15">
        <v>1</v>
      </c>
      <c r="K1081" s="15">
        <v>1</v>
      </c>
      <c r="L1081" s="15">
        <v>80.5</v>
      </c>
      <c r="M1081" s="15">
        <v>5.2</v>
      </c>
      <c r="N1081" s="15">
        <v>175</v>
      </c>
      <c r="O1081" s="15" t="s">
        <v>9484</v>
      </c>
      <c r="P1081" s="15" t="s">
        <v>3</v>
      </c>
      <c r="Q1081" s="37" t="s">
        <v>9169</v>
      </c>
      <c r="R1081" s="37">
        <v>0.3</v>
      </c>
      <c r="S1081" s="37" t="s">
        <v>9170</v>
      </c>
      <c r="T1081" s="37" t="s">
        <v>9167</v>
      </c>
      <c r="U1081" s="37" t="s">
        <v>9166</v>
      </c>
    </row>
    <row r="1082" spans="1:21" s="37" customFormat="1" ht="14.5">
      <c r="A1082" s="3" t="s">
        <v>4655</v>
      </c>
      <c r="B1082" s="15" t="s">
        <v>1</v>
      </c>
      <c r="C1082" s="15" t="s">
        <v>2</v>
      </c>
      <c r="D1082" s="15" t="s">
        <v>3525</v>
      </c>
      <c r="E1082" s="15">
        <v>400</v>
      </c>
      <c r="F1082" s="15">
        <v>53.2</v>
      </c>
      <c r="G1082" s="15">
        <v>56</v>
      </c>
      <c r="H1082" s="15">
        <v>58.8</v>
      </c>
      <c r="I1082" s="15">
        <v>47.8</v>
      </c>
      <c r="J1082" s="15">
        <v>1</v>
      </c>
      <c r="K1082" s="15">
        <v>1</v>
      </c>
      <c r="L1082" s="15">
        <v>77</v>
      </c>
      <c r="M1082" s="15">
        <v>5.4</v>
      </c>
      <c r="N1082" s="15">
        <v>175</v>
      </c>
      <c r="O1082" s="15" t="s">
        <v>9484</v>
      </c>
      <c r="P1082" s="15" t="s">
        <v>3</v>
      </c>
      <c r="Q1082" s="37" t="s">
        <v>9169</v>
      </c>
      <c r="R1082" s="37">
        <v>0.3</v>
      </c>
      <c r="S1082" s="37" t="s">
        <v>9170</v>
      </c>
      <c r="T1082" s="37" t="s">
        <v>9167</v>
      </c>
      <c r="U1082" s="37" t="s">
        <v>9166</v>
      </c>
    </row>
    <row r="1083" spans="1:21" s="37" customFormat="1" ht="14.5">
      <c r="A1083" s="3" t="s">
        <v>4656</v>
      </c>
      <c r="B1083" s="15" t="s">
        <v>1</v>
      </c>
      <c r="C1083" s="15" t="s">
        <v>2</v>
      </c>
      <c r="D1083" s="15" t="s">
        <v>3522</v>
      </c>
      <c r="E1083" s="15">
        <v>400</v>
      </c>
      <c r="F1083" s="15">
        <v>6.12</v>
      </c>
      <c r="G1083" s="15">
        <v>6.8</v>
      </c>
      <c r="H1083" s="15">
        <v>7.48</v>
      </c>
      <c r="I1083" s="15">
        <v>5.5</v>
      </c>
      <c r="J1083" s="15">
        <v>1</v>
      </c>
      <c r="K1083" s="15">
        <v>1000</v>
      </c>
      <c r="L1083" s="15">
        <v>10.8</v>
      </c>
      <c r="M1083" s="15">
        <v>38</v>
      </c>
      <c r="N1083" s="15">
        <v>175</v>
      </c>
      <c r="O1083" s="15" t="s">
        <v>9484</v>
      </c>
      <c r="P1083" s="15" t="s">
        <v>3</v>
      </c>
      <c r="Q1083" s="37" t="s">
        <v>9169</v>
      </c>
      <c r="R1083" s="37">
        <v>0.3</v>
      </c>
      <c r="S1083" s="37" t="s">
        <v>9170</v>
      </c>
      <c r="T1083" s="37" t="s">
        <v>9167</v>
      </c>
      <c r="U1083" s="37" t="s">
        <v>9166</v>
      </c>
    </row>
    <row r="1084" spans="1:21" s="37" customFormat="1" ht="14.5">
      <c r="A1084" s="3" t="s">
        <v>4657</v>
      </c>
      <c r="B1084" s="15" t="s">
        <v>1</v>
      </c>
      <c r="C1084" s="15" t="s">
        <v>2</v>
      </c>
      <c r="D1084" s="15" t="s">
        <v>3522</v>
      </c>
      <c r="E1084" s="15">
        <v>400</v>
      </c>
      <c r="F1084" s="15">
        <v>6.46</v>
      </c>
      <c r="G1084" s="15">
        <v>6.8</v>
      </c>
      <c r="H1084" s="15">
        <v>7.14</v>
      </c>
      <c r="I1084" s="15">
        <v>5.8</v>
      </c>
      <c r="J1084" s="15">
        <v>1</v>
      </c>
      <c r="K1084" s="15">
        <v>1000</v>
      </c>
      <c r="L1084" s="15">
        <v>10.5</v>
      </c>
      <c r="M1084" s="15">
        <v>40</v>
      </c>
      <c r="N1084" s="15">
        <v>175</v>
      </c>
      <c r="O1084" s="15" t="s">
        <v>9484</v>
      </c>
      <c r="P1084" s="15" t="s">
        <v>3</v>
      </c>
      <c r="Q1084" s="37" t="s">
        <v>9169</v>
      </c>
      <c r="R1084" s="37">
        <v>0.3</v>
      </c>
      <c r="S1084" s="37" t="s">
        <v>9170</v>
      </c>
      <c r="T1084" s="37" t="s">
        <v>9167</v>
      </c>
      <c r="U1084" s="37" t="s">
        <v>9166</v>
      </c>
    </row>
    <row r="1085" spans="1:21" s="37" customFormat="1" ht="14.5">
      <c r="A1085" s="3" t="s">
        <v>4658</v>
      </c>
      <c r="B1085" s="15" t="s">
        <v>1</v>
      </c>
      <c r="C1085" s="15" t="s">
        <v>2</v>
      </c>
      <c r="D1085" s="15" t="s">
        <v>3525</v>
      </c>
      <c r="E1085" s="15">
        <v>400</v>
      </c>
      <c r="F1085" s="15">
        <v>6.12</v>
      </c>
      <c r="G1085" s="15">
        <v>6.8</v>
      </c>
      <c r="H1085" s="15">
        <v>7.48</v>
      </c>
      <c r="I1085" s="15">
        <v>5.5</v>
      </c>
      <c r="J1085" s="15">
        <v>1</v>
      </c>
      <c r="K1085" s="15">
        <v>1000</v>
      </c>
      <c r="L1085" s="15">
        <v>10.8</v>
      </c>
      <c r="M1085" s="15">
        <v>38</v>
      </c>
      <c r="N1085" s="15">
        <v>175</v>
      </c>
      <c r="O1085" s="15" t="s">
        <v>9484</v>
      </c>
      <c r="P1085" s="15" t="s">
        <v>3</v>
      </c>
      <c r="Q1085" s="37" t="s">
        <v>9169</v>
      </c>
      <c r="R1085" s="37">
        <v>0.3</v>
      </c>
      <c r="S1085" s="37" t="s">
        <v>9170</v>
      </c>
      <c r="T1085" s="37" t="s">
        <v>9167</v>
      </c>
      <c r="U1085" s="37" t="s">
        <v>9166</v>
      </c>
    </row>
    <row r="1086" spans="1:21" s="37" customFormat="1" ht="14.5">
      <c r="A1086" s="3" t="s">
        <v>4659</v>
      </c>
      <c r="B1086" s="15" t="s">
        <v>1</v>
      </c>
      <c r="C1086" s="15" t="s">
        <v>2</v>
      </c>
      <c r="D1086" s="15" t="s">
        <v>3525</v>
      </c>
      <c r="E1086" s="15">
        <v>400</v>
      </c>
      <c r="F1086" s="15">
        <v>6.46</v>
      </c>
      <c r="G1086" s="15">
        <v>6.8</v>
      </c>
      <c r="H1086" s="15">
        <v>7.14</v>
      </c>
      <c r="I1086" s="15">
        <v>5.8</v>
      </c>
      <c r="J1086" s="15">
        <v>1</v>
      </c>
      <c r="K1086" s="15">
        <v>1000</v>
      </c>
      <c r="L1086" s="15">
        <v>10.5</v>
      </c>
      <c r="M1086" s="15">
        <v>40</v>
      </c>
      <c r="N1086" s="15">
        <v>175</v>
      </c>
      <c r="O1086" s="15" t="s">
        <v>9484</v>
      </c>
      <c r="P1086" s="15" t="s">
        <v>3</v>
      </c>
      <c r="Q1086" s="37" t="s">
        <v>9169</v>
      </c>
      <c r="R1086" s="37">
        <v>0.3</v>
      </c>
      <c r="S1086" s="37" t="s">
        <v>9170</v>
      </c>
      <c r="T1086" s="37" t="s">
        <v>9167</v>
      </c>
      <c r="U1086" s="37" t="s">
        <v>9166</v>
      </c>
    </row>
    <row r="1087" spans="1:21" s="37" customFormat="1" ht="14.5">
      <c r="A1087" s="3" t="s">
        <v>4660</v>
      </c>
      <c r="B1087" s="15" t="s">
        <v>1</v>
      </c>
      <c r="C1087" s="15" t="s">
        <v>2</v>
      </c>
      <c r="D1087" s="15" t="s">
        <v>3522</v>
      </c>
      <c r="E1087" s="15">
        <v>400</v>
      </c>
      <c r="F1087" s="15">
        <v>55.8</v>
      </c>
      <c r="G1087" s="15">
        <v>62</v>
      </c>
      <c r="H1087" s="15">
        <v>68.2</v>
      </c>
      <c r="I1087" s="15">
        <v>50.2</v>
      </c>
      <c r="J1087" s="15">
        <v>1</v>
      </c>
      <c r="K1087" s="15">
        <v>1</v>
      </c>
      <c r="L1087" s="15">
        <v>89</v>
      </c>
      <c r="M1087" s="15">
        <v>4.7</v>
      </c>
      <c r="N1087" s="15">
        <v>175</v>
      </c>
      <c r="O1087" s="15" t="s">
        <v>9484</v>
      </c>
      <c r="P1087" s="15" t="s">
        <v>3</v>
      </c>
      <c r="Q1087" s="37" t="s">
        <v>9169</v>
      </c>
      <c r="R1087" s="37">
        <v>0.3</v>
      </c>
      <c r="S1087" s="37" t="s">
        <v>9170</v>
      </c>
      <c r="T1087" s="37" t="s">
        <v>9167</v>
      </c>
      <c r="U1087" s="37" t="s">
        <v>9166</v>
      </c>
    </row>
    <row r="1088" spans="1:21" s="37" customFormat="1" ht="14.5">
      <c r="A1088" s="3" t="s">
        <v>4661</v>
      </c>
      <c r="B1088" s="15" t="s">
        <v>1</v>
      </c>
      <c r="C1088" s="15" t="s">
        <v>2</v>
      </c>
      <c r="D1088" s="15" t="s">
        <v>3522</v>
      </c>
      <c r="E1088" s="15">
        <v>400</v>
      </c>
      <c r="F1088" s="15">
        <v>58.9</v>
      </c>
      <c r="G1088" s="15">
        <v>62</v>
      </c>
      <c r="H1088" s="15">
        <v>65.099999999999994</v>
      </c>
      <c r="I1088" s="15">
        <v>53</v>
      </c>
      <c r="J1088" s="15">
        <v>1</v>
      </c>
      <c r="K1088" s="15">
        <v>1</v>
      </c>
      <c r="L1088" s="15">
        <v>85</v>
      </c>
      <c r="M1088" s="15">
        <v>5</v>
      </c>
      <c r="N1088" s="15">
        <v>175</v>
      </c>
      <c r="O1088" s="15" t="s">
        <v>9484</v>
      </c>
      <c r="P1088" s="15" t="s">
        <v>3</v>
      </c>
      <c r="Q1088" s="37" t="s">
        <v>9169</v>
      </c>
      <c r="R1088" s="37">
        <v>0.3</v>
      </c>
      <c r="S1088" s="37" t="s">
        <v>9170</v>
      </c>
      <c r="T1088" s="37" t="s">
        <v>9167</v>
      </c>
      <c r="U1088" s="37" t="s">
        <v>9166</v>
      </c>
    </row>
    <row r="1089" spans="1:21" s="37" customFormat="1" ht="14.5">
      <c r="A1089" s="3" t="s">
        <v>4662</v>
      </c>
      <c r="B1089" s="15" t="s">
        <v>1</v>
      </c>
      <c r="C1089" s="15" t="s">
        <v>2</v>
      </c>
      <c r="D1089" s="15" t="s">
        <v>3525</v>
      </c>
      <c r="E1089" s="15">
        <v>400</v>
      </c>
      <c r="F1089" s="15">
        <v>55.8</v>
      </c>
      <c r="G1089" s="15">
        <v>62</v>
      </c>
      <c r="H1089" s="15">
        <v>68.2</v>
      </c>
      <c r="I1089" s="15">
        <v>50.2</v>
      </c>
      <c r="J1089" s="15">
        <v>1</v>
      </c>
      <c r="K1089" s="15">
        <v>1</v>
      </c>
      <c r="L1089" s="15">
        <v>89</v>
      </c>
      <c r="M1089" s="15">
        <v>4.7</v>
      </c>
      <c r="N1089" s="15">
        <v>175</v>
      </c>
      <c r="O1089" s="15" t="s">
        <v>9484</v>
      </c>
      <c r="P1089" s="15" t="s">
        <v>3</v>
      </c>
      <c r="Q1089" s="37" t="s">
        <v>9169</v>
      </c>
      <c r="R1089" s="37">
        <v>0.3</v>
      </c>
      <c r="S1089" s="37" t="s">
        <v>9170</v>
      </c>
      <c r="T1089" s="37" t="s">
        <v>9167</v>
      </c>
      <c r="U1089" s="37" t="s">
        <v>9166</v>
      </c>
    </row>
    <row r="1090" spans="1:21" s="37" customFormat="1" ht="14.5">
      <c r="A1090" s="3" t="s">
        <v>4663</v>
      </c>
      <c r="B1090" s="15" t="s">
        <v>1</v>
      </c>
      <c r="C1090" s="15" t="s">
        <v>2</v>
      </c>
      <c r="D1090" s="15" t="s">
        <v>3525</v>
      </c>
      <c r="E1090" s="15">
        <v>400</v>
      </c>
      <c r="F1090" s="15">
        <v>58.9</v>
      </c>
      <c r="G1090" s="15">
        <v>62</v>
      </c>
      <c r="H1090" s="15">
        <v>65.099999999999994</v>
      </c>
      <c r="I1090" s="15">
        <v>53</v>
      </c>
      <c r="J1090" s="15">
        <v>1</v>
      </c>
      <c r="K1090" s="15">
        <v>1</v>
      </c>
      <c r="L1090" s="15">
        <v>85</v>
      </c>
      <c r="M1090" s="15">
        <v>5</v>
      </c>
      <c r="N1090" s="15">
        <v>175</v>
      </c>
      <c r="O1090" s="15" t="s">
        <v>9484</v>
      </c>
      <c r="P1090" s="15" t="s">
        <v>3</v>
      </c>
      <c r="Q1090" s="37" t="s">
        <v>9169</v>
      </c>
      <c r="R1090" s="37">
        <v>0.3</v>
      </c>
      <c r="S1090" s="37" t="s">
        <v>9170</v>
      </c>
      <c r="T1090" s="37" t="s">
        <v>9167</v>
      </c>
      <c r="U1090" s="37" t="s">
        <v>9166</v>
      </c>
    </row>
    <row r="1091" spans="1:21" s="37" customFormat="1" ht="14.5">
      <c r="A1091" s="3" t="s">
        <v>4664</v>
      </c>
      <c r="B1091" s="15" t="s">
        <v>1</v>
      </c>
      <c r="C1091" s="15" t="s">
        <v>2</v>
      </c>
      <c r="D1091" s="15" t="s">
        <v>3522</v>
      </c>
      <c r="E1091" s="15">
        <v>400</v>
      </c>
      <c r="F1091" s="15">
        <v>61.2</v>
      </c>
      <c r="G1091" s="15">
        <v>68</v>
      </c>
      <c r="H1091" s="15">
        <v>74.8</v>
      </c>
      <c r="I1091" s="15">
        <v>55.1</v>
      </c>
      <c r="J1091" s="15">
        <v>1</v>
      </c>
      <c r="K1091" s="15">
        <v>1</v>
      </c>
      <c r="L1091" s="15">
        <v>98</v>
      </c>
      <c r="M1091" s="15">
        <v>4.2</v>
      </c>
      <c r="N1091" s="15">
        <v>175</v>
      </c>
      <c r="O1091" s="15" t="s">
        <v>9484</v>
      </c>
      <c r="P1091" s="15" t="s">
        <v>3</v>
      </c>
      <c r="Q1091" s="37" t="s">
        <v>9169</v>
      </c>
      <c r="R1091" s="37">
        <v>0.3</v>
      </c>
      <c r="S1091" s="37" t="s">
        <v>9170</v>
      </c>
      <c r="T1091" s="37" t="s">
        <v>9167</v>
      </c>
      <c r="U1091" s="37" t="s">
        <v>9166</v>
      </c>
    </row>
    <row r="1092" spans="1:21" s="37" customFormat="1" ht="14.5">
      <c r="A1092" s="3" t="s">
        <v>4665</v>
      </c>
      <c r="B1092" s="15" t="s">
        <v>1</v>
      </c>
      <c r="C1092" s="15" t="s">
        <v>2</v>
      </c>
      <c r="D1092" s="15" t="s">
        <v>3522</v>
      </c>
      <c r="E1092" s="15">
        <v>400</v>
      </c>
      <c r="F1092" s="15">
        <v>64.599999999999994</v>
      </c>
      <c r="G1092" s="15">
        <v>68</v>
      </c>
      <c r="H1092" s="15">
        <v>71.400000000000006</v>
      </c>
      <c r="I1092" s="15">
        <v>58.1</v>
      </c>
      <c r="J1092" s="15">
        <v>1</v>
      </c>
      <c r="K1092" s="15">
        <v>1</v>
      </c>
      <c r="L1092" s="15">
        <v>92</v>
      </c>
      <c r="M1092" s="15">
        <v>4.5</v>
      </c>
      <c r="N1092" s="15">
        <v>175</v>
      </c>
      <c r="O1092" s="15" t="s">
        <v>9484</v>
      </c>
      <c r="P1092" s="15" t="s">
        <v>3</v>
      </c>
      <c r="Q1092" s="37" t="s">
        <v>9169</v>
      </c>
      <c r="R1092" s="37">
        <v>0.3</v>
      </c>
      <c r="S1092" s="37" t="s">
        <v>9170</v>
      </c>
      <c r="T1092" s="37" t="s">
        <v>9167</v>
      </c>
      <c r="U1092" s="37" t="s">
        <v>9166</v>
      </c>
    </row>
    <row r="1093" spans="1:21" s="37" customFormat="1" ht="14.5">
      <c r="A1093" s="3" t="s">
        <v>4666</v>
      </c>
      <c r="B1093" s="15" t="s">
        <v>1</v>
      </c>
      <c r="C1093" s="15" t="s">
        <v>2</v>
      </c>
      <c r="D1093" s="15" t="s">
        <v>3525</v>
      </c>
      <c r="E1093" s="15">
        <v>400</v>
      </c>
      <c r="F1093" s="15">
        <v>61.2</v>
      </c>
      <c r="G1093" s="15">
        <v>68</v>
      </c>
      <c r="H1093" s="15">
        <v>74.8</v>
      </c>
      <c r="I1093" s="15">
        <v>55.1</v>
      </c>
      <c r="J1093" s="15">
        <v>1</v>
      </c>
      <c r="K1093" s="15">
        <v>1</v>
      </c>
      <c r="L1093" s="15">
        <v>98</v>
      </c>
      <c r="M1093" s="15">
        <v>4.2</v>
      </c>
      <c r="N1093" s="15">
        <v>175</v>
      </c>
      <c r="O1093" s="15" t="s">
        <v>9484</v>
      </c>
      <c r="P1093" s="15" t="s">
        <v>3</v>
      </c>
      <c r="Q1093" s="37" t="s">
        <v>9169</v>
      </c>
      <c r="R1093" s="37">
        <v>0.3</v>
      </c>
      <c r="S1093" s="37" t="s">
        <v>9170</v>
      </c>
      <c r="T1093" s="37" t="s">
        <v>9167</v>
      </c>
      <c r="U1093" s="37" t="s">
        <v>9166</v>
      </c>
    </row>
    <row r="1094" spans="1:21" s="37" customFormat="1" ht="14.5">
      <c r="A1094" s="3" t="s">
        <v>4667</v>
      </c>
      <c r="B1094" s="15" t="s">
        <v>1</v>
      </c>
      <c r="C1094" s="15" t="s">
        <v>2</v>
      </c>
      <c r="D1094" s="15" t="s">
        <v>3525</v>
      </c>
      <c r="E1094" s="15">
        <v>400</v>
      </c>
      <c r="F1094" s="15">
        <v>64.599999999999994</v>
      </c>
      <c r="G1094" s="15">
        <v>68</v>
      </c>
      <c r="H1094" s="15">
        <v>71.400000000000006</v>
      </c>
      <c r="I1094" s="15">
        <v>58.1</v>
      </c>
      <c r="J1094" s="15">
        <v>1</v>
      </c>
      <c r="K1094" s="15">
        <v>1</v>
      </c>
      <c r="L1094" s="15">
        <v>92</v>
      </c>
      <c r="M1094" s="15">
        <v>4.5</v>
      </c>
      <c r="N1094" s="15">
        <v>175</v>
      </c>
      <c r="O1094" s="15" t="s">
        <v>9484</v>
      </c>
      <c r="P1094" s="15" t="s">
        <v>3</v>
      </c>
      <c r="Q1094" s="37" t="s">
        <v>9169</v>
      </c>
      <c r="R1094" s="37">
        <v>0.3</v>
      </c>
      <c r="S1094" s="37" t="s">
        <v>9170</v>
      </c>
      <c r="T1094" s="37" t="s">
        <v>9167</v>
      </c>
      <c r="U1094" s="37" t="s">
        <v>9166</v>
      </c>
    </row>
    <row r="1095" spans="1:21" s="37" customFormat="1" ht="14.5">
      <c r="A1095" s="3" t="s">
        <v>4668</v>
      </c>
      <c r="B1095" s="15" t="s">
        <v>1</v>
      </c>
      <c r="C1095" s="15" t="s">
        <v>2</v>
      </c>
      <c r="D1095" s="15" t="s">
        <v>3522</v>
      </c>
      <c r="E1095" s="15">
        <v>400</v>
      </c>
      <c r="F1095" s="15">
        <v>6.75</v>
      </c>
      <c r="G1095" s="15">
        <v>7.5</v>
      </c>
      <c r="H1095" s="15">
        <v>8.25</v>
      </c>
      <c r="I1095" s="15">
        <v>6.05</v>
      </c>
      <c r="J1095" s="15">
        <v>1</v>
      </c>
      <c r="K1095" s="15">
        <v>500</v>
      </c>
      <c r="L1095" s="15">
        <v>11.7</v>
      </c>
      <c r="M1095" s="15">
        <v>35</v>
      </c>
      <c r="N1095" s="15">
        <v>175</v>
      </c>
      <c r="O1095" s="15" t="s">
        <v>9484</v>
      </c>
      <c r="P1095" s="15" t="s">
        <v>3</v>
      </c>
      <c r="Q1095" s="37" t="s">
        <v>9169</v>
      </c>
      <c r="R1095" s="37">
        <v>0.3</v>
      </c>
      <c r="S1095" s="37" t="s">
        <v>9170</v>
      </c>
      <c r="T1095" s="37" t="s">
        <v>9167</v>
      </c>
      <c r="U1095" s="37" t="s">
        <v>9166</v>
      </c>
    </row>
    <row r="1096" spans="1:21" s="37" customFormat="1" ht="14.5">
      <c r="A1096" s="3" t="s">
        <v>4669</v>
      </c>
      <c r="B1096" s="15" t="s">
        <v>1</v>
      </c>
      <c r="C1096" s="15" t="s">
        <v>2</v>
      </c>
      <c r="D1096" s="15" t="s">
        <v>3522</v>
      </c>
      <c r="E1096" s="15">
        <v>400</v>
      </c>
      <c r="F1096" s="15">
        <v>7.13</v>
      </c>
      <c r="G1096" s="15">
        <v>7.5</v>
      </c>
      <c r="H1096" s="15">
        <v>7.88</v>
      </c>
      <c r="I1096" s="15">
        <v>6.4</v>
      </c>
      <c r="J1096" s="15">
        <v>1</v>
      </c>
      <c r="K1096" s="15">
        <v>500</v>
      </c>
      <c r="L1096" s="15">
        <v>11.3</v>
      </c>
      <c r="M1096" s="15">
        <v>37</v>
      </c>
      <c r="N1096" s="15">
        <v>175</v>
      </c>
      <c r="O1096" s="15" t="s">
        <v>9484</v>
      </c>
      <c r="P1096" s="15" t="s">
        <v>3</v>
      </c>
      <c r="Q1096" s="37" t="s">
        <v>9169</v>
      </c>
      <c r="R1096" s="37">
        <v>0.3</v>
      </c>
      <c r="S1096" s="37" t="s">
        <v>9170</v>
      </c>
      <c r="T1096" s="37" t="s">
        <v>9167</v>
      </c>
      <c r="U1096" s="37" t="s">
        <v>9166</v>
      </c>
    </row>
    <row r="1097" spans="1:21" s="37" customFormat="1" ht="14.5">
      <c r="A1097" s="3" t="s">
        <v>4670</v>
      </c>
      <c r="B1097" s="15" t="s">
        <v>1</v>
      </c>
      <c r="C1097" s="15" t="s">
        <v>2</v>
      </c>
      <c r="D1097" s="15" t="s">
        <v>3525</v>
      </c>
      <c r="E1097" s="15">
        <v>400</v>
      </c>
      <c r="F1097" s="15">
        <v>6.75</v>
      </c>
      <c r="G1097" s="15">
        <v>7.5</v>
      </c>
      <c r="H1097" s="15">
        <v>8.25</v>
      </c>
      <c r="I1097" s="15">
        <v>6.05</v>
      </c>
      <c r="J1097" s="15">
        <v>1</v>
      </c>
      <c r="K1097" s="15">
        <v>500</v>
      </c>
      <c r="L1097" s="15">
        <v>11.7</v>
      </c>
      <c r="M1097" s="15">
        <v>35</v>
      </c>
      <c r="N1097" s="15">
        <v>175</v>
      </c>
      <c r="O1097" s="15" t="s">
        <v>9484</v>
      </c>
      <c r="P1097" s="15" t="s">
        <v>3</v>
      </c>
      <c r="Q1097" s="37" t="s">
        <v>9169</v>
      </c>
      <c r="R1097" s="37">
        <v>0.3</v>
      </c>
      <c r="S1097" s="37" t="s">
        <v>9170</v>
      </c>
      <c r="T1097" s="37" t="s">
        <v>9167</v>
      </c>
      <c r="U1097" s="37" t="s">
        <v>9166</v>
      </c>
    </row>
    <row r="1098" spans="1:21" s="37" customFormat="1" ht="14.5">
      <c r="A1098" s="3" t="s">
        <v>4671</v>
      </c>
      <c r="B1098" s="15" t="s">
        <v>1</v>
      </c>
      <c r="C1098" s="15" t="s">
        <v>2</v>
      </c>
      <c r="D1098" s="15" t="s">
        <v>3525</v>
      </c>
      <c r="E1098" s="15">
        <v>400</v>
      </c>
      <c r="F1098" s="15">
        <v>7.13</v>
      </c>
      <c r="G1098" s="15">
        <v>7.5</v>
      </c>
      <c r="H1098" s="15">
        <v>7.88</v>
      </c>
      <c r="I1098" s="15">
        <v>6.4</v>
      </c>
      <c r="J1098" s="15">
        <v>1</v>
      </c>
      <c r="K1098" s="15">
        <v>500</v>
      </c>
      <c r="L1098" s="15">
        <v>11.3</v>
      </c>
      <c r="M1098" s="15">
        <v>37</v>
      </c>
      <c r="N1098" s="15">
        <v>175</v>
      </c>
      <c r="O1098" s="15" t="s">
        <v>9484</v>
      </c>
      <c r="P1098" s="15" t="s">
        <v>3</v>
      </c>
      <c r="Q1098" s="37" t="s">
        <v>9169</v>
      </c>
      <c r="R1098" s="37">
        <v>0.3</v>
      </c>
      <c r="S1098" s="37" t="s">
        <v>9170</v>
      </c>
      <c r="T1098" s="37" t="s">
        <v>9167</v>
      </c>
      <c r="U1098" s="37" t="s">
        <v>9166</v>
      </c>
    </row>
    <row r="1099" spans="1:21" s="37" customFormat="1" ht="14.5">
      <c r="A1099" s="3" t="s">
        <v>4672</v>
      </c>
      <c r="B1099" s="15" t="s">
        <v>1</v>
      </c>
      <c r="C1099" s="15" t="s">
        <v>2</v>
      </c>
      <c r="D1099" s="15" t="s">
        <v>3522</v>
      </c>
      <c r="E1099" s="15">
        <v>400</v>
      </c>
      <c r="F1099" s="15">
        <v>67.5</v>
      </c>
      <c r="G1099" s="15">
        <v>75</v>
      </c>
      <c r="H1099" s="15">
        <v>82.5</v>
      </c>
      <c r="I1099" s="15">
        <v>60.7</v>
      </c>
      <c r="J1099" s="15">
        <v>1</v>
      </c>
      <c r="K1099" s="15">
        <v>1</v>
      </c>
      <c r="L1099" s="15">
        <v>108</v>
      </c>
      <c r="M1099" s="15">
        <v>3.8</v>
      </c>
      <c r="N1099" s="15">
        <v>175</v>
      </c>
      <c r="O1099" s="15" t="s">
        <v>9484</v>
      </c>
      <c r="P1099" s="15" t="s">
        <v>3</v>
      </c>
      <c r="Q1099" s="37" t="s">
        <v>9169</v>
      </c>
      <c r="R1099" s="37">
        <v>0.3</v>
      </c>
      <c r="S1099" s="37" t="s">
        <v>9170</v>
      </c>
      <c r="T1099" s="37" t="s">
        <v>9167</v>
      </c>
      <c r="U1099" s="37" t="s">
        <v>9166</v>
      </c>
    </row>
    <row r="1100" spans="1:21" s="37" customFormat="1" ht="14.5">
      <c r="A1100" s="3" t="s">
        <v>4673</v>
      </c>
      <c r="B1100" s="15" t="s">
        <v>1</v>
      </c>
      <c r="C1100" s="15" t="s">
        <v>2</v>
      </c>
      <c r="D1100" s="15" t="s">
        <v>3522</v>
      </c>
      <c r="E1100" s="15">
        <v>400</v>
      </c>
      <c r="F1100" s="15">
        <v>71.3</v>
      </c>
      <c r="G1100" s="15">
        <v>75.099999999999994</v>
      </c>
      <c r="H1100" s="15">
        <v>78.8</v>
      </c>
      <c r="I1100" s="15">
        <v>64.099999999999994</v>
      </c>
      <c r="J1100" s="15">
        <v>1</v>
      </c>
      <c r="K1100" s="15">
        <v>1</v>
      </c>
      <c r="L1100" s="15">
        <v>103</v>
      </c>
      <c r="M1100" s="15">
        <v>4</v>
      </c>
      <c r="N1100" s="15">
        <v>175</v>
      </c>
      <c r="O1100" s="15" t="s">
        <v>9484</v>
      </c>
      <c r="P1100" s="15" t="s">
        <v>3</v>
      </c>
      <c r="Q1100" s="37" t="s">
        <v>9169</v>
      </c>
      <c r="R1100" s="37">
        <v>0.3</v>
      </c>
      <c r="S1100" s="37" t="s">
        <v>9170</v>
      </c>
      <c r="T1100" s="37" t="s">
        <v>9167</v>
      </c>
      <c r="U1100" s="37" t="s">
        <v>9166</v>
      </c>
    </row>
    <row r="1101" spans="1:21" s="37" customFormat="1" ht="14.5">
      <c r="A1101" s="3" t="s">
        <v>4674</v>
      </c>
      <c r="B1101" s="15" t="s">
        <v>1</v>
      </c>
      <c r="C1101" s="15" t="s">
        <v>2</v>
      </c>
      <c r="D1101" s="15" t="s">
        <v>3525</v>
      </c>
      <c r="E1101" s="15">
        <v>400</v>
      </c>
      <c r="F1101" s="15">
        <v>67.5</v>
      </c>
      <c r="G1101" s="15">
        <v>75</v>
      </c>
      <c r="H1101" s="15">
        <v>82.5</v>
      </c>
      <c r="I1101" s="15">
        <v>60.7</v>
      </c>
      <c r="J1101" s="15">
        <v>1</v>
      </c>
      <c r="K1101" s="15">
        <v>1</v>
      </c>
      <c r="L1101" s="15">
        <v>108</v>
      </c>
      <c r="M1101" s="15">
        <v>3.8</v>
      </c>
      <c r="N1101" s="15">
        <v>175</v>
      </c>
      <c r="O1101" s="15" t="s">
        <v>9484</v>
      </c>
      <c r="P1101" s="15" t="s">
        <v>3</v>
      </c>
      <c r="Q1101" s="37" t="s">
        <v>9169</v>
      </c>
      <c r="R1101" s="37">
        <v>0.3</v>
      </c>
      <c r="S1101" s="37" t="s">
        <v>9170</v>
      </c>
      <c r="T1101" s="37" t="s">
        <v>9167</v>
      </c>
      <c r="U1101" s="37" t="s">
        <v>9166</v>
      </c>
    </row>
    <row r="1102" spans="1:21" s="37" customFormat="1" ht="14.5">
      <c r="A1102" s="3" t="s">
        <v>4675</v>
      </c>
      <c r="B1102" s="15" t="s">
        <v>1</v>
      </c>
      <c r="C1102" s="15" t="s">
        <v>2</v>
      </c>
      <c r="D1102" s="15" t="s">
        <v>3525</v>
      </c>
      <c r="E1102" s="15">
        <v>400</v>
      </c>
      <c r="F1102" s="15">
        <v>71.3</v>
      </c>
      <c r="G1102" s="15">
        <v>75.099999999999994</v>
      </c>
      <c r="H1102" s="15">
        <v>78.8</v>
      </c>
      <c r="I1102" s="15">
        <v>64.099999999999994</v>
      </c>
      <c r="J1102" s="15">
        <v>1</v>
      </c>
      <c r="K1102" s="15">
        <v>1</v>
      </c>
      <c r="L1102" s="15">
        <v>103</v>
      </c>
      <c r="M1102" s="15">
        <v>4</v>
      </c>
      <c r="N1102" s="15">
        <v>175</v>
      </c>
      <c r="O1102" s="15" t="s">
        <v>9484</v>
      </c>
      <c r="P1102" s="15" t="s">
        <v>3</v>
      </c>
      <c r="Q1102" s="37" t="s">
        <v>9169</v>
      </c>
      <c r="R1102" s="37">
        <v>0.3</v>
      </c>
      <c r="S1102" s="37" t="s">
        <v>9170</v>
      </c>
      <c r="T1102" s="37" t="s">
        <v>9167</v>
      </c>
      <c r="U1102" s="37" t="s">
        <v>9166</v>
      </c>
    </row>
    <row r="1103" spans="1:21" s="37" customFormat="1" ht="14.5">
      <c r="A1103" s="3" t="s">
        <v>4676</v>
      </c>
      <c r="B1103" s="15" t="s">
        <v>1</v>
      </c>
      <c r="C1103" s="15" t="s">
        <v>2</v>
      </c>
      <c r="D1103" s="15" t="s">
        <v>3522</v>
      </c>
      <c r="E1103" s="15">
        <v>400</v>
      </c>
      <c r="F1103" s="15">
        <v>7.38</v>
      </c>
      <c r="G1103" s="15">
        <v>8.1999999999999993</v>
      </c>
      <c r="H1103" s="15">
        <v>9.02</v>
      </c>
      <c r="I1103" s="15">
        <v>6.63</v>
      </c>
      <c r="J1103" s="15">
        <v>1</v>
      </c>
      <c r="K1103" s="15">
        <v>200</v>
      </c>
      <c r="L1103" s="15">
        <v>12.5</v>
      </c>
      <c r="M1103" s="15">
        <v>33</v>
      </c>
      <c r="N1103" s="15">
        <v>175</v>
      </c>
      <c r="O1103" s="15" t="s">
        <v>9484</v>
      </c>
      <c r="P1103" s="15" t="s">
        <v>3</v>
      </c>
      <c r="Q1103" s="37" t="s">
        <v>9169</v>
      </c>
      <c r="R1103" s="37">
        <v>0.3</v>
      </c>
      <c r="S1103" s="37" t="s">
        <v>9170</v>
      </c>
      <c r="T1103" s="37" t="s">
        <v>9167</v>
      </c>
      <c r="U1103" s="37" t="s">
        <v>9166</v>
      </c>
    </row>
    <row r="1104" spans="1:21" s="37" customFormat="1" ht="14.5">
      <c r="A1104" s="3" t="s">
        <v>4677</v>
      </c>
      <c r="B1104" s="15" t="s">
        <v>1</v>
      </c>
      <c r="C1104" s="15" t="s">
        <v>2</v>
      </c>
      <c r="D1104" s="15" t="s">
        <v>3522</v>
      </c>
      <c r="E1104" s="15">
        <v>400</v>
      </c>
      <c r="F1104" s="15">
        <v>7.79</v>
      </c>
      <c r="G1104" s="15">
        <v>8.1999999999999993</v>
      </c>
      <c r="H1104" s="15">
        <v>8.61</v>
      </c>
      <c r="I1104" s="15">
        <v>7.02</v>
      </c>
      <c r="J1104" s="15">
        <v>1</v>
      </c>
      <c r="K1104" s="15">
        <v>200</v>
      </c>
      <c r="L1104" s="15">
        <v>12.1</v>
      </c>
      <c r="M1104" s="15">
        <v>34</v>
      </c>
      <c r="N1104" s="15">
        <v>175</v>
      </c>
      <c r="O1104" s="15" t="s">
        <v>9484</v>
      </c>
      <c r="P1104" s="15" t="s">
        <v>3</v>
      </c>
      <c r="Q1104" s="37" t="s">
        <v>9169</v>
      </c>
      <c r="R1104" s="37">
        <v>0.3</v>
      </c>
      <c r="S1104" s="37" t="s">
        <v>9170</v>
      </c>
      <c r="T1104" s="37" t="s">
        <v>9167</v>
      </c>
      <c r="U1104" s="37" t="s">
        <v>9166</v>
      </c>
    </row>
    <row r="1105" spans="1:21" s="37" customFormat="1" ht="14.5">
      <c r="A1105" s="3" t="s">
        <v>4678</v>
      </c>
      <c r="B1105" s="15" t="s">
        <v>1</v>
      </c>
      <c r="C1105" s="15" t="s">
        <v>2</v>
      </c>
      <c r="D1105" s="15" t="s">
        <v>3525</v>
      </c>
      <c r="E1105" s="15">
        <v>400</v>
      </c>
      <c r="F1105" s="15">
        <v>7.38</v>
      </c>
      <c r="G1105" s="15">
        <v>8.1999999999999993</v>
      </c>
      <c r="H1105" s="15">
        <v>9.02</v>
      </c>
      <c r="I1105" s="15">
        <v>6.63</v>
      </c>
      <c r="J1105" s="15">
        <v>1</v>
      </c>
      <c r="K1105" s="15">
        <v>200</v>
      </c>
      <c r="L1105" s="15">
        <v>12.5</v>
      </c>
      <c r="M1105" s="15">
        <v>33</v>
      </c>
      <c r="N1105" s="15">
        <v>175</v>
      </c>
      <c r="O1105" s="15" t="s">
        <v>9484</v>
      </c>
      <c r="P1105" s="15" t="s">
        <v>3</v>
      </c>
      <c r="Q1105" s="37" t="s">
        <v>9169</v>
      </c>
      <c r="R1105" s="37">
        <v>0.3</v>
      </c>
      <c r="S1105" s="37" t="s">
        <v>9170</v>
      </c>
      <c r="T1105" s="37" t="s">
        <v>9167</v>
      </c>
      <c r="U1105" s="37" t="s">
        <v>9166</v>
      </c>
    </row>
    <row r="1106" spans="1:21" s="37" customFormat="1" ht="14.5">
      <c r="A1106" s="3" t="s">
        <v>4679</v>
      </c>
      <c r="B1106" s="15" t="s">
        <v>1</v>
      </c>
      <c r="C1106" s="15" t="s">
        <v>2</v>
      </c>
      <c r="D1106" s="15" t="s">
        <v>3525</v>
      </c>
      <c r="E1106" s="15">
        <v>400</v>
      </c>
      <c r="F1106" s="15">
        <v>7.79</v>
      </c>
      <c r="G1106" s="15">
        <v>8.1999999999999993</v>
      </c>
      <c r="H1106" s="15">
        <v>8.61</v>
      </c>
      <c r="I1106" s="15">
        <v>7.02</v>
      </c>
      <c r="J1106" s="15">
        <v>1</v>
      </c>
      <c r="K1106" s="15">
        <v>200</v>
      </c>
      <c r="L1106" s="15">
        <v>12.1</v>
      </c>
      <c r="M1106" s="15">
        <v>34</v>
      </c>
      <c r="N1106" s="15">
        <v>175</v>
      </c>
      <c r="O1106" s="15" t="s">
        <v>9484</v>
      </c>
      <c r="P1106" s="15" t="s">
        <v>3</v>
      </c>
      <c r="Q1106" s="37" t="s">
        <v>9169</v>
      </c>
      <c r="R1106" s="37">
        <v>0.3</v>
      </c>
      <c r="S1106" s="37" t="s">
        <v>9170</v>
      </c>
      <c r="T1106" s="37" t="s">
        <v>9167</v>
      </c>
      <c r="U1106" s="37" t="s">
        <v>9166</v>
      </c>
    </row>
    <row r="1107" spans="1:21" s="37" customFormat="1" ht="14.5">
      <c r="A1107" s="3" t="s">
        <v>4680</v>
      </c>
      <c r="B1107" s="15" t="s">
        <v>1</v>
      </c>
      <c r="C1107" s="15" t="s">
        <v>2</v>
      </c>
      <c r="D1107" s="15" t="s">
        <v>3522</v>
      </c>
      <c r="E1107" s="15">
        <v>400</v>
      </c>
      <c r="F1107" s="15">
        <v>73.8</v>
      </c>
      <c r="G1107" s="15">
        <v>82</v>
      </c>
      <c r="H1107" s="15">
        <v>90.2</v>
      </c>
      <c r="I1107" s="15">
        <v>66.400000000000006</v>
      </c>
      <c r="J1107" s="15">
        <v>1</v>
      </c>
      <c r="K1107" s="15">
        <v>1</v>
      </c>
      <c r="L1107" s="15">
        <v>118</v>
      </c>
      <c r="M1107" s="15">
        <v>3.5</v>
      </c>
      <c r="N1107" s="15">
        <v>175</v>
      </c>
      <c r="O1107" s="15" t="s">
        <v>9484</v>
      </c>
      <c r="P1107" s="15" t="s">
        <v>3</v>
      </c>
      <c r="Q1107" s="37" t="s">
        <v>9169</v>
      </c>
      <c r="R1107" s="37">
        <v>0.3</v>
      </c>
      <c r="S1107" s="37" t="s">
        <v>9170</v>
      </c>
      <c r="T1107" s="37" t="s">
        <v>9167</v>
      </c>
      <c r="U1107" s="37" t="s">
        <v>9166</v>
      </c>
    </row>
    <row r="1108" spans="1:21" s="37" customFormat="1" ht="14.5">
      <c r="A1108" s="3" t="s">
        <v>4681</v>
      </c>
      <c r="B1108" s="15" t="s">
        <v>1</v>
      </c>
      <c r="C1108" s="15" t="s">
        <v>2</v>
      </c>
      <c r="D1108" s="15" t="s">
        <v>3522</v>
      </c>
      <c r="E1108" s="15">
        <v>400</v>
      </c>
      <c r="F1108" s="15">
        <v>77.900000000000006</v>
      </c>
      <c r="G1108" s="15">
        <v>82</v>
      </c>
      <c r="H1108" s="15">
        <v>86.1</v>
      </c>
      <c r="I1108" s="15">
        <v>70.099999999999994</v>
      </c>
      <c r="J1108" s="15">
        <v>1</v>
      </c>
      <c r="K1108" s="15">
        <v>1</v>
      </c>
      <c r="L1108" s="15">
        <v>113</v>
      </c>
      <c r="M1108" s="15">
        <v>3.7</v>
      </c>
      <c r="N1108" s="15">
        <v>175</v>
      </c>
      <c r="O1108" s="15" t="s">
        <v>9484</v>
      </c>
      <c r="P1108" s="15" t="s">
        <v>3</v>
      </c>
      <c r="Q1108" s="37" t="s">
        <v>9169</v>
      </c>
      <c r="R1108" s="37">
        <v>0.3</v>
      </c>
      <c r="S1108" s="37" t="s">
        <v>9170</v>
      </c>
      <c r="T1108" s="37" t="s">
        <v>9167</v>
      </c>
      <c r="U1108" s="37" t="s">
        <v>9166</v>
      </c>
    </row>
    <row r="1109" spans="1:21" s="37" customFormat="1" ht="14.5">
      <c r="A1109" s="3" t="s">
        <v>4682</v>
      </c>
      <c r="B1109" s="15" t="s">
        <v>1</v>
      </c>
      <c r="C1109" s="15" t="s">
        <v>2</v>
      </c>
      <c r="D1109" s="15" t="s">
        <v>3525</v>
      </c>
      <c r="E1109" s="15">
        <v>400</v>
      </c>
      <c r="F1109" s="15">
        <v>73.8</v>
      </c>
      <c r="G1109" s="15">
        <v>82</v>
      </c>
      <c r="H1109" s="15">
        <v>90.2</v>
      </c>
      <c r="I1109" s="15">
        <v>66.400000000000006</v>
      </c>
      <c r="J1109" s="15">
        <v>1</v>
      </c>
      <c r="K1109" s="15">
        <v>1</v>
      </c>
      <c r="L1109" s="15">
        <v>118</v>
      </c>
      <c r="M1109" s="15">
        <v>3.5</v>
      </c>
      <c r="N1109" s="15">
        <v>175</v>
      </c>
      <c r="O1109" s="15" t="s">
        <v>9484</v>
      </c>
      <c r="P1109" s="15" t="s">
        <v>3</v>
      </c>
      <c r="Q1109" s="37" t="s">
        <v>9169</v>
      </c>
      <c r="R1109" s="37">
        <v>0.3</v>
      </c>
      <c r="S1109" s="37" t="s">
        <v>9170</v>
      </c>
      <c r="T1109" s="37" t="s">
        <v>9167</v>
      </c>
      <c r="U1109" s="37" t="s">
        <v>9166</v>
      </c>
    </row>
    <row r="1110" spans="1:21" s="37" customFormat="1" ht="14.5">
      <c r="A1110" s="3" t="s">
        <v>4683</v>
      </c>
      <c r="B1110" s="15" t="s">
        <v>1</v>
      </c>
      <c r="C1110" s="15" t="s">
        <v>2</v>
      </c>
      <c r="D1110" s="15" t="s">
        <v>3525</v>
      </c>
      <c r="E1110" s="15">
        <v>400</v>
      </c>
      <c r="F1110" s="15">
        <v>77.900000000000006</v>
      </c>
      <c r="G1110" s="15">
        <v>82</v>
      </c>
      <c r="H1110" s="15">
        <v>86.1</v>
      </c>
      <c r="I1110" s="15">
        <v>70.099999999999994</v>
      </c>
      <c r="J1110" s="15">
        <v>1</v>
      </c>
      <c r="K1110" s="15">
        <v>1</v>
      </c>
      <c r="L1110" s="15">
        <v>113</v>
      </c>
      <c r="M1110" s="15">
        <v>3.7</v>
      </c>
      <c r="N1110" s="15">
        <v>175</v>
      </c>
      <c r="O1110" s="15" t="s">
        <v>9484</v>
      </c>
      <c r="P1110" s="15" t="s">
        <v>3</v>
      </c>
      <c r="Q1110" s="37" t="s">
        <v>9169</v>
      </c>
      <c r="R1110" s="37">
        <v>0.3</v>
      </c>
      <c r="S1110" s="37" t="s">
        <v>9170</v>
      </c>
      <c r="T1110" s="37" t="s">
        <v>9167</v>
      </c>
      <c r="U1110" s="37" t="s">
        <v>9166</v>
      </c>
    </row>
    <row r="1111" spans="1:21" s="37" customFormat="1" ht="14.5">
      <c r="A1111" s="3" t="s">
        <v>4684</v>
      </c>
      <c r="B1111" s="15" t="s">
        <v>1</v>
      </c>
      <c r="C1111" s="15" t="s">
        <v>2</v>
      </c>
      <c r="D1111" s="15" t="s">
        <v>3522</v>
      </c>
      <c r="E1111" s="15">
        <v>400</v>
      </c>
      <c r="F1111" s="15">
        <v>8.19</v>
      </c>
      <c r="G1111" s="15">
        <v>9.1</v>
      </c>
      <c r="H1111" s="15">
        <v>10</v>
      </c>
      <c r="I1111" s="15">
        <v>7.37</v>
      </c>
      <c r="J1111" s="15">
        <v>1</v>
      </c>
      <c r="K1111" s="15">
        <v>50</v>
      </c>
      <c r="L1111" s="15">
        <v>13.8</v>
      </c>
      <c r="M1111" s="15">
        <v>30</v>
      </c>
      <c r="N1111" s="15">
        <v>175</v>
      </c>
      <c r="O1111" s="15" t="s">
        <v>9484</v>
      </c>
      <c r="P1111" s="15" t="s">
        <v>3</v>
      </c>
      <c r="Q1111" s="37" t="s">
        <v>9169</v>
      </c>
      <c r="R1111" s="37">
        <v>0.3</v>
      </c>
      <c r="S1111" s="37" t="s">
        <v>9170</v>
      </c>
      <c r="T1111" s="37" t="s">
        <v>9167</v>
      </c>
      <c r="U1111" s="37" t="s">
        <v>9166</v>
      </c>
    </row>
    <row r="1112" spans="1:21" s="37" customFormat="1" ht="14.5">
      <c r="A1112" s="3" t="s">
        <v>4685</v>
      </c>
      <c r="B1112" s="15" t="s">
        <v>1</v>
      </c>
      <c r="C1112" s="15" t="s">
        <v>2</v>
      </c>
      <c r="D1112" s="15" t="s">
        <v>3522</v>
      </c>
      <c r="E1112" s="15">
        <v>400</v>
      </c>
      <c r="F1112" s="15">
        <v>8.65</v>
      </c>
      <c r="G1112" s="15">
        <v>9.1</v>
      </c>
      <c r="H1112" s="15">
        <v>9.5500000000000007</v>
      </c>
      <c r="I1112" s="15">
        <v>7.78</v>
      </c>
      <c r="J1112" s="15">
        <v>1</v>
      </c>
      <c r="K1112" s="15">
        <v>50</v>
      </c>
      <c r="L1112" s="15">
        <v>13.4</v>
      </c>
      <c r="M1112" s="15">
        <v>31</v>
      </c>
      <c r="N1112" s="15">
        <v>175</v>
      </c>
      <c r="O1112" s="15" t="s">
        <v>9484</v>
      </c>
      <c r="P1112" s="15" t="s">
        <v>3</v>
      </c>
      <c r="Q1112" s="37" t="s">
        <v>9169</v>
      </c>
      <c r="R1112" s="37">
        <v>0.3</v>
      </c>
      <c r="S1112" s="37" t="s">
        <v>9170</v>
      </c>
      <c r="T1112" s="37" t="s">
        <v>9167</v>
      </c>
      <c r="U1112" s="37" t="s">
        <v>9166</v>
      </c>
    </row>
    <row r="1113" spans="1:21" s="37" customFormat="1" ht="14.5">
      <c r="A1113" s="3" t="s">
        <v>4686</v>
      </c>
      <c r="B1113" s="15" t="s">
        <v>1</v>
      </c>
      <c r="C1113" s="15" t="s">
        <v>2</v>
      </c>
      <c r="D1113" s="15" t="s">
        <v>3525</v>
      </c>
      <c r="E1113" s="15">
        <v>400</v>
      </c>
      <c r="F1113" s="15">
        <v>8.19</v>
      </c>
      <c r="G1113" s="15">
        <v>9.1</v>
      </c>
      <c r="H1113" s="15">
        <v>10</v>
      </c>
      <c r="I1113" s="15">
        <v>7.37</v>
      </c>
      <c r="J1113" s="15">
        <v>1</v>
      </c>
      <c r="K1113" s="15">
        <v>50</v>
      </c>
      <c r="L1113" s="15">
        <v>13.8</v>
      </c>
      <c r="M1113" s="15">
        <v>30</v>
      </c>
      <c r="N1113" s="15">
        <v>175</v>
      </c>
      <c r="O1113" s="15" t="s">
        <v>9484</v>
      </c>
      <c r="P1113" s="15" t="s">
        <v>3</v>
      </c>
      <c r="Q1113" s="37" t="s">
        <v>9169</v>
      </c>
      <c r="R1113" s="37">
        <v>0.3</v>
      </c>
      <c r="S1113" s="37" t="s">
        <v>9170</v>
      </c>
      <c r="T1113" s="37" t="s">
        <v>9167</v>
      </c>
      <c r="U1113" s="37" t="s">
        <v>9166</v>
      </c>
    </row>
    <row r="1114" spans="1:21" s="37" customFormat="1" ht="14.5">
      <c r="A1114" s="3" t="s">
        <v>4687</v>
      </c>
      <c r="B1114" s="15" t="s">
        <v>1</v>
      </c>
      <c r="C1114" s="15" t="s">
        <v>2</v>
      </c>
      <c r="D1114" s="15" t="s">
        <v>3525</v>
      </c>
      <c r="E1114" s="15">
        <v>400</v>
      </c>
      <c r="F1114" s="15">
        <v>8.65</v>
      </c>
      <c r="G1114" s="15">
        <v>9.1</v>
      </c>
      <c r="H1114" s="15">
        <v>9.5500000000000007</v>
      </c>
      <c r="I1114" s="15">
        <v>7.02</v>
      </c>
      <c r="J1114" s="15">
        <v>1</v>
      </c>
      <c r="K1114" s="15">
        <v>50</v>
      </c>
      <c r="L1114" s="15">
        <v>13.4</v>
      </c>
      <c r="M1114" s="15">
        <v>31</v>
      </c>
      <c r="N1114" s="15">
        <v>175</v>
      </c>
      <c r="O1114" s="15" t="s">
        <v>9484</v>
      </c>
      <c r="P1114" s="15" t="s">
        <v>3</v>
      </c>
      <c r="Q1114" s="37" t="s">
        <v>9169</v>
      </c>
      <c r="R1114" s="37">
        <v>0.3</v>
      </c>
      <c r="S1114" s="37" t="s">
        <v>9170</v>
      </c>
      <c r="T1114" s="37" t="s">
        <v>9167</v>
      </c>
      <c r="U1114" s="37" t="s">
        <v>9166</v>
      </c>
    </row>
    <row r="1115" spans="1:21" s="37" customFormat="1" ht="14.5">
      <c r="A1115" s="3" t="s">
        <v>4688</v>
      </c>
      <c r="B1115" s="15" t="s">
        <v>1</v>
      </c>
      <c r="C1115" s="15" t="s">
        <v>2</v>
      </c>
      <c r="D1115" s="15" t="s">
        <v>3522</v>
      </c>
      <c r="E1115" s="15">
        <v>400</v>
      </c>
      <c r="F1115" s="15">
        <v>81.900000000000006</v>
      </c>
      <c r="G1115" s="15">
        <v>91</v>
      </c>
      <c r="H1115" s="15">
        <v>100</v>
      </c>
      <c r="I1115" s="15">
        <v>73.7</v>
      </c>
      <c r="J1115" s="15">
        <v>1</v>
      </c>
      <c r="K1115" s="15">
        <v>1</v>
      </c>
      <c r="L1115" s="15">
        <v>131</v>
      </c>
      <c r="M1115" s="15">
        <v>3.2</v>
      </c>
      <c r="N1115" s="15">
        <v>175</v>
      </c>
      <c r="O1115" s="15" t="s">
        <v>9484</v>
      </c>
      <c r="P1115" s="15" t="s">
        <v>3</v>
      </c>
      <c r="Q1115" s="37" t="s">
        <v>9169</v>
      </c>
      <c r="R1115" s="37">
        <v>0.3</v>
      </c>
      <c r="S1115" s="37" t="s">
        <v>9170</v>
      </c>
      <c r="T1115" s="37" t="s">
        <v>9167</v>
      </c>
      <c r="U1115" s="37" t="s">
        <v>9166</v>
      </c>
    </row>
    <row r="1116" spans="1:21" s="37" customFormat="1" ht="14.5">
      <c r="A1116" s="3" t="s">
        <v>4689</v>
      </c>
      <c r="B1116" s="15" t="s">
        <v>1</v>
      </c>
      <c r="C1116" s="15" t="s">
        <v>2</v>
      </c>
      <c r="D1116" s="15" t="s">
        <v>3522</v>
      </c>
      <c r="E1116" s="15">
        <v>400</v>
      </c>
      <c r="F1116" s="15">
        <v>86.5</v>
      </c>
      <c r="G1116" s="15">
        <v>91</v>
      </c>
      <c r="H1116" s="15">
        <v>95.5</v>
      </c>
      <c r="I1116" s="15">
        <v>77.8</v>
      </c>
      <c r="J1116" s="15">
        <v>1</v>
      </c>
      <c r="K1116" s="15">
        <v>1</v>
      </c>
      <c r="L1116" s="15">
        <v>125</v>
      </c>
      <c r="M1116" s="15">
        <v>3.3</v>
      </c>
      <c r="N1116" s="15">
        <v>175</v>
      </c>
      <c r="O1116" s="15" t="s">
        <v>9484</v>
      </c>
      <c r="P1116" s="15" t="s">
        <v>3</v>
      </c>
      <c r="Q1116" s="37" t="s">
        <v>9169</v>
      </c>
      <c r="R1116" s="37">
        <v>0.3</v>
      </c>
      <c r="S1116" s="37" t="s">
        <v>9170</v>
      </c>
      <c r="T1116" s="37" t="s">
        <v>9167</v>
      </c>
      <c r="U1116" s="37" t="s">
        <v>9166</v>
      </c>
    </row>
    <row r="1117" spans="1:21" s="37" customFormat="1" ht="14.5">
      <c r="A1117" s="3" t="s">
        <v>4690</v>
      </c>
      <c r="B1117" s="15" t="s">
        <v>1</v>
      </c>
      <c r="C1117" s="15" t="s">
        <v>2</v>
      </c>
      <c r="D1117" s="15" t="s">
        <v>3525</v>
      </c>
      <c r="E1117" s="15">
        <v>400</v>
      </c>
      <c r="F1117" s="15">
        <v>81.900000000000006</v>
      </c>
      <c r="G1117" s="15">
        <v>91</v>
      </c>
      <c r="H1117" s="15">
        <v>100</v>
      </c>
      <c r="I1117" s="15">
        <v>73.7</v>
      </c>
      <c r="J1117" s="15">
        <v>1</v>
      </c>
      <c r="K1117" s="15">
        <v>1</v>
      </c>
      <c r="L1117" s="15">
        <v>131</v>
      </c>
      <c r="M1117" s="15">
        <v>3.2</v>
      </c>
      <c r="N1117" s="15">
        <v>175</v>
      </c>
      <c r="O1117" s="15" t="s">
        <v>9484</v>
      </c>
      <c r="P1117" s="15" t="s">
        <v>3</v>
      </c>
      <c r="Q1117" s="37" t="s">
        <v>9169</v>
      </c>
      <c r="R1117" s="37">
        <v>0.3</v>
      </c>
      <c r="S1117" s="37" t="s">
        <v>9170</v>
      </c>
      <c r="T1117" s="37" t="s">
        <v>9167</v>
      </c>
      <c r="U1117" s="37" t="s">
        <v>9166</v>
      </c>
    </row>
    <row r="1118" spans="1:21" s="37" customFormat="1" ht="14.5">
      <c r="A1118" s="3" t="s">
        <v>4691</v>
      </c>
      <c r="B1118" s="15" t="s">
        <v>1</v>
      </c>
      <c r="C1118" s="15" t="s">
        <v>2</v>
      </c>
      <c r="D1118" s="15" t="s">
        <v>3525</v>
      </c>
      <c r="E1118" s="15">
        <v>400</v>
      </c>
      <c r="F1118" s="15">
        <v>86.5</v>
      </c>
      <c r="G1118" s="15">
        <v>91</v>
      </c>
      <c r="H1118" s="15">
        <v>95.5</v>
      </c>
      <c r="I1118" s="15">
        <v>77.8</v>
      </c>
      <c r="J1118" s="15">
        <v>1</v>
      </c>
      <c r="K1118" s="15">
        <v>1</v>
      </c>
      <c r="L1118" s="15">
        <v>125</v>
      </c>
      <c r="M1118" s="15">
        <v>3.3</v>
      </c>
      <c r="N1118" s="15">
        <v>175</v>
      </c>
      <c r="O1118" s="15" t="s">
        <v>9484</v>
      </c>
      <c r="P1118" s="15" t="s">
        <v>3</v>
      </c>
      <c r="Q1118" s="37" t="s">
        <v>9169</v>
      </c>
      <c r="R1118" s="37">
        <v>0.3</v>
      </c>
      <c r="S1118" s="37" t="s">
        <v>9170</v>
      </c>
      <c r="T1118" s="37" t="s">
        <v>9167</v>
      </c>
      <c r="U1118" s="37" t="s">
        <v>9166</v>
      </c>
    </row>
    <row r="1119" spans="1:21" s="37" customFormat="1" ht="14.5">
      <c r="A1119" s="3" t="s">
        <v>4692</v>
      </c>
      <c r="B1119" s="15" t="s">
        <v>1</v>
      </c>
      <c r="C1119" s="15" t="s">
        <v>4</v>
      </c>
      <c r="D1119" s="15" t="s">
        <v>3522</v>
      </c>
      <c r="E1119" s="15">
        <v>400</v>
      </c>
      <c r="F1119" s="15">
        <v>9</v>
      </c>
      <c r="G1119" s="15">
        <v>10</v>
      </c>
      <c r="H1119" s="15">
        <v>11</v>
      </c>
      <c r="I1119" s="15">
        <v>8.1</v>
      </c>
      <c r="J1119" s="15"/>
      <c r="K1119" s="15">
        <v>10</v>
      </c>
      <c r="L1119" s="15">
        <v>15</v>
      </c>
      <c r="M1119" s="15">
        <v>28</v>
      </c>
      <c r="N1119" s="15">
        <v>150</v>
      </c>
      <c r="O1119" s="15">
        <v>1</v>
      </c>
      <c r="P1119" s="15" t="s">
        <v>910</v>
      </c>
      <c r="Q1119" s="37" t="s">
        <v>9169</v>
      </c>
      <c r="R1119" s="37">
        <v>6.4000000000000001E-2</v>
      </c>
      <c r="S1119" s="37" t="s">
        <v>9168</v>
      </c>
      <c r="T1119" s="37" t="s">
        <v>9167</v>
      </c>
      <c r="U1119" s="37" t="s">
        <v>9166</v>
      </c>
    </row>
    <row r="1120" spans="1:21" s="37" customFormat="1" ht="14.5">
      <c r="A1120" s="3" t="s">
        <v>4693</v>
      </c>
      <c r="B1120" s="15" t="s">
        <v>1</v>
      </c>
      <c r="C1120" s="15" t="s">
        <v>4</v>
      </c>
      <c r="D1120" s="15" t="s">
        <v>3522</v>
      </c>
      <c r="E1120" s="15">
        <v>400</v>
      </c>
      <c r="F1120" s="15">
        <v>90</v>
      </c>
      <c r="G1120" s="15">
        <v>100</v>
      </c>
      <c r="H1120" s="15">
        <v>110</v>
      </c>
      <c r="I1120" s="15">
        <v>81</v>
      </c>
      <c r="J1120" s="15"/>
      <c r="K1120" s="15">
        <v>1</v>
      </c>
      <c r="L1120" s="15">
        <v>144</v>
      </c>
      <c r="M1120" s="15">
        <v>2.9</v>
      </c>
      <c r="N1120" s="15">
        <v>150</v>
      </c>
      <c r="O1120" s="15">
        <v>1</v>
      </c>
      <c r="P1120" s="15" t="s">
        <v>910</v>
      </c>
      <c r="Q1120" s="37" t="s">
        <v>9169</v>
      </c>
      <c r="R1120" s="37">
        <v>6.4000000000000001E-2</v>
      </c>
      <c r="S1120" s="37" t="s">
        <v>9168</v>
      </c>
      <c r="T1120" s="37" t="s">
        <v>9167</v>
      </c>
      <c r="U1120" s="37" t="s">
        <v>9166</v>
      </c>
    </row>
    <row r="1121" spans="1:21" s="37" customFormat="1" ht="14.5">
      <c r="A1121" s="3" t="s">
        <v>4694</v>
      </c>
      <c r="B1121" s="15" t="s">
        <v>1</v>
      </c>
      <c r="C1121" s="15" t="s">
        <v>4</v>
      </c>
      <c r="D1121" s="15" t="s">
        <v>3522</v>
      </c>
      <c r="E1121" s="15">
        <v>400</v>
      </c>
      <c r="F1121" s="15">
        <v>95</v>
      </c>
      <c r="G1121" s="15">
        <v>100</v>
      </c>
      <c r="H1121" s="15">
        <v>105</v>
      </c>
      <c r="I1121" s="15">
        <v>85.5</v>
      </c>
      <c r="J1121" s="15"/>
      <c r="K1121" s="15">
        <v>1</v>
      </c>
      <c r="L1121" s="15">
        <v>137</v>
      </c>
      <c r="M1121" s="15">
        <v>3</v>
      </c>
      <c r="N1121" s="15">
        <v>150</v>
      </c>
      <c r="O1121" s="15">
        <v>1</v>
      </c>
      <c r="P1121" s="15" t="s">
        <v>910</v>
      </c>
      <c r="Q1121" s="37" t="s">
        <v>9169</v>
      </c>
      <c r="R1121" s="37">
        <v>6.4000000000000001E-2</v>
      </c>
      <c r="S1121" s="37" t="s">
        <v>9168</v>
      </c>
      <c r="T1121" s="37" t="s">
        <v>9167</v>
      </c>
      <c r="U1121" s="37" t="s">
        <v>9166</v>
      </c>
    </row>
    <row r="1122" spans="1:21" s="37" customFormat="1" ht="14.5">
      <c r="A1122" s="3" t="s">
        <v>4695</v>
      </c>
      <c r="B1122" s="15" t="s">
        <v>1</v>
      </c>
      <c r="C1122" s="15" t="s">
        <v>4</v>
      </c>
      <c r="D1122" s="15" t="s">
        <v>3522</v>
      </c>
      <c r="E1122" s="15">
        <v>400</v>
      </c>
      <c r="F1122" s="15">
        <v>95</v>
      </c>
      <c r="G1122" s="15">
        <v>100</v>
      </c>
      <c r="H1122" s="15">
        <v>105</v>
      </c>
      <c r="I1122" s="15">
        <v>85.5</v>
      </c>
      <c r="J1122" s="15"/>
      <c r="K1122" s="15">
        <v>1</v>
      </c>
      <c r="L1122" s="15">
        <v>137</v>
      </c>
      <c r="M1122" s="15">
        <v>3</v>
      </c>
      <c r="N1122" s="15">
        <v>150</v>
      </c>
      <c r="O1122" s="15">
        <v>1</v>
      </c>
      <c r="P1122" s="15" t="s">
        <v>3</v>
      </c>
      <c r="Q1122" s="37" t="s">
        <v>9169</v>
      </c>
      <c r="R1122" s="37">
        <v>6.4000000000000001E-2</v>
      </c>
      <c r="S1122" s="37" t="s">
        <v>9168</v>
      </c>
      <c r="T1122" s="37" t="s">
        <v>9167</v>
      </c>
      <c r="U1122" s="37" t="s">
        <v>9166</v>
      </c>
    </row>
    <row r="1123" spans="1:21" s="37" customFormat="1" ht="14.5">
      <c r="A1123" s="3" t="s">
        <v>4696</v>
      </c>
      <c r="B1123" s="15" t="s">
        <v>1</v>
      </c>
      <c r="C1123" s="15" t="s">
        <v>4</v>
      </c>
      <c r="D1123" s="15" t="s">
        <v>3525</v>
      </c>
      <c r="E1123" s="15">
        <v>400</v>
      </c>
      <c r="F1123" s="15">
        <v>90</v>
      </c>
      <c r="G1123" s="15">
        <v>100</v>
      </c>
      <c r="H1123" s="15">
        <v>110</v>
      </c>
      <c r="I1123" s="15">
        <v>81</v>
      </c>
      <c r="J1123" s="15"/>
      <c r="K1123" s="15">
        <v>1</v>
      </c>
      <c r="L1123" s="15">
        <v>144</v>
      </c>
      <c r="M1123" s="15">
        <v>2.9</v>
      </c>
      <c r="N1123" s="15">
        <v>150</v>
      </c>
      <c r="O1123" s="15">
        <v>1</v>
      </c>
      <c r="P1123" s="15" t="s">
        <v>910</v>
      </c>
      <c r="Q1123" s="37" t="s">
        <v>9169</v>
      </c>
      <c r="R1123" s="37">
        <v>6.4000000000000001E-2</v>
      </c>
      <c r="S1123" s="37" t="s">
        <v>9168</v>
      </c>
      <c r="T1123" s="37" t="s">
        <v>9167</v>
      </c>
      <c r="U1123" s="37" t="s">
        <v>9166</v>
      </c>
    </row>
    <row r="1124" spans="1:21" s="37" customFormat="1" ht="14.5">
      <c r="A1124" s="3" t="s">
        <v>4697</v>
      </c>
      <c r="B1124" s="15" t="s">
        <v>1</v>
      </c>
      <c r="C1124" s="15" t="s">
        <v>4</v>
      </c>
      <c r="D1124" s="15" t="s">
        <v>3525</v>
      </c>
      <c r="E1124" s="15">
        <v>400</v>
      </c>
      <c r="F1124" s="15">
        <v>95</v>
      </c>
      <c r="G1124" s="15">
        <v>100</v>
      </c>
      <c r="H1124" s="15">
        <v>105</v>
      </c>
      <c r="I1124" s="15">
        <v>85.5</v>
      </c>
      <c r="J1124" s="15"/>
      <c r="K1124" s="15">
        <v>1</v>
      </c>
      <c r="L1124" s="15">
        <v>137</v>
      </c>
      <c r="M1124" s="15">
        <v>3</v>
      </c>
      <c r="N1124" s="15">
        <v>150</v>
      </c>
      <c r="O1124" s="15">
        <v>1</v>
      </c>
      <c r="P1124" s="15" t="s">
        <v>910</v>
      </c>
      <c r="Q1124" s="37" t="s">
        <v>9169</v>
      </c>
      <c r="R1124" s="37">
        <v>6.4000000000000001E-2</v>
      </c>
      <c r="S1124" s="37" t="s">
        <v>9168</v>
      </c>
      <c r="T1124" s="37" t="s">
        <v>9167</v>
      </c>
      <c r="U1124" s="37" t="s">
        <v>9166</v>
      </c>
    </row>
    <row r="1125" spans="1:21" s="37" customFormat="1" ht="14.5">
      <c r="A1125" s="3" t="s">
        <v>4698</v>
      </c>
      <c r="B1125" s="15" t="s">
        <v>1</v>
      </c>
      <c r="C1125" s="15" t="s">
        <v>4</v>
      </c>
      <c r="D1125" s="15" t="s">
        <v>3525</v>
      </c>
      <c r="E1125" s="15">
        <v>400</v>
      </c>
      <c r="F1125" s="15">
        <v>95</v>
      </c>
      <c r="G1125" s="15">
        <v>100</v>
      </c>
      <c r="H1125" s="15">
        <v>105</v>
      </c>
      <c r="I1125" s="15">
        <v>85.5</v>
      </c>
      <c r="J1125" s="15"/>
      <c r="K1125" s="15">
        <v>1</v>
      </c>
      <c r="L1125" s="15">
        <v>137</v>
      </c>
      <c r="M1125" s="15">
        <v>3</v>
      </c>
      <c r="N1125" s="15">
        <v>150</v>
      </c>
      <c r="O1125" s="15">
        <v>1</v>
      </c>
      <c r="P1125" s="15" t="s">
        <v>3</v>
      </c>
      <c r="Q1125" s="37" t="s">
        <v>9169</v>
      </c>
      <c r="R1125" s="37">
        <v>6.4000000000000001E-2</v>
      </c>
      <c r="S1125" s="37" t="s">
        <v>9168</v>
      </c>
      <c r="T1125" s="37" t="s">
        <v>9167</v>
      </c>
      <c r="U1125" s="37" t="s">
        <v>9166</v>
      </c>
    </row>
    <row r="1126" spans="1:21" s="37" customFormat="1" ht="14.5">
      <c r="A1126" s="3" t="s">
        <v>4699</v>
      </c>
      <c r="B1126" s="15" t="s">
        <v>1</v>
      </c>
      <c r="C1126" s="15" t="s">
        <v>4</v>
      </c>
      <c r="D1126" s="15" t="s">
        <v>3525</v>
      </c>
      <c r="E1126" s="15">
        <v>400</v>
      </c>
      <c r="F1126" s="15">
        <v>90</v>
      </c>
      <c r="G1126" s="15">
        <v>100</v>
      </c>
      <c r="H1126" s="15">
        <v>110</v>
      </c>
      <c r="I1126" s="15">
        <v>81</v>
      </c>
      <c r="J1126" s="15"/>
      <c r="K1126" s="15">
        <v>1</v>
      </c>
      <c r="L1126" s="15">
        <v>144</v>
      </c>
      <c r="M1126" s="15">
        <v>2.9</v>
      </c>
      <c r="N1126" s="15">
        <v>150</v>
      </c>
      <c r="O1126" s="15">
        <v>1</v>
      </c>
      <c r="P1126" s="15" t="s">
        <v>3</v>
      </c>
      <c r="Q1126" s="37" t="s">
        <v>9169</v>
      </c>
      <c r="R1126" s="37">
        <v>6.4000000000000001E-2</v>
      </c>
      <c r="S1126" s="37" t="s">
        <v>9168</v>
      </c>
      <c r="T1126" s="37" t="s">
        <v>9167</v>
      </c>
      <c r="U1126" s="37" t="s">
        <v>9166</v>
      </c>
    </row>
    <row r="1127" spans="1:21" s="37" customFormat="1" ht="14.5">
      <c r="A1127" s="3" t="s">
        <v>4700</v>
      </c>
      <c r="B1127" s="15" t="s">
        <v>1</v>
      </c>
      <c r="C1127" s="15" t="s">
        <v>4</v>
      </c>
      <c r="D1127" s="15" t="s">
        <v>3522</v>
      </c>
      <c r="E1127" s="15">
        <v>400</v>
      </c>
      <c r="F1127" s="15">
        <v>90</v>
      </c>
      <c r="G1127" s="15">
        <v>100</v>
      </c>
      <c r="H1127" s="15">
        <v>110</v>
      </c>
      <c r="I1127" s="15">
        <v>81</v>
      </c>
      <c r="J1127" s="15"/>
      <c r="K1127" s="15">
        <v>1</v>
      </c>
      <c r="L1127" s="15">
        <v>144</v>
      </c>
      <c r="M1127" s="15">
        <v>2.9</v>
      </c>
      <c r="N1127" s="15">
        <v>150</v>
      </c>
      <c r="O1127" s="15">
        <v>1</v>
      </c>
      <c r="P1127" s="15" t="s">
        <v>3</v>
      </c>
      <c r="Q1127" s="37" t="s">
        <v>9169</v>
      </c>
      <c r="R1127" s="37">
        <v>6.4000000000000001E-2</v>
      </c>
      <c r="S1127" s="37" t="s">
        <v>9168</v>
      </c>
      <c r="T1127" s="37" t="s">
        <v>9167</v>
      </c>
      <c r="U1127" s="37" t="s">
        <v>9166</v>
      </c>
    </row>
    <row r="1128" spans="1:21" s="37" customFormat="1" ht="14.5">
      <c r="A1128" s="3" t="s">
        <v>4701</v>
      </c>
      <c r="B1128" s="15" t="s">
        <v>1</v>
      </c>
      <c r="C1128" s="15" t="s">
        <v>4</v>
      </c>
      <c r="D1128" s="15" t="s">
        <v>3522</v>
      </c>
      <c r="E1128" s="15">
        <v>400</v>
      </c>
      <c r="F1128" s="15">
        <v>9.5</v>
      </c>
      <c r="G1128" s="15">
        <v>10</v>
      </c>
      <c r="H1128" s="15">
        <v>10.5</v>
      </c>
      <c r="I1128" s="15">
        <v>8.5500000000000007</v>
      </c>
      <c r="J1128" s="15"/>
      <c r="K1128" s="15">
        <v>10</v>
      </c>
      <c r="L1128" s="15">
        <v>14.5</v>
      </c>
      <c r="M1128" s="15">
        <v>29</v>
      </c>
      <c r="N1128" s="15">
        <v>150</v>
      </c>
      <c r="O1128" s="15">
        <v>1</v>
      </c>
      <c r="P1128" s="15" t="s">
        <v>910</v>
      </c>
      <c r="Q1128" s="37" t="s">
        <v>9169</v>
      </c>
      <c r="R1128" s="37">
        <v>6.4000000000000001E-2</v>
      </c>
      <c r="S1128" s="37" t="s">
        <v>9168</v>
      </c>
      <c r="T1128" s="37" t="s">
        <v>9167</v>
      </c>
      <c r="U1128" s="37" t="s">
        <v>9166</v>
      </c>
    </row>
    <row r="1129" spans="1:21" s="37" customFormat="1" ht="14.5">
      <c r="A1129" s="3" t="s">
        <v>4702</v>
      </c>
      <c r="B1129" s="15" t="s">
        <v>1</v>
      </c>
      <c r="C1129" s="15" t="s">
        <v>4</v>
      </c>
      <c r="D1129" s="15" t="s">
        <v>3522</v>
      </c>
      <c r="E1129" s="15">
        <v>400</v>
      </c>
      <c r="F1129" s="15">
        <v>9.5</v>
      </c>
      <c r="G1129" s="15">
        <v>10</v>
      </c>
      <c r="H1129" s="15">
        <v>10.5</v>
      </c>
      <c r="I1129" s="15">
        <v>8.5500000000000007</v>
      </c>
      <c r="J1129" s="15"/>
      <c r="K1129" s="15">
        <v>10</v>
      </c>
      <c r="L1129" s="15">
        <v>14.5</v>
      </c>
      <c r="M1129" s="15">
        <v>29</v>
      </c>
      <c r="N1129" s="15">
        <v>150</v>
      </c>
      <c r="O1129" s="15">
        <v>1</v>
      </c>
      <c r="P1129" s="15" t="s">
        <v>3</v>
      </c>
      <c r="Q1129" s="37" t="s">
        <v>9169</v>
      </c>
      <c r="R1129" s="37">
        <v>6.4000000000000001E-2</v>
      </c>
      <c r="S1129" s="37" t="s">
        <v>9168</v>
      </c>
      <c r="T1129" s="37" t="s">
        <v>9167</v>
      </c>
      <c r="U1129" s="37" t="s">
        <v>9166</v>
      </c>
    </row>
    <row r="1130" spans="1:21" s="37" customFormat="1" ht="14.5">
      <c r="A1130" s="3" t="s">
        <v>4703</v>
      </c>
      <c r="B1130" s="15" t="s">
        <v>1</v>
      </c>
      <c r="C1130" s="15" t="s">
        <v>4</v>
      </c>
      <c r="D1130" s="15" t="s">
        <v>3525</v>
      </c>
      <c r="E1130" s="15">
        <v>400</v>
      </c>
      <c r="F1130" s="15">
        <v>9</v>
      </c>
      <c r="G1130" s="15">
        <v>10</v>
      </c>
      <c r="H1130" s="15">
        <v>11</v>
      </c>
      <c r="I1130" s="15">
        <v>8.1</v>
      </c>
      <c r="J1130" s="15"/>
      <c r="K1130" s="15">
        <v>10</v>
      </c>
      <c r="L1130" s="15">
        <v>15</v>
      </c>
      <c r="M1130" s="15">
        <v>28</v>
      </c>
      <c r="N1130" s="15">
        <v>150</v>
      </c>
      <c r="O1130" s="15">
        <v>1</v>
      </c>
      <c r="P1130" s="15" t="s">
        <v>910</v>
      </c>
      <c r="Q1130" s="37" t="s">
        <v>9169</v>
      </c>
      <c r="R1130" s="37">
        <v>6.4000000000000001E-2</v>
      </c>
      <c r="S1130" s="37" t="s">
        <v>9168</v>
      </c>
      <c r="T1130" s="37" t="s">
        <v>9167</v>
      </c>
      <c r="U1130" s="37" t="s">
        <v>9166</v>
      </c>
    </row>
    <row r="1131" spans="1:21" s="37" customFormat="1" ht="14.5">
      <c r="A1131" s="3" t="s">
        <v>4704</v>
      </c>
      <c r="B1131" s="15" t="s">
        <v>1</v>
      </c>
      <c r="C1131" s="15" t="s">
        <v>4</v>
      </c>
      <c r="D1131" s="15" t="s">
        <v>3525</v>
      </c>
      <c r="E1131" s="15">
        <v>400</v>
      </c>
      <c r="F1131" s="15">
        <v>9.5</v>
      </c>
      <c r="G1131" s="15">
        <v>10</v>
      </c>
      <c r="H1131" s="15">
        <v>10.5</v>
      </c>
      <c r="I1131" s="15">
        <v>8.5500000000000007</v>
      </c>
      <c r="J1131" s="15"/>
      <c r="K1131" s="15">
        <v>10</v>
      </c>
      <c r="L1131" s="15">
        <v>14.5</v>
      </c>
      <c r="M1131" s="15">
        <v>29</v>
      </c>
      <c r="N1131" s="15">
        <v>150</v>
      </c>
      <c r="O1131" s="15">
        <v>1</v>
      </c>
      <c r="P1131" s="15" t="s">
        <v>910</v>
      </c>
      <c r="Q1131" s="37" t="s">
        <v>9169</v>
      </c>
      <c r="R1131" s="37">
        <v>6.4000000000000001E-2</v>
      </c>
      <c r="S1131" s="37" t="s">
        <v>9168</v>
      </c>
      <c r="T1131" s="37" t="s">
        <v>9167</v>
      </c>
      <c r="U1131" s="37" t="s">
        <v>9166</v>
      </c>
    </row>
    <row r="1132" spans="1:21" s="37" customFormat="1" ht="14.5">
      <c r="A1132" s="3" t="s">
        <v>4705</v>
      </c>
      <c r="B1132" s="15" t="s">
        <v>1</v>
      </c>
      <c r="C1132" s="15" t="s">
        <v>4</v>
      </c>
      <c r="D1132" s="15" t="s">
        <v>3525</v>
      </c>
      <c r="E1132" s="15">
        <v>400</v>
      </c>
      <c r="F1132" s="15">
        <v>9.5</v>
      </c>
      <c r="G1132" s="15">
        <v>10</v>
      </c>
      <c r="H1132" s="15">
        <v>10.5</v>
      </c>
      <c r="I1132" s="15">
        <v>8.5500000000000007</v>
      </c>
      <c r="J1132" s="15"/>
      <c r="K1132" s="15">
        <v>10</v>
      </c>
      <c r="L1132" s="15">
        <v>14.5</v>
      </c>
      <c r="M1132" s="15">
        <v>29</v>
      </c>
      <c r="N1132" s="15">
        <v>150</v>
      </c>
      <c r="O1132" s="15">
        <v>1</v>
      </c>
      <c r="P1132" s="15" t="s">
        <v>3</v>
      </c>
      <c r="Q1132" s="37" t="s">
        <v>9169</v>
      </c>
      <c r="R1132" s="37">
        <v>6.4000000000000001E-2</v>
      </c>
      <c r="S1132" s="37" t="s">
        <v>9168</v>
      </c>
      <c r="T1132" s="37" t="s">
        <v>9167</v>
      </c>
      <c r="U1132" s="37" t="s">
        <v>9166</v>
      </c>
    </row>
    <row r="1133" spans="1:21" s="37" customFormat="1" ht="14.5">
      <c r="A1133" s="3" t="s">
        <v>4706</v>
      </c>
      <c r="B1133" s="15" t="s">
        <v>1</v>
      </c>
      <c r="C1133" s="15" t="s">
        <v>4</v>
      </c>
      <c r="D1133" s="15" t="s">
        <v>3525</v>
      </c>
      <c r="E1133" s="15">
        <v>400</v>
      </c>
      <c r="F1133" s="15">
        <v>9</v>
      </c>
      <c r="G1133" s="15">
        <v>10</v>
      </c>
      <c r="H1133" s="15">
        <v>11</v>
      </c>
      <c r="I1133" s="15">
        <v>8.1</v>
      </c>
      <c r="J1133" s="15"/>
      <c r="K1133" s="15">
        <v>10</v>
      </c>
      <c r="L1133" s="15">
        <v>15</v>
      </c>
      <c r="M1133" s="15">
        <v>28</v>
      </c>
      <c r="N1133" s="15">
        <v>150</v>
      </c>
      <c r="O1133" s="15">
        <v>1</v>
      </c>
      <c r="P1133" s="15" t="s">
        <v>3</v>
      </c>
      <c r="Q1133" s="37" t="s">
        <v>9169</v>
      </c>
      <c r="R1133" s="37">
        <v>6.4000000000000001E-2</v>
      </c>
      <c r="S1133" s="37" t="s">
        <v>9168</v>
      </c>
      <c r="T1133" s="37" t="s">
        <v>9167</v>
      </c>
      <c r="U1133" s="37" t="s">
        <v>9166</v>
      </c>
    </row>
    <row r="1134" spans="1:21" s="37" customFormat="1" ht="14.5">
      <c r="A1134" s="3" t="s">
        <v>4707</v>
      </c>
      <c r="B1134" s="15" t="s">
        <v>1</v>
      </c>
      <c r="C1134" s="15" t="s">
        <v>4</v>
      </c>
      <c r="D1134" s="15" t="s">
        <v>3522</v>
      </c>
      <c r="E1134" s="15">
        <v>400</v>
      </c>
      <c r="F1134" s="15">
        <v>9</v>
      </c>
      <c r="G1134" s="15">
        <v>10</v>
      </c>
      <c r="H1134" s="15">
        <v>11</v>
      </c>
      <c r="I1134" s="15">
        <v>8.1</v>
      </c>
      <c r="J1134" s="15"/>
      <c r="K1134" s="15">
        <v>10</v>
      </c>
      <c r="L1134" s="15">
        <v>15</v>
      </c>
      <c r="M1134" s="15">
        <v>28</v>
      </c>
      <c r="N1134" s="15">
        <v>150</v>
      </c>
      <c r="O1134" s="15">
        <v>1</v>
      </c>
      <c r="P1134" s="15" t="s">
        <v>3</v>
      </c>
      <c r="Q1134" s="37" t="s">
        <v>9169</v>
      </c>
      <c r="R1134" s="37">
        <v>6.4000000000000001E-2</v>
      </c>
      <c r="S1134" s="37" t="s">
        <v>9168</v>
      </c>
      <c r="T1134" s="37" t="s">
        <v>9167</v>
      </c>
      <c r="U1134" s="37" t="s">
        <v>9166</v>
      </c>
    </row>
    <row r="1135" spans="1:21" s="37" customFormat="1" ht="14.5">
      <c r="A1135" s="3" t="s">
        <v>4708</v>
      </c>
      <c r="B1135" s="15" t="s">
        <v>1</v>
      </c>
      <c r="C1135" s="15" t="s">
        <v>4</v>
      </c>
      <c r="D1135" s="15" t="s">
        <v>3522</v>
      </c>
      <c r="E1135" s="15">
        <v>400</v>
      </c>
      <c r="F1135" s="15">
        <v>9.9</v>
      </c>
      <c r="G1135" s="15">
        <v>11</v>
      </c>
      <c r="H1135" s="15">
        <v>12.1</v>
      </c>
      <c r="I1135" s="15">
        <v>8.92</v>
      </c>
      <c r="J1135" s="15"/>
      <c r="K1135" s="15">
        <v>1</v>
      </c>
      <c r="L1135" s="15">
        <v>16.2</v>
      </c>
      <c r="M1135" s="15">
        <v>26</v>
      </c>
      <c r="N1135" s="15">
        <v>150</v>
      </c>
      <c r="O1135" s="15">
        <v>1</v>
      </c>
      <c r="P1135" s="15" t="s">
        <v>910</v>
      </c>
      <c r="Q1135" s="37" t="s">
        <v>9169</v>
      </c>
      <c r="R1135" s="37">
        <v>6.4000000000000001E-2</v>
      </c>
      <c r="S1135" s="37" t="s">
        <v>9168</v>
      </c>
      <c r="T1135" s="37" t="s">
        <v>9167</v>
      </c>
      <c r="U1135" s="37" t="s">
        <v>9166</v>
      </c>
    </row>
    <row r="1136" spans="1:21" s="37" customFormat="1" ht="14.5">
      <c r="A1136" s="3" t="s">
        <v>4709</v>
      </c>
      <c r="B1136" s="15" t="s">
        <v>1</v>
      </c>
      <c r="C1136" s="15" t="s">
        <v>4</v>
      </c>
      <c r="D1136" s="15" t="s">
        <v>3522</v>
      </c>
      <c r="E1136" s="15">
        <v>400</v>
      </c>
      <c r="F1136" s="15">
        <v>99</v>
      </c>
      <c r="G1136" s="15">
        <v>110</v>
      </c>
      <c r="H1136" s="15">
        <v>121</v>
      </c>
      <c r="I1136" s="15">
        <v>89.2</v>
      </c>
      <c r="J1136" s="15"/>
      <c r="K1136" s="15">
        <v>1</v>
      </c>
      <c r="L1136" s="15">
        <v>158</v>
      </c>
      <c r="M1136" s="15">
        <v>2.6</v>
      </c>
      <c r="N1136" s="15">
        <v>150</v>
      </c>
      <c r="O1136" s="15">
        <v>1</v>
      </c>
      <c r="P1136" s="15" t="s">
        <v>910</v>
      </c>
      <c r="Q1136" s="37" t="s">
        <v>9169</v>
      </c>
      <c r="R1136" s="37">
        <v>6.4000000000000001E-2</v>
      </c>
      <c r="S1136" s="37" t="s">
        <v>9168</v>
      </c>
      <c r="T1136" s="37" t="s">
        <v>9167</v>
      </c>
      <c r="U1136" s="37" t="s">
        <v>9166</v>
      </c>
    </row>
    <row r="1137" spans="1:21" s="37" customFormat="1" ht="14.5">
      <c r="A1137" s="3" t="s">
        <v>4710</v>
      </c>
      <c r="B1137" s="15" t="s">
        <v>1</v>
      </c>
      <c r="C1137" s="15" t="s">
        <v>4</v>
      </c>
      <c r="D1137" s="15" t="s">
        <v>3522</v>
      </c>
      <c r="E1137" s="15">
        <v>400</v>
      </c>
      <c r="F1137" s="15">
        <v>104.5</v>
      </c>
      <c r="G1137" s="15">
        <v>110</v>
      </c>
      <c r="H1137" s="15">
        <v>115.5</v>
      </c>
      <c r="I1137" s="15">
        <v>94</v>
      </c>
      <c r="J1137" s="15"/>
      <c r="K1137" s="15">
        <v>1</v>
      </c>
      <c r="L1137" s="15">
        <v>152</v>
      </c>
      <c r="M1137" s="15">
        <v>2.7</v>
      </c>
      <c r="N1137" s="15">
        <v>150</v>
      </c>
      <c r="O1137" s="15">
        <v>1</v>
      </c>
      <c r="P1137" s="15" t="s">
        <v>910</v>
      </c>
      <c r="Q1137" s="37" t="s">
        <v>9169</v>
      </c>
      <c r="R1137" s="37">
        <v>6.4000000000000001E-2</v>
      </c>
      <c r="S1137" s="37" t="s">
        <v>9168</v>
      </c>
      <c r="T1137" s="37" t="s">
        <v>9167</v>
      </c>
      <c r="U1137" s="37" t="s">
        <v>9166</v>
      </c>
    </row>
    <row r="1138" spans="1:21" s="37" customFormat="1" ht="14.5">
      <c r="A1138" s="3" t="s">
        <v>4711</v>
      </c>
      <c r="B1138" s="15" t="s">
        <v>1</v>
      </c>
      <c r="C1138" s="15" t="s">
        <v>4</v>
      </c>
      <c r="D1138" s="15" t="s">
        <v>3522</v>
      </c>
      <c r="E1138" s="15">
        <v>400</v>
      </c>
      <c r="F1138" s="15">
        <v>104.5</v>
      </c>
      <c r="G1138" s="15">
        <v>110</v>
      </c>
      <c r="H1138" s="15">
        <v>115.5</v>
      </c>
      <c r="I1138" s="15">
        <v>94</v>
      </c>
      <c r="J1138" s="15"/>
      <c r="K1138" s="15">
        <v>1</v>
      </c>
      <c r="L1138" s="15">
        <v>152</v>
      </c>
      <c r="M1138" s="15">
        <v>2.7</v>
      </c>
      <c r="N1138" s="15">
        <v>150</v>
      </c>
      <c r="O1138" s="15">
        <v>1</v>
      </c>
      <c r="P1138" s="15" t="s">
        <v>3</v>
      </c>
      <c r="Q1138" s="37" t="s">
        <v>9169</v>
      </c>
      <c r="R1138" s="37">
        <v>6.4000000000000001E-2</v>
      </c>
      <c r="S1138" s="37" t="s">
        <v>9168</v>
      </c>
      <c r="T1138" s="37" t="s">
        <v>9167</v>
      </c>
      <c r="U1138" s="37" t="s">
        <v>9166</v>
      </c>
    </row>
    <row r="1139" spans="1:21" s="37" customFormat="1" ht="14.5">
      <c r="A1139" s="3" t="s">
        <v>4712</v>
      </c>
      <c r="B1139" s="15" t="s">
        <v>1</v>
      </c>
      <c r="C1139" s="15" t="s">
        <v>4</v>
      </c>
      <c r="D1139" s="15" t="s">
        <v>3525</v>
      </c>
      <c r="E1139" s="15">
        <v>400</v>
      </c>
      <c r="F1139" s="15">
        <v>99</v>
      </c>
      <c r="G1139" s="15">
        <v>110</v>
      </c>
      <c r="H1139" s="15">
        <v>121</v>
      </c>
      <c r="I1139" s="15">
        <v>89.2</v>
      </c>
      <c r="J1139" s="15"/>
      <c r="K1139" s="15">
        <v>1</v>
      </c>
      <c r="L1139" s="15">
        <v>158</v>
      </c>
      <c r="M1139" s="15">
        <v>2.6</v>
      </c>
      <c r="N1139" s="15">
        <v>150</v>
      </c>
      <c r="O1139" s="15">
        <v>1</v>
      </c>
      <c r="P1139" s="15" t="s">
        <v>910</v>
      </c>
      <c r="Q1139" s="37" t="s">
        <v>9169</v>
      </c>
      <c r="R1139" s="37">
        <v>6.4000000000000001E-2</v>
      </c>
      <c r="S1139" s="37" t="s">
        <v>9168</v>
      </c>
      <c r="T1139" s="37" t="s">
        <v>9167</v>
      </c>
      <c r="U1139" s="37" t="s">
        <v>9166</v>
      </c>
    </row>
    <row r="1140" spans="1:21" s="37" customFormat="1" ht="14.5">
      <c r="A1140" s="3" t="s">
        <v>4713</v>
      </c>
      <c r="B1140" s="15" t="s">
        <v>1</v>
      </c>
      <c r="C1140" s="15" t="s">
        <v>4</v>
      </c>
      <c r="D1140" s="15" t="s">
        <v>3525</v>
      </c>
      <c r="E1140" s="15">
        <v>400</v>
      </c>
      <c r="F1140" s="15">
        <v>104.5</v>
      </c>
      <c r="G1140" s="15">
        <v>110</v>
      </c>
      <c r="H1140" s="15">
        <v>115.5</v>
      </c>
      <c r="I1140" s="15">
        <v>94</v>
      </c>
      <c r="J1140" s="15"/>
      <c r="K1140" s="15">
        <v>1</v>
      </c>
      <c r="L1140" s="15">
        <v>152</v>
      </c>
      <c r="M1140" s="15">
        <v>2.7</v>
      </c>
      <c r="N1140" s="15">
        <v>150</v>
      </c>
      <c r="O1140" s="15">
        <v>1</v>
      </c>
      <c r="P1140" s="15" t="s">
        <v>910</v>
      </c>
      <c r="Q1140" s="37" t="s">
        <v>9169</v>
      </c>
      <c r="R1140" s="37">
        <v>6.4000000000000001E-2</v>
      </c>
      <c r="S1140" s="37" t="s">
        <v>9168</v>
      </c>
      <c r="T1140" s="37" t="s">
        <v>9167</v>
      </c>
      <c r="U1140" s="37" t="s">
        <v>9166</v>
      </c>
    </row>
    <row r="1141" spans="1:21" s="37" customFormat="1" ht="14.5">
      <c r="A1141" s="3" t="s">
        <v>4714</v>
      </c>
      <c r="B1141" s="15" t="s">
        <v>1</v>
      </c>
      <c r="C1141" s="15" t="s">
        <v>4</v>
      </c>
      <c r="D1141" s="15" t="s">
        <v>3525</v>
      </c>
      <c r="E1141" s="15">
        <v>400</v>
      </c>
      <c r="F1141" s="15">
        <v>104.5</v>
      </c>
      <c r="G1141" s="15">
        <v>110</v>
      </c>
      <c r="H1141" s="15">
        <v>115.5</v>
      </c>
      <c r="I1141" s="15">
        <v>94</v>
      </c>
      <c r="J1141" s="15"/>
      <c r="K1141" s="15">
        <v>1</v>
      </c>
      <c r="L1141" s="15">
        <v>152</v>
      </c>
      <c r="M1141" s="15">
        <v>2.7</v>
      </c>
      <c r="N1141" s="15">
        <v>150</v>
      </c>
      <c r="O1141" s="15">
        <v>1</v>
      </c>
      <c r="P1141" s="15" t="s">
        <v>3</v>
      </c>
      <c r="Q1141" s="37" t="s">
        <v>9169</v>
      </c>
      <c r="R1141" s="37">
        <v>6.4000000000000001E-2</v>
      </c>
      <c r="S1141" s="37" t="s">
        <v>9168</v>
      </c>
      <c r="T1141" s="37" t="s">
        <v>9167</v>
      </c>
      <c r="U1141" s="37" t="s">
        <v>9166</v>
      </c>
    </row>
    <row r="1142" spans="1:21" s="37" customFormat="1" ht="14.5">
      <c r="A1142" s="3" t="s">
        <v>4715</v>
      </c>
      <c r="B1142" s="15" t="s">
        <v>1</v>
      </c>
      <c r="C1142" s="15" t="s">
        <v>4</v>
      </c>
      <c r="D1142" s="15" t="s">
        <v>3525</v>
      </c>
      <c r="E1142" s="15">
        <v>400</v>
      </c>
      <c r="F1142" s="15">
        <v>99</v>
      </c>
      <c r="G1142" s="15">
        <v>110</v>
      </c>
      <c r="H1142" s="15">
        <v>121</v>
      </c>
      <c r="I1142" s="15">
        <v>89.2</v>
      </c>
      <c r="J1142" s="15"/>
      <c r="K1142" s="15">
        <v>1</v>
      </c>
      <c r="L1142" s="15">
        <v>158</v>
      </c>
      <c r="M1142" s="15">
        <v>2.6</v>
      </c>
      <c r="N1142" s="15">
        <v>150</v>
      </c>
      <c r="O1142" s="15">
        <v>1</v>
      </c>
      <c r="P1142" s="15" t="s">
        <v>3</v>
      </c>
      <c r="Q1142" s="37" t="s">
        <v>9169</v>
      </c>
      <c r="R1142" s="37">
        <v>6.4000000000000001E-2</v>
      </c>
      <c r="S1142" s="37" t="s">
        <v>9168</v>
      </c>
      <c r="T1142" s="37" t="s">
        <v>9167</v>
      </c>
      <c r="U1142" s="37" t="s">
        <v>9166</v>
      </c>
    </row>
    <row r="1143" spans="1:21" s="37" customFormat="1" ht="14.5">
      <c r="A1143" s="3" t="s">
        <v>4716</v>
      </c>
      <c r="B1143" s="15" t="s">
        <v>1</v>
      </c>
      <c r="C1143" s="15" t="s">
        <v>4</v>
      </c>
      <c r="D1143" s="15" t="s">
        <v>3522</v>
      </c>
      <c r="E1143" s="15">
        <v>400</v>
      </c>
      <c r="F1143" s="15">
        <v>99</v>
      </c>
      <c r="G1143" s="15">
        <v>110</v>
      </c>
      <c r="H1143" s="15">
        <v>121</v>
      </c>
      <c r="I1143" s="15">
        <v>89.2</v>
      </c>
      <c r="J1143" s="15"/>
      <c r="K1143" s="15">
        <v>1</v>
      </c>
      <c r="L1143" s="15">
        <v>158</v>
      </c>
      <c r="M1143" s="15">
        <v>2.6</v>
      </c>
      <c r="N1143" s="15">
        <v>150</v>
      </c>
      <c r="O1143" s="15">
        <v>1</v>
      </c>
      <c r="P1143" s="15" t="s">
        <v>3</v>
      </c>
      <c r="Q1143" s="37" t="s">
        <v>9169</v>
      </c>
      <c r="R1143" s="37">
        <v>6.4000000000000001E-2</v>
      </c>
      <c r="S1143" s="37" t="s">
        <v>9168</v>
      </c>
      <c r="T1143" s="37" t="s">
        <v>9167</v>
      </c>
      <c r="U1143" s="37" t="s">
        <v>9166</v>
      </c>
    </row>
    <row r="1144" spans="1:21" s="37" customFormat="1" ht="14.5">
      <c r="A1144" s="3" t="s">
        <v>4717</v>
      </c>
      <c r="B1144" s="15" t="s">
        <v>1</v>
      </c>
      <c r="C1144" s="15" t="s">
        <v>4</v>
      </c>
      <c r="D1144" s="15" t="s">
        <v>3522</v>
      </c>
      <c r="E1144" s="15">
        <v>400</v>
      </c>
      <c r="F1144" s="15">
        <v>10.45</v>
      </c>
      <c r="G1144" s="15">
        <v>11</v>
      </c>
      <c r="H1144" s="15">
        <v>11.55</v>
      </c>
      <c r="I1144" s="15">
        <v>9.4</v>
      </c>
      <c r="J1144" s="15"/>
      <c r="K1144" s="15">
        <v>1</v>
      </c>
      <c r="L1144" s="15">
        <v>15.6</v>
      </c>
      <c r="M1144" s="15">
        <v>27</v>
      </c>
      <c r="N1144" s="15">
        <v>150</v>
      </c>
      <c r="O1144" s="15">
        <v>1</v>
      </c>
      <c r="P1144" s="15" t="s">
        <v>910</v>
      </c>
      <c r="Q1144" s="37" t="s">
        <v>9169</v>
      </c>
      <c r="R1144" s="37">
        <v>6.4000000000000001E-2</v>
      </c>
      <c r="S1144" s="37" t="s">
        <v>9168</v>
      </c>
      <c r="T1144" s="37" t="s">
        <v>9167</v>
      </c>
      <c r="U1144" s="37" t="s">
        <v>9166</v>
      </c>
    </row>
    <row r="1145" spans="1:21" s="37" customFormat="1" ht="14.5">
      <c r="A1145" s="3" t="s">
        <v>4718</v>
      </c>
      <c r="B1145" s="15" t="s">
        <v>1</v>
      </c>
      <c r="C1145" s="15" t="s">
        <v>4</v>
      </c>
      <c r="D1145" s="15" t="s">
        <v>3522</v>
      </c>
      <c r="E1145" s="15">
        <v>400</v>
      </c>
      <c r="F1145" s="15">
        <v>10.45</v>
      </c>
      <c r="G1145" s="15">
        <v>11</v>
      </c>
      <c r="H1145" s="15">
        <v>11.55</v>
      </c>
      <c r="I1145" s="15">
        <v>9.4</v>
      </c>
      <c r="J1145" s="15"/>
      <c r="K1145" s="15">
        <v>1</v>
      </c>
      <c r="L1145" s="15">
        <v>15.6</v>
      </c>
      <c r="M1145" s="15">
        <v>27</v>
      </c>
      <c r="N1145" s="15">
        <v>150</v>
      </c>
      <c r="O1145" s="15">
        <v>1</v>
      </c>
      <c r="P1145" s="15" t="s">
        <v>3</v>
      </c>
      <c r="Q1145" s="37" t="s">
        <v>9169</v>
      </c>
      <c r="R1145" s="37">
        <v>6.4000000000000001E-2</v>
      </c>
      <c r="S1145" s="37" t="s">
        <v>9168</v>
      </c>
      <c r="T1145" s="37" t="s">
        <v>9167</v>
      </c>
      <c r="U1145" s="37" t="s">
        <v>9166</v>
      </c>
    </row>
    <row r="1146" spans="1:21" s="37" customFormat="1" ht="14.5">
      <c r="A1146" s="3" t="s">
        <v>4719</v>
      </c>
      <c r="B1146" s="15" t="s">
        <v>1</v>
      </c>
      <c r="C1146" s="15" t="s">
        <v>4</v>
      </c>
      <c r="D1146" s="15" t="s">
        <v>3525</v>
      </c>
      <c r="E1146" s="15">
        <v>400</v>
      </c>
      <c r="F1146" s="15">
        <v>9.9</v>
      </c>
      <c r="G1146" s="15">
        <v>11</v>
      </c>
      <c r="H1146" s="15">
        <v>12.1</v>
      </c>
      <c r="I1146" s="15">
        <v>8.92</v>
      </c>
      <c r="J1146" s="15"/>
      <c r="K1146" s="15">
        <v>1</v>
      </c>
      <c r="L1146" s="15">
        <v>16.2</v>
      </c>
      <c r="M1146" s="15">
        <v>26</v>
      </c>
      <c r="N1146" s="15">
        <v>150</v>
      </c>
      <c r="O1146" s="15">
        <v>1</v>
      </c>
      <c r="P1146" s="15" t="s">
        <v>910</v>
      </c>
      <c r="Q1146" s="37" t="s">
        <v>9169</v>
      </c>
      <c r="R1146" s="37">
        <v>6.4000000000000001E-2</v>
      </c>
      <c r="S1146" s="37" t="s">
        <v>9168</v>
      </c>
      <c r="T1146" s="37" t="s">
        <v>9167</v>
      </c>
      <c r="U1146" s="37" t="s">
        <v>9166</v>
      </c>
    </row>
    <row r="1147" spans="1:21" s="37" customFormat="1" ht="14.5">
      <c r="A1147" s="3" t="s">
        <v>4720</v>
      </c>
      <c r="B1147" s="15" t="s">
        <v>1</v>
      </c>
      <c r="C1147" s="15" t="s">
        <v>4</v>
      </c>
      <c r="D1147" s="15" t="s">
        <v>3525</v>
      </c>
      <c r="E1147" s="15">
        <v>400</v>
      </c>
      <c r="F1147" s="15">
        <v>10.45</v>
      </c>
      <c r="G1147" s="15">
        <v>11</v>
      </c>
      <c r="H1147" s="15">
        <v>11.55</v>
      </c>
      <c r="I1147" s="15">
        <v>9.4</v>
      </c>
      <c r="J1147" s="15"/>
      <c r="K1147" s="15">
        <v>1</v>
      </c>
      <c r="L1147" s="15">
        <v>15.6</v>
      </c>
      <c r="M1147" s="15">
        <v>27</v>
      </c>
      <c r="N1147" s="15">
        <v>150</v>
      </c>
      <c r="O1147" s="15">
        <v>1</v>
      </c>
      <c r="P1147" s="15" t="s">
        <v>910</v>
      </c>
      <c r="Q1147" s="37" t="s">
        <v>9169</v>
      </c>
      <c r="R1147" s="37">
        <v>6.4000000000000001E-2</v>
      </c>
      <c r="S1147" s="37" t="s">
        <v>9168</v>
      </c>
      <c r="T1147" s="37" t="s">
        <v>9167</v>
      </c>
      <c r="U1147" s="37" t="s">
        <v>9166</v>
      </c>
    </row>
    <row r="1148" spans="1:21" s="37" customFormat="1" ht="14.5">
      <c r="A1148" s="3" t="s">
        <v>4721</v>
      </c>
      <c r="B1148" s="15" t="s">
        <v>1</v>
      </c>
      <c r="C1148" s="15" t="s">
        <v>4</v>
      </c>
      <c r="D1148" s="15" t="s">
        <v>3525</v>
      </c>
      <c r="E1148" s="15">
        <v>400</v>
      </c>
      <c r="F1148" s="15">
        <v>10.45</v>
      </c>
      <c r="G1148" s="15">
        <v>11</v>
      </c>
      <c r="H1148" s="15">
        <v>11.55</v>
      </c>
      <c r="I1148" s="15">
        <v>9.4</v>
      </c>
      <c r="J1148" s="15"/>
      <c r="K1148" s="15">
        <v>1</v>
      </c>
      <c r="L1148" s="15">
        <v>15.6</v>
      </c>
      <c r="M1148" s="15">
        <v>27</v>
      </c>
      <c r="N1148" s="15">
        <v>150</v>
      </c>
      <c r="O1148" s="15">
        <v>1</v>
      </c>
      <c r="P1148" s="15" t="s">
        <v>3</v>
      </c>
      <c r="Q1148" s="37" t="s">
        <v>9169</v>
      </c>
      <c r="R1148" s="37">
        <v>6.4000000000000001E-2</v>
      </c>
      <c r="S1148" s="37" t="s">
        <v>9168</v>
      </c>
      <c r="T1148" s="37" t="s">
        <v>9167</v>
      </c>
      <c r="U1148" s="37" t="s">
        <v>9166</v>
      </c>
    </row>
    <row r="1149" spans="1:21" s="37" customFormat="1" ht="14.5">
      <c r="A1149" s="3" t="s">
        <v>4722</v>
      </c>
      <c r="B1149" s="15" t="s">
        <v>1</v>
      </c>
      <c r="C1149" s="15" t="s">
        <v>4</v>
      </c>
      <c r="D1149" s="15" t="s">
        <v>3525</v>
      </c>
      <c r="E1149" s="15">
        <v>400</v>
      </c>
      <c r="F1149" s="15">
        <v>9.9</v>
      </c>
      <c r="G1149" s="15">
        <v>11</v>
      </c>
      <c r="H1149" s="15">
        <v>12.1</v>
      </c>
      <c r="I1149" s="15">
        <v>8.92</v>
      </c>
      <c r="J1149" s="15"/>
      <c r="K1149" s="15">
        <v>1</v>
      </c>
      <c r="L1149" s="15">
        <v>16.2</v>
      </c>
      <c r="M1149" s="15">
        <v>26</v>
      </c>
      <c r="N1149" s="15">
        <v>150</v>
      </c>
      <c r="O1149" s="15">
        <v>1</v>
      </c>
      <c r="P1149" s="15" t="s">
        <v>3</v>
      </c>
      <c r="Q1149" s="37" t="s">
        <v>9169</v>
      </c>
      <c r="R1149" s="37">
        <v>6.4000000000000001E-2</v>
      </c>
      <c r="S1149" s="37" t="s">
        <v>9168</v>
      </c>
      <c r="T1149" s="37" t="s">
        <v>9167</v>
      </c>
      <c r="U1149" s="37" t="s">
        <v>9166</v>
      </c>
    </row>
    <row r="1150" spans="1:21" s="37" customFormat="1" ht="14.5">
      <c r="A1150" s="3" t="s">
        <v>4723</v>
      </c>
      <c r="B1150" s="15" t="s">
        <v>1</v>
      </c>
      <c r="C1150" s="15" t="s">
        <v>4</v>
      </c>
      <c r="D1150" s="15" t="s">
        <v>3522</v>
      </c>
      <c r="E1150" s="15">
        <v>400</v>
      </c>
      <c r="F1150" s="15">
        <v>9.9</v>
      </c>
      <c r="G1150" s="15">
        <v>11</v>
      </c>
      <c r="H1150" s="15">
        <v>12.1</v>
      </c>
      <c r="I1150" s="15">
        <v>8.92</v>
      </c>
      <c r="J1150" s="15"/>
      <c r="K1150" s="15">
        <v>1</v>
      </c>
      <c r="L1150" s="15">
        <v>16.2</v>
      </c>
      <c r="M1150" s="15">
        <v>26</v>
      </c>
      <c r="N1150" s="15">
        <v>150</v>
      </c>
      <c r="O1150" s="15">
        <v>1</v>
      </c>
      <c r="P1150" s="15" t="s">
        <v>3</v>
      </c>
      <c r="Q1150" s="37" t="s">
        <v>9169</v>
      </c>
      <c r="R1150" s="37">
        <v>6.4000000000000001E-2</v>
      </c>
      <c r="S1150" s="37" t="s">
        <v>9168</v>
      </c>
      <c r="T1150" s="37" t="s">
        <v>9167</v>
      </c>
      <c r="U1150" s="37" t="s">
        <v>9166</v>
      </c>
    </row>
    <row r="1151" spans="1:21" s="37" customFormat="1" ht="14.5">
      <c r="A1151" s="3" t="s">
        <v>4724</v>
      </c>
      <c r="B1151" s="15" t="s">
        <v>1</v>
      </c>
      <c r="C1151" s="15" t="s">
        <v>4</v>
      </c>
      <c r="D1151" s="15" t="s">
        <v>3522</v>
      </c>
      <c r="E1151" s="15">
        <v>400</v>
      </c>
      <c r="F1151" s="15">
        <v>10.8</v>
      </c>
      <c r="G1151" s="15">
        <v>12</v>
      </c>
      <c r="H1151" s="15">
        <v>13.2</v>
      </c>
      <c r="I1151" s="15">
        <v>9.7200000000000006</v>
      </c>
      <c r="J1151" s="15"/>
      <c r="K1151" s="15">
        <v>1</v>
      </c>
      <c r="L1151" s="15">
        <v>17.3</v>
      </c>
      <c r="M1151" s="15">
        <v>24</v>
      </c>
      <c r="N1151" s="15">
        <v>150</v>
      </c>
      <c r="O1151" s="15">
        <v>1</v>
      </c>
      <c r="P1151" s="15" t="s">
        <v>910</v>
      </c>
      <c r="Q1151" s="37" t="s">
        <v>9169</v>
      </c>
      <c r="R1151" s="37">
        <v>6.4000000000000001E-2</v>
      </c>
      <c r="S1151" s="37" t="s">
        <v>9168</v>
      </c>
      <c r="T1151" s="37" t="s">
        <v>9167</v>
      </c>
      <c r="U1151" s="37" t="s">
        <v>9166</v>
      </c>
    </row>
    <row r="1152" spans="1:21" s="37" customFormat="1" ht="14.5">
      <c r="A1152" s="3" t="s">
        <v>4725</v>
      </c>
      <c r="B1152" s="15" t="s">
        <v>1</v>
      </c>
      <c r="C1152" s="15" t="s">
        <v>4</v>
      </c>
      <c r="D1152" s="15" t="s">
        <v>3522</v>
      </c>
      <c r="E1152" s="15">
        <v>400</v>
      </c>
      <c r="F1152" s="15">
        <v>108</v>
      </c>
      <c r="G1152" s="15">
        <v>120</v>
      </c>
      <c r="H1152" s="15">
        <v>132</v>
      </c>
      <c r="I1152" s="15">
        <v>97.2</v>
      </c>
      <c r="J1152" s="15"/>
      <c r="K1152" s="15">
        <v>1</v>
      </c>
      <c r="L1152" s="15">
        <v>173</v>
      </c>
      <c r="M1152" s="15">
        <v>2.4</v>
      </c>
      <c r="N1152" s="15">
        <v>150</v>
      </c>
      <c r="O1152" s="15">
        <v>1</v>
      </c>
      <c r="P1152" s="15" t="s">
        <v>910</v>
      </c>
      <c r="Q1152" s="37" t="s">
        <v>9169</v>
      </c>
      <c r="R1152" s="37">
        <v>6.4000000000000001E-2</v>
      </c>
      <c r="S1152" s="37" t="s">
        <v>9168</v>
      </c>
      <c r="T1152" s="37" t="s">
        <v>9167</v>
      </c>
      <c r="U1152" s="37" t="s">
        <v>9166</v>
      </c>
    </row>
    <row r="1153" spans="1:21" s="37" customFormat="1" ht="14.5">
      <c r="A1153" s="3" t="s">
        <v>4726</v>
      </c>
      <c r="B1153" s="15" t="s">
        <v>1</v>
      </c>
      <c r="C1153" s="15" t="s">
        <v>4</v>
      </c>
      <c r="D1153" s="15" t="s">
        <v>3522</v>
      </c>
      <c r="E1153" s="15">
        <v>400</v>
      </c>
      <c r="F1153" s="15">
        <v>114</v>
      </c>
      <c r="G1153" s="15">
        <v>120</v>
      </c>
      <c r="H1153" s="15">
        <v>126</v>
      </c>
      <c r="I1153" s="15">
        <v>102</v>
      </c>
      <c r="J1153" s="15"/>
      <c r="K1153" s="15">
        <v>1</v>
      </c>
      <c r="L1153" s="15">
        <v>165</v>
      </c>
      <c r="M1153" s="15">
        <v>2.5</v>
      </c>
      <c r="N1153" s="15">
        <v>150</v>
      </c>
      <c r="O1153" s="15">
        <v>1</v>
      </c>
      <c r="P1153" s="15" t="s">
        <v>910</v>
      </c>
      <c r="Q1153" s="37" t="s">
        <v>9169</v>
      </c>
      <c r="R1153" s="37">
        <v>6.4000000000000001E-2</v>
      </c>
      <c r="S1153" s="37" t="s">
        <v>9168</v>
      </c>
      <c r="T1153" s="37" t="s">
        <v>9167</v>
      </c>
      <c r="U1153" s="37" t="s">
        <v>9166</v>
      </c>
    </row>
    <row r="1154" spans="1:21" s="37" customFormat="1" ht="14.5">
      <c r="A1154" s="3" t="s">
        <v>4727</v>
      </c>
      <c r="B1154" s="15" t="s">
        <v>1</v>
      </c>
      <c r="C1154" s="15" t="s">
        <v>4</v>
      </c>
      <c r="D1154" s="15" t="s">
        <v>3522</v>
      </c>
      <c r="E1154" s="15">
        <v>400</v>
      </c>
      <c r="F1154" s="15">
        <v>114</v>
      </c>
      <c r="G1154" s="15">
        <v>120</v>
      </c>
      <c r="H1154" s="15">
        <v>126</v>
      </c>
      <c r="I1154" s="15">
        <v>102</v>
      </c>
      <c r="J1154" s="15"/>
      <c r="K1154" s="15">
        <v>1</v>
      </c>
      <c r="L1154" s="15">
        <v>165</v>
      </c>
      <c r="M1154" s="15">
        <v>2.5</v>
      </c>
      <c r="N1154" s="15">
        <v>150</v>
      </c>
      <c r="O1154" s="15">
        <v>1</v>
      </c>
      <c r="P1154" s="15" t="s">
        <v>3</v>
      </c>
      <c r="Q1154" s="37" t="s">
        <v>9169</v>
      </c>
      <c r="R1154" s="37">
        <v>6.4000000000000001E-2</v>
      </c>
      <c r="S1154" s="37" t="s">
        <v>9168</v>
      </c>
      <c r="T1154" s="37" t="s">
        <v>9167</v>
      </c>
      <c r="U1154" s="37" t="s">
        <v>9166</v>
      </c>
    </row>
    <row r="1155" spans="1:21" s="37" customFormat="1" ht="14.5">
      <c r="A1155" s="3" t="s">
        <v>4728</v>
      </c>
      <c r="B1155" s="15" t="s">
        <v>1</v>
      </c>
      <c r="C1155" s="15" t="s">
        <v>4</v>
      </c>
      <c r="D1155" s="15" t="s">
        <v>3525</v>
      </c>
      <c r="E1155" s="15">
        <v>400</v>
      </c>
      <c r="F1155" s="15">
        <v>108</v>
      </c>
      <c r="G1155" s="15">
        <v>120</v>
      </c>
      <c r="H1155" s="15">
        <v>132</v>
      </c>
      <c r="I1155" s="15">
        <v>97.2</v>
      </c>
      <c r="J1155" s="15"/>
      <c r="K1155" s="15">
        <v>1</v>
      </c>
      <c r="L1155" s="15">
        <v>173</v>
      </c>
      <c r="M1155" s="15">
        <v>2.4</v>
      </c>
      <c r="N1155" s="15">
        <v>150</v>
      </c>
      <c r="O1155" s="15">
        <v>1</v>
      </c>
      <c r="P1155" s="15" t="s">
        <v>910</v>
      </c>
      <c r="Q1155" s="37" t="s">
        <v>9169</v>
      </c>
      <c r="R1155" s="37">
        <v>6.4000000000000001E-2</v>
      </c>
      <c r="S1155" s="37" t="s">
        <v>9168</v>
      </c>
      <c r="T1155" s="37" t="s">
        <v>9167</v>
      </c>
      <c r="U1155" s="37" t="s">
        <v>9166</v>
      </c>
    </row>
    <row r="1156" spans="1:21" s="37" customFormat="1" ht="14.5">
      <c r="A1156" s="3" t="s">
        <v>4729</v>
      </c>
      <c r="B1156" s="15" t="s">
        <v>1</v>
      </c>
      <c r="C1156" s="15" t="s">
        <v>4</v>
      </c>
      <c r="D1156" s="15" t="s">
        <v>3525</v>
      </c>
      <c r="E1156" s="15">
        <v>400</v>
      </c>
      <c r="F1156" s="15">
        <v>114</v>
      </c>
      <c r="G1156" s="15">
        <v>120</v>
      </c>
      <c r="H1156" s="15">
        <v>126</v>
      </c>
      <c r="I1156" s="15">
        <v>102</v>
      </c>
      <c r="J1156" s="15"/>
      <c r="K1156" s="15">
        <v>1</v>
      </c>
      <c r="L1156" s="15">
        <v>165</v>
      </c>
      <c r="M1156" s="15">
        <v>2.5</v>
      </c>
      <c r="N1156" s="15">
        <v>150</v>
      </c>
      <c r="O1156" s="15">
        <v>1</v>
      </c>
      <c r="P1156" s="15" t="s">
        <v>910</v>
      </c>
      <c r="Q1156" s="37" t="s">
        <v>9169</v>
      </c>
      <c r="R1156" s="37">
        <v>6.4000000000000001E-2</v>
      </c>
      <c r="S1156" s="37" t="s">
        <v>9168</v>
      </c>
      <c r="T1156" s="37" t="s">
        <v>9167</v>
      </c>
      <c r="U1156" s="37" t="s">
        <v>9166</v>
      </c>
    </row>
    <row r="1157" spans="1:21" s="37" customFormat="1" ht="14.5">
      <c r="A1157" s="3" t="s">
        <v>4730</v>
      </c>
      <c r="B1157" s="15" t="s">
        <v>1</v>
      </c>
      <c r="C1157" s="15" t="s">
        <v>4</v>
      </c>
      <c r="D1157" s="15" t="s">
        <v>3525</v>
      </c>
      <c r="E1157" s="15">
        <v>400</v>
      </c>
      <c r="F1157" s="15">
        <v>114</v>
      </c>
      <c r="G1157" s="15">
        <v>120</v>
      </c>
      <c r="H1157" s="15">
        <v>126</v>
      </c>
      <c r="I1157" s="15">
        <v>102</v>
      </c>
      <c r="J1157" s="15"/>
      <c r="K1157" s="15">
        <v>1</v>
      </c>
      <c r="L1157" s="15">
        <v>165</v>
      </c>
      <c r="M1157" s="15">
        <v>2.5</v>
      </c>
      <c r="N1157" s="15">
        <v>150</v>
      </c>
      <c r="O1157" s="15">
        <v>1</v>
      </c>
      <c r="P1157" s="15" t="s">
        <v>3</v>
      </c>
      <c r="Q1157" s="37" t="s">
        <v>9169</v>
      </c>
      <c r="R1157" s="37">
        <v>6.4000000000000001E-2</v>
      </c>
      <c r="S1157" s="37" t="s">
        <v>9168</v>
      </c>
      <c r="T1157" s="37" t="s">
        <v>9167</v>
      </c>
      <c r="U1157" s="37" t="s">
        <v>9166</v>
      </c>
    </row>
    <row r="1158" spans="1:21" s="37" customFormat="1" ht="14.5">
      <c r="A1158" s="3" t="s">
        <v>4731</v>
      </c>
      <c r="B1158" s="15" t="s">
        <v>1</v>
      </c>
      <c r="C1158" s="15" t="s">
        <v>4</v>
      </c>
      <c r="D1158" s="15" t="s">
        <v>3525</v>
      </c>
      <c r="E1158" s="15">
        <v>400</v>
      </c>
      <c r="F1158" s="15">
        <v>108</v>
      </c>
      <c r="G1158" s="15">
        <v>120</v>
      </c>
      <c r="H1158" s="15">
        <v>132</v>
      </c>
      <c r="I1158" s="15">
        <v>97.2</v>
      </c>
      <c r="J1158" s="15"/>
      <c r="K1158" s="15">
        <v>1</v>
      </c>
      <c r="L1158" s="15">
        <v>173</v>
      </c>
      <c r="M1158" s="15">
        <v>2.4</v>
      </c>
      <c r="N1158" s="15">
        <v>150</v>
      </c>
      <c r="O1158" s="15">
        <v>1</v>
      </c>
      <c r="P1158" s="15" t="s">
        <v>3</v>
      </c>
      <c r="Q1158" s="37" t="s">
        <v>9169</v>
      </c>
      <c r="R1158" s="37">
        <v>6.4000000000000001E-2</v>
      </c>
      <c r="S1158" s="37" t="s">
        <v>9168</v>
      </c>
      <c r="T1158" s="37" t="s">
        <v>9167</v>
      </c>
      <c r="U1158" s="37" t="s">
        <v>9166</v>
      </c>
    </row>
    <row r="1159" spans="1:21" s="37" customFormat="1" ht="14.5">
      <c r="A1159" s="3" t="s">
        <v>4732</v>
      </c>
      <c r="B1159" s="15" t="s">
        <v>1</v>
      </c>
      <c r="C1159" s="15" t="s">
        <v>4</v>
      </c>
      <c r="D1159" s="15" t="s">
        <v>3522</v>
      </c>
      <c r="E1159" s="15">
        <v>400</v>
      </c>
      <c r="F1159" s="15">
        <v>108</v>
      </c>
      <c r="G1159" s="15">
        <v>120</v>
      </c>
      <c r="H1159" s="15">
        <v>132</v>
      </c>
      <c r="I1159" s="15">
        <v>97.2</v>
      </c>
      <c r="J1159" s="15"/>
      <c r="K1159" s="15">
        <v>1</v>
      </c>
      <c r="L1159" s="15">
        <v>173</v>
      </c>
      <c r="M1159" s="15">
        <v>2.4</v>
      </c>
      <c r="N1159" s="15">
        <v>150</v>
      </c>
      <c r="O1159" s="15">
        <v>1</v>
      </c>
      <c r="P1159" s="15" t="s">
        <v>3</v>
      </c>
      <c r="Q1159" s="37" t="s">
        <v>9169</v>
      </c>
      <c r="R1159" s="37">
        <v>6.4000000000000001E-2</v>
      </c>
      <c r="S1159" s="37" t="s">
        <v>9168</v>
      </c>
      <c r="T1159" s="37" t="s">
        <v>9167</v>
      </c>
      <c r="U1159" s="37" t="s">
        <v>9166</v>
      </c>
    </row>
    <row r="1160" spans="1:21" s="37" customFormat="1" ht="14.5">
      <c r="A1160" s="3" t="s">
        <v>4733</v>
      </c>
      <c r="B1160" s="15" t="s">
        <v>1</v>
      </c>
      <c r="C1160" s="15" t="s">
        <v>4</v>
      </c>
      <c r="D1160" s="15" t="s">
        <v>3522</v>
      </c>
      <c r="E1160" s="15">
        <v>400</v>
      </c>
      <c r="F1160" s="15">
        <v>11.4</v>
      </c>
      <c r="G1160" s="15">
        <v>12</v>
      </c>
      <c r="H1160" s="15">
        <v>12.6</v>
      </c>
      <c r="I1160" s="15">
        <v>10.199999999999999</v>
      </c>
      <c r="J1160" s="15"/>
      <c r="K1160" s="15">
        <v>1</v>
      </c>
      <c r="L1160" s="15">
        <v>16.7</v>
      </c>
      <c r="M1160" s="15">
        <v>25</v>
      </c>
      <c r="N1160" s="15">
        <v>150</v>
      </c>
      <c r="O1160" s="15">
        <v>1</v>
      </c>
      <c r="P1160" s="15" t="s">
        <v>910</v>
      </c>
      <c r="Q1160" s="37" t="s">
        <v>9169</v>
      </c>
      <c r="R1160" s="37">
        <v>6.4000000000000001E-2</v>
      </c>
      <c r="S1160" s="37" t="s">
        <v>9168</v>
      </c>
      <c r="T1160" s="37" t="s">
        <v>9167</v>
      </c>
      <c r="U1160" s="37" t="s">
        <v>9166</v>
      </c>
    </row>
    <row r="1161" spans="1:21" s="37" customFormat="1" ht="14.5">
      <c r="A1161" s="3" t="s">
        <v>4734</v>
      </c>
      <c r="B1161" s="15" t="s">
        <v>1</v>
      </c>
      <c r="C1161" s="15" t="s">
        <v>4</v>
      </c>
      <c r="D1161" s="15" t="s">
        <v>3522</v>
      </c>
      <c r="E1161" s="15">
        <v>400</v>
      </c>
      <c r="F1161" s="15">
        <v>11.4</v>
      </c>
      <c r="G1161" s="15">
        <v>12</v>
      </c>
      <c r="H1161" s="15">
        <v>12.6</v>
      </c>
      <c r="I1161" s="15">
        <v>10.199999999999999</v>
      </c>
      <c r="J1161" s="15"/>
      <c r="K1161" s="15">
        <v>1</v>
      </c>
      <c r="L1161" s="15">
        <v>16.7</v>
      </c>
      <c r="M1161" s="15">
        <v>25</v>
      </c>
      <c r="N1161" s="15">
        <v>150</v>
      </c>
      <c r="O1161" s="15">
        <v>1</v>
      </c>
      <c r="P1161" s="15" t="s">
        <v>3</v>
      </c>
      <c r="Q1161" s="37" t="s">
        <v>9169</v>
      </c>
      <c r="R1161" s="37">
        <v>6.4000000000000001E-2</v>
      </c>
      <c r="S1161" s="37" t="s">
        <v>9168</v>
      </c>
      <c r="T1161" s="37" t="s">
        <v>9167</v>
      </c>
      <c r="U1161" s="37" t="s">
        <v>9166</v>
      </c>
    </row>
    <row r="1162" spans="1:21" s="37" customFormat="1" ht="14.5">
      <c r="A1162" s="3" t="s">
        <v>4735</v>
      </c>
      <c r="B1162" s="15" t="s">
        <v>1</v>
      </c>
      <c r="C1162" s="15" t="s">
        <v>4</v>
      </c>
      <c r="D1162" s="15" t="s">
        <v>3525</v>
      </c>
      <c r="E1162" s="15">
        <v>400</v>
      </c>
      <c r="F1162" s="15">
        <v>10.8</v>
      </c>
      <c r="G1162" s="15">
        <v>12</v>
      </c>
      <c r="H1162" s="15">
        <v>13.2</v>
      </c>
      <c r="I1162" s="15">
        <v>9.7200000000000006</v>
      </c>
      <c r="J1162" s="15"/>
      <c r="K1162" s="15">
        <v>1</v>
      </c>
      <c r="L1162" s="15">
        <v>17.3</v>
      </c>
      <c r="M1162" s="15">
        <v>24</v>
      </c>
      <c r="N1162" s="15">
        <v>150</v>
      </c>
      <c r="O1162" s="15">
        <v>1</v>
      </c>
      <c r="P1162" s="15" t="s">
        <v>910</v>
      </c>
      <c r="Q1162" s="37" t="s">
        <v>9169</v>
      </c>
      <c r="R1162" s="37">
        <v>6.4000000000000001E-2</v>
      </c>
      <c r="S1162" s="37" t="s">
        <v>9168</v>
      </c>
      <c r="T1162" s="37" t="s">
        <v>9167</v>
      </c>
      <c r="U1162" s="37" t="s">
        <v>9166</v>
      </c>
    </row>
    <row r="1163" spans="1:21" s="37" customFormat="1" ht="14.5">
      <c r="A1163" s="3" t="s">
        <v>4736</v>
      </c>
      <c r="B1163" s="15" t="s">
        <v>1</v>
      </c>
      <c r="C1163" s="15" t="s">
        <v>4</v>
      </c>
      <c r="D1163" s="15" t="s">
        <v>3525</v>
      </c>
      <c r="E1163" s="15">
        <v>400</v>
      </c>
      <c r="F1163" s="15">
        <v>11.4</v>
      </c>
      <c r="G1163" s="15">
        <v>12</v>
      </c>
      <c r="H1163" s="15">
        <v>12.6</v>
      </c>
      <c r="I1163" s="15">
        <v>10.199999999999999</v>
      </c>
      <c r="J1163" s="15"/>
      <c r="K1163" s="15">
        <v>1</v>
      </c>
      <c r="L1163" s="15">
        <v>16.7</v>
      </c>
      <c r="M1163" s="15">
        <v>25</v>
      </c>
      <c r="N1163" s="15">
        <v>150</v>
      </c>
      <c r="O1163" s="15">
        <v>1</v>
      </c>
      <c r="P1163" s="15" t="s">
        <v>910</v>
      </c>
      <c r="Q1163" s="37" t="s">
        <v>9169</v>
      </c>
      <c r="R1163" s="37">
        <v>6.4000000000000001E-2</v>
      </c>
      <c r="S1163" s="37" t="s">
        <v>9168</v>
      </c>
      <c r="T1163" s="37" t="s">
        <v>9167</v>
      </c>
      <c r="U1163" s="37" t="s">
        <v>9166</v>
      </c>
    </row>
    <row r="1164" spans="1:21" s="37" customFormat="1" ht="14.5">
      <c r="A1164" s="3" t="s">
        <v>4737</v>
      </c>
      <c r="B1164" s="15" t="s">
        <v>1</v>
      </c>
      <c r="C1164" s="15" t="s">
        <v>4</v>
      </c>
      <c r="D1164" s="15" t="s">
        <v>3525</v>
      </c>
      <c r="E1164" s="15">
        <v>400</v>
      </c>
      <c r="F1164" s="15">
        <v>11.4</v>
      </c>
      <c r="G1164" s="15">
        <v>12</v>
      </c>
      <c r="H1164" s="15">
        <v>12.6</v>
      </c>
      <c r="I1164" s="15">
        <v>10.199999999999999</v>
      </c>
      <c r="J1164" s="15"/>
      <c r="K1164" s="15">
        <v>1</v>
      </c>
      <c r="L1164" s="15">
        <v>16.7</v>
      </c>
      <c r="M1164" s="15">
        <v>25</v>
      </c>
      <c r="N1164" s="15">
        <v>150</v>
      </c>
      <c r="O1164" s="15">
        <v>1</v>
      </c>
      <c r="P1164" s="15" t="s">
        <v>3</v>
      </c>
      <c r="Q1164" s="37" t="s">
        <v>9169</v>
      </c>
      <c r="R1164" s="37">
        <v>6.4000000000000001E-2</v>
      </c>
      <c r="S1164" s="37" t="s">
        <v>9168</v>
      </c>
      <c r="T1164" s="37" t="s">
        <v>9167</v>
      </c>
      <c r="U1164" s="37" t="s">
        <v>9166</v>
      </c>
    </row>
    <row r="1165" spans="1:21" s="37" customFormat="1" ht="14.5">
      <c r="A1165" s="3" t="s">
        <v>4738</v>
      </c>
      <c r="B1165" s="15" t="s">
        <v>1</v>
      </c>
      <c r="C1165" s="15" t="s">
        <v>4</v>
      </c>
      <c r="D1165" s="15" t="s">
        <v>3525</v>
      </c>
      <c r="E1165" s="15">
        <v>400</v>
      </c>
      <c r="F1165" s="15">
        <v>10.8</v>
      </c>
      <c r="G1165" s="15">
        <v>12</v>
      </c>
      <c r="H1165" s="15">
        <v>13.2</v>
      </c>
      <c r="I1165" s="15">
        <v>9.7200000000000006</v>
      </c>
      <c r="J1165" s="15"/>
      <c r="K1165" s="15">
        <v>1</v>
      </c>
      <c r="L1165" s="15">
        <v>17.3</v>
      </c>
      <c r="M1165" s="15">
        <v>24</v>
      </c>
      <c r="N1165" s="15">
        <v>150</v>
      </c>
      <c r="O1165" s="15">
        <v>1</v>
      </c>
      <c r="P1165" s="15" t="s">
        <v>3</v>
      </c>
      <c r="Q1165" s="37" t="s">
        <v>9169</v>
      </c>
      <c r="R1165" s="37">
        <v>6.4000000000000001E-2</v>
      </c>
      <c r="S1165" s="37" t="s">
        <v>9168</v>
      </c>
      <c r="T1165" s="37" t="s">
        <v>9167</v>
      </c>
      <c r="U1165" s="37" t="s">
        <v>9166</v>
      </c>
    </row>
    <row r="1166" spans="1:21" s="37" customFormat="1" ht="14.5">
      <c r="A1166" s="3" t="s">
        <v>4739</v>
      </c>
      <c r="B1166" s="15" t="s">
        <v>1</v>
      </c>
      <c r="C1166" s="15" t="s">
        <v>4</v>
      </c>
      <c r="D1166" s="15" t="s">
        <v>3522</v>
      </c>
      <c r="E1166" s="15">
        <v>400</v>
      </c>
      <c r="F1166" s="15">
        <v>10.8</v>
      </c>
      <c r="G1166" s="15">
        <v>12</v>
      </c>
      <c r="H1166" s="15">
        <v>13.2</v>
      </c>
      <c r="I1166" s="15">
        <v>9.7200000000000006</v>
      </c>
      <c r="J1166" s="15"/>
      <c r="K1166" s="15">
        <v>1</v>
      </c>
      <c r="L1166" s="15">
        <v>17.3</v>
      </c>
      <c r="M1166" s="15">
        <v>24</v>
      </c>
      <c r="N1166" s="15">
        <v>150</v>
      </c>
      <c r="O1166" s="15">
        <v>1</v>
      </c>
      <c r="P1166" s="15" t="s">
        <v>3</v>
      </c>
      <c r="Q1166" s="37" t="s">
        <v>9169</v>
      </c>
      <c r="R1166" s="37">
        <v>6.4000000000000001E-2</v>
      </c>
      <c r="S1166" s="37" t="s">
        <v>9168</v>
      </c>
      <c r="T1166" s="37" t="s">
        <v>9167</v>
      </c>
      <c r="U1166" s="37" t="s">
        <v>9166</v>
      </c>
    </row>
    <row r="1167" spans="1:21" s="37" customFormat="1" ht="14.5">
      <c r="A1167" s="3" t="s">
        <v>4740</v>
      </c>
      <c r="B1167" s="15" t="s">
        <v>1</v>
      </c>
      <c r="C1167" s="15" t="s">
        <v>4</v>
      </c>
      <c r="D1167" s="15" t="s">
        <v>3522</v>
      </c>
      <c r="E1167" s="15">
        <v>400</v>
      </c>
      <c r="F1167" s="15">
        <v>11.7</v>
      </c>
      <c r="G1167" s="15">
        <v>13</v>
      </c>
      <c r="H1167" s="15">
        <v>14.3</v>
      </c>
      <c r="I1167" s="15">
        <v>10.5</v>
      </c>
      <c r="J1167" s="15"/>
      <c r="K1167" s="15">
        <v>1</v>
      </c>
      <c r="L1167" s="15">
        <v>19</v>
      </c>
      <c r="M1167" s="15">
        <v>22</v>
      </c>
      <c r="N1167" s="15">
        <v>150</v>
      </c>
      <c r="O1167" s="15">
        <v>1</v>
      </c>
      <c r="P1167" s="15" t="s">
        <v>910</v>
      </c>
      <c r="Q1167" s="37" t="s">
        <v>9169</v>
      </c>
      <c r="R1167" s="37">
        <v>6.4000000000000001E-2</v>
      </c>
      <c r="S1167" s="37" t="s">
        <v>9168</v>
      </c>
      <c r="T1167" s="37" t="s">
        <v>9167</v>
      </c>
      <c r="U1167" s="37" t="s">
        <v>9166</v>
      </c>
    </row>
    <row r="1168" spans="1:21" s="37" customFormat="1" ht="14.5">
      <c r="A1168" s="3" t="s">
        <v>4741</v>
      </c>
      <c r="B1168" s="15" t="s">
        <v>1</v>
      </c>
      <c r="C1168" s="15" t="s">
        <v>4</v>
      </c>
      <c r="D1168" s="15" t="s">
        <v>3522</v>
      </c>
      <c r="E1168" s="15">
        <v>400</v>
      </c>
      <c r="F1168" s="15">
        <v>117</v>
      </c>
      <c r="G1168" s="15">
        <v>130</v>
      </c>
      <c r="H1168" s="15">
        <v>143</v>
      </c>
      <c r="I1168" s="15">
        <v>105</v>
      </c>
      <c r="J1168" s="15"/>
      <c r="K1168" s="15">
        <v>1</v>
      </c>
      <c r="L1168" s="15">
        <v>187</v>
      </c>
      <c r="M1168" s="15">
        <v>2.2000000000000002</v>
      </c>
      <c r="N1168" s="15">
        <v>150</v>
      </c>
      <c r="O1168" s="15">
        <v>1</v>
      </c>
      <c r="P1168" s="15" t="s">
        <v>910</v>
      </c>
      <c r="Q1168" s="37" t="s">
        <v>9169</v>
      </c>
      <c r="R1168" s="37">
        <v>6.4000000000000001E-2</v>
      </c>
      <c r="S1168" s="37" t="s">
        <v>9168</v>
      </c>
      <c r="T1168" s="37" t="s">
        <v>9167</v>
      </c>
      <c r="U1168" s="37" t="s">
        <v>9166</v>
      </c>
    </row>
    <row r="1169" spans="1:21" s="37" customFormat="1" ht="14.5">
      <c r="A1169" s="3" t="s">
        <v>4742</v>
      </c>
      <c r="B1169" s="15" t="s">
        <v>1</v>
      </c>
      <c r="C1169" s="15" t="s">
        <v>4</v>
      </c>
      <c r="D1169" s="15" t="s">
        <v>3522</v>
      </c>
      <c r="E1169" s="15">
        <v>400</v>
      </c>
      <c r="F1169" s="15">
        <v>123.5</v>
      </c>
      <c r="G1169" s="15">
        <v>130</v>
      </c>
      <c r="H1169" s="15">
        <v>136.5</v>
      </c>
      <c r="I1169" s="15">
        <v>111</v>
      </c>
      <c r="J1169" s="15"/>
      <c r="K1169" s="15">
        <v>1</v>
      </c>
      <c r="L1169" s="15">
        <v>179</v>
      </c>
      <c r="M1169" s="15">
        <v>2.2999999999999998</v>
      </c>
      <c r="N1169" s="15">
        <v>150</v>
      </c>
      <c r="O1169" s="15">
        <v>1</v>
      </c>
      <c r="P1169" s="15" t="s">
        <v>910</v>
      </c>
      <c r="Q1169" s="37" t="s">
        <v>9169</v>
      </c>
      <c r="R1169" s="37">
        <v>6.4000000000000001E-2</v>
      </c>
      <c r="S1169" s="37" t="s">
        <v>9168</v>
      </c>
      <c r="T1169" s="37" t="s">
        <v>9167</v>
      </c>
      <c r="U1169" s="37" t="s">
        <v>9166</v>
      </c>
    </row>
    <row r="1170" spans="1:21" s="37" customFormat="1" ht="14.5">
      <c r="A1170" s="3" t="s">
        <v>4743</v>
      </c>
      <c r="B1170" s="15" t="s">
        <v>1</v>
      </c>
      <c r="C1170" s="15" t="s">
        <v>4</v>
      </c>
      <c r="D1170" s="15" t="s">
        <v>3522</v>
      </c>
      <c r="E1170" s="15">
        <v>400</v>
      </c>
      <c r="F1170" s="15">
        <v>123.5</v>
      </c>
      <c r="G1170" s="15">
        <v>130</v>
      </c>
      <c r="H1170" s="15">
        <v>136.5</v>
      </c>
      <c r="I1170" s="15">
        <v>111</v>
      </c>
      <c r="J1170" s="15"/>
      <c r="K1170" s="15">
        <v>1</v>
      </c>
      <c r="L1170" s="15">
        <v>179</v>
      </c>
      <c r="M1170" s="15">
        <v>2.2999999999999998</v>
      </c>
      <c r="N1170" s="15">
        <v>150</v>
      </c>
      <c r="O1170" s="15">
        <v>1</v>
      </c>
      <c r="P1170" s="15" t="s">
        <v>3</v>
      </c>
      <c r="Q1170" s="37" t="s">
        <v>9169</v>
      </c>
      <c r="R1170" s="37">
        <v>6.4000000000000001E-2</v>
      </c>
      <c r="S1170" s="37" t="s">
        <v>9168</v>
      </c>
      <c r="T1170" s="37" t="s">
        <v>9167</v>
      </c>
      <c r="U1170" s="37" t="s">
        <v>9166</v>
      </c>
    </row>
    <row r="1171" spans="1:21" s="37" customFormat="1" ht="14.5">
      <c r="A1171" s="3" t="s">
        <v>4744</v>
      </c>
      <c r="B1171" s="15" t="s">
        <v>1</v>
      </c>
      <c r="C1171" s="15" t="s">
        <v>4</v>
      </c>
      <c r="D1171" s="15" t="s">
        <v>3525</v>
      </c>
      <c r="E1171" s="15">
        <v>400</v>
      </c>
      <c r="F1171" s="15">
        <v>117</v>
      </c>
      <c r="G1171" s="15">
        <v>130</v>
      </c>
      <c r="H1171" s="15">
        <v>143</v>
      </c>
      <c r="I1171" s="15">
        <v>105</v>
      </c>
      <c r="J1171" s="15"/>
      <c r="K1171" s="15">
        <v>1</v>
      </c>
      <c r="L1171" s="15">
        <v>187</v>
      </c>
      <c r="M1171" s="15">
        <v>2.2000000000000002</v>
      </c>
      <c r="N1171" s="15">
        <v>150</v>
      </c>
      <c r="O1171" s="15">
        <v>1</v>
      </c>
      <c r="P1171" s="15" t="s">
        <v>910</v>
      </c>
      <c r="Q1171" s="37" t="s">
        <v>9169</v>
      </c>
      <c r="R1171" s="37">
        <v>6.4000000000000001E-2</v>
      </c>
      <c r="S1171" s="37" t="s">
        <v>9168</v>
      </c>
      <c r="T1171" s="37" t="s">
        <v>9167</v>
      </c>
      <c r="U1171" s="37" t="s">
        <v>9166</v>
      </c>
    </row>
    <row r="1172" spans="1:21" s="37" customFormat="1" ht="14.5">
      <c r="A1172" s="3" t="s">
        <v>4745</v>
      </c>
      <c r="B1172" s="15" t="s">
        <v>1</v>
      </c>
      <c r="C1172" s="15" t="s">
        <v>4</v>
      </c>
      <c r="D1172" s="15" t="s">
        <v>3525</v>
      </c>
      <c r="E1172" s="15">
        <v>400</v>
      </c>
      <c r="F1172" s="15">
        <v>123.5</v>
      </c>
      <c r="G1172" s="15">
        <v>130</v>
      </c>
      <c r="H1172" s="15">
        <v>136.5</v>
      </c>
      <c r="I1172" s="15">
        <v>111</v>
      </c>
      <c r="J1172" s="15"/>
      <c r="K1172" s="15">
        <v>1</v>
      </c>
      <c r="L1172" s="15">
        <v>179</v>
      </c>
      <c r="M1172" s="15">
        <v>2.2999999999999998</v>
      </c>
      <c r="N1172" s="15">
        <v>150</v>
      </c>
      <c r="O1172" s="15">
        <v>1</v>
      </c>
      <c r="P1172" s="15" t="s">
        <v>910</v>
      </c>
      <c r="Q1172" s="37" t="s">
        <v>9169</v>
      </c>
      <c r="R1172" s="37">
        <v>6.4000000000000001E-2</v>
      </c>
      <c r="S1172" s="37" t="s">
        <v>9168</v>
      </c>
      <c r="T1172" s="37" t="s">
        <v>9167</v>
      </c>
      <c r="U1172" s="37" t="s">
        <v>9166</v>
      </c>
    </row>
    <row r="1173" spans="1:21" s="37" customFormat="1" ht="14.5">
      <c r="A1173" s="3" t="s">
        <v>4746</v>
      </c>
      <c r="B1173" s="15" t="s">
        <v>1</v>
      </c>
      <c r="C1173" s="15" t="s">
        <v>4</v>
      </c>
      <c r="D1173" s="15" t="s">
        <v>3525</v>
      </c>
      <c r="E1173" s="15">
        <v>400</v>
      </c>
      <c r="F1173" s="15">
        <v>123.5</v>
      </c>
      <c r="G1173" s="15">
        <v>130</v>
      </c>
      <c r="H1173" s="15">
        <v>136.5</v>
      </c>
      <c r="I1173" s="15">
        <v>111</v>
      </c>
      <c r="J1173" s="15"/>
      <c r="K1173" s="15">
        <v>1</v>
      </c>
      <c r="L1173" s="15">
        <v>179</v>
      </c>
      <c r="M1173" s="15">
        <v>2.2999999999999998</v>
      </c>
      <c r="N1173" s="15">
        <v>150</v>
      </c>
      <c r="O1173" s="15">
        <v>1</v>
      </c>
      <c r="P1173" s="15" t="s">
        <v>3</v>
      </c>
      <c r="Q1173" s="37" t="s">
        <v>9169</v>
      </c>
      <c r="R1173" s="37">
        <v>6.4000000000000001E-2</v>
      </c>
      <c r="S1173" s="37" t="s">
        <v>9168</v>
      </c>
      <c r="T1173" s="37" t="s">
        <v>9167</v>
      </c>
      <c r="U1173" s="37" t="s">
        <v>9166</v>
      </c>
    </row>
    <row r="1174" spans="1:21" s="37" customFormat="1" ht="14.5">
      <c r="A1174" s="3" t="s">
        <v>4747</v>
      </c>
      <c r="B1174" s="15" t="s">
        <v>1</v>
      </c>
      <c r="C1174" s="15" t="s">
        <v>4</v>
      </c>
      <c r="D1174" s="15" t="s">
        <v>3525</v>
      </c>
      <c r="E1174" s="15">
        <v>400</v>
      </c>
      <c r="F1174" s="15">
        <v>117</v>
      </c>
      <c r="G1174" s="15">
        <v>130</v>
      </c>
      <c r="H1174" s="15">
        <v>143</v>
      </c>
      <c r="I1174" s="15">
        <v>105</v>
      </c>
      <c r="J1174" s="15"/>
      <c r="K1174" s="15">
        <v>1</v>
      </c>
      <c r="L1174" s="15">
        <v>187</v>
      </c>
      <c r="M1174" s="15">
        <v>2.2000000000000002</v>
      </c>
      <c r="N1174" s="15">
        <v>150</v>
      </c>
      <c r="O1174" s="15">
        <v>1</v>
      </c>
      <c r="P1174" s="15" t="s">
        <v>3</v>
      </c>
      <c r="Q1174" s="37" t="s">
        <v>9169</v>
      </c>
      <c r="R1174" s="37">
        <v>6.4000000000000001E-2</v>
      </c>
      <c r="S1174" s="37" t="s">
        <v>9168</v>
      </c>
      <c r="T1174" s="37" t="s">
        <v>9167</v>
      </c>
      <c r="U1174" s="37" t="s">
        <v>9166</v>
      </c>
    </row>
    <row r="1175" spans="1:21" s="37" customFormat="1" ht="14.5">
      <c r="A1175" s="3" t="s">
        <v>4748</v>
      </c>
      <c r="B1175" s="15" t="s">
        <v>1</v>
      </c>
      <c r="C1175" s="15" t="s">
        <v>4</v>
      </c>
      <c r="D1175" s="15" t="s">
        <v>3522</v>
      </c>
      <c r="E1175" s="15">
        <v>400</v>
      </c>
      <c r="F1175" s="15">
        <v>117</v>
      </c>
      <c r="G1175" s="15">
        <v>130</v>
      </c>
      <c r="H1175" s="15">
        <v>143</v>
      </c>
      <c r="I1175" s="15">
        <v>105</v>
      </c>
      <c r="J1175" s="15"/>
      <c r="K1175" s="15">
        <v>1</v>
      </c>
      <c r="L1175" s="15">
        <v>187</v>
      </c>
      <c r="M1175" s="15">
        <v>2.2000000000000002</v>
      </c>
      <c r="N1175" s="15">
        <v>150</v>
      </c>
      <c r="O1175" s="15">
        <v>1</v>
      </c>
      <c r="P1175" s="15" t="s">
        <v>3</v>
      </c>
      <c r="Q1175" s="37" t="s">
        <v>9169</v>
      </c>
      <c r="R1175" s="37">
        <v>6.4000000000000001E-2</v>
      </c>
      <c r="S1175" s="37" t="s">
        <v>9168</v>
      </c>
      <c r="T1175" s="37" t="s">
        <v>9167</v>
      </c>
      <c r="U1175" s="37" t="s">
        <v>9166</v>
      </c>
    </row>
    <row r="1176" spans="1:21" s="37" customFormat="1" ht="14.5">
      <c r="A1176" s="3" t="s">
        <v>4749</v>
      </c>
      <c r="B1176" s="15" t="s">
        <v>1</v>
      </c>
      <c r="C1176" s="15" t="s">
        <v>4</v>
      </c>
      <c r="D1176" s="15" t="s">
        <v>3522</v>
      </c>
      <c r="E1176" s="15">
        <v>400</v>
      </c>
      <c r="F1176" s="15">
        <v>12.35</v>
      </c>
      <c r="G1176" s="15">
        <v>13</v>
      </c>
      <c r="H1176" s="15">
        <v>13.65</v>
      </c>
      <c r="I1176" s="15">
        <v>11.1</v>
      </c>
      <c r="J1176" s="15"/>
      <c r="K1176" s="15">
        <v>1</v>
      </c>
      <c r="L1176" s="15">
        <v>18.2</v>
      </c>
      <c r="M1176" s="15">
        <v>23</v>
      </c>
      <c r="N1176" s="15">
        <v>150</v>
      </c>
      <c r="O1176" s="15">
        <v>1</v>
      </c>
      <c r="P1176" s="15" t="s">
        <v>910</v>
      </c>
      <c r="Q1176" s="37" t="s">
        <v>9169</v>
      </c>
      <c r="R1176" s="37">
        <v>6.4000000000000001E-2</v>
      </c>
      <c r="S1176" s="37" t="s">
        <v>9168</v>
      </c>
      <c r="T1176" s="37" t="s">
        <v>9167</v>
      </c>
      <c r="U1176" s="37" t="s">
        <v>9166</v>
      </c>
    </row>
    <row r="1177" spans="1:21" s="37" customFormat="1" ht="14.5">
      <c r="A1177" s="3" t="s">
        <v>4750</v>
      </c>
      <c r="B1177" s="15" t="s">
        <v>1</v>
      </c>
      <c r="C1177" s="15" t="s">
        <v>4</v>
      </c>
      <c r="D1177" s="15" t="s">
        <v>3522</v>
      </c>
      <c r="E1177" s="15">
        <v>400</v>
      </c>
      <c r="F1177" s="15">
        <v>12.35</v>
      </c>
      <c r="G1177" s="15">
        <v>13</v>
      </c>
      <c r="H1177" s="15">
        <v>13.65</v>
      </c>
      <c r="I1177" s="15">
        <v>11.1</v>
      </c>
      <c r="J1177" s="15"/>
      <c r="K1177" s="15">
        <v>1</v>
      </c>
      <c r="L1177" s="15">
        <v>18.2</v>
      </c>
      <c r="M1177" s="15">
        <v>23</v>
      </c>
      <c r="N1177" s="15">
        <v>150</v>
      </c>
      <c r="O1177" s="15">
        <v>1</v>
      </c>
      <c r="P1177" s="15" t="s">
        <v>3</v>
      </c>
      <c r="Q1177" s="37" t="s">
        <v>9169</v>
      </c>
      <c r="R1177" s="37">
        <v>6.4000000000000001E-2</v>
      </c>
      <c r="S1177" s="37" t="s">
        <v>9168</v>
      </c>
      <c r="T1177" s="37" t="s">
        <v>9167</v>
      </c>
      <c r="U1177" s="37" t="s">
        <v>9166</v>
      </c>
    </row>
    <row r="1178" spans="1:21" s="37" customFormat="1" ht="14.5">
      <c r="A1178" s="3" t="s">
        <v>4751</v>
      </c>
      <c r="B1178" s="15" t="s">
        <v>1</v>
      </c>
      <c r="C1178" s="15" t="s">
        <v>4</v>
      </c>
      <c r="D1178" s="15" t="s">
        <v>3525</v>
      </c>
      <c r="E1178" s="15">
        <v>400</v>
      </c>
      <c r="F1178" s="15">
        <v>11.7</v>
      </c>
      <c r="G1178" s="15">
        <v>13</v>
      </c>
      <c r="H1178" s="15">
        <v>14.3</v>
      </c>
      <c r="I1178" s="15">
        <v>9.7200000000000006</v>
      </c>
      <c r="J1178" s="15"/>
      <c r="K1178" s="15">
        <v>1</v>
      </c>
      <c r="L1178" s="15">
        <v>17.3</v>
      </c>
      <c r="M1178" s="15">
        <v>24</v>
      </c>
      <c r="N1178" s="15">
        <v>150</v>
      </c>
      <c r="O1178" s="15">
        <v>1</v>
      </c>
      <c r="P1178" s="15" t="s">
        <v>910</v>
      </c>
      <c r="Q1178" s="37" t="s">
        <v>9169</v>
      </c>
      <c r="R1178" s="37">
        <v>6.4000000000000001E-2</v>
      </c>
      <c r="S1178" s="37" t="s">
        <v>9168</v>
      </c>
      <c r="T1178" s="37" t="s">
        <v>9167</v>
      </c>
      <c r="U1178" s="37" t="s">
        <v>9166</v>
      </c>
    </row>
    <row r="1179" spans="1:21" s="37" customFormat="1" ht="14.5">
      <c r="A1179" s="3" t="s">
        <v>4752</v>
      </c>
      <c r="B1179" s="15" t="s">
        <v>1</v>
      </c>
      <c r="C1179" s="15" t="s">
        <v>4</v>
      </c>
      <c r="D1179" s="15" t="s">
        <v>3525</v>
      </c>
      <c r="E1179" s="15">
        <v>400</v>
      </c>
      <c r="F1179" s="15">
        <v>12.35</v>
      </c>
      <c r="G1179" s="15">
        <v>13</v>
      </c>
      <c r="H1179" s="15">
        <v>13.65</v>
      </c>
      <c r="I1179" s="15">
        <v>11.1</v>
      </c>
      <c r="J1179" s="15"/>
      <c r="K1179" s="15">
        <v>1</v>
      </c>
      <c r="L1179" s="15">
        <v>18.2</v>
      </c>
      <c r="M1179" s="15">
        <v>23</v>
      </c>
      <c r="N1179" s="15">
        <v>150</v>
      </c>
      <c r="O1179" s="15">
        <v>1</v>
      </c>
      <c r="P1179" s="15" t="s">
        <v>910</v>
      </c>
      <c r="Q1179" s="37" t="s">
        <v>9169</v>
      </c>
      <c r="R1179" s="37">
        <v>6.4000000000000001E-2</v>
      </c>
      <c r="S1179" s="37" t="s">
        <v>9168</v>
      </c>
      <c r="T1179" s="37" t="s">
        <v>9167</v>
      </c>
      <c r="U1179" s="37" t="s">
        <v>9166</v>
      </c>
    </row>
    <row r="1180" spans="1:21" s="37" customFormat="1" ht="14.5">
      <c r="A1180" s="3" t="s">
        <v>4753</v>
      </c>
      <c r="B1180" s="15" t="s">
        <v>1</v>
      </c>
      <c r="C1180" s="15" t="s">
        <v>4</v>
      </c>
      <c r="D1180" s="15" t="s">
        <v>3525</v>
      </c>
      <c r="E1180" s="15">
        <v>400</v>
      </c>
      <c r="F1180" s="15">
        <v>12.35</v>
      </c>
      <c r="G1180" s="15">
        <v>13</v>
      </c>
      <c r="H1180" s="15">
        <v>13.65</v>
      </c>
      <c r="I1180" s="15">
        <v>11.1</v>
      </c>
      <c r="J1180" s="15"/>
      <c r="K1180" s="15">
        <v>1</v>
      </c>
      <c r="L1180" s="15">
        <v>18.2</v>
      </c>
      <c r="M1180" s="15">
        <v>23</v>
      </c>
      <c r="N1180" s="15">
        <v>150</v>
      </c>
      <c r="O1180" s="15">
        <v>1</v>
      </c>
      <c r="P1180" s="15" t="s">
        <v>3</v>
      </c>
      <c r="Q1180" s="37" t="s">
        <v>9169</v>
      </c>
      <c r="R1180" s="37">
        <v>6.4000000000000001E-2</v>
      </c>
      <c r="S1180" s="37" t="s">
        <v>9168</v>
      </c>
      <c r="T1180" s="37" t="s">
        <v>9167</v>
      </c>
      <c r="U1180" s="37" t="s">
        <v>9166</v>
      </c>
    </row>
    <row r="1181" spans="1:21" s="37" customFormat="1" ht="14.5">
      <c r="A1181" s="3" t="s">
        <v>4754</v>
      </c>
      <c r="B1181" s="15" t="s">
        <v>1</v>
      </c>
      <c r="C1181" s="15" t="s">
        <v>4</v>
      </c>
      <c r="D1181" s="15" t="s">
        <v>3525</v>
      </c>
      <c r="E1181" s="15">
        <v>400</v>
      </c>
      <c r="F1181" s="15">
        <v>11.7</v>
      </c>
      <c r="G1181" s="15">
        <v>13</v>
      </c>
      <c r="H1181" s="15">
        <v>14.3</v>
      </c>
      <c r="I1181" s="15">
        <v>9.7200000000000006</v>
      </c>
      <c r="J1181" s="15"/>
      <c r="K1181" s="15">
        <v>1</v>
      </c>
      <c r="L1181" s="15">
        <v>17.3</v>
      </c>
      <c r="M1181" s="15">
        <v>24</v>
      </c>
      <c r="N1181" s="15">
        <v>150</v>
      </c>
      <c r="O1181" s="15">
        <v>1</v>
      </c>
      <c r="P1181" s="15" t="s">
        <v>3</v>
      </c>
      <c r="Q1181" s="37" t="s">
        <v>9169</v>
      </c>
      <c r="R1181" s="37">
        <v>6.4000000000000001E-2</v>
      </c>
      <c r="S1181" s="37" t="s">
        <v>9168</v>
      </c>
      <c r="T1181" s="37" t="s">
        <v>9167</v>
      </c>
      <c r="U1181" s="37" t="s">
        <v>9166</v>
      </c>
    </row>
    <row r="1182" spans="1:21" s="37" customFormat="1" ht="14.5">
      <c r="A1182" s="3" t="s">
        <v>4755</v>
      </c>
      <c r="B1182" s="15" t="s">
        <v>1</v>
      </c>
      <c r="C1182" s="15" t="s">
        <v>4</v>
      </c>
      <c r="D1182" s="15" t="s">
        <v>3522</v>
      </c>
      <c r="E1182" s="15">
        <v>400</v>
      </c>
      <c r="F1182" s="15">
        <v>11.7</v>
      </c>
      <c r="G1182" s="15">
        <v>13</v>
      </c>
      <c r="H1182" s="15">
        <v>14.3</v>
      </c>
      <c r="I1182" s="15">
        <v>10.5</v>
      </c>
      <c r="J1182" s="15"/>
      <c r="K1182" s="15">
        <v>1</v>
      </c>
      <c r="L1182" s="15">
        <v>19</v>
      </c>
      <c r="M1182" s="15">
        <v>22</v>
      </c>
      <c r="N1182" s="15">
        <v>150</v>
      </c>
      <c r="O1182" s="15">
        <v>1</v>
      </c>
      <c r="P1182" s="15" t="s">
        <v>3</v>
      </c>
      <c r="Q1182" s="37" t="s">
        <v>9169</v>
      </c>
      <c r="R1182" s="37">
        <v>6.4000000000000001E-2</v>
      </c>
      <c r="S1182" s="37" t="s">
        <v>9168</v>
      </c>
      <c r="T1182" s="37" t="s">
        <v>9167</v>
      </c>
      <c r="U1182" s="37" t="s">
        <v>9166</v>
      </c>
    </row>
    <row r="1183" spans="1:21" s="37" customFormat="1" ht="14.5">
      <c r="A1183" s="3" t="s">
        <v>4756</v>
      </c>
      <c r="B1183" s="15" t="s">
        <v>1</v>
      </c>
      <c r="C1183" s="15" t="s">
        <v>4</v>
      </c>
      <c r="D1183" s="15" t="s">
        <v>3522</v>
      </c>
      <c r="E1183" s="15">
        <v>400</v>
      </c>
      <c r="F1183" s="15">
        <v>13.5</v>
      </c>
      <c r="G1183" s="15">
        <v>15</v>
      </c>
      <c r="H1183" s="15">
        <v>16.5</v>
      </c>
      <c r="I1183" s="15">
        <v>12.1</v>
      </c>
      <c r="J1183" s="15"/>
      <c r="K1183" s="15">
        <v>1</v>
      </c>
      <c r="L1183" s="15">
        <v>22</v>
      </c>
      <c r="M1183" s="15">
        <v>19</v>
      </c>
      <c r="N1183" s="15">
        <v>150</v>
      </c>
      <c r="O1183" s="15">
        <v>1</v>
      </c>
      <c r="P1183" s="15" t="s">
        <v>910</v>
      </c>
      <c r="Q1183" s="37" t="s">
        <v>9169</v>
      </c>
      <c r="R1183" s="37">
        <v>6.4000000000000001E-2</v>
      </c>
      <c r="S1183" s="37" t="s">
        <v>9168</v>
      </c>
      <c r="T1183" s="37" t="s">
        <v>9167</v>
      </c>
      <c r="U1183" s="37" t="s">
        <v>9166</v>
      </c>
    </row>
    <row r="1184" spans="1:21" s="37" customFormat="1" ht="14.5">
      <c r="A1184" s="3" t="s">
        <v>4757</v>
      </c>
      <c r="B1184" s="15" t="s">
        <v>1</v>
      </c>
      <c r="C1184" s="15" t="s">
        <v>4</v>
      </c>
      <c r="D1184" s="15" t="s">
        <v>3522</v>
      </c>
      <c r="E1184" s="15">
        <v>400</v>
      </c>
      <c r="F1184" s="15">
        <v>135</v>
      </c>
      <c r="G1184" s="15">
        <v>150</v>
      </c>
      <c r="H1184" s="15">
        <v>165</v>
      </c>
      <c r="I1184" s="15">
        <v>121</v>
      </c>
      <c r="J1184" s="15"/>
      <c r="K1184" s="15">
        <v>1</v>
      </c>
      <c r="L1184" s="15">
        <v>215</v>
      </c>
      <c r="M1184" s="15">
        <v>1.9</v>
      </c>
      <c r="N1184" s="15">
        <v>150</v>
      </c>
      <c r="O1184" s="15">
        <v>1</v>
      </c>
      <c r="P1184" s="15" t="s">
        <v>910</v>
      </c>
      <c r="Q1184" s="37" t="s">
        <v>9169</v>
      </c>
      <c r="R1184" s="37">
        <v>6.4000000000000001E-2</v>
      </c>
      <c r="S1184" s="37" t="s">
        <v>9168</v>
      </c>
      <c r="T1184" s="37" t="s">
        <v>9167</v>
      </c>
      <c r="U1184" s="37" t="s">
        <v>9166</v>
      </c>
    </row>
    <row r="1185" spans="1:21" s="37" customFormat="1" ht="14.5">
      <c r="A1185" s="3" t="s">
        <v>4758</v>
      </c>
      <c r="B1185" s="15" t="s">
        <v>1</v>
      </c>
      <c r="C1185" s="15" t="s">
        <v>4</v>
      </c>
      <c r="D1185" s="15" t="s">
        <v>3522</v>
      </c>
      <c r="E1185" s="15">
        <v>400</v>
      </c>
      <c r="F1185" s="15">
        <v>142.5</v>
      </c>
      <c r="G1185" s="15">
        <v>150</v>
      </c>
      <c r="H1185" s="15">
        <v>157.5</v>
      </c>
      <c r="I1185" s="15">
        <v>128</v>
      </c>
      <c r="J1185" s="15"/>
      <c r="K1185" s="15">
        <v>1</v>
      </c>
      <c r="L1185" s="15">
        <v>207</v>
      </c>
      <c r="M1185" s="15">
        <v>2</v>
      </c>
      <c r="N1185" s="15">
        <v>150</v>
      </c>
      <c r="O1185" s="15">
        <v>1</v>
      </c>
      <c r="P1185" s="15" t="s">
        <v>910</v>
      </c>
      <c r="Q1185" s="37" t="s">
        <v>9169</v>
      </c>
      <c r="R1185" s="37">
        <v>6.4000000000000001E-2</v>
      </c>
      <c r="S1185" s="37" t="s">
        <v>9168</v>
      </c>
      <c r="T1185" s="37" t="s">
        <v>9167</v>
      </c>
      <c r="U1185" s="37" t="s">
        <v>9166</v>
      </c>
    </row>
    <row r="1186" spans="1:21" s="37" customFormat="1" ht="14.5">
      <c r="A1186" s="3" t="s">
        <v>4759</v>
      </c>
      <c r="B1186" s="15" t="s">
        <v>1</v>
      </c>
      <c r="C1186" s="15" t="s">
        <v>4</v>
      </c>
      <c r="D1186" s="15" t="s">
        <v>3522</v>
      </c>
      <c r="E1186" s="15">
        <v>400</v>
      </c>
      <c r="F1186" s="15">
        <v>142.5</v>
      </c>
      <c r="G1186" s="15">
        <v>150</v>
      </c>
      <c r="H1186" s="15">
        <v>157.5</v>
      </c>
      <c r="I1186" s="15">
        <v>128</v>
      </c>
      <c r="J1186" s="15"/>
      <c r="K1186" s="15">
        <v>1</v>
      </c>
      <c r="L1186" s="15">
        <v>207</v>
      </c>
      <c r="M1186" s="15">
        <v>2</v>
      </c>
      <c r="N1186" s="15">
        <v>150</v>
      </c>
      <c r="O1186" s="15">
        <v>1</v>
      </c>
      <c r="P1186" s="15" t="s">
        <v>3</v>
      </c>
      <c r="Q1186" s="37" t="s">
        <v>9169</v>
      </c>
      <c r="R1186" s="37">
        <v>6.4000000000000001E-2</v>
      </c>
      <c r="S1186" s="37" t="s">
        <v>9168</v>
      </c>
      <c r="T1186" s="37" t="s">
        <v>9167</v>
      </c>
      <c r="U1186" s="37" t="s">
        <v>9166</v>
      </c>
    </row>
    <row r="1187" spans="1:21" s="37" customFormat="1" ht="14.5">
      <c r="A1187" s="3" t="s">
        <v>4760</v>
      </c>
      <c r="B1187" s="15" t="s">
        <v>1</v>
      </c>
      <c r="C1187" s="15" t="s">
        <v>4</v>
      </c>
      <c r="D1187" s="15" t="s">
        <v>3525</v>
      </c>
      <c r="E1187" s="15">
        <v>400</v>
      </c>
      <c r="F1187" s="15">
        <v>135</v>
      </c>
      <c r="G1187" s="15">
        <v>150</v>
      </c>
      <c r="H1187" s="15">
        <v>165</v>
      </c>
      <c r="I1187" s="15">
        <v>121</v>
      </c>
      <c r="J1187" s="15"/>
      <c r="K1187" s="15">
        <v>1</v>
      </c>
      <c r="L1187" s="15">
        <v>215</v>
      </c>
      <c r="M1187" s="15">
        <v>1.9</v>
      </c>
      <c r="N1187" s="15">
        <v>150</v>
      </c>
      <c r="O1187" s="15">
        <v>1</v>
      </c>
      <c r="P1187" s="15" t="s">
        <v>910</v>
      </c>
      <c r="Q1187" s="37" t="s">
        <v>9169</v>
      </c>
      <c r="R1187" s="37">
        <v>6.4000000000000001E-2</v>
      </c>
      <c r="S1187" s="37" t="s">
        <v>9168</v>
      </c>
      <c r="T1187" s="37" t="s">
        <v>9167</v>
      </c>
      <c r="U1187" s="37" t="s">
        <v>9166</v>
      </c>
    </row>
    <row r="1188" spans="1:21" s="37" customFormat="1" ht="14.5">
      <c r="A1188" s="3" t="s">
        <v>4761</v>
      </c>
      <c r="B1188" s="15" t="s">
        <v>1</v>
      </c>
      <c r="C1188" s="15" t="s">
        <v>4</v>
      </c>
      <c r="D1188" s="15" t="s">
        <v>3525</v>
      </c>
      <c r="E1188" s="15">
        <v>400</v>
      </c>
      <c r="F1188" s="15">
        <v>142.5</v>
      </c>
      <c r="G1188" s="15">
        <v>150</v>
      </c>
      <c r="H1188" s="15">
        <v>157.5</v>
      </c>
      <c r="I1188" s="15">
        <v>128</v>
      </c>
      <c r="J1188" s="15"/>
      <c r="K1188" s="15">
        <v>1</v>
      </c>
      <c r="L1188" s="15">
        <v>207</v>
      </c>
      <c r="M1188" s="15">
        <v>2</v>
      </c>
      <c r="N1188" s="15">
        <v>150</v>
      </c>
      <c r="O1188" s="15">
        <v>1</v>
      </c>
      <c r="P1188" s="15" t="s">
        <v>910</v>
      </c>
      <c r="Q1188" s="37" t="s">
        <v>9169</v>
      </c>
      <c r="R1188" s="37">
        <v>6.4000000000000001E-2</v>
      </c>
      <c r="S1188" s="37" t="s">
        <v>9168</v>
      </c>
      <c r="T1188" s="37" t="s">
        <v>9167</v>
      </c>
      <c r="U1188" s="37" t="s">
        <v>9166</v>
      </c>
    </row>
    <row r="1189" spans="1:21" s="37" customFormat="1" ht="14.5">
      <c r="A1189" s="3" t="s">
        <v>4762</v>
      </c>
      <c r="B1189" s="15" t="s">
        <v>1</v>
      </c>
      <c r="C1189" s="15" t="s">
        <v>4</v>
      </c>
      <c r="D1189" s="15" t="s">
        <v>3525</v>
      </c>
      <c r="E1189" s="15">
        <v>400</v>
      </c>
      <c r="F1189" s="15">
        <v>142.5</v>
      </c>
      <c r="G1189" s="15">
        <v>150</v>
      </c>
      <c r="H1189" s="15">
        <v>157.5</v>
      </c>
      <c r="I1189" s="15">
        <v>128</v>
      </c>
      <c r="J1189" s="15"/>
      <c r="K1189" s="15">
        <v>1</v>
      </c>
      <c r="L1189" s="15">
        <v>207</v>
      </c>
      <c r="M1189" s="15">
        <v>2</v>
      </c>
      <c r="N1189" s="15">
        <v>150</v>
      </c>
      <c r="O1189" s="15">
        <v>1</v>
      </c>
      <c r="P1189" s="15" t="s">
        <v>3</v>
      </c>
      <c r="Q1189" s="37" t="s">
        <v>9169</v>
      </c>
      <c r="R1189" s="37">
        <v>6.4000000000000001E-2</v>
      </c>
      <c r="S1189" s="37" t="s">
        <v>9168</v>
      </c>
      <c r="T1189" s="37" t="s">
        <v>9167</v>
      </c>
      <c r="U1189" s="37" t="s">
        <v>9166</v>
      </c>
    </row>
    <row r="1190" spans="1:21" s="37" customFormat="1" ht="14.5">
      <c r="A1190" s="3" t="s">
        <v>4763</v>
      </c>
      <c r="B1190" s="15" t="s">
        <v>1</v>
      </c>
      <c r="C1190" s="15" t="s">
        <v>4</v>
      </c>
      <c r="D1190" s="15" t="s">
        <v>3525</v>
      </c>
      <c r="E1190" s="15">
        <v>400</v>
      </c>
      <c r="F1190" s="15">
        <v>135</v>
      </c>
      <c r="G1190" s="15">
        <v>150</v>
      </c>
      <c r="H1190" s="15">
        <v>165</v>
      </c>
      <c r="I1190" s="15">
        <v>121</v>
      </c>
      <c r="J1190" s="15"/>
      <c r="K1190" s="15">
        <v>1</v>
      </c>
      <c r="L1190" s="15">
        <v>215</v>
      </c>
      <c r="M1190" s="15">
        <v>1.9</v>
      </c>
      <c r="N1190" s="15">
        <v>150</v>
      </c>
      <c r="O1190" s="15">
        <v>1</v>
      </c>
      <c r="P1190" s="15" t="s">
        <v>3</v>
      </c>
      <c r="Q1190" s="37" t="s">
        <v>9169</v>
      </c>
      <c r="R1190" s="37">
        <v>6.4000000000000001E-2</v>
      </c>
      <c r="S1190" s="37" t="s">
        <v>9168</v>
      </c>
      <c r="T1190" s="37" t="s">
        <v>9167</v>
      </c>
      <c r="U1190" s="37" t="s">
        <v>9166</v>
      </c>
    </row>
    <row r="1191" spans="1:21" s="37" customFormat="1" ht="14.5">
      <c r="A1191" s="3" t="s">
        <v>4764</v>
      </c>
      <c r="B1191" s="15" t="s">
        <v>1</v>
      </c>
      <c r="C1191" s="15" t="s">
        <v>4</v>
      </c>
      <c r="D1191" s="15" t="s">
        <v>3522</v>
      </c>
      <c r="E1191" s="15">
        <v>400</v>
      </c>
      <c r="F1191" s="15">
        <v>135</v>
      </c>
      <c r="G1191" s="15">
        <v>150</v>
      </c>
      <c r="H1191" s="15">
        <v>165</v>
      </c>
      <c r="I1191" s="15">
        <v>121</v>
      </c>
      <c r="J1191" s="15"/>
      <c r="K1191" s="15">
        <v>1</v>
      </c>
      <c r="L1191" s="15">
        <v>215</v>
      </c>
      <c r="M1191" s="15">
        <v>1.9</v>
      </c>
      <c r="N1191" s="15">
        <v>150</v>
      </c>
      <c r="O1191" s="15">
        <v>1</v>
      </c>
      <c r="P1191" s="15" t="s">
        <v>3</v>
      </c>
      <c r="Q1191" s="37" t="s">
        <v>9169</v>
      </c>
      <c r="R1191" s="37">
        <v>6.4000000000000001E-2</v>
      </c>
      <c r="S1191" s="37" t="s">
        <v>9168</v>
      </c>
      <c r="T1191" s="37" t="s">
        <v>9167</v>
      </c>
      <c r="U1191" s="37" t="s">
        <v>9166</v>
      </c>
    </row>
    <row r="1192" spans="1:21" s="37" customFormat="1" ht="14.5">
      <c r="A1192" s="3" t="s">
        <v>4765</v>
      </c>
      <c r="B1192" s="15" t="s">
        <v>1</v>
      </c>
      <c r="C1192" s="15" t="s">
        <v>4</v>
      </c>
      <c r="D1192" s="15" t="s">
        <v>3522</v>
      </c>
      <c r="E1192" s="15">
        <v>400</v>
      </c>
      <c r="F1192" s="15">
        <v>14.25</v>
      </c>
      <c r="G1192" s="15">
        <v>15</v>
      </c>
      <c r="H1192" s="15">
        <v>15.75</v>
      </c>
      <c r="I1192" s="15">
        <v>12.8</v>
      </c>
      <c r="J1192" s="15"/>
      <c r="K1192" s="15">
        <v>1</v>
      </c>
      <c r="L1192" s="15">
        <v>21.2</v>
      </c>
      <c r="M1192" s="15">
        <v>20</v>
      </c>
      <c r="N1192" s="15">
        <v>150</v>
      </c>
      <c r="O1192" s="15">
        <v>1</v>
      </c>
      <c r="P1192" s="15" t="s">
        <v>910</v>
      </c>
      <c r="Q1192" s="37" t="s">
        <v>9169</v>
      </c>
      <c r="R1192" s="37">
        <v>6.4000000000000001E-2</v>
      </c>
      <c r="S1192" s="37" t="s">
        <v>9168</v>
      </c>
      <c r="T1192" s="37" t="s">
        <v>9167</v>
      </c>
      <c r="U1192" s="37" t="s">
        <v>9166</v>
      </c>
    </row>
    <row r="1193" spans="1:21" s="37" customFormat="1" ht="14.5">
      <c r="A1193" s="3" t="s">
        <v>4766</v>
      </c>
      <c r="B1193" s="15" t="s">
        <v>1</v>
      </c>
      <c r="C1193" s="15" t="s">
        <v>4</v>
      </c>
      <c r="D1193" s="15" t="s">
        <v>3522</v>
      </c>
      <c r="E1193" s="15">
        <v>400</v>
      </c>
      <c r="F1193" s="15">
        <v>14.25</v>
      </c>
      <c r="G1193" s="15">
        <v>15</v>
      </c>
      <c r="H1193" s="15">
        <v>15.75</v>
      </c>
      <c r="I1193" s="15">
        <v>12.8</v>
      </c>
      <c r="J1193" s="15"/>
      <c r="K1193" s="15">
        <v>1</v>
      </c>
      <c r="L1193" s="15">
        <v>21.2</v>
      </c>
      <c r="M1193" s="15">
        <v>20</v>
      </c>
      <c r="N1193" s="15">
        <v>150</v>
      </c>
      <c r="O1193" s="15">
        <v>1</v>
      </c>
      <c r="P1193" s="15" t="s">
        <v>3</v>
      </c>
      <c r="Q1193" s="37" t="s">
        <v>9169</v>
      </c>
      <c r="R1193" s="37">
        <v>6.4000000000000001E-2</v>
      </c>
      <c r="S1193" s="37" t="s">
        <v>9168</v>
      </c>
      <c r="T1193" s="37" t="s">
        <v>9167</v>
      </c>
      <c r="U1193" s="37" t="s">
        <v>9166</v>
      </c>
    </row>
    <row r="1194" spans="1:21" s="37" customFormat="1" ht="14.5">
      <c r="A1194" s="3" t="s">
        <v>4767</v>
      </c>
      <c r="B1194" s="15" t="s">
        <v>1</v>
      </c>
      <c r="C1194" s="15" t="s">
        <v>4</v>
      </c>
      <c r="D1194" s="15" t="s">
        <v>3525</v>
      </c>
      <c r="E1194" s="15">
        <v>400</v>
      </c>
      <c r="F1194" s="15">
        <v>13.5</v>
      </c>
      <c r="G1194" s="15">
        <v>15</v>
      </c>
      <c r="H1194" s="15">
        <v>16.5</v>
      </c>
      <c r="I1194" s="15">
        <v>12.1</v>
      </c>
      <c r="J1194" s="15"/>
      <c r="K1194" s="15">
        <v>1</v>
      </c>
      <c r="L1194" s="15">
        <v>22</v>
      </c>
      <c r="M1194" s="15">
        <v>19</v>
      </c>
      <c r="N1194" s="15">
        <v>150</v>
      </c>
      <c r="O1194" s="15">
        <v>1</v>
      </c>
      <c r="P1194" s="15" t="s">
        <v>910</v>
      </c>
      <c r="Q1194" s="37" t="s">
        <v>9169</v>
      </c>
      <c r="R1194" s="37">
        <v>6.4000000000000001E-2</v>
      </c>
      <c r="S1194" s="37" t="s">
        <v>9168</v>
      </c>
      <c r="T1194" s="37" t="s">
        <v>9167</v>
      </c>
      <c r="U1194" s="37" t="s">
        <v>9166</v>
      </c>
    </row>
    <row r="1195" spans="1:21" s="37" customFormat="1" ht="14.5">
      <c r="A1195" s="3" t="s">
        <v>4768</v>
      </c>
      <c r="B1195" s="15" t="s">
        <v>1</v>
      </c>
      <c r="C1195" s="15" t="s">
        <v>4</v>
      </c>
      <c r="D1195" s="15" t="s">
        <v>3525</v>
      </c>
      <c r="E1195" s="15">
        <v>400</v>
      </c>
      <c r="F1195" s="15">
        <v>14.25</v>
      </c>
      <c r="G1195" s="15">
        <v>15</v>
      </c>
      <c r="H1195" s="15">
        <v>15.75</v>
      </c>
      <c r="I1195" s="15">
        <v>12.8</v>
      </c>
      <c r="J1195" s="15"/>
      <c r="K1195" s="15">
        <v>1</v>
      </c>
      <c r="L1195" s="15">
        <v>21.2</v>
      </c>
      <c r="M1195" s="15">
        <v>20</v>
      </c>
      <c r="N1195" s="15">
        <v>150</v>
      </c>
      <c r="O1195" s="15">
        <v>1</v>
      </c>
      <c r="P1195" s="15" t="s">
        <v>910</v>
      </c>
      <c r="Q1195" s="37" t="s">
        <v>9169</v>
      </c>
      <c r="R1195" s="37">
        <v>6.4000000000000001E-2</v>
      </c>
      <c r="S1195" s="37" t="s">
        <v>9168</v>
      </c>
      <c r="T1195" s="37" t="s">
        <v>9167</v>
      </c>
      <c r="U1195" s="37" t="s">
        <v>9166</v>
      </c>
    </row>
    <row r="1196" spans="1:21" s="37" customFormat="1" ht="14.5">
      <c r="A1196" s="3" t="s">
        <v>4769</v>
      </c>
      <c r="B1196" s="15" t="s">
        <v>1</v>
      </c>
      <c r="C1196" s="15" t="s">
        <v>4</v>
      </c>
      <c r="D1196" s="15" t="s">
        <v>3525</v>
      </c>
      <c r="E1196" s="15">
        <v>400</v>
      </c>
      <c r="F1196" s="15">
        <v>14.25</v>
      </c>
      <c r="G1196" s="15">
        <v>15</v>
      </c>
      <c r="H1196" s="15">
        <v>15.75</v>
      </c>
      <c r="I1196" s="15">
        <v>12.8</v>
      </c>
      <c r="J1196" s="15"/>
      <c r="K1196" s="15">
        <v>1</v>
      </c>
      <c r="L1196" s="15">
        <v>21.2</v>
      </c>
      <c r="M1196" s="15">
        <v>20</v>
      </c>
      <c r="N1196" s="15">
        <v>150</v>
      </c>
      <c r="O1196" s="15">
        <v>1</v>
      </c>
      <c r="P1196" s="15" t="s">
        <v>3</v>
      </c>
      <c r="Q1196" s="37" t="s">
        <v>9169</v>
      </c>
      <c r="R1196" s="37">
        <v>6.4000000000000001E-2</v>
      </c>
      <c r="S1196" s="37" t="s">
        <v>9168</v>
      </c>
      <c r="T1196" s="37" t="s">
        <v>9167</v>
      </c>
      <c r="U1196" s="37" t="s">
        <v>9166</v>
      </c>
    </row>
    <row r="1197" spans="1:21" s="37" customFormat="1" ht="14.5">
      <c r="A1197" s="3" t="s">
        <v>4770</v>
      </c>
      <c r="B1197" s="15" t="s">
        <v>1</v>
      </c>
      <c r="C1197" s="15" t="s">
        <v>4</v>
      </c>
      <c r="D1197" s="15" t="s">
        <v>3525</v>
      </c>
      <c r="E1197" s="15">
        <v>400</v>
      </c>
      <c r="F1197" s="15">
        <v>13.5</v>
      </c>
      <c r="G1197" s="15">
        <v>15</v>
      </c>
      <c r="H1197" s="15">
        <v>16.5</v>
      </c>
      <c r="I1197" s="15">
        <v>12.1</v>
      </c>
      <c r="J1197" s="15"/>
      <c r="K1197" s="15">
        <v>1</v>
      </c>
      <c r="L1197" s="15">
        <v>22</v>
      </c>
      <c r="M1197" s="15">
        <v>19</v>
      </c>
      <c r="N1197" s="15">
        <v>150</v>
      </c>
      <c r="O1197" s="15">
        <v>1</v>
      </c>
      <c r="P1197" s="15" t="s">
        <v>3</v>
      </c>
      <c r="Q1197" s="37" t="s">
        <v>9169</v>
      </c>
      <c r="R1197" s="37">
        <v>6.4000000000000001E-2</v>
      </c>
      <c r="S1197" s="37" t="s">
        <v>9168</v>
      </c>
      <c r="T1197" s="37" t="s">
        <v>9167</v>
      </c>
      <c r="U1197" s="37" t="s">
        <v>9166</v>
      </c>
    </row>
    <row r="1198" spans="1:21" s="37" customFormat="1" ht="14.5">
      <c r="A1198" s="3" t="s">
        <v>4771</v>
      </c>
      <c r="B1198" s="15" t="s">
        <v>1</v>
      </c>
      <c r="C1198" s="15" t="s">
        <v>4</v>
      </c>
      <c r="D1198" s="15" t="s">
        <v>3522</v>
      </c>
      <c r="E1198" s="15">
        <v>400</v>
      </c>
      <c r="F1198" s="15">
        <v>13.5</v>
      </c>
      <c r="G1198" s="15">
        <v>15</v>
      </c>
      <c r="H1198" s="15">
        <v>16.5</v>
      </c>
      <c r="I1198" s="15">
        <v>12.1</v>
      </c>
      <c r="J1198" s="15"/>
      <c r="K1198" s="15">
        <v>1</v>
      </c>
      <c r="L1198" s="15">
        <v>22</v>
      </c>
      <c r="M1198" s="15">
        <v>19</v>
      </c>
      <c r="N1198" s="15">
        <v>150</v>
      </c>
      <c r="O1198" s="15">
        <v>1</v>
      </c>
      <c r="P1198" s="15" t="s">
        <v>3</v>
      </c>
      <c r="Q1198" s="37" t="s">
        <v>9169</v>
      </c>
      <c r="R1198" s="37">
        <v>6.4000000000000001E-2</v>
      </c>
      <c r="S1198" s="37" t="s">
        <v>9168</v>
      </c>
      <c r="T1198" s="37" t="s">
        <v>9167</v>
      </c>
      <c r="U1198" s="37" t="s">
        <v>9166</v>
      </c>
    </row>
    <row r="1199" spans="1:21" s="37" customFormat="1" ht="14.5">
      <c r="A1199" s="3" t="s">
        <v>4772</v>
      </c>
      <c r="B1199" s="15" t="s">
        <v>1</v>
      </c>
      <c r="C1199" s="15" t="s">
        <v>4</v>
      </c>
      <c r="D1199" s="15" t="s">
        <v>3522</v>
      </c>
      <c r="E1199" s="15">
        <v>400</v>
      </c>
      <c r="F1199" s="15">
        <v>14.4</v>
      </c>
      <c r="G1199" s="15">
        <v>16</v>
      </c>
      <c r="H1199" s="15">
        <v>17.600000000000001</v>
      </c>
      <c r="I1199" s="15">
        <v>12.9</v>
      </c>
      <c r="J1199" s="15"/>
      <c r="K1199" s="15">
        <v>1</v>
      </c>
      <c r="L1199" s="15">
        <v>23.5</v>
      </c>
      <c r="M1199" s="15">
        <v>17.8</v>
      </c>
      <c r="N1199" s="15">
        <v>150</v>
      </c>
      <c r="O1199" s="15">
        <v>1</v>
      </c>
      <c r="P1199" s="15" t="s">
        <v>910</v>
      </c>
      <c r="Q1199" s="37" t="s">
        <v>9169</v>
      </c>
      <c r="R1199" s="37">
        <v>6.4000000000000001E-2</v>
      </c>
      <c r="S1199" s="37" t="s">
        <v>9168</v>
      </c>
      <c r="T1199" s="37" t="s">
        <v>9167</v>
      </c>
      <c r="U1199" s="37" t="s">
        <v>9166</v>
      </c>
    </row>
    <row r="1200" spans="1:21" s="37" customFormat="1" ht="14.5">
      <c r="A1200" s="3" t="s">
        <v>4773</v>
      </c>
      <c r="B1200" s="15" t="s">
        <v>1</v>
      </c>
      <c r="C1200" s="15" t="s">
        <v>4</v>
      </c>
      <c r="D1200" s="15" t="s">
        <v>3522</v>
      </c>
      <c r="E1200" s="15">
        <v>400</v>
      </c>
      <c r="F1200" s="15">
        <v>144</v>
      </c>
      <c r="G1200" s="15">
        <v>160</v>
      </c>
      <c r="H1200" s="15">
        <v>176</v>
      </c>
      <c r="I1200" s="15">
        <v>130</v>
      </c>
      <c r="J1200" s="15"/>
      <c r="K1200" s="15">
        <v>1</v>
      </c>
      <c r="L1200" s="15">
        <v>230</v>
      </c>
      <c r="M1200" s="15">
        <v>1.8</v>
      </c>
      <c r="N1200" s="15">
        <v>150</v>
      </c>
      <c r="O1200" s="15">
        <v>1</v>
      </c>
      <c r="P1200" s="15" t="s">
        <v>910</v>
      </c>
      <c r="Q1200" s="37" t="s">
        <v>9169</v>
      </c>
      <c r="R1200" s="37">
        <v>6.4000000000000001E-2</v>
      </c>
      <c r="S1200" s="37" t="s">
        <v>9168</v>
      </c>
      <c r="T1200" s="37" t="s">
        <v>9167</v>
      </c>
      <c r="U1200" s="37" t="s">
        <v>9166</v>
      </c>
    </row>
    <row r="1201" spans="1:21" s="37" customFormat="1" ht="14.5">
      <c r="A1201" s="3" t="s">
        <v>4774</v>
      </c>
      <c r="B1201" s="15" t="s">
        <v>1</v>
      </c>
      <c r="C1201" s="15" t="s">
        <v>4</v>
      </c>
      <c r="D1201" s="15" t="s">
        <v>3522</v>
      </c>
      <c r="E1201" s="15">
        <v>400</v>
      </c>
      <c r="F1201" s="15">
        <v>152</v>
      </c>
      <c r="G1201" s="15">
        <v>160</v>
      </c>
      <c r="H1201" s="15">
        <v>168</v>
      </c>
      <c r="I1201" s="15">
        <v>136</v>
      </c>
      <c r="J1201" s="15"/>
      <c r="K1201" s="15">
        <v>1</v>
      </c>
      <c r="L1201" s="15">
        <v>219</v>
      </c>
      <c r="M1201" s="15">
        <v>1.9</v>
      </c>
      <c r="N1201" s="15">
        <v>150</v>
      </c>
      <c r="O1201" s="15">
        <v>1</v>
      </c>
      <c r="P1201" s="15" t="s">
        <v>910</v>
      </c>
      <c r="Q1201" s="37" t="s">
        <v>9169</v>
      </c>
      <c r="R1201" s="37">
        <v>6.4000000000000001E-2</v>
      </c>
      <c r="S1201" s="37" t="s">
        <v>9168</v>
      </c>
      <c r="T1201" s="37" t="s">
        <v>9167</v>
      </c>
      <c r="U1201" s="37" t="s">
        <v>9166</v>
      </c>
    </row>
    <row r="1202" spans="1:21" s="37" customFormat="1" ht="14.5">
      <c r="A1202" s="3" t="s">
        <v>4775</v>
      </c>
      <c r="B1202" s="15" t="s">
        <v>1</v>
      </c>
      <c r="C1202" s="15" t="s">
        <v>4</v>
      </c>
      <c r="D1202" s="15" t="s">
        <v>3522</v>
      </c>
      <c r="E1202" s="15">
        <v>400</v>
      </c>
      <c r="F1202" s="15">
        <v>152</v>
      </c>
      <c r="G1202" s="15">
        <v>160</v>
      </c>
      <c r="H1202" s="15">
        <v>168</v>
      </c>
      <c r="I1202" s="15">
        <v>136</v>
      </c>
      <c r="J1202" s="15"/>
      <c r="K1202" s="15">
        <v>1</v>
      </c>
      <c r="L1202" s="15">
        <v>219</v>
      </c>
      <c r="M1202" s="15">
        <v>1.9</v>
      </c>
      <c r="N1202" s="15">
        <v>150</v>
      </c>
      <c r="O1202" s="15">
        <v>1</v>
      </c>
      <c r="P1202" s="15" t="s">
        <v>3</v>
      </c>
      <c r="Q1202" s="37" t="s">
        <v>9169</v>
      </c>
      <c r="R1202" s="37">
        <v>6.4000000000000001E-2</v>
      </c>
      <c r="S1202" s="37" t="s">
        <v>9168</v>
      </c>
      <c r="T1202" s="37" t="s">
        <v>9167</v>
      </c>
      <c r="U1202" s="37" t="s">
        <v>9166</v>
      </c>
    </row>
    <row r="1203" spans="1:21" s="37" customFormat="1" ht="14.5">
      <c r="A1203" s="3" t="s">
        <v>4776</v>
      </c>
      <c r="B1203" s="15" t="s">
        <v>1</v>
      </c>
      <c r="C1203" s="15" t="s">
        <v>4</v>
      </c>
      <c r="D1203" s="15" t="s">
        <v>3525</v>
      </c>
      <c r="E1203" s="15">
        <v>400</v>
      </c>
      <c r="F1203" s="15">
        <v>144</v>
      </c>
      <c r="G1203" s="15">
        <v>160</v>
      </c>
      <c r="H1203" s="15">
        <v>176</v>
      </c>
      <c r="I1203" s="15">
        <v>130</v>
      </c>
      <c r="J1203" s="15"/>
      <c r="K1203" s="15">
        <v>1</v>
      </c>
      <c r="L1203" s="15">
        <v>230</v>
      </c>
      <c r="M1203" s="15">
        <v>1.8</v>
      </c>
      <c r="N1203" s="15">
        <v>150</v>
      </c>
      <c r="O1203" s="15">
        <v>1</v>
      </c>
      <c r="P1203" s="15" t="s">
        <v>910</v>
      </c>
      <c r="Q1203" s="37" t="s">
        <v>9169</v>
      </c>
      <c r="R1203" s="37">
        <v>6.4000000000000001E-2</v>
      </c>
      <c r="S1203" s="37" t="s">
        <v>9168</v>
      </c>
      <c r="T1203" s="37" t="s">
        <v>9167</v>
      </c>
      <c r="U1203" s="37" t="s">
        <v>9166</v>
      </c>
    </row>
    <row r="1204" spans="1:21" s="37" customFormat="1" ht="14.5">
      <c r="A1204" s="3" t="s">
        <v>4777</v>
      </c>
      <c r="B1204" s="15" t="s">
        <v>1</v>
      </c>
      <c r="C1204" s="15" t="s">
        <v>4</v>
      </c>
      <c r="D1204" s="15" t="s">
        <v>3525</v>
      </c>
      <c r="E1204" s="15">
        <v>400</v>
      </c>
      <c r="F1204" s="15">
        <v>152</v>
      </c>
      <c r="G1204" s="15">
        <v>160</v>
      </c>
      <c r="H1204" s="15">
        <v>168</v>
      </c>
      <c r="I1204" s="15">
        <v>136</v>
      </c>
      <c r="J1204" s="15"/>
      <c r="K1204" s="15">
        <v>1</v>
      </c>
      <c r="L1204" s="15">
        <v>219</v>
      </c>
      <c r="M1204" s="15">
        <v>1.9</v>
      </c>
      <c r="N1204" s="15">
        <v>150</v>
      </c>
      <c r="O1204" s="15">
        <v>1</v>
      </c>
      <c r="P1204" s="15" t="s">
        <v>910</v>
      </c>
      <c r="Q1204" s="37" t="s">
        <v>9169</v>
      </c>
      <c r="R1204" s="37">
        <v>6.4000000000000001E-2</v>
      </c>
      <c r="S1204" s="37" t="s">
        <v>9168</v>
      </c>
      <c r="T1204" s="37" t="s">
        <v>9167</v>
      </c>
      <c r="U1204" s="37" t="s">
        <v>9166</v>
      </c>
    </row>
    <row r="1205" spans="1:21" s="37" customFormat="1" ht="14.5">
      <c r="A1205" s="3" t="s">
        <v>4778</v>
      </c>
      <c r="B1205" s="15" t="s">
        <v>1</v>
      </c>
      <c r="C1205" s="15" t="s">
        <v>4</v>
      </c>
      <c r="D1205" s="15" t="s">
        <v>3525</v>
      </c>
      <c r="E1205" s="15">
        <v>400</v>
      </c>
      <c r="F1205" s="15">
        <v>152</v>
      </c>
      <c r="G1205" s="15">
        <v>160</v>
      </c>
      <c r="H1205" s="15">
        <v>168</v>
      </c>
      <c r="I1205" s="15">
        <v>136</v>
      </c>
      <c r="J1205" s="15"/>
      <c r="K1205" s="15">
        <v>1</v>
      </c>
      <c r="L1205" s="15">
        <v>219</v>
      </c>
      <c r="M1205" s="15">
        <v>1.9</v>
      </c>
      <c r="N1205" s="15">
        <v>150</v>
      </c>
      <c r="O1205" s="15">
        <v>1</v>
      </c>
      <c r="P1205" s="15" t="s">
        <v>3</v>
      </c>
      <c r="Q1205" s="37" t="s">
        <v>9169</v>
      </c>
      <c r="R1205" s="37">
        <v>6.4000000000000001E-2</v>
      </c>
      <c r="S1205" s="37" t="s">
        <v>9168</v>
      </c>
      <c r="T1205" s="37" t="s">
        <v>9167</v>
      </c>
      <c r="U1205" s="37" t="s">
        <v>9166</v>
      </c>
    </row>
    <row r="1206" spans="1:21" s="37" customFormat="1" ht="14.5">
      <c r="A1206" s="3" t="s">
        <v>4779</v>
      </c>
      <c r="B1206" s="15" t="s">
        <v>1</v>
      </c>
      <c r="C1206" s="15" t="s">
        <v>4</v>
      </c>
      <c r="D1206" s="15" t="s">
        <v>3525</v>
      </c>
      <c r="E1206" s="15">
        <v>400</v>
      </c>
      <c r="F1206" s="15">
        <v>144</v>
      </c>
      <c r="G1206" s="15">
        <v>160</v>
      </c>
      <c r="H1206" s="15">
        <v>176</v>
      </c>
      <c r="I1206" s="15">
        <v>130</v>
      </c>
      <c r="J1206" s="15"/>
      <c r="K1206" s="15">
        <v>1</v>
      </c>
      <c r="L1206" s="15">
        <v>230</v>
      </c>
      <c r="M1206" s="15">
        <v>1.8</v>
      </c>
      <c r="N1206" s="15">
        <v>150</v>
      </c>
      <c r="O1206" s="15">
        <v>1</v>
      </c>
      <c r="P1206" s="15" t="s">
        <v>3</v>
      </c>
      <c r="Q1206" s="37" t="s">
        <v>9169</v>
      </c>
      <c r="R1206" s="37">
        <v>6.4000000000000001E-2</v>
      </c>
      <c r="S1206" s="37" t="s">
        <v>9168</v>
      </c>
      <c r="T1206" s="37" t="s">
        <v>9167</v>
      </c>
      <c r="U1206" s="37" t="s">
        <v>9166</v>
      </c>
    </row>
    <row r="1207" spans="1:21" s="37" customFormat="1" ht="14.5">
      <c r="A1207" s="3" t="s">
        <v>4780</v>
      </c>
      <c r="B1207" s="15" t="s">
        <v>1</v>
      </c>
      <c r="C1207" s="15" t="s">
        <v>4</v>
      </c>
      <c r="D1207" s="15" t="s">
        <v>3522</v>
      </c>
      <c r="E1207" s="15">
        <v>400</v>
      </c>
      <c r="F1207" s="15">
        <v>144</v>
      </c>
      <c r="G1207" s="15">
        <v>160</v>
      </c>
      <c r="H1207" s="15">
        <v>176</v>
      </c>
      <c r="I1207" s="15">
        <v>130</v>
      </c>
      <c r="J1207" s="15"/>
      <c r="K1207" s="15">
        <v>1</v>
      </c>
      <c r="L1207" s="15">
        <v>230</v>
      </c>
      <c r="M1207" s="15">
        <v>1.8</v>
      </c>
      <c r="N1207" s="15">
        <v>150</v>
      </c>
      <c r="O1207" s="15">
        <v>1</v>
      </c>
      <c r="P1207" s="15" t="s">
        <v>3</v>
      </c>
      <c r="Q1207" s="37" t="s">
        <v>9169</v>
      </c>
      <c r="R1207" s="37">
        <v>6.4000000000000001E-2</v>
      </c>
      <c r="S1207" s="37" t="s">
        <v>9168</v>
      </c>
      <c r="T1207" s="37" t="s">
        <v>9167</v>
      </c>
      <c r="U1207" s="37" t="s">
        <v>9166</v>
      </c>
    </row>
    <row r="1208" spans="1:21" s="37" customFormat="1" ht="14.5">
      <c r="A1208" s="3" t="s">
        <v>4781</v>
      </c>
      <c r="B1208" s="15" t="s">
        <v>1</v>
      </c>
      <c r="C1208" s="15" t="s">
        <v>4</v>
      </c>
      <c r="D1208" s="15" t="s">
        <v>3522</v>
      </c>
      <c r="E1208" s="15">
        <v>400</v>
      </c>
      <c r="F1208" s="15">
        <v>15.2</v>
      </c>
      <c r="G1208" s="15">
        <v>16</v>
      </c>
      <c r="H1208" s="15">
        <v>16.8</v>
      </c>
      <c r="I1208" s="15">
        <v>13.6</v>
      </c>
      <c r="J1208" s="15"/>
      <c r="K1208" s="15">
        <v>1</v>
      </c>
      <c r="L1208" s="15">
        <v>22.5</v>
      </c>
      <c r="M1208" s="15">
        <v>18.600000000000001</v>
      </c>
      <c r="N1208" s="15">
        <v>150</v>
      </c>
      <c r="O1208" s="15">
        <v>1</v>
      </c>
      <c r="P1208" s="15" t="s">
        <v>910</v>
      </c>
      <c r="Q1208" s="37" t="s">
        <v>9169</v>
      </c>
      <c r="R1208" s="37">
        <v>6.4000000000000001E-2</v>
      </c>
      <c r="S1208" s="37" t="s">
        <v>9168</v>
      </c>
      <c r="T1208" s="37" t="s">
        <v>9167</v>
      </c>
      <c r="U1208" s="37" t="s">
        <v>9166</v>
      </c>
    </row>
    <row r="1209" spans="1:21" s="37" customFormat="1" ht="14.5">
      <c r="A1209" s="3" t="s">
        <v>4782</v>
      </c>
      <c r="B1209" s="15" t="s">
        <v>1</v>
      </c>
      <c r="C1209" s="15" t="s">
        <v>4</v>
      </c>
      <c r="D1209" s="15" t="s">
        <v>3522</v>
      </c>
      <c r="E1209" s="15">
        <v>400</v>
      </c>
      <c r="F1209" s="15">
        <v>15.2</v>
      </c>
      <c r="G1209" s="15">
        <v>16</v>
      </c>
      <c r="H1209" s="15">
        <v>16.8</v>
      </c>
      <c r="I1209" s="15">
        <v>13.6</v>
      </c>
      <c r="J1209" s="15"/>
      <c r="K1209" s="15">
        <v>1</v>
      </c>
      <c r="L1209" s="15">
        <v>22.5</v>
      </c>
      <c r="M1209" s="15">
        <v>18.600000000000001</v>
      </c>
      <c r="N1209" s="15">
        <v>150</v>
      </c>
      <c r="O1209" s="15">
        <v>1</v>
      </c>
      <c r="P1209" s="15" t="s">
        <v>3</v>
      </c>
      <c r="Q1209" s="37" t="s">
        <v>9169</v>
      </c>
      <c r="R1209" s="37">
        <v>6.4000000000000001E-2</v>
      </c>
      <c r="S1209" s="37" t="s">
        <v>9168</v>
      </c>
      <c r="T1209" s="37" t="s">
        <v>9167</v>
      </c>
      <c r="U1209" s="37" t="s">
        <v>9166</v>
      </c>
    </row>
    <row r="1210" spans="1:21" s="37" customFormat="1" ht="14.5">
      <c r="A1210" s="3" t="s">
        <v>4783</v>
      </c>
      <c r="B1210" s="15" t="s">
        <v>1</v>
      </c>
      <c r="C1210" s="15" t="s">
        <v>4</v>
      </c>
      <c r="D1210" s="15" t="s">
        <v>3525</v>
      </c>
      <c r="E1210" s="15">
        <v>400</v>
      </c>
      <c r="F1210" s="15">
        <v>14.4</v>
      </c>
      <c r="G1210" s="15">
        <v>16</v>
      </c>
      <c r="H1210" s="15">
        <v>17.600000000000001</v>
      </c>
      <c r="I1210" s="15">
        <v>12.9</v>
      </c>
      <c r="J1210" s="15"/>
      <c r="K1210" s="15">
        <v>1</v>
      </c>
      <c r="L1210" s="15">
        <v>23.5</v>
      </c>
      <c r="M1210" s="15">
        <v>17.8</v>
      </c>
      <c r="N1210" s="15">
        <v>150</v>
      </c>
      <c r="O1210" s="15">
        <v>1</v>
      </c>
      <c r="P1210" s="15" t="s">
        <v>910</v>
      </c>
      <c r="Q1210" s="37" t="s">
        <v>9169</v>
      </c>
      <c r="R1210" s="37">
        <v>6.4000000000000001E-2</v>
      </c>
      <c r="S1210" s="37" t="s">
        <v>9168</v>
      </c>
      <c r="T1210" s="37" t="s">
        <v>9167</v>
      </c>
      <c r="U1210" s="37" t="s">
        <v>9166</v>
      </c>
    </row>
    <row r="1211" spans="1:21" s="37" customFormat="1" ht="14.5">
      <c r="A1211" s="3" t="s">
        <v>4784</v>
      </c>
      <c r="B1211" s="15" t="s">
        <v>1</v>
      </c>
      <c r="C1211" s="15" t="s">
        <v>4</v>
      </c>
      <c r="D1211" s="15" t="s">
        <v>3525</v>
      </c>
      <c r="E1211" s="15">
        <v>400</v>
      </c>
      <c r="F1211" s="15">
        <v>15.2</v>
      </c>
      <c r="G1211" s="15">
        <v>16</v>
      </c>
      <c r="H1211" s="15">
        <v>16.8</v>
      </c>
      <c r="I1211" s="15">
        <v>13.6</v>
      </c>
      <c r="J1211" s="15"/>
      <c r="K1211" s="15">
        <v>1</v>
      </c>
      <c r="L1211" s="15">
        <v>22.5</v>
      </c>
      <c r="M1211" s="15">
        <v>18.600000000000001</v>
      </c>
      <c r="N1211" s="15">
        <v>150</v>
      </c>
      <c r="O1211" s="15">
        <v>1</v>
      </c>
      <c r="P1211" s="15" t="s">
        <v>910</v>
      </c>
      <c r="Q1211" s="37" t="s">
        <v>9169</v>
      </c>
      <c r="R1211" s="37">
        <v>6.4000000000000001E-2</v>
      </c>
      <c r="S1211" s="37" t="s">
        <v>9168</v>
      </c>
      <c r="T1211" s="37" t="s">
        <v>9167</v>
      </c>
      <c r="U1211" s="37" t="s">
        <v>9166</v>
      </c>
    </row>
    <row r="1212" spans="1:21" s="37" customFormat="1" ht="14.5">
      <c r="A1212" s="3" t="s">
        <v>4785</v>
      </c>
      <c r="B1212" s="15" t="s">
        <v>1</v>
      </c>
      <c r="C1212" s="15" t="s">
        <v>4</v>
      </c>
      <c r="D1212" s="15" t="s">
        <v>3525</v>
      </c>
      <c r="E1212" s="15">
        <v>400</v>
      </c>
      <c r="F1212" s="15">
        <v>15.2</v>
      </c>
      <c r="G1212" s="15">
        <v>16</v>
      </c>
      <c r="H1212" s="15">
        <v>16.8</v>
      </c>
      <c r="I1212" s="15">
        <v>13.6</v>
      </c>
      <c r="J1212" s="15"/>
      <c r="K1212" s="15">
        <v>1</v>
      </c>
      <c r="L1212" s="15">
        <v>22.5</v>
      </c>
      <c r="M1212" s="15">
        <v>18.600000000000001</v>
      </c>
      <c r="N1212" s="15">
        <v>150</v>
      </c>
      <c r="O1212" s="15">
        <v>1</v>
      </c>
      <c r="P1212" s="15" t="s">
        <v>3</v>
      </c>
      <c r="Q1212" s="37" t="s">
        <v>9169</v>
      </c>
      <c r="R1212" s="37">
        <v>6.4000000000000001E-2</v>
      </c>
      <c r="S1212" s="37" t="s">
        <v>9168</v>
      </c>
      <c r="T1212" s="37" t="s">
        <v>9167</v>
      </c>
      <c r="U1212" s="37" t="s">
        <v>9166</v>
      </c>
    </row>
    <row r="1213" spans="1:21" s="37" customFormat="1" ht="14.5">
      <c r="A1213" s="3" t="s">
        <v>4786</v>
      </c>
      <c r="B1213" s="15" t="s">
        <v>1</v>
      </c>
      <c r="C1213" s="15" t="s">
        <v>4</v>
      </c>
      <c r="D1213" s="15" t="s">
        <v>3525</v>
      </c>
      <c r="E1213" s="15">
        <v>400</v>
      </c>
      <c r="F1213" s="15">
        <v>14.4</v>
      </c>
      <c r="G1213" s="15">
        <v>16</v>
      </c>
      <c r="H1213" s="15">
        <v>17.600000000000001</v>
      </c>
      <c r="I1213" s="15">
        <v>12.9</v>
      </c>
      <c r="J1213" s="15"/>
      <c r="K1213" s="15">
        <v>1</v>
      </c>
      <c r="L1213" s="15">
        <v>23.5</v>
      </c>
      <c r="M1213" s="15">
        <v>17.8</v>
      </c>
      <c r="N1213" s="15">
        <v>150</v>
      </c>
      <c r="O1213" s="15">
        <v>1</v>
      </c>
      <c r="P1213" s="15" t="s">
        <v>3</v>
      </c>
      <c r="Q1213" s="37" t="s">
        <v>9169</v>
      </c>
      <c r="R1213" s="37">
        <v>6.4000000000000001E-2</v>
      </c>
      <c r="S1213" s="37" t="s">
        <v>9168</v>
      </c>
      <c r="T1213" s="37" t="s">
        <v>9167</v>
      </c>
      <c r="U1213" s="37" t="s">
        <v>9166</v>
      </c>
    </row>
    <row r="1214" spans="1:21" s="37" customFormat="1" ht="14.5">
      <c r="A1214" s="3" t="s">
        <v>4787</v>
      </c>
      <c r="B1214" s="15" t="s">
        <v>1</v>
      </c>
      <c r="C1214" s="15" t="s">
        <v>4</v>
      </c>
      <c r="D1214" s="15" t="s">
        <v>3522</v>
      </c>
      <c r="E1214" s="15">
        <v>400</v>
      </c>
      <c r="F1214" s="15">
        <v>14.4</v>
      </c>
      <c r="G1214" s="15">
        <v>16</v>
      </c>
      <c r="H1214" s="15">
        <v>17.600000000000001</v>
      </c>
      <c r="I1214" s="15">
        <v>12.9</v>
      </c>
      <c r="J1214" s="15"/>
      <c r="K1214" s="15">
        <v>1</v>
      </c>
      <c r="L1214" s="15">
        <v>23.5</v>
      </c>
      <c r="M1214" s="15">
        <v>17.8</v>
      </c>
      <c r="N1214" s="15">
        <v>150</v>
      </c>
      <c r="O1214" s="15">
        <v>1</v>
      </c>
      <c r="P1214" s="15" t="s">
        <v>3</v>
      </c>
      <c r="Q1214" s="37" t="s">
        <v>9169</v>
      </c>
      <c r="R1214" s="37">
        <v>6.4000000000000001E-2</v>
      </c>
      <c r="S1214" s="37" t="s">
        <v>9168</v>
      </c>
      <c r="T1214" s="37" t="s">
        <v>9167</v>
      </c>
      <c r="U1214" s="37" t="s">
        <v>9166</v>
      </c>
    </row>
    <row r="1215" spans="1:21" s="37" customFormat="1" ht="14.5">
      <c r="A1215" s="3" t="s">
        <v>4788</v>
      </c>
      <c r="B1215" s="15" t="s">
        <v>1</v>
      </c>
      <c r="C1215" s="15" t="s">
        <v>4</v>
      </c>
      <c r="D1215" s="15" t="s">
        <v>3522</v>
      </c>
      <c r="E1215" s="15">
        <v>400</v>
      </c>
      <c r="F1215" s="15">
        <v>153</v>
      </c>
      <c r="G1215" s="15">
        <v>170</v>
      </c>
      <c r="H1215" s="15">
        <v>187</v>
      </c>
      <c r="I1215" s="15">
        <v>138</v>
      </c>
      <c r="J1215" s="15"/>
      <c r="K1215" s="15">
        <v>1</v>
      </c>
      <c r="L1215" s="15">
        <v>244</v>
      </c>
      <c r="M1215" s="15">
        <v>1.7</v>
      </c>
      <c r="N1215" s="15">
        <v>150</v>
      </c>
      <c r="O1215" s="15">
        <v>1</v>
      </c>
      <c r="P1215" s="15" t="s">
        <v>910</v>
      </c>
      <c r="Q1215" s="37" t="s">
        <v>9169</v>
      </c>
      <c r="R1215" s="37">
        <v>6.4000000000000001E-2</v>
      </c>
      <c r="S1215" s="37" t="s">
        <v>9168</v>
      </c>
      <c r="T1215" s="37" t="s">
        <v>9167</v>
      </c>
      <c r="U1215" s="37" t="s">
        <v>9166</v>
      </c>
    </row>
    <row r="1216" spans="1:21" s="37" customFormat="1" ht="14.5">
      <c r="A1216" s="3" t="s">
        <v>4789</v>
      </c>
      <c r="B1216" s="15" t="s">
        <v>1</v>
      </c>
      <c r="C1216" s="15" t="s">
        <v>4</v>
      </c>
      <c r="D1216" s="15" t="s">
        <v>3522</v>
      </c>
      <c r="E1216" s="15">
        <v>400</v>
      </c>
      <c r="F1216" s="15">
        <v>161.5</v>
      </c>
      <c r="G1216" s="15">
        <v>170</v>
      </c>
      <c r="H1216" s="15">
        <v>178.5</v>
      </c>
      <c r="I1216" s="15">
        <v>145</v>
      </c>
      <c r="J1216" s="15"/>
      <c r="K1216" s="15">
        <v>1</v>
      </c>
      <c r="L1216" s="15">
        <v>234</v>
      </c>
      <c r="M1216" s="15">
        <v>1.8</v>
      </c>
      <c r="N1216" s="15">
        <v>150</v>
      </c>
      <c r="O1216" s="15">
        <v>1</v>
      </c>
      <c r="P1216" s="15" t="s">
        <v>910</v>
      </c>
      <c r="Q1216" s="37" t="s">
        <v>9169</v>
      </c>
      <c r="R1216" s="37">
        <v>6.4000000000000001E-2</v>
      </c>
      <c r="S1216" s="37" t="s">
        <v>9168</v>
      </c>
      <c r="T1216" s="37" t="s">
        <v>9167</v>
      </c>
      <c r="U1216" s="37" t="s">
        <v>9166</v>
      </c>
    </row>
    <row r="1217" spans="1:21" s="37" customFormat="1" ht="14.5">
      <c r="A1217" s="3" t="s">
        <v>4790</v>
      </c>
      <c r="B1217" s="15" t="s">
        <v>1</v>
      </c>
      <c r="C1217" s="15" t="s">
        <v>4</v>
      </c>
      <c r="D1217" s="15" t="s">
        <v>3522</v>
      </c>
      <c r="E1217" s="15">
        <v>400</v>
      </c>
      <c r="F1217" s="15">
        <v>161.5</v>
      </c>
      <c r="G1217" s="15">
        <v>170</v>
      </c>
      <c r="H1217" s="15">
        <v>178.5</v>
      </c>
      <c r="I1217" s="15">
        <v>145</v>
      </c>
      <c r="J1217" s="15"/>
      <c r="K1217" s="15">
        <v>1</v>
      </c>
      <c r="L1217" s="15">
        <v>234</v>
      </c>
      <c r="M1217" s="15">
        <v>1.8</v>
      </c>
      <c r="N1217" s="15">
        <v>150</v>
      </c>
      <c r="O1217" s="15">
        <v>1</v>
      </c>
      <c r="P1217" s="15" t="s">
        <v>3</v>
      </c>
      <c r="Q1217" s="37" t="s">
        <v>9169</v>
      </c>
      <c r="R1217" s="37">
        <v>6.4000000000000001E-2</v>
      </c>
      <c r="S1217" s="37" t="s">
        <v>9168</v>
      </c>
      <c r="T1217" s="37" t="s">
        <v>9167</v>
      </c>
      <c r="U1217" s="37" t="s">
        <v>9166</v>
      </c>
    </row>
    <row r="1218" spans="1:21" s="37" customFormat="1" ht="14.5">
      <c r="A1218" s="3" t="s">
        <v>4791</v>
      </c>
      <c r="B1218" s="15" t="s">
        <v>1</v>
      </c>
      <c r="C1218" s="15" t="s">
        <v>4</v>
      </c>
      <c r="D1218" s="15" t="s">
        <v>3525</v>
      </c>
      <c r="E1218" s="15">
        <v>400</v>
      </c>
      <c r="F1218" s="15">
        <v>153</v>
      </c>
      <c r="G1218" s="15">
        <v>170</v>
      </c>
      <c r="H1218" s="15">
        <v>187</v>
      </c>
      <c r="I1218" s="15">
        <v>138</v>
      </c>
      <c r="J1218" s="15"/>
      <c r="K1218" s="15">
        <v>1</v>
      </c>
      <c r="L1218" s="15">
        <v>244</v>
      </c>
      <c r="M1218" s="15">
        <v>1.7</v>
      </c>
      <c r="N1218" s="15">
        <v>150</v>
      </c>
      <c r="O1218" s="15">
        <v>1</v>
      </c>
      <c r="P1218" s="15" t="s">
        <v>910</v>
      </c>
      <c r="Q1218" s="37" t="s">
        <v>9169</v>
      </c>
      <c r="R1218" s="37">
        <v>6.4000000000000001E-2</v>
      </c>
      <c r="S1218" s="37" t="s">
        <v>9168</v>
      </c>
      <c r="T1218" s="37" t="s">
        <v>9167</v>
      </c>
      <c r="U1218" s="37" t="s">
        <v>9166</v>
      </c>
    </row>
    <row r="1219" spans="1:21" s="37" customFormat="1" ht="14.5">
      <c r="A1219" s="3" t="s">
        <v>4792</v>
      </c>
      <c r="B1219" s="15" t="s">
        <v>1</v>
      </c>
      <c r="C1219" s="15" t="s">
        <v>4</v>
      </c>
      <c r="D1219" s="15" t="s">
        <v>3525</v>
      </c>
      <c r="E1219" s="15">
        <v>400</v>
      </c>
      <c r="F1219" s="15">
        <v>161.5</v>
      </c>
      <c r="G1219" s="15">
        <v>170</v>
      </c>
      <c r="H1219" s="15">
        <v>178.5</v>
      </c>
      <c r="I1219" s="15">
        <v>145</v>
      </c>
      <c r="J1219" s="15"/>
      <c r="K1219" s="15">
        <v>1</v>
      </c>
      <c r="L1219" s="15">
        <v>234</v>
      </c>
      <c r="M1219" s="15">
        <v>1.8</v>
      </c>
      <c r="N1219" s="15">
        <v>150</v>
      </c>
      <c r="O1219" s="15">
        <v>1</v>
      </c>
      <c r="P1219" s="15" t="s">
        <v>910</v>
      </c>
      <c r="Q1219" s="37" t="s">
        <v>9169</v>
      </c>
      <c r="R1219" s="37">
        <v>6.4000000000000001E-2</v>
      </c>
      <c r="S1219" s="37" t="s">
        <v>9168</v>
      </c>
      <c r="T1219" s="37" t="s">
        <v>9167</v>
      </c>
      <c r="U1219" s="37" t="s">
        <v>9166</v>
      </c>
    </row>
    <row r="1220" spans="1:21" s="37" customFormat="1" ht="14.5">
      <c r="A1220" s="3" t="s">
        <v>4793</v>
      </c>
      <c r="B1220" s="15" t="s">
        <v>1</v>
      </c>
      <c r="C1220" s="15" t="s">
        <v>4</v>
      </c>
      <c r="D1220" s="15" t="s">
        <v>3525</v>
      </c>
      <c r="E1220" s="15">
        <v>400</v>
      </c>
      <c r="F1220" s="15">
        <v>161.5</v>
      </c>
      <c r="G1220" s="15">
        <v>170</v>
      </c>
      <c r="H1220" s="15">
        <v>178.5</v>
      </c>
      <c r="I1220" s="15">
        <v>145</v>
      </c>
      <c r="J1220" s="15"/>
      <c r="K1220" s="15">
        <v>1</v>
      </c>
      <c r="L1220" s="15">
        <v>234</v>
      </c>
      <c r="M1220" s="15">
        <v>1.8</v>
      </c>
      <c r="N1220" s="15">
        <v>150</v>
      </c>
      <c r="O1220" s="15">
        <v>1</v>
      </c>
      <c r="P1220" s="15" t="s">
        <v>3</v>
      </c>
      <c r="Q1220" s="37" t="s">
        <v>9169</v>
      </c>
      <c r="R1220" s="37">
        <v>6.4000000000000001E-2</v>
      </c>
      <c r="S1220" s="37" t="s">
        <v>9168</v>
      </c>
      <c r="T1220" s="37" t="s">
        <v>9167</v>
      </c>
      <c r="U1220" s="37" t="s">
        <v>9166</v>
      </c>
    </row>
    <row r="1221" spans="1:21" s="37" customFormat="1" ht="14.5">
      <c r="A1221" s="3" t="s">
        <v>4794</v>
      </c>
      <c r="B1221" s="15" t="s">
        <v>1</v>
      </c>
      <c r="C1221" s="15" t="s">
        <v>4</v>
      </c>
      <c r="D1221" s="15" t="s">
        <v>3525</v>
      </c>
      <c r="E1221" s="15">
        <v>400</v>
      </c>
      <c r="F1221" s="15">
        <v>153</v>
      </c>
      <c r="G1221" s="15">
        <v>170</v>
      </c>
      <c r="H1221" s="15">
        <v>187</v>
      </c>
      <c r="I1221" s="15">
        <v>138</v>
      </c>
      <c r="J1221" s="15"/>
      <c r="K1221" s="15">
        <v>1</v>
      </c>
      <c r="L1221" s="15">
        <v>244</v>
      </c>
      <c r="M1221" s="15">
        <v>1.7</v>
      </c>
      <c r="N1221" s="15">
        <v>150</v>
      </c>
      <c r="O1221" s="15">
        <v>1</v>
      </c>
      <c r="P1221" s="15" t="s">
        <v>3</v>
      </c>
      <c r="Q1221" s="37" t="s">
        <v>9169</v>
      </c>
      <c r="R1221" s="37">
        <v>6.4000000000000001E-2</v>
      </c>
      <c r="S1221" s="37" t="s">
        <v>9168</v>
      </c>
      <c r="T1221" s="37" t="s">
        <v>9167</v>
      </c>
      <c r="U1221" s="37" t="s">
        <v>9166</v>
      </c>
    </row>
    <row r="1222" spans="1:21" s="37" customFormat="1" ht="14.5">
      <c r="A1222" s="3" t="s">
        <v>4795</v>
      </c>
      <c r="B1222" s="15" t="s">
        <v>1</v>
      </c>
      <c r="C1222" s="15" t="s">
        <v>4</v>
      </c>
      <c r="D1222" s="15" t="s">
        <v>3522</v>
      </c>
      <c r="E1222" s="15">
        <v>400</v>
      </c>
      <c r="F1222" s="15">
        <v>153</v>
      </c>
      <c r="G1222" s="15">
        <v>170</v>
      </c>
      <c r="H1222" s="15">
        <v>187</v>
      </c>
      <c r="I1222" s="15">
        <v>138</v>
      </c>
      <c r="J1222" s="15"/>
      <c r="K1222" s="15">
        <v>1</v>
      </c>
      <c r="L1222" s="15">
        <v>244</v>
      </c>
      <c r="M1222" s="15">
        <v>1.7</v>
      </c>
      <c r="N1222" s="15">
        <v>150</v>
      </c>
      <c r="O1222" s="15">
        <v>1</v>
      </c>
      <c r="P1222" s="15" t="s">
        <v>3</v>
      </c>
      <c r="Q1222" s="37" t="s">
        <v>9169</v>
      </c>
      <c r="R1222" s="37">
        <v>6.4000000000000001E-2</v>
      </c>
      <c r="S1222" s="37" t="s">
        <v>9168</v>
      </c>
      <c r="T1222" s="37" t="s">
        <v>9167</v>
      </c>
      <c r="U1222" s="37" t="s">
        <v>9166</v>
      </c>
    </row>
    <row r="1223" spans="1:21" s="37" customFormat="1" ht="14.5">
      <c r="A1223" s="3" t="s">
        <v>4796</v>
      </c>
      <c r="B1223" s="15" t="s">
        <v>1</v>
      </c>
      <c r="C1223" s="15" t="s">
        <v>4</v>
      </c>
      <c r="D1223" s="15" t="s">
        <v>3522</v>
      </c>
      <c r="E1223" s="15">
        <v>400</v>
      </c>
      <c r="F1223" s="15">
        <v>16.2</v>
      </c>
      <c r="G1223" s="15">
        <v>18</v>
      </c>
      <c r="H1223" s="15">
        <v>19.8</v>
      </c>
      <c r="I1223" s="15">
        <v>14.5</v>
      </c>
      <c r="J1223" s="15"/>
      <c r="K1223" s="15">
        <v>1</v>
      </c>
      <c r="L1223" s="15">
        <v>26.5</v>
      </c>
      <c r="M1223" s="15">
        <v>16</v>
      </c>
      <c r="N1223" s="15">
        <v>150</v>
      </c>
      <c r="O1223" s="15">
        <v>1</v>
      </c>
      <c r="P1223" s="15" t="s">
        <v>910</v>
      </c>
      <c r="Q1223" s="37" t="s">
        <v>9169</v>
      </c>
      <c r="R1223" s="37">
        <v>6.4000000000000001E-2</v>
      </c>
      <c r="S1223" s="37" t="s">
        <v>9168</v>
      </c>
      <c r="T1223" s="37" t="s">
        <v>9167</v>
      </c>
      <c r="U1223" s="37" t="s">
        <v>9166</v>
      </c>
    </row>
    <row r="1224" spans="1:21" s="37" customFormat="1" ht="14.5">
      <c r="A1224" s="3" t="s">
        <v>4797</v>
      </c>
      <c r="B1224" s="15" t="s">
        <v>1</v>
      </c>
      <c r="C1224" s="15" t="s">
        <v>4</v>
      </c>
      <c r="D1224" s="15" t="s">
        <v>3522</v>
      </c>
      <c r="E1224" s="15">
        <v>400</v>
      </c>
      <c r="F1224" s="15">
        <v>162</v>
      </c>
      <c r="G1224" s="15">
        <v>180</v>
      </c>
      <c r="H1224" s="15">
        <v>198</v>
      </c>
      <c r="I1224" s="15">
        <v>146</v>
      </c>
      <c r="J1224" s="15"/>
      <c r="K1224" s="15">
        <v>1</v>
      </c>
      <c r="L1224" s="15">
        <v>258</v>
      </c>
      <c r="M1224" s="15">
        <v>1.6</v>
      </c>
      <c r="N1224" s="15">
        <v>150</v>
      </c>
      <c r="O1224" s="15">
        <v>1</v>
      </c>
      <c r="P1224" s="15" t="s">
        <v>910</v>
      </c>
      <c r="Q1224" s="37" t="s">
        <v>9169</v>
      </c>
      <c r="R1224" s="37">
        <v>6.4000000000000001E-2</v>
      </c>
      <c r="S1224" s="37" t="s">
        <v>9168</v>
      </c>
      <c r="T1224" s="37" t="s">
        <v>9167</v>
      </c>
      <c r="U1224" s="37" t="s">
        <v>9166</v>
      </c>
    </row>
    <row r="1225" spans="1:21" s="37" customFormat="1" ht="14.5">
      <c r="A1225" s="3" t="s">
        <v>4798</v>
      </c>
      <c r="B1225" s="15" t="s">
        <v>1</v>
      </c>
      <c r="C1225" s="15" t="s">
        <v>4</v>
      </c>
      <c r="D1225" s="15" t="s">
        <v>3522</v>
      </c>
      <c r="E1225" s="15">
        <v>400</v>
      </c>
      <c r="F1225" s="15">
        <v>171</v>
      </c>
      <c r="G1225" s="15">
        <v>180</v>
      </c>
      <c r="H1225" s="15">
        <v>189</v>
      </c>
      <c r="I1225" s="15">
        <v>154</v>
      </c>
      <c r="J1225" s="15"/>
      <c r="K1225" s="15">
        <v>1</v>
      </c>
      <c r="L1225" s="15">
        <v>246</v>
      </c>
      <c r="M1225" s="15">
        <v>1.7</v>
      </c>
      <c r="N1225" s="15">
        <v>150</v>
      </c>
      <c r="O1225" s="15">
        <v>1</v>
      </c>
      <c r="P1225" s="15" t="s">
        <v>910</v>
      </c>
      <c r="Q1225" s="37" t="s">
        <v>9169</v>
      </c>
      <c r="R1225" s="37">
        <v>6.4000000000000001E-2</v>
      </c>
      <c r="S1225" s="37" t="s">
        <v>9168</v>
      </c>
      <c r="T1225" s="37" t="s">
        <v>9167</v>
      </c>
      <c r="U1225" s="37" t="s">
        <v>9166</v>
      </c>
    </row>
    <row r="1226" spans="1:21" s="37" customFormat="1" ht="14.5">
      <c r="A1226" s="3" t="s">
        <v>4799</v>
      </c>
      <c r="B1226" s="15" t="s">
        <v>1</v>
      </c>
      <c r="C1226" s="15" t="s">
        <v>4</v>
      </c>
      <c r="D1226" s="15" t="s">
        <v>3522</v>
      </c>
      <c r="E1226" s="15">
        <v>400</v>
      </c>
      <c r="F1226" s="15">
        <v>171</v>
      </c>
      <c r="G1226" s="15">
        <v>180</v>
      </c>
      <c r="H1226" s="15">
        <v>189</v>
      </c>
      <c r="I1226" s="15">
        <v>154</v>
      </c>
      <c r="J1226" s="15"/>
      <c r="K1226" s="15">
        <v>1</v>
      </c>
      <c r="L1226" s="15">
        <v>246</v>
      </c>
      <c r="M1226" s="15">
        <v>1.7</v>
      </c>
      <c r="N1226" s="15">
        <v>150</v>
      </c>
      <c r="O1226" s="15">
        <v>1</v>
      </c>
      <c r="P1226" s="15" t="s">
        <v>3</v>
      </c>
      <c r="Q1226" s="37" t="s">
        <v>9169</v>
      </c>
      <c r="R1226" s="37">
        <v>6.4000000000000001E-2</v>
      </c>
      <c r="S1226" s="37" t="s">
        <v>9168</v>
      </c>
      <c r="T1226" s="37" t="s">
        <v>9167</v>
      </c>
      <c r="U1226" s="37" t="s">
        <v>9166</v>
      </c>
    </row>
    <row r="1227" spans="1:21" s="37" customFormat="1" ht="14.5">
      <c r="A1227" s="3" t="s">
        <v>4800</v>
      </c>
      <c r="B1227" s="15" t="s">
        <v>1</v>
      </c>
      <c r="C1227" s="15" t="s">
        <v>4</v>
      </c>
      <c r="D1227" s="15" t="s">
        <v>3525</v>
      </c>
      <c r="E1227" s="15">
        <v>400</v>
      </c>
      <c r="F1227" s="15">
        <v>162</v>
      </c>
      <c r="G1227" s="15">
        <v>180</v>
      </c>
      <c r="H1227" s="15">
        <v>198</v>
      </c>
      <c r="I1227" s="15">
        <v>146</v>
      </c>
      <c r="J1227" s="15"/>
      <c r="K1227" s="15">
        <v>1</v>
      </c>
      <c r="L1227" s="15">
        <v>258</v>
      </c>
      <c r="M1227" s="15">
        <v>1.6</v>
      </c>
      <c r="N1227" s="15">
        <v>150</v>
      </c>
      <c r="O1227" s="15">
        <v>1</v>
      </c>
      <c r="P1227" s="15" t="s">
        <v>910</v>
      </c>
      <c r="Q1227" s="37" t="s">
        <v>9169</v>
      </c>
      <c r="R1227" s="37">
        <v>6.4000000000000001E-2</v>
      </c>
      <c r="S1227" s="37" t="s">
        <v>9168</v>
      </c>
      <c r="T1227" s="37" t="s">
        <v>9167</v>
      </c>
      <c r="U1227" s="37" t="s">
        <v>9166</v>
      </c>
    </row>
    <row r="1228" spans="1:21" s="37" customFormat="1" ht="14.5">
      <c r="A1228" s="3" t="s">
        <v>4801</v>
      </c>
      <c r="B1228" s="15" t="s">
        <v>1</v>
      </c>
      <c r="C1228" s="15" t="s">
        <v>4</v>
      </c>
      <c r="D1228" s="15" t="s">
        <v>3525</v>
      </c>
      <c r="E1228" s="15">
        <v>400</v>
      </c>
      <c r="F1228" s="15">
        <v>171</v>
      </c>
      <c r="G1228" s="15">
        <v>180</v>
      </c>
      <c r="H1228" s="15">
        <v>189</v>
      </c>
      <c r="I1228" s="15">
        <v>154</v>
      </c>
      <c r="J1228" s="15"/>
      <c r="K1228" s="15">
        <v>1</v>
      </c>
      <c r="L1228" s="15">
        <v>246</v>
      </c>
      <c r="M1228" s="15">
        <v>1.7</v>
      </c>
      <c r="N1228" s="15">
        <v>150</v>
      </c>
      <c r="O1228" s="15">
        <v>1</v>
      </c>
      <c r="P1228" s="15" t="s">
        <v>910</v>
      </c>
      <c r="Q1228" s="37" t="s">
        <v>9169</v>
      </c>
      <c r="R1228" s="37">
        <v>6.4000000000000001E-2</v>
      </c>
      <c r="S1228" s="37" t="s">
        <v>9168</v>
      </c>
      <c r="T1228" s="37" t="s">
        <v>9167</v>
      </c>
      <c r="U1228" s="37" t="s">
        <v>9166</v>
      </c>
    </row>
    <row r="1229" spans="1:21" s="37" customFormat="1" ht="14.5">
      <c r="A1229" s="3" t="s">
        <v>4802</v>
      </c>
      <c r="B1229" s="15" t="s">
        <v>1</v>
      </c>
      <c r="C1229" s="15" t="s">
        <v>4</v>
      </c>
      <c r="D1229" s="15" t="s">
        <v>3525</v>
      </c>
      <c r="E1229" s="15">
        <v>400</v>
      </c>
      <c r="F1229" s="15">
        <v>171</v>
      </c>
      <c r="G1229" s="15">
        <v>180</v>
      </c>
      <c r="H1229" s="15">
        <v>189</v>
      </c>
      <c r="I1229" s="15">
        <v>154</v>
      </c>
      <c r="J1229" s="15"/>
      <c r="K1229" s="15">
        <v>1</v>
      </c>
      <c r="L1229" s="15">
        <v>246</v>
      </c>
      <c r="M1229" s="15">
        <v>1.7</v>
      </c>
      <c r="N1229" s="15">
        <v>150</v>
      </c>
      <c r="O1229" s="15">
        <v>1</v>
      </c>
      <c r="P1229" s="15" t="s">
        <v>3</v>
      </c>
      <c r="Q1229" s="37" t="s">
        <v>9169</v>
      </c>
      <c r="R1229" s="37">
        <v>6.4000000000000001E-2</v>
      </c>
      <c r="S1229" s="37" t="s">
        <v>9168</v>
      </c>
      <c r="T1229" s="37" t="s">
        <v>9167</v>
      </c>
      <c r="U1229" s="37" t="s">
        <v>9166</v>
      </c>
    </row>
    <row r="1230" spans="1:21" s="37" customFormat="1" ht="14.5">
      <c r="A1230" s="3" t="s">
        <v>4803</v>
      </c>
      <c r="B1230" s="15" t="s">
        <v>1</v>
      </c>
      <c r="C1230" s="15" t="s">
        <v>4</v>
      </c>
      <c r="D1230" s="15" t="s">
        <v>3525</v>
      </c>
      <c r="E1230" s="15">
        <v>400</v>
      </c>
      <c r="F1230" s="15">
        <v>162</v>
      </c>
      <c r="G1230" s="15">
        <v>180</v>
      </c>
      <c r="H1230" s="15">
        <v>198</v>
      </c>
      <c r="I1230" s="15">
        <v>146</v>
      </c>
      <c r="J1230" s="15"/>
      <c r="K1230" s="15">
        <v>1</v>
      </c>
      <c r="L1230" s="15">
        <v>258</v>
      </c>
      <c r="M1230" s="15">
        <v>1.6</v>
      </c>
      <c r="N1230" s="15">
        <v>150</v>
      </c>
      <c r="O1230" s="15">
        <v>1</v>
      </c>
      <c r="P1230" s="15" t="s">
        <v>3</v>
      </c>
      <c r="Q1230" s="37" t="s">
        <v>9169</v>
      </c>
      <c r="R1230" s="37">
        <v>6.4000000000000001E-2</v>
      </c>
      <c r="S1230" s="37" t="s">
        <v>9168</v>
      </c>
      <c r="T1230" s="37" t="s">
        <v>9167</v>
      </c>
      <c r="U1230" s="37" t="s">
        <v>9166</v>
      </c>
    </row>
    <row r="1231" spans="1:21" s="37" customFormat="1" ht="14.5">
      <c r="A1231" s="3" t="s">
        <v>4804</v>
      </c>
      <c r="B1231" s="15" t="s">
        <v>1</v>
      </c>
      <c r="C1231" s="15" t="s">
        <v>4</v>
      </c>
      <c r="D1231" s="15" t="s">
        <v>3522</v>
      </c>
      <c r="E1231" s="15">
        <v>400</v>
      </c>
      <c r="F1231" s="15">
        <v>162</v>
      </c>
      <c r="G1231" s="15">
        <v>180</v>
      </c>
      <c r="H1231" s="15">
        <v>198</v>
      </c>
      <c r="I1231" s="15">
        <v>146</v>
      </c>
      <c r="J1231" s="15"/>
      <c r="K1231" s="15">
        <v>1</v>
      </c>
      <c r="L1231" s="15">
        <v>258</v>
      </c>
      <c r="M1231" s="15">
        <v>1.6</v>
      </c>
      <c r="N1231" s="15">
        <v>150</v>
      </c>
      <c r="O1231" s="15">
        <v>1</v>
      </c>
      <c r="P1231" s="15" t="s">
        <v>3</v>
      </c>
      <c r="Q1231" s="37" t="s">
        <v>9169</v>
      </c>
      <c r="R1231" s="37">
        <v>6.4000000000000001E-2</v>
      </c>
      <c r="S1231" s="37" t="s">
        <v>9168</v>
      </c>
      <c r="T1231" s="37" t="s">
        <v>9167</v>
      </c>
      <c r="U1231" s="37" t="s">
        <v>9166</v>
      </c>
    </row>
    <row r="1232" spans="1:21" s="37" customFormat="1" ht="14.5">
      <c r="A1232" s="3" t="s">
        <v>4805</v>
      </c>
      <c r="B1232" s="15" t="s">
        <v>1</v>
      </c>
      <c r="C1232" s="15" t="s">
        <v>4</v>
      </c>
      <c r="D1232" s="15" t="s">
        <v>3522</v>
      </c>
      <c r="E1232" s="15">
        <v>400</v>
      </c>
      <c r="F1232" s="15">
        <v>17.100000000000001</v>
      </c>
      <c r="G1232" s="15">
        <v>18</v>
      </c>
      <c r="H1232" s="15">
        <v>18.899999999999999</v>
      </c>
      <c r="I1232" s="15">
        <v>15.3</v>
      </c>
      <c r="J1232" s="15"/>
      <c r="K1232" s="15">
        <v>1</v>
      </c>
      <c r="L1232" s="15">
        <v>25.5</v>
      </c>
      <c r="M1232" s="15">
        <v>16.5</v>
      </c>
      <c r="N1232" s="15">
        <v>150</v>
      </c>
      <c r="O1232" s="15">
        <v>1</v>
      </c>
      <c r="P1232" s="15" t="s">
        <v>910</v>
      </c>
      <c r="Q1232" s="37" t="s">
        <v>9169</v>
      </c>
      <c r="R1232" s="37">
        <v>6.4000000000000001E-2</v>
      </c>
      <c r="S1232" s="37" t="s">
        <v>9168</v>
      </c>
      <c r="T1232" s="37" t="s">
        <v>9167</v>
      </c>
      <c r="U1232" s="37" t="s">
        <v>9166</v>
      </c>
    </row>
    <row r="1233" spans="1:21" s="37" customFormat="1" ht="14.5">
      <c r="A1233" s="3" t="s">
        <v>4806</v>
      </c>
      <c r="B1233" s="15" t="s">
        <v>1</v>
      </c>
      <c r="C1233" s="15" t="s">
        <v>4</v>
      </c>
      <c r="D1233" s="15" t="s">
        <v>3522</v>
      </c>
      <c r="E1233" s="15">
        <v>400</v>
      </c>
      <c r="F1233" s="15">
        <v>17.100000000000001</v>
      </c>
      <c r="G1233" s="15">
        <v>18</v>
      </c>
      <c r="H1233" s="15">
        <v>18.899999999999999</v>
      </c>
      <c r="I1233" s="15">
        <v>15.3</v>
      </c>
      <c r="J1233" s="15"/>
      <c r="K1233" s="15">
        <v>1</v>
      </c>
      <c r="L1233" s="15">
        <v>25.5</v>
      </c>
      <c r="M1233" s="15">
        <v>16.5</v>
      </c>
      <c r="N1233" s="15">
        <v>150</v>
      </c>
      <c r="O1233" s="15">
        <v>1</v>
      </c>
      <c r="P1233" s="15" t="s">
        <v>3</v>
      </c>
      <c r="Q1233" s="37" t="s">
        <v>9169</v>
      </c>
      <c r="R1233" s="37">
        <v>6.4000000000000001E-2</v>
      </c>
      <c r="S1233" s="37" t="s">
        <v>9168</v>
      </c>
      <c r="T1233" s="37" t="s">
        <v>9167</v>
      </c>
      <c r="U1233" s="37" t="s">
        <v>9166</v>
      </c>
    </row>
    <row r="1234" spans="1:21" s="37" customFormat="1" ht="14.5">
      <c r="A1234" s="3" t="s">
        <v>4807</v>
      </c>
      <c r="B1234" s="15" t="s">
        <v>1</v>
      </c>
      <c r="C1234" s="15" t="s">
        <v>4</v>
      </c>
      <c r="D1234" s="15" t="s">
        <v>3525</v>
      </c>
      <c r="E1234" s="15">
        <v>400</v>
      </c>
      <c r="F1234" s="15">
        <v>16.2</v>
      </c>
      <c r="G1234" s="15">
        <v>18</v>
      </c>
      <c r="H1234" s="15">
        <v>19.8</v>
      </c>
      <c r="I1234" s="15">
        <v>14.5</v>
      </c>
      <c r="J1234" s="15"/>
      <c r="K1234" s="15">
        <v>1</v>
      </c>
      <c r="L1234" s="15">
        <v>26.5</v>
      </c>
      <c r="M1234" s="15">
        <v>16</v>
      </c>
      <c r="N1234" s="15">
        <v>150</v>
      </c>
      <c r="O1234" s="15">
        <v>1</v>
      </c>
      <c r="P1234" s="15" t="s">
        <v>910</v>
      </c>
      <c r="Q1234" s="37" t="s">
        <v>9169</v>
      </c>
      <c r="R1234" s="37">
        <v>6.4000000000000001E-2</v>
      </c>
      <c r="S1234" s="37" t="s">
        <v>9168</v>
      </c>
      <c r="T1234" s="37" t="s">
        <v>9167</v>
      </c>
      <c r="U1234" s="37" t="s">
        <v>9166</v>
      </c>
    </row>
    <row r="1235" spans="1:21" s="37" customFormat="1" ht="14.5">
      <c r="A1235" s="3" t="s">
        <v>4808</v>
      </c>
      <c r="B1235" s="15" t="s">
        <v>1</v>
      </c>
      <c r="C1235" s="15" t="s">
        <v>4</v>
      </c>
      <c r="D1235" s="15" t="s">
        <v>3525</v>
      </c>
      <c r="E1235" s="15">
        <v>400</v>
      </c>
      <c r="F1235" s="15">
        <v>17.100000000000001</v>
      </c>
      <c r="G1235" s="15">
        <v>18</v>
      </c>
      <c r="H1235" s="15">
        <v>18.899999999999999</v>
      </c>
      <c r="I1235" s="15">
        <v>15.3</v>
      </c>
      <c r="J1235" s="15"/>
      <c r="K1235" s="15">
        <v>1</v>
      </c>
      <c r="L1235" s="15">
        <v>25.5</v>
      </c>
      <c r="M1235" s="15">
        <v>16.5</v>
      </c>
      <c r="N1235" s="15">
        <v>150</v>
      </c>
      <c r="O1235" s="15">
        <v>1</v>
      </c>
      <c r="P1235" s="15" t="s">
        <v>910</v>
      </c>
      <c r="Q1235" s="37" t="s">
        <v>9169</v>
      </c>
      <c r="R1235" s="37">
        <v>6.4000000000000001E-2</v>
      </c>
      <c r="S1235" s="37" t="s">
        <v>9168</v>
      </c>
      <c r="T1235" s="37" t="s">
        <v>9167</v>
      </c>
      <c r="U1235" s="37" t="s">
        <v>9166</v>
      </c>
    </row>
    <row r="1236" spans="1:21" s="37" customFormat="1" ht="14.5">
      <c r="A1236" s="3" t="s">
        <v>4809</v>
      </c>
      <c r="B1236" s="15" t="s">
        <v>1</v>
      </c>
      <c r="C1236" s="15" t="s">
        <v>4</v>
      </c>
      <c r="D1236" s="15" t="s">
        <v>3525</v>
      </c>
      <c r="E1236" s="15">
        <v>400</v>
      </c>
      <c r="F1236" s="15">
        <v>17.100000000000001</v>
      </c>
      <c r="G1236" s="15">
        <v>18</v>
      </c>
      <c r="H1236" s="15">
        <v>18.899999999999999</v>
      </c>
      <c r="I1236" s="15">
        <v>15.3</v>
      </c>
      <c r="J1236" s="15"/>
      <c r="K1236" s="15">
        <v>1</v>
      </c>
      <c r="L1236" s="15">
        <v>25.5</v>
      </c>
      <c r="M1236" s="15">
        <v>16.5</v>
      </c>
      <c r="N1236" s="15">
        <v>150</v>
      </c>
      <c r="O1236" s="15">
        <v>1</v>
      </c>
      <c r="P1236" s="15" t="s">
        <v>3</v>
      </c>
      <c r="Q1236" s="37" t="s">
        <v>9169</v>
      </c>
      <c r="R1236" s="37">
        <v>6.4000000000000001E-2</v>
      </c>
      <c r="S1236" s="37" t="s">
        <v>9168</v>
      </c>
      <c r="T1236" s="37" t="s">
        <v>9167</v>
      </c>
      <c r="U1236" s="37" t="s">
        <v>9166</v>
      </c>
    </row>
    <row r="1237" spans="1:21" s="37" customFormat="1" ht="14.5">
      <c r="A1237" s="3" t="s">
        <v>4810</v>
      </c>
      <c r="B1237" s="15" t="s">
        <v>1</v>
      </c>
      <c r="C1237" s="15" t="s">
        <v>4</v>
      </c>
      <c r="D1237" s="15" t="s">
        <v>3525</v>
      </c>
      <c r="E1237" s="15">
        <v>400</v>
      </c>
      <c r="F1237" s="15">
        <v>16.2</v>
      </c>
      <c r="G1237" s="15">
        <v>18</v>
      </c>
      <c r="H1237" s="15">
        <v>19.8</v>
      </c>
      <c r="I1237" s="15">
        <v>14.5</v>
      </c>
      <c r="J1237" s="15"/>
      <c r="K1237" s="15">
        <v>1</v>
      </c>
      <c r="L1237" s="15">
        <v>26.5</v>
      </c>
      <c r="M1237" s="15">
        <v>16</v>
      </c>
      <c r="N1237" s="15">
        <v>150</v>
      </c>
      <c r="O1237" s="15">
        <v>1</v>
      </c>
      <c r="P1237" s="15" t="s">
        <v>3</v>
      </c>
      <c r="Q1237" s="37" t="s">
        <v>9169</v>
      </c>
      <c r="R1237" s="37">
        <v>6.4000000000000001E-2</v>
      </c>
      <c r="S1237" s="37" t="s">
        <v>9168</v>
      </c>
      <c r="T1237" s="37" t="s">
        <v>9167</v>
      </c>
      <c r="U1237" s="37" t="s">
        <v>9166</v>
      </c>
    </row>
    <row r="1238" spans="1:21" s="37" customFormat="1" ht="14.5">
      <c r="A1238" s="3" t="s">
        <v>4811</v>
      </c>
      <c r="B1238" s="15" t="s">
        <v>1</v>
      </c>
      <c r="C1238" s="15" t="s">
        <v>4</v>
      </c>
      <c r="D1238" s="15" t="s">
        <v>3522</v>
      </c>
      <c r="E1238" s="15">
        <v>400</v>
      </c>
      <c r="F1238" s="15">
        <v>16.2</v>
      </c>
      <c r="G1238" s="15">
        <v>18</v>
      </c>
      <c r="H1238" s="15">
        <v>19.8</v>
      </c>
      <c r="I1238" s="15">
        <v>14.5</v>
      </c>
      <c r="J1238" s="15"/>
      <c r="K1238" s="15">
        <v>1</v>
      </c>
      <c r="L1238" s="15">
        <v>26.5</v>
      </c>
      <c r="M1238" s="15">
        <v>16</v>
      </c>
      <c r="N1238" s="15">
        <v>150</v>
      </c>
      <c r="O1238" s="15">
        <v>1</v>
      </c>
      <c r="P1238" s="15" t="s">
        <v>3</v>
      </c>
      <c r="Q1238" s="37" t="s">
        <v>9169</v>
      </c>
      <c r="R1238" s="37">
        <v>6.4000000000000001E-2</v>
      </c>
      <c r="S1238" s="37" t="s">
        <v>9168</v>
      </c>
      <c r="T1238" s="37" t="s">
        <v>9167</v>
      </c>
      <c r="U1238" s="37" t="s">
        <v>9166</v>
      </c>
    </row>
    <row r="1239" spans="1:21" s="37" customFormat="1" ht="14.5">
      <c r="A1239" s="3" t="s">
        <v>4812</v>
      </c>
      <c r="B1239" s="15" t="s">
        <v>1</v>
      </c>
      <c r="C1239" s="15" t="s">
        <v>4</v>
      </c>
      <c r="D1239" s="15" t="s">
        <v>3522</v>
      </c>
      <c r="E1239" s="15">
        <v>400</v>
      </c>
      <c r="F1239" s="15">
        <v>18</v>
      </c>
      <c r="G1239" s="15">
        <v>20</v>
      </c>
      <c r="H1239" s="15">
        <v>22</v>
      </c>
      <c r="I1239" s="15">
        <v>16.2</v>
      </c>
      <c r="J1239" s="15"/>
      <c r="K1239" s="15">
        <v>1</v>
      </c>
      <c r="L1239" s="15">
        <v>29.1</v>
      </c>
      <c r="M1239" s="15">
        <v>14</v>
      </c>
      <c r="N1239" s="15">
        <v>150</v>
      </c>
      <c r="O1239" s="15">
        <v>1</v>
      </c>
      <c r="P1239" s="15" t="s">
        <v>910</v>
      </c>
      <c r="Q1239" s="37" t="s">
        <v>9169</v>
      </c>
      <c r="R1239" s="37">
        <v>6.4000000000000001E-2</v>
      </c>
      <c r="S1239" s="37" t="s">
        <v>9168</v>
      </c>
      <c r="T1239" s="37" t="s">
        <v>9167</v>
      </c>
      <c r="U1239" s="37" t="s">
        <v>9166</v>
      </c>
    </row>
    <row r="1240" spans="1:21" s="37" customFormat="1" ht="14.5">
      <c r="A1240" s="3" t="s">
        <v>4813</v>
      </c>
      <c r="B1240" s="15" t="s">
        <v>1</v>
      </c>
      <c r="C1240" s="15" t="s">
        <v>4</v>
      </c>
      <c r="D1240" s="15" t="s">
        <v>3522</v>
      </c>
      <c r="E1240" s="15">
        <v>400</v>
      </c>
      <c r="F1240" s="15">
        <v>180</v>
      </c>
      <c r="G1240" s="15">
        <v>200</v>
      </c>
      <c r="H1240" s="15">
        <v>220</v>
      </c>
      <c r="I1240" s="15">
        <v>162</v>
      </c>
      <c r="J1240" s="15"/>
      <c r="K1240" s="15">
        <v>1</v>
      </c>
      <c r="L1240" s="15">
        <v>287</v>
      </c>
      <c r="M1240" s="15">
        <v>1.4</v>
      </c>
      <c r="N1240" s="15">
        <v>150</v>
      </c>
      <c r="O1240" s="15">
        <v>1</v>
      </c>
      <c r="P1240" s="15" t="s">
        <v>910</v>
      </c>
      <c r="Q1240" s="37" t="s">
        <v>9169</v>
      </c>
      <c r="R1240" s="37">
        <v>6.4000000000000001E-2</v>
      </c>
      <c r="S1240" s="37" t="s">
        <v>9168</v>
      </c>
      <c r="T1240" s="37" t="s">
        <v>9167</v>
      </c>
      <c r="U1240" s="37" t="s">
        <v>9166</v>
      </c>
    </row>
    <row r="1241" spans="1:21" s="37" customFormat="1" ht="14.5">
      <c r="A1241" s="3" t="s">
        <v>4814</v>
      </c>
      <c r="B1241" s="15" t="s">
        <v>1</v>
      </c>
      <c r="C1241" s="15" t="s">
        <v>4</v>
      </c>
      <c r="D1241" s="15" t="s">
        <v>3522</v>
      </c>
      <c r="E1241" s="15">
        <v>400</v>
      </c>
      <c r="F1241" s="15">
        <v>190</v>
      </c>
      <c r="G1241" s="15">
        <v>200</v>
      </c>
      <c r="H1241" s="15">
        <v>210</v>
      </c>
      <c r="I1241" s="15">
        <v>171</v>
      </c>
      <c r="J1241" s="15"/>
      <c r="K1241" s="15">
        <v>1</v>
      </c>
      <c r="L1241" s="15">
        <v>274</v>
      </c>
      <c r="M1241" s="15">
        <v>1.51</v>
      </c>
      <c r="N1241" s="15">
        <v>150</v>
      </c>
      <c r="O1241" s="15">
        <v>1</v>
      </c>
      <c r="P1241" s="15" t="s">
        <v>910</v>
      </c>
      <c r="Q1241" s="37" t="s">
        <v>9169</v>
      </c>
      <c r="R1241" s="37">
        <v>6.4000000000000001E-2</v>
      </c>
      <c r="S1241" s="37" t="s">
        <v>9168</v>
      </c>
      <c r="T1241" s="37" t="s">
        <v>9167</v>
      </c>
      <c r="U1241" s="37" t="s">
        <v>9166</v>
      </c>
    </row>
    <row r="1242" spans="1:21" s="37" customFormat="1" ht="14.5">
      <c r="A1242" s="3" t="s">
        <v>4815</v>
      </c>
      <c r="B1242" s="15" t="s">
        <v>1</v>
      </c>
      <c r="C1242" s="15" t="s">
        <v>4</v>
      </c>
      <c r="D1242" s="15" t="s">
        <v>3522</v>
      </c>
      <c r="E1242" s="15">
        <v>400</v>
      </c>
      <c r="F1242" s="15">
        <v>190</v>
      </c>
      <c r="G1242" s="15">
        <v>200</v>
      </c>
      <c r="H1242" s="15">
        <v>210</v>
      </c>
      <c r="I1242" s="15">
        <v>171</v>
      </c>
      <c r="J1242" s="15"/>
      <c r="K1242" s="15">
        <v>1</v>
      </c>
      <c r="L1242" s="15">
        <v>274</v>
      </c>
      <c r="M1242" s="15">
        <v>1.51</v>
      </c>
      <c r="N1242" s="15">
        <v>150</v>
      </c>
      <c r="O1242" s="15">
        <v>1</v>
      </c>
      <c r="P1242" s="15" t="s">
        <v>3</v>
      </c>
      <c r="Q1242" s="37" t="s">
        <v>9169</v>
      </c>
      <c r="R1242" s="37">
        <v>6.4000000000000001E-2</v>
      </c>
      <c r="S1242" s="37" t="s">
        <v>9168</v>
      </c>
      <c r="T1242" s="37" t="s">
        <v>9167</v>
      </c>
      <c r="U1242" s="37" t="s">
        <v>9166</v>
      </c>
    </row>
    <row r="1243" spans="1:21" s="37" customFormat="1" ht="14.5">
      <c r="A1243" s="3" t="s">
        <v>4816</v>
      </c>
      <c r="B1243" s="15" t="s">
        <v>1</v>
      </c>
      <c r="C1243" s="15" t="s">
        <v>4</v>
      </c>
      <c r="D1243" s="15" t="s">
        <v>3525</v>
      </c>
      <c r="E1243" s="15">
        <v>400</v>
      </c>
      <c r="F1243" s="15">
        <v>180</v>
      </c>
      <c r="G1243" s="15">
        <v>200</v>
      </c>
      <c r="H1243" s="15">
        <v>220</v>
      </c>
      <c r="I1243" s="15">
        <v>162</v>
      </c>
      <c r="J1243" s="15"/>
      <c r="K1243" s="15">
        <v>1</v>
      </c>
      <c r="L1243" s="15">
        <v>287</v>
      </c>
      <c r="M1243" s="15">
        <v>1.4</v>
      </c>
      <c r="N1243" s="15">
        <v>150</v>
      </c>
      <c r="O1243" s="15">
        <v>1</v>
      </c>
      <c r="P1243" s="15" t="s">
        <v>910</v>
      </c>
      <c r="Q1243" s="37" t="s">
        <v>9169</v>
      </c>
      <c r="R1243" s="37">
        <v>6.4000000000000001E-2</v>
      </c>
      <c r="S1243" s="37" t="s">
        <v>9168</v>
      </c>
      <c r="T1243" s="37" t="s">
        <v>9167</v>
      </c>
      <c r="U1243" s="37" t="s">
        <v>9166</v>
      </c>
    </row>
    <row r="1244" spans="1:21" s="37" customFormat="1" ht="14.5">
      <c r="A1244" s="3" t="s">
        <v>4817</v>
      </c>
      <c r="B1244" s="15" t="s">
        <v>1</v>
      </c>
      <c r="C1244" s="15" t="s">
        <v>4</v>
      </c>
      <c r="D1244" s="15" t="s">
        <v>3525</v>
      </c>
      <c r="E1244" s="15">
        <v>400</v>
      </c>
      <c r="F1244" s="15">
        <v>190</v>
      </c>
      <c r="G1244" s="15">
        <v>200</v>
      </c>
      <c r="H1244" s="15">
        <v>210</v>
      </c>
      <c r="I1244" s="15">
        <v>171</v>
      </c>
      <c r="J1244" s="15"/>
      <c r="K1244" s="15">
        <v>1</v>
      </c>
      <c r="L1244" s="15">
        <v>274</v>
      </c>
      <c r="M1244" s="15">
        <v>1.51</v>
      </c>
      <c r="N1244" s="15">
        <v>150</v>
      </c>
      <c r="O1244" s="15">
        <v>1</v>
      </c>
      <c r="P1244" s="15" t="s">
        <v>910</v>
      </c>
      <c r="Q1244" s="37" t="s">
        <v>9169</v>
      </c>
      <c r="R1244" s="37">
        <v>6.4000000000000001E-2</v>
      </c>
      <c r="S1244" s="37" t="s">
        <v>9168</v>
      </c>
      <c r="T1244" s="37" t="s">
        <v>9167</v>
      </c>
      <c r="U1244" s="37" t="s">
        <v>9166</v>
      </c>
    </row>
    <row r="1245" spans="1:21" s="37" customFormat="1" ht="14.5">
      <c r="A1245" s="3" t="s">
        <v>4818</v>
      </c>
      <c r="B1245" s="15" t="s">
        <v>1</v>
      </c>
      <c r="C1245" s="15" t="s">
        <v>4</v>
      </c>
      <c r="D1245" s="15" t="s">
        <v>3525</v>
      </c>
      <c r="E1245" s="15">
        <v>400</v>
      </c>
      <c r="F1245" s="15">
        <v>190</v>
      </c>
      <c r="G1245" s="15">
        <v>200</v>
      </c>
      <c r="H1245" s="15">
        <v>210</v>
      </c>
      <c r="I1245" s="15">
        <v>171</v>
      </c>
      <c r="J1245" s="15"/>
      <c r="K1245" s="15">
        <v>1</v>
      </c>
      <c r="L1245" s="15">
        <v>274</v>
      </c>
      <c r="M1245" s="15">
        <v>1.51</v>
      </c>
      <c r="N1245" s="15">
        <v>150</v>
      </c>
      <c r="O1245" s="15">
        <v>1</v>
      </c>
      <c r="P1245" s="15" t="s">
        <v>3</v>
      </c>
      <c r="Q1245" s="37" t="s">
        <v>9169</v>
      </c>
      <c r="R1245" s="37">
        <v>6.4000000000000001E-2</v>
      </c>
      <c r="S1245" s="37" t="s">
        <v>9168</v>
      </c>
      <c r="T1245" s="37" t="s">
        <v>9167</v>
      </c>
      <c r="U1245" s="37" t="s">
        <v>9166</v>
      </c>
    </row>
    <row r="1246" spans="1:21" s="37" customFormat="1" ht="14.5">
      <c r="A1246" s="3" t="s">
        <v>4819</v>
      </c>
      <c r="B1246" s="15" t="s">
        <v>1</v>
      </c>
      <c r="C1246" s="15" t="s">
        <v>4</v>
      </c>
      <c r="D1246" s="15" t="s">
        <v>3525</v>
      </c>
      <c r="E1246" s="15">
        <v>400</v>
      </c>
      <c r="F1246" s="15">
        <v>180</v>
      </c>
      <c r="G1246" s="15">
        <v>200</v>
      </c>
      <c r="H1246" s="15">
        <v>220</v>
      </c>
      <c r="I1246" s="15">
        <v>162</v>
      </c>
      <c r="J1246" s="15"/>
      <c r="K1246" s="15">
        <v>1</v>
      </c>
      <c r="L1246" s="15">
        <v>287</v>
      </c>
      <c r="M1246" s="15">
        <v>1.4</v>
      </c>
      <c r="N1246" s="15">
        <v>150</v>
      </c>
      <c r="O1246" s="15">
        <v>1</v>
      </c>
      <c r="P1246" s="15" t="s">
        <v>3</v>
      </c>
      <c r="Q1246" s="37" t="s">
        <v>9169</v>
      </c>
      <c r="R1246" s="37">
        <v>6.4000000000000001E-2</v>
      </c>
      <c r="S1246" s="37" t="s">
        <v>9168</v>
      </c>
      <c r="T1246" s="37" t="s">
        <v>9167</v>
      </c>
      <c r="U1246" s="37" t="s">
        <v>9166</v>
      </c>
    </row>
    <row r="1247" spans="1:21" s="37" customFormat="1" ht="14.5">
      <c r="A1247" s="3" t="s">
        <v>4820</v>
      </c>
      <c r="B1247" s="15" t="s">
        <v>1</v>
      </c>
      <c r="C1247" s="15" t="s">
        <v>4</v>
      </c>
      <c r="D1247" s="15" t="s">
        <v>3522</v>
      </c>
      <c r="E1247" s="15">
        <v>400</v>
      </c>
      <c r="F1247" s="15">
        <v>180</v>
      </c>
      <c r="G1247" s="15">
        <v>200</v>
      </c>
      <c r="H1247" s="15">
        <v>220</v>
      </c>
      <c r="I1247" s="15">
        <v>162</v>
      </c>
      <c r="J1247" s="15"/>
      <c r="K1247" s="15">
        <v>1</v>
      </c>
      <c r="L1247" s="15">
        <v>287</v>
      </c>
      <c r="M1247" s="15">
        <v>1.4</v>
      </c>
      <c r="N1247" s="15">
        <v>150</v>
      </c>
      <c r="O1247" s="15">
        <v>1</v>
      </c>
      <c r="P1247" s="15" t="s">
        <v>3</v>
      </c>
      <c r="Q1247" s="37" t="s">
        <v>9169</v>
      </c>
      <c r="R1247" s="37">
        <v>6.4000000000000001E-2</v>
      </c>
      <c r="S1247" s="37" t="s">
        <v>9168</v>
      </c>
      <c r="T1247" s="37" t="s">
        <v>9167</v>
      </c>
      <c r="U1247" s="37" t="s">
        <v>9166</v>
      </c>
    </row>
    <row r="1248" spans="1:21" s="37" customFormat="1" ht="14.5">
      <c r="A1248" s="3" t="s">
        <v>4821</v>
      </c>
      <c r="B1248" s="15" t="s">
        <v>1</v>
      </c>
      <c r="C1248" s="15" t="s">
        <v>4</v>
      </c>
      <c r="D1248" s="15" t="s">
        <v>3522</v>
      </c>
      <c r="E1248" s="15">
        <v>400</v>
      </c>
      <c r="F1248" s="15">
        <v>19</v>
      </c>
      <c r="G1248" s="15">
        <v>20</v>
      </c>
      <c r="H1248" s="15">
        <v>21</v>
      </c>
      <c r="I1248" s="15">
        <v>17.100000000000001</v>
      </c>
      <c r="J1248" s="15"/>
      <c r="K1248" s="15">
        <v>1</v>
      </c>
      <c r="L1248" s="15">
        <v>27.7</v>
      </c>
      <c r="M1248" s="15">
        <v>15</v>
      </c>
      <c r="N1248" s="15">
        <v>150</v>
      </c>
      <c r="O1248" s="15">
        <v>1</v>
      </c>
      <c r="P1248" s="15" t="s">
        <v>910</v>
      </c>
      <c r="Q1248" s="37" t="s">
        <v>9169</v>
      </c>
      <c r="R1248" s="37">
        <v>6.4000000000000001E-2</v>
      </c>
      <c r="S1248" s="37" t="s">
        <v>9168</v>
      </c>
      <c r="T1248" s="37" t="s">
        <v>9167</v>
      </c>
      <c r="U1248" s="37" t="s">
        <v>9166</v>
      </c>
    </row>
    <row r="1249" spans="1:21" s="37" customFormat="1" ht="14.5">
      <c r="A1249" s="3" t="s">
        <v>4822</v>
      </c>
      <c r="B1249" s="15" t="s">
        <v>1</v>
      </c>
      <c r="C1249" s="15" t="s">
        <v>4</v>
      </c>
      <c r="D1249" s="15" t="s">
        <v>3522</v>
      </c>
      <c r="E1249" s="15">
        <v>400</v>
      </c>
      <c r="F1249" s="15">
        <v>19</v>
      </c>
      <c r="G1249" s="15">
        <v>20</v>
      </c>
      <c r="H1249" s="15">
        <v>21</v>
      </c>
      <c r="I1249" s="15">
        <v>17.100000000000001</v>
      </c>
      <c r="J1249" s="15"/>
      <c r="K1249" s="15">
        <v>1</v>
      </c>
      <c r="L1249" s="15">
        <v>27.7</v>
      </c>
      <c r="M1249" s="15">
        <v>15</v>
      </c>
      <c r="N1249" s="15">
        <v>150</v>
      </c>
      <c r="O1249" s="15">
        <v>1</v>
      </c>
      <c r="P1249" s="15" t="s">
        <v>3</v>
      </c>
      <c r="Q1249" s="37" t="s">
        <v>9169</v>
      </c>
      <c r="R1249" s="37">
        <v>6.4000000000000001E-2</v>
      </c>
      <c r="S1249" s="37" t="s">
        <v>9168</v>
      </c>
      <c r="T1249" s="37" t="s">
        <v>9167</v>
      </c>
      <c r="U1249" s="37" t="s">
        <v>9166</v>
      </c>
    </row>
    <row r="1250" spans="1:21" s="37" customFormat="1" ht="14.5">
      <c r="A1250" s="3" t="s">
        <v>4823</v>
      </c>
      <c r="B1250" s="15" t="s">
        <v>1</v>
      </c>
      <c r="C1250" s="15" t="s">
        <v>4</v>
      </c>
      <c r="D1250" s="15" t="s">
        <v>3525</v>
      </c>
      <c r="E1250" s="15">
        <v>400</v>
      </c>
      <c r="F1250" s="15">
        <v>18</v>
      </c>
      <c r="G1250" s="15">
        <v>20</v>
      </c>
      <c r="H1250" s="15">
        <v>22</v>
      </c>
      <c r="I1250" s="15">
        <v>16.2</v>
      </c>
      <c r="J1250" s="15"/>
      <c r="K1250" s="15">
        <v>1</v>
      </c>
      <c r="L1250" s="15">
        <v>29.1</v>
      </c>
      <c r="M1250" s="15">
        <v>14</v>
      </c>
      <c r="N1250" s="15">
        <v>150</v>
      </c>
      <c r="O1250" s="15">
        <v>1</v>
      </c>
      <c r="P1250" s="15" t="s">
        <v>910</v>
      </c>
      <c r="Q1250" s="37" t="s">
        <v>9169</v>
      </c>
      <c r="R1250" s="37">
        <v>6.4000000000000001E-2</v>
      </c>
      <c r="S1250" s="37" t="s">
        <v>9168</v>
      </c>
      <c r="T1250" s="37" t="s">
        <v>9167</v>
      </c>
      <c r="U1250" s="37" t="s">
        <v>9166</v>
      </c>
    </row>
    <row r="1251" spans="1:21" s="37" customFormat="1" ht="14.5">
      <c r="A1251" s="3" t="s">
        <v>4824</v>
      </c>
      <c r="B1251" s="15" t="s">
        <v>1</v>
      </c>
      <c r="C1251" s="15" t="s">
        <v>4</v>
      </c>
      <c r="D1251" s="15" t="s">
        <v>3525</v>
      </c>
      <c r="E1251" s="15">
        <v>400</v>
      </c>
      <c r="F1251" s="15">
        <v>19</v>
      </c>
      <c r="G1251" s="15">
        <v>20</v>
      </c>
      <c r="H1251" s="15">
        <v>21</v>
      </c>
      <c r="I1251" s="15">
        <v>17.100000000000001</v>
      </c>
      <c r="J1251" s="15"/>
      <c r="K1251" s="15">
        <v>1</v>
      </c>
      <c r="L1251" s="15">
        <v>27.7</v>
      </c>
      <c r="M1251" s="15">
        <v>15</v>
      </c>
      <c r="N1251" s="15">
        <v>150</v>
      </c>
      <c r="O1251" s="15">
        <v>1</v>
      </c>
      <c r="P1251" s="15" t="s">
        <v>910</v>
      </c>
      <c r="Q1251" s="37" t="s">
        <v>9169</v>
      </c>
      <c r="R1251" s="37">
        <v>6.4000000000000001E-2</v>
      </c>
      <c r="S1251" s="37" t="s">
        <v>9168</v>
      </c>
      <c r="T1251" s="37" t="s">
        <v>9167</v>
      </c>
      <c r="U1251" s="37" t="s">
        <v>9166</v>
      </c>
    </row>
    <row r="1252" spans="1:21" s="37" customFormat="1" ht="14.5">
      <c r="A1252" s="3" t="s">
        <v>4825</v>
      </c>
      <c r="B1252" s="15" t="s">
        <v>1</v>
      </c>
      <c r="C1252" s="15" t="s">
        <v>4</v>
      </c>
      <c r="D1252" s="15" t="s">
        <v>3525</v>
      </c>
      <c r="E1252" s="15">
        <v>400</v>
      </c>
      <c r="F1252" s="15">
        <v>19</v>
      </c>
      <c r="G1252" s="15">
        <v>20</v>
      </c>
      <c r="H1252" s="15">
        <v>21</v>
      </c>
      <c r="I1252" s="15">
        <v>17.100000000000001</v>
      </c>
      <c r="J1252" s="15"/>
      <c r="K1252" s="15">
        <v>1</v>
      </c>
      <c r="L1252" s="15">
        <v>27.7</v>
      </c>
      <c r="M1252" s="15">
        <v>15</v>
      </c>
      <c r="N1252" s="15">
        <v>150</v>
      </c>
      <c r="O1252" s="15">
        <v>1</v>
      </c>
      <c r="P1252" s="15" t="s">
        <v>3</v>
      </c>
      <c r="Q1252" s="37" t="s">
        <v>9169</v>
      </c>
      <c r="R1252" s="37">
        <v>6.4000000000000001E-2</v>
      </c>
      <c r="S1252" s="37" t="s">
        <v>9168</v>
      </c>
      <c r="T1252" s="37" t="s">
        <v>9167</v>
      </c>
      <c r="U1252" s="37" t="s">
        <v>9166</v>
      </c>
    </row>
    <row r="1253" spans="1:21" s="37" customFormat="1" ht="14.5">
      <c r="A1253" s="3" t="s">
        <v>4826</v>
      </c>
      <c r="B1253" s="15" t="s">
        <v>1</v>
      </c>
      <c r="C1253" s="15" t="s">
        <v>4</v>
      </c>
      <c r="D1253" s="15" t="s">
        <v>3525</v>
      </c>
      <c r="E1253" s="15">
        <v>400</v>
      </c>
      <c r="F1253" s="15">
        <v>18</v>
      </c>
      <c r="G1253" s="15">
        <v>20</v>
      </c>
      <c r="H1253" s="15">
        <v>22</v>
      </c>
      <c r="I1253" s="15">
        <v>16.2</v>
      </c>
      <c r="J1253" s="15"/>
      <c r="K1253" s="15">
        <v>1</v>
      </c>
      <c r="L1253" s="15">
        <v>29.1</v>
      </c>
      <c r="M1253" s="15">
        <v>14</v>
      </c>
      <c r="N1253" s="15">
        <v>150</v>
      </c>
      <c r="O1253" s="15">
        <v>1</v>
      </c>
      <c r="P1253" s="15" t="s">
        <v>3</v>
      </c>
      <c r="Q1253" s="37" t="s">
        <v>9169</v>
      </c>
      <c r="R1253" s="37">
        <v>6.4000000000000001E-2</v>
      </c>
      <c r="S1253" s="37" t="s">
        <v>9168</v>
      </c>
      <c r="T1253" s="37" t="s">
        <v>9167</v>
      </c>
      <c r="U1253" s="37" t="s">
        <v>9166</v>
      </c>
    </row>
    <row r="1254" spans="1:21" s="37" customFormat="1" ht="14.5">
      <c r="A1254" s="3" t="s">
        <v>4827</v>
      </c>
      <c r="B1254" s="15" t="s">
        <v>1</v>
      </c>
      <c r="C1254" s="15" t="s">
        <v>4</v>
      </c>
      <c r="D1254" s="15" t="s">
        <v>3522</v>
      </c>
      <c r="E1254" s="15">
        <v>400</v>
      </c>
      <c r="F1254" s="15">
        <v>18</v>
      </c>
      <c r="G1254" s="15">
        <v>20</v>
      </c>
      <c r="H1254" s="15">
        <v>22</v>
      </c>
      <c r="I1254" s="15">
        <v>16.2</v>
      </c>
      <c r="J1254" s="15"/>
      <c r="K1254" s="15">
        <v>1</v>
      </c>
      <c r="L1254" s="15">
        <v>29.1</v>
      </c>
      <c r="M1254" s="15">
        <v>14</v>
      </c>
      <c r="N1254" s="15">
        <v>150</v>
      </c>
      <c r="O1254" s="15">
        <v>1</v>
      </c>
      <c r="P1254" s="15" t="s">
        <v>3</v>
      </c>
      <c r="Q1254" s="37" t="s">
        <v>9169</v>
      </c>
      <c r="R1254" s="37">
        <v>6.4000000000000001E-2</v>
      </c>
      <c r="S1254" s="37" t="s">
        <v>9168</v>
      </c>
      <c r="T1254" s="37" t="s">
        <v>9167</v>
      </c>
      <c r="U1254" s="37" t="s">
        <v>9166</v>
      </c>
    </row>
    <row r="1255" spans="1:21" s="37" customFormat="1" ht="14.5">
      <c r="A1255" s="3" t="s">
        <v>4828</v>
      </c>
      <c r="B1255" s="15" t="s">
        <v>1</v>
      </c>
      <c r="C1255" s="15" t="s">
        <v>4</v>
      </c>
      <c r="D1255" s="15" t="s">
        <v>3522</v>
      </c>
      <c r="E1255" s="15">
        <v>400</v>
      </c>
      <c r="F1255" s="15">
        <v>19.8</v>
      </c>
      <c r="G1255" s="15">
        <v>22</v>
      </c>
      <c r="H1255" s="15">
        <v>24.2</v>
      </c>
      <c r="I1255" s="15">
        <v>17.8</v>
      </c>
      <c r="J1255" s="15"/>
      <c r="K1255" s="15">
        <v>1</v>
      </c>
      <c r="L1255" s="15">
        <v>31.9</v>
      </c>
      <c r="M1255" s="15">
        <v>13</v>
      </c>
      <c r="N1255" s="15">
        <v>150</v>
      </c>
      <c r="O1255" s="15">
        <v>1</v>
      </c>
      <c r="P1255" s="15" t="s">
        <v>910</v>
      </c>
      <c r="Q1255" s="37" t="s">
        <v>9169</v>
      </c>
      <c r="R1255" s="37">
        <v>6.4000000000000001E-2</v>
      </c>
      <c r="S1255" s="37" t="s">
        <v>9168</v>
      </c>
      <c r="T1255" s="37" t="s">
        <v>9167</v>
      </c>
      <c r="U1255" s="37" t="s">
        <v>9166</v>
      </c>
    </row>
    <row r="1256" spans="1:21" s="37" customFormat="1" ht="14.5">
      <c r="A1256" s="3" t="s">
        <v>4829</v>
      </c>
      <c r="B1256" s="15" t="s">
        <v>1</v>
      </c>
      <c r="C1256" s="15" t="s">
        <v>4</v>
      </c>
      <c r="D1256" s="15" t="s">
        <v>3522</v>
      </c>
      <c r="E1256" s="15">
        <v>400</v>
      </c>
      <c r="F1256" s="15">
        <v>20.9</v>
      </c>
      <c r="G1256" s="15">
        <v>22</v>
      </c>
      <c r="H1256" s="15">
        <v>23.1</v>
      </c>
      <c r="I1256" s="15">
        <v>18.8</v>
      </c>
      <c r="J1256" s="15"/>
      <c r="K1256" s="15">
        <v>1</v>
      </c>
      <c r="L1256" s="15">
        <v>30.6</v>
      </c>
      <c r="M1256" s="15">
        <v>13.7</v>
      </c>
      <c r="N1256" s="15">
        <v>150</v>
      </c>
      <c r="O1256" s="15">
        <v>1</v>
      </c>
      <c r="P1256" s="15" t="s">
        <v>910</v>
      </c>
      <c r="Q1256" s="37" t="s">
        <v>9169</v>
      </c>
      <c r="R1256" s="37">
        <v>6.4000000000000001E-2</v>
      </c>
      <c r="S1256" s="37" t="s">
        <v>9168</v>
      </c>
      <c r="T1256" s="37" t="s">
        <v>9167</v>
      </c>
      <c r="U1256" s="37" t="s">
        <v>9166</v>
      </c>
    </row>
    <row r="1257" spans="1:21" s="37" customFormat="1" ht="14.5">
      <c r="A1257" s="3" t="s">
        <v>4830</v>
      </c>
      <c r="B1257" s="15" t="s">
        <v>1</v>
      </c>
      <c r="C1257" s="15" t="s">
        <v>4</v>
      </c>
      <c r="D1257" s="15" t="s">
        <v>3522</v>
      </c>
      <c r="E1257" s="15">
        <v>400</v>
      </c>
      <c r="F1257" s="15">
        <v>20.9</v>
      </c>
      <c r="G1257" s="15">
        <v>22</v>
      </c>
      <c r="H1257" s="15">
        <v>23.1</v>
      </c>
      <c r="I1257" s="15">
        <v>18.8</v>
      </c>
      <c r="J1257" s="15"/>
      <c r="K1257" s="15">
        <v>1</v>
      </c>
      <c r="L1257" s="15">
        <v>30.6</v>
      </c>
      <c r="M1257" s="15">
        <v>13.7</v>
      </c>
      <c r="N1257" s="15">
        <v>150</v>
      </c>
      <c r="O1257" s="15">
        <v>1</v>
      </c>
      <c r="P1257" s="15" t="s">
        <v>3</v>
      </c>
      <c r="Q1257" s="37" t="s">
        <v>9169</v>
      </c>
      <c r="R1257" s="37">
        <v>6.4000000000000001E-2</v>
      </c>
      <c r="S1257" s="37" t="s">
        <v>9168</v>
      </c>
      <c r="T1257" s="37" t="s">
        <v>9167</v>
      </c>
      <c r="U1257" s="37" t="s">
        <v>9166</v>
      </c>
    </row>
    <row r="1258" spans="1:21" s="37" customFormat="1" ht="14.5">
      <c r="A1258" s="3" t="s">
        <v>4831</v>
      </c>
      <c r="B1258" s="15" t="s">
        <v>1</v>
      </c>
      <c r="C1258" s="15" t="s">
        <v>4</v>
      </c>
      <c r="D1258" s="15" t="s">
        <v>3525</v>
      </c>
      <c r="E1258" s="15">
        <v>400</v>
      </c>
      <c r="F1258" s="15">
        <v>19.8</v>
      </c>
      <c r="G1258" s="15">
        <v>22</v>
      </c>
      <c r="H1258" s="15">
        <v>24.2</v>
      </c>
      <c r="I1258" s="15">
        <v>17.8</v>
      </c>
      <c r="J1258" s="15"/>
      <c r="K1258" s="15">
        <v>1</v>
      </c>
      <c r="L1258" s="15">
        <v>31.9</v>
      </c>
      <c r="M1258" s="15">
        <v>13</v>
      </c>
      <c r="N1258" s="15">
        <v>150</v>
      </c>
      <c r="O1258" s="15">
        <v>1</v>
      </c>
      <c r="P1258" s="15" t="s">
        <v>910</v>
      </c>
      <c r="Q1258" s="37" t="s">
        <v>9169</v>
      </c>
      <c r="R1258" s="37">
        <v>6.4000000000000001E-2</v>
      </c>
      <c r="S1258" s="37" t="s">
        <v>9168</v>
      </c>
      <c r="T1258" s="37" t="s">
        <v>9167</v>
      </c>
      <c r="U1258" s="37" t="s">
        <v>9166</v>
      </c>
    </row>
    <row r="1259" spans="1:21" s="37" customFormat="1" ht="14.5">
      <c r="A1259" s="3" t="s">
        <v>4832</v>
      </c>
      <c r="B1259" s="15" t="s">
        <v>1</v>
      </c>
      <c r="C1259" s="15" t="s">
        <v>4</v>
      </c>
      <c r="D1259" s="15" t="s">
        <v>3525</v>
      </c>
      <c r="E1259" s="15">
        <v>400</v>
      </c>
      <c r="F1259" s="15">
        <v>20.9</v>
      </c>
      <c r="G1259" s="15">
        <v>22</v>
      </c>
      <c r="H1259" s="15">
        <v>23.1</v>
      </c>
      <c r="I1259" s="15">
        <v>18.8</v>
      </c>
      <c r="J1259" s="15"/>
      <c r="K1259" s="15">
        <v>1</v>
      </c>
      <c r="L1259" s="15">
        <v>30.6</v>
      </c>
      <c r="M1259" s="15">
        <v>13.7</v>
      </c>
      <c r="N1259" s="15">
        <v>150</v>
      </c>
      <c r="O1259" s="15">
        <v>1</v>
      </c>
      <c r="P1259" s="15" t="s">
        <v>910</v>
      </c>
      <c r="Q1259" s="37" t="s">
        <v>9169</v>
      </c>
      <c r="R1259" s="37">
        <v>6.4000000000000001E-2</v>
      </c>
      <c r="S1259" s="37" t="s">
        <v>9168</v>
      </c>
      <c r="T1259" s="37" t="s">
        <v>9167</v>
      </c>
      <c r="U1259" s="37" t="s">
        <v>9166</v>
      </c>
    </row>
    <row r="1260" spans="1:21" s="37" customFormat="1" ht="14.5">
      <c r="A1260" s="3" t="s">
        <v>4833</v>
      </c>
      <c r="B1260" s="15" t="s">
        <v>1</v>
      </c>
      <c r="C1260" s="15" t="s">
        <v>4</v>
      </c>
      <c r="D1260" s="15" t="s">
        <v>3525</v>
      </c>
      <c r="E1260" s="15">
        <v>400</v>
      </c>
      <c r="F1260" s="15">
        <v>20.9</v>
      </c>
      <c r="G1260" s="15">
        <v>22</v>
      </c>
      <c r="H1260" s="15">
        <v>23.1</v>
      </c>
      <c r="I1260" s="15">
        <v>18.8</v>
      </c>
      <c r="J1260" s="15"/>
      <c r="K1260" s="15">
        <v>1</v>
      </c>
      <c r="L1260" s="15">
        <v>30.6</v>
      </c>
      <c r="M1260" s="15">
        <v>13.7</v>
      </c>
      <c r="N1260" s="15">
        <v>150</v>
      </c>
      <c r="O1260" s="15">
        <v>1</v>
      </c>
      <c r="P1260" s="15" t="s">
        <v>3</v>
      </c>
      <c r="Q1260" s="37" t="s">
        <v>9169</v>
      </c>
      <c r="R1260" s="37">
        <v>6.4000000000000001E-2</v>
      </c>
      <c r="S1260" s="37" t="s">
        <v>9168</v>
      </c>
      <c r="T1260" s="37" t="s">
        <v>9167</v>
      </c>
      <c r="U1260" s="37" t="s">
        <v>9166</v>
      </c>
    </row>
    <row r="1261" spans="1:21" s="37" customFormat="1" ht="14.5">
      <c r="A1261" s="3" t="s">
        <v>4834</v>
      </c>
      <c r="B1261" s="15" t="s">
        <v>1</v>
      </c>
      <c r="C1261" s="15" t="s">
        <v>4</v>
      </c>
      <c r="D1261" s="15" t="s">
        <v>3525</v>
      </c>
      <c r="E1261" s="15">
        <v>400</v>
      </c>
      <c r="F1261" s="15">
        <v>19.8</v>
      </c>
      <c r="G1261" s="15">
        <v>22</v>
      </c>
      <c r="H1261" s="15">
        <v>24.2</v>
      </c>
      <c r="I1261" s="15">
        <v>17.8</v>
      </c>
      <c r="J1261" s="15"/>
      <c r="K1261" s="15">
        <v>1</v>
      </c>
      <c r="L1261" s="15">
        <v>31.9</v>
      </c>
      <c r="M1261" s="15">
        <v>13</v>
      </c>
      <c r="N1261" s="15">
        <v>150</v>
      </c>
      <c r="O1261" s="15">
        <v>1</v>
      </c>
      <c r="P1261" s="15" t="s">
        <v>3</v>
      </c>
      <c r="Q1261" s="37" t="s">
        <v>9169</v>
      </c>
      <c r="R1261" s="37">
        <v>6.4000000000000001E-2</v>
      </c>
      <c r="S1261" s="37" t="s">
        <v>9168</v>
      </c>
      <c r="T1261" s="37" t="s">
        <v>9167</v>
      </c>
      <c r="U1261" s="37" t="s">
        <v>9166</v>
      </c>
    </row>
    <row r="1262" spans="1:21" s="37" customFormat="1" ht="14.5">
      <c r="A1262" s="3" t="s">
        <v>4835</v>
      </c>
      <c r="B1262" s="15" t="s">
        <v>1</v>
      </c>
      <c r="C1262" s="15" t="s">
        <v>4</v>
      </c>
      <c r="D1262" s="15" t="s">
        <v>3522</v>
      </c>
      <c r="E1262" s="15">
        <v>400</v>
      </c>
      <c r="F1262" s="15">
        <v>19.8</v>
      </c>
      <c r="G1262" s="15">
        <v>22</v>
      </c>
      <c r="H1262" s="15">
        <v>24.2</v>
      </c>
      <c r="I1262" s="15">
        <v>17.8</v>
      </c>
      <c r="J1262" s="15"/>
      <c r="K1262" s="15">
        <v>1</v>
      </c>
      <c r="L1262" s="15">
        <v>31.9</v>
      </c>
      <c r="M1262" s="15">
        <v>13</v>
      </c>
      <c r="N1262" s="15">
        <v>150</v>
      </c>
      <c r="O1262" s="15">
        <v>1</v>
      </c>
      <c r="P1262" s="15" t="s">
        <v>3</v>
      </c>
      <c r="Q1262" s="37" t="s">
        <v>9169</v>
      </c>
      <c r="R1262" s="37">
        <v>6.4000000000000001E-2</v>
      </c>
      <c r="S1262" s="37" t="s">
        <v>9168</v>
      </c>
      <c r="T1262" s="37" t="s">
        <v>9167</v>
      </c>
      <c r="U1262" s="37" t="s">
        <v>9166</v>
      </c>
    </row>
    <row r="1263" spans="1:21" s="37" customFormat="1" ht="14.5">
      <c r="A1263" s="3" t="s">
        <v>4836</v>
      </c>
      <c r="B1263" s="15" t="s">
        <v>1</v>
      </c>
      <c r="C1263" s="15" t="s">
        <v>4</v>
      </c>
      <c r="D1263" s="15" t="s">
        <v>3522</v>
      </c>
      <c r="E1263" s="15">
        <v>400</v>
      </c>
      <c r="F1263" s="15">
        <v>21.6</v>
      </c>
      <c r="G1263" s="15">
        <v>24</v>
      </c>
      <c r="H1263" s="15">
        <v>26.4</v>
      </c>
      <c r="I1263" s="15">
        <v>19.399999999999999</v>
      </c>
      <c r="J1263" s="15"/>
      <c r="K1263" s="15">
        <v>1</v>
      </c>
      <c r="L1263" s="15">
        <v>34.700000000000003</v>
      </c>
      <c r="M1263" s="15">
        <v>12</v>
      </c>
      <c r="N1263" s="15">
        <v>150</v>
      </c>
      <c r="O1263" s="15">
        <v>1</v>
      </c>
      <c r="P1263" s="15" t="s">
        <v>910</v>
      </c>
      <c r="Q1263" s="37" t="s">
        <v>9169</v>
      </c>
      <c r="R1263" s="37">
        <v>6.4000000000000001E-2</v>
      </c>
      <c r="S1263" s="37" t="s">
        <v>9168</v>
      </c>
      <c r="T1263" s="37" t="s">
        <v>9167</v>
      </c>
      <c r="U1263" s="37" t="s">
        <v>9166</v>
      </c>
    </row>
    <row r="1264" spans="1:21" s="37" customFormat="1" ht="14.5">
      <c r="A1264" s="3" t="s">
        <v>4837</v>
      </c>
      <c r="B1264" s="15" t="s">
        <v>1</v>
      </c>
      <c r="C1264" s="15" t="s">
        <v>4</v>
      </c>
      <c r="D1264" s="15" t="s">
        <v>3522</v>
      </c>
      <c r="E1264" s="15">
        <v>400</v>
      </c>
      <c r="F1264" s="15">
        <v>22.8</v>
      </c>
      <c r="G1264" s="15">
        <v>24</v>
      </c>
      <c r="H1264" s="15">
        <v>25.2</v>
      </c>
      <c r="I1264" s="15">
        <v>20.5</v>
      </c>
      <c r="J1264" s="15"/>
      <c r="K1264" s="15">
        <v>1</v>
      </c>
      <c r="L1264" s="15">
        <v>33.200000000000003</v>
      </c>
      <c r="M1264" s="15">
        <v>12.6</v>
      </c>
      <c r="N1264" s="15">
        <v>150</v>
      </c>
      <c r="O1264" s="15">
        <v>1</v>
      </c>
      <c r="P1264" s="15" t="s">
        <v>910</v>
      </c>
      <c r="Q1264" s="37" t="s">
        <v>9169</v>
      </c>
      <c r="R1264" s="37">
        <v>6.4000000000000001E-2</v>
      </c>
      <c r="S1264" s="37" t="s">
        <v>9168</v>
      </c>
      <c r="T1264" s="37" t="s">
        <v>9167</v>
      </c>
      <c r="U1264" s="37" t="s">
        <v>9166</v>
      </c>
    </row>
    <row r="1265" spans="1:21" s="37" customFormat="1" ht="14.5">
      <c r="A1265" s="3" t="s">
        <v>4838</v>
      </c>
      <c r="B1265" s="15" t="s">
        <v>1</v>
      </c>
      <c r="C1265" s="15" t="s">
        <v>4</v>
      </c>
      <c r="D1265" s="15" t="s">
        <v>3522</v>
      </c>
      <c r="E1265" s="15">
        <v>400</v>
      </c>
      <c r="F1265" s="15">
        <v>22.8</v>
      </c>
      <c r="G1265" s="15">
        <v>24</v>
      </c>
      <c r="H1265" s="15">
        <v>25.2</v>
      </c>
      <c r="I1265" s="15">
        <v>20.5</v>
      </c>
      <c r="J1265" s="15"/>
      <c r="K1265" s="15">
        <v>1</v>
      </c>
      <c r="L1265" s="15">
        <v>33.200000000000003</v>
      </c>
      <c r="M1265" s="15">
        <v>12.6</v>
      </c>
      <c r="N1265" s="15">
        <v>150</v>
      </c>
      <c r="O1265" s="15">
        <v>1</v>
      </c>
      <c r="P1265" s="15" t="s">
        <v>3</v>
      </c>
      <c r="Q1265" s="37" t="s">
        <v>9169</v>
      </c>
      <c r="R1265" s="37">
        <v>6.4000000000000001E-2</v>
      </c>
      <c r="S1265" s="37" t="s">
        <v>9168</v>
      </c>
      <c r="T1265" s="37" t="s">
        <v>9167</v>
      </c>
      <c r="U1265" s="37" t="s">
        <v>9166</v>
      </c>
    </row>
    <row r="1266" spans="1:21" s="37" customFormat="1" ht="14.5">
      <c r="A1266" s="3" t="s">
        <v>4839</v>
      </c>
      <c r="B1266" s="15" t="s">
        <v>1</v>
      </c>
      <c r="C1266" s="15" t="s">
        <v>4</v>
      </c>
      <c r="D1266" s="15" t="s">
        <v>3525</v>
      </c>
      <c r="E1266" s="15">
        <v>400</v>
      </c>
      <c r="F1266" s="15">
        <v>21.6</v>
      </c>
      <c r="G1266" s="15">
        <v>24</v>
      </c>
      <c r="H1266" s="15">
        <v>26.4</v>
      </c>
      <c r="I1266" s="15">
        <v>19.399999999999999</v>
      </c>
      <c r="J1266" s="15"/>
      <c r="K1266" s="15">
        <v>1</v>
      </c>
      <c r="L1266" s="15">
        <v>34.700000000000003</v>
      </c>
      <c r="M1266" s="15">
        <v>12</v>
      </c>
      <c r="N1266" s="15">
        <v>150</v>
      </c>
      <c r="O1266" s="15">
        <v>1</v>
      </c>
      <c r="P1266" s="15" t="s">
        <v>910</v>
      </c>
      <c r="Q1266" s="37" t="s">
        <v>9169</v>
      </c>
      <c r="R1266" s="37">
        <v>6.4000000000000001E-2</v>
      </c>
      <c r="S1266" s="37" t="s">
        <v>9168</v>
      </c>
      <c r="T1266" s="37" t="s">
        <v>9167</v>
      </c>
      <c r="U1266" s="37" t="s">
        <v>9166</v>
      </c>
    </row>
    <row r="1267" spans="1:21" s="37" customFormat="1" ht="14.5">
      <c r="A1267" s="3" t="s">
        <v>4840</v>
      </c>
      <c r="B1267" s="15" t="s">
        <v>1</v>
      </c>
      <c r="C1267" s="15" t="s">
        <v>4</v>
      </c>
      <c r="D1267" s="15" t="s">
        <v>3525</v>
      </c>
      <c r="E1267" s="15">
        <v>400</v>
      </c>
      <c r="F1267" s="15">
        <v>22.8</v>
      </c>
      <c r="G1267" s="15">
        <v>24</v>
      </c>
      <c r="H1267" s="15">
        <v>25.2</v>
      </c>
      <c r="I1267" s="15">
        <v>20.5</v>
      </c>
      <c r="J1267" s="15"/>
      <c r="K1267" s="15">
        <v>1</v>
      </c>
      <c r="L1267" s="15">
        <v>33.200000000000003</v>
      </c>
      <c r="M1267" s="15">
        <v>12.6</v>
      </c>
      <c r="N1267" s="15">
        <v>150</v>
      </c>
      <c r="O1267" s="15">
        <v>1</v>
      </c>
      <c r="P1267" s="15" t="s">
        <v>910</v>
      </c>
      <c r="Q1267" s="37" t="s">
        <v>9169</v>
      </c>
      <c r="R1267" s="37">
        <v>6.4000000000000001E-2</v>
      </c>
      <c r="S1267" s="37" t="s">
        <v>9168</v>
      </c>
      <c r="T1267" s="37" t="s">
        <v>9167</v>
      </c>
      <c r="U1267" s="37" t="s">
        <v>9166</v>
      </c>
    </row>
    <row r="1268" spans="1:21" s="37" customFormat="1" ht="14.5">
      <c r="A1268" s="3" t="s">
        <v>4841</v>
      </c>
      <c r="B1268" s="15" t="s">
        <v>1</v>
      </c>
      <c r="C1268" s="15" t="s">
        <v>4</v>
      </c>
      <c r="D1268" s="15" t="s">
        <v>3525</v>
      </c>
      <c r="E1268" s="15">
        <v>400</v>
      </c>
      <c r="F1268" s="15">
        <v>22.8</v>
      </c>
      <c r="G1268" s="15">
        <v>24</v>
      </c>
      <c r="H1268" s="15">
        <v>25.2</v>
      </c>
      <c r="I1268" s="15">
        <v>20.5</v>
      </c>
      <c r="J1268" s="15"/>
      <c r="K1268" s="15">
        <v>1</v>
      </c>
      <c r="L1268" s="15">
        <v>33.200000000000003</v>
      </c>
      <c r="M1268" s="15">
        <v>12.6</v>
      </c>
      <c r="N1268" s="15">
        <v>150</v>
      </c>
      <c r="O1268" s="15">
        <v>1</v>
      </c>
      <c r="P1268" s="15" t="s">
        <v>3</v>
      </c>
      <c r="Q1268" s="37" t="s">
        <v>9169</v>
      </c>
      <c r="R1268" s="37">
        <v>6.4000000000000001E-2</v>
      </c>
      <c r="S1268" s="37" t="s">
        <v>9168</v>
      </c>
      <c r="T1268" s="37" t="s">
        <v>9167</v>
      </c>
      <c r="U1268" s="37" t="s">
        <v>9166</v>
      </c>
    </row>
    <row r="1269" spans="1:21" s="37" customFormat="1" ht="14.5">
      <c r="A1269" s="3" t="s">
        <v>4842</v>
      </c>
      <c r="B1269" s="15" t="s">
        <v>1</v>
      </c>
      <c r="C1269" s="15" t="s">
        <v>4</v>
      </c>
      <c r="D1269" s="15" t="s">
        <v>3525</v>
      </c>
      <c r="E1269" s="15">
        <v>400</v>
      </c>
      <c r="F1269" s="15">
        <v>21.6</v>
      </c>
      <c r="G1269" s="15">
        <v>24</v>
      </c>
      <c r="H1269" s="15">
        <v>26.4</v>
      </c>
      <c r="I1269" s="15">
        <v>19.399999999999999</v>
      </c>
      <c r="J1269" s="15"/>
      <c r="K1269" s="15">
        <v>1</v>
      </c>
      <c r="L1269" s="15">
        <v>34.700000000000003</v>
      </c>
      <c r="M1269" s="15">
        <v>12</v>
      </c>
      <c r="N1269" s="15">
        <v>150</v>
      </c>
      <c r="O1269" s="15">
        <v>1</v>
      </c>
      <c r="P1269" s="15" t="s">
        <v>3</v>
      </c>
      <c r="Q1269" s="37" t="s">
        <v>9169</v>
      </c>
      <c r="R1269" s="37">
        <v>6.4000000000000001E-2</v>
      </c>
      <c r="S1269" s="37" t="s">
        <v>9168</v>
      </c>
      <c r="T1269" s="37" t="s">
        <v>9167</v>
      </c>
      <c r="U1269" s="37" t="s">
        <v>9166</v>
      </c>
    </row>
    <row r="1270" spans="1:21" s="37" customFormat="1" ht="14.5">
      <c r="A1270" s="3" t="s">
        <v>4843</v>
      </c>
      <c r="B1270" s="15" t="s">
        <v>1</v>
      </c>
      <c r="C1270" s="15" t="s">
        <v>4</v>
      </c>
      <c r="D1270" s="15" t="s">
        <v>3522</v>
      </c>
      <c r="E1270" s="15">
        <v>400</v>
      </c>
      <c r="F1270" s="15">
        <v>21.6</v>
      </c>
      <c r="G1270" s="15">
        <v>24</v>
      </c>
      <c r="H1270" s="15">
        <v>26.4</v>
      </c>
      <c r="I1270" s="15">
        <v>19.399999999999999</v>
      </c>
      <c r="J1270" s="15"/>
      <c r="K1270" s="15">
        <v>1</v>
      </c>
      <c r="L1270" s="15">
        <v>34.700000000000003</v>
      </c>
      <c r="M1270" s="15">
        <v>12</v>
      </c>
      <c r="N1270" s="15">
        <v>150</v>
      </c>
      <c r="O1270" s="15">
        <v>1</v>
      </c>
      <c r="P1270" s="15" t="s">
        <v>3</v>
      </c>
      <c r="Q1270" s="37" t="s">
        <v>9169</v>
      </c>
      <c r="R1270" s="37">
        <v>6.4000000000000001E-2</v>
      </c>
      <c r="S1270" s="37" t="s">
        <v>9168</v>
      </c>
      <c r="T1270" s="37" t="s">
        <v>9167</v>
      </c>
      <c r="U1270" s="37" t="s">
        <v>9166</v>
      </c>
    </row>
    <row r="1271" spans="1:21" s="37" customFormat="1" ht="14.5">
      <c r="A1271" s="3" t="s">
        <v>4844</v>
      </c>
      <c r="B1271" s="15" t="s">
        <v>1</v>
      </c>
      <c r="C1271" s="15" t="s">
        <v>4</v>
      </c>
      <c r="D1271" s="15" t="s">
        <v>3522</v>
      </c>
      <c r="E1271" s="15">
        <v>400</v>
      </c>
      <c r="F1271" s="15">
        <v>24.3</v>
      </c>
      <c r="G1271" s="15">
        <v>27</v>
      </c>
      <c r="H1271" s="15">
        <v>29.7</v>
      </c>
      <c r="I1271" s="15">
        <v>21.8</v>
      </c>
      <c r="J1271" s="15"/>
      <c r="K1271" s="15">
        <v>1</v>
      </c>
      <c r="L1271" s="15">
        <v>39.1</v>
      </c>
      <c r="M1271" s="15">
        <v>10.7</v>
      </c>
      <c r="N1271" s="15">
        <v>150</v>
      </c>
      <c r="O1271" s="15">
        <v>1</v>
      </c>
      <c r="P1271" s="15" t="s">
        <v>910</v>
      </c>
      <c r="Q1271" s="37" t="s">
        <v>9169</v>
      </c>
      <c r="R1271" s="37">
        <v>6.4000000000000001E-2</v>
      </c>
      <c r="S1271" s="37" t="s">
        <v>9168</v>
      </c>
      <c r="T1271" s="37" t="s">
        <v>9167</v>
      </c>
      <c r="U1271" s="37" t="s">
        <v>9166</v>
      </c>
    </row>
    <row r="1272" spans="1:21" s="37" customFormat="1" ht="14.5">
      <c r="A1272" s="3" t="s">
        <v>4845</v>
      </c>
      <c r="B1272" s="15" t="s">
        <v>1</v>
      </c>
      <c r="C1272" s="15" t="s">
        <v>4</v>
      </c>
      <c r="D1272" s="15" t="s">
        <v>3522</v>
      </c>
      <c r="E1272" s="15">
        <v>400</v>
      </c>
      <c r="F1272" s="15">
        <v>25.65</v>
      </c>
      <c r="G1272" s="15">
        <v>27</v>
      </c>
      <c r="H1272" s="15">
        <v>28.35</v>
      </c>
      <c r="I1272" s="15">
        <v>23.1</v>
      </c>
      <c r="J1272" s="15"/>
      <c r="K1272" s="15">
        <v>1</v>
      </c>
      <c r="L1272" s="15">
        <v>37.5</v>
      </c>
      <c r="M1272" s="15">
        <v>11</v>
      </c>
      <c r="N1272" s="15">
        <v>150</v>
      </c>
      <c r="O1272" s="15">
        <v>1</v>
      </c>
      <c r="P1272" s="15" t="s">
        <v>910</v>
      </c>
      <c r="Q1272" s="37" t="s">
        <v>9169</v>
      </c>
      <c r="R1272" s="37">
        <v>6.4000000000000001E-2</v>
      </c>
      <c r="S1272" s="37" t="s">
        <v>9168</v>
      </c>
      <c r="T1272" s="37" t="s">
        <v>9167</v>
      </c>
      <c r="U1272" s="37" t="s">
        <v>9166</v>
      </c>
    </row>
    <row r="1273" spans="1:21" s="37" customFormat="1" ht="14.5">
      <c r="A1273" s="3" t="s">
        <v>4846</v>
      </c>
      <c r="B1273" s="15" t="s">
        <v>1</v>
      </c>
      <c r="C1273" s="15" t="s">
        <v>4</v>
      </c>
      <c r="D1273" s="15" t="s">
        <v>3522</v>
      </c>
      <c r="E1273" s="15">
        <v>400</v>
      </c>
      <c r="F1273" s="15">
        <v>25.65</v>
      </c>
      <c r="G1273" s="15">
        <v>27</v>
      </c>
      <c r="H1273" s="15">
        <v>28.35</v>
      </c>
      <c r="I1273" s="15">
        <v>23.1</v>
      </c>
      <c r="J1273" s="15"/>
      <c r="K1273" s="15">
        <v>1</v>
      </c>
      <c r="L1273" s="15">
        <v>37.5</v>
      </c>
      <c r="M1273" s="15">
        <v>11</v>
      </c>
      <c r="N1273" s="15">
        <v>150</v>
      </c>
      <c r="O1273" s="15">
        <v>1</v>
      </c>
      <c r="P1273" s="15" t="s">
        <v>3</v>
      </c>
      <c r="Q1273" s="37" t="s">
        <v>9169</v>
      </c>
      <c r="R1273" s="37">
        <v>6.4000000000000001E-2</v>
      </c>
      <c r="S1273" s="37" t="s">
        <v>9168</v>
      </c>
      <c r="T1273" s="37" t="s">
        <v>9167</v>
      </c>
      <c r="U1273" s="37" t="s">
        <v>9166</v>
      </c>
    </row>
    <row r="1274" spans="1:21" s="37" customFormat="1" ht="14.5">
      <c r="A1274" s="3" t="s">
        <v>4847</v>
      </c>
      <c r="B1274" s="15" t="s">
        <v>1</v>
      </c>
      <c r="C1274" s="15" t="s">
        <v>4</v>
      </c>
      <c r="D1274" s="15" t="s">
        <v>3525</v>
      </c>
      <c r="E1274" s="15">
        <v>400</v>
      </c>
      <c r="F1274" s="15">
        <v>24.3</v>
      </c>
      <c r="G1274" s="15">
        <v>27</v>
      </c>
      <c r="H1274" s="15">
        <v>29.7</v>
      </c>
      <c r="I1274" s="15">
        <v>21.8</v>
      </c>
      <c r="J1274" s="15"/>
      <c r="K1274" s="15">
        <v>1</v>
      </c>
      <c r="L1274" s="15">
        <v>39.1</v>
      </c>
      <c r="M1274" s="15">
        <v>10.7</v>
      </c>
      <c r="N1274" s="15">
        <v>150</v>
      </c>
      <c r="O1274" s="15">
        <v>1</v>
      </c>
      <c r="P1274" s="15" t="s">
        <v>910</v>
      </c>
      <c r="Q1274" s="37" t="s">
        <v>9169</v>
      </c>
      <c r="R1274" s="37">
        <v>6.4000000000000001E-2</v>
      </c>
      <c r="S1274" s="37" t="s">
        <v>9168</v>
      </c>
      <c r="T1274" s="37" t="s">
        <v>9167</v>
      </c>
      <c r="U1274" s="37" t="s">
        <v>9166</v>
      </c>
    </row>
    <row r="1275" spans="1:21" s="37" customFormat="1" ht="14.5">
      <c r="A1275" s="3" t="s">
        <v>4848</v>
      </c>
      <c r="B1275" s="15" t="s">
        <v>1</v>
      </c>
      <c r="C1275" s="15" t="s">
        <v>4</v>
      </c>
      <c r="D1275" s="15" t="s">
        <v>3525</v>
      </c>
      <c r="E1275" s="15">
        <v>400</v>
      </c>
      <c r="F1275" s="15">
        <v>25.65</v>
      </c>
      <c r="G1275" s="15">
        <v>27</v>
      </c>
      <c r="H1275" s="15">
        <v>28.35</v>
      </c>
      <c r="I1275" s="15">
        <v>23.1</v>
      </c>
      <c r="J1275" s="15"/>
      <c r="K1275" s="15">
        <v>1</v>
      </c>
      <c r="L1275" s="15">
        <v>37.5</v>
      </c>
      <c r="M1275" s="15">
        <v>11</v>
      </c>
      <c r="N1275" s="15">
        <v>150</v>
      </c>
      <c r="O1275" s="15">
        <v>1</v>
      </c>
      <c r="P1275" s="15" t="s">
        <v>910</v>
      </c>
      <c r="Q1275" s="37" t="s">
        <v>9169</v>
      </c>
      <c r="R1275" s="37">
        <v>6.4000000000000001E-2</v>
      </c>
      <c r="S1275" s="37" t="s">
        <v>9168</v>
      </c>
      <c r="T1275" s="37" t="s">
        <v>9167</v>
      </c>
      <c r="U1275" s="37" t="s">
        <v>9166</v>
      </c>
    </row>
    <row r="1276" spans="1:21" s="37" customFormat="1" ht="14.5">
      <c r="A1276" s="3" t="s">
        <v>4849</v>
      </c>
      <c r="B1276" s="15" t="s">
        <v>1</v>
      </c>
      <c r="C1276" s="15" t="s">
        <v>4</v>
      </c>
      <c r="D1276" s="15" t="s">
        <v>3525</v>
      </c>
      <c r="E1276" s="15">
        <v>400</v>
      </c>
      <c r="F1276" s="15">
        <v>25.65</v>
      </c>
      <c r="G1276" s="15">
        <v>27</v>
      </c>
      <c r="H1276" s="15">
        <v>28.35</v>
      </c>
      <c r="I1276" s="15">
        <v>23.1</v>
      </c>
      <c r="J1276" s="15"/>
      <c r="K1276" s="15">
        <v>1</v>
      </c>
      <c r="L1276" s="15">
        <v>37.5</v>
      </c>
      <c r="M1276" s="15">
        <v>11</v>
      </c>
      <c r="N1276" s="15">
        <v>150</v>
      </c>
      <c r="O1276" s="15">
        <v>1</v>
      </c>
      <c r="P1276" s="15" t="s">
        <v>3</v>
      </c>
      <c r="Q1276" s="37" t="s">
        <v>9169</v>
      </c>
      <c r="R1276" s="37">
        <v>6.4000000000000001E-2</v>
      </c>
      <c r="S1276" s="37" t="s">
        <v>9168</v>
      </c>
      <c r="T1276" s="37" t="s">
        <v>9167</v>
      </c>
      <c r="U1276" s="37" t="s">
        <v>9166</v>
      </c>
    </row>
    <row r="1277" spans="1:21" s="37" customFormat="1" ht="14.5">
      <c r="A1277" s="3" t="s">
        <v>4850</v>
      </c>
      <c r="B1277" s="15" t="s">
        <v>1</v>
      </c>
      <c r="C1277" s="15" t="s">
        <v>4</v>
      </c>
      <c r="D1277" s="15" t="s">
        <v>3525</v>
      </c>
      <c r="E1277" s="15">
        <v>400</v>
      </c>
      <c r="F1277" s="15">
        <v>24.3</v>
      </c>
      <c r="G1277" s="15">
        <v>27</v>
      </c>
      <c r="H1277" s="15">
        <v>29.7</v>
      </c>
      <c r="I1277" s="15">
        <v>21.8</v>
      </c>
      <c r="J1277" s="15"/>
      <c r="K1277" s="15">
        <v>1</v>
      </c>
      <c r="L1277" s="15">
        <v>39.1</v>
      </c>
      <c r="M1277" s="15">
        <v>10.7</v>
      </c>
      <c r="N1277" s="15">
        <v>150</v>
      </c>
      <c r="O1277" s="15">
        <v>1</v>
      </c>
      <c r="P1277" s="15" t="s">
        <v>3</v>
      </c>
      <c r="Q1277" s="37" t="s">
        <v>9169</v>
      </c>
      <c r="R1277" s="37">
        <v>6.4000000000000001E-2</v>
      </c>
      <c r="S1277" s="37" t="s">
        <v>9168</v>
      </c>
      <c r="T1277" s="37" t="s">
        <v>9167</v>
      </c>
      <c r="U1277" s="37" t="s">
        <v>9166</v>
      </c>
    </row>
    <row r="1278" spans="1:21" s="37" customFormat="1" ht="14.5">
      <c r="A1278" s="3" t="s">
        <v>4851</v>
      </c>
      <c r="B1278" s="15" t="s">
        <v>1</v>
      </c>
      <c r="C1278" s="15" t="s">
        <v>4</v>
      </c>
      <c r="D1278" s="15" t="s">
        <v>3522</v>
      </c>
      <c r="E1278" s="15">
        <v>400</v>
      </c>
      <c r="F1278" s="15">
        <v>24.3</v>
      </c>
      <c r="G1278" s="15">
        <v>27</v>
      </c>
      <c r="H1278" s="15">
        <v>29.7</v>
      </c>
      <c r="I1278" s="15">
        <v>21.8</v>
      </c>
      <c r="J1278" s="15"/>
      <c r="K1278" s="15">
        <v>1</v>
      </c>
      <c r="L1278" s="15">
        <v>39.1</v>
      </c>
      <c r="M1278" s="15">
        <v>10.7</v>
      </c>
      <c r="N1278" s="15">
        <v>150</v>
      </c>
      <c r="O1278" s="15">
        <v>1</v>
      </c>
      <c r="P1278" s="15" t="s">
        <v>3</v>
      </c>
      <c r="Q1278" s="37" t="s">
        <v>9169</v>
      </c>
      <c r="R1278" s="37">
        <v>6.4000000000000001E-2</v>
      </c>
      <c r="S1278" s="37" t="s">
        <v>9168</v>
      </c>
      <c r="T1278" s="37" t="s">
        <v>9167</v>
      </c>
      <c r="U1278" s="37" t="s">
        <v>9166</v>
      </c>
    </row>
    <row r="1279" spans="1:21" s="37" customFormat="1" ht="14.5">
      <c r="A1279" s="3" t="s">
        <v>4852</v>
      </c>
      <c r="B1279" s="15" t="s">
        <v>1</v>
      </c>
      <c r="C1279" s="15" t="s">
        <v>4</v>
      </c>
      <c r="D1279" s="15" t="s">
        <v>3522</v>
      </c>
      <c r="E1279" s="15">
        <v>400</v>
      </c>
      <c r="F1279" s="15">
        <v>27</v>
      </c>
      <c r="G1279" s="15">
        <v>30</v>
      </c>
      <c r="H1279" s="15">
        <v>33</v>
      </c>
      <c r="I1279" s="15">
        <v>24.3</v>
      </c>
      <c r="J1279" s="15"/>
      <c r="K1279" s="15">
        <v>1</v>
      </c>
      <c r="L1279" s="15">
        <v>43.5</v>
      </c>
      <c r="M1279" s="15">
        <v>9.6</v>
      </c>
      <c r="N1279" s="15">
        <v>150</v>
      </c>
      <c r="O1279" s="15">
        <v>1</v>
      </c>
      <c r="P1279" s="15" t="s">
        <v>910</v>
      </c>
      <c r="Q1279" s="37" t="s">
        <v>9169</v>
      </c>
      <c r="R1279" s="37">
        <v>6.4000000000000001E-2</v>
      </c>
      <c r="S1279" s="37" t="s">
        <v>9168</v>
      </c>
      <c r="T1279" s="37" t="s">
        <v>9167</v>
      </c>
      <c r="U1279" s="37" t="s">
        <v>9166</v>
      </c>
    </row>
    <row r="1280" spans="1:21" s="37" customFormat="1" ht="14.5">
      <c r="A1280" s="3" t="s">
        <v>4853</v>
      </c>
      <c r="B1280" s="15" t="s">
        <v>1</v>
      </c>
      <c r="C1280" s="15" t="s">
        <v>4</v>
      </c>
      <c r="D1280" s="15" t="s">
        <v>3522</v>
      </c>
      <c r="E1280" s="15">
        <v>400</v>
      </c>
      <c r="F1280" s="15">
        <v>28.5</v>
      </c>
      <c r="G1280" s="15">
        <v>30</v>
      </c>
      <c r="H1280" s="15">
        <v>31.5</v>
      </c>
      <c r="I1280" s="15">
        <v>25.6</v>
      </c>
      <c r="J1280" s="15"/>
      <c r="K1280" s="15">
        <v>1</v>
      </c>
      <c r="L1280" s="15">
        <v>41.4</v>
      </c>
      <c r="M1280" s="15">
        <v>10</v>
      </c>
      <c r="N1280" s="15">
        <v>150</v>
      </c>
      <c r="O1280" s="15">
        <v>1</v>
      </c>
      <c r="P1280" s="15" t="s">
        <v>910</v>
      </c>
      <c r="Q1280" s="37" t="s">
        <v>9169</v>
      </c>
      <c r="R1280" s="37">
        <v>6.4000000000000001E-2</v>
      </c>
      <c r="S1280" s="37" t="s">
        <v>9168</v>
      </c>
      <c r="T1280" s="37" t="s">
        <v>9167</v>
      </c>
      <c r="U1280" s="37" t="s">
        <v>9166</v>
      </c>
    </row>
    <row r="1281" spans="1:21" s="37" customFormat="1" ht="14.5">
      <c r="A1281" s="3" t="s">
        <v>4854</v>
      </c>
      <c r="B1281" s="15" t="s">
        <v>1</v>
      </c>
      <c r="C1281" s="15" t="s">
        <v>4</v>
      </c>
      <c r="D1281" s="15" t="s">
        <v>3522</v>
      </c>
      <c r="E1281" s="15">
        <v>400</v>
      </c>
      <c r="F1281" s="15">
        <v>28.5</v>
      </c>
      <c r="G1281" s="15">
        <v>30</v>
      </c>
      <c r="H1281" s="15">
        <v>31.5</v>
      </c>
      <c r="I1281" s="15">
        <v>25.6</v>
      </c>
      <c r="J1281" s="15"/>
      <c r="K1281" s="15">
        <v>1</v>
      </c>
      <c r="L1281" s="15">
        <v>41.4</v>
      </c>
      <c r="M1281" s="15">
        <v>10</v>
      </c>
      <c r="N1281" s="15">
        <v>150</v>
      </c>
      <c r="O1281" s="15">
        <v>1</v>
      </c>
      <c r="P1281" s="15" t="s">
        <v>3</v>
      </c>
      <c r="Q1281" s="37" t="s">
        <v>9169</v>
      </c>
      <c r="R1281" s="37">
        <v>6.4000000000000001E-2</v>
      </c>
      <c r="S1281" s="37" t="s">
        <v>9168</v>
      </c>
      <c r="T1281" s="37" t="s">
        <v>9167</v>
      </c>
      <c r="U1281" s="37" t="s">
        <v>9166</v>
      </c>
    </row>
    <row r="1282" spans="1:21" s="37" customFormat="1" ht="14.5">
      <c r="A1282" s="3" t="s">
        <v>4855</v>
      </c>
      <c r="B1282" s="15" t="s">
        <v>1</v>
      </c>
      <c r="C1282" s="15" t="s">
        <v>4</v>
      </c>
      <c r="D1282" s="15" t="s">
        <v>3525</v>
      </c>
      <c r="E1282" s="15">
        <v>400</v>
      </c>
      <c r="F1282" s="15">
        <v>27</v>
      </c>
      <c r="G1282" s="15">
        <v>30</v>
      </c>
      <c r="H1282" s="15">
        <v>33</v>
      </c>
      <c r="I1282" s="15">
        <v>24.3</v>
      </c>
      <c r="J1282" s="15"/>
      <c r="K1282" s="15">
        <v>1</v>
      </c>
      <c r="L1282" s="15">
        <v>43.5</v>
      </c>
      <c r="M1282" s="15">
        <v>9.6</v>
      </c>
      <c r="N1282" s="15">
        <v>150</v>
      </c>
      <c r="O1282" s="15">
        <v>1</v>
      </c>
      <c r="P1282" s="15" t="s">
        <v>910</v>
      </c>
      <c r="Q1282" s="37" t="s">
        <v>9169</v>
      </c>
      <c r="R1282" s="37">
        <v>6.4000000000000001E-2</v>
      </c>
      <c r="S1282" s="37" t="s">
        <v>9168</v>
      </c>
      <c r="T1282" s="37" t="s">
        <v>9167</v>
      </c>
      <c r="U1282" s="37" t="s">
        <v>9166</v>
      </c>
    </row>
    <row r="1283" spans="1:21" s="37" customFormat="1" ht="14.5">
      <c r="A1283" s="3" t="s">
        <v>4856</v>
      </c>
      <c r="B1283" s="15" t="s">
        <v>1</v>
      </c>
      <c r="C1283" s="15" t="s">
        <v>4</v>
      </c>
      <c r="D1283" s="15" t="s">
        <v>3525</v>
      </c>
      <c r="E1283" s="15">
        <v>400</v>
      </c>
      <c r="F1283" s="15">
        <v>28.5</v>
      </c>
      <c r="G1283" s="15">
        <v>30</v>
      </c>
      <c r="H1283" s="15">
        <v>31.5</v>
      </c>
      <c r="I1283" s="15">
        <v>25.6</v>
      </c>
      <c r="J1283" s="15"/>
      <c r="K1283" s="15">
        <v>1</v>
      </c>
      <c r="L1283" s="15">
        <v>41.4</v>
      </c>
      <c r="M1283" s="15">
        <v>10</v>
      </c>
      <c r="N1283" s="15">
        <v>150</v>
      </c>
      <c r="O1283" s="15">
        <v>1</v>
      </c>
      <c r="P1283" s="15" t="s">
        <v>910</v>
      </c>
      <c r="Q1283" s="37" t="s">
        <v>9169</v>
      </c>
      <c r="R1283" s="37">
        <v>6.4000000000000001E-2</v>
      </c>
      <c r="S1283" s="37" t="s">
        <v>9168</v>
      </c>
      <c r="T1283" s="37" t="s">
        <v>9167</v>
      </c>
      <c r="U1283" s="37" t="s">
        <v>9166</v>
      </c>
    </row>
    <row r="1284" spans="1:21" s="37" customFormat="1" ht="14.5">
      <c r="A1284" s="3" t="s">
        <v>4857</v>
      </c>
      <c r="B1284" s="15" t="s">
        <v>1</v>
      </c>
      <c r="C1284" s="15" t="s">
        <v>4</v>
      </c>
      <c r="D1284" s="15" t="s">
        <v>3525</v>
      </c>
      <c r="E1284" s="15">
        <v>400</v>
      </c>
      <c r="F1284" s="15">
        <v>28.5</v>
      </c>
      <c r="G1284" s="15">
        <v>30</v>
      </c>
      <c r="H1284" s="15">
        <v>31.5</v>
      </c>
      <c r="I1284" s="15">
        <v>25.6</v>
      </c>
      <c r="J1284" s="15"/>
      <c r="K1284" s="15">
        <v>1</v>
      </c>
      <c r="L1284" s="15">
        <v>41.4</v>
      </c>
      <c r="M1284" s="15">
        <v>10</v>
      </c>
      <c r="N1284" s="15">
        <v>150</v>
      </c>
      <c r="O1284" s="15">
        <v>1</v>
      </c>
      <c r="P1284" s="15" t="s">
        <v>3</v>
      </c>
      <c r="Q1284" s="37" t="s">
        <v>9169</v>
      </c>
      <c r="R1284" s="37">
        <v>6.4000000000000001E-2</v>
      </c>
      <c r="S1284" s="37" t="s">
        <v>9168</v>
      </c>
      <c r="T1284" s="37" t="s">
        <v>9167</v>
      </c>
      <c r="U1284" s="37" t="s">
        <v>9166</v>
      </c>
    </row>
    <row r="1285" spans="1:21" s="37" customFormat="1" ht="14.5">
      <c r="A1285" s="3" t="s">
        <v>4858</v>
      </c>
      <c r="B1285" s="15" t="s">
        <v>1</v>
      </c>
      <c r="C1285" s="15" t="s">
        <v>4</v>
      </c>
      <c r="D1285" s="15" t="s">
        <v>3525</v>
      </c>
      <c r="E1285" s="15">
        <v>400</v>
      </c>
      <c r="F1285" s="15">
        <v>27</v>
      </c>
      <c r="G1285" s="15">
        <v>30</v>
      </c>
      <c r="H1285" s="15">
        <v>33</v>
      </c>
      <c r="I1285" s="15">
        <v>24.3</v>
      </c>
      <c r="J1285" s="15"/>
      <c r="K1285" s="15">
        <v>1</v>
      </c>
      <c r="L1285" s="15">
        <v>43.5</v>
      </c>
      <c r="M1285" s="15">
        <v>9.6</v>
      </c>
      <c r="N1285" s="15">
        <v>150</v>
      </c>
      <c r="O1285" s="15">
        <v>1</v>
      </c>
      <c r="P1285" s="15" t="s">
        <v>3</v>
      </c>
      <c r="Q1285" s="37" t="s">
        <v>9169</v>
      </c>
      <c r="R1285" s="37">
        <v>6.4000000000000001E-2</v>
      </c>
      <c r="S1285" s="37" t="s">
        <v>9168</v>
      </c>
      <c r="T1285" s="37" t="s">
        <v>9167</v>
      </c>
      <c r="U1285" s="37" t="s">
        <v>9166</v>
      </c>
    </row>
    <row r="1286" spans="1:21" s="37" customFormat="1" ht="14.5">
      <c r="A1286" s="3" t="s">
        <v>4859</v>
      </c>
      <c r="B1286" s="15" t="s">
        <v>1</v>
      </c>
      <c r="C1286" s="15" t="s">
        <v>4</v>
      </c>
      <c r="D1286" s="15" t="s">
        <v>3522</v>
      </c>
      <c r="E1286" s="15">
        <v>400</v>
      </c>
      <c r="F1286" s="15">
        <v>27</v>
      </c>
      <c r="G1286" s="15">
        <v>30</v>
      </c>
      <c r="H1286" s="15">
        <v>33</v>
      </c>
      <c r="I1286" s="15">
        <v>24.3</v>
      </c>
      <c r="J1286" s="15"/>
      <c r="K1286" s="15">
        <v>1</v>
      </c>
      <c r="L1286" s="15">
        <v>43.5</v>
      </c>
      <c r="M1286" s="15">
        <v>9.6</v>
      </c>
      <c r="N1286" s="15">
        <v>150</v>
      </c>
      <c r="O1286" s="15">
        <v>1</v>
      </c>
      <c r="P1286" s="15" t="s">
        <v>3</v>
      </c>
      <c r="Q1286" s="37" t="s">
        <v>9169</v>
      </c>
      <c r="R1286" s="37">
        <v>6.4000000000000001E-2</v>
      </c>
      <c r="S1286" s="37" t="s">
        <v>9168</v>
      </c>
      <c r="T1286" s="37" t="s">
        <v>9167</v>
      </c>
      <c r="U1286" s="37" t="s">
        <v>9166</v>
      </c>
    </row>
    <row r="1287" spans="1:21" s="37" customFormat="1" ht="14.5">
      <c r="A1287" s="3" t="s">
        <v>4860</v>
      </c>
      <c r="B1287" s="15" t="s">
        <v>1</v>
      </c>
      <c r="C1287" s="15" t="s">
        <v>4</v>
      </c>
      <c r="D1287" s="15" t="s">
        <v>3522</v>
      </c>
      <c r="E1287" s="15">
        <v>400</v>
      </c>
      <c r="F1287" s="15">
        <v>29.7</v>
      </c>
      <c r="G1287" s="15">
        <v>33</v>
      </c>
      <c r="H1287" s="15">
        <v>36.299999999999997</v>
      </c>
      <c r="I1287" s="15">
        <v>26.8</v>
      </c>
      <c r="J1287" s="15"/>
      <c r="K1287" s="15">
        <v>1</v>
      </c>
      <c r="L1287" s="15">
        <v>47.7</v>
      </c>
      <c r="M1287" s="15">
        <v>8.8000000000000007</v>
      </c>
      <c r="N1287" s="15">
        <v>150</v>
      </c>
      <c r="O1287" s="15">
        <v>1</v>
      </c>
      <c r="P1287" s="15" t="s">
        <v>910</v>
      </c>
      <c r="Q1287" s="37" t="s">
        <v>9169</v>
      </c>
      <c r="R1287" s="37">
        <v>6.4000000000000001E-2</v>
      </c>
      <c r="S1287" s="37" t="s">
        <v>9168</v>
      </c>
      <c r="T1287" s="37" t="s">
        <v>9167</v>
      </c>
      <c r="U1287" s="37" t="s">
        <v>9166</v>
      </c>
    </row>
    <row r="1288" spans="1:21" s="37" customFormat="1" ht="14.5">
      <c r="A1288" s="3" t="s">
        <v>4861</v>
      </c>
      <c r="B1288" s="15" t="s">
        <v>1</v>
      </c>
      <c r="C1288" s="15" t="s">
        <v>4</v>
      </c>
      <c r="D1288" s="15" t="s">
        <v>3522</v>
      </c>
      <c r="E1288" s="15">
        <v>400</v>
      </c>
      <c r="F1288" s="15">
        <v>31.35</v>
      </c>
      <c r="G1288" s="15">
        <v>33</v>
      </c>
      <c r="H1288" s="15">
        <v>34.65</v>
      </c>
      <c r="I1288" s="15">
        <v>28.2</v>
      </c>
      <c r="J1288" s="15"/>
      <c r="K1288" s="15">
        <v>1</v>
      </c>
      <c r="L1288" s="15">
        <v>45.7</v>
      </c>
      <c r="M1288" s="15">
        <v>9</v>
      </c>
      <c r="N1288" s="15">
        <v>150</v>
      </c>
      <c r="O1288" s="15">
        <v>1</v>
      </c>
      <c r="P1288" s="15" t="s">
        <v>910</v>
      </c>
      <c r="Q1288" s="37" t="s">
        <v>9169</v>
      </c>
      <c r="R1288" s="37">
        <v>6.4000000000000001E-2</v>
      </c>
      <c r="S1288" s="37" t="s">
        <v>9168</v>
      </c>
      <c r="T1288" s="37" t="s">
        <v>9167</v>
      </c>
      <c r="U1288" s="37" t="s">
        <v>9166</v>
      </c>
    </row>
    <row r="1289" spans="1:21" s="37" customFormat="1" ht="14.5">
      <c r="A1289" s="3" t="s">
        <v>4862</v>
      </c>
      <c r="B1289" s="15" t="s">
        <v>1</v>
      </c>
      <c r="C1289" s="15" t="s">
        <v>4</v>
      </c>
      <c r="D1289" s="15" t="s">
        <v>3522</v>
      </c>
      <c r="E1289" s="15">
        <v>400</v>
      </c>
      <c r="F1289" s="15">
        <v>31.35</v>
      </c>
      <c r="G1289" s="15">
        <v>33</v>
      </c>
      <c r="H1289" s="15">
        <v>34.65</v>
      </c>
      <c r="I1289" s="15">
        <v>28.2</v>
      </c>
      <c r="J1289" s="15"/>
      <c r="K1289" s="15">
        <v>1</v>
      </c>
      <c r="L1289" s="15">
        <v>45.7</v>
      </c>
      <c r="M1289" s="15">
        <v>9</v>
      </c>
      <c r="N1289" s="15">
        <v>150</v>
      </c>
      <c r="O1289" s="15">
        <v>1</v>
      </c>
      <c r="P1289" s="15" t="s">
        <v>3</v>
      </c>
      <c r="Q1289" s="37" t="s">
        <v>9169</v>
      </c>
      <c r="R1289" s="37">
        <v>6.4000000000000001E-2</v>
      </c>
      <c r="S1289" s="37" t="s">
        <v>9168</v>
      </c>
      <c r="T1289" s="37" t="s">
        <v>9167</v>
      </c>
      <c r="U1289" s="37" t="s">
        <v>9166</v>
      </c>
    </row>
    <row r="1290" spans="1:21" s="37" customFormat="1" ht="14.5">
      <c r="A1290" s="3" t="s">
        <v>4863</v>
      </c>
      <c r="B1290" s="15" t="s">
        <v>1</v>
      </c>
      <c r="C1290" s="15" t="s">
        <v>4</v>
      </c>
      <c r="D1290" s="15" t="s">
        <v>3525</v>
      </c>
      <c r="E1290" s="15">
        <v>400</v>
      </c>
      <c r="F1290" s="15">
        <v>29.7</v>
      </c>
      <c r="G1290" s="15">
        <v>33</v>
      </c>
      <c r="H1290" s="15">
        <v>36.299999999999997</v>
      </c>
      <c r="I1290" s="15">
        <v>26.8</v>
      </c>
      <c r="J1290" s="15"/>
      <c r="K1290" s="15">
        <v>1</v>
      </c>
      <c r="L1290" s="15">
        <v>47.7</v>
      </c>
      <c r="M1290" s="15">
        <v>8.8000000000000007</v>
      </c>
      <c r="N1290" s="15">
        <v>150</v>
      </c>
      <c r="O1290" s="15">
        <v>1</v>
      </c>
      <c r="P1290" s="15" t="s">
        <v>910</v>
      </c>
      <c r="Q1290" s="37" t="s">
        <v>9169</v>
      </c>
      <c r="R1290" s="37">
        <v>6.4000000000000001E-2</v>
      </c>
      <c r="S1290" s="37" t="s">
        <v>9168</v>
      </c>
      <c r="T1290" s="37" t="s">
        <v>9167</v>
      </c>
      <c r="U1290" s="37" t="s">
        <v>9166</v>
      </c>
    </row>
    <row r="1291" spans="1:21" s="37" customFormat="1" ht="14.5">
      <c r="A1291" s="3" t="s">
        <v>4864</v>
      </c>
      <c r="B1291" s="15" t="s">
        <v>1</v>
      </c>
      <c r="C1291" s="15" t="s">
        <v>4</v>
      </c>
      <c r="D1291" s="15" t="s">
        <v>3525</v>
      </c>
      <c r="E1291" s="15">
        <v>400</v>
      </c>
      <c r="F1291" s="15">
        <v>31.35</v>
      </c>
      <c r="G1291" s="15">
        <v>33</v>
      </c>
      <c r="H1291" s="15">
        <v>34.65</v>
      </c>
      <c r="I1291" s="15">
        <v>28.2</v>
      </c>
      <c r="J1291" s="15"/>
      <c r="K1291" s="15">
        <v>1</v>
      </c>
      <c r="L1291" s="15">
        <v>45.7</v>
      </c>
      <c r="M1291" s="15">
        <v>9</v>
      </c>
      <c r="N1291" s="15">
        <v>150</v>
      </c>
      <c r="O1291" s="15">
        <v>1</v>
      </c>
      <c r="P1291" s="15" t="s">
        <v>910</v>
      </c>
      <c r="Q1291" s="37" t="s">
        <v>9169</v>
      </c>
      <c r="R1291" s="37">
        <v>6.4000000000000001E-2</v>
      </c>
      <c r="S1291" s="37" t="s">
        <v>9168</v>
      </c>
      <c r="T1291" s="37" t="s">
        <v>9167</v>
      </c>
      <c r="U1291" s="37" t="s">
        <v>9166</v>
      </c>
    </row>
    <row r="1292" spans="1:21" s="37" customFormat="1" ht="14.5">
      <c r="A1292" s="3" t="s">
        <v>4865</v>
      </c>
      <c r="B1292" s="15" t="s">
        <v>1</v>
      </c>
      <c r="C1292" s="15" t="s">
        <v>4</v>
      </c>
      <c r="D1292" s="15" t="s">
        <v>3525</v>
      </c>
      <c r="E1292" s="15">
        <v>400</v>
      </c>
      <c r="F1292" s="15">
        <v>31.35</v>
      </c>
      <c r="G1292" s="15">
        <v>33</v>
      </c>
      <c r="H1292" s="15">
        <v>34.65</v>
      </c>
      <c r="I1292" s="15">
        <v>28.2</v>
      </c>
      <c r="J1292" s="15"/>
      <c r="K1292" s="15">
        <v>1</v>
      </c>
      <c r="L1292" s="15">
        <v>45.7</v>
      </c>
      <c r="M1292" s="15">
        <v>9</v>
      </c>
      <c r="N1292" s="15">
        <v>150</v>
      </c>
      <c r="O1292" s="15">
        <v>1</v>
      </c>
      <c r="P1292" s="15" t="s">
        <v>3</v>
      </c>
      <c r="Q1292" s="37" t="s">
        <v>9169</v>
      </c>
      <c r="R1292" s="37">
        <v>6.4000000000000001E-2</v>
      </c>
      <c r="S1292" s="37" t="s">
        <v>9168</v>
      </c>
      <c r="T1292" s="37" t="s">
        <v>9167</v>
      </c>
      <c r="U1292" s="37" t="s">
        <v>9166</v>
      </c>
    </row>
    <row r="1293" spans="1:21" s="37" customFormat="1" ht="14.5">
      <c r="A1293" s="3" t="s">
        <v>4866</v>
      </c>
      <c r="B1293" s="15" t="s">
        <v>1</v>
      </c>
      <c r="C1293" s="15" t="s">
        <v>4</v>
      </c>
      <c r="D1293" s="15" t="s">
        <v>3525</v>
      </c>
      <c r="E1293" s="15">
        <v>400</v>
      </c>
      <c r="F1293" s="15">
        <v>29.7</v>
      </c>
      <c r="G1293" s="15">
        <v>33</v>
      </c>
      <c r="H1293" s="15">
        <v>36.299999999999997</v>
      </c>
      <c r="I1293" s="15">
        <v>26.8</v>
      </c>
      <c r="J1293" s="15"/>
      <c r="K1293" s="15">
        <v>1</v>
      </c>
      <c r="L1293" s="15">
        <v>47.7</v>
      </c>
      <c r="M1293" s="15">
        <v>8.8000000000000007</v>
      </c>
      <c r="N1293" s="15">
        <v>150</v>
      </c>
      <c r="O1293" s="15">
        <v>1</v>
      </c>
      <c r="P1293" s="15" t="s">
        <v>3</v>
      </c>
      <c r="Q1293" s="37" t="s">
        <v>9169</v>
      </c>
      <c r="R1293" s="37">
        <v>6.4000000000000001E-2</v>
      </c>
      <c r="S1293" s="37" t="s">
        <v>9168</v>
      </c>
      <c r="T1293" s="37" t="s">
        <v>9167</v>
      </c>
      <c r="U1293" s="37" t="s">
        <v>9166</v>
      </c>
    </row>
    <row r="1294" spans="1:21" s="37" customFormat="1" ht="14.5">
      <c r="A1294" s="3" t="s">
        <v>4867</v>
      </c>
      <c r="B1294" s="15" t="s">
        <v>1</v>
      </c>
      <c r="C1294" s="15" t="s">
        <v>4</v>
      </c>
      <c r="D1294" s="15" t="s">
        <v>3522</v>
      </c>
      <c r="E1294" s="15">
        <v>400</v>
      </c>
      <c r="F1294" s="15">
        <v>29.7</v>
      </c>
      <c r="G1294" s="15">
        <v>33</v>
      </c>
      <c r="H1294" s="15">
        <v>36.299999999999997</v>
      </c>
      <c r="I1294" s="15">
        <v>26.8</v>
      </c>
      <c r="J1294" s="15"/>
      <c r="K1294" s="15">
        <v>1</v>
      </c>
      <c r="L1294" s="15">
        <v>47.7</v>
      </c>
      <c r="M1294" s="15">
        <v>8.8000000000000007</v>
      </c>
      <c r="N1294" s="15">
        <v>150</v>
      </c>
      <c r="O1294" s="15">
        <v>1</v>
      </c>
      <c r="P1294" s="15" t="s">
        <v>3</v>
      </c>
      <c r="Q1294" s="37" t="s">
        <v>9169</v>
      </c>
      <c r="R1294" s="37">
        <v>6.4000000000000001E-2</v>
      </c>
      <c r="S1294" s="37" t="s">
        <v>9168</v>
      </c>
      <c r="T1294" s="37" t="s">
        <v>9167</v>
      </c>
      <c r="U1294" s="37" t="s">
        <v>9166</v>
      </c>
    </row>
    <row r="1295" spans="1:21" s="37" customFormat="1" ht="14.5">
      <c r="A1295" s="3" t="s">
        <v>4868</v>
      </c>
      <c r="B1295" s="15" t="s">
        <v>1</v>
      </c>
      <c r="C1295" s="15" t="s">
        <v>4</v>
      </c>
      <c r="D1295" s="15" t="s">
        <v>3522</v>
      </c>
      <c r="E1295" s="15">
        <v>400</v>
      </c>
      <c r="F1295" s="15">
        <v>32.4</v>
      </c>
      <c r="G1295" s="15">
        <v>36</v>
      </c>
      <c r="H1295" s="15">
        <v>39.6</v>
      </c>
      <c r="I1295" s="15">
        <v>29.1</v>
      </c>
      <c r="J1295" s="15"/>
      <c r="K1295" s="15">
        <v>1</v>
      </c>
      <c r="L1295" s="15">
        <v>52</v>
      </c>
      <c r="M1295" s="15">
        <v>8</v>
      </c>
      <c r="N1295" s="15">
        <v>150</v>
      </c>
      <c r="O1295" s="15">
        <v>1</v>
      </c>
      <c r="P1295" s="15" t="s">
        <v>910</v>
      </c>
      <c r="Q1295" s="37" t="s">
        <v>9169</v>
      </c>
      <c r="R1295" s="37">
        <v>6.4000000000000001E-2</v>
      </c>
      <c r="S1295" s="37" t="s">
        <v>9168</v>
      </c>
      <c r="T1295" s="37" t="s">
        <v>9167</v>
      </c>
      <c r="U1295" s="37" t="s">
        <v>9166</v>
      </c>
    </row>
    <row r="1296" spans="1:21" s="37" customFormat="1" ht="14.5">
      <c r="A1296" s="3" t="s">
        <v>4869</v>
      </c>
      <c r="B1296" s="15" t="s">
        <v>1</v>
      </c>
      <c r="C1296" s="15" t="s">
        <v>4</v>
      </c>
      <c r="D1296" s="15" t="s">
        <v>3522</v>
      </c>
      <c r="E1296" s="15">
        <v>400</v>
      </c>
      <c r="F1296" s="15">
        <v>34.200000000000003</v>
      </c>
      <c r="G1296" s="15">
        <v>36</v>
      </c>
      <c r="H1296" s="15">
        <v>37.799999999999997</v>
      </c>
      <c r="I1296" s="15">
        <v>30.8</v>
      </c>
      <c r="J1296" s="15"/>
      <c r="K1296" s="15">
        <v>1</v>
      </c>
      <c r="L1296" s="15">
        <v>49.9</v>
      </c>
      <c r="M1296" s="15">
        <v>8.4</v>
      </c>
      <c r="N1296" s="15">
        <v>150</v>
      </c>
      <c r="O1296" s="15">
        <v>1</v>
      </c>
      <c r="P1296" s="15" t="s">
        <v>910</v>
      </c>
      <c r="Q1296" s="37" t="s">
        <v>9169</v>
      </c>
      <c r="R1296" s="37">
        <v>6.4000000000000001E-2</v>
      </c>
      <c r="S1296" s="37" t="s">
        <v>9168</v>
      </c>
      <c r="T1296" s="37" t="s">
        <v>9167</v>
      </c>
      <c r="U1296" s="37" t="s">
        <v>9166</v>
      </c>
    </row>
    <row r="1297" spans="1:21" s="37" customFormat="1" ht="14.5">
      <c r="A1297" s="3" t="s">
        <v>4870</v>
      </c>
      <c r="B1297" s="15" t="s">
        <v>1</v>
      </c>
      <c r="C1297" s="15" t="s">
        <v>4</v>
      </c>
      <c r="D1297" s="15" t="s">
        <v>3522</v>
      </c>
      <c r="E1297" s="15">
        <v>400</v>
      </c>
      <c r="F1297" s="15">
        <v>34.200000000000003</v>
      </c>
      <c r="G1297" s="15">
        <v>36</v>
      </c>
      <c r="H1297" s="15">
        <v>37.799999999999997</v>
      </c>
      <c r="I1297" s="15">
        <v>30.8</v>
      </c>
      <c r="J1297" s="15"/>
      <c r="K1297" s="15">
        <v>1</v>
      </c>
      <c r="L1297" s="15">
        <v>49.9</v>
      </c>
      <c r="M1297" s="15">
        <v>8.4</v>
      </c>
      <c r="N1297" s="15">
        <v>150</v>
      </c>
      <c r="O1297" s="15">
        <v>1</v>
      </c>
      <c r="P1297" s="15" t="s">
        <v>3</v>
      </c>
      <c r="Q1297" s="37" t="s">
        <v>9169</v>
      </c>
      <c r="R1297" s="37">
        <v>6.4000000000000001E-2</v>
      </c>
      <c r="S1297" s="37" t="s">
        <v>9168</v>
      </c>
      <c r="T1297" s="37" t="s">
        <v>9167</v>
      </c>
      <c r="U1297" s="37" t="s">
        <v>9166</v>
      </c>
    </row>
    <row r="1298" spans="1:21" s="37" customFormat="1" ht="14.5">
      <c r="A1298" s="3" t="s">
        <v>4871</v>
      </c>
      <c r="B1298" s="15" t="s">
        <v>1</v>
      </c>
      <c r="C1298" s="15" t="s">
        <v>4</v>
      </c>
      <c r="D1298" s="15" t="s">
        <v>3525</v>
      </c>
      <c r="E1298" s="15">
        <v>400</v>
      </c>
      <c r="F1298" s="15">
        <v>32.4</v>
      </c>
      <c r="G1298" s="15">
        <v>36</v>
      </c>
      <c r="H1298" s="15">
        <v>39.6</v>
      </c>
      <c r="I1298" s="15">
        <v>29.1</v>
      </c>
      <c r="J1298" s="15"/>
      <c r="K1298" s="15">
        <v>1</v>
      </c>
      <c r="L1298" s="15">
        <v>52</v>
      </c>
      <c r="M1298" s="15">
        <v>8</v>
      </c>
      <c r="N1298" s="15">
        <v>150</v>
      </c>
      <c r="O1298" s="15">
        <v>1</v>
      </c>
      <c r="P1298" s="15" t="s">
        <v>910</v>
      </c>
      <c r="Q1298" s="37" t="s">
        <v>9169</v>
      </c>
      <c r="R1298" s="37">
        <v>6.4000000000000001E-2</v>
      </c>
      <c r="S1298" s="37" t="s">
        <v>9168</v>
      </c>
      <c r="T1298" s="37" t="s">
        <v>9167</v>
      </c>
      <c r="U1298" s="37" t="s">
        <v>9166</v>
      </c>
    </row>
    <row r="1299" spans="1:21" s="37" customFormat="1" ht="14.5">
      <c r="A1299" s="3" t="s">
        <v>4872</v>
      </c>
      <c r="B1299" s="15" t="s">
        <v>1</v>
      </c>
      <c r="C1299" s="15" t="s">
        <v>4</v>
      </c>
      <c r="D1299" s="15" t="s">
        <v>3525</v>
      </c>
      <c r="E1299" s="15">
        <v>400</v>
      </c>
      <c r="F1299" s="15">
        <v>34.200000000000003</v>
      </c>
      <c r="G1299" s="15">
        <v>36</v>
      </c>
      <c r="H1299" s="15">
        <v>37.799999999999997</v>
      </c>
      <c r="I1299" s="15">
        <v>30.8</v>
      </c>
      <c r="J1299" s="15"/>
      <c r="K1299" s="15">
        <v>1</v>
      </c>
      <c r="L1299" s="15">
        <v>49.9</v>
      </c>
      <c r="M1299" s="15">
        <v>8.4</v>
      </c>
      <c r="N1299" s="15">
        <v>150</v>
      </c>
      <c r="O1299" s="15">
        <v>1</v>
      </c>
      <c r="P1299" s="15" t="s">
        <v>910</v>
      </c>
      <c r="Q1299" s="37" t="s">
        <v>9169</v>
      </c>
      <c r="R1299" s="37">
        <v>6.4000000000000001E-2</v>
      </c>
      <c r="S1299" s="37" t="s">
        <v>9168</v>
      </c>
      <c r="T1299" s="37" t="s">
        <v>9167</v>
      </c>
      <c r="U1299" s="37" t="s">
        <v>9166</v>
      </c>
    </row>
    <row r="1300" spans="1:21" s="37" customFormat="1" ht="14.5">
      <c r="A1300" s="3" t="s">
        <v>4873</v>
      </c>
      <c r="B1300" s="15" t="s">
        <v>1</v>
      </c>
      <c r="C1300" s="15" t="s">
        <v>4</v>
      </c>
      <c r="D1300" s="15" t="s">
        <v>3525</v>
      </c>
      <c r="E1300" s="15">
        <v>400</v>
      </c>
      <c r="F1300" s="15">
        <v>34.200000000000003</v>
      </c>
      <c r="G1300" s="15">
        <v>36</v>
      </c>
      <c r="H1300" s="15">
        <v>37.799999999999997</v>
      </c>
      <c r="I1300" s="15">
        <v>30.8</v>
      </c>
      <c r="J1300" s="15"/>
      <c r="K1300" s="15">
        <v>1</v>
      </c>
      <c r="L1300" s="15">
        <v>49.9</v>
      </c>
      <c r="M1300" s="15">
        <v>8.4</v>
      </c>
      <c r="N1300" s="15">
        <v>150</v>
      </c>
      <c r="O1300" s="15">
        <v>1</v>
      </c>
      <c r="P1300" s="15" t="s">
        <v>3</v>
      </c>
      <c r="Q1300" s="37" t="s">
        <v>9169</v>
      </c>
      <c r="R1300" s="37">
        <v>6.4000000000000001E-2</v>
      </c>
      <c r="S1300" s="37" t="s">
        <v>9168</v>
      </c>
      <c r="T1300" s="37" t="s">
        <v>9167</v>
      </c>
      <c r="U1300" s="37" t="s">
        <v>9166</v>
      </c>
    </row>
    <row r="1301" spans="1:21" s="37" customFormat="1" ht="14.5">
      <c r="A1301" s="3" t="s">
        <v>4874</v>
      </c>
      <c r="B1301" s="15" t="s">
        <v>1</v>
      </c>
      <c r="C1301" s="15" t="s">
        <v>4</v>
      </c>
      <c r="D1301" s="15" t="s">
        <v>3525</v>
      </c>
      <c r="E1301" s="15">
        <v>400</v>
      </c>
      <c r="F1301" s="15">
        <v>32.4</v>
      </c>
      <c r="G1301" s="15">
        <v>36</v>
      </c>
      <c r="H1301" s="15">
        <v>39.6</v>
      </c>
      <c r="I1301" s="15">
        <v>29.1</v>
      </c>
      <c r="J1301" s="15"/>
      <c r="K1301" s="15">
        <v>1</v>
      </c>
      <c r="L1301" s="15">
        <v>52</v>
      </c>
      <c r="M1301" s="15">
        <v>8</v>
      </c>
      <c r="N1301" s="15">
        <v>150</v>
      </c>
      <c r="O1301" s="15">
        <v>1</v>
      </c>
      <c r="P1301" s="15" t="s">
        <v>3</v>
      </c>
      <c r="Q1301" s="37" t="s">
        <v>9169</v>
      </c>
      <c r="R1301" s="37">
        <v>6.4000000000000001E-2</v>
      </c>
      <c r="S1301" s="37" t="s">
        <v>9168</v>
      </c>
      <c r="T1301" s="37" t="s">
        <v>9167</v>
      </c>
      <c r="U1301" s="37" t="s">
        <v>9166</v>
      </c>
    </row>
    <row r="1302" spans="1:21" s="37" customFormat="1" ht="14.5">
      <c r="A1302" s="3" t="s">
        <v>4875</v>
      </c>
      <c r="B1302" s="15" t="s">
        <v>1</v>
      </c>
      <c r="C1302" s="15" t="s">
        <v>4</v>
      </c>
      <c r="D1302" s="15" t="s">
        <v>3522</v>
      </c>
      <c r="E1302" s="15">
        <v>400</v>
      </c>
      <c r="F1302" s="15">
        <v>32.4</v>
      </c>
      <c r="G1302" s="15">
        <v>36</v>
      </c>
      <c r="H1302" s="15">
        <v>39.6</v>
      </c>
      <c r="I1302" s="15">
        <v>29.1</v>
      </c>
      <c r="J1302" s="15"/>
      <c r="K1302" s="15">
        <v>1</v>
      </c>
      <c r="L1302" s="15">
        <v>52</v>
      </c>
      <c r="M1302" s="15">
        <v>8</v>
      </c>
      <c r="N1302" s="15">
        <v>150</v>
      </c>
      <c r="O1302" s="15">
        <v>1</v>
      </c>
      <c r="P1302" s="15" t="s">
        <v>3</v>
      </c>
      <c r="Q1302" s="37" t="s">
        <v>9169</v>
      </c>
      <c r="R1302" s="37">
        <v>6.4000000000000001E-2</v>
      </c>
      <c r="S1302" s="37" t="s">
        <v>9168</v>
      </c>
      <c r="T1302" s="37" t="s">
        <v>9167</v>
      </c>
      <c r="U1302" s="37" t="s">
        <v>9166</v>
      </c>
    </row>
    <row r="1303" spans="1:21" s="37" customFormat="1" ht="14.5">
      <c r="A1303" s="3" t="s">
        <v>4876</v>
      </c>
      <c r="B1303" s="15" t="s">
        <v>1</v>
      </c>
      <c r="C1303" s="15" t="s">
        <v>4</v>
      </c>
      <c r="D1303" s="15" t="s">
        <v>3522</v>
      </c>
      <c r="E1303" s="15">
        <v>400</v>
      </c>
      <c r="F1303" s="15">
        <v>35.1</v>
      </c>
      <c r="G1303" s="15">
        <v>39</v>
      </c>
      <c r="H1303" s="15">
        <v>42.9</v>
      </c>
      <c r="I1303" s="15">
        <v>31.6</v>
      </c>
      <c r="J1303" s="15"/>
      <c r="K1303" s="15">
        <v>1</v>
      </c>
      <c r="L1303" s="15">
        <v>56.4</v>
      </c>
      <c r="M1303" s="15">
        <v>7.4</v>
      </c>
      <c r="N1303" s="15">
        <v>150</v>
      </c>
      <c r="O1303" s="15">
        <v>1</v>
      </c>
      <c r="P1303" s="15" t="s">
        <v>910</v>
      </c>
      <c r="Q1303" s="37" t="s">
        <v>9169</v>
      </c>
      <c r="R1303" s="37">
        <v>6.4000000000000001E-2</v>
      </c>
      <c r="S1303" s="37" t="s">
        <v>9168</v>
      </c>
      <c r="T1303" s="37" t="s">
        <v>9167</v>
      </c>
      <c r="U1303" s="37" t="s">
        <v>9166</v>
      </c>
    </row>
    <row r="1304" spans="1:21" s="37" customFormat="1" ht="14.5">
      <c r="A1304" s="3" t="s">
        <v>4877</v>
      </c>
      <c r="B1304" s="15" t="s">
        <v>1</v>
      </c>
      <c r="C1304" s="15" t="s">
        <v>4</v>
      </c>
      <c r="D1304" s="15" t="s">
        <v>3522</v>
      </c>
      <c r="E1304" s="15">
        <v>400</v>
      </c>
      <c r="F1304" s="15">
        <v>37.049999999999997</v>
      </c>
      <c r="G1304" s="15">
        <v>39</v>
      </c>
      <c r="H1304" s="15">
        <v>40.950000000000003</v>
      </c>
      <c r="I1304" s="15">
        <v>33.299999999999997</v>
      </c>
      <c r="J1304" s="15"/>
      <c r="K1304" s="15">
        <v>1</v>
      </c>
      <c r="L1304" s="15">
        <v>53.9</v>
      </c>
      <c r="M1304" s="15">
        <v>7.7</v>
      </c>
      <c r="N1304" s="15">
        <v>150</v>
      </c>
      <c r="O1304" s="15">
        <v>1</v>
      </c>
      <c r="P1304" s="15" t="s">
        <v>910</v>
      </c>
      <c r="Q1304" s="37" t="s">
        <v>9169</v>
      </c>
      <c r="R1304" s="37">
        <v>6.4000000000000001E-2</v>
      </c>
      <c r="S1304" s="37" t="s">
        <v>9168</v>
      </c>
      <c r="T1304" s="37" t="s">
        <v>9167</v>
      </c>
      <c r="U1304" s="37" t="s">
        <v>9166</v>
      </c>
    </row>
    <row r="1305" spans="1:21" s="37" customFormat="1" ht="14.5">
      <c r="A1305" s="3" t="s">
        <v>4878</v>
      </c>
      <c r="B1305" s="15" t="s">
        <v>1</v>
      </c>
      <c r="C1305" s="15" t="s">
        <v>4</v>
      </c>
      <c r="D1305" s="15" t="s">
        <v>3522</v>
      </c>
      <c r="E1305" s="15">
        <v>400</v>
      </c>
      <c r="F1305" s="15">
        <v>37.049999999999997</v>
      </c>
      <c r="G1305" s="15">
        <v>39</v>
      </c>
      <c r="H1305" s="15">
        <v>40.950000000000003</v>
      </c>
      <c r="I1305" s="15">
        <v>33.299999999999997</v>
      </c>
      <c r="J1305" s="15"/>
      <c r="K1305" s="15">
        <v>1</v>
      </c>
      <c r="L1305" s="15">
        <v>53.9</v>
      </c>
      <c r="M1305" s="15">
        <v>7.7</v>
      </c>
      <c r="N1305" s="15">
        <v>150</v>
      </c>
      <c r="O1305" s="15">
        <v>1</v>
      </c>
      <c r="P1305" s="15" t="s">
        <v>3</v>
      </c>
      <c r="Q1305" s="37" t="s">
        <v>9169</v>
      </c>
      <c r="R1305" s="37">
        <v>6.4000000000000001E-2</v>
      </c>
      <c r="S1305" s="37" t="s">
        <v>9168</v>
      </c>
      <c r="T1305" s="37" t="s">
        <v>9167</v>
      </c>
      <c r="U1305" s="37" t="s">
        <v>9166</v>
      </c>
    </row>
    <row r="1306" spans="1:21" s="37" customFormat="1" ht="14.5">
      <c r="A1306" s="3" t="s">
        <v>4879</v>
      </c>
      <c r="B1306" s="15" t="s">
        <v>1</v>
      </c>
      <c r="C1306" s="15" t="s">
        <v>4</v>
      </c>
      <c r="D1306" s="15" t="s">
        <v>3525</v>
      </c>
      <c r="E1306" s="15">
        <v>400</v>
      </c>
      <c r="F1306" s="15">
        <v>35.1</v>
      </c>
      <c r="G1306" s="15">
        <v>39</v>
      </c>
      <c r="H1306" s="15">
        <v>42.9</v>
      </c>
      <c r="I1306" s="15">
        <v>31.6</v>
      </c>
      <c r="J1306" s="15"/>
      <c r="K1306" s="15">
        <v>1</v>
      </c>
      <c r="L1306" s="15">
        <v>56.4</v>
      </c>
      <c r="M1306" s="15">
        <v>7.4</v>
      </c>
      <c r="N1306" s="15">
        <v>150</v>
      </c>
      <c r="O1306" s="15">
        <v>1</v>
      </c>
      <c r="P1306" s="15" t="s">
        <v>910</v>
      </c>
      <c r="Q1306" s="37" t="s">
        <v>9169</v>
      </c>
      <c r="R1306" s="37">
        <v>6.4000000000000001E-2</v>
      </c>
      <c r="S1306" s="37" t="s">
        <v>9168</v>
      </c>
      <c r="T1306" s="37" t="s">
        <v>9167</v>
      </c>
      <c r="U1306" s="37" t="s">
        <v>9166</v>
      </c>
    </row>
    <row r="1307" spans="1:21" s="37" customFormat="1" ht="14.5">
      <c r="A1307" s="3" t="s">
        <v>4880</v>
      </c>
      <c r="B1307" s="15" t="s">
        <v>1</v>
      </c>
      <c r="C1307" s="15" t="s">
        <v>4</v>
      </c>
      <c r="D1307" s="15" t="s">
        <v>3525</v>
      </c>
      <c r="E1307" s="15">
        <v>400</v>
      </c>
      <c r="F1307" s="15">
        <v>37.049999999999997</v>
      </c>
      <c r="G1307" s="15">
        <v>39</v>
      </c>
      <c r="H1307" s="15">
        <v>40.950000000000003</v>
      </c>
      <c r="I1307" s="15">
        <v>33.299999999999997</v>
      </c>
      <c r="J1307" s="15"/>
      <c r="K1307" s="15">
        <v>1</v>
      </c>
      <c r="L1307" s="15">
        <v>53.9</v>
      </c>
      <c r="M1307" s="15">
        <v>7.7</v>
      </c>
      <c r="N1307" s="15">
        <v>150</v>
      </c>
      <c r="O1307" s="15">
        <v>1</v>
      </c>
      <c r="P1307" s="15" t="s">
        <v>910</v>
      </c>
      <c r="Q1307" s="37" t="s">
        <v>9169</v>
      </c>
      <c r="R1307" s="37">
        <v>6.4000000000000001E-2</v>
      </c>
      <c r="S1307" s="37" t="s">
        <v>9168</v>
      </c>
      <c r="T1307" s="37" t="s">
        <v>9167</v>
      </c>
      <c r="U1307" s="37" t="s">
        <v>9166</v>
      </c>
    </row>
    <row r="1308" spans="1:21" s="37" customFormat="1" ht="14.5">
      <c r="A1308" s="3" t="s">
        <v>4881</v>
      </c>
      <c r="B1308" s="15" t="s">
        <v>1</v>
      </c>
      <c r="C1308" s="15" t="s">
        <v>4</v>
      </c>
      <c r="D1308" s="15" t="s">
        <v>3525</v>
      </c>
      <c r="E1308" s="15">
        <v>400</v>
      </c>
      <c r="F1308" s="15">
        <v>37.049999999999997</v>
      </c>
      <c r="G1308" s="15">
        <v>39</v>
      </c>
      <c r="H1308" s="15">
        <v>40.950000000000003</v>
      </c>
      <c r="I1308" s="15">
        <v>33.299999999999997</v>
      </c>
      <c r="J1308" s="15"/>
      <c r="K1308" s="15">
        <v>1</v>
      </c>
      <c r="L1308" s="15">
        <v>53.9</v>
      </c>
      <c r="M1308" s="15">
        <v>7.7</v>
      </c>
      <c r="N1308" s="15">
        <v>150</v>
      </c>
      <c r="O1308" s="15">
        <v>1</v>
      </c>
      <c r="P1308" s="15" t="s">
        <v>3</v>
      </c>
      <c r="Q1308" s="37" t="s">
        <v>9169</v>
      </c>
      <c r="R1308" s="37">
        <v>6.4000000000000001E-2</v>
      </c>
      <c r="S1308" s="37" t="s">
        <v>9168</v>
      </c>
      <c r="T1308" s="37" t="s">
        <v>9167</v>
      </c>
      <c r="U1308" s="37" t="s">
        <v>9166</v>
      </c>
    </row>
    <row r="1309" spans="1:21" s="37" customFormat="1" ht="14.5">
      <c r="A1309" s="3" t="s">
        <v>4882</v>
      </c>
      <c r="B1309" s="15" t="s">
        <v>1</v>
      </c>
      <c r="C1309" s="15" t="s">
        <v>4</v>
      </c>
      <c r="D1309" s="15" t="s">
        <v>3525</v>
      </c>
      <c r="E1309" s="15">
        <v>400</v>
      </c>
      <c r="F1309" s="15">
        <v>35.1</v>
      </c>
      <c r="G1309" s="15">
        <v>39</v>
      </c>
      <c r="H1309" s="15">
        <v>42.9</v>
      </c>
      <c r="I1309" s="15">
        <v>31.6</v>
      </c>
      <c r="J1309" s="15"/>
      <c r="K1309" s="15">
        <v>1</v>
      </c>
      <c r="L1309" s="15">
        <v>56.4</v>
      </c>
      <c r="M1309" s="15">
        <v>7.4</v>
      </c>
      <c r="N1309" s="15">
        <v>150</v>
      </c>
      <c r="O1309" s="15">
        <v>1</v>
      </c>
      <c r="P1309" s="15" t="s">
        <v>3</v>
      </c>
      <c r="Q1309" s="37" t="s">
        <v>9169</v>
      </c>
      <c r="R1309" s="37">
        <v>6.4000000000000001E-2</v>
      </c>
      <c r="S1309" s="37" t="s">
        <v>9168</v>
      </c>
      <c r="T1309" s="37" t="s">
        <v>9167</v>
      </c>
      <c r="U1309" s="37" t="s">
        <v>9166</v>
      </c>
    </row>
    <row r="1310" spans="1:21" s="37" customFormat="1" ht="14.5">
      <c r="A1310" s="3" t="s">
        <v>4883</v>
      </c>
      <c r="B1310" s="15" t="s">
        <v>1</v>
      </c>
      <c r="C1310" s="15" t="s">
        <v>4</v>
      </c>
      <c r="D1310" s="15" t="s">
        <v>3522</v>
      </c>
      <c r="E1310" s="15">
        <v>400</v>
      </c>
      <c r="F1310" s="15">
        <v>35.1</v>
      </c>
      <c r="G1310" s="15">
        <v>39</v>
      </c>
      <c r="H1310" s="15">
        <v>42.9</v>
      </c>
      <c r="I1310" s="15">
        <v>31.6</v>
      </c>
      <c r="J1310" s="15"/>
      <c r="K1310" s="15">
        <v>1</v>
      </c>
      <c r="L1310" s="15">
        <v>56.4</v>
      </c>
      <c r="M1310" s="15">
        <v>7.4</v>
      </c>
      <c r="N1310" s="15">
        <v>150</v>
      </c>
      <c r="O1310" s="15">
        <v>1</v>
      </c>
      <c r="P1310" s="15" t="s">
        <v>3</v>
      </c>
      <c r="Q1310" s="37" t="s">
        <v>9169</v>
      </c>
      <c r="R1310" s="37">
        <v>6.4000000000000001E-2</v>
      </c>
      <c r="S1310" s="37" t="s">
        <v>9168</v>
      </c>
      <c r="T1310" s="37" t="s">
        <v>9167</v>
      </c>
      <c r="U1310" s="37" t="s">
        <v>9166</v>
      </c>
    </row>
    <row r="1311" spans="1:21" s="37" customFormat="1" ht="14.5">
      <c r="A1311" s="3" t="s">
        <v>4884</v>
      </c>
      <c r="B1311" s="15" t="s">
        <v>1</v>
      </c>
      <c r="C1311" s="15" t="s">
        <v>4</v>
      </c>
      <c r="D1311" s="15" t="s">
        <v>3522</v>
      </c>
      <c r="E1311" s="15">
        <v>400</v>
      </c>
      <c r="F1311" s="15">
        <v>38.700000000000003</v>
      </c>
      <c r="G1311" s="15">
        <v>43</v>
      </c>
      <c r="H1311" s="15">
        <v>47.3</v>
      </c>
      <c r="I1311" s="15">
        <v>34.799999999999997</v>
      </c>
      <c r="J1311" s="15"/>
      <c r="K1311" s="15">
        <v>1</v>
      </c>
      <c r="L1311" s="15">
        <v>61.9</v>
      </c>
      <c r="M1311" s="15">
        <v>6.7</v>
      </c>
      <c r="N1311" s="15">
        <v>150</v>
      </c>
      <c r="O1311" s="15">
        <v>1</v>
      </c>
      <c r="P1311" s="15" t="s">
        <v>910</v>
      </c>
      <c r="Q1311" s="37" t="s">
        <v>9169</v>
      </c>
      <c r="R1311" s="37">
        <v>6.4000000000000001E-2</v>
      </c>
      <c r="S1311" s="37" t="s">
        <v>9168</v>
      </c>
      <c r="T1311" s="37" t="s">
        <v>9167</v>
      </c>
      <c r="U1311" s="37" t="s">
        <v>9166</v>
      </c>
    </row>
    <row r="1312" spans="1:21" s="37" customFormat="1" ht="14.5">
      <c r="A1312" s="3" t="s">
        <v>4885</v>
      </c>
      <c r="B1312" s="15" t="s">
        <v>1</v>
      </c>
      <c r="C1312" s="15" t="s">
        <v>4</v>
      </c>
      <c r="D1312" s="15" t="s">
        <v>3522</v>
      </c>
      <c r="E1312" s="15">
        <v>400</v>
      </c>
      <c r="F1312" s="15">
        <v>40.85</v>
      </c>
      <c r="G1312" s="15">
        <v>43</v>
      </c>
      <c r="H1312" s="15">
        <v>45.15</v>
      </c>
      <c r="I1312" s="15">
        <v>36.799999999999997</v>
      </c>
      <c r="J1312" s="15"/>
      <c r="K1312" s="15">
        <v>1</v>
      </c>
      <c r="L1312" s="15">
        <v>59.3</v>
      </c>
      <c r="M1312" s="15">
        <v>7</v>
      </c>
      <c r="N1312" s="15">
        <v>150</v>
      </c>
      <c r="O1312" s="15">
        <v>1</v>
      </c>
      <c r="P1312" s="15" t="s">
        <v>910</v>
      </c>
      <c r="Q1312" s="37" t="s">
        <v>9169</v>
      </c>
      <c r="R1312" s="37">
        <v>6.4000000000000001E-2</v>
      </c>
      <c r="S1312" s="37" t="s">
        <v>9168</v>
      </c>
      <c r="T1312" s="37" t="s">
        <v>9167</v>
      </c>
      <c r="U1312" s="37" t="s">
        <v>9166</v>
      </c>
    </row>
    <row r="1313" spans="1:21" s="37" customFormat="1" ht="14.5">
      <c r="A1313" s="3" t="s">
        <v>4886</v>
      </c>
      <c r="B1313" s="15" t="s">
        <v>1</v>
      </c>
      <c r="C1313" s="15" t="s">
        <v>4</v>
      </c>
      <c r="D1313" s="15" t="s">
        <v>3522</v>
      </c>
      <c r="E1313" s="15">
        <v>400</v>
      </c>
      <c r="F1313" s="15">
        <v>40.85</v>
      </c>
      <c r="G1313" s="15">
        <v>43</v>
      </c>
      <c r="H1313" s="15">
        <v>45.15</v>
      </c>
      <c r="I1313" s="15">
        <v>36.799999999999997</v>
      </c>
      <c r="J1313" s="15"/>
      <c r="K1313" s="15">
        <v>1</v>
      </c>
      <c r="L1313" s="15">
        <v>59.3</v>
      </c>
      <c r="M1313" s="15">
        <v>7</v>
      </c>
      <c r="N1313" s="15">
        <v>150</v>
      </c>
      <c r="O1313" s="15">
        <v>1</v>
      </c>
      <c r="P1313" s="15" t="s">
        <v>3</v>
      </c>
      <c r="Q1313" s="37" t="s">
        <v>9169</v>
      </c>
      <c r="R1313" s="37">
        <v>6.4000000000000001E-2</v>
      </c>
      <c r="S1313" s="37" t="s">
        <v>9168</v>
      </c>
      <c r="T1313" s="37" t="s">
        <v>9167</v>
      </c>
      <c r="U1313" s="37" t="s">
        <v>9166</v>
      </c>
    </row>
    <row r="1314" spans="1:21" s="37" customFormat="1" ht="14.5">
      <c r="A1314" s="3" t="s">
        <v>4887</v>
      </c>
      <c r="B1314" s="15" t="s">
        <v>1</v>
      </c>
      <c r="C1314" s="15" t="s">
        <v>4</v>
      </c>
      <c r="D1314" s="15" t="s">
        <v>3525</v>
      </c>
      <c r="E1314" s="15">
        <v>400</v>
      </c>
      <c r="F1314" s="15">
        <v>38.700000000000003</v>
      </c>
      <c r="G1314" s="15">
        <v>43</v>
      </c>
      <c r="H1314" s="15">
        <v>47.3</v>
      </c>
      <c r="I1314" s="15">
        <v>34.799999999999997</v>
      </c>
      <c r="J1314" s="15"/>
      <c r="K1314" s="15">
        <v>1</v>
      </c>
      <c r="L1314" s="15">
        <v>61.9</v>
      </c>
      <c r="M1314" s="15">
        <v>6.7</v>
      </c>
      <c r="N1314" s="15">
        <v>150</v>
      </c>
      <c r="O1314" s="15">
        <v>1</v>
      </c>
      <c r="P1314" s="15" t="s">
        <v>910</v>
      </c>
      <c r="Q1314" s="37" t="s">
        <v>9169</v>
      </c>
      <c r="R1314" s="37">
        <v>6.4000000000000001E-2</v>
      </c>
      <c r="S1314" s="37" t="s">
        <v>9168</v>
      </c>
      <c r="T1314" s="37" t="s">
        <v>9167</v>
      </c>
      <c r="U1314" s="37" t="s">
        <v>9166</v>
      </c>
    </row>
    <row r="1315" spans="1:21" s="37" customFormat="1" ht="14.5">
      <c r="A1315" s="3" t="s">
        <v>4888</v>
      </c>
      <c r="B1315" s="15" t="s">
        <v>1</v>
      </c>
      <c r="C1315" s="15" t="s">
        <v>4</v>
      </c>
      <c r="D1315" s="15" t="s">
        <v>3525</v>
      </c>
      <c r="E1315" s="15">
        <v>400</v>
      </c>
      <c r="F1315" s="15">
        <v>40.85</v>
      </c>
      <c r="G1315" s="15">
        <v>43</v>
      </c>
      <c r="H1315" s="15">
        <v>45.15</v>
      </c>
      <c r="I1315" s="15">
        <v>36.799999999999997</v>
      </c>
      <c r="J1315" s="15"/>
      <c r="K1315" s="15">
        <v>1</v>
      </c>
      <c r="L1315" s="15">
        <v>59.3</v>
      </c>
      <c r="M1315" s="15">
        <v>7</v>
      </c>
      <c r="N1315" s="15">
        <v>150</v>
      </c>
      <c r="O1315" s="15">
        <v>1</v>
      </c>
      <c r="P1315" s="15" t="s">
        <v>910</v>
      </c>
      <c r="Q1315" s="37" t="s">
        <v>9169</v>
      </c>
      <c r="R1315" s="37">
        <v>6.4000000000000001E-2</v>
      </c>
      <c r="S1315" s="37" t="s">
        <v>9168</v>
      </c>
      <c r="T1315" s="37" t="s">
        <v>9167</v>
      </c>
      <c r="U1315" s="37" t="s">
        <v>9166</v>
      </c>
    </row>
    <row r="1316" spans="1:21" s="37" customFormat="1" ht="14.5">
      <c r="A1316" s="3" t="s">
        <v>4889</v>
      </c>
      <c r="B1316" s="15" t="s">
        <v>1</v>
      </c>
      <c r="C1316" s="15" t="s">
        <v>4</v>
      </c>
      <c r="D1316" s="15" t="s">
        <v>3525</v>
      </c>
      <c r="E1316" s="15">
        <v>400</v>
      </c>
      <c r="F1316" s="15">
        <v>40.85</v>
      </c>
      <c r="G1316" s="15">
        <v>43</v>
      </c>
      <c r="H1316" s="15">
        <v>45.15</v>
      </c>
      <c r="I1316" s="15">
        <v>36.799999999999997</v>
      </c>
      <c r="J1316" s="15"/>
      <c r="K1316" s="15">
        <v>1</v>
      </c>
      <c r="L1316" s="15">
        <v>59.3</v>
      </c>
      <c r="M1316" s="15">
        <v>7</v>
      </c>
      <c r="N1316" s="15">
        <v>150</v>
      </c>
      <c r="O1316" s="15">
        <v>1</v>
      </c>
      <c r="P1316" s="15" t="s">
        <v>3</v>
      </c>
      <c r="Q1316" s="37" t="s">
        <v>9169</v>
      </c>
      <c r="R1316" s="37">
        <v>6.4000000000000001E-2</v>
      </c>
      <c r="S1316" s="37" t="s">
        <v>9168</v>
      </c>
      <c r="T1316" s="37" t="s">
        <v>9167</v>
      </c>
      <c r="U1316" s="37" t="s">
        <v>9166</v>
      </c>
    </row>
    <row r="1317" spans="1:21" s="37" customFormat="1" ht="14.5">
      <c r="A1317" s="3" t="s">
        <v>4890</v>
      </c>
      <c r="B1317" s="15" t="s">
        <v>1</v>
      </c>
      <c r="C1317" s="15" t="s">
        <v>4</v>
      </c>
      <c r="D1317" s="15" t="s">
        <v>3525</v>
      </c>
      <c r="E1317" s="15">
        <v>400</v>
      </c>
      <c r="F1317" s="15">
        <v>38.700000000000003</v>
      </c>
      <c r="G1317" s="15">
        <v>43</v>
      </c>
      <c r="H1317" s="15">
        <v>47.3</v>
      </c>
      <c r="I1317" s="15">
        <v>34.799999999999997</v>
      </c>
      <c r="J1317" s="15"/>
      <c r="K1317" s="15">
        <v>1</v>
      </c>
      <c r="L1317" s="15">
        <v>61.9</v>
      </c>
      <c r="M1317" s="15">
        <v>6.7</v>
      </c>
      <c r="N1317" s="15">
        <v>150</v>
      </c>
      <c r="O1317" s="15">
        <v>1</v>
      </c>
      <c r="P1317" s="15" t="s">
        <v>3</v>
      </c>
      <c r="Q1317" s="37" t="s">
        <v>9169</v>
      </c>
      <c r="R1317" s="37">
        <v>6.4000000000000001E-2</v>
      </c>
      <c r="S1317" s="37" t="s">
        <v>9168</v>
      </c>
      <c r="T1317" s="37" t="s">
        <v>9167</v>
      </c>
      <c r="U1317" s="37" t="s">
        <v>9166</v>
      </c>
    </row>
    <row r="1318" spans="1:21" s="37" customFormat="1" ht="14.5">
      <c r="A1318" s="3" t="s">
        <v>4891</v>
      </c>
      <c r="B1318" s="15" t="s">
        <v>1</v>
      </c>
      <c r="C1318" s="15" t="s">
        <v>4</v>
      </c>
      <c r="D1318" s="15" t="s">
        <v>3522</v>
      </c>
      <c r="E1318" s="15">
        <v>400</v>
      </c>
      <c r="F1318" s="15">
        <v>38.700000000000003</v>
      </c>
      <c r="G1318" s="15">
        <v>43</v>
      </c>
      <c r="H1318" s="15">
        <v>47.3</v>
      </c>
      <c r="I1318" s="15">
        <v>34.799999999999997</v>
      </c>
      <c r="J1318" s="15"/>
      <c r="K1318" s="15">
        <v>1</v>
      </c>
      <c r="L1318" s="15">
        <v>61.9</v>
      </c>
      <c r="M1318" s="15">
        <v>6.7</v>
      </c>
      <c r="N1318" s="15">
        <v>150</v>
      </c>
      <c r="O1318" s="15">
        <v>1</v>
      </c>
      <c r="P1318" s="15" t="s">
        <v>3</v>
      </c>
      <c r="Q1318" s="37" t="s">
        <v>9169</v>
      </c>
      <c r="R1318" s="37">
        <v>6.4000000000000001E-2</v>
      </c>
      <c r="S1318" s="37" t="s">
        <v>9168</v>
      </c>
      <c r="T1318" s="37" t="s">
        <v>9167</v>
      </c>
      <c r="U1318" s="37" t="s">
        <v>9166</v>
      </c>
    </row>
    <row r="1319" spans="1:21" s="37" customFormat="1" ht="14.5">
      <c r="A1319" s="3" t="s">
        <v>4892</v>
      </c>
      <c r="B1319" s="15" t="s">
        <v>1</v>
      </c>
      <c r="C1319" s="15" t="s">
        <v>4</v>
      </c>
      <c r="D1319" s="15" t="s">
        <v>3522</v>
      </c>
      <c r="E1319" s="15">
        <v>400</v>
      </c>
      <c r="F1319" s="15">
        <v>42.3</v>
      </c>
      <c r="G1319" s="15">
        <v>47</v>
      </c>
      <c r="H1319" s="15">
        <v>51.7</v>
      </c>
      <c r="I1319" s="15">
        <v>38.1</v>
      </c>
      <c r="J1319" s="15"/>
      <c r="K1319" s="15">
        <v>1</v>
      </c>
      <c r="L1319" s="15">
        <v>67.8</v>
      </c>
      <c r="M1319" s="15">
        <v>6.2</v>
      </c>
      <c r="N1319" s="15">
        <v>150</v>
      </c>
      <c r="O1319" s="15">
        <v>1</v>
      </c>
      <c r="P1319" s="15" t="s">
        <v>910</v>
      </c>
      <c r="Q1319" s="37" t="s">
        <v>9169</v>
      </c>
      <c r="R1319" s="37">
        <v>6.4000000000000001E-2</v>
      </c>
      <c r="S1319" s="37" t="s">
        <v>9168</v>
      </c>
      <c r="T1319" s="37" t="s">
        <v>9167</v>
      </c>
      <c r="U1319" s="37" t="s">
        <v>9166</v>
      </c>
    </row>
    <row r="1320" spans="1:21" s="37" customFormat="1" ht="14.5">
      <c r="A1320" s="3" t="s">
        <v>4893</v>
      </c>
      <c r="B1320" s="15" t="s">
        <v>1</v>
      </c>
      <c r="C1320" s="15" t="s">
        <v>4</v>
      </c>
      <c r="D1320" s="15" t="s">
        <v>3522</v>
      </c>
      <c r="E1320" s="15">
        <v>400</v>
      </c>
      <c r="F1320" s="15">
        <v>44.65</v>
      </c>
      <c r="G1320" s="15">
        <v>47</v>
      </c>
      <c r="H1320" s="15">
        <v>49.35</v>
      </c>
      <c r="I1320" s="15">
        <v>40.200000000000003</v>
      </c>
      <c r="J1320" s="15"/>
      <c r="K1320" s="15">
        <v>1</v>
      </c>
      <c r="L1320" s="15">
        <v>64.8</v>
      </c>
      <c r="M1320" s="15">
        <v>6.4</v>
      </c>
      <c r="N1320" s="15">
        <v>150</v>
      </c>
      <c r="O1320" s="15">
        <v>1</v>
      </c>
      <c r="P1320" s="15" t="s">
        <v>910</v>
      </c>
      <c r="Q1320" s="37" t="s">
        <v>9169</v>
      </c>
      <c r="R1320" s="37">
        <v>6.4000000000000001E-2</v>
      </c>
      <c r="S1320" s="37" t="s">
        <v>9168</v>
      </c>
      <c r="T1320" s="37" t="s">
        <v>9167</v>
      </c>
      <c r="U1320" s="37" t="s">
        <v>9166</v>
      </c>
    </row>
    <row r="1321" spans="1:21" s="37" customFormat="1" ht="14.5">
      <c r="A1321" s="3" t="s">
        <v>4894</v>
      </c>
      <c r="B1321" s="15" t="s">
        <v>1</v>
      </c>
      <c r="C1321" s="15" t="s">
        <v>4</v>
      </c>
      <c r="D1321" s="15" t="s">
        <v>3522</v>
      </c>
      <c r="E1321" s="15">
        <v>400</v>
      </c>
      <c r="F1321" s="15">
        <v>44.65</v>
      </c>
      <c r="G1321" s="15">
        <v>47</v>
      </c>
      <c r="H1321" s="15">
        <v>49.35</v>
      </c>
      <c r="I1321" s="15">
        <v>40.200000000000003</v>
      </c>
      <c r="J1321" s="15"/>
      <c r="K1321" s="15">
        <v>1</v>
      </c>
      <c r="L1321" s="15">
        <v>64.8</v>
      </c>
      <c r="M1321" s="15">
        <v>6.4</v>
      </c>
      <c r="N1321" s="15">
        <v>150</v>
      </c>
      <c r="O1321" s="15">
        <v>1</v>
      </c>
      <c r="P1321" s="15" t="s">
        <v>3</v>
      </c>
      <c r="Q1321" s="37" t="s">
        <v>9169</v>
      </c>
      <c r="R1321" s="37">
        <v>6.4000000000000001E-2</v>
      </c>
      <c r="S1321" s="37" t="s">
        <v>9168</v>
      </c>
      <c r="T1321" s="37" t="s">
        <v>9167</v>
      </c>
      <c r="U1321" s="37" t="s">
        <v>9166</v>
      </c>
    </row>
    <row r="1322" spans="1:21" s="37" customFormat="1" ht="14.5">
      <c r="A1322" s="3" t="s">
        <v>4895</v>
      </c>
      <c r="B1322" s="15" t="s">
        <v>1</v>
      </c>
      <c r="C1322" s="15" t="s">
        <v>4</v>
      </c>
      <c r="D1322" s="15" t="s">
        <v>3525</v>
      </c>
      <c r="E1322" s="15">
        <v>400</v>
      </c>
      <c r="F1322" s="15">
        <v>42.3</v>
      </c>
      <c r="G1322" s="15">
        <v>47</v>
      </c>
      <c r="H1322" s="15">
        <v>51.7</v>
      </c>
      <c r="I1322" s="15">
        <v>38.1</v>
      </c>
      <c r="J1322" s="15"/>
      <c r="K1322" s="15">
        <v>1</v>
      </c>
      <c r="L1322" s="15">
        <v>67.8</v>
      </c>
      <c r="M1322" s="15">
        <v>6.2</v>
      </c>
      <c r="N1322" s="15">
        <v>150</v>
      </c>
      <c r="O1322" s="15">
        <v>1</v>
      </c>
      <c r="P1322" s="15" t="s">
        <v>910</v>
      </c>
      <c r="Q1322" s="37" t="s">
        <v>9169</v>
      </c>
      <c r="R1322" s="37">
        <v>6.4000000000000001E-2</v>
      </c>
      <c r="S1322" s="37" t="s">
        <v>9168</v>
      </c>
      <c r="T1322" s="37" t="s">
        <v>9167</v>
      </c>
      <c r="U1322" s="37" t="s">
        <v>9166</v>
      </c>
    </row>
    <row r="1323" spans="1:21" s="37" customFormat="1" ht="14.5">
      <c r="A1323" s="3" t="s">
        <v>4896</v>
      </c>
      <c r="B1323" s="15" t="s">
        <v>1</v>
      </c>
      <c r="C1323" s="15" t="s">
        <v>4</v>
      </c>
      <c r="D1323" s="15" t="s">
        <v>3525</v>
      </c>
      <c r="E1323" s="15">
        <v>400</v>
      </c>
      <c r="F1323" s="15">
        <v>44.65</v>
      </c>
      <c r="G1323" s="15">
        <v>47</v>
      </c>
      <c r="H1323" s="15">
        <v>49.35</v>
      </c>
      <c r="I1323" s="15">
        <v>40.200000000000003</v>
      </c>
      <c r="J1323" s="15"/>
      <c r="K1323" s="15">
        <v>1</v>
      </c>
      <c r="L1323" s="15">
        <v>64.8</v>
      </c>
      <c r="M1323" s="15">
        <v>6.4</v>
      </c>
      <c r="N1323" s="15">
        <v>150</v>
      </c>
      <c r="O1323" s="15">
        <v>1</v>
      </c>
      <c r="P1323" s="15" t="s">
        <v>910</v>
      </c>
      <c r="Q1323" s="37" t="s">
        <v>9169</v>
      </c>
      <c r="R1323" s="37">
        <v>6.4000000000000001E-2</v>
      </c>
      <c r="S1323" s="37" t="s">
        <v>9168</v>
      </c>
      <c r="T1323" s="37" t="s">
        <v>9167</v>
      </c>
      <c r="U1323" s="37" t="s">
        <v>9166</v>
      </c>
    </row>
    <row r="1324" spans="1:21" s="37" customFormat="1" ht="14.5">
      <c r="A1324" s="3" t="s">
        <v>4897</v>
      </c>
      <c r="B1324" s="15" t="s">
        <v>1</v>
      </c>
      <c r="C1324" s="15" t="s">
        <v>4</v>
      </c>
      <c r="D1324" s="15" t="s">
        <v>3525</v>
      </c>
      <c r="E1324" s="15">
        <v>400</v>
      </c>
      <c r="F1324" s="15">
        <v>44.65</v>
      </c>
      <c r="G1324" s="15">
        <v>47</v>
      </c>
      <c r="H1324" s="15">
        <v>49.35</v>
      </c>
      <c r="I1324" s="15">
        <v>40.200000000000003</v>
      </c>
      <c r="J1324" s="15"/>
      <c r="K1324" s="15">
        <v>1</v>
      </c>
      <c r="L1324" s="15">
        <v>64.8</v>
      </c>
      <c r="M1324" s="15">
        <v>6.4</v>
      </c>
      <c r="N1324" s="15">
        <v>150</v>
      </c>
      <c r="O1324" s="15">
        <v>1</v>
      </c>
      <c r="P1324" s="15" t="s">
        <v>3</v>
      </c>
      <c r="Q1324" s="37" t="s">
        <v>9169</v>
      </c>
      <c r="R1324" s="37">
        <v>6.4000000000000001E-2</v>
      </c>
      <c r="S1324" s="37" t="s">
        <v>9168</v>
      </c>
      <c r="T1324" s="37" t="s">
        <v>9167</v>
      </c>
      <c r="U1324" s="37" t="s">
        <v>9166</v>
      </c>
    </row>
    <row r="1325" spans="1:21" s="37" customFormat="1" ht="14.5">
      <c r="A1325" s="3" t="s">
        <v>4898</v>
      </c>
      <c r="B1325" s="15" t="s">
        <v>1</v>
      </c>
      <c r="C1325" s="15" t="s">
        <v>4</v>
      </c>
      <c r="D1325" s="15" t="s">
        <v>3525</v>
      </c>
      <c r="E1325" s="15">
        <v>400</v>
      </c>
      <c r="F1325" s="15">
        <v>42.3</v>
      </c>
      <c r="G1325" s="15">
        <v>47</v>
      </c>
      <c r="H1325" s="15">
        <v>51.7</v>
      </c>
      <c r="I1325" s="15">
        <v>38.1</v>
      </c>
      <c r="J1325" s="15"/>
      <c r="K1325" s="15">
        <v>1</v>
      </c>
      <c r="L1325" s="15">
        <v>67.8</v>
      </c>
      <c r="M1325" s="15">
        <v>6.2</v>
      </c>
      <c r="N1325" s="15">
        <v>150</v>
      </c>
      <c r="O1325" s="15">
        <v>1</v>
      </c>
      <c r="P1325" s="15" t="s">
        <v>3</v>
      </c>
      <c r="Q1325" s="37" t="s">
        <v>9169</v>
      </c>
      <c r="R1325" s="37">
        <v>6.4000000000000001E-2</v>
      </c>
      <c r="S1325" s="37" t="s">
        <v>9168</v>
      </c>
      <c r="T1325" s="37" t="s">
        <v>9167</v>
      </c>
      <c r="U1325" s="37" t="s">
        <v>9166</v>
      </c>
    </row>
    <row r="1326" spans="1:21" s="37" customFormat="1" ht="14.5">
      <c r="A1326" s="3" t="s">
        <v>4899</v>
      </c>
      <c r="B1326" s="15" t="s">
        <v>1</v>
      </c>
      <c r="C1326" s="15" t="s">
        <v>4</v>
      </c>
      <c r="D1326" s="15" t="s">
        <v>3522</v>
      </c>
      <c r="E1326" s="15">
        <v>400</v>
      </c>
      <c r="F1326" s="15">
        <v>42.3</v>
      </c>
      <c r="G1326" s="15">
        <v>47</v>
      </c>
      <c r="H1326" s="15">
        <v>51.7</v>
      </c>
      <c r="I1326" s="15">
        <v>38.1</v>
      </c>
      <c r="J1326" s="15"/>
      <c r="K1326" s="15">
        <v>1</v>
      </c>
      <c r="L1326" s="15">
        <v>67.8</v>
      </c>
      <c r="M1326" s="15">
        <v>6.2</v>
      </c>
      <c r="N1326" s="15">
        <v>150</v>
      </c>
      <c r="O1326" s="15">
        <v>1</v>
      </c>
      <c r="P1326" s="15" t="s">
        <v>3</v>
      </c>
      <c r="Q1326" s="37" t="s">
        <v>9169</v>
      </c>
      <c r="R1326" s="37">
        <v>6.4000000000000001E-2</v>
      </c>
      <c r="S1326" s="37" t="s">
        <v>9168</v>
      </c>
      <c r="T1326" s="37" t="s">
        <v>9167</v>
      </c>
      <c r="U1326" s="37" t="s">
        <v>9166</v>
      </c>
    </row>
    <row r="1327" spans="1:21" s="37" customFormat="1" ht="14.5">
      <c r="A1327" s="3" t="s">
        <v>4900</v>
      </c>
      <c r="B1327" s="15" t="s">
        <v>1</v>
      </c>
      <c r="C1327" s="15" t="s">
        <v>4</v>
      </c>
      <c r="D1327" s="15" t="s">
        <v>3522</v>
      </c>
      <c r="E1327" s="15">
        <v>400</v>
      </c>
      <c r="F1327" s="15">
        <v>45.9</v>
      </c>
      <c r="G1327" s="15">
        <v>51</v>
      </c>
      <c r="H1327" s="15">
        <v>56.1</v>
      </c>
      <c r="I1327" s="15">
        <v>41.3</v>
      </c>
      <c r="J1327" s="15"/>
      <c r="K1327" s="15">
        <v>1</v>
      </c>
      <c r="L1327" s="15">
        <v>73.5</v>
      </c>
      <c r="M1327" s="15">
        <v>5.7</v>
      </c>
      <c r="N1327" s="15">
        <v>150</v>
      </c>
      <c r="O1327" s="15">
        <v>1</v>
      </c>
      <c r="P1327" s="15" t="s">
        <v>910</v>
      </c>
      <c r="Q1327" s="37" t="s">
        <v>9169</v>
      </c>
      <c r="R1327" s="37">
        <v>6.4000000000000001E-2</v>
      </c>
      <c r="S1327" s="37" t="s">
        <v>9168</v>
      </c>
      <c r="T1327" s="37" t="s">
        <v>9167</v>
      </c>
      <c r="U1327" s="37" t="s">
        <v>9166</v>
      </c>
    </row>
    <row r="1328" spans="1:21" s="37" customFormat="1" ht="14.5">
      <c r="A1328" s="3" t="s">
        <v>4901</v>
      </c>
      <c r="B1328" s="15" t="s">
        <v>1</v>
      </c>
      <c r="C1328" s="15" t="s">
        <v>4</v>
      </c>
      <c r="D1328" s="15" t="s">
        <v>3522</v>
      </c>
      <c r="E1328" s="15">
        <v>400</v>
      </c>
      <c r="F1328" s="15">
        <v>48.45</v>
      </c>
      <c r="G1328" s="15">
        <v>51</v>
      </c>
      <c r="H1328" s="15">
        <v>53.55</v>
      </c>
      <c r="I1328" s="15">
        <v>43.6</v>
      </c>
      <c r="J1328" s="15"/>
      <c r="K1328" s="15">
        <v>1</v>
      </c>
      <c r="L1328" s="15">
        <v>70.099999999999994</v>
      </c>
      <c r="M1328" s="15">
        <v>6</v>
      </c>
      <c r="N1328" s="15">
        <v>150</v>
      </c>
      <c r="O1328" s="15">
        <v>1</v>
      </c>
      <c r="P1328" s="15" t="s">
        <v>910</v>
      </c>
      <c r="Q1328" s="37" t="s">
        <v>9169</v>
      </c>
      <c r="R1328" s="37">
        <v>6.4000000000000001E-2</v>
      </c>
      <c r="S1328" s="37" t="s">
        <v>9168</v>
      </c>
      <c r="T1328" s="37" t="s">
        <v>9167</v>
      </c>
      <c r="U1328" s="37" t="s">
        <v>9166</v>
      </c>
    </row>
    <row r="1329" spans="1:21" s="37" customFormat="1" ht="14.5">
      <c r="A1329" s="3" t="s">
        <v>4902</v>
      </c>
      <c r="B1329" s="15" t="s">
        <v>1</v>
      </c>
      <c r="C1329" s="15" t="s">
        <v>4</v>
      </c>
      <c r="D1329" s="15" t="s">
        <v>3522</v>
      </c>
      <c r="E1329" s="15">
        <v>400</v>
      </c>
      <c r="F1329" s="15">
        <v>48.45</v>
      </c>
      <c r="G1329" s="15">
        <v>51</v>
      </c>
      <c r="H1329" s="15">
        <v>53.55</v>
      </c>
      <c r="I1329" s="15">
        <v>43.6</v>
      </c>
      <c r="J1329" s="15"/>
      <c r="K1329" s="15">
        <v>1</v>
      </c>
      <c r="L1329" s="15">
        <v>70.099999999999994</v>
      </c>
      <c r="M1329" s="15">
        <v>6</v>
      </c>
      <c r="N1329" s="15">
        <v>150</v>
      </c>
      <c r="O1329" s="15">
        <v>1</v>
      </c>
      <c r="P1329" s="15" t="s">
        <v>3</v>
      </c>
      <c r="Q1329" s="37" t="s">
        <v>9169</v>
      </c>
      <c r="R1329" s="37">
        <v>6.4000000000000001E-2</v>
      </c>
      <c r="S1329" s="37" t="s">
        <v>9168</v>
      </c>
      <c r="T1329" s="37" t="s">
        <v>9167</v>
      </c>
      <c r="U1329" s="37" t="s">
        <v>9166</v>
      </c>
    </row>
    <row r="1330" spans="1:21" s="37" customFormat="1" ht="14.5">
      <c r="A1330" s="3" t="s">
        <v>4903</v>
      </c>
      <c r="B1330" s="15" t="s">
        <v>1</v>
      </c>
      <c r="C1330" s="15" t="s">
        <v>4</v>
      </c>
      <c r="D1330" s="15" t="s">
        <v>3525</v>
      </c>
      <c r="E1330" s="15">
        <v>400</v>
      </c>
      <c r="F1330" s="15">
        <v>45.9</v>
      </c>
      <c r="G1330" s="15">
        <v>51</v>
      </c>
      <c r="H1330" s="15">
        <v>56.1</v>
      </c>
      <c r="I1330" s="15">
        <v>41.3</v>
      </c>
      <c r="J1330" s="15"/>
      <c r="K1330" s="15">
        <v>1</v>
      </c>
      <c r="L1330" s="15">
        <v>73.5</v>
      </c>
      <c r="M1330" s="15">
        <v>5.7</v>
      </c>
      <c r="N1330" s="15">
        <v>150</v>
      </c>
      <c r="O1330" s="15">
        <v>1</v>
      </c>
      <c r="P1330" s="15" t="s">
        <v>910</v>
      </c>
      <c r="Q1330" s="37" t="s">
        <v>9169</v>
      </c>
      <c r="R1330" s="37">
        <v>6.4000000000000001E-2</v>
      </c>
      <c r="S1330" s="37" t="s">
        <v>9168</v>
      </c>
      <c r="T1330" s="37" t="s">
        <v>9167</v>
      </c>
      <c r="U1330" s="37" t="s">
        <v>9166</v>
      </c>
    </row>
    <row r="1331" spans="1:21" s="37" customFormat="1" ht="14.5">
      <c r="A1331" s="3" t="s">
        <v>4904</v>
      </c>
      <c r="B1331" s="15" t="s">
        <v>1</v>
      </c>
      <c r="C1331" s="15" t="s">
        <v>4</v>
      </c>
      <c r="D1331" s="15" t="s">
        <v>3525</v>
      </c>
      <c r="E1331" s="15">
        <v>400</v>
      </c>
      <c r="F1331" s="15">
        <v>48.45</v>
      </c>
      <c r="G1331" s="15">
        <v>51</v>
      </c>
      <c r="H1331" s="15">
        <v>53.55</v>
      </c>
      <c r="I1331" s="15">
        <v>43.6</v>
      </c>
      <c r="J1331" s="15"/>
      <c r="K1331" s="15">
        <v>1</v>
      </c>
      <c r="L1331" s="15">
        <v>70.099999999999994</v>
      </c>
      <c r="M1331" s="15">
        <v>6</v>
      </c>
      <c r="N1331" s="15">
        <v>150</v>
      </c>
      <c r="O1331" s="15">
        <v>1</v>
      </c>
      <c r="P1331" s="15" t="s">
        <v>910</v>
      </c>
      <c r="Q1331" s="37" t="s">
        <v>9169</v>
      </c>
      <c r="R1331" s="37">
        <v>6.4000000000000001E-2</v>
      </c>
      <c r="S1331" s="37" t="s">
        <v>9168</v>
      </c>
      <c r="T1331" s="37" t="s">
        <v>9167</v>
      </c>
      <c r="U1331" s="37" t="s">
        <v>9166</v>
      </c>
    </row>
    <row r="1332" spans="1:21" s="37" customFormat="1" ht="14.5">
      <c r="A1332" s="3" t="s">
        <v>4905</v>
      </c>
      <c r="B1332" s="15" t="s">
        <v>1</v>
      </c>
      <c r="C1332" s="15" t="s">
        <v>4</v>
      </c>
      <c r="D1332" s="15" t="s">
        <v>3525</v>
      </c>
      <c r="E1332" s="15">
        <v>400</v>
      </c>
      <c r="F1332" s="15">
        <v>48.45</v>
      </c>
      <c r="G1332" s="15">
        <v>51</v>
      </c>
      <c r="H1332" s="15">
        <v>53.55</v>
      </c>
      <c r="I1332" s="15">
        <v>43.6</v>
      </c>
      <c r="J1332" s="15"/>
      <c r="K1332" s="15">
        <v>1</v>
      </c>
      <c r="L1332" s="15">
        <v>70.099999999999994</v>
      </c>
      <c r="M1332" s="15">
        <v>6</v>
      </c>
      <c r="N1332" s="15">
        <v>150</v>
      </c>
      <c r="O1332" s="15">
        <v>1</v>
      </c>
      <c r="P1332" s="15" t="s">
        <v>3</v>
      </c>
      <c r="Q1332" s="37" t="s">
        <v>9169</v>
      </c>
      <c r="R1332" s="37">
        <v>6.4000000000000001E-2</v>
      </c>
      <c r="S1332" s="37" t="s">
        <v>9168</v>
      </c>
      <c r="T1332" s="37" t="s">
        <v>9167</v>
      </c>
      <c r="U1332" s="37" t="s">
        <v>9166</v>
      </c>
    </row>
    <row r="1333" spans="1:21" s="37" customFormat="1" ht="14.5">
      <c r="A1333" s="3" t="s">
        <v>4906</v>
      </c>
      <c r="B1333" s="15" t="s">
        <v>1</v>
      </c>
      <c r="C1333" s="15" t="s">
        <v>4</v>
      </c>
      <c r="D1333" s="15" t="s">
        <v>3525</v>
      </c>
      <c r="E1333" s="15">
        <v>400</v>
      </c>
      <c r="F1333" s="15">
        <v>45.9</v>
      </c>
      <c r="G1333" s="15">
        <v>51</v>
      </c>
      <c r="H1333" s="15">
        <v>56.1</v>
      </c>
      <c r="I1333" s="15">
        <v>41.3</v>
      </c>
      <c r="J1333" s="15"/>
      <c r="K1333" s="15">
        <v>1</v>
      </c>
      <c r="L1333" s="15">
        <v>73.5</v>
      </c>
      <c r="M1333" s="15">
        <v>5.7</v>
      </c>
      <c r="N1333" s="15">
        <v>150</v>
      </c>
      <c r="O1333" s="15">
        <v>1</v>
      </c>
      <c r="P1333" s="15" t="s">
        <v>3</v>
      </c>
      <c r="Q1333" s="37" t="s">
        <v>9169</v>
      </c>
      <c r="R1333" s="37">
        <v>6.4000000000000001E-2</v>
      </c>
      <c r="S1333" s="37" t="s">
        <v>9168</v>
      </c>
      <c r="T1333" s="37" t="s">
        <v>9167</v>
      </c>
      <c r="U1333" s="37" t="s">
        <v>9166</v>
      </c>
    </row>
    <row r="1334" spans="1:21" s="37" customFormat="1" ht="14.5">
      <c r="A1334" s="3" t="s">
        <v>4907</v>
      </c>
      <c r="B1334" s="15" t="s">
        <v>1</v>
      </c>
      <c r="C1334" s="15" t="s">
        <v>4</v>
      </c>
      <c r="D1334" s="15" t="s">
        <v>3522</v>
      </c>
      <c r="E1334" s="15">
        <v>400</v>
      </c>
      <c r="F1334" s="15">
        <v>45.9</v>
      </c>
      <c r="G1334" s="15">
        <v>51</v>
      </c>
      <c r="H1334" s="15">
        <v>56.1</v>
      </c>
      <c r="I1334" s="15">
        <v>41.3</v>
      </c>
      <c r="J1334" s="15"/>
      <c r="K1334" s="15">
        <v>1</v>
      </c>
      <c r="L1334" s="15">
        <v>73.5</v>
      </c>
      <c r="M1334" s="15">
        <v>5.7</v>
      </c>
      <c r="N1334" s="15">
        <v>150</v>
      </c>
      <c r="O1334" s="15">
        <v>1</v>
      </c>
      <c r="P1334" s="15" t="s">
        <v>3</v>
      </c>
      <c r="Q1334" s="37" t="s">
        <v>9169</v>
      </c>
      <c r="R1334" s="37">
        <v>6.4000000000000001E-2</v>
      </c>
      <c r="S1334" s="37" t="s">
        <v>9168</v>
      </c>
      <c r="T1334" s="37" t="s">
        <v>9167</v>
      </c>
      <c r="U1334" s="37" t="s">
        <v>9166</v>
      </c>
    </row>
    <row r="1335" spans="1:21" s="37" customFormat="1" ht="14.5">
      <c r="A1335" s="3" t="s">
        <v>4908</v>
      </c>
      <c r="B1335" s="15" t="s">
        <v>1</v>
      </c>
      <c r="C1335" s="15" t="s">
        <v>4</v>
      </c>
      <c r="D1335" s="15" t="s">
        <v>3522</v>
      </c>
      <c r="E1335" s="15">
        <v>400</v>
      </c>
      <c r="F1335" s="15">
        <v>50.4</v>
      </c>
      <c r="G1335" s="15">
        <v>56</v>
      </c>
      <c r="H1335" s="15">
        <v>61.6</v>
      </c>
      <c r="I1335" s="15">
        <v>45.4</v>
      </c>
      <c r="J1335" s="15"/>
      <c r="K1335" s="15">
        <v>1</v>
      </c>
      <c r="L1335" s="15">
        <v>80.5</v>
      </c>
      <c r="M1335" s="15">
        <v>5.2</v>
      </c>
      <c r="N1335" s="15">
        <v>150</v>
      </c>
      <c r="O1335" s="15">
        <v>1</v>
      </c>
      <c r="P1335" s="15" t="s">
        <v>910</v>
      </c>
      <c r="Q1335" s="37" t="s">
        <v>9169</v>
      </c>
      <c r="R1335" s="37">
        <v>6.4000000000000001E-2</v>
      </c>
      <c r="S1335" s="37" t="s">
        <v>9168</v>
      </c>
      <c r="T1335" s="37" t="s">
        <v>9167</v>
      </c>
      <c r="U1335" s="37" t="s">
        <v>9166</v>
      </c>
    </row>
    <row r="1336" spans="1:21" s="37" customFormat="1" ht="14.5">
      <c r="A1336" s="3" t="s">
        <v>4909</v>
      </c>
      <c r="B1336" s="15" t="s">
        <v>1</v>
      </c>
      <c r="C1336" s="15" t="s">
        <v>4</v>
      </c>
      <c r="D1336" s="15" t="s">
        <v>3522</v>
      </c>
      <c r="E1336" s="15">
        <v>400</v>
      </c>
      <c r="F1336" s="15">
        <v>53.2</v>
      </c>
      <c r="G1336" s="15">
        <v>56</v>
      </c>
      <c r="H1336" s="15">
        <v>58.8</v>
      </c>
      <c r="I1336" s="15">
        <v>47.8</v>
      </c>
      <c r="J1336" s="15"/>
      <c r="K1336" s="15">
        <v>1</v>
      </c>
      <c r="L1336" s="15">
        <v>77</v>
      </c>
      <c r="M1336" s="15">
        <v>5.4</v>
      </c>
      <c r="N1336" s="15">
        <v>150</v>
      </c>
      <c r="O1336" s="15">
        <v>1</v>
      </c>
      <c r="P1336" s="15" t="s">
        <v>910</v>
      </c>
      <c r="Q1336" s="37" t="s">
        <v>9169</v>
      </c>
      <c r="R1336" s="37">
        <v>6.4000000000000001E-2</v>
      </c>
      <c r="S1336" s="37" t="s">
        <v>9168</v>
      </c>
      <c r="T1336" s="37" t="s">
        <v>9167</v>
      </c>
      <c r="U1336" s="37" t="s">
        <v>9166</v>
      </c>
    </row>
    <row r="1337" spans="1:21" s="37" customFormat="1" ht="14.5">
      <c r="A1337" s="3" t="s">
        <v>4910</v>
      </c>
      <c r="B1337" s="15" t="s">
        <v>1</v>
      </c>
      <c r="C1337" s="15" t="s">
        <v>4</v>
      </c>
      <c r="D1337" s="15" t="s">
        <v>3522</v>
      </c>
      <c r="E1337" s="15">
        <v>400</v>
      </c>
      <c r="F1337" s="15">
        <v>53.2</v>
      </c>
      <c r="G1337" s="15">
        <v>56</v>
      </c>
      <c r="H1337" s="15">
        <v>58.8</v>
      </c>
      <c r="I1337" s="15">
        <v>47.8</v>
      </c>
      <c r="J1337" s="15"/>
      <c r="K1337" s="15">
        <v>1</v>
      </c>
      <c r="L1337" s="15">
        <v>77</v>
      </c>
      <c r="M1337" s="15">
        <v>5.4</v>
      </c>
      <c r="N1337" s="15">
        <v>150</v>
      </c>
      <c r="O1337" s="15">
        <v>1</v>
      </c>
      <c r="P1337" s="15" t="s">
        <v>3</v>
      </c>
      <c r="Q1337" s="37" t="s">
        <v>9169</v>
      </c>
      <c r="R1337" s="37">
        <v>6.4000000000000001E-2</v>
      </c>
      <c r="S1337" s="37" t="s">
        <v>9168</v>
      </c>
      <c r="T1337" s="37" t="s">
        <v>9167</v>
      </c>
      <c r="U1337" s="37" t="s">
        <v>9166</v>
      </c>
    </row>
    <row r="1338" spans="1:21" s="37" customFormat="1" ht="14.5">
      <c r="A1338" s="3" t="s">
        <v>4911</v>
      </c>
      <c r="B1338" s="15" t="s">
        <v>1</v>
      </c>
      <c r="C1338" s="15" t="s">
        <v>4</v>
      </c>
      <c r="D1338" s="15" t="s">
        <v>3525</v>
      </c>
      <c r="E1338" s="15">
        <v>400</v>
      </c>
      <c r="F1338" s="15">
        <v>50.4</v>
      </c>
      <c r="G1338" s="15">
        <v>56</v>
      </c>
      <c r="H1338" s="15">
        <v>61.6</v>
      </c>
      <c r="I1338" s="15">
        <v>45.4</v>
      </c>
      <c r="J1338" s="15"/>
      <c r="K1338" s="15">
        <v>1</v>
      </c>
      <c r="L1338" s="15">
        <v>80.5</v>
      </c>
      <c r="M1338" s="15">
        <v>5.2</v>
      </c>
      <c r="N1338" s="15">
        <v>150</v>
      </c>
      <c r="O1338" s="15">
        <v>1</v>
      </c>
      <c r="P1338" s="15" t="s">
        <v>910</v>
      </c>
      <c r="Q1338" s="37" t="s">
        <v>9169</v>
      </c>
      <c r="R1338" s="37">
        <v>6.4000000000000001E-2</v>
      </c>
      <c r="S1338" s="37" t="s">
        <v>9168</v>
      </c>
      <c r="T1338" s="37" t="s">
        <v>9167</v>
      </c>
      <c r="U1338" s="37" t="s">
        <v>9166</v>
      </c>
    </row>
    <row r="1339" spans="1:21" s="37" customFormat="1" ht="14.5">
      <c r="A1339" s="3" t="s">
        <v>4912</v>
      </c>
      <c r="B1339" s="15" t="s">
        <v>1</v>
      </c>
      <c r="C1339" s="15" t="s">
        <v>4</v>
      </c>
      <c r="D1339" s="15" t="s">
        <v>3525</v>
      </c>
      <c r="E1339" s="15">
        <v>400</v>
      </c>
      <c r="F1339" s="15">
        <v>53.2</v>
      </c>
      <c r="G1339" s="15">
        <v>56</v>
      </c>
      <c r="H1339" s="15">
        <v>58.8</v>
      </c>
      <c r="I1339" s="15">
        <v>47.8</v>
      </c>
      <c r="J1339" s="15"/>
      <c r="K1339" s="15">
        <v>1</v>
      </c>
      <c r="L1339" s="15">
        <v>77</v>
      </c>
      <c r="M1339" s="15">
        <v>5.4</v>
      </c>
      <c r="N1339" s="15">
        <v>150</v>
      </c>
      <c r="O1339" s="15">
        <v>1</v>
      </c>
      <c r="P1339" s="15" t="s">
        <v>910</v>
      </c>
      <c r="Q1339" s="37" t="s">
        <v>9169</v>
      </c>
      <c r="R1339" s="37">
        <v>6.4000000000000001E-2</v>
      </c>
      <c r="S1339" s="37" t="s">
        <v>9168</v>
      </c>
      <c r="T1339" s="37" t="s">
        <v>9167</v>
      </c>
      <c r="U1339" s="37" t="s">
        <v>9166</v>
      </c>
    </row>
    <row r="1340" spans="1:21" s="37" customFormat="1" ht="14.5">
      <c r="A1340" s="3" t="s">
        <v>4913</v>
      </c>
      <c r="B1340" s="15" t="s">
        <v>1</v>
      </c>
      <c r="C1340" s="15" t="s">
        <v>4</v>
      </c>
      <c r="D1340" s="15" t="s">
        <v>3525</v>
      </c>
      <c r="E1340" s="15">
        <v>400</v>
      </c>
      <c r="F1340" s="15">
        <v>53.2</v>
      </c>
      <c r="G1340" s="15">
        <v>56</v>
      </c>
      <c r="H1340" s="15">
        <v>58.8</v>
      </c>
      <c r="I1340" s="15">
        <v>47.8</v>
      </c>
      <c r="J1340" s="15"/>
      <c r="K1340" s="15">
        <v>1</v>
      </c>
      <c r="L1340" s="15">
        <v>77</v>
      </c>
      <c r="M1340" s="15">
        <v>5.4</v>
      </c>
      <c r="N1340" s="15">
        <v>150</v>
      </c>
      <c r="O1340" s="15">
        <v>1</v>
      </c>
      <c r="P1340" s="15" t="s">
        <v>3</v>
      </c>
      <c r="Q1340" s="37" t="s">
        <v>9169</v>
      </c>
      <c r="R1340" s="37">
        <v>6.4000000000000001E-2</v>
      </c>
      <c r="S1340" s="37" t="s">
        <v>9168</v>
      </c>
      <c r="T1340" s="37" t="s">
        <v>9167</v>
      </c>
      <c r="U1340" s="37" t="s">
        <v>9166</v>
      </c>
    </row>
    <row r="1341" spans="1:21" s="37" customFormat="1" ht="14.5">
      <c r="A1341" s="3" t="s">
        <v>4914</v>
      </c>
      <c r="B1341" s="15" t="s">
        <v>1</v>
      </c>
      <c r="C1341" s="15" t="s">
        <v>4</v>
      </c>
      <c r="D1341" s="15" t="s">
        <v>3525</v>
      </c>
      <c r="E1341" s="15">
        <v>400</v>
      </c>
      <c r="F1341" s="15">
        <v>50.4</v>
      </c>
      <c r="G1341" s="15">
        <v>56</v>
      </c>
      <c r="H1341" s="15">
        <v>61.6</v>
      </c>
      <c r="I1341" s="15">
        <v>45.4</v>
      </c>
      <c r="J1341" s="15"/>
      <c r="K1341" s="15">
        <v>1</v>
      </c>
      <c r="L1341" s="15">
        <v>80.5</v>
      </c>
      <c r="M1341" s="15">
        <v>5.2</v>
      </c>
      <c r="N1341" s="15">
        <v>150</v>
      </c>
      <c r="O1341" s="15">
        <v>1</v>
      </c>
      <c r="P1341" s="15" t="s">
        <v>3</v>
      </c>
      <c r="Q1341" s="37" t="s">
        <v>9169</v>
      </c>
      <c r="R1341" s="37">
        <v>6.4000000000000001E-2</v>
      </c>
      <c r="S1341" s="37" t="s">
        <v>9168</v>
      </c>
      <c r="T1341" s="37" t="s">
        <v>9167</v>
      </c>
      <c r="U1341" s="37" t="s">
        <v>9166</v>
      </c>
    </row>
    <row r="1342" spans="1:21" s="37" customFormat="1" ht="14.5">
      <c r="A1342" s="3" t="s">
        <v>4915</v>
      </c>
      <c r="B1342" s="15" t="s">
        <v>1</v>
      </c>
      <c r="C1342" s="15" t="s">
        <v>4</v>
      </c>
      <c r="D1342" s="15" t="s">
        <v>3522</v>
      </c>
      <c r="E1342" s="15">
        <v>400</v>
      </c>
      <c r="F1342" s="15">
        <v>50.4</v>
      </c>
      <c r="G1342" s="15">
        <v>56</v>
      </c>
      <c r="H1342" s="15">
        <v>61.6</v>
      </c>
      <c r="I1342" s="15">
        <v>45.4</v>
      </c>
      <c r="J1342" s="15"/>
      <c r="K1342" s="15">
        <v>1</v>
      </c>
      <c r="L1342" s="15">
        <v>80.5</v>
      </c>
      <c r="M1342" s="15">
        <v>5.2</v>
      </c>
      <c r="N1342" s="15">
        <v>150</v>
      </c>
      <c r="O1342" s="15">
        <v>1</v>
      </c>
      <c r="P1342" s="15" t="s">
        <v>3</v>
      </c>
      <c r="Q1342" s="37" t="s">
        <v>9169</v>
      </c>
      <c r="R1342" s="37">
        <v>6.4000000000000001E-2</v>
      </c>
      <c r="S1342" s="37" t="s">
        <v>9168</v>
      </c>
      <c r="T1342" s="37" t="s">
        <v>9167</v>
      </c>
      <c r="U1342" s="37" t="s">
        <v>9166</v>
      </c>
    </row>
    <row r="1343" spans="1:21" s="37" customFormat="1" ht="14.5">
      <c r="A1343" s="3" t="s">
        <v>4916</v>
      </c>
      <c r="B1343" s="15" t="s">
        <v>1</v>
      </c>
      <c r="C1343" s="15" t="s">
        <v>4</v>
      </c>
      <c r="D1343" s="15" t="s">
        <v>3522</v>
      </c>
      <c r="E1343" s="15">
        <v>400</v>
      </c>
      <c r="F1343" s="15">
        <v>6.12</v>
      </c>
      <c r="G1343" s="15">
        <v>6.8</v>
      </c>
      <c r="H1343" s="15">
        <v>7.48</v>
      </c>
      <c r="I1343" s="15">
        <v>5.5</v>
      </c>
      <c r="J1343" s="15"/>
      <c r="K1343" s="15">
        <v>1000</v>
      </c>
      <c r="L1343" s="15">
        <v>10.8</v>
      </c>
      <c r="M1343" s="15">
        <v>38</v>
      </c>
      <c r="N1343" s="15">
        <v>150</v>
      </c>
      <c r="O1343" s="15">
        <v>1</v>
      </c>
      <c r="P1343" s="15" t="s">
        <v>910</v>
      </c>
      <c r="Q1343" s="37" t="s">
        <v>9169</v>
      </c>
      <c r="R1343" s="37">
        <v>6.4000000000000001E-2</v>
      </c>
      <c r="S1343" s="37" t="s">
        <v>9168</v>
      </c>
      <c r="T1343" s="37" t="s">
        <v>9167</v>
      </c>
      <c r="U1343" s="37" t="s">
        <v>9166</v>
      </c>
    </row>
    <row r="1344" spans="1:21" s="37" customFormat="1" ht="14.5">
      <c r="A1344" s="3" t="s">
        <v>4917</v>
      </c>
      <c r="B1344" s="15" t="s">
        <v>1</v>
      </c>
      <c r="C1344" s="15" t="s">
        <v>4</v>
      </c>
      <c r="D1344" s="15" t="s">
        <v>3522</v>
      </c>
      <c r="E1344" s="15">
        <v>400</v>
      </c>
      <c r="F1344" s="15">
        <v>6.46</v>
      </c>
      <c r="G1344" s="15">
        <v>6.8</v>
      </c>
      <c r="H1344" s="15">
        <v>7.14</v>
      </c>
      <c r="I1344" s="15">
        <v>5.8</v>
      </c>
      <c r="J1344" s="15"/>
      <c r="K1344" s="15">
        <v>1000</v>
      </c>
      <c r="L1344" s="15">
        <v>10.5</v>
      </c>
      <c r="M1344" s="15">
        <v>40</v>
      </c>
      <c r="N1344" s="15">
        <v>150</v>
      </c>
      <c r="O1344" s="15">
        <v>1</v>
      </c>
      <c r="P1344" s="15" t="s">
        <v>910</v>
      </c>
      <c r="Q1344" s="37" t="s">
        <v>9169</v>
      </c>
      <c r="R1344" s="37">
        <v>6.4000000000000001E-2</v>
      </c>
      <c r="S1344" s="37" t="s">
        <v>9168</v>
      </c>
      <c r="T1344" s="37" t="s">
        <v>9167</v>
      </c>
      <c r="U1344" s="37" t="s">
        <v>9166</v>
      </c>
    </row>
    <row r="1345" spans="1:21" s="37" customFormat="1" ht="14.5">
      <c r="A1345" s="3" t="s">
        <v>4918</v>
      </c>
      <c r="B1345" s="15" t="s">
        <v>1</v>
      </c>
      <c r="C1345" s="15" t="s">
        <v>4</v>
      </c>
      <c r="D1345" s="15" t="s">
        <v>3522</v>
      </c>
      <c r="E1345" s="15">
        <v>400</v>
      </c>
      <c r="F1345" s="15">
        <v>6.46</v>
      </c>
      <c r="G1345" s="15">
        <v>6.8</v>
      </c>
      <c r="H1345" s="15">
        <v>7.14</v>
      </c>
      <c r="I1345" s="15">
        <v>5.8</v>
      </c>
      <c r="J1345" s="15"/>
      <c r="K1345" s="15">
        <v>1000</v>
      </c>
      <c r="L1345" s="15">
        <v>10.5</v>
      </c>
      <c r="M1345" s="15">
        <v>40</v>
      </c>
      <c r="N1345" s="15">
        <v>150</v>
      </c>
      <c r="O1345" s="15">
        <v>1</v>
      </c>
      <c r="P1345" s="15" t="s">
        <v>3</v>
      </c>
      <c r="Q1345" s="37" t="s">
        <v>9169</v>
      </c>
      <c r="R1345" s="37">
        <v>6.4000000000000001E-2</v>
      </c>
      <c r="S1345" s="37" t="s">
        <v>9168</v>
      </c>
      <c r="T1345" s="37" t="s">
        <v>9167</v>
      </c>
      <c r="U1345" s="37" t="s">
        <v>9166</v>
      </c>
    </row>
    <row r="1346" spans="1:21" s="37" customFormat="1" ht="14.5">
      <c r="A1346" s="3" t="s">
        <v>4919</v>
      </c>
      <c r="B1346" s="15" t="s">
        <v>1</v>
      </c>
      <c r="C1346" s="15" t="s">
        <v>4</v>
      </c>
      <c r="D1346" s="15" t="s">
        <v>3525</v>
      </c>
      <c r="E1346" s="15">
        <v>400</v>
      </c>
      <c r="F1346" s="15">
        <v>6.12</v>
      </c>
      <c r="G1346" s="15">
        <v>6.8</v>
      </c>
      <c r="H1346" s="15">
        <v>7.48</v>
      </c>
      <c r="I1346" s="15">
        <v>5.5</v>
      </c>
      <c r="J1346" s="15"/>
      <c r="K1346" s="15">
        <v>1000</v>
      </c>
      <c r="L1346" s="15">
        <v>10.8</v>
      </c>
      <c r="M1346" s="15">
        <v>38</v>
      </c>
      <c r="N1346" s="15">
        <v>150</v>
      </c>
      <c r="O1346" s="15">
        <v>1</v>
      </c>
      <c r="P1346" s="15" t="s">
        <v>910</v>
      </c>
      <c r="Q1346" s="37" t="s">
        <v>9169</v>
      </c>
      <c r="R1346" s="37">
        <v>6.4000000000000001E-2</v>
      </c>
      <c r="S1346" s="37" t="s">
        <v>9168</v>
      </c>
      <c r="T1346" s="37" t="s">
        <v>9167</v>
      </c>
      <c r="U1346" s="37" t="s">
        <v>9166</v>
      </c>
    </row>
    <row r="1347" spans="1:21" s="37" customFormat="1" ht="14.5">
      <c r="A1347" s="3" t="s">
        <v>4920</v>
      </c>
      <c r="B1347" s="15" t="s">
        <v>1</v>
      </c>
      <c r="C1347" s="15" t="s">
        <v>4</v>
      </c>
      <c r="D1347" s="15" t="s">
        <v>3525</v>
      </c>
      <c r="E1347" s="15">
        <v>400</v>
      </c>
      <c r="F1347" s="15">
        <v>6.46</v>
      </c>
      <c r="G1347" s="15">
        <v>6.8</v>
      </c>
      <c r="H1347" s="15">
        <v>7.14</v>
      </c>
      <c r="I1347" s="15">
        <v>5.8</v>
      </c>
      <c r="J1347" s="15"/>
      <c r="K1347" s="15">
        <v>1000</v>
      </c>
      <c r="L1347" s="15">
        <v>10.5</v>
      </c>
      <c r="M1347" s="15">
        <v>40</v>
      </c>
      <c r="N1347" s="15">
        <v>150</v>
      </c>
      <c r="O1347" s="15">
        <v>1</v>
      </c>
      <c r="P1347" s="15" t="s">
        <v>910</v>
      </c>
      <c r="Q1347" s="37" t="s">
        <v>9169</v>
      </c>
      <c r="R1347" s="37">
        <v>6.4000000000000001E-2</v>
      </c>
      <c r="S1347" s="37" t="s">
        <v>9168</v>
      </c>
      <c r="T1347" s="37" t="s">
        <v>9167</v>
      </c>
      <c r="U1347" s="37" t="s">
        <v>9166</v>
      </c>
    </row>
    <row r="1348" spans="1:21" s="37" customFormat="1" ht="14.5">
      <c r="A1348" s="3" t="s">
        <v>4921</v>
      </c>
      <c r="B1348" s="15" t="s">
        <v>1</v>
      </c>
      <c r="C1348" s="15" t="s">
        <v>4</v>
      </c>
      <c r="D1348" s="15" t="s">
        <v>3525</v>
      </c>
      <c r="E1348" s="15">
        <v>400</v>
      </c>
      <c r="F1348" s="15">
        <v>6.46</v>
      </c>
      <c r="G1348" s="15">
        <v>6.8</v>
      </c>
      <c r="H1348" s="15">
        <v>7.14</v>
      </c>
      <c r="I1348" s="15">
        <v>5.8</v>
      </c>
      <c r="J1348" s="15"/>
      <c r="K1348" s="15">
        <v>1000</v>
      </c>
      <c r="L1348" s="15">
        <v>10.5</v>
      </c>
      <c r="M1348" s="15">
        <v>40</v>
      </c>
      <c r="N1348" s="15">
        <v>150</v>
      </c>
      <c r="O1348" s="15">
        <v>1</v>
      </c>
      <c r="P1348" s="15" t="s">
        <v>3</v>
      </c>
      <c r="Q1348" s="37" t="s">
        <v>9169</v>
      </c>
      <c r="R1348" s="37">
        <v>6.4000000000000001E-2</v>
      </c>
      <c r="S1348" s="37" t="s">
        <v>9168</v>
      </c>
      <c r="T1348" s="37" t="s">
        <v>9167</v>
      </c>
      <c r="U1348" s="37" t="s">
        <v>9166</v>
      </c>
    </row>
    <row r="1349" spans="1:21" s="37" customFormat="1" ht="14.5">
      <c r="A1349" s="3" t="s">
        <v>4922</v>
      </c>
      <c r="B1349" s="15" t="s">
        <v>1</v>
      </c>
      <c r="C1349" s="15" t="s">
        <v>4</v>
      </c>
      <c r="D1349" s="15" t="s">
        <v>3525</v>
      </c>
      <c r="E1349" s="15">
        <v>400</v>
      </c>
      <c r="F1349" s="15">
        <v>6.12</v>
      </c>
      <c r="G1349" s="15">
        <v>6.8</v>
      </c>
      <c r="H1349" s="15">
        <v>7.48</v>
      </c>
      <c r="I1349" s="15">
        <v>5.5</v>
      </c>
      <c r="J1349" s="15"/>
      <c r="K1349" s="15">
        <v>1000</v>
      </c>
      <c r="L1349" s="15">
        <v>10.8</v>
      </c>
      <c r="M1349" s="15">
        <v>38</v>
      </c>
      <c r="N1349" s="15">
        <v>150</v>
      </c>
      <c r="O1349" s="15">
        <v>1</v>
      </c>
      <c r="P1349" s="15" t="s">
        <v>3</v>
      </c>
      <c r="Q1349" s="37" t="s">
        <v>9169</v>
      </c>
      <c r="R1349" s="37">
        <v>6.4000000000000001E-2</v>
      </c>
      <c r="S1349" s="37" t="s">
        <v>9168</v>
      </c>
      <c r="T1349" s="37" t="s">
        <v>9167</v>
      </c>
      <c r="U1349" s="37" t="s">
        <v>9166</v>
      </c>
    </row>
    <row r="1350" spans="1:21" s="37" customFormat="1" ht="14.5">
      <c r="A1350" s="3" t="s">
        <v>4923</v>
      </c>
      <c r="B1350" s="15" t="s">
        <v>1</v>
      </c>
      <c r="C1350" s="15" t="s">
        <v>4</v>
      </c>
      <c r="D1350" s="15" t="s">
        <v>3522</v>
      </c>
      <c r="E1350" s="15">
        <v>400</v>
      </c>
      <c r="F1350" s="15">
        <v>6.12</v>
      </c>
      <c r="G1350" s="15">
        <v>6.8</v>
      </c>
      <c r="H1350" s="15">
        <v>7.48</v>
      </c>
      <c r="I1350" s="15">
        <v>5.5</v>
      </c>
      <c r="J1350" s="15"/>
      <c r="K1350" s="15">
        <v>1000</v>
      </c>
      <c r="L1350" s="15">
        <v>10.8</v>
      </c>
      <c r="M1350" s="15">
        <v>38</v>
      </c>
      <c r="N1350" s="15">
        <v>150</v>
      </c>
      <c r="O1350" s="15">
        <v>1</v>
      </c>
      <c r="P1350" s="15" t="s">
        <v>3</v>
      </c>
      <c r="Q1350" s="37" t="s">
        <v>9169</v>
      </c>
      <c r="R1350" s="37">
        <v>6.4000000000000001E-2</v>
      </c>
      <c r="S1350" s="37" t="s">
        <v>9168</v>
      </c>
      <c r="T1350" s="37" t="s">
        <v>9167</v>
      </c>
      <c r="U1350" s="37" t="s">
        <v>9166</v>
      </c>
    </row>
    <row r="1351" spans="1:21" s="37" customFormat="1" ht="14.5">
      <c r="A1351" s="3" t="s">
        <v>4924</v>
      </c>
      <c r="B1351" s="15" t="s">
        <v>1</v>
      </c>
      <c r="C1351" s="15" t="s">
        <v>4</v>
      </c>
      <c r="D1351" s="15" t="s">
        <v>3522</v>
      </c>
      <c r="E1351" s="15">
        <v>400</v>
      </c>
      <c r="F1351" s="15">
        <v>55.8</v>
      </c>
      <c r="G1351" s="15">
        <v>62</v>
      </c>
      <c r="H1351" s="15">
        <v>68.2</v>
      </c>
      <c r="I1351" s="15">
        <v>50.2</v>
      </c>
      <c r="J1351" s="15"/>
      <c r="K1351" s="15">
        <v>1</v>
      </c>
      <c r="L1351" s="15">
        <v>89</v>
      </c>
      <c r="M1351" s="15">
        <v>4.7</v>
      </c>
      <c r="N1351" s="15">
        <v>150</v>
      </c>
      <c r="O1351" s="15">
        <v>1</v>
      </c>
      <c r="P1351" s="15" t="s">
        <v>910</v>
      </c>
      <c r="Q1351" s="37" t="s">
        <v>9169</v>
      </c>
      <c r="R1351" s="37">
        <v>6.4000000000000001E-2</v>
      </c>
      <c r="S1351" s="37" t="s">
        <v>9168</v>
      </c>
      <c r="T1351" s="37" t="s">
        <v>9167</v>
      </c>
      <c r="U1351" s="37" t="s">
        <v>9166</v>
      </c>
    </row>
    <row r="1352" spans="1:21" s="37" customFormat="1" ht="14.5">
      <c r="A1352" s="3" t="s">
        <v>4925</v>
      </c>
      <c r="B1352" s="15" t="s">
        <v>1</v>
      </c>
      <c r="C1352" s="15" t="s">
        <v>4</v>
      </c>
      <c r="D1352" s="15" t="s">
        <v>3522</v>
      </c>
      <c r="E1352" s="15">
        <v>400</v>
      </c>
      <c r="F1352" s="15">
        <v>58.9</v>
      </c>
      <c r="G1352" s="15">
        <v>62</v>
      </c>
      <c r="H1352" s="15">
        <v>65.099999999999994</v>
      </c>
      <c r="I1352" s="15">
        <v>53</v>
      </c>
      <c r="J1352" s="15"/>
      <c r="K1352" s="15">
        <v>1</v>
      </c>
      <c r="L1352" s="15">
        <v>85</v>
      </c>
      <c r="M1352" s="15">
        <v>5</v>
      </c>
      <c r="N1352" s="15">
        <v>150</v>
      </c>
      <c r="O1352" s="15">
        <v>1</v>
      </c>
      <c r="P1352" s="15" t="s">
        <v>910</v>
      </c>
      <c r="Q1352" s="37" t="s">
        <v>9169</v>
      </c>
      <c r="R1352" s="37">
        <v>6.4000000000000001E-2</v>
      </c>
      <c r="S1352" s="37" t="s">
        <v>9168</v>
      </c>
      <c r="T1352" s="37" t="s">
        <v>9167</v>
      </c>
      <c r="U1352" s="37" t="s">
        <v>9166</v>
      </c>
    </row>
    <row r="1353" spans="1:21" s="37" customFormat="1" ht="14.5">
      <c r="A1353" s="3" t="s">
        <v>4926</v>
      </c>
      <c r="B1353" s="15" t="s">
        <v>1</v>
      </c>
      <c r="C1353" s="15" t="s">
        <v>4</v>
      </c>
      <c r="D1353" s="15" t="s">
        <v>3522</v>
      </c>
      <c r="E1353" s="15">
        <v>400</v>
      </c>
      <c r="F1353" s="15">
        <v>58.9</v>
      </c>
      <c r="G1353" s="15">
        <v>62</v>
      </c>
      <c r="H1353" s="15">
        <v>65.099999999999994</v>
      </c>
      <c r="I1353" s="15">
        <v>53</v>
      </c>
      <c r="J1353" s="15"/>
      <c r="K1353" s="15">
        <v>1</v>
      </c>
      <c r="L1353" s="15">
        <v>85</v>
      </c>
      <c r="M1353" s="15">
        <v>5</v>
      </c>
      <c r="N1353" s="15">
        <v>150</v>
      </c>
      <c r="O1353" s="15">
        <v>1</v>
      </c>
      <c r="P1353" s="15" t="s">
        <v>3</v>
      </c>
      <c r="Q1353" s="37" t="s">
        <v>9169</v>
      </c>
      <c r="R1353" s="37">
        <v>6.4000000000000001E-2</v>
      </c>
      <c r="S1353" s="37" t="s">
        <v>9168</v>
      </c>
      <c r="T1353" s="37" t="s">
        <v>9167</v>
      </c>
      <c r="U1353" s="37" t="s">
        <v>9166</v>
      </c>
    </row>
    <row r="1354" spans="1:21" s="37" customFormat="1" ht="14.5">
      <c r="A1354" s="3" t="s">
        <v>4927</v>
      </c>
      <c r="B1354" s="15" t="s">
        <v>1</v>
      </c>
      <c r="C1354" s="15" t="s">
        <v>4</v>
      </c>
      <c r="D1354" s="15" t="s">
        <v>3525</v>
      </c>
      <c r="E1354" s="15">
        <v>400</v>
      </c>
      <c r="F1354" s="15">
        <v>55.8</v>
      </c>
      <c r="G1354" s="15">
        <v>62</v>
      </c>
      <c r="H1354" s="15">
        <v>68.2</v>
      </c>
      <c r="I1354" s="15">
        <v>50.2</v>
      </c>
      <c r="J1354" s="15"/>
      <c r="K1354" s="15">
        <v>1</v>
      </c>
      <c r="L1354" s="15">
        <v>89</v>
      </c>
      <c r="M1354" s="15">
        <v>4.7</v>
      </c>
      <c r="N1354" s="15">
        <v>150</v>
      </c>
      <c r="O1354" s="15">
        <v>1</v>
      </c>
      <c r="P1354" s="15" t="s">
        <v>910</v>
      </c>
      <c r="Q1354" s="37" t="s">
        <v>9169</v>
      </c>
      <c r="R1354" s="37">
        <v>6.4000000000000001E-2</v>
      </c>
      <c r="S1354" s="37" t="s">
        <v>9168</v>
      </c>
      <c r="T1354" s="37" t="s">
        <v>9167</v>
      </c>
      <c r="U1354" s="37" t="s">
        <v>9166</v>
      </c>
    </row>
    <row r="1355" spans="1:21" s="37" customFormat="1" ht="14.5">
      <c r="A1355" s="3" t="s">
        <v>4928</v>
      </c>
      <c r="B1355" s="15" t="s">
        <v>1</v>
      </c>
      <c r="C1355" s="15" t="s">
        <v>4</v>
      </c>
      <c r="D1355" s="15" t="s">
        <v>3525</v>
      </c>
      <c r="E1355" s="15">
        <v>400</v>
      </c>
      <c r="F1355" s="15">
        <v>58.9</v>
      </c>
      <c r="G1355" s="15">
        <v>62</v>
      </c>
      <c r="H1355" s="15">
        <v>65.099999999999994</v>
      </c>
      <c r="I1355" s="15">
        <v>53</v>
      </c>
      <c r="J1355" s="15"/>
      <c r="K1355" s="15">
        <v>1</v>
      </c>
      <c r="L1355" s="15">
        <v>85</v>
      </c>
      <c r="M1355" s="15">
        <v>5</v>
      </c>
      <c r="N1355" s="15">
        <v>150</v>
      </c>
      <c r="O1355" s="15">
        <v>1</v>
      </c>
      <c r="P1355" s="15" t="s">
        <v>910</v>
      </c>
      <c r="Q1355" s="37" t="s">
        <v>9169</v>
      </c>
      <c r="R1355" s="37">
        <v>6.4000000000000001E-2</v>
      </c>
      <c r="S1355" s="37" t="s">
        <v>9168</v>
      </c>
      <c r="T1355" s="37" t="s">
        <v>9167</v>
      </c>
      <c r="U1355" s="37" t="s">
        <v>9166</v>
      </c>
    </row>
    <row r="1356" spans="1:21" s="37" customFormat="1" ht="14.5">
      <c r="A1356" s="3" t="s">
        <v>4929</v>
      </c>
      <c r="B1356" s="15" t="s">
        <v>1</v>
      </c>
      <c r="C1356" s="15" t="s">
        <v>4</v>
      </c>
      <c r="D1356" s="15" t="s">
        <v>3525</v>
      </c>
      <c r="E1356" s="15">
        <v>400</v>
      </c>
      <c r="F1356" s="15">
        <v>58.9</v>
      </c>
      <c r="G1356" s="15">
        <v>62</v>
      </c>
      <c r="H1356" s="15">
        <v>65.099999999999994</v>
      </c>
      <c r="I1356" s="15">
        <v>53</v>
      </c>
      <c r="J1356" s="15"/>
      <c r="K1356" s="15">
        <v>1</v>
      </c>
      <c r="L1356" s="15">
        <v>85</v>
      </c>
      <c r="M1356" s="15">
        <v>5</v>
      </c>
      <c r="N1356" s="15">
        <v>150</v>
      </c>
      <c r="O1356" s="15">
        <v>1</v>
      </c>
      <c r="P1356" s="15" t="s">
        <v>3</v>
      </c>
      <c r="Q1356" s="37" t="s">
        <v>9169</v>
      </c>
      <c r="R1356" s="37">
        <v>6.4000000000000001E-2</v>
      </c>
      <c r="S1356" s="37" t="s">
        <v>9168</v>
      </c>
      <c r="T1356" s="37" t="s">
        <v>9167</v>
      </c>
      <c r="U1356" s="37" t="s">
        <v>9166</v>
      </c>
    </row>
    <row r="1357" spans="1:21" s="37" customFormat="1" ht="14.5">
      <c r="A1357" s="3" t="s">
        <v>4930</v>
      </c>
      <c r="B1357" s="15" t="s">
        <v>1</v>
      </c>
      <c r="C1357" s="15" t="s">
        <v>4</v>
      </c>
      <c r="D1357" s="15" t="s">
        <v>3525</v>
      </c>
      <c r="E1357" s="15">
        <v>400</v>
      </c>
      <c r="F1357" s="15">
        <v>55.8</v>
      </c>
      <c r="G1357" s="15">
        <v>62</v>
      </c>
      <c r="H1357" s="15">
        <v>68.2</v>
      </c>
      <c r="I1357" s="15">
        <v>50.2</v>
      </c>
      <c r="J1357" s="15"/>
      <c r="K1357" s="15">
        <v>1</v>
      </c>
      <c r="L1357" s="15">
        <v>89</v>
      </c>
      <c r="M1357" s="15">
        <v>4.7</v>
      </c>
      <c r="N1357" s="15">
        <v>150</v>
      </c>
      <c r="O1357" s="15">
        <v>1</v>
      </c>
      <c r="P1357" s="15" t="s">
        <v>3</v>
      </c>
      <c r="Q1357" s="37" t="s">
        <v>9169</v>
      </c>
      <c r="R1357" s="37">
        <v>6.4000000000000001E-2</v>
      </c>
      <c r="S1357" s="37" t="s">
        <v>9168</v>
      </c>
      <c r="T1357" s="37" t="s">
        <v>9167</v>
      </c>
      <c r="U1357" s="37" t="s">
        <v>9166</v>
      </c>
    </row>
    <row r="1358" spans="1:21" s="37" customFormat="1" ht="14.5">
      <c r="A1358" s="3" t="s">
        <v>4931</v>
      </c>
      <c r="B1358" s="15" t="s">
        <v>1</v>
      </c>
      <c r="C1358" s="15" t="s">
        <v>4</v>
      </c>
      <c r="D1358" s="15" t="s">
        <v>3522</v>
      </c>
      <c r="E1358" s="15">
        <v>400</v>
      </c>
      <c r="F1358" s="15">
        <v>55.8</v>
      </c>
      <c r="G1358" s="15">
        <v>62</v>
      </c>
      <c r="H1358" s="15">
        <v>68.2</v>
      </c>
      <c r="I1358" s="15">
        <v>50.2</v>
      </c>
      <c r="J1358" s="15"/>
      <c r="K1358" s="15">
        <v>1</v>
      </c>
      <c r="L1358" s="15">
        <v>89</v>
      </c>
      <c r="M1358" s="15">
        <v>4.7</v>
      </c>
      <c r="N1358" s="15">
        <v>150</v>
      </c>
      <c r="O1358" s="15">
        <v>1</v>
      </c>
      <c r="P1358" s="15" t="s">
        <v>3</v>
      </c>
      <c r="Q1358" s="37" t="s">
        <v>9169</v>
      </c>
      <c r="R1358" s="37">
        <v>6.4000000000000001E-2</v>
      </c>
      <c r="S1358" s="37" t="s">
        <v>9168</v>
      </c>
      <c r="T1358" s="37" t="s">
        <v>9167</v>
      </c>
      <c r="U1358" s="37" t="s">
        <v>9166</v>
      </c>
    </row>
    <row r="1359" spans="1:21" s="37" customFormat="1" ht="14.5">
      <c r="A1359" s="3" t="s">
        <v>4932</v>
      </c>
      <c r="B1359" s="15" t="s">
        <v>1</v>
      </c>
      <c r="C1359" s="15" t="s">
        <v>4</v>
      </c>
      <c r="D1359" s="15" t="s">
        <v>3522</v>
      </c>
      <c r="E1359" s="15">
        <v>400</v>
      </c>
      <c r="F1359" s="15">
        <v>61.2</v>
      </c>
      <c r="G1359" s="15">
        <v>68</v>
      </c>
      <c r="H1359" s="15">
        <v>74.8</v>
      </c>
      <c r="I1359" s="15">
        <v>55.1</v>
      </c>
      <c r="J1359" s="15"/>
      <c r="K1359" s="15">
        <v>1</v>
      </c>
      <c r="L1359" s="15">
        <v>98</v>
      </c>
      <c r="M1359" s="15">
        <v>4.2</v>
      </c>
      <c r="N1359" s="15">
        <v>150</v>
      </c>
      <c r="O1359" s="15">
        <v>1</v>
      </c>
      <c r="P1359" s="15" t="s">
        <v>910</v>
      </c>
      <c r="Q1359" s="37" t="s">
        <v>9169</v>
      </c>
      <c r="R1359" s="37">
        <v>6.4000000000000001E-2</v>
      </c>
      <c r="S1359" s="37" t="s">
        <v>9168</v>
      </c>
      <c r="T1359" s="37" t="s">
        <v>9167</v>
      </c>
      <c r="U1359" s="37" t="s">
        <v>9166</v>
      </c>
    </row>
    <row r="1360" spans="1:21" s="37" customFormat="1" ht="14.5">
      <c r="A1360" s="3" t="s">
        <v>4933</v>
      </c>
      <c r="B1360" s="15" t="s">
        <v>1</v>
      </c>
      <c r="C1360" s="15" t="s">
        <v>4</v>
      </c>
      <c r="D1360" s="15" t="s">
        <v>3522</v>
      </c>
      <c r="E1360" s="15">
        <v>400</v>
      </c>
      <c r="F1360" s="15">
        <v>64.599999999999994</v>
      </c>
      <c r="G1360" s="15">
        <v>68</v>
      </c>
      <c r="H1360" s="15">
        <v>71.400000000000006</v>
      </c>
      <c r="I1360" s="15">
        <v>58.1</v>
      </c>
      <c r="J1360" s="15"/>
      <c r="K1360" s="15">
        <v>1</v>
      </c>
      <c r="L1360" s="15">
        <v>92</v>
      </c>
      <c r="M1360" s="15">
        <v>4.5</v>
      </c>
      <c r="N1360" s="15">
        <v>150</v>
      </c>
      <c r="O1360" s="15">
        <v>1</v>
      </c>
      <c r="P1360" s="15" t="s">
        <v>910</v>
      </c>
      <c r="Q1360" s="37" t="s">
        <v>9169</v>
      </c>
      <c r="R1360" s="37">
        <v>6.4000000000000001E-2</v>
      </c>
      <c r="S1360" s="37" t="s">
        <v>9168</v>
      </c>
      <c r="T1360" s="37" t="s">
        <v>9167</v>
      </c>
      <c r="U1360" s="37" t="s">
        <v>9166</v>
      </c>
    </row>
    <row r="1361" spans="1:21" s="37" customFormat="1" ht="14.5">
      <c r="A1361" s="3" t="s">
        <v>4934</v>
      </c>
      <c r="B1361" s="15" t="s">
        <v>1</v>
      </c>
      <c r="C1361" s="15" t="s">
        <v>4</v>
      </c>
      <c r="D1361" s="15" t="s">
        <v>3522</v>
      </c>
      <c r="E1361" s="15">
        <v>400</v>
      </c>
      <c r="F1361" s="15">
        <v>64.599999999999994</v>
      </c>
      <c r="G1361" s="15">
        <v>68</v>
      </c>
      <c r="H1361" s="15">
        <v>71.400000000000006</v>
      </c>
      <c r="I1361" s="15">
        <v>58.1</v>
      </c>
      <c r="J1361" s="15"/>
      <c r="K1361" s="15">
        <v>1</v>
      </c>
      <c r="L1361" s="15">
        <v>92</v>
      </c>
      <c r="M1361" s="15">
        <v>4.5</v>
      </c>
      <c r="N1361" s="15">
        <v>150</v>
      </c>
      <c r="O1361" s="15">
        <v>1</v>
      </c>
      <c r="P1361" s="15" t="s">
        <v>3</v>
      </c>
      <c r="Q1361" s="37" t="s">
        <v>9169</v>
      </c>
      <c r="R1361" s="37">
        <v>6.4000000000000001E-2</v>
      </c>
      <c r="S1361" s="37" t="s">
        <v>9168</v>
      </c>
      <c r="T1361" s="37" t="s">
        <v>9167</v>
      </c>
      <c r="U1361" s="37" t="s">
        <v>9166</v>
      </c>
    </row>
    <row r="1362" spans="1:21" s="37" customFormat="1" ht="14.5">
      <c r="A1362" s="3" t="s">
        <v>4935</v>
      </c>
      <c r="B1362" s="15" t="s">
        <v>1</v>
      </c>
      <c r="C1362" s="15" t="s">
        <v>4</v>
      </c>
      <c r="D1362" s="15" t="s">
        <v>3525</v>
      </c>
      <c r="E1362" s="15">
        <v>400</v>
      </c>
      <c r="F1362" s="15">
        <v>61.2</v>
      </c>
      <c r="G1362" s="15">
        <v>68</v>
      </c>
      <c r="H1362" s="15">
        <v>74.8</v>
      </c>
      <c r="I1362" s="15">
        <v>55.1</v>
      </c>
      <c r="J1362" s="15"/>
      <c r="K1362" s="15">
        <v>1</v>
      </c>
      <c r="L1362" s="15">
        <v>98</v>
      </c>
      <c r="M1362" s="15">
        <v>4.2</v>
      </c>
      <c r="N1362" s="15">
        <v>150</v>
      </c>
      <c r="O1362" s="15">
        <v>1</v>
      </c>
      <c r="P1362" s="15" t="s">
        <v>910</v>
      </c>
      <c r="Q1362" s="37" t="s">
        <v>9169</v>
      </c>
      <c r="R1362" s="37">
        <v>6.4000000000000001E-2</v>
      </c>
      <c r="S1362" s="37" t="s">
        <v>9168</v>
      </c>
      <c r="T1362" s="37" t="s">
        <v>9167</v>
      </c>
      <c r="U1362" s="37" t="s">
        <v>9166</v>
      </c>
    </row>
    <row r="1363" spans="1:21" s="37" customFormat="1" ht="14.5">
      <c r="A1363" s="3" t="s">
        <v>4936</v>
      </c>
      <c r="B1363" s="15" t="s">
        <v>1</v>
      </c>
      <c r="C1363" s="15" t="s">
        <v>4</v>
      </c>
      <c r="D1363" s="15" t="s">
        <v>3525</v>
      </c>
      <c r="E1363" s="15">
        <v>400</v>
      </c>
      <c r="F1363" s="15">
        <v>64.599999999999994</v>
      </c>
      <c r="G1363" s="15">
        <v>68</v>
      </c>
      <c r="H1363" s="15">
        <v>71.400000000000006</v>
      </c>
      <c r="I1363" s="15">
        <v>58.1</v>
      </c>
      <c r="J1363" s="15"/>
      <c r="K1363" s="15">
        <v>1</v>
      </c>
      <c r="L1363" s="15">
        <v>92</v>
      </c>
      <c r="M1363" s="15">
        <v>4.5</v>
      </c>
      <c r="N1363" s="15">
        <v>150</v>
      </c>
      <c r="O1363" s="15">
        <v>1</v>
      </c>
      <c r="P1363" s="15" t="s">
        <v>910</v>
      </c>
      <c r="Q1363" s="37" t="s">
        <v>9169</v>
      </c>
      <c r="R1363" s="37">
        <v>6.4000000000000001E-2</v>
      </c>
      <c r="S1363" s="37" t="s">
        <v>9168</v>
      </c>
      <c r="T1363" s="37" t="s">
        <v>9167</v>
      </c>
      <c r="U1363" s="37" t="s">
        <v>9166</v>
      </c>
    </row>
    <row r="1364" spans="1:21" s="37" customFormat="1" ht="14.5">
      <c r="A1364" s="3" t="s">
        <v>4937</v>
      </c>
      <c r="B1364" s="15" t="s">
        <v>1</v>
      </c>
      <c r="C1364" s="15" t="s">
        <v>4</v>
      </c>
      <c r="D1364" s="15" t="s">
        <v>3525</v>
      </c>
      <c r="E1364" s="15">
        <v>400</v>
      </c>
      <c r="F1364" s="15">
        <v>64.599999999999994</v>
      </c>
      <c r="G1364" s="15">
        <v>68</v>
      </c>
      <c r="H1364" s="15">
        <v>71.400000000000006</v>
      </c>
      <c r="I1364" s="15">
        <v>58.1</v>
      </c>
      <c r="J1364" s="15"/>
      <c r="K1364" s="15">
        <v>1</v>
      </c>
      <c r="L1364" s="15">
        <v>92</v>
      </c>
      <c r="M1364" s="15">
        <v>4.5</v>
      </c>
      <c r="N1364" s="15">
        <v>150</v>
      </c>
      <c r="O1364" s="15">
        <v>1</v>
      </c>
      <c r="P1364" s="15" t="s">
        <v>3</v>
      </c>
      <c r="Q1364" s="37" t="s">
        <v>9169</v>
      </c>
      <c r="R1364" s="37">
        <v>6.4000000000000001E-2</v>
      </c>
      <c r="S1364" s="37" t="s">
        <v>9168</v>
      </c>
      <c r="T1364" s="37" t="s">
        <v>9167</v>
      </c>
      <c r="U1364" s="37" t="s">
        <v>9166</v>
      </c>
    </row>
    <row r="1365" spans="1:21" s="37" customFormat="1" ht="14.5">
      <c r="A1365" s="3" t="s">
        <v>4938</v>
      </c>
      <c r="B1365" s="15" t="s">
        <v>1</v>
      </c>
      <c r="C1365" s="15" t="s">
        <v>4</v>
      </c>
      <c r="D1365" s="15" t="s">
        <v>3525</v>
      </c>
      <c r="E1365" s="15">
        <v>400</v>
      </c>
      <c r="F1365" s="15">
        <v>61.2</v>
      </c>
      <c r="G1365" s="15">
        <v>68</v>
      </c>
      <c r="H1365" s="15">
        <v>74.8</v>
      </c>
      <c r="I1365" s="15">
        <v>55.1</v>
      </c>
      <c r="J1365" s="15"/>
      <c r="K1365" s="15">
        <v>1</v>
      </c>
      <c r="L1365" s="15">
        <v>98</v>
      </c>
      <c r="M1365" s="15">
        <v>4.2</v>
      </c>
      <c r="N1365" s="15">
        <v>150</v>
      </c>
      <c r="O1365" s="15">
        <v>1</v>
      </c>
      <c r="P1365" s="15" t="s">
        <v>3</v>
      </c>
      <c r="Q1365" s="37" t="s">
        <v>9169</v>
      </c>
      <c r="R1365" s="37">
        <v>6.4000000000000001E-2</v>
      </c>
      <c r="S1365" s="37" t="s">
        <v>9168</v>
      </c>
      <c r="T1365" s="37" t="s">
        <v>9167</v>
      </c>
      <c r="U1365" s="37" t="s">
        <v>9166</v>
      </c>
    </row>
    <row r="1366" spans="1:21" s="37" customFormat="1" ht="14.5">
      <c r="A1366" s="3" t="s">
        <v>4939</v>
      </c>
      <c r="B1366" s="15" t="s">
        <v>1</v>
      </c>
      <c r="C1366" s="15" t="s">
        <v>4</v>
      </c>
      <c r="D1366" s="15" t="s">
        <v>3522</v>
      </c>
      <c r="E1366" s="15">
        <v>400</v>
      </c>
      <c r="F1366" s="15">
        <v>61.2</v>
      </c>
      <c r="G1366" s="15">
        <v>68</v>
      </c>
      <c r="H1366" s="15">
        <v>74.8</v>
      </c>
      <c r="I1366" s="15">
        <v>55.1</v>
      </c>
      <c r="J1366" s="15"/>
      <c r="K1366" s="15">
        <v>1</v>
      </c>
      <c r="L1366" s="15">
        <v>98</v>
      </c>
      <c r="M1366" s="15">
        <v>4.2</v>
      </c>
      <c r="N1366" s="15">
        <v>150</v>
      </c>
      <c r="O1366" s="15">
        <v>1</v>
      </c>
      <c r="P1366" s="15" t="s">
        <v>3</v>
      </c>
      <c r="Q1366" s="37" t="s">
        <v>9169</v>
      </c>
      <c r="R1366" s="37">
        <v>6.4000000000000001E-2</v>
      </c>
      <c r="S1366" s="37" t="s">
        <v>9168</v>
      </c>
      <c r="T1366" s="37" t="s">
        <v>9167</v>
      </c>
      <c r="U1366" s="37" t="s">
        <v>9166</v>
      </c>
    </row>
    <row r="1367" spans="1:21" s="37" customFormat="1" ht="14.5">
      <c r="A1367" s="3" t="s">
        <v>4940</v>
      </c>
      <c r="B1367" s="15" t="s">
        <v>1</v>
      </c>
      <c r="C1367" s="15" t="s">
        <v>4</v>
      </c>
      <c r="D1367" s="15" t="s">
        <v>3522</v>
      </c>
      <c r="E1367" s="15">
        <v>400</v>
      </c>
      <c r="F1367" s="15">
        <v>6.75</v>
      </c>
      <c r="G1367" s="15">
        <v>7.5</v>
      </c>
      <c r="H1367" s="15">
        <v>8.25</v>
      </c>
      <c r="I1367" s="15">
        <v>6.05</v>
      </c>
      <c r="J1367" s="15"/>
      <c r="K1367" s="15">
        <v>500</v>
      </c>
      <c r="L1367" s="15">
        <v>11.7</v>
      </c>
      <c r="M1367" s="15">
        <v>35</v>
      </c>
      <c r="N1367" s="15">
        <v>150</v>
      </c>
      <c r="O1367" s="15">
        <v>1</v>
      </c>
      <c r="P1367" s="15" t="s">
        <v>910</v>
      </c>
      <c r="Q1367" s="37" t="s">
        <v>9169</v>
      </c>
      <c r="R1367" s="37">
        <v>6.4000000000000001E-2</v>
      </c>
      <c r="S1367" s="37" t="s">
        <v>9168</v>
      </c>
      <c r="T1367" s="37" t="s">
        <v>9167</v>
      </c>
      <c r="U1367" s="37" t="s">
        <v>9166</v>
      </c>
    </row>
    <row r="1368" spans="1:21" s="37" customFormat="1" ht="14.5">
      <c r="A1368" s="3" t="s">
        <v>4941</v>
      </c>
      <c r="B1368" s="15" t="s">
        <v>1</v>
      </c>
      <c r="C1368" s="15" t="s">
        <v>4</v>
      </c>
      <c r="D1368" s="15" t="s">
        <v>3522</v>
      </c>
      <c r="E1368" s="15">
        <v>400</v>
      </c>
      <c r="F1368" s="15">
        <v>7.125</v>
      </c>
      <c r="G1368" s="15">
        <v>7.5</v>
      </c>
      <c r="H1368" s="15">
        <v>7.875</v>
      </c>
      <c r="I1368" s="15">
        <v>6.4</v>
      </c>
      <c r="J1368" s="15"/>
      <c r="K1368" s="15">
        <v>500</v>
      </c>
      <c r="L1368" s="15">
        <v>11.3</v>
      </c>
      <c r="M1368" s="15">
        <v>37</v>
      </c>
      <c r="N1368" s="15">
        <v>150</v>
      </c>
      <c r="O1368" s="15">
        <v>1</v>
      </c>
      <c r="P1368" s="15" t="s">
        <v>910</v>
      </c>
      <c r="Q1368" s="37" t="s">
        <v>9169</v>
      </c>
      <c r="R1368" s="37">
        <v>6.4000000000000001E-2</v>
      </c>
      <c r="S1368" s="37" t="s">
        <v>9168</v>
      </c>
      <c r="T1368" s="37" t="s">
        <v>9167</v>
      </c>
      <c r="U1368" s="37" t="s">
        <v>9166</v>
      </c>
    </row>
    <row r="1369" spans="1:21" s="37" customFormat="1" ht="14.5">
      <c r="A1369" s="3" t="s">
        <v>4942</v>
      </c>
      <c r="B1369" s="15" t="s">
        <v>1</v>
      </c>
      <c r="C1369" s="15" t="s">
        <v>4</v>
      </c>
      <c r="D1369" s="15" t="s">
        <v>3522</v>
      </c>
      <c r="E1369" s="15">
        <v>400</v>
      </c>
      <c r="F1369" s="15">
        <v>7.125</v>
      </c>
      <c r="G1369" s="15">
        <v>7.5</v>
      </c>
      <c r="H1369" s="15">
        <v>7.875</v>
      </c>
      <c r="I1369" s="15">
        <v>6.4</v>
      </c>
      <c r="J1369" s="15"/>
      <c r="K1369" s="15">
        <v>500</v>
      </c>
      <c r="L1369" s="15">
        <v>11.3</v>
      </c>
      <c r="M1369" s="15">
        <v>37</v>
      </c>
      <c r="N1369" s="15">
        <v>150</v>
      </c>
      <c r="O1369" s="15">
        <v>1</v>
      </c>
      <c r="P1369" s="15" t="s">
        <v>3</v>
      </c>
      <c r="Q1369" s="37" t="s">
        <v>9169</v>
      </c>
      <c r="R1369" s="37">
        <v>6.4000000000000001E-2</v>
      </c>
      <c r="S1369" s="37" t="s">
        <v>9168</v>
      </c>
      <c r="T1369" s="37" t="s">
        <v>9167</v>
      </c>
      <c r="U1369" s="37" t="s">
        <v>9166</v>
      </c>
    </row>
    <row r="1370" spans="1:21" s="37" customFormat="1" ht="14.5">
      <c r="A1370" s="3" t="s">
        <v>4943</v>
      </c>
      <c r="B1370" s="15" t="s">
        <v>1</v>
      </c>
      <c r="C1370" s="15" t="s">
        <v>4</v>
      </c>
      <c r="D1370" s="15" t="s">
        <v>3525</v>
      </c>
      <c r="E1370" s="15">
        <v>400</v>
      </c>
      <c r="F1370" s="15">
        <v>6.75</v>
      </c>
      <c r="G1370" s="15">
        <v>7.5</v>
      </c>
      <c r="H1370" s="15">
        <v>8.25</v>
      </c>
      <c r="I1370" s="15">
        <v>6.05</v>
      </c>
      <c r="J1370" s="15"/>
      <c r="K1370" s="15">
        <v>500</v>
      </c>
      <c r="L1370" s="15">
        <v>11.7</v>
      </c>
      <c r="M1370" s="15">
        <v>35</v>
      </c>
      <c r="N1370" s="15">
        <v>150</v>
      </c>
      <c r="O1370" s="15">
        <v>1</v>
      </c>
      <c r="P1370" s="15" t="s">
        <v>910</v>
      </c>
      <c r="Q1370" s="37" t="s">
        <v>9169</v>
      </c>
      <c r="R1370" s="37">
        <v>6.4000000000000001E-2</v>
      </c>
      <c r="S1370" s="37" t="s">
        <v>9168</v>
      </c>
      <c r="T1370" s="37" t="s">
        <v>9167</v>
      </c>
      <c r="U1370" s="37" t="s">
        <v>9166</v>
      </c>
    </row>
    <row r="1371" spans="1:21" s="37" customFormat="1" ht="14.5">
      <c r="A1371" s="3" t="s">
        <v>4944</v>
      </c>
      <c r="B1371" s="15" t="s">
        <v>1</v>
      </c>
      <c r="C1371" s="15" t="s">
        <v>4</v>
      </c>
      <c r="D1371" s="15" t="s">
        <v>3525</v>
      </c>
      <c r="E1371" s="15">
        <v>400</v>
      </c>
      <c r="F1371" s="15">
        <v>7.125</v>
      </c>
      <c r="G1371" s="15">
        <v>7.5</v>
      </c>
      <c r="H1371" s="15">
        <v>7.875</v>
      </c>
      <c r="I1371" s="15">
        <v>6.4</v>
      </c>
      <c r="J1371" s="15"/>
      <c r="K1371" s="15">
        <v>500</v>
      </c>
      <c r="L1371" s="15">
        <v>11.3</v>
      </c>
      <c r="M1371" s="15">
        <v>37</v>
      </c>
      <c r="N1371" s="15">
        <v>150</v>
      </c>
      <c r="O1371" s="15">
        <v>1</v>
      </c>
      <c r="P1371" s="15" t="s">
        <v>910</v>
      </c>
      <c r="Q1371" s="37" t="s">
        <v>9169</v>
      </c>
      <c r="R1371" s="37">
        <v>6.4000000000000001E-2</v>
      </c>
      <c r="S1371" s="37" t="s">
        <v>9168</v>
      </c>
      <c r="T1371" s="37" t="s">
        <v>9167</v>
      </c>
      <c r="U1371" s="37" t="s">
        <v>9166</v>
      </c>
    </row>
    <row r="1372" spans="1:21" s="37" customFormat="1" ht="14.5">
      <c r="A1372" s="3" t="s">
        <v>4945</v>
      </c>
      <c r="B1372" s="15" t="s">
        <v>1</v>
      </c>
      <c r="C1372" s="15" t="s">
        <v>4</v>
      </c>
      <c r="D1372" s="15" t="s">
        <v>3525</v>
      </c>
      <c r="E1372" s="15">
        <v>400</v>
      </c>
      <c r="F1372" s="15">
        <v>7.125</v>
      </c>
      <c r="G1372" s="15">
        <v>7.5</v>
      </c>
      <c r="H1372" s="15">
        <v>7.875</v>
      </c>
      <c r="I1372" s="15">
        <v>6.4</v>
      </c>
      <c r="J1372" s="15"/>
      <c r="K1372" s="15">
        <v>500</v>
      </c>
      <c r="L1372" s="15">
        <v>11.3</v>
      </c>
      <c r="M1372" s="15">
        <v>37</v>
      </c>
      <c r="N1372" s="15">
        <v>150</v>
      </c>
      <c r="O1372" s="15">
        <v>1</v>
      </c>
      <c r="P1372" s="15" t="s">
        <v>3</v>
      </c>
      <c r="Q1372" s="37" t="s">
        <v>9169</v>
      </c>
      <c r="R1372" s="37">
        <v>6.4000000000000001E-2</v>
      </c>
      <c r="S1372" s="37" t="s">
        <v>9168</v>
      </c>
      <c r="T1372" s="37" t="s">
        <v>9167</v>
      </c>
      <c r="U1372" s="37" t="s">
        <v>9166</v>
      </c>
    </row>
    <row r="1373" spans="1:21" s="37" customFormat="1" ht="14.5">
      <c r="A1373" s="3" t="s">
        <v>4946</v>
      </c>
      <c r="B1373" s="15" t="s">
        <v>1</v>
      </c>
      <c r="C1373" s="15" t="s">
        <v>4</v>
      </c>
      <c r="D1373" s="15" t="s">
        <v>3525</v>
      </c>
      <c r="E1373" s="15">
        <v>400</v>
      </c>
      <c r="F1373" s="15">
        <v>6.75</v>
      </c>
      <c r="G1373" s="15">
        <v>7.5</v>
      </c>
      <c r="H1373" s="15">
        <v>8.25</v>
      </c>
      <c r="I1373" s="15">
        <v>6.05</v>
      </c>
      <c r="J1373" s="15"/>
      <c r="K1373" s="15">
        <v>500</v>
      </c>
      <c r="L1373" s="15">
        <v>11.7</v>
      </c>
      <c r="M1373" s="15">
        <v>35</v>
      </c>
      <c r="N1373" s="15">
        <v>150</v>
      </c>
      <c r="O1373" s="15">
        <v>1</v>
      </c>
      <c r="P1373" s="15" t="s">
        <v>3</v>
      </c>
      <c r="Q1373" s="37" t="s">
        <v>9169</v>
      </c>
      <c r="R1373" s="37">
        <v>6.4000000000000001E-2</v>
      </c>
      <c r="S1373" s="37" t="s">
        <v>9168</v>
      </c>
      <c r="T1373" s="37" t="s">
        <v>9167</v>
      </c>
      <c r="U1373" s="37" t="s">
        <v>9166</v>
      </c>
    </row>
    <row r="1374" spans="1:21" s="37" customFormat="1" ht="14.5">
      <c r="A1374" s="3" t="s">
        <v>4947</v>
      </c>
      <c r="B1374" s="15" t="s">
        <v>1</v>
      </c>
      <c r="C1374" s="15" t="s">
        <v>4</v>
      </c>
      <c r="D1374" s="15" t="s">
        <v>3522</v>
      </c>
      <c r="E1374" s="15">
        <v>400</v>
      </c>
      <c r="F1374" s="15">
        <v>6.75</v>
      </c>
      <c r="G1374" s="15">
        <v>7.5</v>
      </c>
      <c r="H1374" s="15">
        <v>8.25</v>
      </c>
      <c r="I1374" s="15">
        <v>6.05</v>
      </c>
      <c r="J1374" s="15"/>
      <c r="K1374" s="15">
        <v>500</v>
      </c>
      <c r="L1374" s="15">
        <v>11.7</v>
      </c>
      <c r="M1374" s="15">
        <v>35</v>
      </c>
      <c r="N1374" s="15">
        <v>150</v>
      </c>
      <c r="O1374" s="15">
        <v>1</v>
      </c>
      <c r="P1374" s="15" t="s">
        <v>3</v>
      </c>
      <c r="Q1374" s="37" t="s">
        <v>9169</v>
      </c>
      <c r="R1374" s="37">
        <v>6.4000000000000001E-2</v>
      </c>
      <c r="S1374" s="37" t="s">
        <v>9168</v>
      </c>
      <c r="T1374" s="37" t="s">
        <v>9167</v>
      </c>
      <c r="U1374" s="37" t="s">
        <v>9166</v>
      </c>
    </row>
    <row r="1375" spans="1:21" s="37" customFormat="1" ht="14.5">
      <c r="A1375" s="3" t="s">
        <v>4948</v>
      </c>
      <c r="B1375" s="15" t="s">
        <v>1</v>
      </c>
      <c r="C1375" s="15" t="s">
        <v>4</v>
      </c>
      <c r="D1375" s="15" t="s">
        <v>3522</v>
      </c>
      <c r="E1375" s="15">
        <v>400</v>
      </c>
      <c r="F1375" s="15">
        <v>67.5</v>
      </c>
      <c r="G1375" s="15">
        <v>75</v>
      </c>
      <c r="H1375" s="15">
        <v>82.5</v>
      </c>
      <c r="I1375" s="15">
        <v>60.7</v>
      </c>
      <c r="J1375" s="15"/>
      <c r="K1375" s="15">
        <v>1</v>
      </c>
      <c r="L1375" s="15">
        <v>108</v>
      </c>
      <c r="M1375" s="15">
        <v>3.8</v>
      </c>
      <c r="N1375" s="15">
        <v>150</v>
      </c>
      <c r="O1375" s="15">
        <v>1</v>
      </c>
      <c r="P1375" s="15" t="s">
        <v>910</v>
      </c>
      <c r="Q1375" s="37" t="s">
        <v>9169</v>
      </c>
      <c r="R1375" s="37">
        <v>6.4000000000000001E-2</v>
      </c>
      <c r="S1375" s="37" t="s">
        <v>9168</v>
      </c>
      <c r="T1375" s="37" t="s">
        <v>9167</v>
      </c>
      <c r="U1375" s="37" t="s">
        <v>9166</v>
      </c>
    </row>
    <row r="1376" spans="1:21" s="37" customFormat="1" ht="14.5">
      <c r="A1376" s="3" t="s">
        <v>4949</v>
      </c>
      <c r="B1376" s="15" t="s">
        <v>1</v>
      </c>
      <c r="C1376" s="15" t="s">
        <v>4</v>
      </c>
      <c r="D1376" s="15" t="s">
        <v>3522</v>
      </c>
      <c r="E1376" s="15">
        <v>400</v>
      </c>
      <c r="F1376" s="15">
        <v>71.25</v>
      </c>
      <c r="G1376" s="15">
        <v>75</v>
      </c>
      <c r="H1376" s="15">
        <v>78.75</v>
      </c>
      <c r="I1376" s="15">
        <v>64.099999999999994</v>
      </c>
      <c r="J1376" s="15"/>
      <c r="K1376" s="15">
        <v>1</v>
      </c>
      <c r="L1376" s="15">
        <v>103</v>
      </c>
      <c r="M1376" s="15">
        <v>4</v>
      </c>
      <c r="N1376" s="15">
        <v>150</v>
      </c>
      <c r="O1376" s="15">
        <v>1</v>
      </c>
      <c r="P1376" s="15" t="s">
        <v>910</v>
      </c>
      <c r="Q1376" s="37" t="s">
        <v>9169</v>
      </c>
      <c r="R1376" s="37">
        <v>6.4000000000000001E-2</v>
      </c>
      <c r="S1376" s="37" t="s">
        <v>9168</v>
      </c>
      <c r="T1376" s="37" t="s">
        <v>9167</v>
      </c>
      <c r="U1376" s="37" t="s">
        <v>9166</v>
      </c>
    </row>
    <row r="1377" spans="1:21" s="37" customFormat="1" ht="14.5">
      <c r="A1377" s="3" t="s">
        <v>4950</v>
      </c>
      <c r="B1377" s="15" t="s">
        <v>1</v>
      </c>
      <c r="C1377" s="15" t="s">
        <v>4</v>
      </c>
      <c r="D1377" s="15" t="s">
        <v>3522</v>
      </c>
      <c r="E1377" s="15">
        <v>400</v>
      </c>
      <c r="F1377" s="15">
        <v>71.25</v>
      </c>
      <c r="G1377" s="15">
        <v>75</v>
      </c>
      <c r="H1377" s="15">
        <v>78.75</v>
      </c>
      <c r="I1377" s="15">
        <v>64.099999999999994</v>
      </c>
      <c r="J1377" s="15"/>
      <c r="K1377" s="15">
        <v>1</v>
      </c>
      <c r="L1377" s="15">
        <v>103</v>
      </c>
      <c r="M1377" s="15">
        <v>4</v>
      </c>
      <c r="N1377" s="15">
        <v>150</v>
      </c>
      <c r="O1377" s="15">
        <v>1</v>
      </c>
      <c r="P1377" s="15" t="s">
        <v>3</v>
      </c>
      <c r="Q1377" s="37" t="s">
        <v>9169</v>
      </c>
      <c r="R1377" s="37">
        <v>6.4000000000000001E-2</v>
      </c>
      <c r="S1377" s="37" t="s">
        <v>9168</v>
      </c>
      <c r="T1377" s="37" t="s">
        <v>9167</v>
      </c>
      <c r="U1377" s="37" t="s">
        <v>9166</v>
      </c>
    </row>
    <row r="1378" spans="1:21" s="37" customFormat="1" ht="14.5">
      <c r="A1378" s="3" t="s">
        <v>4951</v>
      </c>
      <c r="B1378" s="15" t="s">
        <v>1</v>
      </c>
      <c r="C1378" s="15" t="s">
        <v>4</v>
      </c>
      <c r="D1378" s="15" t="s">
        <v>3525</v>
      </c>
      <c r="E1378" s="15">
        <v>400</v>
      </c>
      <c r="F1378" s="15">
        <v>67.5</v>
      </c>
      <c r="G1378" s="15">
        <v>75</v>
      </c>
      <c r="H1378" s="15">
        <v>82.5</v>
      </c>
      <c r="I1378" s="15">
        <v>60.7</v>
      </c>
      <c r="J1378" s="15"/>
      <c r="K1378" s="15">
        <v>1</v>
      </c>
      <c r="L1378" s="15">
        <v>108</v>
      </c>
      <c r="M1378" s="15">
        <v>3.8</v>
      </c>
      <c r="N1378" s="15">
        <v>150</v>
      </c>
      <c r="O1378" s="15">
        <v>1</v>
      </c>
      <c r="P1378" s="15" t="s">
        <v>910</v>
      </c>
      <c r="Q1378" s="37" t="s">
        <v>9169</v>
      </c>
      <c r="R1378" s="37">
        <v>6.4000000000000001E-2</v>
      </c>
      <c r="S1378" s="37" t="s">
        <v>9168</v>
      </c>
      <c r="T1378" s="37" t="s">
        <v>9167</v>
      </c>
      <c r="U1378" s="37" t="s">
        <v>9166</v>
      </c>
    </row>
    <row r="1379" spans="1:21" s="37" customFormat="1" ht="14.5">
      <c r="A1379" s="3" t="s">
        <v>4952</v>
      </c>
      <c r="B1379" s="15" t="s">
        <v>1</v>
      </c>
      <c r="C1379" s="15" t="s">
        <v>4</v>
      </c>
      <c r="D1379" s="15" t="s">
        <v>3525</v>
      </c>
      <c r="E1379" s="15">
        <v>400</v>
      </c>
      <c r="F1379" s="15">
        <v>71.25</v>
      </c>
      <c r="G1379" s="15">
        <v>75</v>
      </c>
      <c r="H1379" s="15">
        <v>78.75</v>
      </c>
      <c r="I1379" s="15">
        <v>64.099999999999994</v>
      </c>
      <c r="J1379" s="15"/>
      <c r="K1379" s="15">
        <v>1</v>
      </c>
      <c r="L1379" s="15">
        <v>103</v>
      </c>
      <c r="M1379" s="15">
        <v>4</v>
      </c>
      <c r="N1379" s="15">
        <v>150</v>
      </c>
      <c r="O1379" s="15">
        <v>1</v>
      </c>
      <c r="P1379" s="15" t="s">
        <v>910</v>
      </c>
      <c r="Q1379" s="37" t="s">
        <v>9169</v>
      </c>
      <c r="R1379" s="37">
        <v>6.4000000000000001E-2</v>
      </c>
      <c r="S1379" s="37" t="s">
        <v>9168</v>
      </c>
      <c r="T1379" s="37" t="s">
        <v>9167</v>
      </c>
      <c r="U1379" s="37" t="s">
        <v>9166</v>
      </c>
    </row>
    <row r="1380" spans="1:21" s="37" customFormat="1" ht="14.5">
      <c r="A1380" s="3" t="s">
        <v>4953</v>
      </c>
      <c r="B1380" s="15" t="s">
        <v>1</v>
      </c>
      <c r="C1380" s="15" t="s">
        <v>4</v>
      </c>
      <c r="D1380" s="15" t="s">
        <v>3525</v>
      </c>
      <c r="E1380" s="15">
        <v>400</v>
      </c>
      <c r="F1380" s="15">
        <v>71.25</v>
      </c>
      <c r="G1380" s="15">
        <v>75</v>
      </c>
      <c r="H1380" s="15">
        <v>78.75</v>
      </c>
      <c r="I1380" s="15">
        <v>64.099999999999994</v>
      </c>
      <c r="J1380" s="15"/>
      <c r="K1380" s="15">
        <v>1</v>
      </c>
      <c r="L1380" s="15">
        <v>103</v>
      </c>
      <c r="M1380" s="15">
        <v>4</v>
      </c>
      <c r="N1380" s="15">
        <v>150</v>
      </c>
      <c r="O1380" s="15">
        <v>1</v>
      </c>
      <c r="P1380" s="15" t="s">
        <v>3</v>
      </c>
      <c r="Q1380" s="37" t="s">
        <v>9169</v>
      </c>
      <c r="R1380" s="37">
        <v>6.4000000000000001E-2</v>
      </c>
      <c r="S1380" s="37" t="s">
        <v>9168</v>
      </c>
      <c r="T1380" s="37" t="s">
        <v>9167</v>
      </c>
      <c r="U1380" s="37" t="s">
        <v>9166</v>
      </c>
    </row>
    <row r="1381" spans="1:21" s="37" customFormat="1" ht="14.5">
      <c r="A1381" s="3" t="s">
        <v>4954</v>
      </c>
      <c r="B1381" s="15" t="s">
        <v>1</v>
      </c>
      <c r="C1381" s="15" t="s">
        <v>4</v>
      </c>
      <c r="D1381" s="15" t="s">
        <v>3525</v>
      </c>
      <c r="E1381" s="15">
        <v>400</v>
      </c>
      <c r="F1381" s="15">
        <v>67.5</v>
      </c>
      <c r="G1381" s="15">
        <v>75</v>
      </c>
      <c r="H1381" s="15">
        <v>82.5</v>
      </c>
      <c r="I1381" s="15">
        <v>60.7</v>
      </c>
      <c r="J1381" s="15"/>
      <c r="K1381" s="15">
        <v>1</v>
      </c>
      <c r="L1381" s="15">
        <v>108</v>
      </c>
      <c r="M1381" s="15">
        <v>3.8</v>
      </c>
      <c r="N1381" s="15">
        <v>150</v>
      </c>
      <c r="O1381" s="15">
        <v>1</v>
      </c>
      <c r="P1381" s="15" t="s">
        <v>3</v>
      </c>
      <c r="Q1381" s="37" t="s">
        <v>9169</v>
      </c>
      <c r="R1381" s="37">
        <v>6.4000000000000001E-2</v>
      </c>
      <c r="S1381" s="37" t="s">
        <v>9168</v>
      </c>
      <c r="T1381" s="37" t="s">
        <v>9167</v>
      </c>
      <c r="U1381" s="37" t="s">
        <v>9166</v>
      </c>
    </row>
    <row r="1382" spans="1:21" s="37" customFormat="1" ht="14.5">
      <c r="A1382" s="3" t="s">
        <v>4955</v>
      </c>
      <c r="B1382" s="15" t="s">
        <v>1</v>
      </c>
      <c r="C1382" s="15" t="s">
        <v>4</v>
      </c>
      <c r="D1382" s="15" t="s">
        <v>3522</v>
      </c>
      <c r="E1382" s="15">
        <v>400</v>
      </c>
      <c r="F1382" s="15">
        <v>67.5</v>
      </c>
      <c r="G1382" s="15">
        <v>75</v>
      </c>
      <c r="H1382" s="15">
        <v>82.5</v>
      </c>
      <c r="I1382" s="15">
        <v>60.7</v>
      </c>
      <c r="J1382" s="15"/>
      <c r="K1382" s="15">
        <v>1</v>
      </c>
      <c r="L1382" s="15">
        <v>108</v>
      </c>
      <c r="M1382" s="15">
        <v>3.8</v>
      </c>
      <c r="N1382" s="15">
        <v>150</v>
      </c>
      <c r="O1382" s="15">
        <v>1</v>
      </c>
      <c r="P1382" s="15" t="s">
        <v>3</v>
      </c>
      <c r="Q1382" s="37" t="s">
        <v>9169</v>
      </c>
      <c r="R1382" s="37">
        <v>6.4000000000000001E-2</v>
      </c>
      <c r="S1382" s="37" t="s">
        <v>9168</v>
      </c>
      <c r="T1382" s="37" t="s">
        <v>9167</v>
      </c>
      <c r="U1382" s="37" t="s">
        <v>9166</v>
      </c>
    </row>
    <row r="1383" spans="1:21" s="37" customFormat="1" ht="14.5">
      <c r="A1383" s="3" t="s">
        <v>4956</v>
      </c>
      <c r="B1383" s="15" t="s">
        <v>1</v>
      </c>
      <c r="C1383" s="15" t="s">
        <v>4</v>
      </c>
      <c r="D1383" s="15" t="s">
        <v>3522</v>
      </c>
      <c r="E1383" s="15">
        <v>400</v>
      </c>
      <c r="F1383" s="15">
        <v>7.38</v>
      </c>
      <c r="G1383" s="15">
        <v>8.1999999999999993</v>
      </c>
      <c r="H1383" s="15">
        <v>9.02</v>
      </c>
      <c r="I1383" s="15">
        <v>6.63</v>
      </c>
      <c r="J1383" s="15"/>
      <c r="K1383" s="15">
        <v>200</v>
      </c>
      <c r="L1383" s="15">
        <v>12.5</v>
      </c>
      <c r="M1383" s="15">
        <v>33</v>
      </c>
      <c r="N1383" s="15">
        <v>150</v>
      </c>
      <c r="O1383" s="15">
        <v>1</v>
      </c>
      <c r="P1383" s="15" t="s">
        <v>910</v>
      </c>
      <c r="Q1383" s="37" t="s">
        <v>9169</v>
      </c>
      <c r="R1383" s="37">
        <v>6.4000000000000001E-2</v>
      </c>
      <c r="S1383" s="37" t="s">
        <v>9168</v>
      </c>
      <c r="T1383" s="37" t="s">
        <v>9167</v>
      </c>
      <c r="U1383" s="37" t="s">
        <v>9166</v>
      </c>
    </row>
    <row r="1384" spans="1:21" s="37" customFormat="1" ht="14.5">
      <c r="A1384" s="3" t="s">
        <v>4957</v>
      </c>
      <c r="B1384" s="15" t="s">
        <v>1</v>
      </c>
      <c r="C1384" s="15" t="s">
        <v>4</v>
      </c>
      <c r="D1384" s="15" t="s">
        <v>3522</v>
      </c>
      <c r="E1384" s="15">
        <v>400</v>
      </c>
      <c r="F1384" s="15">
        <v>7.79</v>
      </c>
      <c r="G1384" s="15">
        <v>8.1999999999999993</v>
      </c>
      <c r="H1384" s="15">
        <v>8.61</v>
      </c>
      <c r="I1384" s="15">
        <v>7.02</v>
      </c>
      <c r="J1384" s="15"/>
      <c r="K1384" s="15">
        <v>200</v>
      </c>
      <c r="L1384" s="15">
        <v>12.1</v>
      </c>
      <c r="M1384" s="15">
        <v>34</v>
      </c>
      <c r="N1384" s="15">
        <v>150</v>
      </c>
      <c r="O1384" s="15">
        <v>1</v>
      </c>
      <c r="P1384" s="15" t="s">
        <v>910</v>
      </c>
      <c r="Q1384" s="37" t="s">
        <v>9169</v>
      </c>
      <c r="R1384" s="37">
        <v>6.4000000000000001E-2</v>
      </c>
      <c r="S1384" s="37" t="s">
        <v>9168</v>
      </c>
      <c r="T1384" s="37" t="s">
        <v>9167</v>
      </c>
      <c r="U1384" s="37" t="s">
        <v>9166</v>
      </c>
    </row>
    <row r="1385" spans="1:21" s="37" customFormat="1" ht="14.5">
      <c r="A1385" s="3" t="s">
        <v>4958</v>
      </c>
      <c r="B1385" s="15" t="s">
        <v>1</v>
      </c>
      <c r="C1385" s="15" t="s">
        <v>4</v>
      </c>
      <c r="D1385" s="15" t="s">
        <v>3522</v>
      </c>
      <c r="E1385" s="15">
        <v>400</v>
      </c>
      <c r="F1385" s="15">
        <v>7.79</v>
      </c>
      <c r="G1385" s="15">
        <v>8.1999999999999993</v>
      </c>
      <c r="H1385" s="15">
        <v>8.61</v>
      </c>
      <c r="I1385" s="15">
        <v>7.02</v>
      </c>
      <c r="J1385" s="15"/>
      <c r="K1385" s="15">
        <v>200</v>
      </c>
      <c r="L1385" s="15">
        <v>12.1</v>
      </c>
      <c r="M1385" s="15">
        <v>34</v>
      </c>
      <c r="N1385" s="15">
        <v>150</v>
      </c>
      <c r="O1385" s="15">
        <v>1</v>
      </c>
      <c r="P1385" s="15" t="s">
        <v>3</v>
      </c>
      <c r="Q1385" s="37" t="s">
        <v>9169</v>
      </c>
      <c r="R1385" s="37">
        <v>6.4000000000000001E-2</v>
      </c>
      <c r="S1385" s="37" t="s">
        <v>9168</v>
      </c>
      <c r="T1385" s="37" t="s">
        <v>9167</v>
      </c>
      <c r="U1385" s="37" t="s">
        <v>9166</v>
      </c>
    </row>
    <row r="1386" spans="1:21" s="37" customFormat="1" ht="14.5">
      <c r="A1386" s="3" t="s">
        <v>4959</v>
      </c>
      <c r="B1386" s="15" t="s">
        <v>1</v>
      </c>
      <c r="C1386" s="15" t="s">
        <v>4</v>
      </c>
      <c r="D1386" s="15" t="s">
        <v>3525</v>
      </c>
      <c r="E1386" s="15">
        <v>400</v>
      </c>
      <c r="F1386" s="15">
        <v>7.38</v>
      </c>
      <c r="G1386" s="15">
        <v>8.1999999999999993</v>
      </c>
      <c r="H1386" s="15">
        <v>9.02</v>
      </c>
      <c r="I1386" s="15">
        <v>6.63</v>
      </c>
      <c r="J1386" s="15"/>
      <c r="K1386" s="15">
        <v>200</v>
      </c>
      <c r="L1386" s="15">
        <v>12.5</v>
      </c>
      <c r="M1386" s="15">
        <v>33</v>
      </c>
      <c r="N1386" s="15">
        <v>150</v>
      </c>
      <c r="O1386" s="15">
        <v>1</v>
      </c>
      <c r="P1386" s="15" t="s">
        <v>910</v>
      </c>
      <c r="Q1386" s="37" t="s">
        <v>9169</v>
      </c>
      <c r="R1386" s="37">
        <v>6.4000000000000001E-2</v>
      </c>
      <c r="S1386" s="37" t="s">
        <v>9168</v>
      </c>
      <c r="T1386" s="37" t="s">
        <v>9167</v>
      </c>
      <c r="U1386" s="37" t="s">
        <v>9166</v>
      </c>
    </row>
    <row r="1387" spans="1:21" s="37" customFormat="1" ht="14.5">
      <c r="A1387" s="3" t="s">
        <v>4960</v>
      </c>
      <c r="B1387" s="15" t="s">
        <v>1</v>
      </c>
      <c r="C1387" s="15" t="s">
        <v>4</v>
      </c>
      <c r="D1387" s="15" t="s">
        <v>3525</v>
      </c>
      <c r="E1387" s="15">
        <v>400</v>
      </c>
      <c r="F1387" s="15">
        <v>7.79</v>
      </c>
      <c r="G1387" s="15">
        <v>8.1999999999999993</v>
      </c>
      <c r="H1387" s="15">
        <v>8.61</v>
      </c>
      <c r="I1387" s="15">
        <v>7.02</v>
      </c>
      <c r="J1387" s="15"/>
      <c r="K1387" s="15">
        <v>200</v>
      </c>
      <c r="L1387" s="15">
        <v>12.1</v>
      </c>
      <c r="M1387" s="15">
        <v>34</v>
      </c>
      <c r="N1387" s="15">
        <v>150</v>
      </c>
      <c r="O1387" s="15">
        <v>1</v>
      </c>
      <c r="P1387" s="15" t="s">
        <v>910</v>
      </c>
      <c r="Q1387" s="37" t="s">
        <v>9169</v>
      </c>
      <c r="R1387" s="37">
        <v>6.4000000000000001E-2</v>
      </c>
      <c r="S1387" s="37" t="s">
        <v>9168</v>
      </c>
      <c r="T1387" s="37" t="s">
        <v>9167</v>
      </c>
      <c r="U1387" s="37" t="s">
        <v>9166</v>
      </c>
    </row>
    <row r="1388" spans="1:21" s="37" customFormat="1" ht="14.5">
      <c r="A1388" s="3" t="s">
        <v>4961</v>
      </c>
      <c r="B1388" s="15" t="s">
        <v>1</v>
      </c>
      <c r="C1388" s="15" t="s">
        <v>4</v>
      </c>
      <c r="D1388" s="15" t="s">
        <v>3525</v>
      </c>
      <c r="E1388" s="15">
        <v>400</v>
      </c>
      <c r="F1388" s="15">
        <v>7.79</v>
      </c>
      <c r="G1388" s="15">
        <v>8.1999999999999993</v>
      </c>
      <c r="H1388" s="15">
        <v>8.61</v>
      </c>
      <c r="I1388" s="15">
        <v>7.02</v>
      </c>
      <c r="J1388" s="15"/>
      <c r="K1388" s="15">
        <v>200</v>
      </c>
      <c r="L1388" s="15">
        <v>12.1</v>
      </c>
      <c r="M1388" s="15">
        <v>34</v>
      </c>
      <c r="N1388" s="15">
        <v>150</v>
      </c>
      <c r="O1388" s="15">
        <v>1</v>
      </c>
      <c r="P1388" s="15" t="s">
        <v>3</v>
      </c>
      <c r="Q1388" s="37" t="s">
        <v>9169</v>
      </c>
      <c r="R1388" s="37">
        <v>6.4000000000000001E-2</v>
      </c>
      <c r="S1388" s="37" t="s">
        <v>9168</v>
      </c>
      <c r="T1388" s="37" t="s">
        <v>9167</v>
      </c>
      <c r="U1388" s="37" t="s">
        <v>9166</v>
      </c>
    </row>
    <row r="1389" spans="1:21" s="37" customFormat="1" ht="14.5">
      <c r="A1389" s="3" t="s">
        <v>4962</v>
      </c>
      <c r="B1389" s="15" t="s">
        <v>1</v>
      </c>
      <c r="C1389" s="15" t="s">
        <v>4</v>
      </c>
      <c r="D1389" s="15" t="s">
        <v>3525</v>
      </c>
      <c r="E1389" s="15">
        <v>400</v>
      </c>
      <c r="F1389" s="15">
        <v>7.38</v>
      </c>
      <c r="G1389" s="15">
        <v>8.1999999999999993</v>
      </c>
      <c r="H1389" s="15">
        <v>9.02</v>
      </c>
      <c r="I1389" s="15">
        <v>6.63</v>
      </c>
      <c r="J1389" s="15"/>
      <c r="K1389" s="15">
        <v>200</v>
      </c>
      <c r="L1389" s="15">
        <v>12.5</v>
      </c>
      <c r="M1389" s="15">
        <v>33</v>
      </c>
      <c r="N1389" s="15">
        <v>150</v>
      </c>
      <c r="O1389" s="15">
        <v>1</v>
      </c>
      <c r="P1389" s="15" t="s">
        <v>3</v>
      </c>
      <c r="Q1389" s="37" t="s">
        <v>9169</v>
      </c>
      <c r="R1389" s="37">
        <v>6.4000000000000001E-2</v>
      </c>
      <c r="S1389" s="37" t="s">
        <v>9168</v>
      </c>
      <c r="T1389" s="37" t="s">
        <v>9167</v>
      </c>
      <c r="U1389" s="37" t="s">
        <v>9166</v>
      </c>
    </row>
    <row r="1390" spans="1:21" s="37" customFormat="1" ht="14.5">
      <c r="A1390" s="3" t="s">
        <v>4963</v>
      </c>
      <c r="B1390" s="15" t="s">
        <v>1</v>
      </c>
      <c r="C1390" s="15" t="s">
        <v>4</v>
      </c>
      <c r="D1390" s="15" t="s">
        <v>3522</v>
      </c>
      <c r="E1390" s="15">
        <v>400</v>
      </c>
      <c r="F1390" s="15">
        <v>7.38</v>
      </c>
      <c r="G1390" s="15">
        <v>8.1999999999999993</v>
      </c>
      <c r="H1390" s="15">
        <v>9.02</v>
      </c>
      <c r="I1390" s="15">
        <v>6.63</v>
      </c>
      <c r="J1390" s="15"/>
      <c r="K1390" s="15">
        <v>200</v>
      </c>
      <c r="L1390" s="15">
        <v>12.5</v>
      </c>
      <c r="M1390" s="15">
        <v>33</v>
      </c>
      <c r="N1390" s="15">
        <v>150</v>
      </c>
      <c r="O1390" s="15">
        <v>1</v>
      </c>
      <c r="P1390" s="15" t="s">
        <v>3</v>
      </c>
      <c r="Q1390" s="37" t="s">
        <v>9169</v>
      </c>
      <c r="R1390" s="37">
        <v>6.4000000000000001E-2</v>
      </c>
      <c r="S1390" s="37" t="s">
        <v>9168</v>
      </c>
      <c r="T1390" s="37" t="s">
        <v>9167</v>
      </c>
      <c r="U1390" s="37" t="s">
        <v>9166</v>
      </c>
    </row>
    <row r="1391" spans="1:21" s="37" customFormat="1" ht="14.5">
      <c r="A1391" s="3" t="s">
        <v>4964</v>
      </c>
      <c r="B1391" s="15" t="s">
        <v>1</v>
      </c>
      <c r="C1391" s="15" t="s">
        <v>4</v>
      </c>
      <c r="D1391" s="15" t="s">
        <v>3522</v>
      </c>
      <c r="E1391" s="15">
        <v>400</v>
      </c>
      <c r="F1391" s="15">
        <v>73.8</v>
      </c>
      <c r="G1391" s="15">
        <v>82</v>
      </c>
      <c r="H1391" s="15">
        <v>90.2</v>
      </c>
      <c r="I1391" s="15">
        <v>66.400000000000006</v>
      </c>
      <c r="J1391" s="15"/>
      <c r="K1391" s="15">
        <v>1</v>
      </c>
      <c r="L1391" s="15">
        <v>118</v>
      </c>
      <c r="M1391" s="15">
        <v>3.5</v>
      </c>
      <c r="N1391" s="15">
        <v>150</v>
      </c>
      <c r="O1391" s="15">
        <v>1</v>
      </c>
      <c r="P1391" s="15" t="s">
        <v>910</v>
      </c>
      <c r="Q1391" s="37" t="s">
        <v>9169</v>
      </c>
      <c r="R1391" s="37">
        <v>6.4000000000000001E-2</v>
      </c>
      <c r="S1391" s="37" t="s">
        <v>9168</v>
      </c>
      <c r="T1391" s="37" t="s">
        <v>9167</v>
      </c>
      <c r="U1391" s="37" t="s">
        <v>9166</v>
      </c>
    </row>
    <row r="1392" spans="1:21" s="37" customFormat="1" ht="14.5">
      <c r="A1392" s="3" t="s">
        <v>4965</v>
      </c>
      <c r="B1392" s="15" t="s">
        <v>1</v>
      </c>
      <c r="C1392" s="15" t="s">
        <v>4</v>
      </c>
      <c r="D1392" s="15" t="s">
        <v>3522</v>
      </c>
      <c r="E1392" s="15">
        <v>400</v>
      </c>
      <c r="F1392" s="15">
        <v>77.900000000000006</v>
      </c>
      <c r="G1392" s="15">
        <v>82</v>
      </c>
      <c r="H1392" s="15">
        <v>86.1</v>
      </c>
      <c r="I1392" s="15">
        <v>70.099999999999994</v>
      </c>
      <c r="J1392" s="15"/>
      <c r="K1392" s="15">
        <v>1</v>
      </c>
      <c r="L1392" s="15">
        <v>113</v>
      </c>
      <c r="M1392" s="15">
        <v>3.7</v>
      </c>
      <c r="N1392" s="15">
        <v>150</v>
      </c>
      <c r="O1392" s="15">
        <v>1</v>
      </c>
      <c r="P1392" s="15" t="s">
        <v>910</v>
      </c>
      <c r="Q1392" s="37" t="s">
        <v>9169</v>
      </c>
      <c r="R1392" s="37">
        <v>6.4000000000000001E-2</v>
      </c>
      <c r="S1392" s="37" t="s">
        <v>9168</v>
      </c>
      <c r="T1392" s="37" t="s">
        <v>9167</v>
      </c>
      <c r="U1392" s="37" t="s">
        <v>9166</v>
      </c>
    </row>
    <row r="1393" spans="1:21" s="37" customFormat="1" ht="14.5">
      <c r="A1393" s="3" t="s">
        <v>4966</v>
      </c>
      <c r="B1393" s="15" t="s">
        <v>1</v>
      </c>
      <c r="C1393" s="15" t="s">
        <v>4</v>
      </c>
      <c r="D1393" s="15" t="s">
        <v>3522</v>
      </c>
      <c r="E1393" s="15">
        <v>400</v>
      </c>
      <c r="F1393" s="15">
        <v>77.900000000000006</v>
      </c>
      <c r="G1393" s="15">
        <v>82</v>
      </c>
      <c r="H1393" s="15">
        <v>86.1</v>
      </c>
      <c r="I1393" s="15">
        <v>70.099999999999994</v>
      </c>
      <c r="J1393" s="15"/>
      <c r="K1393" s="15">
        <v>1</v>
      </c>
      <c r="L1393" s="15">
        <v>113</v>
      </c>
      <c r="M1393" s="15">
        <v>3.7</v>
      </c>
      <c r="N1393" s="15">
        <v>150</v>
      </c>
      <c r="O1393" s="15">
        <v>1</v>
      </c>
      <c r="P1393" s="15" t="s">
        <v>3</v>
      </c>
      <c r="Q1393" s="37" t="s">
        <v>9169</v>
      </c>
      <c r="R1393" s="37">
        <v>6.4000000000000001E-2</v>
      </c>
      <c r="S1393" s="37" t="s">
        <v>9168</v>
      </c>
      <c r="T1393" s="37" t="s">
        <v>9167</v>
      </c>
      <c r="U1393" s="37" t="s">
        <v>9166</v>
      </c>
    </row>
    <row r="1394" spans="1:21" s="37" customFormat="1" ht="14.5">
      <c r="A1394" s="3" t="s">
        <v>4967</v>
      </c>
      <c r="B1394" s="15" t="s">
        <v>1</v>
      </c>
      <c r="C1394" s="15" t="s">
        <v>4</v>
      </c>
      <c r="D1394" s="15" t="s">
        <v>3525</v>
      </c>
      <c r="E1394" s="15">
        <v>400</v>
      </c>
      <c r="F1394" s="15">
        <v>73.8</v>
      </c>
      <c r="G1394" s="15">
        <v>82</v>
      </c>
      <c r="H1394" s="15">
        <v>90.2</v>
      </c>
      <c r="I1394" s="15">
        <v>66.400000000000006</v>
      </c>
      <c r="J1394" s="15"/>
      <c r="K1394" s="15">
        <v>1</v>
      </c>
      <c r="L1394" s="15">
        <v>118</v>
      </c>
      <c r="M1394" s="15">
        <v>3.5</v>
      </c>
      <c r="N1394" s="15">
        <v>150</v>
      </c>
      <c r="O1394" s="15">
        <v>1</v>
      </c>
      <c r="P1394" s="15" t="s">
        <v>910</v>
      </c>
      <c r="Q1394" s="37" t="s">
        <v>9169</v>
      </c>
      <c r="R1394" s="37">
        <v>6.4000000000000001E-2</v>
      </c>
      <c r="S1394" s="37" t="s">
        <v>9168</v>
      </c>
      <c r="T1394" s="37" t="s">
        <v>9167</v>
      </c>
      <c r="U1394" s="37" t="s">
        <v>9166</v>
      </c>
    </row>
    <row r="1395" spans="1:21" s="37" customFormat="1" ht="14.5">
      <c r="A1395" s="3" t="s">
        <v>4968</v>
      </c>
      <c r="B1395" s="15" t="s">
        <v>1</v>
      </c>
      <c r="C1395" s="15" t="s">
        <v>4</v>
      </c>
      <c r="D1395" s="15" t="s">
        <v>3525</v>
      </c>
      <c r="E1395" s="15">
        <v>400</v>
      </c>
      <c r="F1395" s="15">
        <v>77.900000000000006</v>
      </c>
      <c r="G1395" s="15">
        <v>82</v>
      </c>
      <c r="H1395" s="15">
        <v>86.1</v>
      </c>
      <c r="I1395" s="15">
        <v>70.099999999999994</v>
      </c>
      <c r="J1395" s="15"/>
      <c r="K1395" s="15">
        <v>1</v>
      </c>
      <c r="L1395" s="15">
        <v>113</v>
      </c>
      <c r="M1395" s="15">
        <v>3.7</v>
      </c>
      <c r="N1395" s="15">
        <v>150</v>
      </c>
      <c r="O1395" s="15">
        <v>1</v>
      </c>
      <c r="P1395" s="15" t="s">
        <v>910</v>
      </c>
      <c r="Q1395" s="37" t="s">
        <v>9169</v>
      </c>
      <c r="R1395" s="37">
        <v>6.4000000000000001E-2</v>
      </c>
      <c r="S1395" s="37" t="s">
        <v>9168</v>
      </c>
      <c r="T1395" s="37" t="s">
        <v>9167</v>
      </c>
      <c r="U1395" s="37" t="s">
        <v>9166</v>
      </c>
    </row>
    <row r="1396" spans="1:21" s="37" customFormat="1" ht="14.5">
      <c r="A1396" s="3" t="s">
        <v>4969</v>
      </c>
      <c r="B1396" s="15" t="s">
        <v>1</v>
      </c>
      <c r="C1396" s="15" t="s">
        <v>4</v>
      </c>
      <c r="D1396" s="15" t="s">
        <v>3525</v>
      </c>
      <c r="E1396" s="15">
        <v>400</v>
      </c>
      <c r="F1396" s="15">
        <v>77.900000000000006</v>
      </c>
      <c r="G1396" s="15">
        <v>82</v>
      </c>
      <c r="H1396" s="15">
        <v>86.1</v>
      </c>
      <c r="I1396" s="15">
        <v>70.099999999999994</v>
      </c>
      <c r="J1396" s="15"/>
      <c r="K1396" s="15">
        <v>1</v>
      </c>
      <c r="L1396" s="15">
        <v>113</v>
      </c>
      <c r="M1396" s="15">
        <v>3.7</v>
      </c>
      <c r="N1396" s="15">
        <v>150</v>
      </c>
      <c r="O1396" s="15">
        <v>1</v>
      </c>
      <c r="P1396" s="15" t="s">
        <v>3</v>
      </c>
      <c r="Q1396" s="37" t="s">
        <v>9169</v>
      </c>
      <c r="R1396" s="37">
        <v>6.4000000000000001E-2</v>
      </c>
      <c r="S1396" s="37" t="s">
        <v>9168</v>
      </c>
      <c r="T1396" s="37" t="s">
        <v>9167</v>
      </c>
      <c r="U1396" s="37" t="s">
        <v>9166</v>
      </c>
    </row>
    <row r="1397" spans="1:21" s="37" customFormat="1" ht="14.5">
      <c r="A1397" s="3" t="s">
        <v>4970</v>
      </c>
      <c r="B1397" s="15" t="s">
        <v>1</v>
      </c>
      <c r="C1397" s="15" t="s">
        <v>4</v>
      </c>
      <c r="D1397" s="15" t="s">
        <v>3525</v>
      </c>
      <c r="E1397" s="15">
        <v>400</v>
      </c>
      <c r="F1397" s="15">
        <v>73.8</v>
      </c>
      <c r="G1397" s="15">
        <v>82</v>
      </c>
      <c r="H1397" s="15">
        <v>90.2</v>
      </c>
      <c r="I1397" s="15">
        <v>66.400000000000006</v>
      </c>
      <c r="J1397" s="15"/>
      <c r="K1397" s="15">
        <v>1</v>
      </c>
      <c r="L1397" s="15">
        <v>118</v>
      </c>
      <c r="M1397" s="15">
        <v>3.5</v>
      </c>
      <c r="N1397" s="15">
        <v>150</v>
      </c>
      <c r="O1397" s="15">
        <v>1</v>
      </c>
      <c r="P1397" s="15" t="s">
        <v>3</v>
      </c>
      <c r="Q1397" s="37" t="s">
        <v>9169</v>
      </c>
      <c r="R1397" s="37">
        <v>6.4000000000000001E-2</v>
      </c>
      <c r="S1397" s="37" t="s">
        <v>9168</v>
      </c>
      <c r="T1397" s="37" t="s">
        <v>9167</v>
      </c>
      <c r="U1397" s="37" t="s">
        <v>9166</v>
      </c>
    </row>
    <row r="1398" spans="1:21" s="37" customFormat="1" ht="14.5">
      <c r="A1398" s="3" t="s">
        <v>4971</v>
      </c>
      <c r="B1398" s="15" t="s">
        <v>1</v>
      </c>
      <c r="C1398" s="15" t="s">
        <v>4</v>
      </c>
      <c r="D1398" s="15" t="s">
        <v>3522</v>
      </c>
      <c r="E1398" s="15">
        <v>400</v>
      </c>
      <c r="F1398" s="15">
        <v>73.8</v>
      </c>
      <c r="G1398" s="15">
        <v>82</v>
      </c>
      <c r="H1398" s="15">
        <v>90.2</v>
      </c>
      <c r="I1398" s="15">
        <v>66.400000000000006</v>
      </c>
      <c r="J1398" s="15"/>
      <c r="K1398" s="15">
        <v>1</v>
      </c>
      <c r="L1398" s="15">
        <v>118</v>
      </c>
      <c r="M1398" s="15">
        <v>3.5</v>
      </c>
      <c r="N1398" s="15">
        <v>150</v>
      </c>
      <c r="O1398" s="15">
        <v>1</v>
      </c>
      <c r="P1398" s="15" t="s">
        <v>3</v>
      </c>
      <c r="Q1398" s="37" t="s">
        <v>9169</v>
      </c>
      <c r="R1398" s="37">
        <v>6.4000000000000001E-2</v>
      </c>
      <c r="S1398" s="37" t="s">
        <v>9168</v>
      </c>
      <c r="T1398" s="37" t="s">
        <v>9167</v>
      </c>
      <c r="U1398" s="37" t="s">
        <v>9166</v>
      </c>
    </row>
    <row r="1399" spans="1:21" s="37" customFormat="1" ht="14.5">
      <c r="A1399" s="3" t="s">
        <v>4972</v>
      </c>
      <c r="B1399" s="15" t="s">
        <v>1</v>
      </c>
      <c r="C1399" s="15" t="s">
        <v>4</v>
      </c>
      <c r="D1399" s="15" t="s">
        <v>3522</v>
      </c>
      <c r="E1399" s="15">
        <v>400</v>
      </c>
      <c r="F1399" s="15">
        <v>8.19</v>
      </c>
      <c r="G1399" s="15">
        <v>9.1</v>
      </c>
      <c r="H1399" s="15">
        <v>10</v>
      </c>
      <c r="I1399" s="15">
        <v>7.37</v>
      </c>
      <c r="J1399" s="15"/>
      <c r="K1399" s="15">
        <v>50</v>
      </c>
      <c r="L1399" s="15">
        <v>13.8</v>
      </c>
      <c r="M1399" s="15">
        <v>30</v>
      </c>
      <c r="N1399" s="15">
        <v>150</v>
      </c>
      <c r="O1399" s="15">
        <v>1</v>
      </c>
      <c r="P1399" s="15" t="s">
        <v>910</v>
      </c>
      <c r="Q1399" s="37" t="s">
        <v>9169</v>
      </c>
      <c r="R1399" s="37">
        <v>6.4000000000000001E-2</v>
      </c>
      <c r="S1399" s="37" t="s">
        <v>9168</v>
      </c>
      <c r="T1399" s="37" t="s">
        <v>9167</v>
      </c>
      <c r="U1399" s="37" t="s">
        <v>9166</v>
      </c>
    </row>
    <row r="1400" spans="1:21" s="37" customFormat="1" ht="14.5">
      <c r="A1400" s="3" t="s">
        <v>4973</v>
      </c>
      <c r="B1400" s="15" t="s">
        <v>1</v>
      </c>
      <c r="C1400" s="15" t="s">
        <v>4</v>
      </c>
      <c r="D1400" s="15" t="s">
        <v>3522</v>
      </c>
      <c r="E1400" s="15">
        <v>400</v>
      </c>
      <c r="F1400" s="15">
        <v>8.6449999999999996</v>
      </c>
      <c r="G1400" s="15">
        <v>9.1</v>
      </c>
      <c r="H1400" s="15">
        <v>9.5500000000000007</v>
      </c>
      <c r="I1400" s="15">
        <v>7.78</v>
      </c>
      <c r="J1400" s="15"/>
      <c r="K1400" s="15">
        <v>50</v>
      </c>
      <c r="L1400" s="15">
        <v>13.4</v>
      </c>
      <c r="M1400" s="15">
        <v>31</v>
      </c>
      <c r="N1400" s="15">
        <v>150</v>
      </c>
      <c r="O1400" s="15">
        <v>1</v>
      </c>
      <c r="P1400" s="15" t="s">
        <v>910</v>
      </c>
      <c r="Q1400" s="37" t="s">
        <v>9169</v>
      </c>
      <c r="R1400" s="37">
        <v>6.4000000000000001E-2</v>
      </c>
      <c r="S1400" s="37" t="s">
        <v>9168</v>
      </c>
      <c r="T1400" s="37" t="s">
        <v>9167</v>
      </c>
      <c r="U1400" s="37" t="s">
        <v>9166</v>
      </c>
    </row>
    <row r="1401" spans="1:21" s="37" customFormat="1" ht="14.5">
      <c r="A1401" s="3" t="s">
        <v>4974</v>
      </c>
      <c r="B1401" s="15" t="s">
        <v>1</v>
      </c>
      <c r="C1401" s="15" t="s">
        <v>4</v>
      </c>
      <c r="D1401" s="15" t="s">
        <v>3522</v>
      </c>
      <c r="E1401" s="15">
        <v>400</v>
      </c>
      <c r="F1401" s="15">
        <v>8.6449999999999996</v>
      </c>
      <c r="G1401" s="15">
        <v>9.1</v>
      </c>
      <c r="H1401" s="15">
        <v>9.5500000000000007</v>
      </c>
      <c r="I1401" s="15">
        <v>7.78</v>
      </c>
      <c r="J1401" s="15"/>
      <c r="K1401" s="15">
        <v>50</v>
      </c>
      <c r="L1401" s="15">
        <v>13.4</v>
      </c>
      <c r="M1401" s="15">
        <v>31</v>
      </c>
      <c r="N1401" s="15">
        <v>150</v>
      </c>
      <c r="O1401" s="15">
        <v>1</v>
      </c>
      <c r="P1401" s="15" t="s">
        <v>3</v>
      </c>
      <c r="Q1401" s="37" t="s">
        <v>9169</v>
      </c>
      <c r="R1401" s="37">
        <v>6.4000000000000001E-2</v>
      </c>
      <c r="S1401" s="37" t="s">
        <v>9168</v>
      </c>
      <c r="T1401" s="37" t="s">
        <v>9167</v>
      </c>
      <c r="U1401" s="37" t="s">
        <v>9166</v>
      </c>
    </row>
    <row r="1402" spans="1:21" s="37" customFormat="1" ht="14.5">
      <c r="A1402" s="3" t="s">
        <v>4975</v>
      </c>
      <c r="B1402" s="15" t="s">
        <v>1</v>
      </c>
      <c r="C1402" s="15" t="s">
        <v>4</v>
      </c>
      <c r="D1402" s="15" t="s">
        <v>3525</v>
      </c>
      <c r="E1402" s="15">
        <v>400</v>
      </c>
      <c r="F1402" s="15">
        <v>8.19</v>
      </c>
      <c r="G1402" s="15">
        <v>9.1</v>
      </c>
      <c r="H1402" s="15">
        <v>10</v>
      </c>
      <c r="I1402" s="15">
        <v>7.37</v>
      </c>
      <c r="J1402" s="15"/>
      <c r="K1402" s="15">
        <v>50</v>
      </c>
      <c r="L1402" s="15">
        <v>13.8</v>
      </c>
      <c r="M1402" s="15">
        <v>30</v>
      </c>
      <c r="N1402" s="15">
        <v>150</v>
      </c>
      <c r="O1402" s="15">
        <v>1</v>
      </c>
      <c r="P1402" s="15" t="s">
        <v>910</v>
      </c>
      <c r="Q1402" s="37" t="s">
        <v>9169</v>
      </c>
      <c r="R1402" s="37">
        <v>6.4000000000000001E-2</v>
      </c>
      <c r="S1402" s="37" t="s">
        <v>9168</v>
      </c>
      <c r="T1402" s="37" t="s">
        <v>9167</v>
      </c>
      <c r="U1402" s="37" t="s">
        <v>9166</v>
      </c>
    </row>
    <row r="1403" spans="1:21" s="37" customFormat="1" ht="14.5">
      <c r="A1403" s="3" t="s">
        <v>4976</v>
      </c>
      <c r="B1403" s="15" t="s">
        <v>1</v>
      </c>
      <c r="C1403" s="15" t="s">
        <v>4</v>
      </c>
      <c r="D1403" s="15" t="s">
        <v>3525</v>
      </c>
      <c r="E1403" s="15">
        <v>400</v>
      </c>
      <c r="F1403" s="15">
        <v>8.6449999999999996</v>
      </c>
      <c r="G1403" s="15">
        <v>9.1</v>
      </c>
      <c r="H1403" s="15">
        <v>9.5500000000000007</v>
      </c>
      <c r="I1403" s="15">
        <v>7.78</v>
      </c>
      <c r="J1403" s="15"/>
      <c r="K1403" s="15">
        <v>50</v>
      </c>
      <c r="L1403" s="15">
        <v>13.4</v>
      </c>
      <c r="M1403" s="15">
        <v>31</v>
      </c>
      <c r="N1403" s="15">
        <v>150</v>
      </c>
      <c r="O1403" s="15">
        <v>1</v>
      </c>
      <c r="P1403" s="15" t="s">
        <v>910</v>
      </c>
      <c r="Q1403" s="37" t="s">
        <v>9169</v>
      </c>
      <c r="R1403" s="37">
        <v>6.4000000000000001E-2</v>
      </c>
      <c r="S1403" s="37" t="s">
        <v>9168</v>
      </c>
      <c r="T1403" s="37" t="s">
        <v>9167</v>
      </c>
      <c r="U1403" s="37" t="s">
        <v>9166</v>
      </c>
    </row>
    <row r="1404" spans="1:21" s="37" customFormat="1" ht="14.5">
      <c r="A1404" s="3" t="s">
        <v>4977</v>
      </c>
      <c r="B1404" s="15" t="s">
        <v>1</v>
      </c>
      <c r="C1404" s="15" t="s">
        <v>4</v>
      </c>
      <c r="D1404" s="15" t="s">
        <v>3525</v>
      </c>
      <c r="E1404" s="15">
        <v>400</v>
      </c>
      <c r="F1404" s="15">
        <v>8.6449999999999996</v>
      </c>
      <c r="G1404" s="15">
        <v>9.1</v>
      </c>
      <c r="H1404" s="15">
        <v>9.5500000000000007</v>
      </c>
      <c r="I1404" s="15">
        <v>7.78</v>
      </c>
      <c r="J1404" s="15"/>
      <c r="K1404" s="15">
        <v>50</v>
      </c>
      <c r="L1404" s="15">
        <v>13.4</v>
      </c>
      <c r="M1404" s="15">
        <v>31</v>
      </c>
      <c r="N1404" s="15">
        <v>150</v>
      </c>
      <c r="O1404" s="15">
        <v>1</v>
      </c>
      <c r="P1404" s="15" t="s">
        <v>3</v>
      </c>
      <c r="Q1404" s="37" t="s">
        <v>9169</v>
      </c>
      <c r="R1404" s="37">
        <v>6.4000000000000001E-2</v>
      </c>
      <c r="S1404" s="37" t="s">
        <v>9168</v>
      </c>
      <c r="T1404" s="37" t="s">
        <v>9167</v>
      </c>
      <c r="U1404" s="37" t="s">
        <v>9166</v>
      </c>
    </row>
    <row r="1405" spans="1:21" s="37" customFormat="1" ht="14.5">
      <c r="A1405" s="3" t="s">
        <v>4978</v>
      </c>
      <c r="B1405" s="15" t="s">
        <v>1</v>
      </c>
      <c r="C1405" s="15" t="s">
        <v>4</v>
      </c>
      <c r="D1405" s="15" t="s">
        <v>3525</v>
      </c>
      <c r="E1405" s="15">
        <v>400</v>
      </c>
      <c r="F1405" s="15">
        <v>8.19</v>
      </c>
      <c r="G1405" s="15">
        <v>9.1</v>
      </c>
      <c r="H1405" s="15">
        <v>10</v>
      </c>
      <c r="I1405" s="15">
        <v>7.37</v>
      </c>
      <c r="J1405" s="15"/>
      <c r="K1405" s="15">
        <v>50</v>
      </c>
      <c r="L1405" s="15">
        <v>13.8</v>
      </c>
      <c r="M1405" s="15">
        <v>30</v>
      </c>
      <c r="N1405" s="15">
        <v>150</v>
      </c>
      <c r="O1405" s="15">
        <v>1</v>
      </c>
      <c r="P1405" s="15" t="s">
        <v>3</v>
      </c>
      <c r="Q1405" s="37" t="s">
        <v>9169</v>
      </c>
      <c r="R1405" s="37">
        <v>6.4000000000000001E-2</v>
      </c>
      <c r="S1405" s="37" t="s">
        <v>9168</v>
      </c>
      <c r="T1405" s="37" t="s">
        <v>9167</v>
      </c>
      <c r="U1405" s="37" t="s">
        <v>9166</v>
      </c>
    </row>
    <row r="1406" spans="1:21" s="37" customFormat="1" ht="14.5">
      <c r="A1406" s="3" t="s">
        <v>4979</v>
      </c>
      <c r="B1406" s="15" t="s">
        <v>1</v>
      </c>
      <c r="C1406" s="15" t="s">
        <v>4</v>
      </c>
      <c r="D1406" s="15" t="s">
        <v>3522</v>
      </c>
      <c r="E1406" s="15">
        <v>400</v>
      </c>
      <c r="F1406" s="15">
        <v>8.19</v>
      </c>
      <c r="G1406" s="15">
        <v>9.1</v>
      </c>
      <c r="H1406" s="15">
        <v>10</v>
      </c>
      <c r="I1406" s="15">
        <v>7.37</v>
      </c>
      <c r="J1406" s="15"/>
      <c r="K1406" s="15">
        <v>50</v>
      </c>
      <c r="L1406" s="15">
        <v>13.8</v>
      </c>
      <c r="M1406" s="15">
        <v>30</v>
      </c>
      <c r="N1406" s="15">
        <v>150</v>
      </c>
      <c r="O1406" s="15">
        <v>1</v>
      </c>
      <c r="P1406" s="15" t="s">
        <v>3</v>
      </c>
      <c r="Q1406" s="37" t="s">
        <v>9169</v>
      </c>
      <c r="R1406" s="37">
        <v>6.4000000000000001E-2</v>
      </c>
      <c r="S1406" s="37" t="s">
        <v>9168</v>
      </c>
      <c r="T1406" s="37" t="s">
        <v>9167</v>
      </c>
      <c r="U1406" s="37" t="s">
        <v>9166</v>
      </c>
    </row>
    <row r="1407" spans="1:21" s="37" customFormat="1" ht="14.5">
      <c r="A1407" s="3" t="s">
        <v>4980</v>
      </c>
      <c r="B1407" s="15" t="s">
        <v>1</v>
      </c>
      <c r="C1407" s="15" t="s">
        <v>4</v>
      </c>
      <c r="D1407" s="15" t="s">
        <v>3522</v>
      </c>
      <c r="E1407" s="15">
        <v>400</v>
      </c>
      <c r="F1407" s="15">
        <v>81.900000000000006</v>
      </c>
      <c r="G1407" s="15">
        <v>91</v>
      </c>
      <c r="H1407" s="15">
        <v>100</v>
      </c>
      <c r="I1407" s="15">
        <v>73.7</v>
      </c>
      <c r="J1407" s="15"/>
      <c r="K1407" s="15">
        <v>1</v>
      </c>
      <c r="L1407" s="15">
        <v>131</v>
      </c>
      <c r="M1407" s="15">
        <v>3.2</v>
      </c>
      <c r="N1407" s="15">
        <v>150</v>
      </c>
      <c r="O1407" s="15">
        <v>1</v>
      </c>
      <c r="P1407" s="15" t="s">
        <v>910</v>
      </c>
      <c r="Q1407" s="37" t="s">
        <v>9169</v>
      </c>
      <c r="R1407" s="37">
        <v>6.4000000000000001E-2</v>
      </c>
      <c r="S1407" s="37" t="s">
        <v>9168</v>
      </c>
      <c r="T1407" s="37" t="s">
        <v>9167</v>
      </c>
      <c r="U1407" s="37" t="s">
        <v>9166</v>
      </c>
    </row>
    <row r="1408" spans="1:21" s="37" customFormat="1" ht="14.5">
      <c r="A1408" s="3" t="s">
        <v>4981</v>
      </c>
      <c r="B1408" s="15" t="s">
        <v>1</v>
      </c>
      <c r="C1408" s="15" t="s">
        <v>4</v>
      </c>
      <c r="D1408" s="15" t="s">
        <v>3522</v>
      </c>
      <c r="E1408" s="15">
        <v>400</v>
      </c>
      <c r="F1408" s="15">
        <v>86.45</v>
      </c>
      <c r="G1408" s="15">
        <v>91</v>
      </c>
      <c r="H1408" s="15">
        <v>95.5</v>
      </c>
      <c r="I1408" s="15">
        <v>77.8</v>
      </c>
      <c r="J1408" s="15"/>
      <c r="K1408" s="15">
        <v>1</v>
      </c>
      <c r="L1408" s="15">
        <v>125</v>
      </c>
      <c r="M1408" s="15">
        <v>3.3</v>
      </c>
      <c r="N1408" s="15">
        <v>150</v>
      </c>
      <c r="O1408" s="15">
        <v>1</v>
      </c>
      <c r="P1408" s="15" t="s">
        <v>910</v>
      </c>
      <c r="Q1408" s="37" t="s">
        <v>9169</v>
      </c>
      <c r="R1408" s="37">
        <v>6.4000000000000001E-2</v>
      </c>
      <c r="S1408" s="37" t="s">
        <v>9168</v>
      </c>
      <c r="T1408" s="37" t="s">
        <v>9167</v>
      </c>
      <c r="U1408" s="37" t="s">
        <v>9166</v>
      </c>
    </row>
    <row r="1409" spans="1:21" s="37" customFormat="1" ht="14.5">
      <c r="A1409" s="3" t="s">
        <v>4982</v>
      </c>
      <c r="B1409" s="15" t="s">
        <v>1</v>
      </c>
      <c r="C1409" s="15" t="s">
        <v>4</v>
      </c>
      <c r="D1409" s="15" t="s">
        <v>3522</v>
      </c>
      <c r="E1409" s="15">
        <v>400</v>
      </c>
      <c r="F1409" s="15">
        <v>86.45</v>
      </c>
      <c r="G1409" s="15">
        <v>91</v>
      </c>
      <c r="H1409" s="15">
        <v>95.5</v>
      </c>
      <c r="I1409" s="15">
        <v>77.8</v>
      </c>
      <c r="J1409" s="15"/>
      <c r="K1409" s="15">
        <v>1</v>
      </c>
      <c r="L1409" s="15">
        <v>125</v>
      </c>
      <c r="M1409" s="15">
        <v>3.3</v>
      </c>
      <c r="N1409" s="15">
        <v>150</v>
      </c>
      <c r="O1409" s="15">
        <v>1</v>
      </c>
      <c r="P1409" s="15" t="s">
        <v>3</v>
      </c>
      <c r="Q1409" s="37" t="s">
        <v>9169</v>
      </c>
      <c r="R1409" s="37">
        <v>6.4000000000000001E-2</v>
      </c>
      <c r="S1409" s="37" t="s">
        <v>9168</v>
      </c>
      <c r="T1409" s="37" t="s">
        <v>9167</v>
      </c>
      <c r="U1409" s="37" t="s">
        <v>9166</v>
      </c>
    </row>
    <row r="1410" spans="1:21" s="37" customFormat="1" ht="14.5">
      <c r="A1410" s="3" t="s">
        <v>4983</v>
      </c>
      <c r="B1410" s="15" t="s">
        <v>1</v>
      </c>
      <c r="C1410" s="15" t="s">
        <v>4</v>
      </c>
      <c r="D1410" s="15" t="s">
        <v>3525</v>
      </c>
      <c r="E1410" s="15">
        <v>400</v>
      </c>
      <c r="F1410" s="15">
        <v>81.900000000000006</v>
      </c>
      <c r="G1410" s="15">
        <v>91</v>
      </c>
      <c r="H1410" s="15">
        <v>100</v>
      </c>
      <c r="I1410" s="15">
        <v>73.7</v>
      </c>
      <c r="J1410" s="15"/>
      <c r="K1410" s="15">
        <v>1</v>
      </c>
      <c r="L1410" s="15">
        <v>131</v>
      </c>
      <c r="M1410" s="15">
        <v>3.2</v>
      </c>
      <c r="N1410" s="15">
        <v>150</v>
      </c>
      <c r="O1410" s="15">
        <v>1</v>
      </c>
      <c r="P1410" s="15" t="s">
        <v>910</v>
      </c>
      <c r="Q1410" s="37" t="s">
        <v>9169</v>
      </c>
      <c r="R1410" s="37">
        <v>6.4000000000000001E-2</v>
      </c>
      <c r="S1410" s="37" t="s">
        <v>9168</v>
      </c>
      <c r="T1410" s="37" t="s">
        <v>9167</v>
      </c>
      <c r="U1410" s="37" t="s">
        <v>9166</v>
      </c>
    </row>
    <row r="1411" spans="1:21" s="37" customFormat="1" ht="14.5">
      <c r="A1411" s="3" t="s">
        <v>4984</v>
      </c>
      <c r="B1411" s="15" t="s">
        <v>1</v>
      </c>
      <c r="C1411" s="15" t="s">
        <v>4</v>
      </c>
      <c r="D1411" s="15" t="s">
        <v>3525</v>
      </c>
      <c r="E1411" s="15">
        <v>400</v>
      </c>
      <c r="F1411" s="15">
        <v>86.45</v>
      </c>
      <c r="G1411" s="15">
        <v>91</v>
      </c>
      <c r="H1411" s="15">
        <v>95.5</v>
      </c>
      <c r="I1411" s="15">
        <v>77.8</v>
      </c>
      <c r="J1411" s="15"/>
      <c r="K1411" s="15">
        <v>1</v>
      </c>
      <c r="L1411" s="15">
        <v>125</v>
      </c>
      <c r="M1411" s="15">
        <v>3.3</v>
      </c>
      <c r="N1411" s="15">
        <v>150</v>
      </c>
      <c r="O1411" s="15">
        <v>1</v>
      </c>
      <c r="P1411" s="15" t="s">
        <v>910</v>
      </c>
      <c r="Q1411" s="37" t="s">
        <v>9169</v>
      </c>
      <c r="R1411" s="37">
        <v>6.4000000000000001E-2</v>
      </c>
      <c r="S1411" s="37" t="s">
        <v>9168</v>
      </c>
      <c r="T1411" s="37" t="s">
        <v>9167</v>
      </c>
      <c r="U1411" s="37" t="s">
        <v>9166</v>
      </c>
    </row>
    <row r="1412" spans="1:21" s="37" customFormat="1" ht="14.5">
      <c r="A1412" s="3" t="s">
        <v>4985</v>
      </c>
      <c r="B1412" s="15" t="s">
        <v>1</v>
      </c>
      <c r="C1412" s="15" t="s">
        <v>4</v>
      </c>
      <c r="D1412" s="15" t="s">
        <v>3525</v>
      </c>
      <c r="E1412" s="15">
        <v>400</v>
      </c>
      <c r="F1412" s="15">
        <v>86.45</v>
      </c>
      <c r="G1412" s="15">
        <v>91</v>
      </c>
      <c r="H1412" s="15">
        <v>95.5</v>
      </c>
      <c r="I1412" s="15">
        <v>77.8</v>
      </c>
      <c r="J1412" s="15"/>
      <c r="K1412" s="15">
        <v>1</v>
      </c>
      <c r="L1412" s="15">
        <v>125</v>
      </c>
      <c r="M1412" s="15">
        <v>3.3</v>
      </c>
      <c r="N1412" s="15">
        <v>150</v>
      </c>
      <c r="O1412" s="15">
        <v>1</v>
      </c>
      <c r="P1412" s="15" t="s">
        <v>3</v>
      </c>
      <c r="Q1412" s="37" t="s">
        <v>9169</v>
      </c>
      <c r="R1412" s="37">
        <v>6.4000000000000001E-2</v>
      </c>
      <c r="S1412" s="37" t="s">
        <v>9168</v>
      </c>
      <c r="T1412" s="37" t="s">
        <v>9167</v>
      </c>
      <c r="U1412" s="37" t="s">
        <v>9166</v>
      </c>
    </row>
    <row r="1413" spans="1:21" s="37" customFormat="1" ht="14.5">
      <c r="A1413" s="3" t="s">
        <v>4986</v>
      </c>
      <c r="B1413" s="15" t="s">
        <v>1</v>
      </c>
      <c r="C1413" s="15" t="s">
        <v>4</v>
      </c>
      <c r="D1413" s="15" t="s">
        <v>3525</v>
      </c>
      <c r="E1413" s="15">
        <v>400</v>
      </c>
      <c r="F1413" s="15">
        <v>81.900000000000006</v>
      </c>
      <c r="G1413" s="15">
        <v>91</v>
      </c>
      <c r="H1413" s="15">
        <v>100</v>
      </c>
      <c r="I1413" s="15">
        <v>73.7</v>
      </c>
      <c r="J1413" s="15"/>
      <c r="K1413" s="15">
        <v>1</v>
      </c>
      <c r="L1413" s="15">
        <v>131</v>
      </c>
      <c r="M1413" s="15">
        <v>3.2</v>
      </c>
      <c r="N1413" s="15">
        <v>150</v>
      </c>
      <c r="O1413" s="15">
        <v>1</v>
      </c>
      <c r="P1413" s="15" t="s">
        <v>3</v>
      </c>
      <c r="Q1413" s="37" t="s">
        <v>9169</v>
      </c>
      <c r="R1413" s="37">
        <v>6.4000000000000001E-2</v>
      </c>
      <c r="S1413" s="37" t="s">
        <v>9168</v>
      </c>
      <c r="T1413" s="37" t="s">
        <v>9167</v>
      </c>
      <c r="U1413" s="37" t="s">
        <v>9166</v>
      </c>
    </row>
    <row r="1414" spans="1:21" s="37" customFormat="1" ht="14.5">
      <c r="A1414" s="3" t="s">
        <v>4987</v>
      </c>
      <c r="B1414" s="15" t="s">
        <v>1</v>
      </c>
      <c r="C1414" s="15" t="s">
        <v>4</v>
      </c>
      <c r="D1414" s="15" t="s">
        <v>3522</v>
      </c>
      <c r="E1414" s="15">
        <v>400</v>
      </c>
      <c r="F1414" s="15">
        <v>81.900000000000006</v>
      </c>
      <c r="G1414" s="15">
        <v>91</v>
      </c>
      <c r="H1414" s="15">
        <v>100</v>
      </c>
      <c r="I1414" s="15">
        <v>73.7</v>
      </c>
      <c r="J1414" s="15"/>
      <c r="K1414" s="15">
        <v>1</v>
      </c>
      <c r="L1414" s="15">
        <v>131</v>
      </c>
      <c r="M1414" s="15">
        <v>3.2</v>
      </c>
      <c r="N1414" s="15">
        <v>150</v>
      </c>
      <c r="O1414" s="15">
        <v>1</v>
      </c>
      <c r="P1414" s="15" t="s">
        <v>3</v>
      </c>
      <c r="Q1414" s="37" t="s">
        <v>9169</v>
      </c>
      <c r="R1414" s="37">
        <v>6.4000000000000001E-2</v>
      </c>
      <c r="S1414" s="37" t="s">
        <v>9168</v>
      </c>
      <c r="T1414" s="37" t="s">
        <v>9167</v>
      </c>
      <c r="U1414" s="37" t="s">
        <v>9166</v>
      </c>
    </row>
    <row r="1415" spans="1:21" s="37" customFormat="1" ht="14.5">
      <c r="A1415" s="3" t="s">
        <v>4988</v>
      </c>
      <c r="B1415" s="15" t="s">
        <v>1</v>
      </c>
      <c r="C1415" s="15" t="s">
        <v>7</v>
      </c>
      <c r="D1415" s="15" t="s">
        <v>3522</v>
      </c>
      <c r="E1415" s="15">
        <v>600</v>
      </c>
      <c r="F1415" s="15">
        <v>9</v>
      </c>
      <c r="G1415" s="15">
        <v>10</v>
      </c>
      <c r="H1415" s="15">
        <v>11</v>
      </c>
      <c r="I1415" s="15">
        <v>8.1</v>
      </c>
      <c r="J1415" s="15">
        <v>5</v>
      </c>
      <c r="K1415" s="15">
        <v>10</v>
      </c>
      <c r="L1415" s="15">
        <v>15</v>
      </c>
      <c r="M1415" s="15">
        <v>42</v>
      </c>
      <c r="N1415" s="15">
        <v>175</v>
      </c>
      <c r="O1415" s="15" t="s">
        <v>9484</v>
      </c>
      <c r="P1415" s="15" t="s">
        <v>3</v>
      </c>
      <c r="Q1415" s="37" t="s">
        <v>9169</v>
      </c>
      <c r="R1415" s="37">
        <v>0.4</v>
      </c>
      <c r="S1415" s="37" t="s">
        <v>9170</v>
      </c>
      <c r="T1415" s="37" t="s">
        <v>9167</v>
      </c>
      <c r="U1415" s="37" t="s">
        <v>9166</v>
      </c>
    </row>
    <row r="1416" spans="1:21" s="37" customFormat="1" ht="14.5">
      <c r="A1416" s="3" t="s">
        <v>4989</v>
      </c>
      <c r="B1416" s="15" t="s">
        <v>1</v>
      </c>
      <c r="C1416" s="15" t="s">
        <v>7</v>
      </c>
      <c r="D1416" s="15" t="s">
        <v>3522</v>
      </c>
      <c r="E1416" s="15">
        <v>600</v>
      </c>
      <c r="F1416" s="15">
        <v>90</v>
      </c>
      <c r="G1416" s="15">
        <v>100</v>
      </c>
      <c r="H1416" s="15">
        <v>110</v>
      </c>
      <c r="I1416" s="15">
        <v>81</v>
      </c>
      <c r="J1416" s="15">
        <v>5</v>
      </c>
      <c r="K1416" s="15">
        <v>1</v>
      </c>
      <c r="L1416" s="15">
        <v>144</v>
      </c>
      <c r="M1416" s="15">
        <v>4.3</v>
      </c>
      <c r="N1416" s="15">
        <v>175</v>
      </c>
      <c r="O1416" s="15" t="s">
        <v>9484</v>
      </c>
      <c r="P1416" s="15" t="s">
        <v>3</v>
      </c>
      <c r="Q1416" s="37" t="s">
        <v>9169</v>
      </c>
      <c r="R1416" s="37">
        <v>0.4</v>
      </c>
      <c r="S1416" s="37" t="s">
        <v>9170</v>
      </c>
      <c r="T1416" s="37" t="s">
        <v>9167</v>
      </c>
      <c r="U1416" s="37" t="s">
        <v>9166</v>
      </c>
    </row>
    <row r="1417" spans="1:21" s="37" customFormat="1" ht="14.5">
      <c r="A1417" s="3" t="s">
        <v>4990</v>
      </c>
      <c r="B1417" s="15" t="s">
        <v>1</v>
      </c>
      <c r="C1417" s="15" t="s">
        <v>7</v>
      </c>
      <c r="D1417" s="15" t="s">
        <v>3522</v>
      </c>
      <c r="E1417" s="15">
        <v>600</v>
      </c>
      <c r="F1417" s="15">
        <v>95</v>
      </c>
      <c r="G1417" s="15">
        <v>100</v>
      </c>
      <c r="H1417" s="15">
        <v>105</v>
      </c>
      <c r="I1417" s="15">
        <v>85.5</v>
      </c>
      <c r="J1417" s="15">
        <v>5</v>
      </c>
      <c r="K1417" s="15">
        <v>1</v>
      </c>
      <c r="L1417" s="15">
        <v>137</v>
      </c>
      <c r="M1417" s="15">
        <v>4.5</v>
      </c>
      <c r="N1417" s="15">
        <v>175</v>
      </c>
      <c r="O1417" s="15" t="s">
        <v>9484</v>
      </c>
      <c r="P1417" s="15" t="s">
        <v>3</v>
      </c>
      <c r="Q1417" s="37" t="s">
        <v>9169</v>
      </c>
      <c r="R1417" s="37">
        <v>0.4</v>
      </c>
      <c r="S1417" s="37" t="s">
        <v>9170</v>
      </c>
      <c r="T1417" s="37" t="s">
        <v>9167</v>
      </c>
      <c r="U1417" s="37" t="s">
        <v>9166</v>
      </c>
    </row>
    <row r="1418" spans="1:21" s="37" customFormat="1" ht="14.5">
      <c r="A1418" s="3" t="s">
        <v>4991</v>
      </c>
      <c r="B1418" s="15" t="s">
        <v>1</v>
      </c>
      <c r="C1418" s="15" t="s">
        <v>7</v>
      </c>
      <c r="D1418" s="15" t="s">
        <v>3525</v>
      </c>
      <c r="E1418" s="15">
        <v>600</v>
      </c>
      <c r="F1418" s="15">
        <v>90</v>
      </c>
      <c r="G1418" s="15">
        <v>100</v>
      </c>
      <c r="H1418" s="15">
        <v>110</v>
      </c>
      <c r="I1418" s="15">
        <v>81</v>
      </c>
      <c r="J1418" s="15">
        <v>5</v>
      </c>
      <c r="K1418" s="15">
        <v>1</v>
      </c>
      <c r="L1418" s="15">
        <v>144</v>
      </c>
      <c r="M1418" s="15">
        <v>4.3</v>
      </c>
      <c r="N1418" s="15">
        <v>175</v>
      </c>
      <c r="O1418" s="15" t="s">
        <v>9484</v>
      </c>
      <c r="P1418" s="15" t="s">
        <v>3</v>
      </c>
      <c r="Q1418" s="37" t="s">
        <v>9169</v>
      </c>
      <c r="R1418" s="37">
        <v>0.4</v>
      </c>
      <c r="S1418" s="37" t="s">
        <v>9170</v>
      </c>
      <c r="T1418" s="37" t="s">
        <v>9167</v>
      </c>
      <c r="U1418" s="37" t="s">
        <v>9166</v>
      </c>
    </row>
    <row r="1419" spans="1:21" s="37" customFormat="1" ht="14.5">
      <c r="A1419" s="3" t="s">
        <v>4992</v>
      </c>
      <c r="B1419" s="15" t="s">
        <v>1</v>
      </c>
      <c r="C1419" s="15" t="s">
        <v>7</v>
      </c>
      <c r="D1419" s="15" t="s">
        <v>3525</v>
      </c>
      <c r="E1419" s="15">
        <v>600</v>
      </c>
      <c r="F1419" s="15">
        <v>95</v>
      </c>
      <c r="G1419" s="15">
        <v>100</v>
      </c>
      <c r="H1419" s="15">
        <v>105</v>
      </c>
      <c r="I1419" s="15">
        <v>85.5</v>
      </c>
      <c r="J1419" s="15">
        <v>5</v>
      </c>
      <c r="K1419" s="15">
        <v>1</v>
      </c>
      <c r="L1419" s="15">
        <v>137</v>
      </c>
      <c r="M1419" s="15">
        <v>4.5</v>
      </c>
      <c r="N1419" s="15">
        <v>175</v>
      </c>
      <c r="O1419" s="15" t="s">
        <v>9484</v>
      </c>
      <c r="P1419" s="15" t="s">
        <v>3</v>
      </c>
      <c r="Q1419" s="37" t="s">
        <v>9169</v>
      </c>
      <c r="R1419" s="37">
        <v>0.4</v>
      </c>
      <c r="S1419" s="37" t="s">
        <v>9170</v>
      </c>
      <c r="T1419" s="37" t="s">
        <v>9167</v>
      </c>
      <c r="U1419" s="37" t="s">
        <v>9166</v>
      </c>
    </row>
    <row r="1420" spans="1:21" s="37" customFormat="1" ht="14.5">
      <c r="A1420" s="3" t="s">
        <v>4993</v>
      </c>
      <c r="B1420" s="15" t="s">
        <v>1</v>
      </c>
      <c r="C1420" s="15" t="s">
        <v>7</v>
      </c>
      <c r="D1420" s="15" t="s">
        <v>3522</v>
      </c>
      <c r="E1420" s="15">
        <v>600</v>
      </c>
      <c r="F1420" s="15">
        <v>9.5</v>
      </c>
      <c r="G1420" s="15">
        <v>10</v>
      </c>
      <c r="H1420" s="15">
        <v>10.5</v>
      </c>
      <c r="I1420" s="15">
        <v>8.5500000000000007</v>
      </c>
      <c r="J1420" s="15">
        <v>5</v>
      </c>
      <c r="K1420" s="15">
        <v>10</v>
      </c>
      <c r="L1420" s="15">
        <v>14.5</v>
      </c>
      <c r="M1420" s="15">
        <v>43</v>
      </c>
      <c r="N1420" s="15">
        <v>175</v>
      </c>
      <c r="O1420" s="15" t="s">
        <v>9484</v>
      </c>
      <c r="P1420" s="15" t="s">
        <v>3</v>
      </c>
      <c r="Q1420" s="37" t="s">
        <v>9169</v>
      </c>
      <c r="R1420" s="37">
        <v>0.4</v>
      </c>
      <c r="S1420" s="37" t="s">
        <v>9170</v>
      </c>
      <c r="T1420" s="37" t="s">
        <v>9167</v>
      </c>
      <c r="U1420" s="37" t="s">
        <v>9166</v>
      </c>
    </row>
    <row r="1421" spans="1:21" s="37" customFormat="1" ht="14.5">
      <c r="A1421" s="3" t="s">
        <v>4994</v>
      </c>
      <c r="B1421" s="15" t="s">
        <v>1</v>
      </c>
      <c r="C1421" s="15" t="s">
        <v>7</v>
      </c>
      <c r="D1421" s="15" t="s">
        <v>3525</v>
      </c>
      <c r="E1421" s="15">
        <v>600</v>
      </c>
      <c r="F1421" s="15">
        <v>9</v>
      </c>
      <c r="G1421" s="15">
        <v>10</v>
      </c>
      <c r="H1421" s="15">
        <v>11</v>
      </c>
      <c r="I1421" s="15">
        <v>8.1</v>
      </c>
      <c r="J1421" s="15">
        <v>5</v>
      </c>
      <c r="K1421" s="15">
        <v>10</v>
      </c>
      <c r="L1421" s="15">
        <v>15</v>
      </c>
      <c r="M1421" s="15">
        <v>42</v>
      </c>
      <c r="N1421" s="15">
        <v>175</v>
      </c>
      <c r="O1421" s="15" t="s">
        <v>9484</v>
      </c>
      <c r="P1421" s="15" t="s">
        <v>3</v>
      </c>
      <c r="Q1421" s="37" t="s">
        <v>9169</v>
      </c>
      <c r="R1421" s="37">
        <v>0.4</v>
      </c>
      <c r="S1421" s="37" t="s">
        <v>9170</v>
      </c>
      <c r="T1421" s="37" t="s">
        <v>9167</v>
      </c>
      <c r="U1421" s="37" t="s">
        <v>9166</v>
      </c>
    </row>
    <row r="1422" spans="1:21" s="37" customFormat="1" ht="14.5">
      <c r="A1422" s="3" t="s">
        <v>4995</v>
      </c>
      <c r="B1422" s="15" t="s">
        <v>1</v>
      </c>
      <c r="C1422" s="15" t="s">
        <v>7</v>
      </c>
      <c r="D1422" s="15" t="s">
        <v>3525</v>
      </c>
      <c r="E1422" s="15">
        <v>600</v>
      </c>
      <c r="F1422" s="15">
        <v>9.5</v>
      </c>
      <c r="G1422" s="15">
        <v>10</v>
      </c>
      <c r="H1422" s="15">
        <v>10.5</v>
      </c>
      <c r="I1422" s="15">
        <v>8.5500000000000007</v>
      </c>
      <c r="J1422" s="15">
        <v>5</v>
      </c>
      <c r="K1422" s="15">
        <v>10</v>
      </c>
      <c r="L1422" s="15">
        <v>14.5</v>
      </c>
      <c r="M1422" s="15">
        <v>43</v>
      </c>
      <c r="N1422" s="15">
        <v>175</v>
      </c>
      <c r="O1422" s="15" t="s">
        <v>9484</v>
      </c>
      <c r="P1422" s="15" t="s">
        <v>3</v>
      </c>
      <c r="Q1422" s="37" t="s">
        <v>9169</v>
      </c>
      <c r="R1422" s="37">
        <v>0.4</v>
      </c>
      <c r="S1422" s="37" t="s">
        <v>9170</v>
      </c>
      <c r="T1422" s="37" t="s">
        <v>9167</v>
      </c>
      <c r="U1422" s="37" t="s">
        <v>9166</v>
      </c>
    </row>
    <row r="1423" spans="1:21" s="37" customFormat="1" ht="14.5">
      <c r="A1423" s="3" t="s">
        <v>4996</v>
      </c>
      <c r="B1423" s="15" t="s">
        <v>1</v>
      </c>
      <c r="C1423" s="15" t="s">
        <v>7</v>
      </c>
      <c r="D1423" s="15" t="s">
        <v>3522</v>
      </c>
      <c r="E1423" s="15">
        <v>600</v>
      </c>
      <c r="F1423" s="15">
        <v>9.9</v>
      </c>
      <c r="G1423" s="15">
        <v>11</v>
      </c>
      <c r="H1423" s="15">
        <v>12.1</v>
      </c>
      <c r="I1423" s="15">
        <v>8.92</v>
      </c>
      <c r="J1423" s="15">
        <v>5</v>
      </c>
      <c r="K1423" s="15">
        <v>1</v>
      </c>
      <c r="L1423" s="15">
        <v>16.2</v>
      </c>
      <c r="M1423" s="15">
        <v>38</v>
      </c>
      <c r="N1423" s="15">
        <v>175</v>
      </c>
      <c r="O1423" s="15" t="s">
        <v>9484</v>
      </c>
      <c r="P1423" s="15" t="s">
        <v>3</v>
      </c>
      <c r="Q1423" s="37" t="s">
        <v>9169</v>
      </c>
      <c r="R1423" s="37">
        <v>0.4</v>
      </c>
      <c r="S1423" s="37" t="s">
        <v>9170</v>
      </c>
      <c r="T1423" s="37" t="s">
        <v>9167</v>
      </c>
      <c r="U1423" s="37" t="s">
        <v>9166</v>
      </c>
    </row>
    <row r="1424" spans="1:21" s="37" customFormat="1" ht="14.5">
      <c r="A1424" s="3" t="s">
        <v>4997</v>
      </c>
      <c r="B1424" s="15" t="s">
        <v>1</v>
      </c>
      <c r="C1424" s="15" t="s">
        <v>7</v>
      </c>
      <c r="D1424" s="15" t="s">
        <v>3522</v>
      </c>
      <c r="E1424" s="15">
        <v>600</v>
      </c>
      <c r="F1424" s="15">
        <v>99</v>
      </c>
      <c r="G1424" s="15">
        <v>110</v>
      </c>
      <c r="H1424" s="15">
        <v>121</v>
      </c>
      <c r="I1424" s="15">
        <v>89.2</v>
      </c>
      <c r="J1424" s="15">
        <v>5</v>
      </c>
      <c r="K1424" s="15">
        <v>1</v>
      </c>
      <c r="L1424" s="15">
        <v>158</v>
      </c>
      <c r="M1424" s="15">
        <v>3.9</v>
      </c>
      <c r="N1424" s="15">
        <v>175</v>
      </c>
      <c r="O1424" s="15" t="s">
        <v>9484</v>
      </c>
      <c r="P1424" s="15" t="s">
        <v>3</v>
      </c>
      <c r="Q1424" s="37" t="s">
        <v>9169</v>
      </c>
      <c r="R1424" s="37">
        <v>0.4</v>
      </c>
      <c r="S1424" s="37" t="s">
        <v>9170</v>
      </c>
      <c r="T1424" s="37" t="s">
        <v>9167</v>
      </c>
      <c r="U1424" s="37" t="s">
        <v>9166</v>
      </c>
    </row>
    <row r="1425" spans="1:21" s="37" customFormat="1" ht="14.5">
      <c r="A1425" s="3" t="s">
        <v>4998</v>
      </c>
      <c r="B1425" s="15" t="s">
        <v>1</v>
      </c>
      <c r="C1425" s="15" t="s">
        <v>7</v>
      </c>
      <c r="D1425" s="15" t="s">
        <v>3522</v>
      </c>
      <c r="E1425" s="15">
        <v>600</v>
      </c>
      <c r="F1425" s="15">
        <v>105</v>
      </c>
      <c r="G1425" s="15">
        <v>110</v>
      </c>
      <c r="H1425" s="15">
        <v>116</v>
      </c>
      <c r="I1425" s="15">
        <v>94</v>
      </c>
      <c r="J1425" s="15">
        <v>5</v>
      </c>
      <c r="K1425" s="15">
        <v>1</v>
      </c>
      <c r="L1425" s="15">
        <v>152</v>
      </c>
      <c r="M1425" s="15">
        <v>4.0999999999999996</v>
      </c>
      <c r="N1425" s="15">
        <v>175</v>
      </c>
      <c r="O1425" s="15" t="s">
        <v>9484</v>
      </c>
      <c r="P1425" s="15" t="s">
        <v>3</v>
      </c>
      <c r="Q1425" s="37" t="s">
        <v>9169</v>
      </c>
      <c r="R1425" s="37">
        <v>0.4</v>
      </c>
      <c r="S1425" s="37" t="s">
        <v>9170</v>
      </c>
      <c r="T1425" s="37" t="s">
        <v>9167</v>
      </c>
      <c r="U1425" s="37" t="s">
        <v>9166</v>
      </c>
    </row>
    <row r="1426" spans="1:21" s="37" customFormat="1" ht="14.5">
      <c r="A1426" s="3" t="s">
        <v>4999</v>
      </c>
      <c r="B1426" s="15" t="s">
        <v>1</v>
      </c>
      <c r="C1426" s="15" t="s">
        <v>7</v>
      </c>
      <c r="D1426" s="15" t="s">
        <v>3525</v>
      </c>
      <c r="E1426" s="15">
        <v>600</v>
      </c>
      <c r="F1426" s="15">
        <v>99</v>
      </c>
      <c r="G1426" s="15">
        <v>110</v>
      </c>
      <c r="H1426" s="15">
        <v>121</v>
      </c>
      <c r="I1426" s="15">
        <v>89.2</v>
      </c>
      <c r="J1426" s="15">
        <v>5</v>
      </c>
      <c r="K1426" s="15">
        <v>1</v>
      </c>
      <c r="L1426" s="15">
        <v>158</v>
      </c>
      <c r="M1426" s="15">
        <v>3.9</v>
      </c>
      <c r="N1426" s="15">
        <v>175</v>
      </c>
      <c r="O1426" s="15" t="s">
        <v>9484</v>
      </c>
      <c r="P1426" s="15" t="s">
        <v>3</v>
      </c>
      <c r="Q1426" s="37" t="s">
        <v>9169</v>
      </c>
      <c r="R1426" s="37">
        <v>0.4</v>
      </c>
      <c r="S1426" s="37" t="s">
        <v>9170</v>
      </c>
      <c r="T1426" s="37" t="s">
        <v>9167</v>
      </c>
      <c r="U1426" s="37" t="s">
        <v>9166</v>
      </c>
    </row>
    <row r="1427" spans="1:21" s="37" customFormat="1" ht="14.5">
      <c r="A1427" s="3" t="s">
        <v>5000</v>
      </c>
      <c r="B1427" s="15" t="s">
        <v>1</v>
      </c>
      <c r="C1427" s="15" t="s">
        <v>7</v>
      </c>
      <c r="D1427" s="15" t="s">
        <v>3525</v>
      </c>
      <c r="E1427" s="15">
        <v>600</v>
      </c>
      <c r="F1427" s="15">
        <v>105</v>
      </c>
      <c r="G1427" s="15">
        <v>110</v>
      </c>
      <c r="H1427" s="15">
        <v>116</v>
      </c>
      <c r="I1427" s="15">
        <v>94</v>
      </c>
      <c r="J1427" s="15">
        <v>5</v>
      </c>
      <c r="K1427" s="15">
        <v>1</v>
      </c>
      <c r="L1427" s="15">
        <v>152</v>
      </c>
      <c r="M1427" s="15">
        <v>4.0999999999999996</v>
      </c>
      <c r="N1427" s="15">
        <v>175</v>
      </c>
      <c r="O1427" s="15" t="s">
        <v>9484</v>
      </c>
      <c r="P1427" s="15" t="s">
        <v>3</v>
      </c>
      <c r="Q1427" s="37" t="s">
        <v>9169</v>
      </c>
      <c r="R1427" s="37">
        <v>0.4</v>
      </c>
      <c r="S1427" s="37" t="s">
        <v>9170</v>
      </c>
      <c r="T1427" s="37" t="s">
        <v>9167</v>
      </c>
      <c r="U1427" s="37" t="s">
        <v>9166</v>
      </c>
    </row>
    <row r="1428" spans="1:21" s="37" customFormat="1" ht="14.5">
      <c r="A1428" s="3" t="s">
        <v>5001</v>
      </c>
      <c r="B1428" s="15" t="s">
        <v>1</v>
      </c>
      <c r="C1428" s="15" t="s">
        <v>7</v>
      </c>
      <c r="D1428" s="15" t="s">
        <v>3522</v>
      </c>
      <c r="E1428" s="15">
        <v>600</v>
      </c>
      <c r="F1428" s="15">
        <v>10.5</v>
      </c>
      <c r="G1428" s="15">
        <v>11</v>
      </c>
      <c r="H1428" s="15">
        <v>11.6</v>
      </c>
      <c r="I1428" s="15">
        <v>9.4</v>
      </c>
      <c r="J1428" s="15">
        <v>5</v>
      </c>
      <c r="K1428" s="15">
        <v>1</v>
      </c>
      <c r="L1428" s="15">
        <v>15.6</v>
      </c>
      <c r="M1428" s="15">
        <v>40</v>
      </c>
      <c r="N1428" s="15">
        <v>175</v>
      </c>
      <c r="O1428" s="15" t="s">
        <v>9484</v>
      </c>
      <c r="P1428" s="15" t="s">
        <v>3</v>
      </c>
      <c r="Q1428" s="37" t="s">
        <v>9169</v>
      </c>
      <c r="R1428" s="37">
        <v>0.4</v>
      </c>
      <c r="S1428" s="37" t="s">
        <v>9170</v>
      </c>
      <c r="T1428" s="37" t="s">
        <v>9167</v>
      </c>
      <c r="U1428" s="37" t="s">
        <v>9166</v>
      </c>
    </row>
    <row r="1429" spans="1:21" s="37" customFormat="1" ht="14.5">
      <c r="A1429" s="3" t="s">
        <v>5002</v>
      </c>
      <c r="B1429" s="15" t="s">
        <v>1</v>
      </c>
      <c r="C1429" s="15" t="s">
        <v>7</v>
      </c>
      <c r="D1429" s="15" t="s">
        <v>3525</v>
      </c>
      <c r="E1429" s="15">
        <v>600</v>
      </c>
      <c r="F1429" s="15">
        <v>9.9</v>
      </c>
      <c r="G1429" s="15">
        <v>11</v>
      </c>
      <c r="H1429" s="15">
        <v>12.1</v>
      </c>
      <c r="I1429" s="15">
        <v>8.92</v>
      </c>
      <c r="J1429" s="15">
        <v>5</v>
      </c>
      <c r="K1429" s="15">
        <v>1</v>
      </c>
      <c r="L1429" s="15">
        <v>16.2</v>
      </c>
      <c r="M1429" s="15">
        <v>38</v>
      </c>
      <c r="N1429" s="15">
        <v>175</v>
      </c>
      <c r="O1429" s="15" t="s">
        <v>9484</v>
      </c>
      <c r="P1429" s="15" t="s">
        <v>3</v>
      </c>
      <c r="Q1429" s="37" t="s">
        <v>9169</v>
      </c>
      <c r="R1429" s="37">
        <v>0.4</v>
      </c>
      <c r="S1429" s="37" t="s">
        <v>9170</v>
      </c>
      <c r="T1429" s="37" t="s">
        <v>9167</v>
      </c>
      <c r="U1429" s="37" t="s">
        <v>9166</v>
      </c>
    </row>
    <row r="1430" spans="1:21" s="37" customFormat="1" ht="14.5">
      <c r="A1430" s="3" t="s">
        <v>5003</v>
      </c>
      <c r="B1430" s="15" t="s">
        <v>1</v>
      </c>
      <c r="C1430" s="15" t="s">
        <v>7</v>
      </c>
      <c r="D1430" s="15" t="s">
        <v>3525</v>
      </c>
      <c r="E1430" s="15">
        <v>600</v>
      </c>
      <c r="F1430" s="15">
        <v>10.5</v>
      </c>
      <c r="G1430" s="15">
        <v>11</v>
      </c>
      <c r="H1430" s="15">
        <v>11.6</v>
      </c>
      <c r="I1430" s="15">
        <v>9.4</v>
      </c>
      <c r="J1430" s="15">
        <v>5</v>
      </c>
      <c r="K1430" s="15">
        <v>1</v>
      </c>
      <c r="L1430" s="15">
        <v>15.6</v>
      </c>
      <c r="M1430" s="15">
        <v>40</v>
      </c>
      <c r="N1430" s="15">
        <v>175</v>
      </c>
      <c r="O1430" s="15" t="s">
        <v>9484</v>
      </c>
      <c r="P1430" s="15" t="s">
        <v>3</v>
      </c>
      <c r="Q1430" s="37" t="s">
        <v>9169</v>
      </c>
      <c r="R1430" s="37">
        <v>0.4</v>
      </c>
      <c r="S1430" s="37" t="s">
        <v>9170</v>
      </c>
      <c r="T1430" s="37" t="s">
        <v>9167</v>
      </c>
      <c r="U1430" s="37" t="s">
        <v>9166</v>
      </c>
    </row>
    <row r="1431" spans="1:21" s="37" customFormat="1" ht="14.5">
      <c r="A1431" s="3" t="s">
        <v>5004</v>
      </c>
      <c r="B1431" s="15" t="s">
        <v>1</v>
      </c>
      <c r="C1431" s="15" t="s">
        <v>7</v>
      </c>
      <c r="D1431" s="15" t="s">
        <v>3522</v>
      </c>
      <c r="E1431" s="15">
        <v>600</v>
      </c>
      <c r="F1431" s="15">
        <v>10.8</v>
      </c>
      <c r="G1431" s="15">
        <v>12</v>
      </c>
      <c r="H1431" s="15">
        <v>13.2</v>
      </c>
      <c r="I1431" s="15">
        <v>9.7200000000000006</v>
      </c>
      <c r="J1431" s="15">
        <v>5</v>
      </c>
      <c r="K1431" s="15">
        <v>1</v>
      </c>
      <c r="L1431" s="15">
        <v>17.3</v>
      </c>
      <c r="M1431" s="15">
        <v>36</v>
      </c>
      <c r="N1431" s="15">
        <v>175</v>
      </c>
      <c r="O1431" s="15" t="s">
        <v>9484</v>
      </c>
      <c r="P1431" s="15" t="s">
        <v>3</v>
      </c>
      <c r="Q1431" s="37" t="s">
        <v>9169</v>
      </c>
      <c r="R1431" s="37">
        <v>0.4</v>
      </c>
      <c r="S1431" s="37" t="s">
        <v>9170</v>
      </c>
      <c r="T1431" s="37" t="s">
        <v>9167</v>
      </c>
      <c r="U1431" s="37" t="s">
        <v>9166</v>
      </c>
    </row>
    <row r="1432" spans="1:21" s="37" customFormat="1" ht="14.5">
      <c r="A1432" s="3" t="s">
        <v>5005</v>
      </c>
      <c r="B1432" s="15" t="s">
        <v>1</v>
      </c>
      <c r="C1432" s="15" t="s">
        <v>7</v>
      </c>
      <c r="D1432" s="15" t="s">
        <v>3522</v>
      </c>
      <c r="E1432" s="15">
        <v>600</v>
      </c>
      <c r="F1432" s="15">
        <v>108</v>
      </c>
      <c r="G1432" s="15">
        <v>120</v>
      </c>
      <c r="H1432" s="15">
        <v>132</v>
      </c>
      <c r="I1432" s="15">
        <v>97.2</v>
      </c>
      <c r="J1432" s="15">
        <v>5</v>
      </c>
      <c r="K1432" s="15">
        <v>1</v>
      </c>
      <c r="L1432" s="15">
        <v>173</v>
      </c>
      <c r="M1432" s="15">
        <v>3.6</v>
      </c>
      <c r="N1432" s="15">
        <v>175</v>
      </c>
      <c r="O1432" s="15" t="s">
        <v>9484</v>
      </c>
      <c r="P1432" s="15" t="s">
        <v>3</v>
      </c>
      <c r="Q1432" s="37" t="s">
        <v>9169</v>
      </c>
      <c r="R1432" s="37">
        <v>0.4</v>
      </c>
      <c r="S1432" s="37" t="s">
        <v>9170</v>
      </c>
      <c r="T1432" s="37" t="s">
        <v>9167</v>
      </c>
      <c r="U1432" s="37" t="s">
        <v>9166</v>
      </c>
    </row>
    <row r="1433" spans="1:21" s="37" customFormat="1" ht="14.5">
      <c r="A1433" s="3" t="s">
        <v>5006</v>
      </c>
      <c r="B1433" s="15" t="s">
        <v>1</v>
      </c>
      <c r="C1433" s="15" t="s">
        <v>7</v>
      </c>
      <c r="D1433" s="15" t="s">
        <v>3522</v>
      </c>
      <c r="E1433" s="15">
        <v>600</v>
      </c>
      <c r="F1433" s="15">
        <v>114</v>
      </c>
      <c r="G1433" s="15">
        <v>120</v>
      </c>
      <c r="H1433" s="15">
        <v>126</v>
      </c>
      <c r="I1433" s="15">
        <v>102</v>
      </c>
      <c r="J1433" s="15">
        <v>5</v>
      </c>
      <c r="K1433" s="15">
        <v>1</v>
      </c>
      <c r="L1433" s="15">
        <v>165</v>
      </c>
      <c r="M1433" s="15">
        <v>3.8</v>
      </c>
      <c r="N1433" s="15">
        <v>175</v>
      </c>
      <c r="O1433" s="15" t="s">
        <v>9484</v>
      </c>
      <c r="P1433" s="15" t="s">
        <v>3</v>
      </c>
      <c r="Q1433" s="37" t="s">
        <v>9169</v>
      </c>
      <c r="R1433" s="37">
        <v>0.4</v>
      </c>
      <c r="S1433" s="37" t="s">
        <v>9170</v>
      </c>
      <c r="T1433" s="37" t="s">
        <v>9167</v>
      </c>
      <c r="U1433" s="37" t="s">
        <v>9166</v>
      </c>
    </row>
    <row r="1434" spans="1:21" s="37" customFormat="1" ht="14.5">
      <c r="A1434" s="3" t="s">
        <v>5007</v>
      </c>
      <c r="B1434" s="15" t="s">
        <v>1</v>
      </c>
      <c r="C1434" s="15" t="s">
        <v>7</v>
      </c>
      <c r="D1434" s="15" t="s">
        <v>3525</v>
      </c>
      <c r="E1434" s="15">
        <v>600</v>
      </c>
      <c r="F1434" s="15">
        <v>108</v>
      </c>
      <c r="G1434" s="15">
        <v>120</v>
      </c>
      <c r="H1434" s="15">
        <v>132</v>
      </c>
      <c r="I1434" s="15">
        <v>97.2</v>
      </c>
      <c r="J1434" s="15">
        <v>5</v>
      </c>
      <c r="K1434" s="15">
        <v>1</v>
      </c>
      <c r="L1434" s="15">
        <v>173</v>
      </c>
      <c r="M1434" s="15">
        <v>3.6</v>
      </c>
      <c r="N1434" s="15">
        <v>175</v>
      </c>
      <c r="O1434" s="15" t="s">
        <v>9484</v>
      </c>
      <c r="P1434" s="15" t="s">
        <v>3</v>
      </c>
      <c r="Q1434" s="37" t="s">
        <v>9169</v>
      </c>
      <c r="R1434" s="37">
        <v>0.4</v>
      </c>
      <c r="S1434" s="37" t="s">
        <v>9170</v>
      </c>
      <c r="T1434" s="37" t="s">
        <v>9167</v>
      </c>
      <c r="U1434" s="37" t="s">
        <v>9166</v>
      </c>
    </row>
    <row r="1435" spans="1:21" s="37" customFormat="1" ht="14.5">
      <c r="A1435" s="3" t="s">
        <v>5008</v>
      </c>
      <c r="B1435" s="15" t="s">
        <v>1</v>
      </c>
      <c r="C1435" s="15" t="s">
        <v>7</v>
      </c>
      <c r="D1435" s="15" t="s">
        <v>3525</v>
      </c>
      <c r="E1435" s="15">
        <v>600</v>
      </c>
      <c r="F1435" s="15">
        <v>114</v>
      </c>
      <c r="G1435" s="15">
        <v>120</v>
      </c>
      <c r="H1435" s="15">
        <v>126</v>
      </c>
      <c r="I1435" s="15">
        <v>102</v>
      </c>
      <c r="J1435" s="15">
        <v>5</v>
      </c>
      <c r="K1435" s="15">
        <v>1</v>
      </c>
      <c r="L1435" s="15">
        <v>165</v>
      </c>
      <c r="M1435" s="15">
        <v>3.8</v>
      </c>
      <c r="N1435" s="15">
        <v>175</v>
      </c>
      <c r="O1435" s="15" t="s">
        <v>9484</v>
      </c>
      <c r="P1435" s="15" t="s">
        <v>3</v>
      </c>
      <c r="Q1435" s="37" t="s">
        <v>9169</v>
      </c>
      <c r="R1435" s="37">
        <v>0.4</v>
      </c>
      <c r="S1435" s="37" t="s">
        <v>9170</v>
      </c>
      <c r="T1435" s="37" t="s">
        <v>9167</v>
      </c>
      <c r="U1435" s="37" t="s">
        <v>9166</v>
      </c>
    </row>
    <row r="1436" spans="1:21" s="37" customFormat="1" ht="14.5">
      <c r="A1436" s="3" t="s">
        <v>5009</v>
      </c>
      <c r="B1436" s="15" t="s">
        <v>1</v>
      </c>
      <c r="C1436" s="15" t="s">
        <v>7</v>
      </c>
      <c r="D1436" s="15" t="s">
        <v>3522</v>
      </c>
      <c r="E1436" s="15">
        <v>600</v>
      </c>
      <c r="F1436" s="15">
        <v>11.4</v>
      </c>
      <c r="G1436" s="15">
        <v>12</v>
      </c>
      <c r="H1436" s="15">
        <v>12.6</v>
      </c>
      <c r="I1436" s="15">
        <v>10.199999999999999</v>
      </c>
      <c r="J1436" s="15">
        <v>5</v>
      </c>
      <c r="K1436" s="15">
        <v>1</v>
      </c>
      <c r="L1436" s="15">
        <v>16.7</v>
      </c>
      <c r="M1436" s="15">
        <v>37</v>
      </c>
      <c r="N1436" s="15">
        <v>175</v>
      </c>
      <c r="O1436" s="15" t="s">
        <v>9484</v>
      </c>
      <c r="P1436" s="15" t="s">
        <v>3</v>
      </c>
      <c r="Q1436" s="37" t="s">
        <v>9169</v>
      </c>
      <c r="R1436" s="37">
        <v>0.4</v>
      </c>
      <c r="S1436" s="37" t="s">
        <v>9170</v>
      </c>
      <c r="T1436" s="37" t="s">
        <v>9167</v>
      </c>
      <c r="U1436" s="37" t="s">
        <v>9166</v>
      </c>
    </row>
    <row r="1437" spans="1:21" s="37" customFormat="1" ht="14.5">
      <c r="A1437" s="3" t="s">
        <v>5010</v>
      </c>
      <c r="B1437" s="15" t="s">
        <v>1</v>
      </c>
      <c r="C1437" s="15" t="s">
        <v>7</v>
      </c>
      <c r="D1437" s="15" t="s">
        <v>3525</v>
      </c>
      <c r="E1437" s="15">
        <v>600</v>
      </c>
      <c r="F1437" s="15">
        <v>10.8</v>
      </c>
      <c r="G1437" s="15">
        <v>12</v>
      </c>
      <c r="H1437" s="15">
        <v>13.2</v>
      </c>
      <c r="I1437" s="15">
        <v>9.7200000000000006</v>
      </c>
      <c r="J1437" s="15">
        <v>5</v>
      </c>
      <c r="K1437" s="15">
        <v>1</v>
      </c>
      <c r="L1437" s="15">
        <v>17.3</v>
      </c>
      <c r="M1437" s="15">
        <v>36</v>
      </c>
      <c r="N1437" s="15">
        <v>175</v>
      </c>
      <c r="O1437" s="15" t="s">
        <v>9484</v>
      </c>
      <c r="P1437" s="15" t="s">
        <v>3</v>
      </c>
      <c r="Q1437" s="37" t="s">
        <v>9169</v>
      </c>
      <c r="R1437" s="37">
        <v>0.4</v>
      </c>
      <c r="S1437" s="37" t="s">
        <v>9170</v>
      </c>
      <c r="T1437" s="37" t="s">
        <v>9167</v>
      </c>
      <c r="U1437" s="37" t="s">
        <v>9166</v>
      </c>
    </row>
    <row r="1438" spans="1:21" s="37" customFormat="1" ht="14.5">
      <c r="A1438" s="3" t="s">
        <v>5011</v>
      </c>
      <c r="B1438" s="15" t="s">
        <v>1</v>
      </c>
      <c r="C1438" s="15" t="s">
        <v>7</v>
      </c>
      <c r="D1438" s="15" t="s">
        <v>3525</v>
      </c>
      <c r="E1438" s="15">
        <v>600</v>
      </c>
      <c r="F1438" s="15">
        <v>11.4</v>
      </c>
      <c r="G1438" s="15">
        <v>12</v>
      </c>
      <c r="H1438" s="15">
        <v>12.6</v>
      </c>
      <c r="I1438" s="15">
        <v>10.199999999999999</v>
      </c>
      <c r="J1438" s="15">
        <v>5</v>
      </c>
      <c r="K1438" s="15">
        <v>1</v>
      </c>
      <c r="L1438" s="15">
        <v>16.7</v>
      </c>
      <c r="M1438" s="15">
        <v>37</v>
      </c>
      <c r="N1438" s="15">
        <v>175</v>
      </c>
      <c r="O1438" s="15" t="s">
        <v>9484</v>
      </c>
      <c r="P1438" s="15" t="s">
        <v>3</v>
      </c>
      <c r="Q1438" s="37" t="s">
        <v>9169</v>
      </c>
      <c r="R1438" s="37">
        <v>0.4</v>
      </c>
      <c r="S1438" s="37" t="s">
        <v>9170</v>
      </c>
      <c r="T1438" s="37" t="s">
        <v>9167</v>
      </c>
      <c r="U1438" s="37" t="s">
        <v>9166</v>
      </c>
    </row>
    <row r="1439" spans="1:21" s="37" customFormat="1" ht="14.5">
      <c r="A1439" s="3" t="s">
        <v>5012</v>
      </c>
      <c r="B1439" s="15" t="s">
        <v>1</v>
      </c>
      <c r="C1439" s="15" t="s">
        <v>7</v>
      </c>
      <c r="D1439" s="15" t="s">
        <v>3522</v>
      </c>
      <c r="E1439" s="15">
        <v>600</v>
      </c>
      <c r="F1439" s="15">
        <v>11.7</v>
      </c>
      <c r="G1439" s="15">
        <v>13</v>
      </c>
      <c r="H1439" s="15">
        <v>14.3</v>
      </c>
      <c r="I1439" s="15">
        <v>10.5</v>
      </c>
      <c r="J1439" s="15">
        <v>5</v>
      </c>
      <c r="K1439" s="15">
        <v>1</v>
      </c>
      <c r="L1439" s="15">
        <v>19</v>
      </c>
      <c r="M1439" s="15">
        <v>33</v>
      </c>
      <c r="N1439" s="15">
        <v>175</v>
      </c>
      <c r="O1439" s="15" t="s">
        <v>9484</v>
      </c>
      <c r="P1439" s="15" t="s">
        <v>3</v>
      </c>
      <c r="Q1439" s="37" t="s">
        <v>9169</v>
      </c>
      <c r="R1439" s="37">
        <v>0.4</v>
      </c>
      <c r="S1439" s="37" t="s">
        <v>9170</v>
      </c>
      <c r="T1439" s="37" t="s">
        <v>9167</v>
      </c>
      <c r="U1439" s="37" t="s">
        <v>9166</v>
      </c>
    </row>
    <row r="1440" spans="1:21" s="37" customFormat="1" ht="14.5">
      <c r="A1440" s="3" t="s">
        <v>5013</v>
      </c>
      <c r="B1440" s="15" t="s">
        <v>1</v>
      </c>
      <c r="C1440" s="15" t="s">
        <v>7</v>
      </c>
      <c r="D1440" s="15" t="s">
        <v>3522</v>
      </c>
      <c r="E1440" s="15">
        <v>600</v>
      </c>
      <c r="F1440" s="15">
        <v>117</v>
      </c>
      <c r="G1440" s="15">
        <v>130</v>
      </c>
      <c r="H1440" s="15">
        <v>143</v>
      </c>
      <c r="I1440" s="15">
        <v>105</v>
      </c>
      <c r="J1440" s="15">
        <v>5</v>
      </c>
      <c r="K1440" s="15">
        <v>1</v>
      </c>
      <c r="L1440" s="15">
        <v>187</v>
      </c>
      <c r="M1440" s="15">
        <v>3.3</v>
      </c>
      <c r="N1440" s="15">
        <v>175</v>
      </c>
      <c r="O1440" s="15" t="s">
        <v>9484</v>
      </c>
      <c r="P1440" s="15" t="s">
        <v>3</v>
      </c>
      <c r="Q1440" s="37" t="s">
        <v>9169</v>
      </c>
      <c r="R1440" s="37">
        <v>0.4</v>
      </c>
      <c r="S1440" s="37" t="s">
        <v>9170</v>
      </c>
      <c r="T1440" s="37" t="s">
        <v>9167</v>
      </c>
      <c r="U1440" s="37" t="s">
        <v>9166</v>
      </c>
    </row>
    <row r="1441" spans="1:21" s="37" customFormat="1" ht="14.5">
      <c r="A1441" s="3" t="s">
        <v>5014</v>
      </c>
      <c r="B1441" s="15" t="s">
        <v>1</v>
      </c>
      <c r="C1441" s="15" t="s">
        <v>7</v>
      </c>
      <c r="D1441" s="15" t="s">
        <v>3522</v>
      </c>
      <c r="E1441" s="15">
        <v>600</v>
      </c>
      <c r="F1441" s="15">
        <v>124</v>
      </c>
      <c r="G1441" s="15">
        <v>130</v>
      </c>
      <c r="H1441" s="15">
        <v>137</v>
      </c>
      <c r="I1441" s="15">
        <v>111</v>
      </c>
      <c r="J1441" s="15">
        <v>5</v>
      </c>
      <c r="K1441" s="15">
        <v>1</v>
      </c>
      <c r="L1441" s="15">
        <v>179</v>
      </c>
      <c r="M1441" s="15">
        <v>3.5</v>
      </c>
      <c r="N1441" s="15">
        <v>175</v>
      </c>
      <c r="O1441" s="15" t="s">
        <v>9484</v>
      </c>
      <c r="P1441" s="15" t="s">
        <v>3</v>
      </c>
      <c r="Q1441" s="37" t="s">
        <v>9169</v>
      </c>
      <c r="R1441" s="37">
        <v>0.4</v>
      </c>
      <c r="S1441" s="37" t="s">
        <v>9170</v>
      </c>
      <c r="T1441" s="37" t="s">
        <v>9167</v>
      </c>
      <c r="U1441" s="37" t="s">
        <v>9166</v>
      </c>
    </row>
    <row r="1442" spans="1:21" s="37" customFormat="1" ht="14.5">
      <c r="A1442" s="3" t="s">
        <v>5015</v>
      </c>
      <c r="B1442" s="15" t="s">
        <v>1</v>
      </c>
      <c r="C1442" s="15" t="s">
        <v>7</v>
      </c>
      <c r="D1442" s="15" t="s">
        <v>3525</v>
      </c>
      <c r="E1442" s="15">
        <v>600</v>
      </c>
      <c r="F1442" s="15">
        <v>117</v>
      </c>
      <c r="G1442" s="15">
        <v>130</v>
      </c>
      <c r="H1442" s="15">
        <v>143</v>
      </c>
      <c r="I1442" s="15">
        <v>105</v>
      </c>
      <c r="J1442" s="15">
        <v>5</v>
      </c>
      <c r="K1442" s="15">
        <v>1</v>
      </c>
      <c r="L1442" s="15">
        <v>187</v>
      </c>
      <c r="M1442" s="15">
        <v>3.3</v>
      </c>
      <c r="N1442" s="15">
        <v>175</v>
      </c>
      <c r="O1442" s="15" t="s">
        <v>9484</v>
      </c>
      <c r="P1442" s="15" t="s">
        <v>3</v>
      </c>
      <c r="Q1442" s="37" t="s">
        <v>9169</v>
      </c>
      <c r="R1442" s="37">
        <v>0.4</v>
      </c>
      <c r="S1442" s="37" t="s">
        <v>9170</v>
      </c>
      <c r="T1442" s="37" t="s">
        <v>9167</v>
      </c>
      <c r="U1442" s="37" t="s">
        <v>9166</v>
      </c>
    </row>
    <row r="1443" spans="1:21" s="37" customFormat="1" ht="14.5">
      <c r="A1443" s="3" t="s">
        <v>5016</v>
      </c>
      <c r="B1443" s="15" t="s">
        <v>1</v>
      </c>
      <c r="C1443" s="15" t="s">
        <v>7</v>
      </c>
      <c r="D1443" s="15" t="s">
        <v>3525</v>
      </c>
      <c r="E1443" s="15">
        <v>600</v>
      </c>
      <c r="F1443" s="15">
        <v>124</v>
      </c>
      <c r="G1443" s="15">
        <v>130</v>
      </c>
      <c r="H1443" s="15">
        <v>137</v>
      </c>
      <c r="I1443" s="15">
        <v>111</v>
      </c>
      <c r="J1443" s="15">
        <v>5</v>
      </c>
      <c r="K1443" s="15">
        <v>1</v>
      </c>
      <c r="L1443" s="15">
        <v>179</v>
      </c>
      <c r="M1443" s="15">
        <v>3.5</v>
      </c>
      <c r="N1443" s="15">
        <v>175</v>
      </c>
      <c r="O1443" s="15" t="s">
        <v>9484</v>
      </c>
      <c r="P1443" s="15" t="s">
        <v>3</v>
      </c>
      <c r="Q1443" s="37" t="s">
        <v>9169</v>
      </c>
      <c r="R1443" s="37">
        <v>0.4</v>
      </c>
      <c r="S1443" s="37" t="s">
        <v>9170</v>
      </c>
      <c r="T1443" s="37" t="s">
        <v>9167</v>
      </c>
      <c r="U1443" s="37" t="s">
        <v>9166</v>
      </c>
    </row>
    <row r="1444" spans="1:21" s="37" customFormat="1" ht="14.5">
      <c r="A1444" s="3" t="s">
        <v>5017</v>
      </c>
      <c r="B1444" s="15" t="s">
        <v>1</v>
      </c>
      <c r="C1444" s="15" t="s">
        <v>7</v>
      </c>
      <c r="D1444" s="15" t="s">
        <v>3522</v>
      </c>
      <c r="E1444" s="15">
        <v>600</v>
      </c>
      <c r="F1444" s="15">
        <v>12.4</v>
      </c>
      <c r="G1444" s="15">
        <v>13</v>
      </c>
      <c r="H1444" s="15">
        <v>13.7</v>
      </c>
      <c r="I1444" s="15">
        <v>11.1</v>
      </c>
      <c r="J1444" s="15">
        <v>5</v>
      </c>
      <c r="K1444" s="15">
        <v>1</v>
      </c>
      <c r="L1444" s="15">
        <v>18.2</v>
      </c>
      <c r="M1444" s="15">
        <v>34</v>
      </c>
      <c r="N1444" s="15">
        <v>175</v>
      </c>
      <c r="O1444" s="15" t="s">
        <v>9484</v>
      </c>
      <c r="P1444" s="15" t="s">
        <v>3</v>
      </c>
      <c r="Q1444" s="37" t="s">
        <v>9169</v>
      </c>
      <c r="R1444" s="37">
        <v>0.4</v>
      </c>
      <c r="S1444" s="37" t="s">
        <v>9170</v>
      </c>
      <c r="T1444" s="37" t="s">
        <v>9167</v>
      </c>
      <c r="U1444" s="37" t="s">
        <v>9166</v>
      </c>
    </row>
    <row r="1445" spans="1:21" s="37" customFormat="1" ht="14.5">
      <c r="A1445" s="3" t="s">
        <v>5018</v>
      </c>
      <c r="B1445" s="15" t="s">
        <v>1</v>
      </c>
      <c r="C1445" s="15" t="s">
        <v>7</v>
      </c>
      <c r="D1445" s="15" t="s">
        <v>3525</v>
      </c>
      <c r="E1445" s="15">
        <v>600</v>
      </c>
      <c r="F1445" s="15">
        <v>11.7</v>
      </c>
      <c r="G1445" s="15">
        <v>13</v>
      </c>
      <c r="H1445" s="15">
        <v>14.3</v>
      </c>
      <c r="I1445" s="15">
        <v>10.5</v>
      </c>
      <c r="J1445" s="15">
        <v>5</v>
      </c>
      <c r="K1445" s="15">
        <v>1</v>
      </c>
      <c r="L1445" s="15">
        <v>19</v>
      </c>
      <c r="M1445" s="15">
        <v>33</v>
      </c>
      <c r="N1445" s="15">
        <v>175</v>
      </c>
      <c r="O1445" s="15" t="s">
        <v>9484</v>
      </c>
      <c r="P1445" s="15" t="s">
        <v>3</v>
      </c>
      <c r="Q1445" s="37" t="s">
        <v>9169</v>
      </c>
      <c r="R1445" s="37">
        <v>0.4</v>
      </c>
      <c r="S1445" s="37" t="s">
        <v>9170</v>
      </c>
      <c r="T1445" s="37" t="s">
        <v>9167</v>
      </c>
      <c r="U1445" s="37" t="s">
        <v>9166</v>
      </c>
    </row>
    <row r="1446" spans="1:21" s="37" customFormat="1" ht="14.5">
      <c r="A1446" s="3" t="s">
        <v>5019</v>
      </c>
      <c r="B1446" s="15" t="s">
        <v>1</v>
      </c>
      <c r="C1446" s="15" t="s">
        <v>7</v>
      </c>
      <c r="D1446" s="15" t="s">
        <v>3525</v>
      </c>
      <c r="E1446" s="15">
        <v>600</v>
      </c>
      <c r="F1446" s="15">
        <v>12.4</v>
      </c>
      <c r="G1446" s="15">
        <v>13</v>
      </c>
      <c r="H1446" s="15">
        <v>13.7</v>
      </c>
      <c r="I1446" s="15">
        <v>11.1</v>
      </c>
      <c r="J1446" s="15">
        <v>5</v>
      </c>
      <c r="K1446" s="15">
        <v>1</v>
      </c>
      <c r="L1446" s="15">
        <v>18.2</v>
      </c>
      <c r="M1446" s="15">
        <v>34</v>
      </c>
      <c r="N1446" s="15">
        <v>175</v>
      </c>
      <c r="O1446" s="15" t="s">
        <v>9484</v>
      </c>
      <c r="P1446" s="15" t="s">
        <v>3</v>
      </c>
      <c r="Q1446" s="37" t="s">
        <v>9169</v>
      </c>
      <c r="R1446" s="37">
        <v>0.4</v>
      </c>
      <c r="S1446" s="37" t="s">
        <v>9170</v>
      </c>
      <c r="T1446" s="37" t="s">
        <v>9167</v>
      </c>
      <c r="U1446" s="37" t="s">
        <v>9166</v>
      </c>
    </row>
    <row r="1447" spans="1:21" s="37" customFormat="1" ht="14.5">
      <c r="A1447" s="3" t="s">
        <v>5020</v>
      </c>
      <c r="B1447" s="15" t="s">
        <v>1</v>
      </c>
      <c r="C1447" s="15" t="s">
        <v>7</v>
      </c>
      <c r="D1447" s="15" t="s">
        <v>3522</v>
      </c>
      <c r="E1447" s="15">
        <v>600</v>
      </c>
      <c r="F1447" s="15">
        <v>13.5</v>
      </c>
      <c r="G1447" s="15">
        <v>15</v>
      </c>
      <c r="H1447" s="15">
        <v>16.5</v>
      </c>
      <c r="I1447" s="15">
        <v>12.1</v>
      </c>
      <c r="J1447" s="15">
        <v>5</v>
      </c>
      <c r="K1447" s="15">
        <v>1</v>
      </c>
      <c r="L1447" s="15">
        <v>22</v>
      </c>
      <c r="M1447" s="15">
        <v>28</v>
      </c>
      <c r="N1447" s="15">
        <v>175</v>
      </c>
      <c r="O1447" s="15" t="s">
        <v>9484</v>
      </c>
      <c r="P1447" s="15" t="s">
        <v>3</v>
      </c>
      <c r="Q1447" s="37" t="s">
        <v>9169</v>
      </c>
      <c r="R1447" s="37">
        <v>0.4</v>
      </c>
      <c r="S1447" s="37" t="s">
        <v>9170</v>
      </c>
      <c r="T1447" s="37" t="s">
        <v>9167</v>
      </c>
      <c r="U1447" s="37" t="s">
        <v>9166</v>
      </c>
    </row>
    <row r="1448" spans="1:21" s="37" customFormat="1" ht="14.5">
      <c r="A1448" s="3" t="s">
        <v>5021</v>
      </c>
      <c r="B1448" s="15" t="s">
        <v>1</v>
      </c>
      <c r="C1448" s="15" t="s">
        <v>7</v>
      </c>
      <c r="D1448" s="15" t="s">
        <v>3522</v>
      </c>
      <c r="E1448" s="15">
        <v>600</v>
      </c>
      <c r="F1448" s="15">
        <v>135</v>
      </c>
      <c r="G1448" s="15">
        <v>150</v>
      </c>
      <c r="H1448" s="15">
        <v>165</v>
      </c>
      <c r="I1448" s="15">
        <v>121</v>
      </c>
      <c r="J1448" s="15">
        <v>5</v>
      </c>
      <c r="K1448" s="15">
        <v>1</v>
      </c>
      <c r="L1448" s="15">
        <v>215</v>
      </c>
      <c r="M1448" s="15">
        <v>2.9</v>
      </c>
      <c r="N1448" s="15">
        <v>175</v>
      </c>
      <c r="O1448" s="15" t="s">
        <v>9484</v>
      </c>
      <c r="P1448" s="15" t="s">
        <v>3</v>
      </c>
      <c r="Q1448" s="37" t="s">
        <v>9169</v>
      </c>
      <c r="R1448" s="37">
        <v>0.4</v>
      </c>
      <c r="S1448" s="37" t="s">
        <v>9170</v>
      </c>
      <c r="T1448" s="37" t="s">
        <v>9167</v>
      </c>
      <c r="U1448" s="37" t="s">
        <v>9166</v>
      </c>
    </row>
    <row r="1449" spans="1:21" s="37" customFormat="1" ht="14.5">
      <c r="A1449" s="3" t="s">
        <v>5022</v>
      </c>
      <c r="B1449" s="15" t="s">
        <v>1</v>
      </c>
      <c r="C1449" s="15" t="s">
        <v>7</v>
      </c>
      <c r="D1449" s="15" t="s">
        <v>3522</v>
      </c>
      <c r="E1449" s="15">
        <v>600</v>
      </c>
      <c r="F1449" s="15">
        <v>143</v>
      </c>
      <c r="G1449" s="15">
        <v>150</v>
      </c>
      <c r="H1449" s="15">
        <v>158</v>
      </c>
      <c r="I1449" s="15">
        <v>128</v>
      </c>
      <c r="J1449" s="15">
        <v>5</v>
      </c>
      <c r="K1449" s="15">
        <v>1</v>
      </c>
      <c r="L1449" s="15">
        <v>207</v>
      </c>
      <c r="M1449" s="15">
        <v>3</v>
      </c>
      <c r="N1449" s="15">
        <v>175</v>
      </c>
      <c r="O1449" s="15" t="s">
        <v>9484</v>
      </c>
      <c r="P1449" s="15" t="s">
        <v>3</v>
      </c>
      <c r="Q1449" s="37" t="s">
        <v>9169</v>
      </c>
      <c r="R1449" s="37">
        <v>0.4</v>
      </c>
      <c r="S1449" s="37" t="s">
        <v>9170</v>
      </c>
      <c r="T1449" s="37" t="s">
        <v>9167</v>
      </c>
      <c r="U1449" s="37" t="s">
        <v>9166</v>
      </c>
    </row>
    <row r="1450" spans="1:21" s="37" customFormat="1" ht="14.5">
      <c r="A1450" s="3" t="s">
        <v>5023</v>
      </c>
      <c r="B1450" s="15" t="s">
        <v>1</v>
      </c>
      <c r="C1450" s="15" t="s">
        <v>7</v>
      </c>
      <c r="D1450" s="15" t="s">
        <v>3525</v>
      </c>
      <c r="E1450" s="15">
        <v>600</v>
      </c>
      <c r="F1450" s="15">
        <v>135</v>
      </c>
      <c r="G1450" s="15">
        <v>150</v>
      </c>
      <c r="H1450" s="15">
        <v>165</v>
      </c>
      <c r="I1450" s="15">
        <v>121</v>
      </c>
      <c r="J1450" s="15">
        <v>5</v>
      </c>
      <c r="K1450" s="15">
        <v>1</v>
      </c>
      <c r="L1450" s="15">
        <v>215</v>
      </c>
      <c r="M1450" s="15">
        <v>2.9</v>
      </c>
      <c r="N1450" s="15">
        <v>175</v>
      </c>
      <c r="O1450" s="15" t="s">
        <v>9484</v>
      </c>
      <c r="P1450" s="15" t="s">
        <v>3</v>
      </c>
      <c r="Q1450" s="37" t="s">
        <v>9169</v>
      </c>
      <c r="R1450" s="37">
        <v>0.4</v>
      </c>
      <c r="S1450" s="37" t="s">
        <v>9170</v>
      </c>
      <c r="T1450" s="37" t="s">
        <v>9167</v>
      </c>
      <c r="U1450" s="37" t="s">
        <v>9166</v>
      </c>
    </row>
    <row r="1451" spans="1:21" s="37" customFormat="1" ht="14.5">
      <c r="A1451" s="3" t="s">
        <v>5024</v>
      </c>
      <c r="B1451" s="15" t="s">
        <v>1</v>
      </c>
      <c r="C1451" s="15" t="s">
        <v>7</v>
      </c>
      <c r="D1451" s="15" t="s">
        <v>3525</v>
      </c>
      <c r="E1451" s="15">
        <v>600</v>
      </c>
      <c r="F1451" s="15">
        <v>143</v>
      </c>
      <c r="G1451" s="15">
        <v>150</v>
      </c>
      <c r="H1451" s="15">
        <v>158</v>
      </c>
      <c r="I1451" s="15">
        <v>128</v>
      </c>
      <c r="J1451" s="15">
        <v>5</v>
      </c>
      <c r="K1451" s="15">
        <v>1</v>
      </c>
      <c r="L1451" s="15">
        <v>207</v>
      </c>
      <c r="M1451" s="15">
        <v>3</v>
      </c>
      <c r="N1451" s="15">
        <v>175</v>
      </c>
      <c r="O1451" s="15" t="s">
        <v>9484</v>
      </c>
      <c r="P1451" s="15" t="s">
        <v>3</v>
      </c>
      <c r="Q1451" s="37" t="s">
        <v>9169</v>
      </c>
      <c r="R1451" s="37">
        <v>0.4</v>
      </c>
      <c r="S1451" s="37" t="s">
        <v>9170</v>
      </c>
      <c r="T1451" s="37" t="s">
        <v>9167</v>
      </c>
      <c r="U1451" s="37" t="s">
        <v>9166</v>
      </c>
    </row>
    <row r="1452" spans="1:21" s="37" customFormat="1" ht="14.5">
      <c r="A1452" s="3" t="s">
        <v>5025</v>
      </c>
      <c r="B1452" s="15" t="s">
        <v>1</v>
      </c>
      <c r="C1452" s="15" t="s">
        <v>7</v>
      </c>
      <c r="D1452" s="15" t="s">
        <v>3522</v>
      </c>
      <c r="E1452" s="15">
        <v>600</v>
      </c>
      <c r="F1452" s="15">
        <v>14.3</v>
      </c>
      <c r="G1452" s="15">
        <v>15</v>
      </c>
      <c r="H1452" s="15">
        <v>15.8</v>
      </c>
      <c r="I1452" s="15">
        <v>12.8</v>
      </c>
      <c r="J1452" s="15">
        <v>5</v>
      </c>
      <c r="K1452" s="15">
        <v>1</v>
      </c>
      <c r="L1452" s="15">
        <v>21.2</v>
      </c>
      <c r="M1452" s="15">
        <v>29</v>
      </c>
      <c r="N1452" s="15">
        <v>175</v>
      </c>
      <c r="O1452" s="15" t="s">
        <v>9484</v>
      </c>
      <c r="P1452" s="15" t="s">
        <v>3</v>
      </c>
      <c r="Q1452" s="37" t="s">
        <v>9169</v>
      </c>
      <c r="R1452" s="37">
        <v>0.4</v>
      </c>
      <c r="S1452" s="37" t="s">
        <v>9170</v>
      </c>
      <c r="T1452" s="37" t="s">
        <v>9167</v>
      </c>
      <c r="U1452" s="37" t="s">
        <v>9166</v>
      </c>
    </row>
    <row r="1453" spans="1:21" s="37" customFormat="1" ht="14.5">
      <c r="A1453" s="3" t="s">
        <v>5026</v>
      </c>
      <c r="B1453" s="15" t="s">
        <v>1</v>
      </c>
      <c r="C1453" s="15" t="s">
        <v>7</v>
      </c>
      <c r="D1453" s="15" t="s">
        <v>3525</v>
      </c>
      <c r="E1453" s="15">
        <v>600</v>
      </c>
      <c r="F1453" s="15">
        <v>13.5</v>
      </c>
      <c r="G1453" s="15">
        <v>15</v>
      </c>
      <c r="H1453" s="15">
        <v>16.5</v>
      </c>
      <c r="I1453" s="15">
        <v>12.1</v>
      </c>
      <c r="J1453" s="15">
        <v>5</v>
      </c>
      <c r="K1453" s="15">
        <v>1</v>
      </c>
      <c r="L1453" s="15">
        <v>22</v>
      </c>
      <c r="M1453" s="15">
        <v>28</v>
      </c>
      <c r="N1453" s="15">
        <v>175</v>
      </c>
      <c r="O1453" s="15" t="s">
        <v>9484</v>
      </c>
      <c r="P1453" s="15" t="s">
        <v>3</v>
      </c>
      <c r="Q1453" s="37" t="s">
        <v>9169</v>
      </c>
      <c r="R1453" s="37">
        <v>0.4</v>
      </c>
      <c r="S1453" s="37" t="s">
        <v>9170</v>
      </c>
      <c r="T1453" s="37" t="s">
        <v>9167</v>
      </c>
      <c r="U1453" s="37" t="s">
        <v>9166</v>
      </c>
    </row>
    <row r="1454" spans="1:21" s="37" customFormat="1" ht="14.5">
      <c r="A1454" s="3" t="s">
        <v>5027</v>
      </c>
      <c r="B1454" s="15" t="s">
        <v>1</v>
      </c>
      <c r="C1454" s="15" t="s">
        <v>7</v>
      </c>
      <c r="D1454" s="15" t="s">
        <v>3525</v>
      </c>
      <c r="E1454" s="15">
        <v>600</v>
      </c>
      <c r="F1454" s="15">
        <v>14.3</v>
      </c>
      <c r="G1454" s="15">
        <v>15</v>
      </c>
      <c r="H1454" s="15">
        <v>15.8</v>
      </c>
      <c r="I1454" s="15">
        <v>12.8</v>
      </c>
      <c r="J1454" s="15">
        <v>5</v>
      </c>
      <c r="K1454" s="15">
        <v>1</v>
      </c>
      <c r="L1454" s="15">
        <v>21.2</v>
      </c>
      <c r="M1454" s="15">
        <v>29</v>
      </c>
      <c r="N1454" s="15">
        <v>175</v>
      </c>
      <c r="O1454" s="15" t="s">
        <v>9484</v>
      </c>
      <c r="P1454" s="15" t="s">
        <v>3</v>
      </c>
      <c r="Q1454" s="37" t="s">
        <v>9169</v>
      </c>
      <c r="R1454" s="37">
        <v>0.4</v>
      </c>
      <c r="S1454" s="37" t="s">
        <v>9170</v>
      </c>
      <c r="T1454" s="37" t="s">
        <v>9167</v>
      </c>
      <c r="U1454" s="37" t="s">
        <v>9166</v>
      </c>
    </row>
    <row r="1455" spans="1:21" s="37" customFormat="1" ht="14.5">
      <c r="A1455" s="3" t="s">
        <v>5028</v>
      </c>
      <c r="B1455" s="15" t="s">
        <v>1</v>
      </c>
      <c r="C1455" s="15" t="s">
        <v>7</v>
      </c>
      <c r="D1455" s="15" t="s">
        <v>3522</v>
      </c>
      <c r="E1455" s="15">
        <v>600</v>
      </c>
      <c r="F1455" s="15">
        <v>14.4</v>
      </c>
      <c r="G1455" s="15">
        <v>16</v>
      </c>
      <c r="H1455" s="15">
        <v>17.600000000000001</v>
      </c>
      <c r="I1455" s="15">
        <v>12.9</v>
      </c>
      <c r="J1455" s="15">
        <v>5</v>
      </c>
      <c r="K1455" s="15">
        <v>1</v>
      </c>
      <c r="L1455" s="15">
        <v>23.5</v>
      </c>
      <c r="M1455" s="15">
        <v>26</v>
      </c>
      <c r="N1455" s="15">
        <v>175</v>
      </c>
      <c r="O1455" s="15" t="s">
        <v>9484</v>
      </c>
      <c r="P1455" s="15" t="s">
        <v>3</v>
      </c>
      <c r="Q1455" s="37" t="s">
        <v>9169</v>
      </c>
      <c r="R1455" s="37">
        <v>0.4</v>
      </c>
      <c r="S1455" s="37" t="s">
        <v>9170</v>
      </c>
      <c r="T1455" s="37" t="s">
        <v>9167</v>
      </c>
      <c r="U1455" s="37" t="s">
        <v>9166</v>
      </c>
    </row>
    <row r="1456" spans="1:21" s="37" customFormat="1" ht="14.5">
      <c r="A1456" s="3" t="s">
        <v>5029</v>
      </c>
      <c r="B1456" s="15" t="s">
        <v>1</v>
      </c>
      <c r="C1456" s="15" t="s">
        <v>7</v>
      </c>
      <c r="D1456" s="15" t="s">
        <v>3522</v>
      </c>
      <c r="E1456" s="15">
        <v>600</v>
      </c>
      <c r="F1456" s="15">
        <v>144</v>
      </c>
      <c r="G1456" s="15">
        <v>160</v>
      </c>
      <c r="H1456" s="15">
        <v>176</v>
      </c>
      <c r="I1456" s="15">
        <v>130</v>
      </c>
      <c r="J1456" s="15">
        <v>5</v>
      </c>
      <c r="K1456" s="15">
        <v>1</v>
      </c>
      <c r="L1456" s="15">
        <v>230</v>
      </c>
      <c r="M1456" s="15">
        <v>2.7</v>
      </c>
      <c r="N1456" s="15">
        <v>175</v>
      </c>
      <c r="O1456" s="15" t="s">
        <v>9484</v>
      </c>
      <c r="P1456" s="15" t="s">
        <v>3</v>
      </c>
      <c r="Q1456" s="37" t="s">
        <v>9169</v>
      </c>
      <c r="R1456" s="37">
        <v>0.4</v>
      </c>
      <c r="S1456" s="37" t="s">
        <v>9170</v>
      </c>
      <c r="T1456" s="37" t="s">
        <v>9167</v>
      </c>
      <c r="U1456" s="37" t="s">
        <v>9166</v>
      </c>
    </row>
    <row r="1457" spans="1:21" s="37" customFormat="1" ht="14.5">
      <c r="A1457" s="3" t="s">
        <v>5030</v>
      </c>
      <c r="B1457" s="15" t="s">
        <v>1</v>
      </c>
      <c r="C1457" s="15" t="s">
        <v>7</v>
      </c>
      <c r="D1457" s="15" t="s">
        <v>3522</v>
      </c>
      <c r="E1457" s="15">
        <v>600</v>
      </c>
      <c r="F1457" s="15">
        <v>152</v>
      </c>
      <c r="G1457" s="15">
        <v>160</v>
      </c>
      <c r="H1457" s="15">
        <v>168</v>
      </c>
      <c r="I1457" s="15">
        <v>136</v>
      </c>
      <c r="J1457" s="15">
        <v>5</v>
      </c>
      <c r="K1457" s="15">
        <v>1</v>
      </c>
      <c r="L1457" s="15">
        <v>219</v>
      </c>
      <c r="M1457" s="15">
        <v>2.8</v>
      </c>
      <c r="N1457" s="15">
        <v>175</v>
      </c>
      <c r="O1457" s="15" t="s">
        <v>9484</v>
      </c>
      <c r="P1457" s="15" t="s">
        <v>3</v>
      </c>
      <c r="Q1457" s="37" t="s">
        <v>9169</v>
      </c>
      <c r="R1457" s="37">
        <v>0.4</v>
      </c>
      <c r="S1457" s="37" t="s">
        <v>9170</v>
      </c>
      <c r="T1457" s="37" t="s">
        <v>9167</v>
      </c>
      <c r="U1457" s="37" t="s">
        <v>9166</v>
      </c>
    </row>
    <row r="1458" spans="1:21" s="37" customFormat="1" ht="14.5">
      <c r="A1458" s="3" t="s">
        <v>5031</v>
      </c>
      <c r="B1458" s="15" t="s">
        <v>1</v>
      </c>
      <c r="C1458" s="15" t="s">
        <v>7</v>
      </c>
      <c r="D1458" s="15" t="s">
        <v>3525</v>
      </c>
      <c r="E1458" s="15">
        <v>600</v>
      </c>
      <c r="F1458" s="15">
        <v>144</v>
      </c>
      <c r="G1458" s="15">
        <v>160</v>
      </c>
      <c r="H1458" s="15">
        <v>176</v>
      </c>
      <c r="I1458" s="15">
        <v>130</v>
      </c>
      <c r="J1458" s="15">
        <v>5</v>
      </c>
      <c r="K1458" s="15">
        <v>1</v>
      </c>
      <c r="L1458" s="15">
        <v>230</v>
      </c>
      <c r="M1458" s="15">
        <v>2.7</v>
      </c>
      <c r="N1458" s="15">
        <v>175</v>
      </c>
      <c r="O1458" s="15" t="s">
        <v>9484</v>
      </c>
      <c r="P1458" s="15" t="s">
        <v>3</v>
      </c>
      <c r="Q1458" s="37" t="s">
        <v>9169</v>
      </c>
      <c r="R1458" s="37">
        <v>0.4</v>
      </c>
      <c r="S1458" s="37" t="s">
        <v>9170</v>
      </c>
      <c r="T1458" s="37" t="s">
        <v>9167</v>
      </c>
      <c r="U1458" s="37" t="s">
        <v>9166</v>
      </c>
    </row>
    <row r="1459" spans="1:21" s="37" customFormat="1" ht="14.5">
      <c r="A1459" s="3" t="s">
        <v>5032</v>
      </c>
      <c r="B1459" s="15" t="s">
        <v>1</v>
      </c>
      <c r="C1459" s="15" t="s">
        <v>7</v>
      </c>
      <c r="D1459" s="15" t="s">
        <v>3525</v>
      </c>
      <c r="E1459" s="15">
        <v>600</v>
      </c>
      <c r="F1459" s="15">
        <v>152</v>
      </c>
      <c r="G1459" s="15">
        <v>160</v>
      </c>
      <c r="H1459" s="15">
        <v>168</v>
      </c>
      <c r="I1459" s="15">
        <v>136</v>
      </c>
      <c r="J1459" s="15">
        <v>5</v>
      </c>
      <c r="K1459" s="15">
        <v>1</v>
      </c>
      <c r="L1459" s="15">
        <v>219</v>
      </c>
      <c r="M1459" s="15">
        <v>2.8</v>
      </c>
      <c r="N1459" s="15">
        <v>175</v>
      </c>
      <c r="O1459" s="15" t="s">
        <v>9484</v>
      </c>
      <c r="P1459" s="15" t="s">
        <v>3</v>
      </c>
      <c r="Q1459" s="37" t="s">
        <v>9169</v>
      </c>
      <c r="R1459" s="37">
        <v>0.4</v>
      </c>
      <c r="S1459" s="37" t="s">
        <v>9170</v>
      </c>
      <c r="T1459" s="37" t="s">
        <v>9167</v>
      </c>
      <c r="U1459" s="37" t="s">
        <v>9166</v>
      </c>
    </row>
    <row r="1460" spans="1:21" s="37" customFormat="1" ht="14.5">
      <c r="A1460" s="3" t="s">
        <v>5033</v>
      </c>
      <c r="B1460" s="15" t="s">
        <v>1</v>
      </c>
      <c r="C1460" s="15" t="s">
        <v>7</v>
      </c>
      <c r="D1460" s="15" t="s">
        <v>3522</v>
      </c>
      <c r="E1460" s="15">
        <v>600</v>
      </c>
      <c r="F1460" s="15">
        <v>15.2</v>
      </c>
      <c r="G1460" s="15">
        <v>16</v>
      </c>
      <c r="H1460" s="15">
        <v>16.8</v>
      </c>
      <c r="I1460" s="15">
        <v>13.6</v>
      </c>
      <c r="J1460" s="15">
        <v>5</v>
      </c>
      <c r="K1460" s="15">
        <v>1</v>
      </c>
      <c r="L1460" s="15">
        <v>22.5</v>
      </c>
      <c r="M1460" s="15">
        <v>28</v>
      </c>
      <c r="N1460" s="15">
        <v>175</v>
      </c>
      <c r="O1460" s="15" t="s">
        <v>9484</v>
      </c>
      <c r="P1460" s="15" t="s">
        <v>3</v>
      </c>
      <c r="Q1460" s="37" t="s">
        <v>9169</v>
      </c>
      <c r="R1460" s="37">
        <v>0.4</v>
      </c>
      <c r="S1460" s="37" t="s">
        <v>9170</v>
      </c>
      <c r="T1460" s="37" t="s">
        <v>9167</v>
      </c>
      <c r="U1460" s="37" t="s">
        <v>9166</v>
      </c>
    </row>
    <row r="1461" spans="1:21" s="37" customFormat="1" ht="14.5">
      <c r="A1461" s="3" t="s">
        <v>5034</v>
      </c>
      <c r="B1461" s="15" t="s">
        <v>1</v>
      </c>
      <c r="C1461" s="15" t="s">
        <v>7</v>
      </c>
      <c r="D1461" s="15" t="s">
        <v>3525</v>
      </c>
      <c r="E1461" s="15">
        <v>600</v>
      </c>
      <c r="F1461" s="15">
        <v>14.4</v>
      </c>
      <c r="G1461" s="15">
        <v>16</v>
      </c>
      <c r="H1461" s="15">
        <v>17.600000000000001</v>
      </c>
      <c r="I1461" s="15">
        <v>12.9</v>
      </c>
      <c r="J1461" s="15">
        <v>5</v>
      </c>
      <c r="K1461" s="15">
        <v>1</v>
      </c>
      <c r="L1461" s="15">
        <v>23.5</v>
      </c>
      <c r="M1461" s="15">
        <v>26</v>
      </c>
      <c r="N1461" s="15">
        <v>175</v>
      </c>
      <c r="O1461" s="15" t="s">
        <v>9484</v>
      </c>
      <c r="P1461" s="15" t="s">
        <v>3</v>
      </c>
      <c r="Q1461" s="37" t="s">
        <v>9169</v>
      </c>
      <c r="R1461" s="37">
        <v>0.4</v>
      </c>
      <c r="S1461" s="37" t="s">
        <v>9170</v>
      </c>
      <c r="T1461" s="37" t="s">
        <v>9167</v>
      </c>
      <c r="U1461" s="37" t="s">
        <v>9166</v>
      </c>
    </row>
    <row r="1462" spans="1:21" s="37" customFormat="1" ht="14.5">
      <c r="A1462" s="3" t="s">
        <v>5035</v>
      </c>
      <c r="B1462" s="15" t="s">
        <v>1</v>
      </c>
      <c r="C1462" s="15" t="s">
        <v>7</v>
      </c>
      <c r="D1462" s="15" t="s">
        <v>3525</v>
      </c>
      <c r="E1462" s="15">
        <v>600</v>
      </c>
      <c r="F1462" s="15">
        <v>15.2</v>
      </c>
      <c r="G1462" s="15">
        <v>16</v>
      </c>
      <c r="H1462" s="15">
        <v>16.8</v>
      </c>
      <c r="I1462" s="15">
        <v>13.6</v>
      </c>
      <c r="J1462" s="15">
        <v>5</v>
      </c>
      <c r="K1462" s="15">
        <v>1</v>
      </c>
      <c r="L1462" s="15">
        <v>22.5</v>
      </c>
      <c r="M1462" s="15">
        <v>28</v>
      </c>
      <c r="N1462" s="15">
        <v>175</v>
      </c>
      <c r="O1462" s="15" t="s">
        <v>9484</v>
      </c>
      <c r="P1462" s="15" t="s">
        <v>3</v>
      </c>
      <c r="Q1462" s="37" t="s">
        <v>9169</v>
      </c>
      <c r="R1462" s="37">
        <v>0.4</v>
      </c>
      <c r="S1462" s="37" t="s">
        <v>9170</v>
      </c>
      <c r="T1462" s="37" t="s">
        <v>9167</v>
      </c>
      <c r="U1462" s="37" t="s">
        <v>9166</v>
      </c>
    </row>
    <row r="1463" spans="1:21" s="37" customFormat="1" ht="14.5">
      <c r="A1463" s="3" t="s">
        <v>5036</v>
      </c>
      <c r="B1463" s="15" t="s">
        <v>1</v>
      </c>
      <c r="C1463" s="15" t="s">
        <v>7</v>
      </c>
      <c r="D1463" s="15" t="s">
        <v>3522</v>
      </c>
      <c r="E1463" s="15">
        <v>600</v>
      </c>
      <c r="F1463" s="15">
        <v>153</v>
      </c>
      <c r="G1463" s="15">
        <v>170</v>
      </c>
      <c r="H1463" s="15">
        <v>187</v>
      </c>
      <c r="I1463" s="15">
        <v>138</v>
      </c>
      <c r="J1463" s="15">
        <v>5</v>
      </c>
      <c r="K1463" s="15">
        <v>1</v>
      </c>
      <c r="L1463" s="15">
        <v>244</v>
      </c>
      <c r="M1463" s="15">
        <v>2.5</v>
      </c>
      <c r="N1463" s="15">
        <v>175</v>
      </c>
      <c r="O1463" s="15" t="s">
        <v>9484</v>
      </c>
      <c r="P1463" s="15" t="s">
        <v>3</v>
      </c>
      <c r="Q1463" s="37" t="s">
        <v>9169</v>
      </c>
      <c r="R1463" s="37">
        <v>0.4</v>
      </c>
      <c r="S1463" s="37" t="s">
        <v>9170</v>
      </c>
      <c r="T1463" s="37" t="s">
        <v>9167</v>
      </c>
      <c r="U1463" s="37" t="s">
        <v>9166</v>
      </c>
    </row>
    <row r="1464" spans="1:21" s="37" customFormat="1" ht="14.5">
      <c r="A1464" s="3" t="s">
        <v>5037</v>
      </c>
      <c r="B1464" s="15" t="s">
        <v>1</v>
      </c>
      <c r="C1464" s="15" t="s">
        <v>7</v>
      </c>
      <c r="D1464" s="15" t="s">
        <v>3522</v>
      </c>
      <c r="E1464" s="15">
        <v>600</v>
      </c>
      <c r="F1464" s="15">
        <v>162</v>
      </c>
      <c r="G1464" s="15">
        <v>170</v>
      </c>
      <c r="H1464" s="15">
        <v>179</v>
      </c>
      <c r="I1464" s="15">
        <v>145</v>
      </c>
      <c r="J1464" s="15">
        <v>5</v>
      </c>
      <c r="K1464" s="15">
        <v>1</v>
      </c>
      <c r="L1464" s="15">
        <v>234</v>
      </c>
      <c r="M1464" s="15">
        <v>2.6</v>
      </c>
      <c r="N1464" s="15">
        <v>175</v>
      </c>
      <c r="O1464" s="15" t="s">
        <v>9484</v>
      </c>
      <c r="P1464" s="15" t="s">
        <v>3</v>
      </c>
      <c r="Q1464" s="37" t="s">
        <v>9169</v>
      </c>
      <c r="R1464" s="37">
        <v>0.4</v>
      </c>
      <c r="S1464" s="37" t="s">
        <v>9170</v>
      </c>
      <c r="T1464" s="37" t="s">
        <v>9167</v>
      </c>
      <c r="U1464" s="37" t="s">
        <v>9166</v>
      </c>
    </row>
    <row r="1465" spans="1:21" s="37" customFormat="1" ht="14.5">
      <c r="A1465" s="3" t="s">
        <v>5038</v>
      </c>
      <c r="B1465" s="15" t="s">
        <v>1</v>
      </c>
      <c r="C1465" s="15" t="s">
        <v>7</v>
      </c>
      <c r="D1465" s="15" t="s">
        <v>3525</v>
      </c>
      <c r="E1465" s="15">
        <v>600</v>
      </c>
      <c r="F1465" s="15">
        <v>153</v>
      </c>
      <c r="G1465" s="15">
        <v>170</v>
      </c>
      <c r="H1465" s="15">
        <v>187</v>
      </c>
      <c r="I1465" s="15">
        <v>138</v>
      </c>
      <c r="J1465" s="15">
        <v>5</v>
      </c>
      <c r="K1465" s="15">
        <v>1</v>
      </c>
      <c r="L1465" s="15">
        <v>244</v>
      </c>
      <c r="M1465" s="15">
        <v>2.5</v>
      </c>
      <c r="N1465" s="15">
        <v>175</v>
      </c>
      <c r="O1465" s="15" t="s">
        <v>9484</v>
      </c>
      <c r="P1465" s="15" t="s">
        <v>3</v>
      </c>
      <c r="Q1465" s="37" t="s">
        <v>9169</v>
      </c>
      <c r="R1465" s="37">
        <v>0.4</v>
      </c>
      <c r="S1465" s="37" t="s">
        <v>9170</v>
      </c>
      <c r="T1465" s="37" t="s">
        <v>9167</v>
      </c>
      <c r="U1465" s="37" t="s">
        <v>9166</v>
      </c>
    </row>
    <row r="1466" spans="1:21" s="37" customFormat="1" ht="14.5">
      <c r="A1466" s="3" t="s">
        <v>5039</v>
      </c>
      <c r="B1466" s="15" t="s">
        <v>1</v>
      </c>
      <c r="C1466" s="15" t="s">
        <v>7</v>
      </c>
      <c r="D1466" s="15" t="s">
        <v>3525</v>
      </c>
      <c r="E1466" s="15">
        <v>600</v>
      </c>
      <c r="F1466" s="15">
        <v>162</v>
      </c>
      <c r="G1466" s="15">
        <v>170</v>
      </c>
      <c r="H1466" s="15">
        <v>179</v>
      </c>
      <c r="I1466" s="15">
        <v>145</v>
      </c>
      <c r="J1466" s="15">
        <v>5</v>
      </c>
      <c r="K1466" s="15">
        <v>1</v>
      </c>
      <c r="L1466" s="15">
        <v>234</v>
      </c>
      <c r="M1466" s="15">
        <v>2.6</v>
      </c>
      <c r="N1466" s="15">
        <v>175</v>
      </c>
      <c r="O1466" s="15" t="s">
        <v>9484</v>
      </c>
      <c r="P1466" s="15" t="s">
        <v>3</v>
      </c>
      <c r="Q1466" s="37" t="s">
        <v>9169</v>
      </c>
      <c r="R1466" s="37">
        <v>0.4</v>
      </c>
      <c r="S1466" s="37" t="s">
        <v>9170</v>
      </c>
      <c r="T1466" s="37" t="s">
        <v>9167</v>
      </c>
      <c r="U1466" s="37" t="s">
        <v>9166</v>
      </c>
    </row>
    <row r="1467" spans="1:21" s="37" customFormat="1" ht="14.5">
      <c r="A1467" s="3" t="s">
        <v>5040</v>
      </c>
      <c r="B1467" s="15" t="s">
        <v>1</v>
      </c>
      <c r="C1467" s="15" t="s">
        <v>7</v>
      </c>
      <c r="D1467" s="15" t="s">
        <v>3522</v>
      </c>
      <c r="E1467" s="15">
        <v>600</v>
      </c>
      <c r="F1467" s="15">
        <v>16.2</v>
      </c>
      <c r="G1467" s="15">
        <v>18</v>
      </c>
      <c r="H1467" s="15">
        <v>19.8</v>
      </c>
      <c r="I1467" s="15">
        <v>14.5</v>
      </c>
      <c r="J1467" s="15">
        <v>5</v>
      </c>
      <c r="K1467" s="15">
        <v>1</v>
      </c>
      <c r="L1467" s="15">
        <v>26.5</v>
      </c>
      <c r="M1467" s="15">
        <v>23</v>
      </c>
      <c r="N1467" s="15">
        <v>175</v>
      </c>
      <c r="O1467" s="15" t="s">
        <v>9484</v>
      </c>
      <c r="P1467" s="15" t="s">
        <v>3</v>
      </c>
      <c r="Q1467" s="37" t="s">
        <v>9169</v>
      </c>
      <c r="R1467" s="37">
        <v>0.4</v>
      </c>
      <c r="S1467" s="37" t="s">
        <v>9170</v>
      </c>
      <c r="T1467" s="37" t="s">
        <v>9167</v>
      </c>
      <c r="U1467" s="37" t="s">
        <v>9166</v>
      </c>
    </row>
    <row r="1468" spans="1:21" s="37" customFormat="1" ht="14.5">
      <c r="A1468" s="3" t="s">
        <v>5041</v>
      </c>
      <c r="B1468" s="15" t="s">
        <v>1</v>
      </c>
      <c r="C1468" s="15" t="s">
        <v>7</v>
      </c>
      <c r="D1468" s="15" t="s">
        <v>3522</v>
      </c>
      <c r="E1468" s="15">
        <v>600</v>
      </c>
      <c r="F1468" s="15">
        <v>162</v>
      </c>
      <c r="G1468" s="15">
        <v>180</v>
      </c>
      <c r="H1468" s="15">
        <v>198</v>
      </c>
      <c r="I1468" s="15">
        <v>146</v>
      </c>
      <c r="J1468" s="15">
        <v>5</v>
      </c>
      <c r="K1468" s="15">
        <v>1</v>
      </c>
      <c r="L1468" s="15">
        <v>258</v>
      </c>
      <c r="M1468" s="15">
        <v>2.4</v>
      </c>
      <c r="N1468" s="15">
        <v>175</v>
      </c>
      <c r="O1468" s="15" t="s">
        <v>9484</v>
      </c>
      <c r="P1468" s="15" t="s">
        <v>3</v>
      </c>
      <c r="Q1468" s="37" t="s">
        <v>9169</v>
      </c>
      <c r="R1468" s="37">
        <v>0.4</v>
      </c>
      <c r="S1468" s="37" t="s">
        <v>9170</v>
      </c>
      <c r="T1468" s="37" t="s">
        <v>9167</v>
      </c>
      <c r="U1468" s="37" t="s">
        <v>9166</v>
      </c>
    </row>
    <row r="1469" spans="1:21" s="37" customFormat="1" ht="14.5">
      <c r="A1469" s="3" t="s">
        <v>5042</v>
      </c>
      <c r="B1469" s="15" t="s">
        <v>1</v>
      </c>
      <c r="C1469" s="15" t="s">
        <v>7</v>
      </c>
      <c r="D1469" s="15" t="s">
        <v>3522</v>
      </c>
      <c r="E1469" s="15">
        <v>600</v>
      </c>
      <c r="F1469" s="15">
        <v>171</v>
      </c>
      <c r="G1469" s="15">
        <v>180</v>
      </c>
      <c r="H1469" s="15">
        <v>189</v>
      </c>
      <c r="I1469" s="15">
        <v>154</v>
      </c>
      <c r="J1469" s="15">
        <v>5</v>
      </c>
      <c r="K1469" s="15">
        <v>1</v>
      </c>
      <c r="L1469" s="15">
        <v>246</v>
      </c>
      <c r="M1469" s="15">
        <v>2.5</v>
      </c>
      <c r="N1469" s="15">
        <v>175</v>
      </c>
      <c r="O1469" s="15" t="s">
        <v>9484</v>
      </c>
      <c r="P1469" s="15" t="s">
        <v>3</v>
      </c>
      <c r="Q1469" s="37" t="s">
        <v>9169</v>
      </c>
      <c r="R1469" s="37">
        <v>0.4</v>
      </c>
      <c r="S1469" s="37" t="s">
        <v>9170</v>
      </c>
      <c r="T1469" s="37" t="s">
        <v>9167</v>
      </c>
      <c r="U1469" s="37" t="s">
        <v>9166</v>
      </c>
    </row>
    <row r="1470" spans="1:21" s="37" customFormat="1" ht="14.5">
      <c r="A1470" s="3" t="s">
        <v>5043</v>
      </c>
      <c r="B1470" s="15" t="s">
        <v>1</v>
      </c>
      <c r="C1470" s="15" t="s">
        <v>7</v>
      </c>
      <c r="D1470" s="15" t="s">
        <v>3525</v>
      </c>
      <c r="E1470" s="15">
        <v>600</v>
      </c>
      <c r="F1470" s="15">
        <v>162</v>
      </c>
      <c r="G1470" s="15">
        <v>180</v>
      </c>
      <c r="H1470" s="15">
        <v>198</v>
      </c>
      <c r="I1470" s="15">
        <v>146</v>
      </c>
      <c r="J1470" s="15">
        <v>5</v>
      </c>
      <c r="K1470" s="15">
        <v>1</v>
      </c>
      <c r="L1470" s="15">
        <v>258</v>
      </c>
      <c r="M1470" s="15">
        <v>2.4</v>
      </c>
      <c r="N1470" s="15">
        <v>175</v>
      </c>
      <c r="O1470" s="15" t="s">
        <v>9484</v>
      </c>
      <c r="P1470" s="15" t="s">
        <v>3</v>
      </c>
      <c r="Q1470" s="37" t="s">
        <v>9169</v>
      </c>
      <c r="R1470" s="37">
        <v>0.4</v>
      </c>
      <c r="S1470" s="37" t="s">
        <v>9170</v>
      </c>
      <c r="T1470" s="37" t="s">
        <v>9167</v>
      </c>
      <c r="U1470" s="37" t="s">
        <v>9166</v>
      </c>
    </row>
    <row r="1471" spans="1:21" s="37" customFormat="1" ht="14.5">
      <c r="A1471" s="3" t="s">
        <v>5044</v>
      </c>
      <c r="B1471" s="15" t="s">
        <v>1</v>
      </c>
      <c r="C1471" s="15" t="s">
        <v>7</v>
      </c>
      <c r="D1471" s="15" t="s">
        <v>3525</v>
      </c>
      <c r="E1471" s="15">
        <v>600</v>
      </c>
      <c r="F1471" s="15">
        <v>171</v>
      </c>
      <c r="G1471" s="15">
        <v>180</v>
      </c>
      <c r="H1471" s="15">
        <v>189</v>
      </c>
      <c r="I1471" s="15">
        <v>154</v>
      </c>
      <c r="J1471" s="15">
        <v>5</v>
      </c>
      <c r="K1471" s="15">
        <v>1</v>
      </c>
      <c r="L1471" s="15">
        <v>246</v>
      </c>
      <c r="M1471" s="15">
        <v>2.5</v>
      </c>
      <c r="N1471" s="15">
        <v>175</v>
      </c>
      <c r="O1471" s="15" t="s">
        <v>9484</v>
      </c>
      <c r="P1471" s="15" t="s">
        <v>3</v>
      </c>
      <c r="Q1471" s="37" t="s">
        <v>9169</v>
      </c>
      <c r="R1471" s="37">
        <v>0.4</v>
      </c>
      <c r="S1471" s="37" t="s">
        <v>9170</v>
      </c>
      <c r="T1471" s="37" t="s">
        <v>9167</v>
      </c>
      <c r="U1471" s="37" t="s">
        <v>9166</v>
      </c>
    </row>
    <row r="1472" spans="1:21" s="37" customFormat="1" ht="14.5">
      <c r="A1472" s="3" t="s">
        <v>5045</v>
      </c>
      <c r="B1472" s="15" t="s">
        <v>1</v>
      </c>
      <c r="C1472" s="15" t="s">
        <v>7</v>
      </c>
      <c r="D1472" s="15" t="s">
        <v>3522</v>
      </c>
      <c r="E1472" s="15">
        <v>600</v>
      </c>
      <c r="F1472" s="15">
        <v>17.100000000000001</v>
      </c>
      <c r="G1472" s="15">
        <v>18</v>
      </c>
      <c r="H1472" s="15">
        <v>18.899999999999999</v>
      </c>
      <c r="I1472" s="15">
        <v>15.3</v>
      </c>
      <c r="J1472" s="15">
        <v>5</v>
      </c>
      <c r="K1472" s="15">
        <v>1</v>
      </c>
      <c r="L1472" s="15">
        <v>25.5</v>
      </c>
      <c r="M1472" s="15">
        <v>25</v>
      </c>
      <c r="N1472" s="15">
        <v>175</v>
      </c>
      <c r="O1472" s="15" t="s">
        <v>9484</v>
      </c>
      <c r="P1472" s="15" t="s">
        <v>3</v>
      </c>
      <c r="Q1472" s="37" t="s">
        <v>9169</v>
      </c>
      <c r="R1472" s="37">
        <v>0.4</v>
      </c>
      <c r="S1472" s="37" t="s">
        <v>9170</v>
      </c>
      <c r="T1472" s="37" t="s">
        <v>9167</v>
      </c>
      <c r="U1472" s="37" t="s">
        <v>9166</v>
      </c>
    </row>
    <row r="1473" spans="1:21" s="37" customFormat="1" ht="14.5">
      <c r="A1473" s="3" t="s">
        <v>5046</v>
      </c>
      <c r="B1473" s="15" t="s">
        <v>1</v>
      </c>
      <c r="C1473" s="15" t="s">
        <v>7</v>
      </c>
      <c r="D1473" s="15" t="s">
        <v>3525</v>
      </c>
      <c r="E1473" s="15">
        <v>600</v>
      </c>
      <c r="F1473" s="15">
        <v>16.2</v>
      </c>
      <c r="G1473" s="15">
        <v>18</v>
      </c>
      <c r="H1473" s="15">
        <v>19.8</v>
      </c>
      <c r="I1473" s="15">
        <v>14.5</v>
      </c>
      <c r="J1473" s="15">
        <v>5</v>
      </c>
      <c r="K1473" s="15">
        <v>1</v>
      </c>
      <c r="L1473" s="15">
        <v>26.5</v>
      </c>
      <c r="M1473" s="15">
        <v>23</v>
      </c>
      <c r="N1473" s="15">
        <v>175</v>
      </c>
      <c r="O1473" s="15" t="s">
        <v>9484</v>
      </c>
      <c r="P1473" s="15" t="s">
        <v>3</v>
      </c>
      <c r="Q1473" s="37" t="s">
        <v>9169</v>
      </c>
      <c r="R1473" s="37">
        <v>0.4</v>
      </c>
      <c r="S1473" s="37" t="s">
        <v>9170</v>
      </c>
      <c r="T1473" s="37" t="s">
        <v>9167</v>
      </c>
      <c r="U1473" s="37" t="s">
        <v>9166</v>
      </c>
    </row>
    <row r="1474" spans="1:21" s="37" customFormat="1" ht="14.5">
      <c r="A1474" s="3" t="s">
        <v>5047</v>
      </c>
      <c r="B1474" s="15" t="s">
        <v>1</v>
      </c>
      <c r="C1474" s="15" t="s">
        <v>7</v>
      </c>
      <c r="D1474" s="15" t="s">
        <v>3525</v>
      </c>
      <c r="E1474" s="15">
        <v>600</v>
      </c>
      <c r="F1474" s="15">
        <v>17.100000000000001</v>
      </c>
      <c r="G1474" s="15">
        <v>18</v>
      </c>
      <c r="H1474" s="15">
        <v>18.899999999999999</v>
      </c>
      <c r="I1474" s="15">
        <v>15.3</v>
      </c>
      <c r="J1474" s="15">
        <v>5</v>
      </c>
      <c r="K1474" s="15">
        <v>1</v>
      </c>
      <c r="L1474" s="15">
        <v>25.5</v>
      </c>
      <c r="M1474" s="15">
        <v>25</v>
      </c>
      <c r="N1474" s="15">
        <v>175</v>
      </c>
      <c r="O1474" s="15" t="s">
        <v>9484</v>
      </c>
      <c r="P1474" s="15" t="s">
        <v>3</v>
      </c>
      <c r="Q1474" s="37" t="s">
        <v>9169</v>
      </c>
      <c r="R1474" s="37">
        <v>0.4</v>
      </c>
      <c r="S1474" s="37" t="s">
        <v>9170</v>
      </c>
      <c r="T1474" s="37" t="s">
        <v>9167</v>
      </c>
      <c r="U1474" s="37" t="s">
        <v>9166</v>
      </c>
    </row>
    <row r="1475" spans="1:21" s="37" customFormat="1" ht="14.5">
      <c r="A1475" s="3" t="s">
        <v>5048</v>
      </c>
      <c r="B1475" s="15" t="s">
        <v>1</v>
      </c>
      <c r="C1475" s="15" t="s">
        <v>7</v>
      </c>
      <c r="D1475" s="15" t="s">
        <v>3522</v>
      </c>
      <c r="E1475" s="15">
        <v>600</v>
      </c>
      <c r="F1475" s="15">
        <v>18</v>
      </c>
      <c r="G1475" s="15">
        <v>20</v>
      </c>
      <c r="H1475" s="15">
        <v>22</v>
      </c>
      <c r="I1475" s="15">
        <v>16.2</v>
      </c>
      <c r="J1475" s="15">
        <v>5</v>
      </c>
      <c r="K1475" s="15">
        <v>1</v>
      </c>
      <c r="L1475" s="15">
        <v>29.1</v>
      </c>
      <c r="M1475" s="15">
        <v>21</v>
      </c>
      <c r="N1475" s="15">
        <v>175</v>
      </c>
      <c r="O1475" s="15" t="s">
        <v>9484</v>
      </c>
      <c r="P1475" s="15" t="s">
        <v>3</v>
      </c>
      <c r="Q1475" s="37" t="s">
        <v>9169</v>
      </c>
      <c r="R1475" s="37">
        <v>0.4</v>
      </c>
      <c r="S1475" s="37" t="s">
        <v>9170</v>
      </c>
      <c r="T1475" s="37" t="s">
        <v>9167</v>
      </c>
      <c r="U1475" s="37" t="s">
        <v>9166</v>
      </c>
    </row>
    <row r="1476" spans="1:21" s="37" customFormat="1" ht="14.5">
      <c r="A1476" s="3" t="s">
        <v>5049</v>
      </c>
      <c r="B1476" s="15" t="s">
        <v>1</v>
      </c>
      <c r="C1476" s="15" t="s">
        <v>7</v>
      </c>
      <c r="D1476" s="15" t="s">
        <v>3522</v>
      </c>
      <c r="E1476" s="15">
        <v>600</v>
      </c>
      <c r="F1476" s="15">
        <v>180</v>
      </c>
      <c r="G1476" s="15">
        <v>200</v>
      </c>
      <c r="H1476" s="15">
        <v>220</v>
      </c>
      <c r="I1476" s="15">
        <v>162</v>
      </c>
      <c r="J1476" s="15">
        <v>5</v>
      </c>
      <c r="K1476" s="15">
        <v>1</v>
      </c>
      <c r="L1476" s="15">
        <v>287</v>
      </c>
      <c r="M1476" s="15">
        <v>2.1</v>
      </c>
      <c r="N1476" s="15">
        <v>175</v>
      </c>
      <c r="O1476" s="15" t="s">
        <v>9484</v>
      </c>
      <c r="P1476" s="15" t="s">
        <v>3</v>
      </c>
      <c r="Q1476" s="37" t="s">
        <v>9169</v>
      </c>
      <c r="R1476" s="37">
        <v>0.4</v>
      </c>
      <c r="S1476" s="37" t="s">
        <v>9170</v>
      </c>
      <c r="T1476" s="37" t="s">
        <v>9167</v>
      </c>
      <c r="U1476" s="37" t="s">
        <v>9166</v>
      </c>
    </row>
    <row r="1477" spans="1:21" s="37" customFormat="1" ht="14.5">
      <c r="A1477" s="3" t="s">
        <v>5050</v>
      </c>
      <c r="B1477" s="15" t="s">
        <v>1</v>
      </c>
      <c r="C1477" s="15" t="s">
        <v>7</v>
      </c>
      <c r="D1477" s="15" t="s">
        <v>3522</v>
      </c>
      <c r="E1477" s="15">
        <v>600</v>
      </c>
      <c r="F1477" s="15">
        <v>190</v>
      </c>
      <c r="G1477" s="15">
        <v>200</v>
      </c>
      <c r="H1477" s="15">
        <v>210</v>
      </c>
      <c r="I1477" s="15">
        <v>171</v>
      </c>
      <c r="J1477" s="15">
        <v>5</v>
      </c>
      <c r="K1477" s="15">
        <v>1</v>
      </c>
      <c r="L1477" s="15">
        <v>274</v>
      </c>
      <c r="M1477" s="15">
        <v>2.2000000000000002</v>
      </c>
      <c r="N1477" s="15">
        <v>175</v>
      </c>
      <c r="O1477" s="15" t="s">
        <v>9484</v>
      </c>
      <c r="P1477" s="15" t="s">
        <v>3</v>
      </c>
      <c r="Q1477" s="37" t="s">
        <v>9169</v>
      </c>
      <c r="R1477" s="37">
        <v>0.4</v>
      </c>
      <c r="S1477" s="37" t="s">
        <v>9170</v>
      </c>
      <c r="T1477" s="37" t="s">
        <v>9167</v>
      </c>
      <c r="U1477" s="37" t="s">
        <v>9166</v>
      </c>
    </row>
    <row r="1478" spans="1:21" s="37" customFormat="1" ht="14.5">
      <c r="A1478" s="3" t="s">
        <v>5051</v>
      </c>
      <c r="B1478" s="15" t="s">
        <v>1</v>
      </c>
      <c r="C1478" s="15" t="s">
        <v>7</v>
      </c>
      <c r="D1478" s="15" t="s">
        <v>3525</v>
      </c>
      <c r="E1478" s="15">
        <v>600</v>
      </c>
      <c r="F1478" s="15">
        <v>180</v>
      </c>
      <c r="G1478" s="15">
        <v>200</v>
      </c>
      <c r="H1478" s="15">
        <v>220</v>
      </c>
      <c r="I1478" s="15">
        <v>162</v>
      </c>
      <c r="J1478" s="15">
        <v>5</v>
      </c>
      <c r="K1478" s="15">
        <v>1</v>
      </c>
      <c r="L1478" s="15">
        <v>287</v>
      </c>
      <c r="M1478" s="15">
        <v>2.1</v>
      </c>
      <c r="N1478" s="15">
        <v>175</v>
      </c>
      <c r="O1478" s="15" t="s">
        <v>9484</v>
      </c>
      <c r="P1478" s="15" t="s">
        <v>3</v>
      </c>
      <c r="Q1478" s="37" t="s">
        <v>9169</v>
      </c>
      <c r="R1478" s="37">
        <v>0.4</v>
      </c>
      <c r="S1478" s="37" t="s">
        <v>9170</v>
      </c>
      <c r="T1478" s="37" t="s">
        <v>9167</v>
      </c>
      <c r="U1478" s="37" t="s">
        <v>9166</v>
      </c>
    </row>
    <row r="1479" spans="1:21" s="37" customFormat="1" ht="14.5">
      <c r="A1479" s="3" t="s">
        <v>5052</v>
      </c>
      <c r="B1479" s="15" t="s">
        <v>1</v>
      </c>
      <c r="C1479" s="15" t="s">
        <v>7</v>
      </c>
      <c r="D1479" s="15" t="s">
        <v>3525</v>
      </c>
      <c r="E1479" s="15">
        <v>600</v>
      </c>
      <c r="F1479" s="15">
        <v>190</v>
      </c>
      <c r="G1479" s="15">
        <v>200</v>
      </c>
      <c r="H1479" s="15">
        <v>210</v>
      </c>
      <c r="I1479" s="15">
        <v>171</v>
      </c>
      <c r="J1479" s="15">
        <v>5</v>
      </c>
      <c r="K1479" s="15">
        <v>1</v>
      </c>
      <c r="L1479" s="15">
        <v>274</v>
      </c>
      <c r="M1479" s="15">
        <v>2.2000000000000002</v>
      </c>
      <c r="N1479" s="15">
        <v>175</v>
      </c>
      <c r="O1479" s="15" t="s">
        <v>9484</v>
      </c>
      <c r="P1479" s="15" t="s">
        <v>3</v>
      </c>
      <c r="Q1479" s="37" t="s">
        <v>9169</v>
      </c>
      <c r="R1479" s="37">
        <v>0.4</v>
      </c>
      <c r="S1479" s="37" t="s">
        <v>9170</v>
      </c>
      <c r="T1479" s="37" t="s">
        <v>9167</v>
      </c>
      <c r="U1479" s="37" t="s">
        <v>9166</v>
      </c>
    </row>
    <row r="1480" spans="1:21" s="37" customFormat="1" ht="14.5">
      <c r="A1480" s="3" t="s">
        <v>5053</v>
      </c>
      <c r="B1480" s="15" t="s">
        <v>1</v>
      </c>
      <c r="C1480" s="15" t="s">
        <v>7</v>
      </c>
      <c r="D1480" s="15" t="s">
        <v>3522</v>
      </c>
      <c r="E1480" s="15">
        <v>600</v>
      </c>
      <c r="F1480" s="15">
        <v>19</v>
      </c>
      <c r="G1480" s="15">
        <v>20</v>
      </c>
      <c r="H1480" s="15">
        <v>21</v>
      </c>
      <c r="I1480" s="15">
        <v>17.100000000000001</v>
      </c>
      <c r="J1480" s="15">
        <v>5</v>
      </c>
      <c r="K1480" s="15">
        <v>1</v>
      </c>
      <c r="L1480" s="15">
        <v>27.7</v>
      </c>
      <c r="M1480" s="15">
        <v>22</v>
      </c>
      <c r="N1480" s="15">
        <v>175</v>
      </c>
      <c r="O1480" s="15" t="s">
        <v>9484</v>
      </c>
      <c r="P1480" s="15" t="s">
        <v>3</v>
      </c>
      <c r="Q1480" s="37" t="s">
        <v>9169</v>
      </c>
      <c r="R1480" s="37">
        <v>0.4</v>
      </c>
      <c r="S1480" s="37" t="s">
        <v>9170</v>
      </c>
      <c r="T1480" s="37" t="s">
        <v>9167</v>
      </c>
      <c r="U1480" s="37" t="s">
        <v>9166</v>
      </c>
    </row>
    <row r="1481" spans="1:21" s="37" customFormat="1" ht="14.5">
      <c r="A1481" s="3" t="s">
        <v>5054</v>
      </c>
      <c r="B1481" s="15" t="s">
        <v>1</v>
      </c>
      <c r="C1481" s="15" t="s">
        <v>7</v>
      </c>
      <c r="D1481" s="15" t="s">
        <v>3525</v>
      </c>
      <c r="E1481" s="15">
        <v>600</v>
      </c>
      <c r="F1481" s="15">
        <v>18</v>
      </c>
      <c r="G1481" s="15">
        <v>20</v>
      </c>
      <c r="H1481" s="15">
        <v>22</v>
      </c>
      <c r="I1481" s="15">
        <v>16.2</v>
      </c>
      <c r="J1481" s="15">
        <v>5</v>
      </c>
      <c r="K1481" s="15">
        <v>1</v>
      </c>
      <c r="L1481" s="15">
        <v>29.1</v>
      </c>
      <c r="M1481" s="15">
        <v>21</v>
      </c>
      <c r="N1481" s="15">
        <v>175</v>
      </c>
      <c r="O1481" s="15" t="s">
        <v>9484</v>
      </c>
      <c r="P1481" s="15" t="s">
        <v>3</v>
      </c>
      <c r="Q1481" s="37" t="s">
        <v>9169</v>
      </c>
      <c r="R1481" s="37">
        <v>0.4</v>
      </c>
      <c r="S1481" s="37" t="s">
        <v>9170</v>
      </c>
      <c r="T1481" s="37" t="s">
        <v>9167</v>
      </c>
      <c r="U1481" s="37" t="s">
        <v>9166</v>
      </c>
    </row>
    <row r="1482" spans="1:21" s="37" customFormat="1" ht="14.5">
      <c r="A1482" s="3" t="s">
        <v>5055</v>
      </c>
      <c r="B1482" s="15" t="s">
        <v>1</v>
      </c>
      <c r="C1482" s="15" t="s">
        <v>7</v>
      </c>
      <c r="D1482" s="15" t="s">
        <v>3525</v>
      </c>
      <c r="E1482" s="15">
        <v>600</v>
      </c>
      <c r="F1482" s="15">
        <v>19</v>
      </c>
      <c r="G1482" s="15">
        <v>20</v>
      </c>
      <c r="H1482" s="15">
        <v>21</v>
      </c>
      <c r="I1482" s="15">
        <v>17.100000000000001</v>
      </c>
      <c r="J1482" s="15">
        <v>5</v>
      </c>
      <c r="K1482" s="15">
        <v>1</v>
      </c>
      <c r="L1482" s="15">
        <v>27.7</v>
      </c>
      <c r="M1482" s="15">
        <v>22</v>
      </c>
      <c r="N1482" s="15">
        <v>175</v>
      </c>
      <c r="O1482" s="15" t="s">
        <v>9484</v>
      </c>
      <c r="P1482" s="15" t="s">
        <v>3</v>
      </c>
      <c r="Q1482" s="37" t="s">
        <v>9169</v>
      </c>
      <c r="R1482" s="37">
        <v>0.4</v>
      </c>
      <c r="S1482" s="37" t="s">
        <v>9170</v>
      </c>
      <c r="T1482" s="37" t="s">
        <v>9167</v>
      </c>
      <c r="U1482" s="37" t="s">
        <v>9166</v>
      </c>
    </row>
    <row r="1483" spans="1:21" s="37" customFormat="1" ht="14.5">
      <c r="A1483" s="3" t="s">
        <v>7252</v>
      </c>
      <c r="B1483" s="15" t="s">
        <v>1</v>
      </c>
      <c r="C1483" s="15" t="s">
        <v>7</v>
      </c>
      <c r="D1483" s="15" t="s">
        <v>3522</v>
      </c>
      <c r="E1483" s="15">
        <v>600</v>
      </c>
      <c r="F1483" s="15">
        <v>19.8</v>
      </c>
      <c r="G1483" s="15">
        <v>22</v>
      </c>
      <c r="H1483" s="15">
        <v>24.2</v>
      </c>
      <c r="I1483" s="15">
        <v>17.8</v>
      </c>
      <c r="J1483" s="15">
        <v>5</v>
      </c>
      <c r="K1483" s="15">
        <v>1</v>
      </c>
      <c r="L1483" s="15">
        <v>31.9</v>
      </c>
      <c r="M1483" s="15">
        <v>19</v>
      </c>
      <c r="N1483" s="15">
        <v>175</v>
      </c>
      <c r="O1483" s="15" t="s">
        <v>9484</v>
      </c>
      <c r="P1483" s="15" t="s">
        <v>3</v>
      </c>
      <c r="Q1483" s="37" t="s">
        <v>9169</v>
      </c>
      <c r="R1483" s="37">
        <v>0.4</v>
      </c>
      <c r="S1483" s="37" t="s">
        <v>9170</v>
      </c>
      <c r="T1483" s="37" t="s">
        <v>9167</v>
      </c>
      <c r="U1483" s="37" t="s">
        <v>9166</v>
      </c>
    </row>
    <row r="1484" spans="1:21" s="37" customFormat="1" ht="14.5">
      <c r="A1484" s="3" t="s">
        <v>5056</v>
      </c>
      <c r="B1484" s="15" t="s">
        <v>1</v>
      </c>
      <c r="C1484" s="15" t="s">
        <v>7</v>
      </c>
      <c r="D1484" s="15" t="s">
        <v>3522</v>
      </c>
      <c r="E1484" s="15">
        <v>600</v>
      </c>
      <c r="F1484" s="15">
        <v>198</v>
      </c>
      <c r="G1484" s="15">
        <v>220</v>
      </c>
      <c r="H1484" s="15">
        <v>242</v>
      </c>
      <c r="I1484" s="15">
        <v>175</v>
      </c>
      <c r="J1484" s="15">
        <v>5</v>
      </c>
      <c r="K1484" s="15">
        <v>1</v>
      </c>
      <c r="L1484" s="15">
        <v>344</v>
      </c>
      <c r="M1484" s="15">
        <v>1.8</v>
      </c>
      <c r="N1484" s="15">
        <v>175</v>
      </c>
      <c r="O1484" s="15" t="s">
        <v>9484</v>
      </c>
      <c r="P1484" s="15" t="s">
        <v>3</v>
      </c>
      <c r="Q1484" s="37" t="s">
        <v>9169</v>
      </c>
      <c r="R1484" s="37">
        <v>0.4</v>
      </c>
      <c r="S1484" s="37" t="s">
        <v>9170</v>
      </c>
      <c r="T1484" s="37" t="s">
        <v>9167</v>
      </c>
      <c r="U1484" s="37" t="s">
        <v>9166</v>
      </c>
    </row>
    <row r="1485" spans="1:21" s="37" customFormat="1" ht="14.5">
      <c r="A1485" s="3" t="s">
        <v>5057</v>
      </c>
      <c r="B1485" s="15" t="s">
        <v>1</v>
      </c>
      <c r="C1485" s="15" t="s">
        <v>7</v>
      </c>
      <c r="D1485" s="15" t="s">
        <v>3522</v>
      </c>
      <c r="E1485" s="15">
        <v>600</v>
      </c>
      <c r="F1485" s="15">
        <v>209</v>
      </c>
      <c r="G1485" s="15">
        <v>220</v>
      </c>
      <c r="H1485" s="15">
        <v>231</v>
      </c>
      <c r="I1485" s="15">
        <v>185</v>
      </c>
      <c r="J1485" s="15">
        <v>5</v>
      </c>
      <c r="K1485" s="15">
        <v>1</v>
      </c>
      <c r="L1485" s="15">
        <v>328</v>
      </c>
      <c r="M1485" s="15">
        <v>1.9</v>
      </c>
      <c r="N1485" s="15">
        <v>175</v>
      </c>
      <c r="O1485" s="15" t="s">
        <v>9484</v>
      </c>
      <c r="P1485" s="15" t="s">
        <v>3</v>
      </c>
      <c r="Q1485" s="37" t="s">
        <v>9169</v>
      </c>
      <c r="R1485" s="37">
        <v>0.4</v>
      </c>
      <c r="S1485" s="37" t="s">
        <v>9170</v>
      </c>
      <c r="T1485" s="37" t="s">
        <v>9167</v>
      </c>
      <c r="U1485" s="37" t="s">
        <v>9166</v>
      </c>
    </row>
    <row r="1486" spans="1:21" s="37" customFormat="1" ht="14.5">
      <c r="A1486" s="3" t="s">
        <v>5058</v>
      </c>
      <c r="B1486" s="15" t="s">
        <v>1</v>
      </c>
      <c r="C1486" s="15" t="s">
        <v>7</v>
      </c>
      <c r="D1486" s="15" t="s">
        <v>3525</v>
      </c>
      <c r="E1486" s="15">
        <v>600</v>
      </c>
      <c r="F1486" s="15">
        <v>198</v>
      </c>
      <c r="G1486" s="15">
        <v>220</v>
      </c>
      <c r="H1486" s="15">
        <v>242</v>
      </c>
      <c r="I1486" s="15">
        <v>175</v>
      </c>
      <c r="J1486" s="15">
        <v>5</v>
      </c>
      <c r="K1486" s="15">
        <v>1</v>
      </c>
      <c r="L1486" s="15">
        <v>344</v>
      </c>
      <c r="M1486" s="15">
        <v>1.8</v>
      </c>
      <c r="N1486" s="15">
        <v>175</v>
      </c>
      <c r="O1486" s="15" t="s">
        <v>9484</v>
      </c>
      <c r="P1486" s="15" t="s">
        <v>3</v>
      </c>
      <c r="Q1486" s="37" t="s">
        <v>9169</v>
      </c>
      <c r="R1486" s="37">
        <v>0.4</v>
      </c>
      <c r="S1486" s="37" t="s">
        <v>9170</v>
      </c>
      <c r="T1486" s="37" t="s">
        <v>9167</v>
      </c>
      <c r="U1486" s="37" t="s">
        <v>9166</v>
      </c>
    </row>
    <row r="1487" spans="1:21" s="37" customFormat="1" ht="14.5">
      <c r="A1487" s="3" t="s">
        <v>5059</v>
      </c>
      <c r="B1487" s="15" t="s">
        <v>1</v>
      </c>
      <c r="C1487" s="15" t="s">
        <v>7</v>
      </c>
      <c r="D1487" s="15" t="s">
        <v>3525</v>
      </c>
      <c r="E1487" s="15">
        <v>600</v>
      </c>
      <c r="F1487" s="15">
        <v>209</v>
      </c>
      <c r="G1487" s="15">
        <v>220</v>
      </c>
      <c r="H1487" s="15">
        <v>231</v>
      </c>
      <c r="I1487" s="15">
        <v>185</v>
      </c>
      <c r="J1487" s="15">
        <v>5</v>
      </c>
      <c r="K1487" s="15">
        <v>1</v>
      </c>
      <c r="L1487" s="15">
        <v>328</v>
      </c>
      <c r="M1487" s="15">
        <v>1.9</v>
      </c>
      <c r="N1487" s="15">
        <v>175</v>
      </c>
      <c r="O1487" s="15" t="s">
        <v>9484</v>
      </c>
      <c r="P1487" s="15" t="s">
        <v>3</v>
      </c>
      <c r="Q1487" s="37" t="s">
        <v>9169</v>
      </c>
      <c r="R1487" s="37">
        <v>0.4</v>
      </c>
      <c r="S1487" s="37" t="s">
        <v>9170</v>
      </c>
      <c r="T1487" s="37" t="s">
        <v>9167</v>
      </c>
      <c r="U1487" s="37" t="s">
        <v>9166</v>
      </c>
    </row>
    <row r="1488" spans="1:21" s="37" customFormat="1" ht="14.5">
      <c r="A1488" s="3" t="s">
        <v>5060</v>
      </c>
      <c r="B1488" s="15" t="s">
        <v>1</v>
      </c>
      <c r="C1488" s="15" t="s">
        <v>7</v>
      </c>
      <c r="D1488" s="15" t="s">
        <v>3522</v>
      </c>
      <c r="E1488" s="15">
        <v>600</v>
      </c>
      <c r="F1488" s="15">
        <v>20.9</v>
      </c>
      <c r="G1488" s="15">
        <v>22</v>
      </c>
      <c r="H1488" s="15">
        <v>23.1</v>
      </c>
      <c r="I1488" s="15">
        <v>18.8</v>
      </c>
      <c r="J1488" s="15">
        <v>5</v>
      </c>
      <c r="K1488" s="15">
        <v>1</v>
      </c>
      <c r="L1488" s="15">
        <v>30.6</v>
      </c>
      <c r="M1488" s="15">
        <v>20</v>
      </c>
      <c r="N1488" s="15">
        <v>175</v>
      </c>
      <c r="O1488" s="15" t="s">
        <v>9484</v>
      </c>
      <c r="P1488" s="15" t="s">
        <v>3</v>
      </c>
      <c r="Q1488" s="37" t="s">
        <v>9169</v>
      </c>
      <c r="R1488" s="37">
        <v>0.4</v>
      </c>
      <c r="S1488" s="37" t="s">
        <v>9170</v>
      </c>
      <c r="T1488" s="37" t="s">
        <v>9167</v>
      </c>
      <c r="U1488" s="37" t="s">
        <v>9166</v>
      </c>
    </row>
    <row r="1489" spans="1:21" s="37" customFormat="1" ht="14.5">
      <c r="A1489" s="3" t="s">
        <v>5061</v>
      </c>
      <c r="B1489" s="15" t="s">
        <v>1</v>
      </c>
      <c r="C1489" s="15" t="s">
        <v>7</v>
      </c>
      <c r="D1489" s="15" t="s">
        <v>3525</v>
      </c>
      <c r="E1489" s="15">
        <v>600</v>
      </c>
      <c r="F1489" s="15">
        <v>19.8</v>
      </c>
      <c r="G1489" s="15">
        <v>22</v>
      </c>
      <c r="H1489" s="15">
        <v>24.2</v>
      </c>
      <c r="I1489" s="15">
        <v>17.8</v>
      </c>
      <c r="J1489" s="15">
        <v>5</v>
      </c>
      <c r="K1489" s="15">
        <v>1</v>
      </c>
      <c r="L1489" s="15">
        <v>31.9</v>
      </c>
      <c r="M1489" s="15">
        <v>19</v>
      </c>
      <c r="N1489" s="15">
        <v>175</v>
      </c>
      <c r="O1489" s="15" t="s">
        <v>9484</v>
      </c>
      <c r="P1489" s="15" t="s">
        <v>3</v>
      </c>
      <c r="Q1489" s="37" t="s">
        <v>9169</v>
      </c>
      <c r="R1489" s="37">
        <v>0.4</v>
      </c>
      <c r="S1489" s="37" t="s">
        <v>9170</v>
      </c>
      <c r="T1489" s="37" t="s">
        <v>9167</v>
      </c>
      <c r="U1489" s="37" t="s">
        <v>9166</v>
      </c>
    </row>
    <row r="1490" spans="1:21" s="37" customFormat="1" ht="14.5">
      <c r="A1490" s="3" t="s">
        <v>5062</v>
      </c>
      <c r="B1490" s="15" t="s">
        <v>1</v>
      </c>
      <c r="C1490" s="15" t="s">
        <v>7</v>
      </c>
      <c r="D1490" s="15" t="s">
        <v>3525</v>
      </c>
      <c r="E1490" s="15">
        <v>600</v>
      </c>
      <c r="F1490" s="15">
        <v>20.9</v>
      </c>
      <c r="G1490" s="15">
        <v>22</v>
      </c>
      <c r="H1490" s="15">
        <v>23.1</v>
      </c>
      <c r="I1490" s="15">
        <v>18.8</v>
      </c>
      <c r="J1490" s="15">
        <v>5</v>
      </c>
      <c r="K1490" s="15">
        <v>1</v>
      </c>
      <c r="L1490" s="15">
        <v>30.6</v>
      </c>
      <c r="M1490" s="15">
        <v>20</v>
      </c>
      <c r="N1490" s="15">
        <v>175</v>
      </c>
      <c r="O1490" s="15" t="s">
        <v>9484</v>
      </c>
      <c r="P1490" s="15" t="s">
        <v>3</v>
      </c>
      <c r="Q1490" s="37" t="s">
        <v>9169</v>
      </c>
      <c r="R1490" s="37">
        <v>0.4</v>
      </c>
      <c r="S1490" s="37" t="s">
        <v>9170</v>
      </c>
      <c r="T1490" s="37" t="s">
        <v>9167</v>
      </c>
      <c r="U1490" s="37" t="s">
        <v>9166</v>
      </c>
    </row>
    <row r="1491" spans="1:21" s="37" customFormat="1" ht="14.5">
      <c r="A1491" s="3" t="s">
        <v>5063</v>
      </c>
      <c r="B1491" s="15" t="s">
        <v>1</v>
      </c>
      <c r="C1491" s="15" t="s">
        <v>7</v>
      </c>
      <c r="D1491" s="15" t="s">
        <v>3522</v>
      </c>
      <c r="E1491" s="15">
        <v>600</v>
      </c>
      <c r="F1491" s="15">
        <v>21.6</v>
      </c>
      <c r="G1491" s="15">
        <v>24</v>
      </c>
      <c r="H1491" s="15">
        <v>26.4</v>
      </c>
      <c r="I1491" s="15">
        <v>19.399999999999999</v>
      </c>
      <c r="J1491" s="15">
        <v>5</v>
      </c>
      <c r="K1491" s="15">
        <v>1</v>
      </c>
      <c r="L1491" s="15">
        <v>34.700000000000003</v>
      </c>
      <c r="M1491" s="15">
        <v>18</v>
      </c>
      <c r="N1491" s="15">
        <v>175</v>
      </c>
      <c r="O1491" s="15" t="s">
        <v>9484</v>
      </c>
      <c r="P1491" s="15" t="s">
        <v>3</v>
      </c>
      <c r="Q1491" s="37" t="s">
        <v>9169</v>
      </c>
      <c r="R1491" s="37">
        <v>0.4</v>
      </c>
      <c r="S1491" s="37" t="s">
        <v>9170</v>
      </c>
      <c r="T1491" s="37" t="s">
        <v>9167</v>
      </c>
      <c r="U1491" s="37" t="s">
        <v>9166</v>
      </c>
    </row>
    <row r="1492" spans="1:21" s="37" customFormat="1" ht="14.5">
      <c r="A1492" s="3" t="s">
        <v>5064</v>
      </c>
      <c r="B1492" s="15" t="s">
        <v>1</v>
      </c>
      <c r="C1492" s="15" t="s">
        <v>7</v>
      </c>
      <c r="D1492" s="15" t="s">
        <v>3522</v>
      </c>
      <c r="E1492" s="15">
        <v>600</v>
      </c>
      <c r="F1492" s="15">
        <v>22.8</v>
      </c>
      <c r="G1492" s="15">
        <v>24</v>
      </c>
      <c r="H1492" s="15">
        <v>25.2</v>
      </c>
      <c r="I1492" s="15">
        <v>20.5</v>
      </c>
      <c r="J1492" s="15">
        <v>5</v>
      </c>
      <c r="K1492" s="15">
        <v>1</v>
      </c>
      <c r="L1492" s="15">
        <v>33.200000000000003</v>
      </c>
      <c r="M1492" s="15">
        <v>19</v>
      </c>
      <c r="N1492" s="15">
        <v>175</v>
      </c>
      <c r="O1492" s="15" t="s">
        <v>9484</v>
      </c>
      <c r="P1492" s="15" t="s">
        <v>3</v>
      </c>
      <c r="Q1492" s="37" t="s">
        <v>9169</v>
      </c>
      <c r="R1492" s="37">
        <v>0.4</v>
      </c>
      <c r="S1492" s="37" t="s">
        <v>9170</v>
      </c>
      <c r="T1492" s="37" t="s">
        <v>9167</v>
      </c>
      <c r="U1492" s="37" t="s">
        <v>9166</v>
      </c>
    </row>
    <row r="1493" spans="1:21" s="37" customFormat="1" ht="14.5">
      <c r="A1493" s="3" t="s">
        <v>5065</v>
      </c>
      <c r="B1493" s="15" t="s">
        <v>1</v>
      </c>
      <c r="C1493" s="15" t="s">
        <v>7</v>
      </c>
      <c r="D1493" s="15" t="s">
        <v>3525</v>
      </c>
      <c r="E1493" s="15">
        <v>600</v>
      </c>
      <c r="F1493" s="15">
        <v>21.6</v>
      </c>
      <c r="G1493" s="15">
        <v>24</v>
      </c>
      <c r="H1493" s="15">
        <v>26.4</v>
      </c>
      <c r="I1493" s="15">
        <v>19.399999999999999</v>
      </c>
      <c r="J1493" s="15">
        <v>5</v>
      </c>
      <c r="K1493" s="15">
        <v>1</v>
      </c>
      <c r="L1493" s="15">
        <v>34.700000000000003</v>
      </c>
      <c r="M1493" s="15">
        <v>18</v>
      </c>
      <c r="N1493" s="15">
        <v>175</v>
      </c>
      <c r="O1493" s="15" t="s">
        <v>9484</v>
      </c>
      <c r="P1493" s="15" t="s">
        <v>3</v>
      </c>
      <c r="Q1493" s="37" t="s">
        <v>9169</v>
      </c>
      <c r="R1493" s="37">
        <v>0.4</v>
      </c>
      <c r="S1493" s="37" t="s">
        <v>9170</v>
      </c>
      <c r="T1493" s="37" t="s">
        <v>9167</v>
      </c>
      <c r="U1493" s="37" t="s">
        <v>9166</v>
      </c>
    </row>
    <row r="1494" spans="1:21" s="37" customFormat="1" ht="14.5">
      <c r="A1494" s="3" t="s">
        <v>5066</v>
      </c>
      <c r="B1494" s="15" t="s">
        <v>1</v>
      </c>
      <c r="C1494" s="15" t="s">
        <v>7</v>
      </c>
      <c r="D1494" s="15" t="s">
        <v>3525</v>
      </c>
      <c r="E1494" s="15">
        <v>600</v>
      </c>
      <c r="F1494" s="15">
        <v>22.8</v>
      </c>
      <c r="G1494" s="15">
        <v>24</v>
      </c>
      <c r="H1494" s="15">
        <v>25.2</v>
      </c>
      <c r="I1494" s="15">
        <v>20.5</v>
      </c>
      <c r="J1494" s="15">
        <v>5</v>
      </c>
      <c r="K1494" s="15">
        <v>1</v>
      </c>
      <c r="L1494" s="15">
        <v>33.200000000000003</v>
      </c>
      <c r="M1494" s="15">
        <v>19</v>
      </c>
      <c r="N1494" s="15">
        <v>175</v>
      </c>
      <c r="O1494" s="15" t="s">
        <v>9484</v>
      </c>
      <c r="P1494" s="15" t="s">
        <v>3</v>
      </c>
      <c r="Q1494" s="37" t="s">
        <v>9169</v>
      </c>
      <c r="R1494" s="37">
        <v>0.4</v>
      </c>
      <c r="S1494" s="37" t="s">
        <v>9170</v>
      </c>
      <c r="T1494" s="37" t="s">
        <v>9167</v>
      </c>
      <c r="U1494" s="37" t="s">
        <v>9166</v>
      </c>
    </row>
    <row r="1495" spans="1:21" s="37" customFormat="1" ht="14.5">
      <c r="A1495" s="3" t="s">
        <v>5067</v>
      </c>
      <c r="B1495" s="15" t="s">
        <v>1</v>
      </c>
      <c r="C1495" s="15" t="s">
        <v>7</v>
      </c>
      <c r="D1495" s="15" t="s">
        <v>3522</v>
      </c>
      <c r="E1495" s="15">
        <v>600</v>
      </c>
      <c r="F1495" s="15">
        <v>225</v>
      </c>
      <c r="G1495" s="15">
        <v>250</v>
      </c>
      <c r="H1495" s="15">
        <v>275</v>
      </c>
      <c r="I1495" s="15">
        <v>202</v>
      </c>
      <c r="J1495" s="15">
        <v>5</v>
      </c>
      <c r="K1495" s="15">
        <v>1</v>
      </c>
      <c r="L1495" s="15">
        <v>360</v>
      </c>
      <c r="M1495" s="15">
        <v>1.7</v>
      </c>
      <c r="N1495" s="15">
        <v>175</v>
      </c>
      <c r="O1495" s="15" t="s">
        <v>9484</v>
      </c>
      <c r="P1495" s="15" t="s">
        <v>3</v>
      </c>
      <c r="Q1495" s="37" t="s">
        <v>9169</v>
      </c>
      <c r="R1495" s="37">
        <v>0.4</v>
      </c>
      <c r="S1495" s="37" t="s">
        <v>9170</v>
      </c>
      <c r="T1495" s="37" t="s">
        <v>9167</v>
      </c>
      <c r="U1495" s="37" t="s">
        <v>9166</v>
      </c>
    </row>
    <row r="1496" spans="1:21" s="37" customFormat="1" ht="14.5">
      <c r="A1496" s="3" t="s">
        <v>5068</v>
      </c>
      <c r="B1496" s="15" t="s">
        <v>1</v>
      </c>
      <c r="C1496" s="15" t="s">
        <v>7</v>
      </c>
      <c r="D1496" s="15" t="s">
        <v>3522</v>
      </c>
      <c r="E1496" s="15">
        <v>600</v>
      </c>
      <c r="F1496" s="15">
        <v>237</v>
      </c>
      <c r="G1496" s="15">
        <v>250</v>
      </c>
      <c r="H1496" s="15">
        <v>263</v>
      </c>
      <c r="I1496" s="15">
        <v>214</v>
      </c>
      <c r="J1496" s="15">
        <v>5</v>
      </c>
      <c r="K1496" s="15">
        <v>1</v>
      </c>
      <c r="L1496" s="15">
        <v>344</v>
      </c>
      <c r="M1496" s="15">
        <v>1.8</v>
      </c>
      <c r="N1496" s="15">
        <v>175</v>
      </c>
      <c r="O1496" s="15" t="s">
        <v>9484</v>
      </c>
      <c r="P1496" s="15" t="s">
        <v>3</v>
      </c>
      <c r="Q1496" s="37" t="s">
        <v>9169</v>
      </c>
      <c r="R1496" s="37">
        <v>0.4</v>
      </c>
      <c r="S1496" s="37" t="s">
        <v>9170</v>
      </c>
      <c r="T1496" s="37" t="s">
        <v>9167</v>
      </c>
      <c r="U1496" s="37" t="s">
        <v>9166</v>
      </c>
    </row>
    <row r="1497" spans="1:21" s="37" customFormat="1" ht="14.5">
      <c r="A1497" s="3" t="s">
        <v>5069</v>
      </c>
      <c r="B1497" s="15" t="s">
        <v>1</v>
      </c>
      <c r="C1497" s="15" t="s">
        <v>7</v>
      </c>
      <c r="D1497" s="15" t="s">
        <v>3525</v>
      </c>
      <c r="E1497" s="15">
        <v>600</v>
      </c>
      <c r="F1497" s="15">
        <v>225</v>
      </c>
      <c r="G1497" s="15">
        <v>250</v>
      </c>
      <c r="H1497" s="15">
        <v>275</v>
      </c>
      <c r="I1497" s="15">
        <v>202</v>
      </c>
      <c r="J1497" s="15">
        <v>5</v>
      </c>
      <c r="K1497" s="15">
        <v>1</v>
      </c>
      <c r="L1497" s="15">
        <v>360</v>
      </c>
      <c r="M1497" s="15">
        <v>1.7</v>
      </c>
      <c r="N1497" s="15">
        <v>175</v>
      </c>
      <c r="O1497" s="15" t="s">
        <v>9484</v>
      </c>
      <c r="P1497" s="15" t="s">
        <v>3</v>
      </c>
      <c r="Q1497" s="37" t="s">
        <v>9169</v>
      </c>
      <c r="R1497" s="37">
        <v>0.4</v>
      </c>
      <c r="S1497" s="37" t="s">
        <v>9170</v>
      </c>
      <c r="T1497" s="37" t="s">
        <v>9167</v>
      </c>
      <c r="U1497" s="37" t="s">
        <v>9166</v>
      </c>
    </row>
    <row r="1498" spans="1:21" s="37" customFormat="1" ht="14.5">
      <c r="A1498" s="3" t="s">
        <v>5070</v>
      </c>
      <c r="B1498" s="15" t="s">
        <v>1</v>
      </c>
      <c r="C1498" s="15" t="s">
        <v>7</v>
      </c>
      <c r="D1498" s="15" t="s">
        <v>3525</v>
      </c>
      <c r="E1498" s="15">
        <v>600</v>
      </c>
      <c r="F1498" s="15">
        <v>237</v>
      </c>
      <c r="G1498" s="15">
        <v>250</v>
      </c>
      <c r="H1498" s="15">
        <v>263</v>
      </c>
      <c r="I1498" s="15">
        <v>214</v>
      </c>
      <c r="J1498" s="15">
        <v>5</v>
      </c>
      <c r="K1498" s="15">
        <v>1</v>
      </c>
      <c r="L1498" s="15">
        <v>344</v>
      </c>
      <c r="M1498" s="15">
        <v>1.8</v>
      </c>
      <c r="N1498" s="15">
        <v>175</v>
      </c>
      <c r="O1498" s="15" t="s">
        <v>9484</v>
      </c>
      <c r="P1498" s="15" t="s">
        <v>3</v>
      </c>
      <c r="Q1498" s="37" t="s">
        <v>9169</v>
      </c>
      <c r="R1498" s="37">
        <v>0.4</v>
      </c>
      <c r="S1498" s="37" t="s">
        <v>9170</v>
      </c>
      <c r="T1498" s="37" t="s">
        <v>9167</v>
      </c>
      <c r="U1498" s="37" t="s">
        <v>9166</v>
      </c>
    </row>
    <row r="1499" spans="1:21" s="37" customFormat="1" ht="14.5">
      <c r="A1499" s="3" t="s">
        <v>5071</v>
      </c>
      <c r="B1499" s="15" t="s">
        <v>1</v>
      </c>
      <c r="C1499" s="15" t="s">
        <v>7</v>
      </c>
      <c r="D1499" s="15" t="s">
        <v>3522</v>
      </c>
      <c r="E1499" s="15">
        <v>600</v>
      </c>
      <c r="F1499" s="15">
        <v>24.3</v>
      </c>
      <c r="G1499" s="15">
        <v>27</v>
      </c>
      <c r="H1499" s="15">
        <v>29.7</v>
      </c>
      <c r="I1499" s="15">
        <v>21.8</v>
      </c>
      <c r="J1499" s="15">
        <v>5</v>
      </c>
      <c r="K1499" s="15">
        <v>1</v>
      </c>
      <c r="L1499" s="15">
        <v>39.1</v>
      </c>
      <c r="M1499" s="15">
        <v>16</v>
      </c>
      <c r="N1499" s="15">
        <v>175</v>
      </c>
      <c r="O1499" s="15" t="s">
        <v>9484</v>
      </c>
      <c r="P1499" s="15" t="s">
        <v>3</v>
      </c>
      <c r="Q1499" s="37" t="s">
        <v>9169</v>
      </c>
      <c r="R1499" s="37">
        <v>0.4</v>
      </c>
      <c r="S1499" s="37" t="s">
        <v>9170</v>
      </c>
      <c r="T1499" s="37" t="s">
        <v>9167</v>
      </c>
      <c r="U1499" s="37" t="s">
        <v>9166</v>
      </c>
    </row>
    <row r="1500" spans="1:21" s="37" customFormat="1" ht="14.5">
      <c r="A1500" s="3" t="s">
        <v>5072</v>
      </c>
      <c r="B1500" s="15" t="s">
        <v>1</v>
      </c>
      <c r="C1500" s="15" t="s">
        <v>7</v>
      </c>
      <c r="D1500" s="15" t="s">
        <v>3522</v>
      </c>
      <c r="E1500" s="15">
        <v>600</v>
      </c>
      <c r="F1500" s="15">
        <v>25.7</v>
      </c>
      <c r="G1500" s="15">
        <v>27</v>
      </c>
      <c r="H1500" s="15">
        <v>28.4</v>
      </c>
      <c r="I1500" s="15">
        <v>23.1</v>
      </c>
      <c r="J1500" s="15">
        <v>5</v>
      </c>
      <c r="K1500" s="15">
        <v>1</v>
      </c>
      <c r="L1500" s="15">
        <v>37.5</v>
      </c>
      <c r="M1500" s="15">
        <v>16.8</v>
      </c>
      <c r="N1500" s="15">
        <v>175</v>
      </c>
      <c r="O1500" s="15" t="s">
        <v>9484</v>
      </c>
      <c r="P1500" s="15" t="s">
        <v>3</v>
      </c>
      <c r="Q1500" s="37" t="s">
        <v>9169</v>
      </c>
      <c r="R1500" s="37">
        <v>0.4</v>
      </c>
      <c r="S1500" s="37" t="s">
        <v>9170</v>
      </c>
      <c r="T1500" s="37" t="s">
        <v>9167</v>
      </c>
      <c r="U1500" s="37" t="s">
        <v>9166</v>
      </c>
    </row>
    <row r="1501" spans="1:21" s="37" customFormat="1" ht="14.5">
      <c r="A1501" s="3" t="s">
        <v>5073</v>
      </c>
      <c r="B1501" s="15" t="s">
        <v>1</v>
      </c>
      <c r="C1501" s="15" t="s">
        <v>7</v>
      </c>
      <c r="D1501" s="15" t="s">
        <v>3525</v>
      </c>
      <c r="E1501" s="15">
        <v>600</v>
      </c>
      <c r="F1501" s="15">
        <v>24.3</v>
      </c>
      <c r="G1501" s="15">
        <v>27</v>
      </c>
      <c r="H1501" s="15">
        <v>29.7</v>
      </c>
      <c r="I1501" s="15">
        <v>21.8</v>
      </c>
      <c r="J1501" s="15">
        <v>5</v>
      </c>
      <c r="K1501" s="15">
        <v>1</v>
      </c>
      <c r="L1501" s="15">
        <v>39.1</v>
      </c>
      <c r="M1501" s="15">
        <v>16</v>
      </c>
      <c r="N1501" s="15">
        <v>175</v>
      </c>
      <c r="O1501" s="15" t="s">
        <v>9484</v>
      </c>
      <c r="P1501" s="15" t="s">
        <v>3</v>
      </c>
      <c r="Q1501" s="37" t="s">
        <v>9169</v>
      </c>
      <c r="R1501" s="37">
        <v>0.4</v>
      </c>
      <c r="S1501" s="37" t="s">
        <v>9170</v>
      </c>
      <c r="T1501" s="37" t="s">
        <v>9167</v>
      </c>
      <c r="U1501" s="37" t="s">
        <v>9166</v>
      </c>
    </row>
    <row r="1502" spans="1:21" s="37" customFormat="1" ht="14.5">
      <c r="A1502" s="3" t="s">
        <v>5074</v>
      </c>
      <c r="B1502" s="15" t="s">
        <v>1</v>
      </c>
      <c r="C1502" s="15" t="s">
        <v>7</v>
      </c>
      <c r="D1502" s="15" t="s">
        <v>3525</v>
      </c>
      <c r="E1502" s="15">
        <v>600</v>
      </c>
      <c r="F1502" s="15">
        <v>25.7</v>
      </c>
      <c r="G1502" s="15">
        <v>27</v>
      </c>
      <c r="H1502" s="15">
        <v>28.4</v>
      </c>
      <c r="I1502" s="15">
        <v>23.1</v>
      </c>
      <c r="J1502" s="15">
        <v>5</v>
      </c>
      <c r="K1502" s="15">
        <v>1</v>
      </c>
      <c r="L1502" s="15">
        <v>37.5</v>
      </c>
      <c r="M1502" s="15">
        <v>16.8</v>
      </c>
      <c r="N1502" s="15">
        <v>175</v>
      </c>
      <c r="O1502" s="15" t="s">
        <v>9484</v>
      </c>
      <c r="P1502" s="15" t="s">
        <v>3</v>
      </c>
      <c r="Q1502" s="37" t="s">
        <v>9169</v>
      </c>
      <c r="R1502" s="37">
        <v>0.4</v>
      </c>
      <c r="S1502" s="37" t="s">
        <v>9170</v>
      </c>
      <c r="T1502" s="37" t="s">
        <v>9167</v>
      </c>
      <c r="U1502" s="37" t="s">
        <v>9166</v>
      </c>
    </row>
    <row r="1503" spans="1:21" s="37" customFormat="1" ht="14.5">
      <c r="A1503" s="3" t="s">
        <v>5075</v>
      </c>
      <c r="B1503" s="15" t="s">
        <v>1</v>
      </c>
      <c r="C1503" s="15" t="s">
        <v>7</v>
      </c>
      <c r="D1503" s="15" t="s">
        <v>3522</v>
      </c>
      <c r="E1503" s="15">
        <v>600</v>
      </c>
      <c r="F1503" s="15">
        <v>27</v>
      </c>
      <c r="G1503" s="15">
        <v>30</v>
      </c>
      <c r="H1503" s="15">
        <v>33</v>
      </c>
      <c r="I1503" s="15">
        <v>24.3</v>
      </c>
      <c r="J1503" s="15">
        <v>5</v>
      </c>
      <c r="K1503" s="15">
        <v>1</v>
      </c>
      <c r="L1503" s="15">
        <v>43.5</v>
      </c>
      <c r="M1503" s="15">
        <v>14</v>
      </c>
      <c r="N1503" s="15">
        <v>175</v>
      </c>
      <c r="O1503" s="15" t="s">
        <v>9484</v>
      </c>
      <c r="P1503" s="15" t="s">
        <v>3</v>
      </c>
      <c r="Q1503" s="37" t="s">
        <v>9169</v>
      </c>
      <c r="R1503" s="37">
        <v>0.4</v>
      </c>
      <c r="S1503" s="37" t="s">
        <v>9170</v>
      </c>
      <c r="T1503" s="37" t="s">
        <v>9167</v>
      </c>
      <c r="U1503" s="37" t="s">
        <v>9166</v>
      </c>
    </row>
    <row r="1504" spans="1:21" s="37" customFormat="1" ht="14.5">
      <c r="A1504" s="3" t="s">
        <v>5076</v>
      </c>
      <c r="B1504" s="15" t="s">
        <v>1</v>
      </c>
      <c r="C1504" s="15" t="s">
        <v>7</v>
      </c>
      <c r="D1504" s="15" t="s">
        <v>3522</v>
      </c>
      <c r="E1504" s="15">
        <v>600</v>
      </c>
      <c r="F1504" s="15">
        <v>270</v>
      </c>
      <c r="G1504" s="15">
        <v>300</v>
      </c>
      <c r="H1504" s="15">
        <v>330</v>
      </c>
      <c r="I1504" s="15">
        <v>243</v>
      </c>
      <c r="J1504" s="15">
        <v>5</v>
      </c>
      <c r="K1504" s="15">
        <v>1</v>
      </c>
      <c r="L1504" s="15">
        <v>430</v>
      </c>
      <c r="M1504" s="15">
        <v>1.4</v>
      </c>
      <c r="N1504" s="15">
        <v>175</v>
      </c>
      <c r="O1504" s="15" t="s">
        <v>9484</v>
      </c>
      <c r="P1504" s="15" t="s">
        <v>3</v>
      </c>
      <c r="Q1504" s="37" t="s">
        <v>9169</v>
      </c>
      <c r="R1504" s="37">
        <v>0.4</v>
      </c>
      <c r="S1504" s="37" t="s">
        <v>9170</v>
      </c>
      <c r="T1504" s="37" t="s">
        <v>9167</v>
      </c>
      <c r="U1504" s="37" t="s">
        <v>9166</v>
      </c>
    </row>
    <row r="1505" spans="1:21" s="37" customFormat="1" ht="14.5">
      <c r="A1505" s="3" t="s">
        <v>5077</v>
      </c>
      <c r="B1505" s="15" t="s">
        <v>1</v>
      </c>
      <c r="C1505" s="15" t="s">
        <v>7</v>
      </c>
      <c r="D1505" s="15" t="s">
        <v>3522</v>
      </c>
      <c r="E1505" s="15">
        <v>600</v>
      </c>
      <c r="F1505" s="15">
        <v>285</v>
      </c>
      <c r="G1505" s="15">
        <v>300</v>
      </c>
      <c r="H1505" s="15">
        <v>315</v>
      </c>
      <c r="I1505" s="15">
        <v>256</v>
      </c>
      <c r="J1505" s="15">
        <v>5</v>
      </c>
      <c r="K1505" s="15">
        <v>1</v>
      </c>
      <c r="L1505" s="15">
        <v>414</v>
      </c>
      <c r="M1505" s="15">
        <v>1.5</v>
      </c>
      <c r="N1505" s="15">
        <v>175</v>
      </c>
      <c r="O1505" s="15" t="s">
        <v>9484</v>
      </c>
      <c r="P1505" s="15" t="s">
        <v>3</v>
      </c>
      <c r="Q1505" s="37" t="s">
        <v>9169</v>
      </c>
      <c r="R1505" s="37">
        <v>0.4</v>
      </c>
      <c r="S1505" s="37" t="s">
        <v>9170</v>
      </c>
      <c r="T1505" s="37" t="s">
        <v>9167</v>
      </c>
      <c r="U1505" s="37" t="s">
        <v>9166</v>
      </c>
    </row>
    <row r="1506" spans="1:21" s="37" customFormat="1" ht="14.5">
      <c r="A1506" s="3" t="s">
        <v>5078</v>
      </c>
      <c r="B1506" s="15" t="s">
        <v>1</v>
      </c>
      <c r="C1506" s="15" t="s">
        <v>7</v>
      </c>
      <c r="D1506" s="15" t="s">
        <v>3525</v>
      </c>
      <c r="E1506" s="15">
        <v>600</v>
      </c>
      <c r="F1506" s="15">
        <v>270</v>
      </c>
      <c r="G1506" s="15">
        <v>300</v>
      </c>
      <c r="H1506" s="15">
        <v>330</v>
      </c>
      <c r="I1506" s="15">
        <v>243</v>
      </c>
      <c r="J1506" s="15">
        <v>5</v>
      </c>
      <c r="K1506" s="15">
        <v>1</v>
      </c>
      <c r="L1506" s="15">
        <v>430</v>
      </c>
      <c r="M1506" s="15">
        <v>1.4</v>
      </c>
      <c r="N1506" s="15">
        <v>175</v>
      </c>
      <c r="O1506" s="15" t="s">
        <v>9484</v>
      </c>
      <c r="P1506" s="15" t="s">
        <v>3</v>
      </c>
      <c r="Q1506" s="37" t="s">
        <v>9169</v>
      </c>
      <c r="R1506" s="37">
        <v>0.4</v>
      </c>
      <c r="S1506" s="37" t="s">
        <v>9170</v>
      </c>
      <c r="T1506" s="37" t="s">
        <v>9167</v>
      </c>
      <c r="U1506" s="37" t="s">
        <v>9166</v>
      </c>
    </row>
    <row r="1507" spans="1:21" s="37" customFormat="1" ht="14.5">
      <c r="A1507" s="3" t="s">
        <v>5079</v>
      </c>
      <c r="B1507" s="15" t="s">
        <v>1</v>
      </c>
      <c r="C1507" s="15" t="s">
        <v>7</v>
      </c>
      <c r="D1507" s="15" t="s">
        <v>3525</v>
      </c>
      <c r="E1507" s="15">
        <v>600</v>
      </c>
      <c r="F1507" s="15">
        <v>285</v>
      </c>
      <c r="G1507" s="15">
        <v>300</v>
      </c>
      <c r="H1507" s="15">
        <v>315</v>
      </c>
      <c r="I1507" s="15">
        <v>256</v>
      </c>
      <c r="J1507" s="15">
        <v>5</v>
      </c>
      <c r="K1507" s="15">
        <v>1</v>
      </c>
      <c r="L1507" s="15">
        <v>414</v>
      </c>
      <c r="M1507" s="15">
        <v>1.5</v>
      </c>
      <c r="N1507" s="15">
        <v>175</v>
      </c>
      <c r="O1507" s="15" t="s">
        <v>9484</v>
      </c>
      <c r="P1507" s="15" t="s">
        <v>3</v>
      </c>
      <c r="Q1507" s="37" t="s">
        <v>9169</v>
      </c>
      <c r="R1507" s="37">
        <v>0.4</v>
      </c>
      <c r="S1507" s="37" t="s">
        <v>9170</v>
      </c>
      <c r="T1507" s="37" t="s">
        <v>9167</v>
      </c>
      <c r="U1507" s="37" t="s">
        <v>9166</v>
      </c>
    </row>
    <row r="1508" spans="1:21" s="37" customFormat="1" ht="14.5">
      <c r="A1508" s="3" t="s">
        <v>5080</v>
      </c>
      <c r="B1508" s="15" t="s">
        <v>1</v>
      </c>
      <c r="C1508" s="15" t="s">
        <v>7</v>
      </c>
      <c r="D1508" s="15" t="s">
        <v>3522</v>
      </c>
      <c r="E1508" s="15">
        <v>600</v>
      </c>
      <c r="F1508" s="15">
        <v>28.5</v>
      </c>
      <c r="G1508" s="15">
        <v>30</v>
      </c>
      <c r="H1508" s="15">
        <v>31.5</v>
      </c>
      <c r="I1508" s="15">
        <v>25.6</v>
      </c>
      <c r="J1508" s="15">
        <v>5</v>
      </c>
      <c r="K1508" s="15">
        <v>1</v>
      </c>
      <c r="L1508" s="15">
        <v>41.4</v>
      </c>
      <c r="M1508" s="15">
        <v>15</v>
      </c>
      <c r="N1508" s="15">
        <v>175</v>
      </c>
      <c r="O1508" s="15" t="s">
        <v>9484</v>
      </c>
      <c r="P1508" s="15" t="s">
        <v>3</v>
      </c>
      <c r="Q1508" s="37" t="s">
        <v>9169</v>
      </c>
      <c r="R1508" s="37">
        <v>0.4</v>
      </c>
      <c r="S1508" s="37" t="s">
        <v>9170</v>
      </c>
      <c r="T1508" s="37" t="s">
        <v>9167</v>
      </c>
      <c r="U1508" s="37" t="s">
        <v>9166</v>
      </c>
    </row>
    <row r="1509" spans="1:21" s="37" customFormat="1" ht="14.5">
      <c r="A1509" s="3" t="s">
        <v>5081</v>
      </c>
      <c r="B1509" s="15" t="s">
        <v>1</v>
      </c>
      <c r="C1509" s="15" t="s">
        <v>7</v>
      </c>
      <c r="D1509" s="15" t="s">
        <v>3525</v>
      </c>
      <c r="E1509" s="15">
        <v>600</v>
      </c>
      <c r="F1509" s="15">
        <v>27</v>
      </c>
      <c r="G1509" s="15">
        <v>30</v>
      </c>
      <c r="H1509" s="15">
        <v>33</v>
      </c>
      <c r="I1509" s="15">
        <v>24.3</v>
      </c>
      <c r="J1509" s="15">
        <v>5</v>
      </c>
      <c r="K1509" s="15">
        <v>1</v>
      </c>
      <c r="L1509" s="15">
        <v>43.5</v>
      </c>
      <c r="M1509" s="15">
        <v>14</v>
      </c>
      <c r="N1509" s="15">
        <v>175</v>
      </c>
      <c r="O1509" s="15" t="s">
        <v>9484</v>
      </c>
      <c r="P1509" s="15" t="s">
        <v>3</v>
      </c>
      <c r="Q1509" s="37" t="s">
        <v>9169</v>
      </c>
      <c r="R1509" s="37">
        <v>0.4</v>
      </c>
      <c r="S1509" s="37" t="s">
        <v>9170</v>
      </c>
      <c r="T1509" s="37" t="s">
        <v>9167</v>
      </c>
      <c r="U1509" s="37" t="s">
        <v>9166</v>
      </c>
    </row>
    <row r="1510" spans="1:21" s="37" customFormat="1" ht="14.5">
      <c r="A1510" s="3" t="s">
        <v>5082</v>
      </c>
      <c r="B1510" s="15" t="s">
        <v>1</v>
      </c>
      <c r="C1510" s="15" t="s">
        <v>7</v>
      </c>
      <c r="D1510" s="15" t="s">
        <v>3525</v>
      </c>
      <c r="E1510" s="15">
        <v>600</v>
      </c>
      <c r="F1510" s="15">
        <v>28.5</v>
      </c>
      <c r="G1510" s="15">
        <v>30</v>
      </c>
      <c r="H1510" s="15">
        <v>31.5</v>
      </c>
      <c r="I1510" s="15">
        <v>25.6</v>
      </c>
      <c r="J1510" s="15">
        <v>5</v>
      </c>
      <c r="K1510" s="15">
        <v>1</v>
      </c>
      <c r="L1510" s="15">
        <v>41.4</v>
      </c>
      <c r="M1510" s="15">
        <v>15</v>
      </c>
      <c r="N1510" s="15">
        <v>175</v>
      </c>
      <c r="O1510" s="15" t="s">
        <v>9484</v>
      </c>
      <c r="P1510" s="15" t="s">
        <v>3</v>
      </c>
      <c r="Q1510" s="37" t="s">
        <v>9169</v>
      </c>
      <c r="R1510" s="37">
        <v>0.4</v>
      </c>
      <c r="S1510" s="37" t="s">
        <v>9170</v>
      </c>
      <c r="T1510" s="37" t="s">
        <v>9167</v>
      </c>
      <c r="U1510" s="37" t="s">
        <v>9166</v>
      </c>
    </row>
    <row r="1511" spans="1:21" s="37" customFormat="1" ht="14.5">
      <c r="A1511" s="3" t="s">
        <v>5083</v>
      </c>
      <c r="B1511" s="15" t="s">
        <v>1</v>
      </c>
      <c r="C1511" s="15" t="s">
        <v>7</v>
      </c>
      <c r="D1511" s="15" t="s">
        <v>3522</v>
      </c>
      <c r="E1511" s="15">
        <v>600</v>
      </c>
      <c r="F1511" s="15">
        <v>29.7</v>
      </c>
      <c r="G1511" s="15">
        <v>33</v>
      </c>
      <c r="H1511" s="15">
        <v>36.299999999999997</v>
      </c>
      <c r="I1511" s="15">
        <v>26.8</v>
      </c>
      <c r="J1511" s="15">
        <v>5</v>
      </c>
      <c r="K1511" s="15">
        <v>1</v>
      </c>
      <c r="L1511" s="15">
        <v>47.7</v>
      </c>
      <c r="M1511" s="15">
        <v>13</v>
      </c>
      <c r="N1511" s="15">
        <v>175</v>
      </c>
      <c r="O1511" s="15" t="s">
        <v>9484</v>
      </c>
      <c r="P1511" s="15" t="s">
        <v>3</v>
      </c>
      <c r="Q1511" s="37" t="s">
        <v>9169</v>
      </c>
      <c r="R1511" s="37">
        <v>0.4</v>
      </c>
      <c r="S1511" s="37" t="s">
        <v>9170</v>
      </c>
      <c r="T1511" s="37" t="s">
        <v>9167</v>
      </c>
      <c r="U1511" s="37" t="s">
        <v>9166</v>
      </c>
    </row>
    <row r="1512" spans="1:21" s="37" customFormat="1" ht="14.5">
      <c r="A1512" s="3" t="s">
        <v>5084</v>
      </c>
      <c r="B1512" s="15" t="s">
        <v>1</v>
      </c>
      <c r="C1512" s="15" t="s">
        <v>7</v>
      </c>
      <c r="D1512" s="15" t="s">
        <v>3522</v>
      </c>
      <c r="E1512" s="15">
        <v>600</v>
      </c>
      <c r="F1512" s="15">
        <v>31.4</v>
      </c>
      <c r="G1512" s="15">
        <v>33</v>
      </c>
      <c r="H1512" s="15">
        <v>34.700000000000003</v>
      </c>
      <c r="I1512" s="15">
        <v>28.2</v>
      </c>
      <c r="J1512" s="15">
        <v>5</v>
      </c>
      <c r="K1512" s="15">
        <v>1</v>
      </c>
      <c r="L1512" s="15">
        <v>45.7</v>
      </c>
      <c r="M1512" s="15">
        <v>13.8</v>
      </c>
      <c r="N1512" s="15">
        <v>175</v>
      </c>
      <c r="O1512" s="15" t="s">
        <v>9484</v>
      </c>
      <c r="P1512" s="15" t="s">
        <v>3</v>
      </c>
      <c r="Q1512" s="37" t="s">
        <v>9169</v>
      </c>
      <c r="R1512" s="37">
        <v>0.4</v>
      </c>
      <c r="S1512" s="37" t="s">
        <v>9170</v>
      </c>
      <c r="T1512" s="37" t="s">
        <v>9167</v>
      </c>
      <c r="U1512" s="37" t="s">
        <v>9166</v>
      </c>
    </row>
    <row r="1513" spans="1:21" s="37" customFormat="1" ht="14.5">
      <c r="A1513" s="3" t="s">
        <v>5085</v>
      </c>
      <c r="B1513" s="15" t="s">
        <v>1</v>
      </c>
      <c r="C1513" s="15" t="s">
        <v>7</v>
      </c>
      <c r="D1513" s="15" t="s">
        <v>3525</v>
      </c>
      <c r="E1513" s="15">
        <v>600</v>
      </c>
      <c r="F1513" s="15">
        <v>29.7</v>
      </c>
      <c r="G1513" s="15">
        <v>33</v>
      </c>
      <c r="H1513" s="15">
        <v>36.299999999999997</v>
      </c>
      <c r="I1513" s="15">
        <v>26.8</v>
      </c>
      <c r="J1513" s="15">
        <v>5</v>
      </c>
      <c r="K1513" s="15">
        <v>1</v>
      </c>
      <c r="L1513" s="15">
        <v>47.7</v>
      </c>
      <c r="M1513" s="15">
        <v>13</v>
      </c>
      <c r="N1513" s="15">
        <v>175</v>
      </c>
      <c r="O1513" s="15" t="s">
        <v>9484</v>
      </c>
      <c r="P1513" s="15" t="s">
        <v>3</v>
      </c>
      <c r="Q1513" s="37" t="s">
        <v>9169</v>
      </c>
      <c r="R1513" s="37">
        <v>0.4</v>
      </c>
      <c r="S1513" s="37" t="s">
        <v>9170</v>
      </c>
      <c r="T1513" s="37" t="s">
        <v>9167</v>
      </c>
      <c r="U1513" s="37" t="s">
        <v>9166</v>
      </c>
    </row>
    <row r="1514" spans="1:21" s="37" customFormat="1" ht="14.5">
      <c r="A1514" s="3" t="s">
        <v>5086</v>
      </c>
      <c r="B1514" s="15" t="s">
        <v>1</v>
      </c>
      <c r="C1514" s="15" t="s">
        <v>7</v>
      </c>
      <c r="D1514" s="15" t="s">
        <v>3525</v>
      </c>
      <c r="E1514" s="15">
        <v>600</v>
      </c>
      <c r="F1514" s="15">
        <v>31.4</v>
      </c>
      <c r="G1514" s="15">
        <v>33</v>
      </c>
      <c r="H1514" s="15">
        <v>34.700000000000003</v>
      </c>
      <c r="I1514" s="15">
        <v>28.2</v>
      </c>
      <c r="J1514" s="15">
        <v>5</v>
      </c>
      <c r="K1514" s="15">
        <v>1</v>
      </c>
      <c r="L1514" s="15">
        <v>45.7</v>
      </c>
      <c r="M1514" s="15">
        <v>13.8</v>
      </c>
      <c r="N1514" s="15">
        <v>175</v>
      </c>
      <c r="O1514" s="15" t="s">
        <v>9484</v>
      </c>
      <c r="P1514" s="15" t="s">
        <v>3</v>
      </c>
      <c r="Q1514" s="37" t="s">
        <v>9169</v>
      </c>
      <c r="R1514" s="37">
        <v>0.4</v>
      </c>
      <c r="S1514" s="37" t="s">
        <v>9170</v>
      </c>
      <c r="T1514" s="37" t="s">
        <v>9167</v>
      </c>
      <c r="U1514" s="37" t="s">
        <v>9166</v>
      </c>
    </row>
    <row r="1515" spans="1:21" s="37" customFormat="1" ht="14.5">
      <c r="A1515" s="3" t="s">
        <v>5087</v>
      </c>
      <c r="B1515" s="15" t="s">
        <v>1</v>
      </c>
      <c r="C1515" s="15" t="s">
        <v>7</v>
      </c>
      <c r="D1515" s="15" t="s">
        <v>3522</v>
      </c>
      <c r="E1515" s="15">
        <v>600</v>
      </c>
      <c r="F1515" s="15">
        <v>315</v>
      </c>
      <c r="G1515" s="15">
        <v>350</v>
      </c>
      <c r="H1515" s="15">
        <v>385</v>
      </c>
      <c r="I1515" s="15">
        <v>284</v>
      </c>
      <c r="J1515" s="15">
        <v>5</v>
      </c>
      <c r="K1515" s="15">
        <v>1</v>
      </c>
      <c r="L1515" s="15">
        <v>504</v>
      </c>
      <c r="M1515" s="15">
        <v>1.2</v>
      </c>
      <c r="N1515" s="15">
        <v>175</v>
      </c>
      <c r="O1515" s="15" t="s">
        <v>9484</v>
      </c>
      <c r="P1515" s="15" t="s">
        <v>3</v>
      </c>
      <c r="Q1515" s="37" t="s">
        <v>9169</v>
      </c>
      <c r="R1515" s="37">
        <v>0.4</v>
      </c>
      <c r="S1515" s="37" t="s">
        <v>9170</v>
      </c>
      <c r="T1515" s="37" t="s">
        <v>9167</v>
      </c>
      <c r="U1515" s="37" t="s">
        <v>9166</v>
      </c>
    </row>
    <row r="1516" spans="1:21" s="37" customFormat="1" ht="14.5">
      <c r="A1516" s="3" t="s">
        <v>5088</v>
      </c>
      <c r="B1516" s="15" t="s">
        <v>1</v>
      </c>
      <c r="C1516" s="15" t="s">
        <v>7</v>
      </c>
      <c r="D1516" s="15" t="s">
        <v>3522</v>
      </c>
      <c r="E1516" s="15">
        <v>600</v>
      </c>
      <c r="F1516" s="15">
        <v>332</v>
      </c>
      <c r="G1516" s="15">
        <v>350</v>
      </c>
      <c r="H1516" s="15">
        <v>368</v>
      </c>
      <c r="I1516" s="15">
        <v>300</v>
      </c>
      <c r="J1516" s="15">
        <v>5</v>
      </c>
      <c r="K1516" s="15">
        <v>1</v>
      </c>
      <c r="L1516" s="15">
        <v>482</v>
      </c>
      <c r="M1516" s="15">
        <v>1.3</v>
      </c>
      <c r="N1516" s="15">
        <v>175</v>
      </c>
      <c r="O1516" s="15" t="s">
        <v>9484</v>
      </c>
      <c r="P1516" s="15" t="s">
        <v>3</v>
      </c>
      <c r="Q1516" s="37" t="s">
        <v>9169</v>
      </c>
      <c r="R1516" s="37">
        <v>0.4</v>
      </c>
      <c r="S1516" s="37" t="s">
        <v>9170</v>
      </c>
      <c r="T1516" s="37" t="s">
        <v>9167</v>
      </c>
      <c r="U1516" s="37" t="s">
        <v>9166</v>
      </c>
    </row>
    <row r="1517" spans="1:21" s="37" customFormat="1" ht="14.5">
      <c r="A1517" s="3" t="s">
        <v>5089</v>
      </c>
      <c r="B1517" s="15" t="s">
        <v>1</v>
      </c>
      <c r="C1517" s="15" t="s">
        <v>7</v>
      </c>
      <c r="D1517" s="15" t="s">
        <v>3525</v>
      </c>
      <c r="E1517" s="15">
        <v>600</v>
      </c>
      <c r="F1517" s="15">
        <v>315</v>
      </c>
      <c r="G1517" s="15">
        <v>350</v>
      </c>
      <c r="H1517" s="15">
        <v>385</v>
      </c>
      <c r="I1517" s="15">
        <v>284</v>
      </c>
      <c r="J1517" s="15">
        <v>5</v>
      </c>
      <c r="K1517" s="15">
        <v>1</v>
      </c>
      <c r="L1517" s="15">
        <v>504</v>
      </c>
      <c r="M1517" s="15">
        <v>1.2</v>
      </c>
      <c r="N1517" s="15">
        <v>175</v>
      </c>
      <c r="O1517" s="15" t="s">
        <v>9484</v>
      </c>
      <c r="P1517" s="15" t="s">
        <v>3</v>
      </c>
      <c r="Q1517" s="37" t="s">
        <v>9169</v>
      </c>
      <c r="R1517" s="37">
        <v>0.4</v>
      </c>
      <c r="S1517" s="37" t="s">
        <v>9170</v>
      </c>
      <c r="T1517" s="37" t="s">
        <v>9167</v>
      </c>
      <c r="U1517" s="37" t="s">
        <v>9166</v>
      </c>
    </row>
    <row r="1518" spans="1:21" s="37" customFormat="1" ht="14.5">
      <c r="A1518" s="3" t="s">
        <v>5090</v>
      </c>
      <c r="B1518" s="15" t="s">
        <v>1</v>
      </c>
      <c r="C1518" s="15" t="s">
        <v>7</v>
      </c>
      <c r="D1518" s="15" t="s">
        <v>3525</v>
      </c>
      <c r="E1518" s="15">
        <v>600</v>
      </c>
      <c r="F1518" s="15">
        <v>333</v>
      </c>
      <c r="G1518" s="15">
        <v>350</v>
      </c>
      <c r="H1518" s="15">
        <v>368</v>
      </c>
      <c r="I1518" s="15">
        <v>300</v>
      </c>
      <c r="J1518" s="15">
        <v>5</v>
      </c>
      <c r="K1518" s="15">
        <v>1</v>
      </c>
      <c r="L1518" s="15">
        <v>482</v>
      </c>
      <c r="M1518" s="15">
        <v>1.3</v>
      </c>
      <c r="N1518" s="15">
        <v>175</v>
      </c>
      <c r="O1518" s="15" t="s">
        <v>9484</v>
      </c>
      <c r="P1518" s="15" t="s">
        <v>3</v>
      </c>
      <c r="Q1518" s="37" t="s">
        <v>9169</v>
      </c>
      <c r="R1518" s="37">
        <v>0.4</v>
      </c>
      <c r="S1518" s="37" t="s">
        <v>9170</v>
      </c>
      <c r="T1518" s="37" t="s">
        <v>9167</v>
      </c>
      <c r="U1518" s="37" t="s">
        <v>9166</v>
      </c>
    </row>
    <row r="1519" spans="1:21" s="37" customFormat="1" ht="14.5">
      <c r="A1519" s="3" t="s">
        <v>5091</v>
      </c>
      <c r="B1519" s="15" t="s">
        <v>1</v>
      </c>
      <c r="C1519" s="15" t="s">
        <v>7</v>
      </c>
      <c r="D1519" s="15" t="s">
        <v>3522</v>
      </c>
      <c r="E1519" s="15">
        <v>600</v>
      </c>
      <c r="F1519" s="15">
        <v>32.4</v>
      </c>
      <c r="G1519" s="15">
        <v>36</v>
      </c>
      <c r="H1519" s="15">
        <v>39.6</v>
      </c>
      <c r="I1519" s="15">
        <v>29.1</v>
      </c>
      <c r="J1519" s="15">
        <v>5</v>
      </c>
      <c r="K1519" s="15">
        <v>1</v>
      </c>
      <c r="L1519" s="15">
        <v>52</v>
      </c>
      <c r="M1519" s="15">
        <v>12</v>
      </c>
      <c r="N1519" s="15">
        <v>175</v>
      </c>
      <c r="O1519" s="15" t="s">
        <v>9484</v>
      </c>
      <c r="P1519" s="15" t="s">
        <v>3</v>
      </c>
      <c r="Q1519" s="37" t="s">
        <v>9169</v>
      </c>
      <c r="R1519" s="37">
        <v>0.4</v>
      </c>
      <c r="S1519" s="37" t="s">
        <v>9170</v>
      </c>
      <c r="T1519" s="37" t="s">
        <v>9167</v>
      </c>
      <c r="U1519" s="37" t="s">
        <v>9166</v>
      </c>
    </row>
    <row r="1520" spans="1:21" s="37" customFormat="1" ht="14.5">
      <c r="A1520" s="3" t="s">
        <v>5092</v>
      </c>
      <c r="B1520" s="15" t="s">
        <v>1</v>
      </c>
      <c r="C1520" s="15" t="s">
        <v>7</v>
      </c>
      <c r="D1520" s="15" t="s">
        <v>3522</v>
      </c>
      <c r="E1520" s="15">
        <v>600</v>
      </c>
      <c r="F1520" s="15">
        <v>34.200000000000003</v>
      </c>
      <c r="G1520" s="15">
        <v>36</v>
      </c>
      <c r="H1520" s="15">
        <v>37.799999999999997</v>
      </c>
      <c r="I1520" s="15">
        <v>30.8</v>
      </c>
      <c r="J1520" s="15">
        <v>5</v>
      </c>
      <c r="K1520" s="15">
        <v>1</v>
      </c>
      <c r="L1520" s="15">
        <v>49.9</v>
      </c>
      <c r="M1520" s="15">
        <v>12.6</v>
      </c>
      <c r="N1520" s="15">
        <v>175</v>
      </c>
      <c r="O1520" s="15" t="s">
        <v>9484</v>
      </c>
      <c r="P1520" s="15" t="s">
        <v>3</v>
      </c>
      <c r="Q1520" s="37" t="s">
        <v>9169</v>
      </c>
      <c r="R1520" s="37">
        <v>0.4</v>
      </c>
      <c r="S1520" s="37" t="s">
        <v>9170</v>
      </c>
      <c r="T1520" s="37" t="s">
        <v>9167</v>
      </c>
      <c r="U1520" s="37" t="s">
        <v>9166</v>
      </c>
    </row>
    <row r="1521" spans="1:21" s="37" customFormat="1" ht="14.5">
      <c r="A1521" s="3" t="s">
        <v>5093</v>
      </c>
      <c r="B1521" s="15" t="s">
        <v>1</v>
      </c>
      <c r="C1521" s="15" t="s">
        <v>7</v>
      </c>
      <c r="D1521" s="15" t="s">
        <v>3525</v>
      </c>
      <c r="E1521" s="15">
        <v>600</v>
      </c>
      <c r="F1521" s="15">
        <v>32.4</v>
      </c>
      <c r="G1521" s="15">
        <v>36</v>
      </c>
      <c r="H1521" s="15">
        <v>39.6</v>
      </c>
      <c r="I1521" s="15">
        <v>29.1</v>
      </c>
      <c r="J1521" s="15">
        <v>5</v>
      </c>
      <c r="K1521" s="15">
        <v>1</v>
      </c>
      <c r="L1521" s="15">
        <v>52</v>
      </c>
      <c r="M1521" s="15">
        <v>12</v>
      </c>
      <c r="N1521" s="15">
        <v>175</v>
      </c>
      <c r="O1521" s="15" t="s">
        <v>9484</v>
      </c>
      <c r="P1521" s="15" t="s">
        <v>3</v>
      </c>
      <c r="Q1521" s="37" t="s">
        <v>9169</v>
      </c>
      <c r="R1521" s="37">
        <v>0.4</v>
      </c>
      <c r="S1521" s="37" t="s">
        <v>9170</v>
      </c>
      <c r="T1521" s="37" t="s">
        <v>9167</v>
      </c>
      <c r="U1521" s="37" t="s">
        <v>9166</v>
      </c>
    </row>
    <row r="1522" spans="1:21" s="37" customFormat="1" ht="14.5">
      <c r="A1522" s="3" t="s">
        <v>5094</v>
      </c>
      <c r="B1522" s="15" t="s">
        <v>1</v>
      </c>
      <c r="C1522" s="15" t="s">
        <v>7</v>
      </c>
      <c r="D1522" s="15" t="s">
        <v>3525</v>
      </c>
      <c r="E1522" s="15">
        <v>600</v>
      </c>
      <c r="F1522" s="15">
        <v>34.200000000000003</v>
      </c>
      <c r="G1522" s="15">
        <v>36</v>
      </c>
      <c r="H1522" s="15">
        <v>37.799999999999997</v>
      </c>
      <c r="I1522" s="15">
        <v>30.8</v>
      </c>
      <c r="J1522" s="15">
        <v>5</v>
      </c>
      <c r="K1522" s="15">
        <v>1</v>
      </c>
      <c r="L1522" s="15">
        <v>49.9</v>
      </c>
      <c r="M1522" s="15">
        <v>12.6</v>
      </c>
      <c r="N1522" s="15">
        <v>175</v>
      </c>
      <c r="O1522" s="15" t="s">
        <v>9484</v>
      </c>
      <c r="P1522" s="15" t="s">
        <v>3</v>
      </c>
      <c r="Q1522" s="37" t="s">
        <v>9169</v>
      </c>
      <c r="R1522" s="37">
        <v>0.4</v>
      </c>
      <c r="S1522" s="37" t="s">
        <v>9170</v>
      </c>
      <c r="T1522" s="37" t="s">
        <v>9167</v>
      </c>
      <c r="U1522" s="37" t="s">
        <v>9166</v>
      </c>
    </row>
    <row r="1523" spans="1:21" s="37" customFormat="1" ht="14.5">
      <c r="A1523" s="3" t="s">
        <v>5095</v>
      </c>
      <c r="B1523" s="15" t="s">
        <v>1</v>
      </c>
      <c r="C1523" s="15" t="s">
        <v>7</v>
      </c>
      <c r="D1523" s="15" t="s">
        <v>3522</v>
      </c>
      <c r="E1523" s="15">
        <v>600</v>
      </c>
      <c r="F1523" s="15">
        <v>35.1</v>
      </c>
      <c r="G1523" s="15">
        <v>39</v>
      </c>
      <c r="H1523" s="15">
        <v>42.9</v>
      </c>
      <c r="I1523" s="15">
        <v>31.6</v>
      </c>
      <c r="J1523" s="15">
        <v>5</v>
      </c>
      <c r="K1523" s="15">
        <v>1</v>
      </c>
      <c r="L1523" s="15">
        <v>56.4</v>
      </c>
      <c r="M1523" s="15">
        <v>11.1</v>
      </c>
      <c r="N1523" s="15">
        <v>175</v>
      </c>
      <c r="O1523" s="15" t="s">
        <v>9484</v>
      </c>
      <c r="P1523" s="15" t="s">
        <v>3</v>
      </c>
      <c r="Q1523" s="37" t="s">
        <v>9169</v>
      </c>
      <c r="R1523" s="37">
        <v>0.4</v>
      </c>
      <c r="S1523" s="37" t="s">
        <v>9170</v>
      </c>
      <c r="T1523" s="37" t="s">
        <v>9167</v>
      </c>
      <c r="U1523" s="37" t="s">
        <v>9166</v>
      </c>
    </row>
    <row r="1524" spans="1:21" s="37" customFormat="1" ht="14.5">
      <c r="A1524" s="3" t="s">
        <v>5096</v>
      </c>
      <c r="B1524" s="15" t="s">
        <v>1</v>
      </c>
      <c r="C1524" s="15" t="s">
        <v>7</v>
      </c>
      <c r="D1524" s="15" t="s">
        <v>3522</v>
      </c>
      <c r="E1524" s="15">
        <v>600</v>
      </c>
      <c r="F1524" s="15">
        <v>37.1</v>
      </c>
      <c r="G1524" s="15">
        <v>39</v>
      </c>
      <c r="H1524" s="15">
        <v>41</v>
      </c>
      <c r="I1524" s="15">
        <v>33.299999999999997</v>
      </c>
      <c r="J1524" s="15">
        <v>5</v>
      </c>
      <c r="K1524" s="15">
        <v>1</v>
      </c>
      <c r="L1524" s="15">
        <v>53.9</v>
      </c>
      <c r="M1524" s="15">
        <v>11.6</v>
      </c>
      <c r="N1524" s="15">
        <v>175</v>
      </c>
      <c r="O1524" s="15" t="s">
        <v>9484</v>
      </c>
      <c r="P1524" s="15" t="s">
        <v>3</v>
      </c>
      <c r="Q1524" s="37" t="s">
        <v>9169</v>
      </c>
      <c r="R1524" s="37">
        <v>0.4</v>
      </c>
      <c r="S1524" s="37" t="s">
        <v>9170</v>
      </c>
      <c r="T1524" s="37" t="s">
        <v>9167</v>
      </c>
      <c r="U1524" s="37" t="s">
        <v>9166</v>
      </c>
    </row>
    <row r="1525" spans="1:21" s="37" customFormat="1" ht="14.5">
      <c r="A1525" s="3" t="s">
        <v>5097</v>
      </c>
      <c r="B1525" s="15" t="s">
        <v>1</v>
      </c>
      <c r="C1525" s="15" t="s">
        <v>7</v>
      </c>
      <c r="D1525" s="15" t="s">
        <v>3525</v>
      </c>
      <c r="E1525" s="15">
        <v>600</v>
      </c>
      <c r="F1525" s="15">
        <v>35.1</v>
      </c>
      <c r="G1525" s="15">
        <v>39</v>
      </c>
      <c r="H1525" s="15">
        <v>42.9</v>
      </c>
      <c r="I1525" s="15">
        <v>31.6</v>
      </c>
      <c r="J1525" s="15">
        <v>5</v>
      </c>
      <c r="K1525" s="15">
        <v>1</v>
      </c>
      <c r="L1525" s="15">
        <v>56.4</v>
      </c>
      <c r="M1525" s="15">
        <v>11.1</v>
      </c>
      <c r="N1525" s="15">
        <v>175</v>
      </c>
      <c r="O1525" s="15" t="s">
        <v>9484</v>
      </c>
      <c r="P1525" s="15" t="s">
        <v>3</v>
      </c>
      <c r="Q1525" s="37" t="s">
        <v>9169</v>
      </c>
      <c r="R1525" s="37">
        <v>0.4</v>
      </c>
      <c r="S1525" s="37" t="s">
        <v>9170</v>
      </c>
      <c r="T1525" s="37" t="s">
        <v>9167</v>
      </c>
      <c r="U1525" s="37" t="s">
        <v>9166</v>
      </c>
    </row>
    <row r="1526" spans="1:21" s="37" customFormat="1" ht="14.5">
      <c r="A1526" s="3" t="s">
        <v>5098</v>
      </c>
      <c r="B1526" s="15" t="s">
        <v>1</v>
      </c>
      <c r="C1526" s="15" t="s">
        <v>7</v>
      </c>
      <c r="D1526" s="15" t="s">
        <v>3525</v>
      </c>
      <c r="E1526" s="15">
        <v>600</v>
      </c>
      <c r="F1526" s="15">
        <v>37.1</v>
      </c>
      <c r="G1526" s="15">
        <v>39</v>
      </c>
      <c r="H1526" s="15">
        <v>41</v>
      </c>
      <c r="I1526" s="15">
        <v>33.299999999999997</v>
      </c>
      <c r="J1526" s="15">
        <v>5</v>
      </c>
      <c r="K1526" s="15">
        <v>1</v>
      </c>
      <c r="L1526" s="15">
        <v>53.9</v>
      </c>
      <c r="M1526" s="15">
        <v>11.6</v>
      </c>
      <c r="N1526" s="15">
        <v>175</v>
      </c>
      <c r="O1526" s="15" t="s">
        <v>9484</v>
      </c>
      <c r="P1526" s="15" t="s">
        <v>3</v>
      </c>
      <c r="Q1526" s="37" t="s">
        <v>9169</v>
      </c>
      <c r="R1526" s="37">
        <v>0.4</v>
      </c>
      <c r="S1526" s="37" t="s">
        <v>9170</v>
      </c>
      <c r="T1526" s="37" t="s">
        <v>9167</v>
      </c>
      <c r="U1526" s="37" t="s">
        <v>9166</v>
      </c>
    </row>
    <row r="1527" spans="1:21" s="37" customFormat="1" ht="14.5">
      <c r="A1527" s="3" t="s">
        <v>5099</v>
      </c>
      <c r="B1527" s="15" t="s">
        <v>1</v>
      </c>
      <c r="C1527" s="15" t="s">
        <v>7</v>
      </c>
      <c r="D1527" s="15" t="s">
        <v>3522</v>
      </c>
      <c r="E1527" s="15">
        <v>600</v>
      </c>
      <c r="F1527" s="15">
        <v>360</v>
      </c>
      <c r="G1527" s="15">
        <v>400</v>
      </c>
      <c r="H1527" s="15">
        <v>440</v>
      </c>
      <c r="I1527" s="15">
        <v>324</v>
      </c>
      <c r="J1527" s="15">
        <v>5</v>
      </c>
      <c r="K1527" s="15">
        <v>1</v>
      </c>
      <c r="L1527" s="15">
        <v>574</v>
      </c>
      <c r="M1527" s="15">
        <v>1</v>
      </c>
      <c r="N1527" s="15">
        <v>175</v>
      </c>
      <c r="O1527" s="15" t="s">
        <v>9484</v>
      </c>
      <c r="P1527" s="15" t="s">
        <v>3</v>
      </c>
      <c r="Q1527" s="37" t="s">
        <v>9169</v>
      </c>
      <c r="R1527" s="37">
        <v>0.4</v>
      </c>
      <c r="S1527" s="37" t="s">
        <v>9170</v>
      </c>
      <c r="T1527" s="37" t="s">
        <v>9167</v>
      </c>
      <c r="U1527" s="37" t="s">
        <v>9166</v>
      </c>
    </row>
    <row r="1528" spans="1:21" s="37" customFormat="1" ht="14.5">
      <c r="A1528" s="3" t="s">
        <v>5100</v>
      </c>
      <c r="B1528" s="15" t="s">
        <v>1</v>
      </c>
      <c r="C1528" s="15" t="s">
        <v>7</v>
      </c>
      <c r="D1528" s="15" t="s">
        <v>3522</v>
      </c>
      <c r="E1528" s="15">
        <v>600</v>
      </c>
      <c r="F1528" s="15">
        <v>380</v>
      </c>
      <c r="G1528" s="15">
        <v>400</v>
      </c>
      <c r="H1528" s="15">
        <v>420</v>
      </c>
      <c r="I1528" s="15">
        <v>342</v>
      </c>
      <c r="J1528" s="15">
        <v>5</v>
      </c>
      <c r="K1528" s="15">
        <v>1</v>
      </c>
      <c r="L1528" s="15">
        <v>548</v>
      </c>
      <c r="M1528" s="15">
        <v>1.1000000000000001</v>
      </c>
      <c r="N1528" s="15">
        <v>175</v>
      </c>
      <c r="O1528" s="15" t="s">
        <v>9484</v>
      </c>
      <c r="P1528" s="15" t="s">
        <v>3</v>
      </c>
      <c r="Q1528" s="37" t="s">
        <v>9169</v>
      </c>
      <c r="R1528" s="37">
        <v>0.4</v>
      </c>
      <c r="S1528" s="37" t="s">
        <v>9170</v>
      </c>
      <c r="T1528" s="37" t="s">
        <v>9167</v>
      </c>
      <c r="U1528" s="37" t="s">
        <v>9166</v>
      </c>
    </row>
    <row r="1529" spans="1:21" s="37" customFormat="1" ht="14.5">
      <c r="A1529" s="3" t="s">
        <v>5101</v>
      </c>
      <c r="B1529" s="15" t="s">
        <v>1</v>
      </c>
      <c r="C1529" s="15" t="s">
        <v>7</v>
      </c>
      <c r="D1529" s="15" t="s">
        <v>3525</v>
      </c>
      <c r="E1529" s="15">
        <v>600</v>
      </c>
      <c r="F1529" s="15">
        <v>360</v>
      </c>
      <c r="G1529" s="15">
        <v>400</v>
      </c>
      <c r="H1529" s="15">
        <v>440</v>
      </c>
      <c r="I1529" s="15">
        <v>324</v>
      </c>
      <c r="J1529" s="15">
        <v>5</v>
      </c>
      <c r="K1529" s="15">
        <v>1</v>
      </c>
      <c r="L1529" s="15">
        <v>574</v>
      </c>
      <c r="M1529" s="15">
        <v>1</v>
      </c>
      <c r="N1529" s="15">
        <v>175</v>
      </c>
      <c r="O1529" s="15" t="s">
        <v>9484</v>
      </c>
      <c r="P1529" s="15" t="s">
        <v>3</v>
      </c>
      <c r="Q1529" s="37" t="s">
        <v>9169</v>
      </c>
      <c r="R1529" s="37">
        <v>0.4</v>
      </c>
      <c r="S1529" s="37" t="s">
        <v>9170</v>
      </c>
      <c r="T1529" s="37" t="s">
        <v>9167</v>
      </c>
      <c r="U1529" s="37" t="s">
        <v>9166</v>
      </c>
    </row>
    <row r="1530" spans="1:21" s="37" customFormat="1" ht="14.5">
      <c r="A1530" s="3" t="s">
        <v>5102</v>
      </c>
      <c r="B1530" s="15" t="s">
        <v>1</v>
      </c>
      <c r="C1530" s="15" t="s">
        <v>7</v>
      </c>
      <c r="D1530" s="15" t="s">
        <v>3525</v>
      </c>
      <c r="E1530" s="15">
        <v>600</v>
      </c>
      <c r="F1530" s="15">
        <v>380</v>
      </c>
      <c r="G1530" s="15">
        <v>400</v>
      </c>
      <c r="H1530" s="15">
        <v>420</v>
      </c>
      <c r="I1530" s="15">
        <v>342</v>
      </c>
      <c r="J1530" s="15">
        <v>5</v>
      </c>
      <c r="K1530" s="15">
        <v>1</v>
      </c>
      <c r="L1530" s="15">
        <v>548</v>
      </c>
      <c r="M1530" s="15">
        <v>1.1000000000000001</v>
      </c>
      <c r="N1530" s="15">
        <v>175</v>
      </c>
      <c r="O1530" s="15" t="s">
        <v>9484</v>
      </c>
      <c r="P1530" s="15" t="s">
        <v>3</v>
      </c>
      <c r="Q1530" s="37" t="s">
        <v>9169</v>
      </c>
      <c r="R1530" s="37">
        <v>0.4</v>
      </c>
      <c r="S1530" s="37" t="s">
        <v>9170</v>
      </c>
      <c r="T1530" s="37" t="s">
        <v>9167</v>
      </c>
      <c r="U1530" s="37" t="s">
        <v>9166</v>
      </c>
    </row>
    <row r="1531" spans="1:21" s="37" customFormat="1" ht="14.5">
      <c r="A1531" s="3" t="s">
        <v>5103</v>
      </c>
      <c r="B1531" s="15" t="s">
        <v>1</v>
      </c>
      <c r="C1531" s="15" t="s">
        <v>7</v>
      </c>
      <c r="D1531" s="15" t="s">
        <v>3522</v>
      </c>
      <c r="E1531" s="15">
        <v>600</v>
      </c>
      <c r="F1531" s="15">
        <v>38.700000000000003</v>
      </c>
      <c r="G1531" s="15">
        <v>43</v>
      </c>
      <c r="H1531" s="15">
        <v>47.3</v>
      </c>
      <c r="I1531" s="15">
        <v>34.799999999999997</v>
      </c>
      <c r="J1531" s="15">
        <v>5</v>
      </c>
      <c r="K1531" s="15">
        <v>1</v>
      </c>
      <c r="L1531" s="15">
        <v>61.9</v>
      </c>
      <c r="M1531" s="15">
        <v>10</v>
      </c>
      <c r="N1531" s="15">
        <v>175</v>
      </c>
      <c r="O1531" s="15" t="s">
        <v>9484</v>
      </c>
      <c r="P1531" s="15" t="s">
        <v>3</v>
      </c>
      <c r="Q1531" s="37" t="s">
        <v>9169</v>
      </c>
      <c r="R1531" s="37">
        <v>0.4</v>
      </c>
      <c r="S1531" s="37" t="s">
        <v>9170</v>
      </c>
      <c r="T1531" s="37" t="s">
        <v>9167</v>
      </c>
      <c r="U1531" s="37" t="s">
        <v>9166</v>
      </c>
    </row>
    <row r="1532" spans="1:21" s="37" customFormat="1" ht="14.5">
      <c r="A1532" s="3" t="s">
        <v>5104</v>
      </c>
      <c r="B1532" s="15" t="s">
        <v>1</v>
      </c>
      <c r="C1532" s="15" t="s">
        <v>7</v>
      </c>
      <c r="D1532" s="15" t="s">
        <v>3522</v>
      </c>
      <c r="E1532" s="15">
        <v>600</v>
      </c>
      <c r="F1532" s="15">
        <v>40.9</v>
      </c>
      <c r="G1532" s="15">
        <v>43</v>
      </c>
      <c r="H1532" s="15">
        <v>45.2</v>
      </c>
      <c r="I1532" s="15">
        <v>36.799999999999997</v>
      </c>
      <c r="J1532" s="15">
        <v>5</v>
      </c>
      <c r="K1532" s="15">
        <v>1</v>
      </c>
      <c r="L1532" s="15">
        <v>59.3</v>
      </c>
      <c r="M1532" s="15">
        <v>10.6</v>
      </c>
      <c r="N1532" s="15">
        <v>175</v>
      </c>
      <c r="O1532" s="15" t="s">
        <v>9484</v>
      </c>
      <c r="P1532" s="15" t="s">
        <v>3</v>
      </c>
      <c r="Q1532" s="37" t="s">
        <v>9169</v>
      </c>
      <c r="R1532" s="37">
        <v>0.4</v>
      </c>
      <c r="S1532" s="37" t="s">
        <v>9170</v>
      </c>
      <c r="T1532" s="37" t="s">
        <v>9167</v>
      </c>
      <c r="U1532" s="37" t="s">
        <v>9166</v>
      </c>
    </row>
    <row r="1533" spans="1:21" s="37" customFormat="1" ht="14.5">
      <c r="A1533" s="3" t="s">
        <v>5105</v>
      </c>
      <c r="B1533" s="15" t="s">
        <v>1</v>
      </c>
      <c r="C1533" s="15" t="s">
        <v>7</v>
      </c>
      <c r="D1533" s="15" t="s">
        <v>3525</v>
      </c>
      <c r="E1533" s="15">
        <v>600</v>
      </c>
      <c r="F1533" s="15">
        <v>38.700000000000003</v>
      </c>
      <c r="G1533" s="15">
        <v>43</v>
      </c>
      <c r="H1533" s="15">
        <v>47.3</v>
      </c>
      <c r="I1533" s="15">
        <v>34.799999999999997</v>
      </c>
      <c r="J1533" s="15">
        <v>5</v>
      </c>
      <c r="K1533" s="15">
        <v>1</v>
      </c>
      <c r="L1533" s="15">
        <v>61.9</v>
      </c>
      <c r="M1533" s="15">
        <v>10</v>
      </c>
      <c r="N1533" s="15">
        <v>175</v>
      </c>
      <c r="O1533" s="15" t="s">
        <v>9484</v>
      </c>
      <c r="P1533" s="15" t="s">
        <v>3</v>
      </c>
      <c r="Q1533" s="37" t="s">
        <v>9169</v>
      </c>
      <c r="R1533" s="37">
        <v>0.4</v>
      </c>
      <c r="S1533" s="37" t="s">
        <v>9170</v>
      </c>
      <c r="T1533" s="37" t="s">
        <v>9167</v>
      </c>
      <c r="U1533" s="37" t="s">
        <v>9166</v>
      </c>
    </row>
    <row r="1534" spans="1:21" s="37" customFormat="1" ht="14.5">
      <c r="A1534" s="3" t="s">
        <v>5106</v>
      </c>
      <c r="B1534" s="15" t="s">
        <v>1</v>
      </c>
      <c r="C1534" s="15" t="s">
        <v>7</v>
      </c>
      <c r="D1534" s="15" t="s">
        <v>3525</v>
      </c>
      <c r="E1534" s="15">
        <v>600</v>
      </c>
      <c r="F1534" s="15">
        <v>40.9</v>
      </c>
      <c r="G1534" s="15">
        <v>43</v>
      </c>
      <c r="H1534" s="15">
        <v>45.2</v>
      </c>
      <c r="I1534" s="15">
        <v>36.799999999999997</v>
      </c>
      <c r="J1534" s="15">
        <v>5</v>
      </c>
      <c r="K1534" s="15">
        <v>1</v>
      </c>
      <c r="L1534" s="15">
        <v>59.3</v>
      </c>
      <c r="M1534" s="15">
        <v>10.6</v>
      </c>
      <c r="N1534" s="15">
        <v>175</v>
      </c>
      <c r="O1534" s="15" t="s">
        <v>9484</v>
      </c>
      <c r="P1534" s="15" t="s">
        <v>3</v>
      </c>
      <c r="Q1534" s="37" t="s">
        <v>9169</v>
      </c>
      <c r="R1534" s="37">
        <v>0.4</v>
      </c>
      <c r="S1534" s="37" t="s">
        <v>9170</v>
      </c>
      <c r="T1534" s="37" t="s">
        <v>9167</v>
      </c>
      <c r="U1534" s="37" t="s">
        <v>9166</v>
      </c>
    </row>
    <row r="1535" spans="1:21" s="37" customFormat="1" ht="14.5">
      <c r="A1535" s="3" t="s">
        <v>5107</v>
      </c>
      <c r="B1535" s="15" t="s">
        <v>1</v>
      </c>
      <c r="C1535" s="15" t="s">
        <v>7</v>
      </c>
      <c r="D1535" s="15" t="s">
        <v>3522</v>
      </c>
      <c r="E1535" s="15">
        <v>600</v>
      </c>
      <c r="F1535" s="15">
        <v>396</v>
      </c>
      <c r="G1535" s="15">
        <v>440</v>
      </c>
      <c r="H1535" s="15">
        <v>484</v>
      </c>
      <c r="I1535" s="15">
        <v>356</v>
      </c>
      <c r="J1535" s="15">
        <v>5</v>
      </c>
      <c r="K1535" s="15">
        <v>1</v>
      </c>
      <c r="L1535" s="15">
        <v>631</v>
      </c>
      <c r="M1535" s="15">
        <v>1</v>
      </c>
      <c r="N1535" s="15">
        <v>175</v>
      </c>
      <c r="O1535" s="15" t="s">
        <v>9484</v>
      </c>
      <c r="P1535" s="15" t="s">
        <v>3</v>
      </c>
      <c r="Q1535" s="37" t="s">
        <v>9169</v>
      </c>
      <c r="R1535" s="37">
        <v>0.4</v>
      </c>
      <c r="S1535" s="37" t="s">
        <v>9170</v>
      </c>
      <c r="T1535" s="37" t="s">
        <v>9167</v>
      </c>
      <c r="U1535" s="37" t="s">
        <v>9166</v>
      </c>
    </row>
    <row r="1536" spans="1:21" s="37" customFormat="1" ht="14.5">
      <c r="A1536" s="3" t="s">
        <v>5108</v>
      </c>
      <c r="B1536" s="15" t="s">
        <v>1</v>
      </c>
      <c r="C1536" s="15" t="s">
        <v>7</v>
      </c>
      <c r="D1536" s="15" t="s">
        <v>3522</v>
      </c>
      <c r="E1536" s="15">
        <v>600</v>
      </c>
      <c r="F1536" s="15">
        <v>418</v>
      </c>
      <c r="G1536" s="15">
        <v>440</v>
      </c>
      <c r="H1536" s="15">
        <v>462</v>
      </c>
      <c r="I1536" s="15">
        <v>376</v>
      </c>
      <c r="J1536" s="15">
        <v>5</v>
      </c>
      <c r="K1536" s="15">
        <v>1</v>
      </c>
      <c r="L1536" s="15">
        <v>602</v>
      </c>
      <c r="M1536" s="15">
        <v>1.04</v>
      </c>
      <c r="N1536" s="15">
        <v>175</v>
      </c>
      <c r="O1536" s="15" t="s">
        <v>9484</v>
      </c>
      <c r="P1536" s="15" t="s">
        <v>3</v>
      </c>
      <c r="Q1536" s="37" t="s">
        <v>9169</v>
      </c>
      <c r="R1536" s="37">
        <v>0.4</v>
      </c>
      <c r="S1536" s="37" t="s">
        <v>9170</v>
      </c>
      <c r="T1536" s="37" t="s">
        <v>9167</v>
      </c>
      <c r="U1536" s="37" t="s">
        <v>9166</v>
      </c>
    </row>
    <row r="1537" spans="1:21" s="37" customFormat="1" ht="14.5">
      <c r="A1537" s="3" t="s">
        <v>5109</v>
      </c>
      <c r="B1537" s="15" t="s">
        <v>1</v>
      </c>
      <c r="C1537" s="15" t="s">
        <v>7</v>
      </c>
      <c r="D1537" s="15" t="s">
        <v>3525</v>
      </c>
      <c r="E1537" s="15">
        <v>600</v>
      </c>
      <c r="F1537" s="15">
        <v>396</v>
      </c>
      <c r="G1537" s="15">
        <v>440</v>
      </c>
      <c r="H1537" s="15">
        <v>484</v>
      </c>
      <c r="I1537" s="15">
        <v>356</v>
      </c>
      <c r="J1537" s="15">
        <v>5</v>
      </c>
      <c r="K1537" s="15">
        <v>1</v>
      </c>
      <c r="L1537" s="15">
        <v>631</v>
      </c>
      <c r="M1537" s="15">
        <v>1</v>
      </c>
      <c r="N1537" s="15">
        <v>175</v>
      </c>
      <c r="O1537" s="15" t="s">
        <v>9484</v>
      </c>
      <c r="P1537" s="15" t="s">
        <v>3</v>
      </c>
      <c r="Q1537" s="37" t="s">
        <v>9169</v>
      </c>
      <c r="R1537" s="37">
        <v>0.4</v>
      </c>
      <c r="S1537" s="37" t="s">
        <v>9170</v>
      </c>
      <c r="T1537" s="37" t="s">
        <v>9167</v>
      </c>
      <c r="U1537" s="37" t="s">
        <v>9166</v>
      </c>
    </row>
    <row r="1538" spans="1:21" s="37" customFormat="1" ht="14.5">
      <c r="A1538" s="3" t="s">
        <v>5110</v>
      </c>
      <c r="B1538" s="15" t="s">
        <v>1</v>
      </c>
      <c r="C1538" s="15" t="s">
        <v>7</v>
      </c>
      <c r="D1538" s="15" t="s">
        <v>3525</v>
      </c>
      <c r="E1538" s="15">
        <v>600</v>
      </c>
      <c r="F1538" s="15">
        <v>418</v>
      </c>
      <c r="G1538" s="15">
        <v>440</v>
      </c>
      <c r="H1538" s="15">
        <v>462</v>
      </c>
      <c r="I1538" s="15">
        <v>376</v>
      </c>
      <c r="J1538" s="15">
        <v>5</v>
      </c>
      <c r="K1538" s="15">
        <v>1</v>
      </c>
      <c r="L1538" s="15">
        <v>602</v>
      </c>
      <c r="M1538" s="15">
        <v>1.04</v>
      </c>
      <c r="N1538" s="15">
        <v>175</v>
      </c>
      <c r="O1538" s="15" t="s">
        <v>9484</v>
      </c>
      <c r="P1538" s="15" t="s">
        <v>3</v>
      </c>
      <c r="Q1538" s="37" t="s">
        <v>9169</v>
      </c>
      <c r="R1538" s="37">
        <v>0.4</v>
      </c>
      <c r="S1538" s="37" t="s">
        <v>9170</v>
      </c>
      <c r="T1538" s="37" t="s">
        <v>9167</v>
      </c>
      <c r="U1538" s="37" t="s">
        <v>9166</v>
      </c>
    </row>
    <row r="1539" spans="1:21" s="37" customFormat="1" ht="14.5">
      <c r="A1539" s="3" t="s">
        <v>5111</v>
      </c>
      <c r="B1539" s="15" t="s">
        <v>1</v>
      </c>
      <c r="C1539" s="15" t="s">
        <v>7</v>
      </c>
      <c r="D1539" s="15" t="s">
        <v>3522</v>
      </c>
      <c r="E1539" s="15">
        <v>600</v>
      </c>
      <c r="F1539" s="15">
        <v>42.3</v>
      </c>
      <c r="G1539" s="15">
        <v>47</v>
      </c>
      <c r="H1539" s="15">
        <v>51.7</v>
      </c>
      <c r="I1539" s="15">
        <v>38.1</v>
      </c>
      <c r="J1539" s="15">
        <v>5</v>
      </c>
      <c r="K1539" s="15">
        <v>1</v>
      </c>
      <c r="L1539" s="15">
        <v>67.8</v>
      </c>
      <c r="M1539" s="15">
        <v>9.1999999999999993</v>
      </c>
      <c r="N1539" s="15">
        <v>175</v>
      </c>
      <c r="O1539" s="15" t="s">
        <v>9484</v>
      </c>
      <c r="P1539" s="15" t="s">
        <v>3</v>
      </c>
      <c r="Q1539" s="37" t="s">
        <v>9169</v>
      </c>
      <c r="R1539" s="37">
        <v>0.4</v>
      </c>
      <c r="S1539" s="37" t="s">
        <v>9170</v>
      </c>
      <c r="T1539" s="37" t="s">
        <v>9167</v>
      </c>
      <c r="U1539" s="37" t="s">
        <v>9166</v>
      </c>
    </row>
    <row r="1540" spans="1:21" s="37" customFormat="1" ht="14.5">
      <c r="A1540" s="3" t="s">
        <v>5112</v>
      </c>
      <c r="B1540" s="15" t="s">
        <v>1</v>
      </c>
      <c r="C1540" s="15" t="s">
        <v>7</v>
      </c>
      <c r="D1540" s="15" t="s">
        <v>3522</v>
      </c>
      <c r="E1540" s="15">
        <v>600</v>
      </c>
      <c r="F1540" s="15">
        <v>44.7</v>
      </c>
      <c r="G1540" s="15">
        <v>47</v>
      </c>
      <c r="H1540" s="15">
        <v>49.4</v>
      </c>
      <c r="I1540" s="15">
        <v>40.200000000000003</v>
      </c>
      <c r="J1540" s="15">
        <v>5</v>
      </c>
      <c r="K1540" s="15">
        <v>1</v>
      </c>
      <c r="L1540" s="15">
        <v>64.8</v>
      </c>
      <c r="M1540" s="15">
        <v>9.6999999999999993</v>
      </c>
      <c r="N1540" s="15">
        <v>175</v>
      </c>
      <c r="O1540" s="15" t="s">
        <v>9484</v>
      </c>
      <c r="P1540" s="15" t="s">
        <v>3</v>
      </c>
      <c r="Q1540" s="37" t="s">
        <v>9169</v>
      </c>
      <c r="R1540" s="37">
        <v>0.4</v>
      </c>
      <c r="S1540" s="37" t="s">
        <v>9170</v>
      </c>
      <c r="T1540" s="37" t="s">
        <v>9167</v>
      </c>
      <c r="U1540" s="37" t="s">
        <v>9166</v>
      </c>
    </row>
    <row r="1541" spans="1:21" s="37" customFormat="1" ht="14.5">
      <c r="A1541" s="3" t="s">
        <v>5113</v>
      </c>
      <c r="B1541" s="15" t="s">
        <v>1</v>
      </c>
      <c r="C1541" s="15" t="s">
        <v>7</v>
      </c>
      <c r="D1541" s="15" t="s">
        <v>3525</v>
      </c>
      <c r="E1541" s="15">
        <v>600</v>
      </c>
      <c r="F1541" s="15">
        <v>42.3</v>
      </c>
      <c r="G1541" s="15">
        <v>47</v>
      </c>
      <c r="H1541" s="15">
        <v>51.7</v>
      </c>
      <c r="I1541" s="15">
        <v>38.1</v>
      </c>
      <c r="J1541" s="15">
        <v>5</v>
      </c>
      <c r="K1541" s="15">
        <v>1</v>
      </c>
      <c r="L1541" s="15">
        <v>67.8</v>
      </c>
      <c r="M1541" s="15">
        <v>9.1999999999999993</v>
      </c>
      <c r="N1541" s="15">
        <v>175</v>
      </c>
      <c r="O1541" s="15" t="s">
        <v>9484</v>
      </c>
      <c r="P1541" s="15" t="s">
        <v>3</v>
      </c>
      <c r="Q1541" s="37" t="s">
        <v>9169</v>
      </c>
      <c r="R1541" s="37">
        <v>0.4</v>
      </c>
      <c r="S1541" s="37" t="s">
        <v>9170</v>
      </c>
      <c r="T1541" s="37" t="s">
        <v>9167</v>
      </c>
      <c r="U1541" s="37" t="s">
        <v>9166</v>
      </c>
    </row>
    <row r="1542" spans="1:21" s="37" customFormat="1" ht="14.5">
      <c r="A1542" s="3" t="s">
        <v>5114</v>
      </c>
      <c r="B1542" s="15" t="s">
        <v>1</v>
      </c>
      <c r="C1542" s="15" t="s">
        <v>7</v>
      </c>
      <c r="D1542" s="15" t="s">
        <v>3525</v>
      </c>
      <c r="E1542" s="15">
        <v>600</v>
      </c>
      <c r="F1542" s="15">
        <v>44.7</v>
      </c>
      <c r="G1542" s="15">
        <v>47</v>
      </c>
      <c r="H1542" s="15">
        <v>49.4</v>
      </c>
      <c r="I1542" s="15">
        <v>40.200000000000003</v>
      </c>
      <c r="J1542" s="15">
        <v>5</v>
      </c>
      <c r="K1542" s="15">
        <v>1</v>
      </c>
      <c r="L1542" s="15">
        <v>64.8</v>
      </c>
      <c r="M1542" s="15">
        <v>9.6999999999999993</v>
      </c>
      <c r="N1542" s="15">
        <v>175</v>
      </c>
      <c r="O1542" s="15" t="s">
        <v>9484</v>
      </c>
      <c r="P1542" s="15" t="s">
        <v>3</v>
      </c>
      <c r="Q1542" s="37" t="s">
        <v>9169</v>
      </c>
      <c r="R1542" s="37">
        <v>0.4</v>
      </c>
      <c r="S1542" s="37" t="s">
        <v>9170</v>
      </c>
      <c r="T1542" s="37" t="s">
        <v>9167</v>
      </c>
      <c r="U1542" s="37" t="s">
        <v>9166</v>
      </c>
    </row>
    <row r="1543" spans="1:21" s="37" customFormat="1" ht="14.5">
      <c r="A1543" s="3" t="s">
        <v>5115</v>
      </c>
      <c r="B1543" s="15" t="s">
        <v>1</v>
      </c>
      <c r="C1543" s="15" t="s">
        <v>7</v>
      </c>
      <c r="D1543" s="15" t="s">
        <v>3522</v>
      </c>
      <c r="E1543" s="15">
        <v>600</v>
      </c>
      <c r="F1543" s="15">
        <v>45.9</v>
      </c>
      <c r="G1543" s="15">
        <v>51</v>
      </c>
      <c r="H1543" s="15">
        <v>56.1</v>
      </c>
      <c r="I1543" s="15">
        <v>41.3</v>
      </c>
      <c r="J1543" s="15">
        <v>5</v>
      </c>
      <c r="K1543" s="15">
        <v>1</v>
      </c>
      <c r="L1543" s="15">
        <v>73.5</v>
      </c>
      <c r="M1543" s="15">
        <v>8.5</v>
      </c>
      <c r="N1543" s="15">
        <v>175</v>
      </c>
      <c r="O1543" s="15" t="s">
        <v>9484</v>
      </c>
      <c r="P1543" s="15" t="s">
        <v>3</v>
      </c>
      <c r="Q1543" s="37" t="s">
        <v>9169</v>
      </c>
      <c r="R1543" s="37">
        <v>0.4</v>
      </c>
      <c r="S1543" s="37" t="s">
        <v>9170</v>
      </c>
      <c r="T1543" s="37" t="s">
        <v>9167</v>
      </c>
      <c r="U1543" s="37" t="s">
        <v>9166</v>
      </c>
    </row>
    <row r="1544" spans="1:21" s="37" customFormat="1" ht="14.5">
      <c r="A1544" s="3" t="s">
        <v>5116</v>
      </c>
      <c r="B1544" s="15" t="s">
        <v>1</v>
      </c>
      <c r="C1544" s="15" t="s">
        <v>7</v>
      </c>
      <c r="D1544" s="15" t="s">
        <v>3522</v>
      </c>
      <c r="E1544" s="15">
        <v>600</v>
      </c>
      <c r="F1544" s="15">
        <v>48.5</v>
      </c>
      <c r="G1544" s="15">
        <v>51</v>
      </c>
      <c r="H1544" s="15">
        <v>53.6</v>
      </c>
      <c r="I1544" s="15">
        <v>43.6</v>
      </c>
      <c r="J1544" s="15">
        <v>5</v>
      </c>
      <c r="K1544" s="15">
        <v>1</v>
      </c>
      <c r="L1544" s="15">
        <v>70.099999999999994</v>
      </c>
      <c r="M1544" s="15">
        <v>8.9</v>
      </c>
      <c r="N1544" s="15">
        <v>175</v>
      </c>
      <c r="O1544" s="15" t="s">
        <v>9484</v>
      </c>
      <c r="P1544" s="15" t="s">
        <v>3</v>
      </c>
      <c r="Q1544" s="37" t="s">
        <v>9169</v>
      </c>
      <c r="R1544" s="37">
        <v>0.4</v>
      </c>
      <c r="S1544" s="37" t="s">
        <v>9170</v>
      </c>
      <c r="T1544" s="37" t="s">
        <v>9167</v>
      </c>
      <c r="U1544" s="37" t="s">
        <v>9166</v>
      </c>
    </row>
    <row r="1545" spans="1:21" s="37" customFormat="1" ht="14.5">
      <c r="A1545" s="3" t="s">
        <v>5117</v>
      </c>
      <c r="B1545" s="15" t="s">
        <v>1</v>
      </c>
      <c r="C1545" s="15" t="s">
        <v>7</v>
      </c>
      <c r="D1545" s="15" t="s">
        <v>3525</v>
      </c>
      <c r="E1545" s="15">
        <v>600</v>
      </c>
      <c r="F1545" s="15">
        <v>45.9</v>
      </c>
      <c r="G1545" s="15">
        <v>51</v>
      </c>
      <c r="H1545" s="15">
        <v>56.1</v>
      </c>
      <c r="I1545" s="15">
        <v>41.3</v>
      </c>
      <c r="J1545" s="15">
        <v>5</v>
      </c>
      <c r="K1545" s="15">
        <v>1</v>
      </c>
      <c r="L1545" s="15">
        <v>73.5</v>
      </c>
      <c r="M1545" s="15">
        <v>8.5</v>
      </c>
      <c r="N1545" s="15">
        <v>175</v>
      </c>
      <c r="O1545" s="15" t="s">
        <v>9484</v>
      </c>
      <c r="P1545" s="15" t="s">
        <v>3</v>
      </c>
      <c r="Q1545" s="37" t="s">
        <v>9169</v>
      </c>
      <c r="R1545" s="37">
        <v>0.4</v>
      </c>
      <c r="S1545" s="37" t="s">
        <v>9170</v>
      </c>
      <c r="T1545" s="37" t="s">
        <v>9167</v>
      </c>
      <c r="U1545" s="37" t="s">
        <v>9166</v>
      </c>
    </row>
    <row r="1546" spans="1:21" s="37" customFormat="1" ht="14.5">
      <c r="A1546" s="3" t="s">
        <v>5118</v>
      </c>
      <c r="B1546" s="15" t="s">
        <v>1</v>
      </c>
      <c r="C1546" s="15" t="s">
        <v>7</v>
      </c>
      <c r="D1546" s="15" t="s">
        <v>3525</v>
      </c>
      <c r="E1546" s="15">
        <v>600</v>
      </c>
      <c r="F1546" s="15">
        <v>48.5</v>
      </c>
      <c r="G1546" s="15">
        <v>51</v>
      </c>
      <c r="H1546" s="15">
        <v>53.6</v>
      </c>
      <c r="I1546" s="15">
        <v>43.6</v>
      </c>
      <c r="J1546" s="15">
        <v>5</v>
      </c>
      <c r="K1546" s="15">
        <v>1</v>
      </c>
      <c r="L1546" s="15">
        <v>70.099999999999994</v>
      </c>
      <c r="M1546" s="15">
        <v>8.9</v>
      </c>
      <c r="N1546" s="15">
        <v>175</v>
      </c>
      <c r="O1546" s="15" t="s">
        <v>9484</v>
      </c>
      <c r="P1546" s="15" t="s">
        <v>3</v>
      </c>
      <c r="Q1546" s="37" t="s">
        <v>9169</v>
      </c>
      <c r="R1546" s="37">
        <v>0.4</v>
      </c>
      <c r="S1546" s="37" t="s">
        <v>9170</v>
      </c>
      <c r="T1546" s="37" t="s">
        <v>9167</v>
      </c>
      <c r="U1546" s="37" t="s">
        <v>9166</v>
      </c>
    </row>
    <row r="1547" spans="1:21" s="37" customFormat="1" ht="14.5">
      <c r="A1547" s="3" t="s">
        <v>5119</v>
      </c>
      <c r="B1547" s="15" t="s">
        <v>1</v>
      </c>
      <c r="C1547" s="15" t="s">
        <v>7</v>
      </c>
      <c r="D1547" s="15" t="s">
        <v>3522</v>
      </c>
      <c r="E1547" s="15">
        <v>600</v>
      </c>
      <c r="F1547" s="15">
        <v>50.4</v>
      </c>
      <c r="G1547" s="15">
        <v>56</v>
      </c>
      <c r="H1547" s="15">
        <v>61.6</v>
      </c>
      <c r="I1547" s="15">
        <v>45.4</v>
      </c>
      <c r="J1547" s="15">
        <v>5</v>
      </c>
      <c r="K1547" s="15">
        <v>1</v>
      </c>
      <c r="L1547" s="15">
        <v>80.5</v>
      </c>
      <c r="M1547" s="15">
        <v>7.8</v>
      </c>
      <c r="N1547" s="15">
        <v>175</v>
      </c>
      <c r="O1547" s="15" t="s">
        <v>9484</v>
      </c>
      <c r="P1547" s="15" t="s">
        <v>3</v>
      </c>
      <c r="Q1547" s="37" t="s">
        <v>9169</v>
      </c>
      <c r="R1547" s="37">
        <v>0.4</v>
      </c>
      <c r="S1547" s="37" t="s">
        <v>9170</v>
      </c>
      <c r="T1547" s="37" t="s">
        <v>9167</v>
      </c>
      <c r="U1547" s="37" t="s">
        <v>9166</v>
      </c>
    </row>
    <row r="1548" spans="1:21" s="37" customFormat="1" ht="14.5">
      <c r="A1548" s="3" t="s">
        <v>5120</v>
      </c>
      <c r="B1548" s="15" t="s">
        <v>1</v>
      </c>
      <c r="C1548" s="15" t="s">
        <v>7</v>
      </c>
      <c r="D1548" s="15" t="s">
        <v>3522</v>
      </c>
      <c r="E1548" s="15">
        <v>600</v>
      </c>
      <c r="F1548" s="15">
        <v>53.2</v>
      </c>
      <c r="G1548" s="15">
        <v>56</v>
      </c>
      <c r="H1548" s="15">
        <v>58.8</v>
      </c>
      <c r="I1548" s="15">
        <v>47.8</v>
      </c>
      <c r="J1548" s="15">
        <v>5</v>
      </c>
      <c r="K1548" s="15">
        <v>1</v>
      </c>
      <c r="L1548" s="15">
        <v>77</v>
      </c>
      <c r="M1548" s="15">
        <v>8.1</v>
      </c>
      <c r="N1548" s="15">
        <v>175</v>
      </c>
      <c r="O1548" s="15" t="s">
        <v>9484</v>
      </c>
      <c r="P1548" s="15" t="s">
        <v>3</v>
      </c>
      <c r="Q1548" s="37" t="s">
        <v>9169</v>
      </c>
      <c r="R1548" s="37">
        <v>0.4</v>
      </c>
      <c r="S1548" s="37" t="s">
        <v>9170</v>
      </c>
      <c r="T1548" s="37" t="s">
        <v>9167</v>
      </c>
      <c r="U1548" s="37" t="s">
        <v>9166</v>
      </c>
    </row>
    <row r="1549" spans="1:21" s="37" customFormat="1" ht="14.5">
      <c r="A1549" s="3" t="s">
        <v>5121</v>
      </c>
      <c r="B1549" s="15" t="s">
        <v>1</v>
      </c>
      <c r="C1549" s="15" t="s">
        <v>7</v>
      </c>
      <c r="D1549" s="15" t="s">
        <v>3525</v>
      </c>
      <c r="E1549" s="15">
        <v>600</v>
      </c>
      <c r="F1549" s="15">
        <v>50.4</v>
      </c>
      <c r="G1549" s="15">
        <v>56</v>
      </c>
      <c r="H1549" s="15">
        <v>61.6</v>
      </c>
      <c r="I1549" s="15">
        <v>45.4</v>
      </c>
      <c r="J1549" s="15">
        <v>5</v>
      </c>
      <c r="K1549" s="15">
        <v>1</v>
      </c>
      <c r="L1549" s="15">
        <v>80.5</v>
      </c>
      <c r="M1549" s="15">
        <v>7.8</v>
      </c>
      <c r="N1549" s="15">
        <v>175</v>
      </c>
      <c r="O1549" s="15" t="s">
        <v>9484</v>
      </c>
      <c r="P1549" s="15" t="s">
        <v>3</v>
      </c>
      <c r="Q1549" s="37" t="s">
        <v>9169</v>
      </c>
      <c r="R1549" s="37">
        <v>0.4</v>
      </c>
      <c r="S1549" s="37" t="s">
        <v>9170</v>
      </c>
      <c r="T1549" s="37" t="s">
        <v>9167</v>
      </c>
      <c r="U1549" s="37" t="s">
        <v>9166</v>
      </c>
    </row>
    <row r="1550" spans="1:21" s="37" customFormat="1" ht="14.5">
      <c r="A1550" s="3" t="s">
        <v>5122</v>
      </c>
      <c r="B1550" s="15" t="s">
        <v>1</v>
      </c>
      <c r="C1550" s="15" t="s">
        <v>7</v>
      </c>
      <c r="D1550" s="15" t="s">
        <v>3525</v>
      </c>
      <c r="E1550" s="15">
        <v>600</v>
      </c>
      <c r="F1550" s="15">
        <v>53.2</v>
      </c>
      <c r="G1550" s="15">
        <v>56</v>
      </c>
      <c r="H1550" s="15">
        <v>58.8</v>
      </c>
      <c r="I1550" s="15">
        <v>47.8</v>
      </c>
      <c r="J1550" s="15">
        <v>5</v>
      </c>
      <c r="K1550" s="15">
        <v>1</v>
      </c>
      <c r="L1550" s="15">
        <v>77</v>
      </c>
      <c r="M1550" s="15">
        <v>8.1</v>
      </c>
      <c r="N1550" s="15">
        <v>175</v>
      </c>
      <c r="O1550" s="15" t="s">
        <v>9484</v>
      </c>
      <c r="P1550" s="15" t="s">
        <v>3</v>
      </c>
      <c r="Q1550" s="37" t="s">
        <v>9169</v>
      </c>
      <c r="R1550" s="37">
        <v>0.4</v>
      </c>
      <c r="S1550" s="37" t="s">
        <v>9170</v>
      </c>
      <c r="T1550" s="37" t="s">
        <v>9167</v>
      </c>
      <c r="U1550" s="37" t="s">
        <v>9166</v>
      </c>
    </row>
    <row r="1551" spans="1:21" s="37" customFormat="1" ht="14.5">
      <c r="A1551" s="3" t="s">
        <v>5123</v>
      </c>
      <c r="B1551" s="15" t="s">
        <v>1</v>
      </c>
      <c r="C1551" s="15" t="s">
        <v>7</v>
      </c>
      <c r="D1551" s="15" t="s">
        <v>3522</v>
      </c>
      <c r="E1551" s="15">
        <v>600</v>
      </c>
      <c r="F1551" s="15">
        <v>6.12</v>
      </c>
      <c r="G1551" s="15">
        <v>6.8</v>
      </c>
      <c r="H1551" s="15">
        <v>7.48</v>
      </c>
      <c r="I1551" s="15">
        <v>5.5</v>
      </c>
      <c r="J1551" s="15">
        <v>5</v>
      </c>
      <c r="K1551" s="15">
        <v>1000</v>
      </c>
      <c r="L1551" s="15">
        <v>10.8</v>
      </c>
      <c r="M1551" s="15">
        <v>58</v>
      </c>
      <c r="N1551" s="15">
        <v>175</v>
      </c>
      <c r="O1551" s="15" t="s">
        <v>9484</v>
      </c>
      <c r="P1551" s="15" t="s">
        <v>3</v>
      </c>
      <c r="Q1551" s="37" t="s">
        <v>9169</v>
      </c>
      <c r="R1551" s="37">
        <v>0.4</v>
      </c>
      <c r="S1551" s="37" t="s">
        <v>9170</v>
      </c>
      <c r="T1551" s="37" t="s">
        <v>9167</v>
      </c>
      <c r="U1551" s="37" t="s">
        <v>9166</v>
      </c>
    </row>
    <row r="1552" spans="1:21" s="37" customFormat="1" ht="14.5">
      <c r="A1552" s="3" t="s">
        <v>5124</v>
      </c>
      <c r="B1552" s="15" t="s">
        <v>1</v>
      </c>
      <c r="C1552" s="15" t="s">
        <v>7</v>
      </c>
      <c r="D1552" s="15" t="s">
        <v>3522</v>
      </c>
      <c r="E1552" s="15">
        <v>600</v>
      </c>
      <c r="F1552" s="15">
        <v>6.45</v>
      </c>
      <c r="G1552" s="15">
        <v>6.8</v>
      </c>
      <c r="H1552" s="15">
        <v>7.14</v>
      </c>
      <c r="I1552" s="15">
        <v>5.8</v>
      </c>
      <c r="J1552" s="15">
        <v>5</v>
      </c>
      <c r="K1552" s="15">
        <v>1000</v>
      </c>
      <c r="L1552" s="15">
        <v>10.5</v>
      </c>
      <c r="M1552" s="15">
        <v>60</v>
      </c>
      <c r="N1552" s="15">
        <v>175</v>
      </c>
      <c r="O1552" s="15" t="s">
        <v>9484</v>
      </c>
      <c r="P1552" s="15" t="s">
        <v>3</v>
      </c>
      <c r="Q1552" s="37" t="s">
        <v>9169</v>
      </c>
      <c r="R1552" s="37">
        <v>0.4</v>
      </c>
      <c r="S1552" s="37" t="s">
        <v>9170</v>
      </c>
      <c r="T1552" s="37" t="s">
        <v>9167</v>
      </c>
      <c r="U1552" s="37" t="s">
        <v>9166</v>
      </c>
    </row>
    <row r="1553" spans="1:21" s="37" customFormat="1" ht="14.5">
      <c r="A1553" s="3" t="s">
        <v>5125</v>
      </c>
      <c r="B1553" s="15" t="s">
        <v>1</v>
      </c>
      <c r="C1553" s="15" t="s">
        <v>7</v>
      </c>
      <c r="D1553" s="15" t="s">
        <v>3525</v>
      </c>
      <c r="E1553" s="15">
        <v>600</v>
      </c>
      <c r="F1553" s="15">
        <v>6.12</v>
      </c>
      <c r="G1553" s="15">
        <v>6.8</v>
      </c>
      <c r="H1553" s="15">
        <v>7.48</v>
      </c>
      <c r="I1553" s="15">
        <v>5.5</v>
      </c>
      <c r="J1553" s="15">
        <v>5</v>
      </c>
      <c r="K1553" s="15">
        <v>1000</v>
      </c>
      <c r="L1553" s="15">
        <v>10.8</v>
      </c>
      <c r="M1553" s="15">
        <v>58</v>
      </c>
      <c r="N1553" s="15">
        <v>175</v>
      </c>
      <c r="O1553" s="15" t="s">
        <v>9484</v>
      </c>
      <c r="P1553" s="15" t="s">
        <v>3</v>
      </c>
      <c r="Q1553" s="37" t="s">
        <v>9169</v>
      </c>
      <c r="R1553" s="37">
        <v>0.4</v>
      </c>
      <c r="S1553" s="37" t="s">
        <v>9170</v>
      </c>
      <c r="T1553" s="37" t="s">
        <v>9167</v>
      </c>
      <c r="U1553" s="37" t="s">
        <v>9166</v>
      </c>
    </row>
    <row r="1554" spans="1:21" s="37" customFormat="1" ht="14.5">
      <c r="A1554" s="3" t="s">
        <v>5126</v>
      </c>
      <c r="B1554" s="15" t="s">
        <v>1</v>
      </c>
      <c r="C1554" s="15" t="s">
        <v>7</v>
      </c>
      <c r="D1554" s="15" t="s">
        <v>3525</v>
      </c>
      <c r="E1554" s="15">
        <v>600</v>
      </c>
      <c r="F1554" s="15">
        <v>6.46</v>
      </c>
      <c r="G1554" s="15">
        <v>6.8</v>
      </c>
      <c r="H1554" s="15">
        <v>7.14</v>
      </c>
      <c r="I1554" s="15">
        <v>5.8</v>
      </c>
      <c r="J1554" s="15">
        <v>5</v>
      </c>
      <c r="K1554" s="15">
        <v>1000</v>
      </c>
      <c r="L1554" s="15">
        <v>10.5</v>
      </c>
      <c r="M1554" s="15">
        <v>60</v>
      </c>
      <c r="N1554" s="15">
        <v>175</v>
      </c>
      <c r="O1554" s="15" t="s">
        <v>9484</v>
      </c>
      <c r="P1554" s="15" t="s">
        <v>3</v>
      </c>
      <c r="Q1554" s="37" t="s">
        <v>9169</v>
      </c>
      <c r="R1554" s="37">
        <v>0.4</v>
      </c>
      <c r="S1554" s="37" t="s">
        <v>9170</v>
      </c>
      <c r="T1554" s="37" t="s">
        <v>9167</v>
      </c>
      <c r="U1554" s="37" t="s">
        <v>9166</v>
      </c>
    </row>
    <row r="1555" spans="1:21" s="37" customFormat="1" ht="14.5">
      <c r="A1555" s="3" t="s">
        <v>5127</v>
      </c>
      <c r="B1555" s="15" t="s">
        <v>1</v>
      </c>
      <c r="C1555" s="15" t="s">
        <v>7</v>
      </c>
      <c r="D1555" s="15" t="s">
        <v>3522</v>
      </c>
      <c r="E1555" s="15">
        <v>600</v>
      </c>
      <c r="F1555" s="15">
        <v>55.8</v>
      </c>
      <c r="G1555" s="15">
        <v>62</v>
      </c>
      <c r="H1555" s="15">
        <v>68.2</v>
      </c>
      <c r="I1555" s="15">
        <v>50.2</v>
      </c>
      <c r="J1555" s="15">
        <v>5</v>
      </c>
      <c r="K1555" s="15">
        <v>1</v>
      </c>
      <c r="L1555" s="15">
        <v>89</v>
      </c>
      <c r="M1555" s="15">
        <v>7</v>
      </c>
      <c r="N1555" s="15">
        <v>175</v>
      </c>
      <c r="O1555" s="15" t="s">
        <v>9484</v>
      </c>
      <c r="P1555" s="15" t="s">
        <v>3</v>
      </c>
      <c r="Q1555" s="37" t="s">
        <v>9169</v>
      </c>
      <c r="R1555" s="37">
        <v>0.4</v>
      </c>
      <c r="S1555" s="37" t="s">
        <v>9170</v>
      </c>
      <c r="T1555" s="37" t="s">
        <v>9167</v>
      </c>
      <c r="U1555" s="37" t="s">
        <v>9166</v>
      </c>
    </row>
    <row r="1556" spans="1:21" s="37" customFormat="1" ht="14.5">
      <c r="A1556" s="3" t="s">
        <v>5128</v>
      </c>
      <c r="B1556" s="15" t="s">
        <v>1</v>
      </c>
      <c r="C1556" s="15" t="s">
        <v>7</v>
      </c>
      <c r="D1556" s="15" t="s">
        <v>3522</v>
      </c>
      <c r="E1556" s="15">
        <v>600</v>
      </c>
      <c r="F1556" s="15">
        <v>58.9</v>
      </c>
      <c r="G1556" s="15">
        <v>62</v>
      </c>
      <c r="H1556" s="15">
        <v>65.099999999999994</v>
      </c>
      <c r="I1556" s="15">
        <v>53</v>
      </c>
      <c r="J1556" s="15">
        <v>5</v>
      </c>
      <c r="K1556" s="15">
        <v>1</v>
      </c>
      <c r="L1556" s="15">
        <v>85</v>
      </c>
      <c r="M1556" s="15">
        <v>7.4</v>
      </c>
      <c r="N1556" s="15">
        <v>175</v>
      </c>
      <c r="O1556" s="15" t="s">
        <v>9484</v>
      </c>
      <c r="P1556" s="15" t="s">
        <v>3</v>
      </c>
      <c r="Q1556" s="37" t="s">
        <v>9169</v>
      </c>
      <c r="R1556" s="37">
        <v>0.4</v>
      </c>
      <c r="S1556" s="37" t="s">
        <v>9170</v>
      </c>
      <c r="T1556" s="37" t="s">
        <v>9167</v>
      </c>
      <c r="U1556" s="37" t="s">
        <v>9166</v>
      </c>
    </row>
    <row r="1557" spans="1:21" s="37" customFormat="1" ht="14.5">
      <c r="A1557" s="3" t="s">
        <v>5129</v>
      </c>
      <c r="B1557" s="15" t="s">
        <v>1</v>
      </c>
      <c r="C1557" s="15" t="s">
        <v>7</v>
      </c>
      <c r="D1557" s="15" t="s">
        <v>3525</v>
      </c>
      <c r="E1557" s="15">
        <v>600</v>
      </c>
      <c r="F1557" s="15">
        <v>55.8</v>
      </c>
      <c r="G1557" s="15">
        <v>62</v>
      </c>
      <c r="H1557" s="15">
        <v>68.2</v>
      </c>
      <c r="I1557" s="15">
        <v>50.2</v>
      </c>
      <c r="J1557" s="15">
        <v>5</v>
      </c>
      <c r="K1557" s="15">
        <v>1</v>
      </c>
      <c r="L1557" s="15">
        <v>89</v>
      </c>
      <c r="M1557" s="15">
        <v>7</v>
      </c>
      <c r="N1557" s="15">
        <v>175</v>
      </c>
      <c r="O1557" s="15" t="s">
        <v>9484</v>
      </c>
      <c r="P1557" s="15" t="s">
        <v>3</v>
      </c>
      <c r="Q1557" s="37" t="s">
        <v>9169</v>
      </c>
      <c r="R1557" s="37">
        <v>0.4</v>
      </c>
      <c r="S1557" s="37" t="s">
        <v>9170</v>
      </c>
      <c r="T1557" s="37" t="s">
        <v>9167</v>
      </c>
      <c r="U1557" s="37" t="s">
        <v>9166</v>
      </c>
    </row>
    <row r="1558" spans="1:21" s="37" customFormat="1" ht="14.5">
      <c r="A1558" s="3" t="s">
        <v>5130</v>
      </c>
      <c r="B1558" s="15" t="s">
        <v>1</v>
      </c>
      <c r="C1558" s="15" t="s">
        <v>7</v>
      </c>
      <c r="D1558" s="15" t="s">
        <v>3525</v>
      </c>
      <c r="E1558" s="15">
        <v>600</v>
      </c>
      <c r="F1558" s="15">
        <v>58.9</v>
      </c>
      <c r="G1558" s="15">
        <v>62</v>
      </c>
      <c r="H1558" s="15">
        <v>65.099999999999994</v>
      </c>
      <c r="I1558" s="15">
        <v>53</v>
      </c>
      <c r="J1558" s="15">
        <v>5</v>
      </c>
      <c r="K1558" s="15">
        <v>1</v>
      </c>
      <c r="L1558" s="15">
        <v>85</v>
      </c>
      <c r="M1558" s="15">
        <v>7.4</v>
      </c>
      <c r="N1558" s="15">
        <v>175</v>
      </c>
      <c r="O1558" s="15" t="s">
        <v>9484</v>
      </c>
      <c r="P1558" s="15" t="s">
        <v>3</v>
      </c>
      <c r="Q1558" s="37" t="s">
        <v>9169</v>
      </c>
      <c r="R1558" s="37">
        <v>0.4</v>
      </c>
      <c r="S1558" s="37" t="s">
        <v>9170</v>
      </c>
      <c r="T1558" s="37" t="s">
        <v>9167</v>
      </c>
      <c r="U1558" s="37" t="s">
        <v>9166</v>
      </c>
    </row>
    <row r="1559" spans="1:21" s="37" customFormat="1" ht="14.5">
      <c r="A1559" s="3" t="s">
        <v>5131</v>
      </c>
      <c r="B1559" s="15" t="s">
        <v>1</v>
      </c>
      <c r="C1559" s="15" t="s">
        <v>7</v>
      </c>
      <c r="D1559" s="15" t="s">
        <v>3522</v>
      </c>
      <c r="E1559" s="15">
        <v>600</v>
      </c>
      <c r="F1559" s="15">
        <v>61.2</v>
      </c>
      <c r="G1559" s="15">
        <v>68</v>
      </c>
      <c r="H1559" s="15">
        <v>74.8</v>
      </c>
      <c r="I1559" s="15">
        <v>55.1</v>
      </c>
      <c r="J1559" s="15">
        <v>5</v>
      </c>
      <c r="K1559" s="15">
        <v>1</v>
      </c>
      <c r="L1559" s="15">
        <v>98</v>
      </c>
      <c r="M1559" s="15">
        <v>6.4</v>
      </c>
      <c r="N1559" s="15">
        <v>175</v>
      </c>
      <c r="O1559" s="15" t="s">
        <v>9484</v>
      </c>
      <c r="P1559" s="15" t="s">
        <v>3</v>
      </c>
      <c r="Q1559" s="37" t="s">
        <v>9169</v>
      </c>
      <c r="R1559" s="37">
        <v>0.4</v>
      </c>
      <c r="S1559" s="37" t="s">
        <v>9170</v>
      </c>
      <c r="T1559" s="37" t="s">
        <v>9167</v>
      </c>
      <c r="U1559" s="37" t="s">
        <v>9166</v>
      </c>
    </row>
    <row r="1560" spans="1:21" s="37" customFormat="1" ht="14.5">
      <c r="A1560" s="3" t="s">
        <v>5132</v>
      </c>
      <c r="B1560" s="15" t="s">
        <v>1</v>
      </c>
      <c r="C1560" s="15" t="s">
        <v>7</v>
      </c>
      <c r="D1560" s="15" t="s">
        <v>3522</v>
      </c>
      <c r="E1560" s="15">
        <v>600</v>
      </c>
      <c r="F1560" s="15">
        <v>64.599999999999994</v>
      </c>
      <c r="G1560" s="15">
        <v>68</v>
      </c>
      <c r="H1560" s="15">
        <v>71.400000000000006</v>
      </c>
      <c r="I1560" s="15">
        <v>58.1</v>
      </c>
      <c r="J1560" s="15">
        <v>5</v>
      </c>
      <c r="K1560" s="15">
        <v>1</v>
      </c>
      <c r="L1560" s="15">
        <v>92</v>
      </c>
      <c r="M1560" s="15">
        <v>6.8</v>
      </c>
      <c r="N1560" s="15">
        <v>175</v>
      </c>
      <c r="O1560" s="15" t="s">
        <v>9484</v>
      </c>
      <c r="P1560" s="15" t="s">
        <v>3</v>
      </c>
      <c r="Q1560" s="37" t="s">
        <v>9169</v>
      </c>
      <c r="R1560" s="37">
        <v>0.4</v>
      </c>
      <c r="S1560" s="37" t="s">
        <v>9170</v>
      </c>
      <c r="T1560" s="37" t="s">
        <v>9167</v>
      </c>
      <c r="U1560" s="37" t="s">
        <v>9166</v>
      </c>
    </row>
    <row r="1561" spans="1:21" s="37" customFormat="1" ht="14.5">
      <c r="A1561" s="3" t="s">
        <v>5133</v>
      </c>
      <c r="B1561" s="15" t="s">
        <v>1</v>
      </c>
      <c r="C1561" s="15" t="s">
        <v>7</v>
      </c>
      <c r="D1561" s="15" t="s">
        <v>3525</v>
      </c>
      <c r="E1561" s="15">
        <v>600</v>
      </c>
      <c r="F1561" s="15">
        <v>61.2</v>
      </c>
      <c r="G1561" s="15">
        <v>68</v>
      </c>
      <c r="H1561" s="15">
        <v>74.8</v>
      </c>
      <c r="I1561" s="15">
        <v>55.1</v>
      </c>
      <c r="J1561" s="15">
        <v>5</v>
      </c>
      <c r="K1561" s="15">
        <v>1</v>
      </c>
      <c r="L1561" s="15">
        <v>98</v>
      </c>
      <c r="M1561" s="15">
        <v>6.4</v>
      </c>
      <c r="N1561" s="15">
        <v>175</v>
      </c>
      <c r="O1561" s="15" t="s">
        <v>9484</v>
      </c>
      <c r="P1561" s="15" t="s">
        <v>3</v>
      </c>
      <c r="Q1561" s="37" t="s">
        <v>9169</v>
      </c>
      <c r="R1561" s="37">
        <v>0.4</v>
      </c>
      <c r="S1561" s="37" t="s">
        <v>9170</v>
      </c>
      <c r="T1561" s="37" t="s">
        <v>9167</v>
      </c>
      <c r="U1561" s="37" t="s">
        <v>9166</v>
      </c>
    </row>
    <row r="1562" spans="1:21" s="37" customFormat="1" ht="14.5">
      <c r="A1562" s="3" t="s">
        <v>5134</v>
      </c>
      <c r="B1562" s="15" t="s">
        <v>1</v>
      </c>
      <c r="C1562" s="15" t="s">
        <v>7</v>
      </c>
      <c r="D1562" s="15" t="s">
        <v>3525</v>
      </c>
      <c r="E1562" s="15">
        <v>600</v>
      </c>
      <c r="F1562" s="15">
        <v>64.599999999999994</v>
      </c>
      <c r="G1562" s="15">
        <v>68</v>
      </c>
      <c r="H1562" s="15">
        <v>71.400000000000006</v>
      </c>
      <c r="I1562" s="15">
        <v>58.1</v>
      </c>
      <c r="J1562" s="15">
        <v>5</v>
      </c>
      <c r="K1562" s="15">
        <v>1</v>
      </c>
      <c r="L1562" s="15">
        <v>92</v>
      </c>
      <c r="M1562" s="15">
        <v>6.8</v>
      </c>
      <c r="N1562" s="15">
        <v>175</v>
      </c>
      <c r="O1562" s="15" t="s">
        <v>9484</v>
      </c>
      <c r="P1562" s="15" t="s">
        <v>3</v>
      </c>
      <c r="Q1562" s="37" t="s">
        <v>9169</v>
      </c>
      <c r="R1562" s="37">
        <v>0.4</v>
      </c>
      <c r="S1562" s="37" t="s">
        <v>9170</v>
      </c>
      <c r="T1562" s="37" t="s">
        <v>9167</v>
      </c>
      <c r="U1562" s="37" t="s">
        <v>9166</v>
      </c>
    </row>
    <row r="1563" spans="1:21" s="37" customFormat="1" ht="14.5">
      <c r="A1563" s="3" t="s">
        <v>5135</v>
      </c>
      <c r="B1563" s="15" t="s">
        <v>1</v>
      </c>
      <c r="C1563" s="15" t="s">
        <v>7</v>
      </c>
      <c r="D1563" s="15" t="s">
        <v>3522</v>
      </c>
      <c r="E1563" s="15">
        <v>600</v>
      </c>
      <c r="F1563" s="15">
        <v>6.46</v>
      </c>
      <c r="G1563" s="15">
        <v>6.8</v>
      </c>
      <c r="H1563" s="15">
        <v>7.14</v>
      </c>
      <c r="I1563" s="15">
        <v>5.8</v>
      </c>
      <c r="J1563" s="15">
        <v>5</v>
      </c>
      <c r="K1563" s="15">
        <v>1000</v>
      </c>
      <c r="L1563" s="15">
        <v>10.5</v>
      </c>
      <c r="M1563" s="15">
        <v>57.1</v>
      </c>
      <c r="N1563" s="15">
        <v>175</v>
      </c>
      <c r="O1563" s="15" t="s">
        <v>9484</v>
      </c>
      <c r="P1563" s="15" t="s">
        <v>910</v>
      </c>
      <c r="Q1563" s="37" t="s">
        <v>9169</v>
      </c>
      <c r="R1563" s="37">
        <v>0.4</v>
      </c>
      <c r="S1563" s="37" t="s">
        <v>9170</v>
      </c>
      <c r="T1563" s="37" t="s">
        <v>9167</v>
      </c>
      <c r="U1563" s="37" t="s">
        <v>9166</v>
      </c>
    </row>
    <row r="1564" spans="1:21" s="37" customFormat="1" ht="14.5">
      <c r="A1564" s="3" t="s">
        <v>5136</v>
      </c>
      <c r="B1564" s="15" t="s">
        <v>1</v>
      </c>
      <c r="C1564" s="15" t="s">
        <v>7</v>
      </c>
      <c r="D1564" s="15" t="s">
        <v>3525</v>
      </c>
      <c r="E1564" s="15">
        <v>600</v>
      </c>
      <c r="F1564" s="15">
        <v>6.46</v>
      </c>
      <c r="G1564" s="15">
        <v>6.8</v>
      </c>
      <c r="H1564" s="15">
        <v>7.14</v>
      </c>
      <c r="I1564" s="15">
        <v>5.8</v>
      </c>
      <c r="J1564" s="15">
        <v>5</v>
      </c>
      <c r="K1564" s="15">
        <v>1000</v>
      </c>
      <c r="L1564" s="15">
        <v>10.5</v>
      </c>
      <c r="M1564" s="15">
        <v>57.1</v>
      </c>
      <c r="N1564" s="15">
        <v>175</v>
      </c>
      <c r="O1564" s="15" t="s">
        <v>9484</v>
      </c>
      <c r="P1564" s="15" t="s">
        <v>910</v>
      </c>
      <c r="Q1564" s="37" t="s">
        <v>9169</v>
      </c>
      <c r="R1564" s="37">
        <v>0.4</v>
      </c>
      <c r="S1564" s="37" t="s">
        <v>9170</v>
      </c>
      <c r="T1564" s="37" t="s">
        <v>9167</v>
      </c>
      <c r="U1564" s="37" t="s">
        <v>9166</v>
      </c>
    </row>
    <row r="1565" spans="1:21" s="37" customFormat="1" ht="14.5">
      <c r="A1565" s="3" t="s">
        <v>5137</v>
      </c>
      <c r="B1565" s="15" t="s">
        <v>1</v>
      </c>
      <c r="C1565" s="15" t="s">
        <v>7</v>
      </c>
      <c r="D1565" s="15" t="s">
        <v>3522</v>
      </c>
      <c r="E1565" s="15">
        <v>600</v>
      </c>
      <c r="F1565" s="15">
        <v>6.75</v>
      </c>
      <c r="G1565" s="15">
        <v>7.5</v>
      </c>
      <c r="H1565" s="15">
        <v>8.25</v>
      </c>
      <c r="I1565" s="15">
        <v>6.05</v>
      </c>
      <c r="J1565" s="15">
        <v>5</v>
      </c>
      <c r="K1565" s="15">
        <v>500</v>
      </c>
      <c r="L1565" s="15">
        <v>11.7</v>
      </c>
      <c r="M1565" s="15">
        <v>53</v>
      </c>
      <c r="N1565" s="15">
        <v>175</v>
      </c>
      <c r="O1565" s="15" t="s">
        <v>9484</v>
      </c>
      <c r="P1565" s="15" t="s">
        <v>3</v>
      </c>
      <c r="Q1565" s="37" t="s">
        <v>9169</v>
      </c>
      <c r="R1565" s="37">
        <v>0.4</v>
      </c>
      <c r="S1565" s="37" t="s">
        <v>9170</v>
      </c>
      <c r="T1565" s="37" t="s">
        <v>9167</v>
      </c>
      <c r="U1565" s="37" t="s">
        <v>9166</v>
      </c>
    </row>
    <row r="1566" spans="1:21" s="37" customFormat="1" ht="14.5">
      <c r="A1566" s="3" t="s">
        <v>5138</v>
      </c>
      <c r="B1566" s="15" t="s">
        <v>1</v>
      </c>
      <c r="C1566" s="15" t="s">
        <v>7</v>
      </c>
      <c r="D1566" s="15" t="s">
        <v>3522</v>
      </c>
      <c r="E1566" s="15">
        <v>600</v>
      </c>
      <c r="F1566" s="15">
        <v>7.13</v>
      </c>
      <c r="G1566" s="15">
        <v>7.5</v>
      </c>
      <c r="H1566" s="15">
        <v>7.88</v>
      </c>
      <c r="I1566" s="15">
        <v>6.4</v>
      </c>
      <c r="J1566" s="15">
        <v>5</v>
      </c>
      <c r="K1566" s="15">
        <v>500</v>
      </c>
      <c r="L1566" s="15">
        <v>11.3</v>
      </c>
      <c r="M1566" s="15">
        <v>55</v>
      </c>
      <c r="N1566" s="15">
        <v>175</v>
      </c>
      <c r="O1566" s="15" t="s">
        <v>9484</v>
      </c>
      <c r="P1566" s="15" t="s">
        <v>3</v>
      </c>
      <c r="Q1566" s="37" t="s">
        <v>9169</v>
      </c>
      <c r="R1566" s="37">
        <v>0.4</v>
      </c>
      <c r="S1566" s="37" t="s">
        <v>9170</v>
      </c>
      <c r="T1566" s="37" t="s">
        <v>9167</v>
      </c>
      <c r="U1566" s="37" t="s">
        <v>9166</v>
      </c>
    </row>
    <row r="1567" spans="1:21" s="37" customFormat="1" ht="14.5">
      <c r="A1567" s="3" t="s">
        <v>5139</v>
      </c>
      <c r="B1567" s="15" t="s">
        <v>1</v>
      </c>
      <c r="C1567" s="15" t="s">
        <v>7</v>
      </c>
      <c r="D1567" s="15" t="s">
        <v>3525</v>
      </c>
      <c r="E1567" s="15">
        <v>600</v>
      </c>
      <c r="F1567" s="15">
        <v>6.75</v>
      </c>
      <c r="G1567" s="15">
        <v>7.5</v>
      </c>
      <c r="H1567" s="15">
        <v>8.25</v>
      </c>
      <c r="I1567" s="15">
        <v>6.05</v>
      </c>
      <c r="J1567" s="15">
        <v>5</v>
      </c>
      <c r="K1567" s="15">
        <v>500</v>
      </c>
      <c r="L1567" s="15">
        <v>11.7</v>
      </c>
      <c r="M1567" s="15">
        <v>53</v>
      </c>
      <c r="N1567" s="15">
        <v>175</v>
      </c>
      <c r="O1567" s="15" t="s">
        <v>9484</v>
      </c>
      <c r="P1567" s="15" t="s">
        <v>3</v>
      </c>
      <c r="Q1567" s="37" t="s">
        <v>9169</v>
      </c>
      <c r="R1567" s="37">
        <v>0.4</v>
      </c>
      <c r="S1567" s="37" t="s">
        <v>9170</v>
      </c>
      <c r="T1567" s="37" t="s">
        <v>9167</v>
      </c>
      <c r="U1567" s="37" t="s">
        <v>9166</v>
      </c>
    </row>
    <row r="1568" spans="1:21" s="37" customFormat="1" ht="14.5">
      <c r="A1568" s="3" t="s">
        <v>5140</v>
      </c>
      <c r="B1568" s="15" t="s">
        <v>1</v>
      </c>
      <c r="C1568" s="15" t="s">
        <v>7</v>
      </c>
      <c r="D1568" s="15" t="s">
        <v>3525</v>
      </c>
      <c r="E1568" s="15">
        <v>600</v>
      </c>
      <c r="F1568" s="15">
        <v>7.13</v>
      </c>
      <c r="G1568" s="15">
        <v>7.5</v>
      </c>
      <c r="H1568" s="15">
        <v>7.88</v>
      </c>
      <c r="I1568" s="15">
        <v>6.4</v>
      </c>
      <c r="J1568" s="15">
        <v>5</v>
      </c>
      <c r="K1568" s="15">
        <v>500</v>
      </c>
      <c r="L1568" s="15">
        <v>11.3</v>
      </c>
      <c r="M1568" s="15">
        <v>55</v>
      </c>
      <c r="N1568" s="15">
        <v>175</v>
      </c>
      <c r="O1568" s="15" t="s">
        <v>9484</v>
      </c>
      <c r="P1568" s="15" t="s">
        <v>3</v>
      </c>
      <c r="Q1568" s="37" t="s">
        <v>9169</v>
      </c>
      <c r="R1568" s="37">
        <v>0.4</v>
      </c>
      <c r="S1568" s="37" t="s">
        <v>9170</v>
      </c>
      <c r="T1568" s="37" t="s">
        <v>9167</v>
      </c>
      <c r="U1568" s="37" t="s">
        <v>9166</v>
      </c>
    </row>
    <row r="1569" spans="1:21" s="37" customFormat="1" ht="14.5">
      <c r="A1569" s="3" t="s">
        <v>5141</v>
      </c>
      <c r="B1569" s="15" t="s">
        <v>1</v>
      </c>
      <c r="C1569" s="15" t="s">
        <v>7</v>
      </c>
      <c r="D1569" s="15" t="s">
        <v>3522</v>
      </c>
      <c r="E1569" s="15">
        <v>600</v>
      </c>
      <c r="F1569" s="15">
        <v>67.5</v>
      </c>
      <c r="G1569" s="15">
        <v>75</v>
      </c>
      <c r="H1569" s="15">
        <v>82.5</v>
      </c>
      <c r="I1569" s="15">
        <v>60.7</v>
      </c>
      <c r="J1569" s="15">
        <v>5</v>
      </c>
      <c r="K1569" s="15">
        <v>1</v>
      </c>
      <c r="L1569" s="15">
        <v>108</v>
      </c>
      <c r="M1569" s="15">
        <v>5.8</v>
      </c>
      <c r="N1569" s="15">
        <v>175</v>
      </c>
      <c r="O1569" s="15" t="s">
        <v>9484</v>
      </c>
      <c r="P1569" s="15" t="s">
        <v>3</v>
      </c>
      <c r="Q1569" s="37" t="s">
        <v>9169</v>
      </c>
      <c r="R1569" s="37">
        <v>0.4</v>
      </c>
      <c r="S1569" s="37" t="s">
        <v>9170</v>
      </c>
      <c r="T1569" s="37" t="s">
        <v>9167</v>
      </c>
      <c r="U1569" s="37" t="s">
        <v>9166</v>
      </c>
    </row>
    <row r="1570" spans="1:21" s="37" customFormat="1" ht="14.5">
      <c r="A1570" s="3" t="s">
        <v>5142</v>
      </c>
      <c r="B1570" s="15" t="s">
        <v>1</v>
      </c>
      <c r="C1570" s="15" t="s">
        <v>7</v>
      </c>
      <c r="D1570" s="15" t="s">
        <v>3522</v>
      </c>
      <c r="E1570" s="15">
        <v>600</v>
      </c>
      <c r="F1570" s="15">
        <v>71.3</v>
      </c>
      <c r="G1570" s="15">
        <v>75</v>
      </c>
      <c r="H1570" s="15">
        <v>78.8</v>
      </c>
      <c r="I1570" s="15">
        <v>64.099999999999994</v>
      </c>
      <c r="J1570" s="15">
        <v>5</v>
      </c>
      <c r="K1570" s="15">
        <v>1</v>
      </c>
      <c r="L1570" s="15">
        <v>103</v>
      </c>
      <c r="M1570" s="15">
        <v>6.1</v>
      </c>
      <c r="N1570" s="15">
        <v>175</v>
      </c>
      <c r="O1570" s="15" t="s">
        <v>9484</v>
      </c>
      <c r="P1570" s="15" t="s">
        <v>3</v>
      </c>
      <c r="Q1570" s="37" t="s">
        <v>9169</v>
      </c>
      <c r="R1570" s="37">
        <v>0.4</v>
      </c>
      <c r="S1570" s="37" t="s">
        <v>9170</v>
      </c>
      <c r="T1570" s="37" t="s">
        <v>9167</v>
      </c>
      <c r="U1570" s="37" t="s">
        <v>9166</v>
      </c>
    </row>
    <row r="1571" spans="1:21" s="37" customFormat="1" ht="14.5">
      <c r="A1571" s="3" t="s">
        <v>5143</v>
      </c>
      <c r="B1571" s="15" t="s">
        <v>1</v>
      </c>
      <c r="C1571" s="15" t="s">
        <v>7</v>
      </c>
      <c r="D1571" s="15" t="s">
        <v>3525</v>
      </c>
      <c r="E1571" s="15">
        <v>600</v>
      </c>
      <c r="F1571" s="15">
        <v>67.5</v>
      </c>
      <c r="G1571" s="15">
        <v>75</v>
      </c>
      <c r="H1571" s="15">
        <v>82.5</v>
      </c>
      <c r="I1571" s="15">
        <v>60.7</v>
      </c>
      <c r="J1571" s="15">
        <v>5</v>
      </c>
      <c r="K1571" s="15">
        <v>1</v>
      </c>
      <c r="L1571" s="15">
        <v>108</v>
      </c>
      <c r="M1571" s="15">
        <v>5.8</v>
      </c>
      <c r="N1571" s="15">
        <v>175</v>
      </c>
      <c r="O1571" s="15" t="s">
        <v>9484</v>
      </c>
      <c r="P1571" s="15" t="s">
        <v>3</v>
      </c>
      <c r="Q1571" s="37" t="s">
        <v>9169</v>
      </c>
      <c r="R1571" s="37">
        <v>0.4</v>
      </c>
      <c r="S1571" s="37" t="s">
        <v>9170</v>
      </c>
      <c r="T1571" s="37" t="s">
        <v>9167</v>
      </c>
      <c r="U1571" s="37" t="s">
        <v>9166</v>
      </c>
    </row>
    <row r="1572" spans="1:21" s="37" customFormat="1" ht="14.5">
      <c r="A1572" s="3" t="s">
        <v>5144</v>
      </c>
      <c r="B1572" s="15" t="s">
        <v>1</v>
      </c>
      <c r="C1572" s="15" t="s">
        <v>7</v>
      </c>
      <c r="D1572" s="15" t="s">
        <v>3525</v>
      </c>
      <c r="E1572" s="15">
        <v>600</v>
      </c>
      <c r="F1572" s="15">
        <v>71.3</v>
      </c>
      <c r="G1572" s="15">
        <v>75</v>
      </c>
      <c r="H1572" s="15">
        <v>78.8</v>
      </c>
      <c r="I1572" s="15">
        <v>64.099999999999994</v>
      </c>
      <c r="J1572" s="15">
        <v>5</v>
      </c>
      <c r="K1572" s="15">
        <v>1</v>
      </c>
      <c r="L1572" s="15">
        <v>103</v>
      </c>
      <c r="M1572" s="15">
        <v>6.1</v>
      </c>
      <c r="N1572" s="15">
        <v>175</v>
      </c>
      <c r="O1572" s="15" t="s">
        <v>9484</v>
      </c>
      <c r="P1572" s="15" t="s">
        <v>3</v>
      </c>
      <c r="Q1572" s="37" t="s">
        <v>9169</v>
      </c>
      <c r="R1572" s="37">
        <v>0.4</v>
      </c>
      <c r="S1572" s="37" t="s">
        <v>9170</v>
      </c>
      <c r="T1572" s="37" t="s">
        <v>9167</v>
      </c>
      <c r="U1572" s="37" t="s">
        <v>9166</v>
      </c>
    </row>
    <row r="1573" spans="1:21" s="37" customFormat="1" ht="14.5">
      <c r="A1573" s="3" t="s">
        <v>5145</v>
      </c>
      <c r="B1573" s="15" t="s">
        <v>1</v>
      </c>
      <c r="C1573" s="15" t="s">
        <v>7</v>
      </c>
      <c r="D1573" s="15" t="s">
        <v>3522</v>
      </c>
      <c r="E1573" s="15">
        <v>600</v>
      </c>
      <c r="F1573" s="15">
        <v>7.13</v>
      </c>
      <c r="G1573" s="15">
        <v>7.5</v>
      </c>
      <c r="H1573" s="15">
        <v>7.88</v>
      </c>
      <c r="I1573" s="15">
        <v>6.4</v>
      </c>
      <c r="J1573" s="15">
        <v>5</v>
      </c>
      <c r="K1573" s="15">
        <v>500</v>
      </c>
      <c r="L1573" s="15">
        <v>11.3</v>
      </c>
      <c r="M1573" s="15">
        <v>53.1</v>
      </c>
      <c r="N1573" s="15">
        <v>175</v>
      </c>
      <c r="O1573" s="15" t="s">
        <v>9484</v>
      </c>
      <c r="P1573" s="15" t="s">
        <v>910</v>
      </c>
      <c r="Q1573" s="37" t="s">
        <v>9169</v>
      </c>
      <c r="R1573" s="37">
        <v>0.4</v>
      </c>
      <c r="S1573" s="37" t="s">
        <v>9170</v>
      </c>
      <c r="T1573" s="37" t="s">
        <v>9167</v>
      </c>
      <c r="U1573" s="37" t="s">
        <v>9166</v>
      </c>
    </row>
    <row r="1574" spans="1:21" s="37" customFormat="1" ht="14.5">
      <c r="A1574" s="3" t="s">
        <v>5146</v>
      </c>
      <c r="B1574" s="15" t="s">
        <v>1</v>
      </c>
      <c r="C1574" s="15" t="s">
        <v>7</v>
      </c>
      <c r="D1574" s="15" t="s">
        <v>3525</v>
      </c>
      <c r="E1574" s="15">
        <v>600</v>
      </c>
      <c r="F1574" s="15">
        <v>7.13</v>
      </c>
      <c r="G1574" s="15">
        <v>7.5</v>
      </c>
      <c r="H1574" s="15">
        <v>7.88</v>
      </c>
      <c r="I1574" s="15">
        <v>6.4</v>
      </c>
      <c r="J1574" s="15">
        <v>5</v>
      </c>
      <c r="K1574" s="15">
        <v>500</v>
      </c>
      <c r="L1574" s="15">
        <v>11.3</v>
      </c>
      <c r="M1574" s="15">
        <v>53.1</v>
      </c>
      <c r="N1574" s="15">
        <v>175</v>
      </c>
      <c r="O1574" s="15" t="s">
        <v>9484</v>
      </c>
      <c r="P1574" s="15" t="s">
        <v>910</v>
      </c>
      <c r="Q1574" s="37" t="s">
        <v>9169</v>
      </c>
      <c r="R1574" s="37">
        <v>0.4</v>
      </c>
      <c r="S1574" s="37" t="s">
        <v>9170</v>
      </c>
      <c r="T1574" s="37" t="s">
        <v>9167</v>
      </c>
      <c r="U1574" s="37" t="s">
        <v>9166</v>
      </c>
    </row>
    <row r="1575" spans="1:21" s="37" customFormat="1" ht="14.5">
      <c r="A1575" s="3" t="s">
        <v>5147</v>
      </c>
      <c r="B1575" s="15" t="s">
        <v>1</v>
      </c>
      <c r="C1575" s="15" t="s">
        <v>7</v>
      </c>
      <c r="D1575" s="15" t="s">
        <v>3522</v>
      </c>
      <c r="E1575" s="15">
        <v>600</v>
      </c>
      <c r="F1575" s="15">
        <v>7.38</v>
      </c>
      <c r="G1575" s="15">
        <v>8.1999999999999993</v>
      </c>
      <c r="H1575" s="15">
        <v>9.02</v>
      </c>
      <c r="I1575" s="15">
        <v>6.63</v>
      </c>
      <c r="J1575" s="15">
        <v>5</v>
      </c>
      <c r="K1575" s="15">
        <v>200</v>
      </c>
      <c r="L1575" s="15">
        <v>12.5</v>
      </c>
      <c r="M1575" s="15">
        <v>50</v>
      </c>
      <c r="N1575" s="15">
        <v>175</v>
      </c>
      <c r="O1575" s="15" t="s">
        <v>9484</v>
      </c>
      <c r="P1575" s="15" t="s">
        <v>3</v>
      </c>
      <c r="Q1575" s="37" t="s">
        <v>9169</v>
      </c>
      <c r="R1575" s="37">
        <v>0.4</v>
      </c>
      <c r="S1575" s="37" t="s">
        <v>9170</v>
      </c>
      <c r="T1575" s="37" t="s">
        <v>9167</v>
      </c>
      <c r="U1575" s="37" t="s">
        <v>9166</v>
      </c>
    </row>
    <row r="1576" spans="1:21" s="37" customFormat="1" ht="14.5">
      <c r="A1576" s="3" t="s">
        <v>5148</v>
      </c>
      <c r="B1576" s="15" t="s">
        <v>1</v>
      </c>
      <c r="C1576" s="15" t="s">
        <v>7</v>
      </c>
      <c r="D1576" s="15" t="s">
        <v>3522</v>
      </c>
      <c r="E1576" s="15">
        <v>600</v>
      </c>
      <c r="F1576" s="15">
        <v>7.79</v>
      </c>
      <c r="G1576" s="15">
        <v>8.1999999999999993</v>
      </c>
      <c r="H1576" s="15">
        <v>8.61</v>
      </c>
      <c r="I1576" s="15">
        <v>7.02</v>
      </c>
      <c r="J1576" s="15">
        <v>5</v>
      </c>
      <c r="K1576" s="15">
        <v>200</v>
      </c>
      <c r="L1576" s="15">
        <v>12.1</v>
      </c>
      <c r="M1576" s="15">
        <v>52</v>
      </c>
      <c r="N1576" s="15">
        <v>175</v>
      </c>
      <c r="O1576" s="15" t="s">
        <v>9484</v>
      </c>
      <c r="P1576" s="15" t="s">
        <v>3</v>
      </c>
      <c r="Q1576" s="37" t="s">
        <v>9169</v>
      </c>
      <c r="R1576" s="37">
        <v>0.4</v>
      </c>
      <c r="S1576" s="37" t="s">
        <v>9170</v>
      </c>
      <c r="T1576" s="37" t="s">
        <v>9167</v>
      </c>
      <c r="U1576" s="37" t="s">
        <v>9166</v>
      </c>
    </row>
    <row r="1577" spans="1:21" s="37" customFormat="1" ht="14.5">
      <c r="A1577" s="3" t="s">
        <v>5149</v>
      </c>
      <c r="B1577" s="15" t="s">
        <v>1</v>
      </c>
      <c r="C1577" s="15" t="s">
        <v>7</v>
      </c>
      <c r="D1577" s="15" t="s">
        <v>3525</v>
      </c>
      <c r="E1577" s="15">
        <v>600</v>
      </c>
      <c r="F1577" s="15">
        <v>7.38</v>
      </c>
      <c r="G1577" s="15">
        <v>8.1999999999999993</v>
      </c>
      <c r="H1577" s="15">
        <v>9.02</v>
      </c>
      <c r="I1577" s="15">
        <v>6.63</v>
      </c>
      <c r="J1577" s="15">
        <v>5</v>
      </c>
      <c r="K1577" s="15">
        <v>200</v>
      </c>
      <c r="L1577" s="15">
        <v>12.5</v>
      </c>
      <c r="M1577" s="15">
        <v>50</v>
      </c>
      <c r="N1577" s="15">
        <v>175</v>
      </c>
      <c r="O1577" s="15" t="s">
        <v>9484</v>
      </c>
      <c r="P1577" s="15" t="s">
        <v>3</v>
      </c>
      <c r="Q1577" s="37" t="s">
        <v>9169</v>
      </c>
      <c r="R1577" s="37">
        <v>0.4</v>
      </c>
      <c r="S1577" s="37" t="s">
        <v>9170</v>
      </c>
      <c r="T1577" s="37" t="s">
        <v>9167</v>
      </c>
      <c r="U1577" s="37" t="s">
        <v>9166</v>
      </c>
    </row>
    <row r="1578" spans="1:21" s="37" customFormat="1" ht="14.5">
      <c r="A1578" s="3" t="s">
        <v>5150</v>
      </c>
      <c r="B1578" s="15" t="s">
        <v>1</v>
      </c>
      <c r="C1578" s="15" t="s">
        <v>7</v>
      </c>
      <c r="D1578" s="15" t="s">
        <v>3525</v>
      </c>
      <c r="E1578" s="15">
        <v>600</v>
      </c>
      <c r="F1578" s="15">
        <v>7.79</v>
      </c>
      <c r="G1578" s="15">
        <v>8.1999999999999993</v>
      </c>
      <c r="H1578" s="15">
        <v>8.61</v>
      </c>
      <c r="I1578" s="15">
        <v>7.02</v>
      </c>
      <c r="J1578" s="15">
        <v>5</v>
      </c>
      <c r="K1578" s="15">
        <v>200</v>
      </c>
      <c r="L1578" s="15">
        <v>12.1</v>
      </c>
      <c r="M1578" s="15">
        <v>52</v>
      </c>
      <c r="N1578" s="15">
        <v>175</v>
      </c>
      <c r="O1578" s="15" t="s">
        <v>9484</v>
      </c>
      <c r="P1578" s="15" t="s">
        <v>3</v>
      </c>
      <c r="Q1578" s="37" t="s">
        <v>9169</v>
      </c>
      <c r="R1578" s="37">
        <v>0.4</v>
      </c>
      <c r="S1578" s="37" t="s">
        <v>9170</v>
      </c>
      <c r="T1578" s="37" t="s">
        <v>9167</v>
      </c>
      <c r="U1578" s="37" t="s">
        <v>9166</v>
      </c>
    </row>
    <row r="1579" spans="1:21" s="37" customFormat="1" ht="14.5">
      <c r="A1579" s="3" t="s">
        <v>5151</v>
      </c>
      <c r="B1579" s="15" t="s">
        <v>1</v>
      </c>
      <c r="C1579" s="15" t="s">
        <v>7</v>
      </c>
      <c r="D1579" s="15" t="s">
        <v>3522</v>
      </c>
      <c r="E1579" s="15">
        <v>600</v>
      </c>
      <c r="F1579" s="15">
        <v>73.8</v>
      </c>
      <c r="G1579" s="15">
        <v>82</v>
      </c>
      <c r="H1579" s="15">
        <v>90.2</v>
      </c>
      <c r="I1579" s="15">
        <v>66.400000000000006</v>
      </c>
      <c r="J1579" s="15">
        <v>5</v>
      </c>
      <c r="K1579" s="15">
        <v>1</v>
      </c>
      <c r="L1579" s="15">
        <v>118</v>
      </c>
      <c r="M1579" s="15">
        <v>5.3</v>
      </c>
      <c r="N1579" s="15">
        <v>175</v>
      </c>
      <c r="O1579" s="15" t="s">
        <v>9484</v>
      </c>
      <c r="P1579" s="15" t="s">
        <v>3</v>
      </c>
      <c r="Q1579" s="37" t="s">
        <v>9169</v>
      </c>
      <c r="R1579" s="37">
        <v>0.4</v>
      </c>
      <c r="S1579" s="37" t="s">
        <v>9170</v>
      </c>
      <c r="T1579" s="37" t="s">
        <v>9167</v>
      </c>
      <c r="U1579" s="37" t="s">
        <v>9166</v>
      </c>
    </row>
    <row r="1580" spans="1:21" s="37" customFormat="1" ht="14.5">
      <c r="A1580" s="3" t="s">
        <v>5152</v>
      </c>
      <c r="B1580" s="15" t="s">
        <v>1</v>
      </c>
      <c r="C1580" s="15" t="s">
        <v>7</v>
      </c>
      <c r="D1580" s="15" t="s">
        <v>3522</v>
      </c>
      <c r="E1580" s="15">
        <v>600</v>
      </c>
      <c r="F1580" s="15">
        <v>77.900000000000006</v>
      </c>
      <c r="G1580" s="15">
        <v>82</v>
      </c>
      <c r="H1580" s="15">
        <v>86.1</v>
      </c>
      <c r="I1580" s="15">
        <v>70.099999999999994</v>
      </c>
      <c r="J1580" s="15">
        <v>5</v>
      </c>
      <c r="K1580" s="15">
        <v>1</v>
      </c>
      <c r="L1580" s="15">
        <v>113</v>
      </c>
      <c r="M1580" s="15">
        <v>5.5</v>
      </c>
      <c r="N1580" s="15">
        <v>175</v>
      </c>
      <c r="O1580" s="15" t="s">
        <v>9484</v>
      </c>
      <c r="P1580" s="15" t="s">
        <v>3</v>
      </c>
      <c r="Q1580" s="37" t="s">
        <v>9169</v>
      </c>
      <c r="R1580" s="37">
        <v>0.4</v>
      </c>
      <c r="S1580" s="37" t="s">
        <v>9170</v>
      </c>
      <c r="T1580" s="37" t="s">
        <v>9167</v>
      </c>
      <c r="U1580" s="37" t="s">
        <v>9166</v>
      </c>
    </row>
    <row r="1581" spans="1:21" s="37" customFormat="1" ht="14.5">
      <c r="A1581" s="3" t="s">
        <v>5153</v>
      </c>
      <c r="B1581" s="15" t="s">
        <v>1</v>
      </c>
      <c r="C1581" s="15" t="s">
        <v>7</v>
      </c>
      <c r="D1581" s="15" t="s">
        <v>3525</v>
      </c>
      <c r="E1581" s="15">
        <v>600</v>
      </c>
      <c r="F1581" s="15">
        <v>73.8</v>
      </c>
      <c r="G1581" s="15">
        <v>82</v>
      </c>
      <c r="H1581" s="15">
        <v>90.2</v>
      </c>
      <c r="I1581" s="15">
        <v>66.400000000000006</v>
      </c>
      <c r="J1581" s="15">
        <v>5</v>
      </c>
      <c r="K1581" s="15">
        <v>1</v>
      </c>
      <c r="L1581" s="15">
        <v>118</v>
      </c>
      <c r="M1581" s="15">
        <v>5.3</v>
      </c>
      <c r="N1581" s="15">
        <v>175</v>
      </c>
      <c r="O1581" s="15" t="s">
        <v>9484</v>
      </c>
      <c r="P1581" s="15" t="s">
        <v>3</v>
      </c>
      <c r="Q1581" s="37" t="s">
        <v>9169</v>
      </c>
      <c r="R1581" s="37">
        <v>0.4</v>
      </c>
      <c r="S1581" s="37" t="s">
        <v>9170</v>
      </c>
      <c r="T1581" s="37" t="s">
        <v>9167</v>
      </c>
      <c r="U1581" s="37" t="s">
        <v>9166</v>
      </c>
    </row>
    <row r="1582" spans="1:21" s="37" customFormat="1" ht="14.5">
      <c r="A1582" s="3" t="s">
        <v>5154</v>
      </c>
      <c r="B1582" s="15" t="s">
        <v>1</v>
      </c>
      <c r="C1582" s="15" t="s">
        <v>7</v>
      </c>
      <c r="D1582" s="15" t="s">
        <v>3525</v>
      </c>
      <c r="E1582" s="15">
        <v>600</v>
      </c>
      <c r="F1582" s="15">
        <v>77.900000000000006</v>
      </c>
      <c r="G1582" s="15">
        <v>82</v>
      </c>
      <c r="H1582" s="15">
        <v>86.1</v>
      </c>
      <c r="I1582" s="15">
        <v>70.099999999999994</v>
      </c>
      <c r="J1582" s="15">
        <v>5</v>
      </c>
      <c r="K1582" s="15">
        <v>1</v>
      </c>
      <c r="L1582" s="15">
        <v>113</v>
      </c>
      <c r="M1582" s="15">
        <v>5.5</v>
      </c>
      <c r="N1582" s="15">
        <v>175</v>
      </c>
      <c r="O1582" s="15" t="s">
        <v>9484</v>
      </c>
      <c r="P1582" s="15" t="s">
        <v>3</v>
      </c>
      <c r="Q1582" s="37" t="s">
        <v>9169</v>
      </c>
      <c r="R1582" s="37">
        <v>0.4</v>
      </c>
      <c r="S1582" s="37" t="s">
        <v>9170</v>
      </c>
      <c r="T1582" s="37" t="s">
        <v>9167</v>
      </c>
      <c r="U1582" s="37" t="s">
        <v>9166</v>
      </c>
    </row>
    <row r="1583" spans="1:21" s="37" customFormat="1" ht="14.5">
      <c r="A1583" s="3" t="s">
        <v>5155</v>
      </c>
      <c r="B1583" s="15" t="s">
        <v>1</v>
      </c>
      <c r="C1583" s="15" t="s">
        <v>7</v>
      </c>
      <c r="D1583" s="15" t="s">
        <v>3522</v>
      </c>
      <c r="E1583" s="15">
        <v>600</v>
      </c>
      <c r="F1583" s="15">
        <v>7.79</v>
      </c>
      <c r="G1583" s="15">
        <v>8.1999999999999993</v>
      </c>
      <c r="H1583" s="15">
        <v>8.61</v>
      </c>
      <c r="I1583" s="15">
        <v>7.02</v>
      </c>
      <c r="J1583" s="15">
        <v>5</v>
      </c>
      <c r="K1583" s="15">
        <v>200</v>
      </c>
      <c r="L1583" s="15">
        <v>12.1</v>
      </c>
      <c r="M1583" s="15">
        <v>50</v>
      </c>
      <c r="N1583" s="15">
        <v>175</v>
      </c>
      <c r="O1583" s="15" t="s">
        <v>9484</v>
      </c>
      <c r="P1583" s="15" t="s">
        <v>910</v>
      </c>
      <c r="Q1583" s="37" t="s">
        <v>9169</v>
      </c>
      <c r="R1583" s="37">
        <v>0.4</v>
      </c>
      <c r="S1583" s="37" t="s">
        <v>9170</v>
      </c>
      <c r="T1583" s="37" t="s">
        <v>9167</v>
      </c>
      <c r="U1583" s="37" t="s">
        <v>9166</v>
      </c>
    </row>
    <row r="1584" spans="1:21" s="37" customFormat="1" ht="14.5">
      <c r="A1584" s="3" t="s">
        <v>5156</v>
      </c>
      <c r="B1584" s="15" t="s">
        <v>1</v>
      </c>
      <c r="C1584" s="15" t="s">
        <v>7</v>
      </c>
      <c r="D1584" s="15" t="s">
        <v>3525</v>
      </c>
      <c r="E1584" s="15">
        <v>600</v>
      </c>
      <c r="F1584" s="15">
        <v>7.79</v>
      </c>
      <c r="G1584" s="15">
        <v>8.1999999999999993</v>
      </c>
      <c r="H1584" s="15">
        <v>8.61</v>
      </c>
      <c r="I1584" s="15">
        <v>7.02</v>
      </c>
      <c r="J1584" s="15">
        <v>5</v>
      </c>
      <c r="K1584" s="15">
        <v>200</v>
      </c>
      <c r="L1584" s="15">
        <v>12.1</v>
      </c>
      <c r="M1584" s="15">
        <v>50</v>
      </c>
      <c r="N1584" s="15">
        <v>175</v>
      </c>
      <c r="O1584" s="15" t="s">
        <v>9484</v>
      </c>
      <c r="P1584" s="15" t="s">
        <v>910</v>
      </c>
      <c r="Q1584" s="37" t="s">
        <v>9169</v>
      </c>
      <c r="R1584" s="37">
        <v>0.4</v>
      </c>
      <c r="S1584" s="37" t="s">
        <v>9170</v>
      </c>
      <c r="T1584" s="37" t="s">
        <v>9167</v>
      </c>
      <c r="U1584" s="37" t="s">
        <v>9166</v>
      </c>
    </row>
    <row r="1585" spans="1:21" s="37" customFormat="1" ht="14.5">
      <c r="A1585" s="3" t="s">
        <v>5157</v>
      </c>
      <c r="B1585" s="15" t="s">
        <v>1</v>
      </c>
      <c r="C1585" s="15" t="s">
        <v>7</v>
      </c>
      <c r="D1585" s="15" t="s">
        <v>3522</v>
      </c>
      <c r="E1585" s="15">
        <v>600</v>
      </c>
      <c r="F1585" s="15">
        <v>8.19</v>
      </c>
      <c r="G1585" s="15">
        <v>9.1</v>
      </c>
      <c r="H1585" s="15">
        <v>10</v>
      </c>
      <c r="I1585" s="15">
        <v>7.37</v>
      </c>
      <c r="J1585" s="15">
        <v>5</v>
      </c>
      <c r="K1585" s="15">
        <v>50</v>
      </c>
      <c r="L1585" s="15">
        <v>13.8</v>
      </c>
      <c r="M1585" s="15">
        <v>45</v>
      </c>
      <c r="N1585" s="15">
        <v>175</v>
      </c>
      <c r="O1585" s="15" t="s">
        <v>9484</v>
      </c>
      <c r="P1585" s="15" t="s">
        <v>3</v>
      </c>
      <c r="Q1585" s="37" t="s">
        <v>9169</v>
      </c>
      <c r="R1585" s="37">
        <v>0.4</v>
      </c>
      <c r="S1585" s="37" t="s">
        <v>9170</v>
      </c>
      <c r="T1585" s="37" t="s">
        <v>9167</v>
      </c>
      <c r="U1585" s="37" t="s">
        <v>9166</v>
      </c>
    </row>
    <row r="1586" spans="1:21" s="37" customFormat="1" ht="14.5">
      <c r="A1586" s="3" t="s">
        <v>5158</v>
      </c>
      <c r="B1586" s="15" t="s">
        <v>1</v>
      </c>
      <c r="C1586" s="15" t="s">
        <v>7</v>
      </c>
      <c r="D1586" s="15" t="s">
        <v>3522</v>
      </c>
      <c r="E1586" s="15">
        <v>600</v>
      </c>
      <c r="F1586" s="15">
        <v>8.65</v>
      </c>
      <c r="G1586" s="15">
        <v>9.1</v>
      </c>
      <c r="H1586" s="15">
        <v>9.5500000000000007</v>
      </c>
      <c r="I1586" s="15">
        <v>7.78</v>
      </c>
      <c r="J1586" s="15">
        <v>5</v>
      </c>
      <c r="K1586" s="15">
        <v>50</v>
      </c>
      <c r="L1586" s="15">
        <v>13.4</v>
      </c>
      <c r="M1586" s="15">
        <v>47</v>
      </c>
      <c r="N1586" s="15">
        <v>175</v>
      </c>
      <c r="O1586" s="15" t="s">
        <v>9484</v>
      </c>
      <c r="P1586" s="15" t="s">
        <v>3</v>
      </c>
      <c r="Q1586" s="37" t="s">
        <v>9169</v>
      </c>
      <c r="R1586" s="37">
        <v>0.4</v>
      </c>
      <c r="S1586" s="37" t="s">
        <v>9170</v>
      </c>
      <c r="T1586" s="37" t="s">
        <v>9167</v>
      </c>
      <c r="U1586" s="37" t="s">
        <v>9166</v>
      </c>
    </row>
    <row r="1587" spans="1:21" s="37" customFormat="1" ht="14.5">
      <c r="A1587" s="3" t="s">
        <v>5159</v>
      </c>
      <c r="B1587" s="15" t="s">
        <v>1</v>
      </c>
      <c r="C1587" s="15" t="s">
        <v>7</v>
      </c>
      <c r="D1587" s="15" t="s">
        <v>3525</v>
      </c>
      <c r="E1587" s="15">
        <v>600</v>
      </c>
      <c r="F1587" s="15">
        <v>8.19</v>
      </c>
      <c r="G1587" s="15">
        <v>9.1</v>
      </c>
      <c r="H1587" s="15">
        <v>10</v>
      </c>
      <c r="I1587" s="15">
        <v>7.37</v>
      </c>
      <c r="J1587" s="15">
        <v>5</v>
      </c>
      <c r="K1587" s="15">
        <v>50</v>
      </c>
      <c r="L1587" s="15">
        <v>13.8</v>
      </c>
      <c r="M1587" s="15">
        <v>45</v>
      </c>
      <c r="N1587" s="15">
        <v>175</v>
      </c>
      <c r="O1587" s="15" t="s">
        <v>9484</v>
      </c>
      <c r="P1587" s="15" t="s">
        <v>3</v>
      </c>
      <c r="Q1587" s="37" t="s">
        <v>9169</v>
      </c>
      <c r="R1587" s="37">
        <v>0.4</v>
      </c>
      <c r="S1587" s="37" t="s">
        <v>9170</v>
      </c>
      <c r="T1587" s="37" t="s">
        <v>9167</v>
      </c>
      <c r="U1587" s="37" t="s">
        <v>9166</v>
      </c>
    </row>
    <row r="1588" spans="1:21" s="37" customFormat="1" ht="14.5">
      <c r="A1588" s="3" t="s">
        <v>5160</v>
      </c>
      <c r="B1588" s="15" t="s">
        <v>1</v>
      </c>
      <c r="C1588" s="15" t="s">
        <v>7</v>
      </c>
      <c r="D1588" s="15" t="s">
        <v>3525</v>
      </c>
      <c r="E1588" s="15">
        <v>600</v>
      </c>
      <c r="F1588" s="15">
        <v>8.65</v>
      </c>
      <c r="G1588" s="15">
        <v>9.1</v>
      </c>
      <c r="H1588" s="15">
        <v>9.5500000000000007</v>
      </c>
      <c r="I1588" s="15">
        <v>7.78</v>
      </c>
      <c r="J1588" s="15">
        <v>5</v>
      </c>
      <c r="K1588" s="15">
        <v>50</v>
      </c>
      <c r="L1588" s="15">
        <v>13.4</v>
      </c>
      <c r="M1588" s="15">
        <v>47</v>
      </c>
      <c r="N1588" s="15">
        <v>175</v>
      </c>
      <c r="O1588" s="15" t="s">
        <v>9484</v>
      </c>
      <c r="P1588" s="15" t="s">
        <v>3</v>
      </c>
      <c r="Q1588" s="37" t="s">
        <v>9169</v>
      </c>
      <c r="R1588" s="37">
        <v>0.4</v>
      </c>
      <c r="S1588" s="37" t="s">
        <v>9170</v>
      </c>
      <c r="T1588" s="37" t="s">
        <v>9167</v>
      </c>
      <c r="U1588" s="37" t="s">
        <v>9166</v>
      </c>
    </row>
    <row r="1589" spans="1:21" s="37" customFormat="1" ht="14.5">
      <c r="A1589" s="3" t="s">
        <v>5161</v>
      </c>
      <c r="B1589" s="15" t="s">
        <v>1</v>
      </c>
      <c r="C1589" s="15" t="s">
        <v>7</v>
      </c>
      <c r="D1589" s="15" t="s">
        <v>3522</v>
      </c>
      <c r="E1589" s="15">
        <v>600</v>
      </c>
      <c r="F1589" s="15">
        <v>81.900000000000006</v>
      </c>
      <c r="G1589" s="15">
        <v>91</v>
      </c>
      <c r="H1589" s="15">
        <v>100</v>
      </c>
      <c r="I1589" s="15">
        <v>73.7</v>
      </c>
      <c r="J1589" s="15">
        <v>5</v>
      </c>
      <c r="K1589" s="15">
        <v>1</v>
      </c>
      <c r="L1589" s="15">
        <v>131</v>
      </c>
      <c r="M1589" s="15">
        <v>4.8</v>
      </c>
      <c r="N1589" s="15">
        <v>175</v>
      </c>
      <c r="O1589" s="15" t="s">
        <v>9484</v>
      </c>
      <c r="P1589" s="15" t="s">
        <v>3</v>
      </c>
      <c r="Q1589" s="37" t="s">
        <v>9169</v>
      </c>
      <c r="R1589" s="37">
        <v>0.4</v>
      </c>
      <c r="S1589" s="37" t="s">
        <v>9170</v>
      </c>
      <c r="T1589" s="37" t="s">
        <v>9167</v>
      </c>
      <c r="U1589" s="37" t="s">
        <v>9166</v>
      </c>
    </row>
    <row r="1590" spans="1:21" s="37" customFormat="1" ht="14.5">
      <c r="A1590" s="3" t="s">
        <v>5162</v>
      </c>
      <c r="B1590" s="15" t="s">
        <v>1</v>
      </c>
      <c r="C1590" s="15" t="s">
        <v>7</v>
      </c>
      <c r="D1590" s="15" t="s">
        <v>3522</v>
      </c>
      <c r="E1590" s="15">
        <v>600</v>
      </c>
      <c r="F1590" s="15">
        <v>86.5</v>
      </c>
      <c r="G1590" s="15">
        <v>91</v>
      </c>
      <c r="H1590" s="15">
        <v>95.5</v>
      </c>
      <c r="I1590" s="15">
        <v>77.8</v>
      </c>
      <c r="J1590" s="15">
        <v>5</v>
      </c>
      <c r="K1590" s="15">
        <v>1</v>
      </c>
      <c r="L1590" s="15">
        <v>125</v>
      </c>
      <c r="M1590" s="15">
        <v>5</v>
      </c>
      <c r="N1590" s="15">
        <v>175</v>
      </c>
      <c r="O1590" s="15" t="s">
        <v>9484</v>
      </c>
      <c r="P1590" s="15" t="s">
        <v>3</v>
      </c>
      <c r="Q1590" s="37" t="s">
        <v>9169</v>
      </c>
      <c r="R1590" s="37">
        <v>0.4</v>
      </c>
      <c r="S1590" s="37" t="s">
        <v>9170</v>
      </c>
      <c r="T1590" s="37" t="s">
        <v>9167</v>
      </c>
      <c r="U1590" s="37" t="s">
        <v>9166</v>
      </c>
    </row>
    <row r="1591" spans="1:21" s="37" customFormat="1" ht="14.5">
      <c r="A1591" s="3" t="s">
        <v>5163</v>
      </c>
      <c r="B1591" s="15" t="s">
        <v>1</v>
      </c>
      <c r="C1591" s="15" t="s">
        <v>7</v>
      </c>
      <c r="D1591" s="15" t="s">
        <v>3525</v>
      </c>
      <c r="E1591" s="15">
        <v>600</v>
      </c>
      <c r="F1591" s="15">
        <v>81.900000000000006</v>
      </c>
      <c r="G1591" s="15">
        <v>91</v>
      </c>
      <c r="H1591" s="15">
        <v>100</v>
      </c>
      <c r="I1591" s="15">
        <v>73.7</v>
      </c>
      <c r="J1591" s="15">
        <v>5</v>
      </c>
      <c r="K1591" s="15">
        <v>1</v>
      </c>
      <c r="L1591" s="15">
        <v>131</v>
      </c>
      <c r="M1591" s="15">
        <v>4.8</v>
      </c>
      <c r="N1591" s="15">
        <v>175</v>
      </c>
      <c r="O1591" s="15" t="s">
        <v>9484</v>
      </c>
      <c r="P1591" s="15" t="s">
        <v>3</v>
      </c>
      <c r="Q1591" s="37" t="s">
        <v>9169</v>
      </c>
      <c r="R1591" s="37">
        <v>0.4</v>
      </c>
      <c r="S1591" s="37" t="s">
        <v>9170</v>
      </c>
      <c r="T1591" s="37" t="s">
        <v>9167</v>
      </c>
      <c r="U1591" s="37" t="s">
        <v>9166</v>
      </c>
    </row>
    <row r="1592" spans="1:21" s="37" customFormat="1" ht="14.5">
      <c r="A1592" s="3" t="s">
        <v>5164</v>
      </c>
      <c r="B1592" s="15" t="s">
        <v>1</v>
      </c>
      <c r="C1592" s="15" t="s">
        <v>7</v>
      </c>
      <c r="D1592" s="15" t="s">
        <v>3525</v>
      </c>
      <c r="E1592" s="15">
        <v>600</v>
      </c>
      <c r="F1592" s="15">
        <v>86.5</v>
      </c>
      <c r="G1592" s="15">
        <v>91</v>
      </c>
      <c r="H1592" s="15">
        <v>95.5</v>
      </c>
      <c r="I1592" s="15">
        <v>77.8</v>
      </c>
      <c r="J1592" s="15">
        <v>5</v>
      </c>
      <c r="K1592" s="15">
        <v>1</v>
      </c>
      <c r="L1592" s="15">
        <v>125</v>
      </c>
      <c r="M1592" s="15">
        <v>5</v>
      </c>
      <c r="N1592" s="15">
        <v>175</v>
      </c>
      <c r="O1592" s="15" t="s">
        <v>9484</v>
      </c>
      <c r="P1592" s="15" t="s">
        <v>3</v>
      </c>
      <c r="Q1592" s="37" t="s">
        <v>9169</v>
      </c>
      <c r="R1592" s="37">
        <v>0.4</v>
      </c>
      <c r="S1592" s="37" t="s">
        <v>9170</v>
      </c>
      <c r="T1592" s="37" t="s">
        <v>9167</v>
      </c>
      <c r="U1592" s="37" t="s">
        <v>9166</v>
      </c>
    </row>
    <row r="1593" spans="1:21" s="37" customFormat="1" ht="14.5">
      <c r="A1593" s="3" t="s">
        <v>5165</v>
      </c>
      <c r="B1593" s="15" t="s">
        <v>1</v>
      </c>
      <c r="C1593" s="15" t="s">
        <v>7</v>
      </c>
      <c r="D1593" s="15" t="s">
        <v>3522</v>
      </c>
      <c r="E1593" s="15">
        <v>600</v>
      </c>
      <c r="F1593" s="15">
        <v>8.65</v>
      </c>
      <c r="G1593" s="15">
        <v>9.1000000000000014</v>
      </c>
      <c r="H1593" s="15">
        <v>9.5500000000000007</v>
      </c>
      <c r="I1593" s="15">
        <v>7.78</v>
      </c>
      <c r="J1593" s="15">
        <v>5</v>
      </c>
      <c r="K1593" s="15">
        <v>50</v>
      </c>
      <c r="L1593" s="15">
        <v>13.4</v>
      </c>
      <c r="M1593" s="15">
        <v>45</v>
      </c>
      <c r="N1593" s="15">
        <v>175</v>
      </c>
      <c r="O1593" s="15" t="s">
        <v>9484</v>
      </c>
      <c r="P1593" s="15" t="s">
        <v>910</v>
      </c>
      <c r="Q1593" s="37" t="s">
        <v>9169</v>
      </c>
      <c r="R1593" s="37">
        <v>0.4</v>
      </c>
      <c r="S1593" s="37" t="s">
        <v>9170</v>
      </c>
      <c r="T1593" s="37" t="s">
        <v>9167</v>
      </c>
      <c r="U1593" s="37" t="s">
        <v>9166</v>
      </c>
    </row>
    <row r="1594" spans="1:21" s="37" customFormat="1" ht="14.5">
      <c r="A1594" s="3" t="s">
        <v>5166</v>
      </c>
      <c r="B1594" s="15" t="s">
        <v>1</v>
      </c>
      <c r="C1594" s="15" t="s">
        <v>7</v>
      </c>
      <c r="D1594" s="15" t="s">
        <v>3525</v>
      </c>
      <c r="E1594" s="15">
        <v>600</v>
      </c>
      <c r="F1594" s="15">
        <v>8.65</v>
      </c>
      <c r="G1594" s="15">
        <v>9.1000000000000014</v>
      </c>
      <c r="H1594" s="15">
        <v>9.5500000000000007</v>
      </c>
      <c r="I1594" s="15">
        <v>7.78</v>
      </c>
      <c r="J1594" s="15">
        <v>5</v>
      </c>
      <c r="K1594" s="15">
        <v>50</v>
      </c>
      <c r="L1594" s="15">
        <v>13.4</v>
      </c>
      <c r="M1594" s="15">
        <v>45</v>
      </c>
      <c r="N1594" s="15">
        <v>175</v>
      </c>
      <c r="O1594" s="15" t="s">
        <v>9484</v>
      </c>
      <c r="P1594" s="15" t="s">
        <v>910</v>
      </c>
      <c r="Q1594" s="37" t="s">
        <v>9169</v>
      </c>
      <c r="R1594" s="37">
        <v>0.4</v>
      </c>
      <c r="S1594" s="37" t="s">
        <v>9170</v>
      </c>
      <c r="T1594" s="37" t="s">
        <v>9167</v>
      </c>
      <c r="U1594" s="37" t="s">
        <v>9166</v>
      </c>
    </row>
    <row r="1595" spans="1:21" s="37" customFormat="1" ht="14.5">
      <c r="A1595" s="3" t="s">
        <v>5167</v>
      </c>
      <c r="B1595" s="15" t="s">
        <v>1</v>
      </c>
      <c r="C1595" s="15" t="s">
        <v>5</v>
      </c>
      <c r="D1595" s="15" t="s">
        <v>3522</v>
      </c>
      <c r="E1595" s="15">
        <v>600</v>
      </c>
      <c r="F1595" s="15">
        <v>9</v>
      </c>
      <c r="G1595" s="15">
        <v>10</v>
      </c>
      <c r="H1595" s="15">
        <v>11</v>
      </c>
      <c r="I1595" s="15">
        <v>8.1</v>
      </c>
      <c r="J1595" s="15">
        <v>3</v>
      </c>
      <c r="K1595" s="15">
        <v>10</v>
      </c>
      <c r="L1595" s="15">
        <v>15</v>
      </c>
      <c r="M1595" s="15">
        <v>42</v>
      </c>
      <c r="N1595" s="15">
        <v>150</v>
      </c>
      <c r="O1595" s="15">
        <v>1</v>
      </c>
      <c r="P1595" s="15" t="s">
        <v>910</v>
      </c>
      <c r="Q1595" s="37" t="s">
        <v>9169</v>
      </c>
      <c r="R1595" s="37">
        <v>9.2999999999999999E-2</v>
      </c>
      <c r="S1595" s="37" t="s">
        <v>9168</v>
      </c>
      <c r="T1595" s="37" t="s">
        <v>9167</v>
      </c>
      <c r="U1595" s="37" t="s">
        <v>9166</v>
      </c>
    </row>
    <row r="1596" spans="1:21" s="37" customFormat="1" ht="14.5">
      <c r="A1596" s="3" t="s">
        <v>5168</v>
      </c>
      <c r="B1596" s="15" t="s">
        <v>1</v>
      </c>
      <c r="C1596" s="15" t="s">
        <v>5</v>
      </c>
      <c r="D1596" s="15" t="s">
        <v>3522</v>
      </c>
      <c r="E1596" s="15">
        <v>600</v>
      </c>
      <c r="F1596" s="15">
        <v>90</v>
      </c>
      <c r="G1596" s="15">
        <v>100</v>
      </c>
      <c r="H1596" s="15">
        <v>110</v>
      </c>
      <c r="I1596" s="15">
        <v>81</v>
      </c>
      <c r="J1596" s="15">
        <v>3</v>
      </c>
      <c r="K1596" s="15">
        <v>1</v>
      </c>
      <c r="L1596" s="15">
        <v>144</v>
      </c>
      <c r="M1596" s="15">
        <v>4.3</v>
      </c>
      <c r="N1596" s="15">
        <v>150</v>
      </c>
      <c r="O1596" s="15">
        <v>1</v>
      </c>
      <c r="P1596" s="15" t="s">
        <v>910</v>
      </c>
      <c r="Q1596" s="37" t="s">
        <v>9169</v>
      </c>
      <c r="R1596" s="37">
        <v>9.2999999999999999E-2</v>
      </c>
      <c r="S1596" s="37" t="s">
        <v>9168</v>
      </c>
      <c r="T1596" s="37" t="s">
        <v>9167</v>
      </c>
      <c r="U1596" s="37" t="s">
        <v>9166</v>
      </c>
    </row>
    <row r="1597" spans="1:21" s="37" customFormat="1" ht="14.5">
      <c r="A1597" s="3" t="s">
        <v>5169</v>
      </c>
      <c r="B1597" s="15" t="s">
        <v>1</v>
      </c>
      <c r="C1597" s="15" t="s">
        <v>5</v>
      </c>
      <c r="D1597" s="15" t="s">
        <v>3522</v>
      </c>
      <c r="E1597" s="15">
        <v>600</v>
      </c>
      <c r="F1597" s="15">
        <v>95</v>
      </c>
      <c r="G1597" s="15">
        <v>100</v>
      </c>
      <c r="H1597" s="15">
        <v>105</v>
      </c>
      <c r="I1597" s="15">
        <v>85.5</v>
      </c>
      <c r="J1597" s="15">
        <v>3</v>
      </c>
      <c r="K1597" s="15">
        <v>1</v>
      </c>
      <c r="L1597" s="15">
        <v>137</v>
      </c>
      <c r="M1597" s="15">
        <v>4.5</v>
      </c>
      <c r="N1597" s="15">
        <v>150</v>
      </c>
      <c r="O1597" s="15">
        <v>1</v>
      </c>
      <c r="P1597" s="15" t="s">
        <v>910</v>
      </c>
      <c r="Q1597" s="37" t="s">
        <v>9169</v>
      </c>
      <c r="R1597" s="37">
        <v>9.2999999999999999E-2</v>
      </c>
      <c r="S1597" s="37" t="s">
        <v>9168</v>
      </c>
      <c r="T1597" s="37" t="s">
        <v>9167</v>
      </c>
      <c r="U1597" s="37" t="s">
        <v>9166</v>
      </c>
    </row>
    <row r="1598" spans="1:21" s="37" customFormat="1" ht="14.5">
      <c r="A1598" s="3" t="s">
        <v>5170</v>
      </c>
      <c r="B1598" s="15" t="s">
        <v>1</v>
      </c>
      <c r="C1598" s="15" t="s">
        <v>5</v>
      </c>
      <c r="D1598" s="15" t="s">
        <v>3522</v>
      </c>
      <c r="E1598" s="15">
        <v>600</v>
      </c>
      <c r="F1598" s="15">
        <v>95</v>
      </c>
      <c r="G1598" s="15">
        <v>100</v>
      </c>
      <c r="H1598" s="15">
        <v>105</v>
      </c>
      <c r="I1598" s="15">
        <v>85.5</v>
      </c>
      <c r="J1598" s="15">
        <v>3</v>
      </c>
      <c r="K1598" s="15">
        <v>1</v>
      </c>
      <c r="L1598" s="15">
        <v>137</v>
      </c>
      <c r="M1598" s="15">
        <v>4.5</v>
      </c>
      <c r="N1598" s="15">
        <v>150</v>
      </c>
      <c r="O1598" s="15">
        <v>1</v>
      </c>
      <c r="P1598" s="15" t="s">
        <v>3</v>
      </c>
      <c r="Q1598" s="37" t="s">
        <v>9169</v>
      </c>
      <c r="R1598" s="37">
        <v>9.2999999999999999E-2</v>
      </c>
      <c r="S1598" s="37" t="s">
        <v>9168</v>
      </c>
      <c r="T1598" s="37" t="s">
        <v>9167</v>
      </c>
      <c r="U1598" s="37" t="s">
        <v>9166</v>
      </c>
    </row>
    <row r="1599" spans="1:21" s="37" customFormat="1" ht="14.5">
      <c r="A1599" s="3" t="s">
        <v>5171</v>
      </c>
      <c r="B1599" s="15" t="s">
        <v>1</v>
      </c>
      <c r="C1599" s="15" t="s">
        <v>5</v>
      </c>
      <c r="D1599" s="15" t="s">
        <v>3525</v>
      </c>
      <c r="E1599" s="15">
        <v>600</v>
      </c>
      <c r="F1599" s="15">
        <v>90</v>
      </c>
      <c r="G1599" s="15">
        <v>100</v>
      </c>
      <c r="H1599" s="15">
        <v>110</v>
      </c>
      <c r="I1599" s="15">
        <v>81</v>
      </c>
      <c r="J1599" s="15">
        <v>3</v>
      </c>
      <c r="K1599" s="15">
        <v>1</v>
      </c>
      <c r="L1599" s="15">
        <v>144</v>
      </c>
      <c r="M1599" s="15">
        <v>4.3</v>
      </c>
      <c r="N1599" s="15">
        <v>150</v>
      </c>
      <c r="O1599" s="15">
        <v>1</v>
      </c>
      <c r="P1599" s="15" t="s">
        <v>910</v>
      </c>
      <c r="Q1599" s="37" t="s">
        <v>9169</v>
      </c>
      <c r="R1599" s="37">
        <v>9.2999999999999999E-2</v>
      </c>
      <c r="S1599" s="37" t="s">
        <v>9168</v>
      </c>
      <c r="T1599" s="37" t="s">
        <v>9167</v>
      </c>
      <c r="U1599" s="37" t="s">
        <v>9166</v>
      </c>
    </row>
    <row r="1600" spans="1:21" s="37" customFormat="1" ht="14.5">
      <c r="A1600" s="3" t="s">
        <v>5172</v>
      </c>
      <c r="B1600" s="15" t="s">
        <v>1</v>
      </c>
      <c r="C1600" s="15" t="s">
        <v>5</v>
      </c>
      <c r="D1600" s="15" t="s">
        <v>3525</v>
      </c>
      <c r="E1600" s="15">
        <v>600</v>
      </c>
      <c r="F1600" s="15">
        <v>95</v>
      </c>
      <c r="G1600" s="15">
        <v>100</v>
      </c>
      <c r="H1600" s="15">
        <v>105</v>
      </c>
      <c r="I1600" s="15">
        <v>85.5</v>
      </c>
      <c r="J1600" s="15">
        <v>3</v>
      </c>
      <c r="K1600" s="15">
        <v>1</v>
      </c>
      <c r="L1600" s="15">
        <v>137</v>
      </c>
      <c r="M1600" s="15">
        <v>4.5</v>
      </c>
      <c r="N1600" s="15">
        <v>150</v>
      </c>
      <c r="O1600" s="15">
        <v>1</v>
      </c>
      <c r="P1600" s="15" t="s">
        <v>910</v>
      </c>
      <c r="Q1600" s="37" t="s">
        <v>9169</v>
      </c>
      <c r="R1600" s="37">
        <v>9.2999999999999999E-2</v>
      </c>
      <c r="S1600" s="37" t="s">
        <v>9168</v>
      </c>
      <c r="T1600" s="37" t="s">
        <v>9167</v>
      </c>
      <c r="U1600" s="37" t="s">
        <v>9166</v>
      </c>
    </row>
    <row r="1601" spans="1:21" s="37" customFormat="1" ht="14.5">
      <c r="A1601" s="3" t="s">
        <v>5173</v>
      </c>
      <c r="B1601" s="15" t="s">
        <v>1</v>
      </c>
      <c r="C1601" s="15" t="s">
        <v>5</v>
      </c>
      <c r="D1601" s="15" t="s">
        <v>3525</v>
      </c>
      <c r="E1601" s="15">
        <v>600</v>
      </c>
      <c r="F1601" s="15">
        <v>95</v>
      </c>
      <c r="G1601" s="15">
        <v>100</v>
      </c>
      <c r="H1601" s="15">
        <v>105</v>
      </c>
      <c r="I1601" s="15">
        <v>85.5</v>
      </c>
      <c r="J1601" s="15">
        <v>3</v>
      </c>
      <c r="K1601" s="15">
        <v>1</v>
      </c>
      <c r="L1601" s="15">
        <v>137</v>
      </c>
      <c r="M1601" s="15">
        <v>4.5</v>
      </c>
      <c r="N1601" s="15">
        <v>150</v>
      </c>
      <c r="O1601" s="15">
        <v>1</v>
      </c>
      <c r="P1601" s="15" t="s">
        <v>3</v>
      </c>
      <c r="Q1601" s="37" t="s">
        <v>9169</v>
      </c>
      <c r="R1601" s="37">
        <v>9.2999999999999999E-2</v>
      </c>
      <c r="S1601" s="37" t="s">
        <v>9168</v>
      </c>
      <c r="T1601" s="37" t="s">
        <v>9167</v>
      </c>
      <c r="U1601" s="37" t="s">
        <v>9166</v>
      </c>
    </row>
    <row r="1602" spans="1:21" s="37" customFormat="1" ht="14.5">
      <c r="A1602" s="3" t="s">
        <v>5174</v>
      </c>
      <c r="B1602" s="15" t="s">
        <v>1</v>
      </c>
      <c r="C1602" s="15" t="s">
        <v>5</v>
      </c>
      <c r="D1602" s="15" t="s">
        <v>3525</v>
      </c>
      <c r="E1602" s="15">
        <v>600</v>
      </c>
      <c r="F1602" s="15">
        <v>90</v>
      </c>
      <c r="G1602" s="15">
        <v>100</v>
      </c>
      <c r="H1602" s="15">
        <v>110</v>
      </c>
      <c r="I1602" s="15">
        <v>81</v>
      </c>
      <c r="J1602" s="15">
        <v>3</v>
      </c>
      <c r="K1602" s="15">
        <v>1</v>
      </c>
      <c r="L1602" s="15">
        <v>144</v>
      </c>
      <c r="M1602" s="15">
        <v>4.3</v>
      </c>
      <c r="N1602" s="15">
        <v>150</v>
      </c>
      <c r="O1602" s="15">
        <v>1</v>
      </c>
      <c r="P1602" s="15" t="s">
        <v>3</v>
      </c>
      <c r="Q1602" s="37" t="s">
        <v>9169</v>
      </c>
      <c r="R1602" s="37">
        <v>9.2999999999999999E-2</v>
      </c>
      <c r="S1602" s="37" t="s">
        <v>9168</v>
      </c>
      <c r="T1602" s="37" t="s">
        <v>9167</v>
      </c>
      <c r="U1602" s="37" t="s">
        <v>9166</v>
      </c>
    </row>
    <row r="1603" spans="1:21" s="37" customFormat="1" ht="14.5">
      <c r="A1603" s="3" t="s">
        <v>5175</v>
      </c>
      <c r="B1603" s="15" t="s">
        <v>1</v>
      </c>
      <c r="C1603" s="15" t="s">
        <v>5</v>
      </c>
      <c r="D1603" s="15" t="s">
        <v>3522</v>
      </c>
      <c r="E1603" s="15">
        <v>600</v>
      </c>
      <c r="F1603" s="15">
        <v>90</v>
      </c>
      <c r="G1603" s="15">
        <v>100</v>
      </c>
      <c r="H1603" s="15">
        <v>110</v>
      </c>
      <c r="I1603" s="15">
        <v>81</v>
      </c>
      <c r="J1603" s="15">
        <v>3</v>
      </c>
      <c r="K1603" s="15">
        <v>1</v>
      </c>
      <c r="L1603" s="15">
        <v>144</v>
      </c>
      <c r="M1603" s="15">
        <v>4.3</v>
      </c>
      <c r="N1603" s="15">
        <v>150</v>
      </c>
      <c r="O1603" s="15">
        <v>1</v>
      </c>
      <c r="P1603" s="15" t="s">
        <v>3</v>
      </c>
      <c r="Q1603" s="37" t="s">
        <v>9169</v>
      </c>
      <c r="R1603" s="37">
        <v>9.2999999999999999E-2</v>
      </c>
      <c r="S1603" s="37" t="s">
        <v>9168</v>
      </c>
      <c r="T1603" s="37" t="s">
        <v>9167</v>
      </c>
      <c r="U1603" s="37" t="s">
        <v>9166</v>
      </c>
    </row>
    <row r="1604" spans="1:21" s="37" customFormat="1" ht="14.5">
      <c r="A1604" s="3" t="s">
        <v>5176</v>
      </c>
      <c r="B1604" s="15" t="s">
        <v>1</v>
      </c>
      <c r="C1604" s="15" t="s">
        <v>5</v>
      </c>
      <c r="D1604" s="15" t="s">
        <v>3522</v>
      </c>
      <c r="E1604" s="15">
        <v>600</v>
      </c>
      <c r="F1604" s="15">
        <v>9.5</v>
      </c>
      <c r="G1604" s="15">
        <v>10</v>
      </c>
      <c r="H1604" s="15">
        <v>10.5</v>
      </c>
      <c r="I1604" s="15">
        <v>8.5500000000000007</v>
      </c>
      <c r="J1604" s="15">
        <v>3</v>
      </c>
      <c r="K1604" s="15">
        <v>10</v>
      </c>
      <c r="L1604" s="15">
        <v>14.5</v>
      </c>
      <c r="M1604" s="15">
        <v>43</v>
      </c>
      <c r="N1604" s="15">
        <v>150</v>
      </c>
      <c r="O1604" s="15">
        <v>1</v>
      </c>
      <c r="P1604" s="15" t="s">
        <v>910</v>
      </c>
      <c r="Q1604" s="37" t="s">
        <v>9169</v>
      </c>
      <c r="R1604" s="37">
        <v>9.2999999999999999E-2</v>
      </c>
      <c r="S1604" s="37" t="s">
        <v>9168</v>
      </c>
      <c r="T1604" s="37" t="s">
        <v>9167</v>
      </c>
      <c r="U1604" s="37" t="s">
        <v>9166</v>
      </c>
    </row>
    <row r="1605" spans="1:21" s="37" customFormat="1" ht="14.5">
      <c r="A1605" s="3" t="s">
        <v>5177</v>
      </c>
      <c r="B1605" s="15" t="s">
        <v>1</v>
      </c>
      <c r="C1605" s="15" t="s">
        <v>5</v>
      </c>
      <c r="D1605" s="15" t="s">
        <v>3522</v>
      </c>
      <c r="E1605" s="15">
        <v>600</v>
      </c>
      <c r="F1605" s="15">
        <v>9.5</v>
      </c>
      <c r="G1605" s="15">
        <v>10</v>
      </c>
      <c r="H1605" s="15">
        <v>10.5</v>
      </c>
      <c r="I1605" s="15">
        <v>8.5500000000000007</v>
      </c>
      <c r="J1605" s="15">
        <v>3</v>
      </c>
      <c r="K1605" s="15">
        <v>10</v>
      </c>
      <c r="L1605" s="15">
        <v>14.5</v>
      </c>
      <c r="M1605" s="15">
        <v>43</v>
      </c>
      <c r="N1605" s="15">
        <v>150</v>
      </c>
      <c r="O1605" s="15">
        <v>1</v>
      </c>
      <c r="P1605" s="15" t="s">
        <v>3</v>
      </c>
      <c r="Q1605" s="37" t="s">
        <v>9169</v>
      </c>
      <c r="R1605" s="37">
        <v>9.2999999999999999E-2</v>
      </c>
      <c r="S1605" s="37" t="s">
        <v>9168</v>
      </c>
      <c r="T1605" s="37" t="s">
        <v>9167</v>
      </c>
      <c r="U1605" s="37" t="s">
        <v>9166</v>
      </c>
    </row>
    <row r="1606" spans="1:21" s="37" customFormat="1" ht="14.5">
      <c r="A1606" s="3" t="s">
        <v>5178</v>
      </c>
      <c r="B1606" s="15" t="s">
        <v>1</v>
      </c>
      <c r="C1606" s="15" t="s">
        <v>5</v>
      </c>
      <c r="D1606" s="15" t="s">
        <v>3525</v>
      </c>
      <c r="E1606" s="15">
        <v>600</v>
      </c>
      <c r="F1606" s="15">
        <v>9</v>
      </c>
      <c r="G1606" s="15">
        <v>10</v>
      </c>
      <c r="H1606" s="15">
        <v>11</v>
      </c>
      <c r="I1606" s="15">
        <v>8.1</v>
      </c>
      <c r="J1606" s="15">
        <v>3</v>
      </c>
      <c r="K1606" s="15">
        <v>10</v>
      </c>
      <c r="L1606" s="15">
        <v>15</v>
      </c>
      <c r="M1606" s="15">
        <v>42</v>
      </c>
      <c r="N1606" s="15">
        <v>150</v>
      </c>
      <c r="O1606" s="15">
        <v>1</v>
      </c>
      <c r="P1606" s="15" t="s">
        <v>910</v>
      </c>
      <c r="Q1606" s="37" t="s">
        <v>9169</v>
      </c>
      <c r="R1606" s="37">
        <v>9.2999999999999999E-2</v>
      </c>
      <c r="S1606" s="37" t="s">
        <v>9168</v>
      </c>
      <c r="T1606" s="37" t="s">
        <v>9167</v>
      </c>
      <c r="U1606" s="37" t="s">
        <v>9166</v>
      </c>
    </row>
    <row r="1607" spans="1:21" s="37" customFormat="1" ht="14.5">
      <c r="A1607" s="3" t="s">
        <v>5179</v>
      </c>
      <c r="B1607" s="15" t="s">
        <v>1</v>
      </c>
      <c r="C1607" s="15" t="s">
        <v>5</v>
      </c>
      <c r="D1607" s="15" t="s">
        <v>3525</v>
      </c>
      <c r="E1607" s="15">
        <v>600</v>
      </c>
      <c r="F1607" s="15">
        <v>9.5</v>
      </c>
      <c r="G1607" s="15">
        <v>10</v>
      </c>
      <c r="H1607" s="15">
        <v>10.5</v>
      </c>
      <c r="I1607" s="15">
        <v>8.5500000000000007</v>
      </c>
      <c r="J1607" s="15">
        <v>3</v>
      </c>
      <c r="K1607" s="15">
        <v>10</v>
      </c>
      <c r="L1607" s="15">
        <v>14.5</v>
      </c>
      <c r="M1607" s="15">
        <v>43</v>
      </c>
      <c r="N1607" s="15">
        <v>150</v>
      </c>
      <c r="O1607" s="15">
        <v>1</v>
      </c>
      <c r="P1607" s="15" t="s">
        <v>910</v>
      </c>
      <c r="Q1607" s="37" t="s">
        <v>9169</v>
      </c>
      <c r="R1607" s="37">
        <v>9.2999999999999999E-2</v>
      </c>
      <c r="S1607" s="37" t="s">
        <v>9168</v>
      </c>
      <c r="T1607" s="37" t="s">
        <v>9167</v>
      </c>
      <c r="U1607" s="37" t="s">
        <v>9166</v>
      </c>
    </row>
    <row r="1608" spans="1:21" s="37" customFormat="1" ht="14.5">
      <c r="A1608" s="3" t="s">
        <v>5180</v>
      </c>
      <c r="B1608" s="15" t="s">
        <v>1</v>
      </c>
      <c r="C1608" s="15" t="s">
        <v>5</v>
      </c>
      <c r="D1608" s="15" t="s">
        <v>3525</v>
      </c>
      <c r="E1608" s="15">
        <v>600</v>
      </c>
      <c r="F1608" s="15">
        <v>9.5</v>
      </c>
      <c r="G1608" s="15">
        <v>10</v>
      </c>
      <c r="H1608" s="15">
        <v>10.5</v>
      </c>
      <c r="I1608" s="15">
        <v>8.5500000000000007</v>
      </c>
      <c r="J1608" s="15">
        <v>3</v>
      </c>
      <c r="K1608" s="15">
        <v>10</v>
      </c>
      <c r="L1608" s="15">
        <v>14.5</v>
      </c>
      <c r="M1608" s="15">
        <v>43</v>
      </c>
      <c r="N1608" s="15">
        <v>150</v>
      </c>
      <c r="O1608" s="15">
        <v>1</v>
      </c>
      <c r="P1608" s="15" t="s">
        <v>3</v>
      </c>
      <c r="Q1608" s="37" t="s">
        <v>9169</v>
      </c>
      <c r="R1608" s="37">
        <v>9.2999999999999999E-2</v>
      </c>
      <c r="S1608" s="37" t="s">
        <v>9168</v>
      </c>
      <c r="T1608" s="37" t="s">
        <v>9167</v>
      </c>
      <c r="U1608" s="37" t="s">
        <v>9166</v>
      </c>
    </row>
    <row r="1609" spans="1:21" s="37" customFormat="1" ht="14.5">
      <c r="A1609" s="3" t="s">
        <v>5181</v>
      </c>
      <c r="B1609" s="15" t="s">
        <v>1</v>
      </c>
      <c r="C1609" s="15" t="s">
        <v>5</v>
      </c>
      <c r="D1609" s="15" t="s">
        <v>3525</v>
      </c>
      <c r="E1609" s="15">
        <v>600</v>
      </c>
      <c r="F1609" s="15">
        <v>9</v>
      </c>
      <c r="G1609" s="15">
        <v>10</v>
      </c>
      <c r="H1609" s="15">
        <v>11</v>
      </c>
      <c r="I1609" s="15">
        <v>8.1</v>
      </c>
      <c r="J1609" s="15">
        <v>3</v>
      </c>
      <c r="K1609" s="15">
        <v>10</v>
      </c>
      <c r="L1609" s="15">
        <v>15</v>
      </c>
      <c r="M1609" s="15">
        <v>42</v>
      </c>
      <c r="N1609" s="15">
        <v>150</v>
      </c>
      <c r="O1609" s="15">
        <v>1</v>
      </c>
      <c r="P1609" s="15" t="s">
        <v>3</v>
      </c>
      <c r="Q1609" s="37" t="s">
        <v>9169</v>
      </c>
      <c r="R1609" s="37">
        <v>9.2999999999999999E-2</v>
      </c>
      <c r="S1609" s="37" t="s">
        <v>9168</v>
      </c>
      <c r="T1609" s="37" t="s">
        <v>9167</v>
      </c>
      <c r="U1609" s="37" t="s">
        <v>9166</v>
      </c>
    </row>
    <row r="1610" spans="1:21" s="37" customFormat="1" ht="14.5">
      <c r="A1610" s="3" t="s">
        <v>5182</v>
      </c>
      <c r="B1610" s="15" t="s">
        <v>1</v>
      </c>
      <c r="C1610" s="15" t="s">
        <v>5</v>
      </c>
      <c r="D1610" s="15" t="s">
        <v>3522</v>
      </c>
      <c r="E1610" s="15">
        <v>600</v>
      </c>
      <c r="F1610" s="15">
        <v>9</v>
      </c>
      <c r="G1610" s="15">
        <v>10</v>
      </c>
      <c r="H1610" s="15">
        <v>11</v>
      </c>
      <c r="I1610" s="15">
        <v>8.1</v>
      </c>
      <c r="J1610" s="15">
        <v>3</v>
      </c>
      <c r="K1610" s="15">
        <v>10</v>
      </c>
      <c r="L1610" s="15">
        <v>15</v>
      </c>
      <c r="M1610" s="15">
        <v>42</v>
      </c>
      <c r="N1610" s="15">
        <v>150</v>
      </c>
      <c r="O1610" s="15">
        <v>1</v>
      </c>
      <c r="P1610" s="15" t="s">
        <v>3</v>
      </c>
      <c r="Q1610" s="37" t="s">
        <v>9169</v>
      </c>
      <c r="R1610" s="37">
        <v>0.09</v>
      </c>
      <c r="S1610" s="37" t="s">
        <v>9168</v>
      </c>
      <c r="T1610" s="37" t="s">
        <v>9167</v>
      </c>
      <c r="U1610" s="37" t="s">
        <v>9166</v>
      </c>
    </row>
    <row r="1611" spans="1:21" s="37" customFormat="1" ht="14.5">
      <c r="A1611" s="3" t="s">
        <v>5183</v>
      </c>
      <c r="B1611" s="15" t="s">
        <v>1</v>
      </c>
      <c r="C1611" s="15" t="s">
        <v>5</v>
      </c>
      <c r="D1611" s="15" t="s">
        <v>3522</v>
      </c>
      <c r="E1611" s="15">
        <v>600</v>
      </c>
      <c r="F1611" s="15">
        <v>9.9</v>
      </c>
      <c r="G1611" s="15">
        <v>11</v>
      </c>
      <c r="H1611" s="15">
        <v>12.1</v>
      </c>
      <c r="I1611" s="15">
        <v>8.92</v>
      </c>
      <c r="J1611" s="15">
        <v>3</v>
      </c>
      <c r="K1611" s="15">
        <v>1</v>
      </c>
      <c r="L1611" s="15">
        <v>16.2</v>
      </c>
      <c r="M1611" s="15">
        <v>38</v>
      </c>
      <c r="N1611" s="15">
        <v>150</v>
      </c>
      <c r="O1611" s="15">
        <v>1</v>
      </c>
      <c r="P1611" s="15" t="s">
        <v>910</v>
      </c>
      <c r="Q1611" s="37" t="s">
        <v>9169</v>
      </c>
      <c r="R1611" s="37">
        <v>9.2999999999999999E-2</v>
      </c>
      <c r="S1611" s="37" t="s">
        <v>9168</v>
      </c>
      <c r="T1611" s="37" t="s">
        <v>9167</v>
      </c>
      <c r="U1611" s="37" t="s">
        <v>9166</v>
      </c>
    </row>
    <row r="1612" spans="1:21" s="37" customFormat="1" ht="14.5">
      <c r="A1612" s="3" t="s">
        <v>5184</v>
      </c>
      <c r="B1612" s="15" t="s">
        <v>1</v>
      </c>
      <c r="C1612" s="15" t="s">
        <v>5</v>
      </c>
      <c r="D1612" s="15" t="s">
        <v>3522</v>
      </c>
      <c r="E1612" s="15">
        <v>600</v>
      </c>
      <c r="F1612" s="15">
        <v>99</v>
      </c>
      <c r="G1612" s="15">
        <v>110</v>
      </c>
      <c r="H1612" s="15">
        <v>121</v>
      </c>
      <c r="I1612" s="15">
        <v>89.2</v>
      </c>
      <c r="J1612" s="15">
        <v>3</v>
      </c>
      <c r="K1612" s="15">
        <v>1</v>
      </c>
      <c r="L1612" s="15">
        <v>158</v>
      </c>
      <c r="M1612" s="15">
        <v>3.9</v>
      </c>
      <c r="N1612" s="15">
        <v>150</v>
      </c>
      <c r="O1612" s="15">
        <v>1</v>
      </c>
      <c r="P1612" s="15" t="s">
        <v>910</v>
      </c>
      <c r="Q1612" s="37" t="s">
        <v>9169</v>
      </c>
      <c r="R1612" s="37">
        <v>9.2999999999999999E-2</v>
      </c>
      <c r="S1612" s="37" t="s">
        <v>9168</v>
      </c>
      <c r="T1612" s="37" t="s">
        <v>9167</v>
      </c>
      <c r="U1612" s="37" t="s">
        <v>9166</v>
      </c>
    </row>
    <row r="1613" spans="1:21" s="37" customFormat="1" ht="14.5">
      <c r="A1613" s="3" t="s">
        <v>5185</v>
      </c>
      <c r="B1613" s="15" t="s">
        <v>1</v>
      </c>
      <c r="C1613" s="15" t="s">
        <v>5</v>
      </c>
      <c r="D1613" s="15" t="s">
        <v>3522</v>
      </c>
      <c r="E1613" s="15">
        <v>600</v>
      </c>
      <c r="F1613" s="15">
        <v>105</v>
      </c>
      <c r="G1613" s="15">
        <v>110</v>
      </c>
      <c r="H1613" s="15">
        <v>116</v>
      </c>
      <c r="I1613" s="15">
        <v>94</v>
      </c>
      <c r="J1613" s="15">
        <v>3</v>
      </c>
      <c r="K1613" s="15">
        <v>1</v>
      </c>
      <c r="L1613" s="15">
        <v>152</v>
      </c>
      <c r="M1613" s="15">
        <v>4.0999999999999996</v>
      </c>
      <c r="N1613" s="15">
        <v>150</v>
      </c>
      <c r="O1613" s="15">
        <v>1</v>
      </c>
      <c r="P1613" s="15" t="s">
        <v>910</v>
      </c>
      <c r="Q1613" s="37" t="s">
        <v>9169</v>
      </c>
      <c r="R1613" s="37">
        <v>9.2999999999999999E-2</v>
      </c>
      <c r="S1613" s="37" t="s">
        <v>9168</v>
      </c>
      <c r="T1613" s="37" t="s">
        <v>9167</v>
      </c>
      <c r="U1613" s="37" t="s">
        <v>9166</v>
      </c>
    </row>
    <row r="1614" spans="1:21" s="37" customFormat="1" ht="14.5">
      <c r="A1614" s="3" t="s">
        <v>5186</v>
      </c>
      <c r="B1614" s="15" t="s">
        <v>1</v>
      </c>
      <c r="C1614" s="15" t="s">
        <v>5</v>
      </c>
      <c r="D1614" s="15" t="s">
        <v>3522</v>
      </c>
      <c r="E1614" s="15">
        <v>600</v>
      </c>
      <c r="F1614" s="15">
        <v>105</v>
      </c>
      <c r="G1614" s="15">
        <v>110</v>
      </c>
      <c r="H1614" s="15">
        <v>116</v>
      </c>
      <c r="I1614" s="15">
        <v>94</v>
      </c>
      <c r="J1614" s="15">
        <v>3</v>
      </c>
      <c r="K1614" s="15">
        <v>1</v>
      </c>
      <c r="L1614" s="15">
        <v>152</v>
      </c>
      <c r="M1614" s="15">
        <v>4.0999999999999996</v>
      </c>
      <c r="N1614" s="15">
        <v>150</v>
      </c>
      <c r="O1614" s="15">
        <v>1</v>
      </c>
      <c r="P1614" s="15" t="s">
        <v>3</v>
      </c>
      <c r="Q1614" s="37" t="s">
        <v>9169</v>
      </c>
      <c r="R1614" s="37">
        <v>9.2999999999999999E-2</v>
      </c>
      <c r="S1614" s="37" t="s">
        <v>9168</v>
      </c>
      <c r="T1614" s="37" t="s">
        <v>9167</v>
      </c>
      <c r="U1614" s="37" t="s">
        <v>9166</v>
      </c>
    </row>
    <row r="1615" spans="1:21" s="37" customFormat="1" ht="14.5">
      <c r="A1615" s="3" t="s">
        <v>5187</v>
      </c>
      <c r="B1615" s="15" t="s">
        <v>1</v>
      </c>
      <c r="C1615" s="15" t="s">
        <v>5</v>
      </c>
      <c r="D1615" s="15" t="s">
        <v>3525</v>
      </c>
      <c r="E1615" s="15">
        <v>600</v>
      </c>
      <c r="F1615" s="15">
        <v>99</v>
      </c>
      <c r="G1615" s="15">
        <v>110</v>
      </c>
      <c r="H1615" s="15">
        <v>121</v>
      </c>
      <c r="I1615" s="15">
        <v>89.2</v>
      </c>
      <c r="J1615" s="15">
        <v>3</v>
      </c>
      <c r="K1615" s="15">
        <v>1</v>
      </c>
      <c r="L1615" s="15">
        <v>158</v>
      </c>
      <c r="M1615" s="15">
        <v>3.9</v>
      </c>
      <c r="N1615" s="15">
        <v>150</v>
      </c>
      <c r="O1615" s="15">
        <v>1</v>
      </c>
      <c r="P1615" s="15" t="s">
        <v>910</v>
      </c>
      <c r="Q1615" s="37" t="s">
        <v>9169</v>
      </c>
      <c r="R1615" s="37">
        <v>9.2999999999999999E-2</v>
      </c>
      <c r="S1615" s="37" t="s">
        <v>9168</v>
      </c>
      <c r="T1615" s="37" t="s">
        <v>9167</v>
      </c>
      <c r="U1615" s="37" t="s">
        <v>9166</v>
      </c>
    </row>
    <row r="1616" spans="1:21" s="37" customFormat="1" ht="14.5">
      <c r="A1616" s="3" t="s">
        <v>5188</v>
      </c>
      <c r="B1616" s="15" t="s">
        <v>1</v>
      </c>
      <c r="C1616" s="15" t="s">
        <v>5</v>
      </c>
      <c r="D1616" s="15" t="s">
        <v>3525</v>
      </c>
      <c r="E1616" s="15">
        <v>600</v>
      </c>
      <c r="F1616" s="15">
        <v>105</v>
      </c>
      <c r="G1616" s="15">
        <v>110</v>
      </c>
      <c r="H1616" s="15">
        <v>116</v>
      </c>
      <c r="I1616" s="15">
        <v>94</v>
      </c>
      <c r="J1616" s="15">
        <v>3</v>
      </c>
      <c r="K1616" s="15">
        <v>1</v>
      </c>
      <c r="L1616" s="15">
        <v>152</v>
      </c>
      <c r="M1616" s="15">
        <v>4.0999999999999996</v>
      </c>
      <c r="N1616" s="15">
        <v>150</v>
      </c>
      <c r="O1616" s="15">
        <v>1</v>
      </c>
      <c r="P1616" s="15" t="s">
        <v>910</v>
      </c>
      <c r="Q1616" s="37" t="s">
        <v>9169</v>
      </c>
      <c r="R1616" s="37">
        <v>9.2999999999999999E-2</v>
      </c>
      <c r="S1616" s="37" t="s">
        <v>9168</v>
      </c>
      <c r="T1616" s="37" t="s">
        <v>9167</v>
      </c>
      <c r="U1616" s="37" t="s">
        <v>9166</v>
      </c>
    </row>
    <row r="1617" spans="1:21" s="37" customFormat="1" ht="14.5">
      <c r="A1617" s="3" t="s">
        <v>5189</v>
      </c>
      <c r="B1617" s="15" t="s">
        <v>1</v>
      </c>
      <c r="C1617" s="15" t="s">
        <v>5</v>
      </c>
      <c r="D1617" s="15" t="s">
        <v>3525</v>
      </c>
      <c r="E1617" s="15">
        <v>600</v>
      </c>
      <c r="F1617" s="15">
        <v>105</v>
      </c>
      <c r="G1617" s="15">
        <v>110</v>
      </c>
      <c r="H1617" s="15">
        <v>116</v>
      </c>
      <c r="I1617" s="15">
        <v>94</v>
      </c>
      <c r="J1617" s="15">
        <v>3</v>
      </c>
      <c r="K1617" s="15">
        <v>1</v>
      </c>
      <c r="L1617" s="15">
        <v>152</v>
      </c>
      <c r="M1617" s="15">
        <v>4.0999999999999996</v>
      </c>
      <c r="N1617" s="15">
        <v>150</v>
      </c>
      <c r="O1617" s="15">
        <v>1</v>
      </c>
      <c r="P1617" s="15" t="s">
        <v>3</v>
      </c>
      <c r="Q1617" s="37" t="s">
        <v>9169</v>
      </c>
      <c r="R1617" s="37">
        <v>9.2999999999999999E-2</v>
      </c>
      <c r="S1617" s="37" t="s">
        <v>9168</v>
      </c>
      <c r="T1617" s="37" t="s">
        <v>9167</v>
      </c>
      <c r="U1617" s="37" t="s">
        <v>9166</v>
      </c>
    </row>
    <row r="1618" spans="1:21" s="37" customFormat="1" ht="14.5">
      <c r="A1618" s="3" t="s">
        <v>5190</v>
      </c>
      <c r="B1618" s="15" t="s">
        <v>1</v>
      </c>
      <c r="C1618" s="15" t="s">
        <v>5</v>
      </c>
      <c r="D1618" s="15" t="s">
        <v>3525</v>
      </c>
      <c r="E1618" s="15">
        <v>600</v>
      </c>
      <c r="F1618" s="15">
        <v>99</v>
      </c>
      <c r="G1618" s="15">
        <v>110</v>
      </c>
      <c r="H1618" s="15">
        <v>121</v>
      </c>
      <c r="I1618" s="15">
        <v>89.2</v>
      </c>
      <c r="J1618" s="15">
        <v>3</v>
      </c>
      <c r="K1618" s="15">
        <v>1</v>
      </c>
      <c r="L1618" s="15">
        <v>158</v>
      </c>
      <c r="M1618" s="15">
        <v>3.9</v>
      </c>
      <c r="N1618" s="15">
        <v>150</v>
      </c>
      <c r="O1618" s="15">
        <v>1</v>
      </c>
      <c r="P1618" s="15" t="s">
        <v>3</v>
      </c>
      <c r="Q1618" s="37" t="s">
        <v>9169</v>
      </c>
      <c r="R1618" s="37">
        <v>9.2999999999999999E-2</v>
      </c>
      <c r="S1618" s="37" t="s">
        <v>9168</v>
      </c>
      <c r="T1618" s="37" t="s">
        <v>9167</v>
      </c>
      <c r="U1618" s="37" t="s">
        <v>9166</v>
      </c>
    </row>
    <row r="1619" spans="1:21" s="37" customFormat="1" ht="14.5">
      <c r="A1619" s="3" t="s">
        <v>5191</v>
      </c>
      <c r="B1619" s="15" t="s">
        <v>1</v>
      </c>
      <c r="C1619" s="15" t="s">
        <v>5</v>
      </c>
      <c r="D1619" s="15" t="s">
        <v>3522</v>
      </c>
      <c r="E1619" s="15">
        <v>600</v>
      </c>
      <c r="F1619" s="15">
        <v>99</v>
      </c>
      <c r="G1619" s="15">
        <v>110</v>
      </c>
      <c r="H1619" s="15">
        <v>121</v>
      </c>
      <c r="I1619" s="15">
        <v>89.2</v>
      </c>
      <c r="J1619" s="15">
        <v>3</v>
      </c>
      <c r="K1619" s="15">
        <v>1</v>
      </c>
      <c r="L1619" s="15">
        <v>158</v>
      </c>
      <c r="M1619" s="15">
        <v>3.9</v>
      </c>
      <c r="N1619" s="15">
        <v>150</v>
      </c>
      <c r="O1619" s="15">
        <v>1</v>
      </c>
      <c r="P1619" s="15" t="s">
        <v>3</v>
      </c>
      <c r="Q1619" s="37" t="s">
        <v>9169</v>
      </c>
      <c r="R1619" s="37">
        <v>9.2999999999999999E-2</v>
      </c>
      <c r="S1619" s="37" t="s">
        <v>9168</v>
      </c>
      <c r="T1619" s="37" t="s">
        <v>9167</v>
      </c>
      <c r="U1619" s="37" t="s">
        <v>9166</v>
      </c>
    </row>
    <row r="1620" spans="1:21" s="37" customFormat="1" ht="14.5">
      <c r="A1620" s="3" t="s">
        <v>5192</v>
      </c>
      <c r="B1620" s="15" t="s">
        <v>1</v>
      </c>
      <c r="C1620" s="15" t="s">
        <v>5</v>
      </c>
      <c r="D1620" s="15" t="s">
        <v>3522</v>
      </c>
      <c r="E1620" s="15">
        <v>600</v>
      </c>
      <c r="F1620" s="15">
        <v>10.5</v>
      </c>
      <c r="G1620" s="15">
        <v>11</v>
      </c>
      <c r="H1620" s="15">
        <v>11.6</v>
      </c>
      <c r="I1620" s="15">
        <v>9.4</v>
      </c>
      <c r="J1620" s="15">
        <v>3</v>
      </c>
      <c r="K1620" s="15">
        <v>1</v>
      </c>
      <c r="L1620" s="15">
        <v>15.6</v>
      </c>
      <c r="M1620" s="15">
        <v>40</v>
      </c>
      <c r="N1620" s="15">
        <v>150</v>
      </c>
      <c r="O1620" s="15">
        <v>1</v>
      </c>
      <c r="P1620" s="15" t="s">
        <v>910</v>
      </c>
      <c r="Q1620" s="37" t="s">
        <v>9169</v>
      </c>
      <c r="R1620" s="37">
        <v>9.2999999999999999E-2</v>
      </c>
      <c r="S1620" s="37" t="s">
        <v>9168</v>
      </c>
      <c r="T1620" s="37" t="s">
        <v>9167</v>
      </c>
      <c r="U1620" s="37" t="s">
        <v>9166</v>
      </c>
    </row>
    <row r="1621" spans="1:21" s="37" customFormat="1" ht="14.5">
      <c r="A1621" s="3" t="s">
        <v>5193</v>
      </c>
      <c r="B1621" s="15" t="s">
        <v>1</v>
      </c>
      <c r="C1621" s="15" t="s">
        <v>5</v>
      </c>
      <c r="D1621" s="15" t="s">
        <v>3522</v>
      </c>
      <c r="E1621" s="15">
        <v>600</v>
      </c>
      <c r="F1621" s="15">
        <v>10.5</v>
      </c>
      <c r="G1621" s="15">
        <v>11</v>
      </c>
      <c r="H1621" s="15">
        <v>11.6</v>
      </c>
      <c r="I1621" s="15">
        <v>9.4</v>
      </c>
      <c r="J1621" s="15">
        <v>3</v>
      </c>
      <c r="K1621" s="15">
        <v>1</v>
      </c>
      <c r="L1621" s="15">
        <v>15.6</v>
      </c>
      <c r="M1621" s="15">
        <v>40</v>
      </c>
      <c r="N1621" s="15">
        <v>150</v>
      </c>
      <c r="O1621" s="15">
        <v>1</v>
      </c>
      <c r="P1621" s="15" t="s">
        <v>3</v>
      </c>
      <c r="Q1621" s="37" t="s">
        <v>9169</v>
      </c>
      <c r="R1621" s="37">
        <v>9.2999999999999999E-2</v>
      </c>
      <c r="S1621" s="37" t="s">
        <v>9168</v>
      </c>
      <c r="T1621" s="37" t="s">
        <v>9167</v>
      </c>
      <c r="U1621" s="37" t="s">
        <v>9166</v>
      </c>
    </row>
    <row r="1622" spans="1:21" s="37" customFormat="1" ht="14.5">
      <c r="A1622" s="3" t="s">
        <v>5194</v>
      </c>
      <c r="B1622" s="15" t="s">
        <v>1</v>
      </c>
      <c r="C1622" s="15" t="s">
        <v>5</v>
      </c>
      <c r="D1622" s="15" t="s">
        <v>3525</v>
      </c>
      <c r="E1622" s="15">
        <v>600</v>
      </c>
      <c r="F1622" s="15">
        <v>9.9</v>
      </c>
      <c r="G1622" s="15">
        <v>11</v>
      </c>
      <c r="H1622" s="15">
        <v>12.1</v>
      </c>
      <c r="I1622" s="15">
        <v>8.92</v>
      </c>
      <c r="J1622" s="15">
        <v>3</v>
      </c>
      <c r="K1622" s="15">
        <v>1</v>
      </c>
      <c r="L1622" s="15">
        <v>16.2</v>
      </c>
      <c r="M1622" s="15">
        <v>38</v>
      </c>
      <c r="N1622" s="15">
        <v>150</v>
      </c>
      <c r="O1622" s="15">
        <v>1</v>
      </c>
      <c r="P1622" s="15" t="s">
        <v>910</v>
      </c>
      <c r="Q1622" s="37" t="s">
        <v>9169</v>
      </c>
      <c r="R1622" s="37">
        <v>9.2999999999999999E-2</v>
      </c>
      <c r="S1622" s="37" t="s">
        <v>9168</v>
      </c>
      <c r="T1622" s="37" t="s">
        <v>9167</v>
      </c>
      <c r="U1622" s="37" t="s">
        <v>9166</v>
      </c>
    </row>
    <row r="1623" spans="1:21" s="37" customFormat="1" ht="14.5">
      <c r="A1623" s="3" t="s">
        <v>5195</v>
      </c>
      <c r="B1623" s="15" t="s">
        <v>1</v>
      </c>
      <c r="C1623" s="15" t="s">
        <v>5</v>
      </c>
      <c r="D1623" s="15" t="s">
        <v>3525</v>
      </c>
      <c r="E1623" s="15">
        <v>600</v>
      </c>
      <c r="F1623" s="15">
        <v>10.5</v>
      </c>
      <c r="G1623" s="15">
        <v>11</v>
      </c>
      <c r="H1623" s="15">
        <v>11.6</v>
      </c>
      <c r="I1623" s="15">
        <v>9.4</v>
      </c>
      <c r="J1623" s="15">
        <v>3</v>
      </c>
      <c r="K1623" s="15">
        <v>1</v>
      </c>
      <c r="L1623" s="15">
        <v>15.6</v>
      </c>
      <c r="M1623" s="15">
        <v>40</v>
      </c>
      <c r="N1623" s="15">
        <v>150</v>
      </c>
      <c r="O1623" s="15">
        <v>1</v>
      </c>
      <c r="P1623" s="15" t="s">
        <v>910</v>
      </c>
      <c r="Q1623" s="37" t="s">
        <v>9169</v>
      </c>
      <c r="R1623" s="37">
        <v>9.2999999999999999E-2</v>
      </c>
      <c r="S1623" s="37" t="s">
        <v>9168</v>
      </c>
      <c r="T1623" s="37" t="s">
        <v>9167</v>
      </c>
      <c r="U1623" s="37" t="s">
        <v>9166</v>
      </c>
    </row>
    <row r="1624" spans="1:21" s="37" customFormat="1" ht="14.5">
      <c r="A1624" s="3" t="s">
        <v>5196</v>
      </c>
      <c r="B1624" s="15" t="s">
        <v>1</v>
      </c>
      <c r="C1624" s="15" t="s">
        <v>5</v>
      </c>
      <c r="D1624" s="15" t="s">
        <v>3525</v>
      </c>
      <c r="E1624" s="15">
        <v>600</v>
      </c>
      <c r="F1624" s="15">
        <v>10.5</v>
      </c>
      <c r="G1624" s="15">
        <v>11</v>
      </c>
      <c r="H1624" s="15">
        <v>11.6</v>
      </c>
      <c r="I1624" s="15">
        <v>9.4</v>
      </c>
      <c r="J1624" s="15">
        <v>3</v>
      </c>
      <c r="K1624" s="15">
        <v>1</v>
      </c>
      <c r="L1624" s="15">
        <v>15.6</v>
      </c>
      <c r="M1624" s="15">
        <v>40</v>
      </c>
      <c r="N1624" s="15">
        <v>150</v>
      </c>
      <c r="O1624" s="15">
        <v>1</v>
      </c>
      <c r="P1624" s="15" t="s">
        <v>3</v>
      </c>
      <c r="Q1624" s="37" t="s">
        <v>9169</v>
      </c>
      <c r="R1624" s="37">
        <v>9.2999999999999999E-2</v>
      </c>
      <c r="S1624" s="37" t="s">
        <v>9168</v>
      </c>
      <c r="T1624" s="37" t="s">
        <v>9167</v>
      </c>
      <c r="U1624" s="37" t="s">
        <v>9166</v>
      </c>
    </row>
    <row r="1625" spans="1:21" s="37" customFormat="1" ht="14.5">
      <c r="A1625" s="3" t="s">
        <v>5197</v>
      </c>
      <c r="B1625" s="15" t="s">
        <v>1</v>
      </c>
      <c r="C1625" s="15" t="s">
        <v>5</v>
      </c>
      <c r="D1625" s="15" t="s">
        <v>3525</v>
      </c>
      <c r="E1625" s="15">
        <v>600</v>
      </c>
      <c r="F1625" s="15">
        <v>9.9</v>
      </c>
      <c r="G1625" s="15">
        <v>11</v>
      </c>
      <c r="H1625" s="15">
        <v>12.1</v>
      </c>
      <c r="I1625" s="15">
        <v>8.92</v>
      </c>
      <c r="J1625" s="15">
        <v>3</v>
      </c>
      <c r="K1625" s="15">
        <v>1</v>
      </c>
      <c r="L1625" s="15">
        <v>16.2</v>
      </c>
      <c r="M1625" s="15">
        <v>38</v>
      </c>
      <c r="N1625" s="15">
        <v>150</v>
      </c>
      <c r="O1625" s="15">
        <v>1</v>
      </c>
      <c r="P1625" s="15" t="s">
        <v>3</v>
      </c>
      <c r="Q1625" s="37" t="s">
        <v>9169</v>
      </c>
      <c r="R1625" s="37">
        <v>9.2999999999999999E-2</v>
      </c>
      <c r="S1625" s="37" t="s">
        <v>9168</v>
      </c>
      <c r="T1625" s="37" t="s">
        <v>9167</v>
      </c>
      <c r="U1625" s="37" t="s">
        <v>9166</v>
      </c>
    </row>
    <row r="1626" spans="1:21" s="37" customFormat="1" ht="14.5">
      <c r="A1626" s="3" t="s">
        <v>5198</v>
      </c>
      <c r="B1626" s="15" t="s">
        <v>1</v>
      </c>
      <c r="C1626" s="15" t="s">
        <v>5</v>
      </c>
      <c r="D1626" s="15" t="s">
        <v>3522</v>
      </c>
      <c r="E1626" s="15">
        <v>600</v>
      </c>
      <c r="F1626" s="15">
        <v>9.9</v>
      </c>
      <c r="G1626" s="15">
        <v>11</v>
      </c>
      <c r="H1626" s="15">
        <v>12.1</v>
      </c>
      <c r="I1626" s="15">
        <v>8.92</v>
      </c>
      <c r="J1626" s="15">
        <v>3</v>
      </c>
      <c r="K1626" s="15">
        <v>1</v>
      </c>
      <c r="L1626" s="15">
        <v>16.2</v>
      </c>
      <c r="M1626" s="15">
        <v>38</v>
      </c>
      <c r="N1626" s="15">
        <v>150</v>
      </c>
      <c r="O1626" s="15">
        <v>1</v>
      </c>
      <c r="P1626" s="15" t="s">
        <v>3</v>
      </c>
      <c r="Q1626" s="37" t="s">
        <v>9169</v>
      </c>
      <c r="R1626" s="37">
        <v>9.2999999999999999E-2</v>
      </c>
      <c r="S1626" s="37" t="s">
        <v>9168</v>
      </c>
      <c r="T1626" s="37" t="s">
        <v>9167</v>
      </c>
      <c r="U1626" s="37" t="s">
        <v>9166</v>
      </c>
    </row>
    <row r="1627" spans="1:21" s="37" customFormat="1" ht="14.5">
      <c r="A1627" s="3" t="s">
        <v>5199</v>
      </c>
      <c r="B1627" s="15" t="s">
        <v>1</v>
      </c>
      <c r="C1627" s="15" t="s">
        <v>5</v>
      </c>
      <c r="D1627" s="15" t="s">
        <v>3522</v>
      </c>
      <c r="E1627" s="15">
        <v>600</v>
      </c>
      <c r="F1627" s="15">
        <v>10.8</v>
      </c>
      <c r="G1627" s="15">
        <v>12</v>
      </c>
      <c r="H1627" s="15">
        <v>13.2</v>
      </c>
      <c r="I1627" s="15">
        <v>9.7200000000000006</v>
      </c>
      <c r="J1627" s="15">
        <v>3</v>
      </c>
      <c r="K1627" s="15">
        <v>1</v>
      </c>
      <c r="L1627" s="15">
        <v>17.3</v>
      </c>
      <c r="M1627" s="15">
        <v>36</v>
      </c>
      <c r="N1627" s="15">
        <v>150</v>
      </c>
      <c r="O1627" s="15">
        <v>1</v>
      </c>
      <c r="P1627" s="15" t="s">
        <v>910</v>
      </c>
      <c r="Q1627" s="37" t="s">
        <v>9169</v>
      </c>
      <c r="R1627" s="37">
        <v>9.2999999999999999E-2</v>
      </c>
      <c r="S1627" s="37" t="s">
        <v>9168</v>
      </c>
      <c r="T1627" s="37" t="s">
        <v>9167</v>
      </c>
      <c r="U1627" s="37" t="s">
        <v>9166</v>
      </c>
    </row>
    <row r="1628" spans="1:21" s="37" customFormat="1" ht="14.5">
      <c r="A1628" s="3" t="s">
        <v>5200</v>
      </c>
      <c r="B1628" s="15" t="s">
        <v>1</v>
      </c>
      <c r="C1628" s="15" t="s">
        <v>5</v>
      </c>
      <c r="D1628" s="15" t="s">
        <v>3522</v>
      </c>
      <c r="E1628" s="15">
        <v>600</v>
      </c>
      <c r="F1628" s="15">
        <v>108</v>
      </c>
      <c r="G1628" s="15">
        <v>120</v>
      </c>
      <c r="H1628" s="15">
        <v>132</v>
      </c>
      <c r="I1628" s="15">
        <v>97.2</v>
      </c>
      <c r="J1628" s="15">
        <v>3</v>
      </c>
      <c r="K1628" s="15">
        <v>1</v>
      </c>
      <c r="L1628" s="15">
        <v>173</v>
      </c>
      <c r="M1628" s="15">
        <v>3.6</v>
      </c>
      <c r="N1628" s="15">
        <v>150</v>
      </c>
      <c r="O1628" s="15">
        <v>1</v>
      </c>
      <c r="P1628" s="15" t="s">
        <v>910</v>
      </c>
      <c r="Q1628" s="37" t="s">
        <v>9169</v>
      </c>
      <c r="R1628" s="37">
        <v>9.2999999999999999E-2</v>
      </c>
      <c r="S1628" s="37" t="s">
        <v>9168</v>
      </c>
      <c r="T1628" s="37" t="s">
        <v>9167</v>
      </c>
      <c r="U1628" s="37" t="s">
        <v>9166</v>
      </c>
    </row>
    <row r="1629" spans="1:21" s="37" customFormat="1" ht="14.5">
      <c r="A1629" s="3" t="s">
        <v>5201</v>
      </c>
      <c r="B1629" s="15" t="s">
        <v>1</v>
      </c>
      <c r="C1629" s="15" t="s">
        <v>5</v>
      </c>
      <c r="D1629" s="15" t="s">
        <v>3522</v>
      </c>
      <c r="E1629" s="15">
        <v>600</v>
      </c>
      <c r="F1629" s="15">
        <v>114</v>
      </c>
      <c r="G1629" s="15">
        <v>120</v>
      </c>
      <c r="H1629" s="15">
        <v>126</v>
      </c>
      <c r="I1629" s="15">
        <v>102</v>
      </c>
      <c r="J1629" s="15">
        <v>3</v>
      </c>
      <c r="K1629" s="15">
        <v>1</v>
      </c>
      <c r="L1629" s="15">
        <v>165</v>
      </c>
      <c r="M1629" s="15">
        <v>3.8</v>
      </c>
      <c r="N1629" s="15">
        <v>150</v>
      </c>
      <c r="O1629" s="15">
        <v>1</v>
      </c>
      <c r="P1629" s="15" t="s">
        <v>910</v>
      </c>
      <c r="Q1629" s="37" t="s">
        <v>9169</v>
      </c>
      <c r="R1629" s="37">
        <v>9.2999999999999999E-2</v>
      </c>
      <c r="S1629" s="37" t="s">
        <v>9168</v>
      </c>
      <c r="T1629" s="37" t="s">
        <v>9167</v>
      </c>
      <c r="U1629" s="37" t="s">
        <v>9166</v>
      </c>
    </row>
    <row r="1630" spans="1:21" s="37" customFormat="1" ht="14.5">
      <c r="A1630" s="3" t="s">
        <v>5202</v>
      </c>
      <c r="B1630" s="15" t="s">
        <v>1</v>
      </c>
      <c r="C1630" s="15" t="s">
        <v>5</v>
      </c>
      <c r="D1630" s="15" t="s">
        <v>3522</v>
      </c>
      <c r="E1630" s="15">
        <v>600</v>
      </c>
      <c r="F1630" s="15">
        <v>114</v>
      </c>
      <c r="G1630" s="15">
        <v>120</v>
      </c>
      <c r="H1630" s="15">
        <v>126</v>
      </c>
      <c r="I1630" s="15">
        <v>102</v>
      </c>
      <c r="J1630" s="15">
        <v>3</v>
      </c>
      <c r="K1630" s="15">
        <v>1</v>
      </c>
      <c r="L1630" s="15">
        <v>165</v>
      </c>
      <c r="M1630" s="15">
        <v>3.8</v>
      </c>
      <c r="N1630" s="15">
        <v>150</v>
      </c>
      <c r="O1630" s="15">
        <v>1</v>
      </c>
      <c r="P1630" s="15" t="s">
        <v>3</v>
      </c>
      <c r="Q1630" s="37" t="s">
        <v>9169</v>
      </c>
      <c r="R1630" s="37">
        <v>9.2999999999999999E-2</v>
      </c>
      <c r="S1630" s="37" t="s">
        <v>9168</v>
      </c>
      <c r="T1630" s="37" t="s">
        <v>9167</v>
      </c>
      <c r="U1630" s="37" t="s">
        <v>9166</v>
      </c>
    </row>
    <row r="1631" spans="1:21" s="37" customFormat="1" ht="14.5">
      <c r="A1631" s="3" t="s">
        <v>5203</v>
      </c>
      <c r="B1631" s="15" t="s">
        <v>1</v>
      </c>
      <c r="C1631" s="15" t="s">
        <v>5</v>
      </c>
      <c r="D1631" s="15" t="s">
        <v>3525</v>
      </c>
      <c r="E1631" s="15">
        <v>600</v>
      </c>
      <c r="F1631" s="15">
        <v>108</v>
      </c>
      <c r="G1631" s="15">
        <v>120</v>
      </c>
      <c r="H1631" s="15">
        <v>132</v>
      </c>
      <c r="I1631" s="15">
        <v>97.2</v>
      </c>
      <c r="J1631" s="15">
        <v>3</v>
      </c>
      <c r="K1631" s="15">
        <v>1</v>
      </c>
      <c r="L1631" s="15">
        <v>173</v>
      </c>
      <c r="M1631" s="15">
        <v>3.6</v>
      </c>
      <c r="N1631" s="15">
        <v>150</v>
      </c>
      <c r="O1631" s="15">
        <v>1</v>
      </c>
      <c r="P1631" s="15" t="s">
        <v>910</v>
      </c>
      <c r="Q1631" s="37" t="s">
        <v>9169</v>
      </c>
      <c r="R1631" s="37">
        <v>9.2999999999999999E-2</v>
      </c>
      <c r="S1631" s="37" t="s">
        <v>9168</v>
      </c>
      <c r="T1631" s="37" t="s">
        <v>9167</v>
      </c>
      <c r="U1631" s="37" t="s">
        <v>9166</v>
      </c>
    </row>
    <row r="1632" spans="1:21" s="37" customFormat="1" ht="14.5">
      <c r="A1632" s="3" t="s">
        <v>5204</v>
      </c>
      <c r="B1632" s="15" t="s">
        <v>1</v>
      </c>
      <c r="C1632" s="15" t="s">
        <v>5</v>
      </c>
      <c r="D1632" s="15" t="s">
        <v>3525</v>
      </c>
      <c r="E1632" s="15">
        <v>600</v>
      </c>
      <c r="F1632" s="15">
        <v>114</v>
      </c>
      <c r="G1632" s="15">
        <v>120</v>
      </c>
      <c r="H1632" s="15">
        <v>126</v>
      </c>
      <c r="I1632" s="15">
        <v>102</v>
      </c>
      <c r="J1632" s="15">
        <v>3</v>
      </c>
      <c r="K1632" s="15">
        <v>1</v>
      </c>
      <c r="L1632" s="15">
        <v>165</v>
      </c>
      <c r="M1632" s="15">
        <v>3.8</v>
      </c>
      <c r="N1632" s="15">
        <v>150</v>
      </c>
      <c r="O1632" s="15">
        <v>1</v>
      </c>
      <c r="P1632" s="15" t="s">
        <v>910</v>
      </c>
      <c r="Q1632" s="37" t="s">
        <v>9169</v>
      </c>
      <c r="R1632" s="37">
        <v>9.2999999999999999E-2</v>
      </c>
      <c r="S1632" s="37" t="s">
        <v>9168</v>
      </c>
      <c r="T1632" s="37" t="s">
        <v>9167</v>
      </c>
      <c r="U1632" s="37" t="s">
        <v>9166</v>
      </c>
    </row>
    <row r="1633" spans="1:21" s="37" customFormat="1" ht="14.5">
      <c r="A1633" s="3" t="s">
        <v>5205</v>
      </c>
      <c r="B1633" s="15" t="s">
        <v>1</v>
      </c>
      <c r="C1633" s="15" t="s">
        <v>5</v>
      </c>
      <c r="D1633" s="15" t="s">
        <v>3525</v>
      </c>
      <c r="E1633" s="15">
        <v>600</v>
      </c>
      <c r="F1633" s="15">
        <v>114</v>
      </c>
      <c r="G1633" s="15">
        <v>120</v>
      </c>
      <c r="H1633" s="15">
        <v>126</v>
      </c>
      <c r="I1633" s="15">
        <v>102</v>
      </c>
      <c r="J1633" s="15">
        <v>3</v>
      </c>
      <c r="K1633" s="15">
        <v>1</v>
      </c>
      <c r="L1633" s="15">
        <v>165</v>
      </c>
      <c r="M1633" s="15">
        <v>3.8</v>
      </c>
      <c r="N1633" s="15">
        <v>150</v>
      </c>
      <c r="O1633" s="15">
        <v>1</v>
      </c>
      <c r="P1633" s="15" t="s">
        <v>3</v>
      </c>
      <c r="Q1633" s="37" t="s">
        <v>9169</v>
      </c>
      <c r="R1633" s="37">
        <v>9.2999999999999999E-2</v>
      </c>
      <c r="S1633" s="37" t="s">
        <v>9168</v>
      </c>
      <c r="T1633" s="37" t="s">
        <v>9167</v>
      </c>
      <c r="U1633" s="37" t="s">
        <v>9166</v>
      </c>
    </row>
    <row r="1634" spans="1:21" s="37" customFormat="1" ht="14.5">
      <c r="A1634" s="3" t="s">
        <v>5206</v>
      </c>
      <c r="B1634" s="15" t="s">
        <v>1</v>
      </c>
      <c r="C1634" s="15" t="s">
        <v>5</v>
      </c>
      <c r="D1634" s="15" t="s">
        <v>3525</v>
      </c>
      <c r="E1634" s="15">
        <v>600</v>
      </c>
      <c r="F1634" s="15">
        <v>108</v>
      </c>
      <c r="G1634" s="15">
        <v>120</v>
      </c>
      <c r="H1634" s="15">
        <v>132</v>
      </c>
      <c r="I1634" s="15">
        <v>97.2</v>
      </c>
      <c r="J1634" s="15">
        <v>3</v>
      </c>
      <c r="K1634" s="15">
        <v>1</v>
      </c>
      <c r="L1634" s="15">
        <v>173</v>
      </c>
      <c r="M1634" s="15">
        <v>3.6</v>
      </c>
      <c r="N1634" s="15">
        <v>150</v>
      </c>
      <c r="O1634" s="15">
        <v>1</v>
      </c>
      <c r="P1634" s="15" t="s">
        <v>3</v>
      </c>
      <c r="Q1634" s="37" t="s">
        <v>9169</v>
      </c>
      <c r="R1634" s="37">
        <v>9.2999999999999999E-2</v>
      </c>
      <c r="S1634" s="37" t="s">
        <v>9168</v>
      </c>
      <c r="T1634" s="37" t="s">
        <v>9167</v>
      </c>
      <c r="U1634" s="37" t="s">
        <v>9166</v>
      </c>
    </row>
    <row r="1635" spans="1:21" s="37" customFormat="1" ht="14.5">
      <c r="A1635" s="3" t="s">
        <v>5207</v>
      </c>
      <c r="B1635" s="15" t="s">
        <v>1</v>
      </c>
      <c r="C1635" s="15" t="s">
        <v>5</v>
      </c>
      <c r="D1635" s="15" t="s">
        <v>3522</v>
      </c>
      <c r="E1635" s="15">
        <v>600</v>
      </c>
      <c r="F1635" s="15">
        <v>108</v>
      </c>
      <c r="G1635" s="15">
        <v>120</v>
      </c>
      <c r="H1635" s="15">
        <v>132</v>
      </c>
      <c r="I1635" s="15">
        <v>97.2</v>
      </c>
      <c r="J1635" s="15">
        <v>3</v>
      </c>
      <c r="K1635" s="15">
        <v>1</v>
      </c>
      <c r="L1635" s="15">
        <v>173</v>
      </c>
      <c r="M1635" s="15">
        <v>3.6</v>
      </c>
      <c r="N1635" s="15">
        <v>150</v>
      </c>
      <c r="O1635" s="15">
        <v>1</v>
      </c>
      <c r="P1635" s="15" t="s">
        <v>3</v>
      </c>
      <c r="Q1635" s="37" t="s">
        <v>9169</v>
      </c>
      <c r="R1635" s="37">
        <v>9.2999999999999999E-2</v>
      </c>
      <c r="S1635" s="37" t="s">
        <v>9168</v>
      </c>
      <c r="T1635" s="37" t="s">
        <v>9167</v>
      </c>
      <c r="U1635" s="37" t="s">
        <v>9166</v>
      </c>
    </row>
    <row r="1636" spans="1:21" s="37" customFormat="1" ht="14.5">
      <c r="A1636" s="3" t="s">
        <v>5208</v>
      </c>
      <c r="B1636" s="15" t="s">
        <v>1</v>
      </c>
      <c r="C1636" s="15" t="s">
        <v>5</v>
      </c>
      <c r="D1636" s="15" t="s">
        <v>3522</v>
      </c>
      <c r="E1636" s="15">
        <v>600</v>
      </c>
      <c r="F1636" s="15">
        <v>11.4</v>
      </c>
      <c r="G1636" s="15">
        <v>12</v>
      </c>
      <c r="H1636" s="15">
        <v>12.6</v>
      </c>
      <c r="I1636" s="15">
        <v>10.199999999999999</v>
      </c>
      <c r="J1636" s="15">
        <v>3</v>
      </c>
      <c r="K1636" s="15">
        <v>1</v>
      </c>
      <c r="L1636" s="15">
        <v>16.7</v>
      </c>
      <c r="M1636" s="15">
        <v>37</v>
      </c>
      <c r="N1636" s="15">
        <v>150</v>
      </c>
      <c r="O1636" s="15">
        <v>1</v>
      </c>
      <c r="P1636" s="15" t="s">
        <v>910</v>
      </c>
      <c r="Q1636" s="37" t="s">
        <v>9169</v>
      </c>
      <c r="R1636" s="37">
        <v>9.2999999999999999E-2</v>
      </c>
      <c r="S1636" s="37" t="s">
        <v>9168</v>
      </c>
      <c r="T1636" s="37" t="s">
        <v>9167</v>
      </c>
      <c r="U1636" s="37" t="s">
        <v>9166</v>
      </c>
    </row>
    <row r="1637" spans="1:21" s="37" customFormat="1" ht="14.5">
      <c r="A1637" s="3" t="s">
        <v>5209</v>
      </c>
      <c r="B1637" s="15" t="s">
        <v>1</v>
      </c>
      <c r="C1637" s="15" t="s">
        <v>5</v>
      </c>
      <c r="D1637" s="15" t="s">
        <v>3522</v>
      </c>
      <c r="E1637" s="15">
        <v>600</v>
      </c>
      <c r="F1637" s="15">
        <v>11.4</v>
      </c>
      <c r="G1637" s="15">
        <v>12</v>
      </c>
      <c r="H1637" s="15">
        <v>12.6</v>
      </c>
      <c r="I1637" s="15">
        <v>10.199999999999999</v>
      </c>
      <c r="J1637" s="15">
        <v>3</v>
      </c>
      <c r="K1637" s="15">
        <v>1</v>
      </c>
      <c r="L1637" s="15">
        <v>16.7</v>
      </c>
      <c r="M1637" s="15">
        <v>37</v>
      </c>
      <c r="N1637" s="15">
        <v>150</v>
      </c>
      <c r="O1637" s="15">
        <v>1</v>
      </c>
      <c r="P1637" s="15" t="s">
        <v>3</v>
      </c>
      <c r="Q1637" s="37" t="s">
        <v>9169</v>
      </c>
      <c r="R1637" s="37">
        <v>9.2999999999999999E-2</v>
      </c>
      <c r="S1637" s="37" t="s">
        <v>9168</v>
      </c>
      <c r="T1637" s="37" t="s">
        <v>9167</v>
      </c>
      <c r="U1637" s="37" t="s">
        <v>9166</v>
      </c>
    </row>
    <row r="1638" spans="1:21" s="37" customFormat="1" ht="14.5">
      <c r="A1638" s="3" t="s">
        <v>5210</v>
      </c>
      <c r="B1638" s="15" t="s">
        <v>1</v>
      </c>
      <c r="C1638" s="15" t="s">
        <v>5</v>
      </c>
      <c r="D1638" s="15" t="s">
        <v>3525</v>
      </c>
      <c r="E1638" s="15">
        <v>600</v>
      </c>
      <c r="F1638" s="15">
        <v>10.8</v>
      </c>
      <c r="G1638" s="15">
        <v>12</v>
      </c>
      <c r="H1638" s="15">
        <v>13.2</v>
      </c>
      <c r="I1638" s="15">
        <v>9.7200000000000006</v>
      </c>
      <c r="J1638" s="15">
        <v>3</v>
      </c>
      <c r="K1638" s="15">
        <v>1</v>
      </c>
      <c r="L1638" s="15">
        <v>17.3</v>
      </c>
      <c r="M1638" s="15">
        <v>36</v>
      </c>
      <c r="N1638" s="15">
        <v>150</v>
      </c>
      <c r="O1638" s="15">
        <v>1</v>
      </c>
      <c r="P1638" s="15" t="s">
        <v>910</v>
      </c>
      <c r="Q1638" s="37" t="s">
        <v>9169</v>
      </c>
      <c r="R1638" s="37">
        <v>9.2999999999999999E-2</v>
      </c>
      <c r="S1638" s="37" t="s">
        <v>9168</v>
      </c>
      <c r="T1638" s="37" t="s">
        <v>9167</v>
      </c>
      <c r="U1638" s="37" t="s">
        <v>9166</v>
      </c>
    </row>
    <row r="1639" spans="1:21" s="37" customFormat="1" ht="14.5">
      <c r="A1639" s="3" t="s">
        <v>5211</v>
      </c>
      <c r="B1639" s="15" t="s">
        <v>1</v>
      </c>
      <c r="C1639" s="15" t="s">
        <v>5</v>
      </c>
      <c r="D1639" s="15" t="s">
        <v>3525</v>
      </c>
      <c r="E1639" s="15">
        <v>600</v>
      </c>
      <c r="F1639" s="15">
        <v>11.4</v>
      </c>
      <c r="G1639" s="15">
        <v>12</v>
      </c>
      <c r="H1639" s="15">
        <v>12.6</v>
      </c>
      <c r="I1639" s="15">
        <v>10.199999999999999</v>
      </c>
      <c r="J1639" s="15">
        <v>3</v>
      </c>
      <c r="K1639" s="15">
        <v>1</v>
      </c>
      <c r="L1639" s="15">
        <v>16.7</v>
      </c>
      <c r="M1639" s="15">
        <v>37</v>
      </c>
      <c r="N1639" s="15">
        <v>150</v>
      </c>
      <c r="O1639" s="15">
        <v>1</v>
      </c>
      <c r="P1639" s="15" t="s">
        <v>910</v>
      </c>
      <c r="Q1639" s="37" t="s">
        <v>9169</v>
      </c>
      <c r="R1639" s="37">
        <v>9.2999999999999999E-2</v>
      </c>
      <c r="S1639" s="37" t="s">
        <v>9168</v>
      </c>
      <c r="T1639" s="37" t="s">
        <v>9167</v>
      </c>
      <c r="U1639" s="37" t="s">
        <v>9166</v>
      </c>
    </row>
    <row r="1640" spans="1:21" s="37" customFormat="1" ht="14.5">
      <c r="A1640" s="3" t="s">
        <v>5212</v>
      </c>
      <c r="B1640" s="15" t="s">
        <v>1</v>
      </c>
      <c r="C1640" s="15" t="s">
        <v>5</v>
      </c>
      <c r="D1640" s="15" t="s">
        <v>3525</v>
      </c>
      <c r="E1640" s="15">
        <v>600</v>
      </c>
      <c r="F1640" s="15">
        <v>11.4</v>
      </c>
      <c r="G1640" s="15">
        <v>12</v>
      </c>
      <c r="H1640" s="15">
        <v>12.6</v>
      </c>
      <c r="I1640" s="15">
        <v>10.199999999999999</v>
      </c>
      <c r="J1640" s="15">
        <v>3</v>
      </c>
      <c r="K1640" s="15">
        <v>1</v>
      </c>
      <c r="L1640" s="15">
        <v>16.7</v>
      </c>
      <c r="M1640" s="15">
        <v>37</v>
      </c>
      <c r="N1640" s="15">
        <v>150</v>
      </c>
      <c r="O1640" s="15">
        <v>1</v>
      </c>
      <c r="P1640" s="15" t="s">
        <v>3</v>
      </c>
      <c r="Q1640" s="37" t="s">
        <v>9169</v>
      </c>
      <c r="R1640" s="37">
        <v>9.2999999999999999E-2</v>
      </c>
      <c r="S1640" s="37" t="s">
        <v>9168</v>
      </c>
      <c r="T1640" s="37" t="s">
        <v>9167</v>
      </c>
      <c r="U1640" s="37" t="s">
        <v>9166</v>
      </c>
    </row>
    <row r="1641" spans="1:21" s="37" customFormat="1" ht="14.5">
      <c r="A1641" s="3" t="s">
        <v>5213</v>
      </c>
      <c r="B1641" s="15" t="s">
        <v>1</v>
      </c>
      <c r="C1641" s="15" t="s">
        <v>5</v>
      </c>
      <c r="D1641" s="15" t="s">
        <v>3525</v>
      </c>
      <c r="E1641" s="15">
        <v>600</v>
      </c>
      <c r="F1641" s="15">
        <v>10.8</v>
      </c>
      <c r="G1641" s="15">
        <v>12</v>
      </c>
      <c r="H1641" s="15">
        <v>13.2</v>
      </c>
      <c r="I1641" s="15">
        <v>9.7200000000000006</v>
      </c>
      <c r="J1641" s="15">
        <v>3</v>
      </c>
      <c r="K1641" s="15">
        <v>1</v>
      </c>
      <c r="L1641" s="15">
        <v>17.3</v>
      </c>
      <c r="M1641" s="15">
        <v>36</v>
      </c>
      <c r="N1641" s="15">
        <v>150</v>
      </c>
      <c r="O1641" s="15">
        <v>1</v>
      </c>
      <c r="P1641" s="15" t="s">
        <v>3</v>
      </c>
      <c r="Q1641" s="37" t="s">
        <v>9169</v>
      </c>
      <c r="R1641" s="37">
        <v>9.2999999999999999E-2</v>
      </c>
      <c r="S1641" s="37" t="s">
        <v>9168</v>
      </c>
      <c r="T1641" s="37" t="s">
        <v>9167</v>
      </c>
      <c r="U1641" s="37" t="s">
        <v>9166</v>
      </c>
    </row>
    <row r="1642" spans="1:21" s="37" customFormat="1" ht="14.5">
      <c r="A1642" s="3" t="s">
        <v>5214</v>
      </c>
      <c r="B1642" s="15" t="s">
        <v>1</v>
      </c>
      <c r="C1642" s="15" t="s">
        <v>5</v>
      </c>
      <c r="D1642" s="15" t="s">
        <v>3522</v>
      </c>
      <c r="E1642" s="15">
        <v>600</v>
      </c>
      <c r="F1642" s="15">
        <v>10.8</v>
      </c>
      <c r="G1642" s="15">
        <v>12</v>
      </c>
      <c r="H1642" s="15">
        <v>13.2</v>
      </c>
      <c r="I1642" s="15">
        <v>9.7200000000000006</v>
      </c>
      <c r="J1642" s="15">
        <v>3</v>
      </c>
      <c r="K1642" s="15">
        <v>1</v>
      </c>
      <c r="L1642" s="15">
        <v>17.3</v>
      </c>
      <c r="M1642" s="15">
        <v>36</v>
      </c>
      <c r="N1642" s="15">
        <v>150</v>
      </c>
      <c r="O1642" s="15">
        <v>1</v>
      </c>
      <c r="P1642" s="15" t="s">
        <v>3</v>
      </c>
      <c r="Q1642" s="37" t="s">
        <v>9169</v>
      </c>
      <c r="R1642" s="37">
        <v>9.2999999999999999E-2</v>
      </c>
      <c r="S1642" s="37" t="s">
        <v>9168</v>
      </c>
      <c r="T1642" s="37" t="s">
        <v>9167</v>
      </c>
      <c r="U1642" s="37" t="s">
        <v>9166</v>
      </c>
    </row>
    <row r="1643" spans="1:21" s="37" customFormat="1" ht="14.5">
      <c r="A1643" s="3" t="s">
        <v>5215</v>
      </c>
      <c r="B1643" s="15" t="s">
        <v>1</v>
      </c>
      <c r="C1643" s="15" t="s">
        <v>5</v>
      </c>
      <c r="D1643" s="15" t="s">
        <v>3522</v>
      </c>
      <c r="E1643" s="15">
        <v>600</v>
      </c>
      <c r="F1643" s="15">
        <v>11.7</v>
      </c>
      <c r="G1643" s="15">
        <v>13</v>
      </c>
      <c r="H1643" s="15">
        <v>14.3</v>
      </c>
      <c r="I1643" s="15">
        <v>10.5</v>
      </c>
      <c r="J1643" s="15">
        <v>3</v>
      </c>
      <c r="K1643" s="15">
        <v>1</v>
      </c>
      <c r="L1643" s="15">
        <v>19</v>
      </c>
      <c r="M1643" s="15">
        <v>33</v>
      </c>
      <c r="N1643" s="15">
        <v>150</v>
      </c>
      <c r="O1643" s="15">
        <v>1</v>
      </c>
      <c r="P1643" s="15" t="s">
        <v>910</v>
      </c>
      <c r="Q1643" s="37" t="s">
        <v>9169</v>
      </c>
      <c r="R1643" s="37">
        <v>9.2999999999999999E-2</v>
      </c>
      <c r="S1643" s="37" t="s">
        <v>9168</v>
      </c>
      <c r="T1643" s="37" t="s">
        <v>9167</v>
      </c>
      <c r="U1643" s="37" t="s">
        <v>9166</v>
      </c>
    </row>
    <row r="1644" spans="1:21" s="37" customFormat="1" ht="14.5">
      <c r="A1644" s="3" t="s">
        <v>5216</v>
      </c>
      <c r="B1644" s="15" t="s">
        <v>1</v>
      </c>
      <c r="C1644" s="15" t="s">
        <v>5</v>
      </c>
      <c r="D1644" s="15" t="s">
        <v>3522</v>
      </c>
      <c r="E1644" s="15">
        <v>600</v>
      </c>
      <c r="F1644" s="15">
        <v>117</v>
      </c>
      <c r="G1644" s="15">
        <v>130</v>
      </c>
      <c r="H1644" s="15">
        <v>143</v>
      </c>
      <c r="I1644" s="15">
        <v>105</v>
      </c>
      <c r="J1644" s="15">
        <v>3</v>
      </c>
      <c r="K1644" s="15">
        <v>1</v>
      </c>
      <c r="L1644" s="15">
        <v>187</v>
      </c>
      <c r="M1644" s="15">
        <v>3.3</v>
      </c>
      <c r="N1644" s="15">
        <v>150</v>
      </c>
      <c r="O1644" s="15">
        <v>1</v>
      </c>
      <c r="P1644" s="15" t="s">
        <v>910</v>
      </c>
      <c r="Q1644" s="37" t="s">
        <v>9169</v>
      </c>
      <c r="R1644" s="37">
        <v>9.2999999999999999E-2</v>
      </c>
      <c r="S1644" s="37" t="s">
        <v>9168</v>
      </c>
      <c r="T1644" s="37" t="s">
        <v>9167</v>
      </c>
      <c r="U1644" s="37" t="s">
        <v>9166</v>
      </c>
    </row>
    <row r="1645" spans="1:21" s="37" customFormat="1" ht="14.5">
      <c r="A1645" s="3" t="s">
        <v>5217</v>
      </c>
      <c r="B1645" s="15" t="s">
        <v>1</v>
      </c>
      <c r="C1645" s="15" t="s">
        <v>5</v>
      </c>
      <c r="D1645" s="15" t="s">
        <v>3522</v>
      </c>
      <c r="E1645" s="15">
        <v>600</v>
      </c>
      <c r="F1645" s="15">
        <v>124</v>
      </c>
      <c r="G1645" s="15">
        <v>130</v>
      </c>
      <c r="H1645" s="15">
        <v>137</v>
      </c>
      <c r="I1645" s="15">
        <v>111</v>
      </c>
      <c r="J1645" s="15">
        <v>3</v>
      </c>
      <c r="K1645" s="15">
        <v>1</v>
      </c>
      <c r="L1645" s="15">
        <v>179</v>
      </c>
      <c r="M1645" s="15">
        <v>3.5</v>
      </c>
      <c r="N1645" s="15">
        <v>150</v>
      </c>
      <c r="O1645" s="15">
        <v>1</v>
      </c>
      <c r="P1645" s="15" t="s">
        <v>910</v>
      </c>
      <c r="Q1645" s="37" t="s">
        <v>9169</v>
      </c>
      <c r="R1645" s="37">
        <v>9.2999999999999999E-2</v>
      </c>
      <c r="S1645" s="37" t="s">
        <v>9168</v>
      </c>
      <c r="T1645" s="37" t="s">
        <v>9167</v>
      </c>
      <c r="U1645" s="37" t="s">
        <v>9166</v>
      </c>
    </row>
    <row r="1646" spans="1:21" s="37" customFormat="1" ht="14.5">
      <c r="A1646" s="3" t="s">
        <v>5218</v>
      </c>
      <c r="B1646" s="15" t="s">
        <v>1</v>
      </c>
      <c r="C1646" s="15" t="s">
        <v>5</v>
      </c>
      <c r="D1646" s="15" t="s">
        <v>3522</v>
      </c>
      <c r="E1646" s="15">
        <v>600</v>
      </c>
      <c r="F1646" s="15">
        <v>124</v>
      </c>
      <c r="G1646" s="15">
        <v>130</v>
      </c>
      <c r="H1646" s="15">
        <v>137</v>
      </c>
      <c r="I1646" s="15">
        <v>111</v>
      </c>
      <c r="J1646" s="15">
        <v>3</v>
      </c>
      <c r="K1646" s="15">
        <v>1</v>
      </c>
      <c r="L1646" s="15">
        <v>179</v>
      </c>
      <c r="M1646" s="15">
        <v>3.5</v>
      </c>
      <c r="N1646" s="15">
        <v>150</v>
      </c>
      <c r="O1646" s="15">
        <v>1</v>
      </c>
      <c r="P1646" s="15" t="s">
        <v>3</v>
      </c>
      <c r="Q1646" s="37" t="s">
        <v>9169</v>
      </c>
      <c r="R1646" s="37">
        <v>9.2999999999999999E-2</v>
      </c>
      <c r="S1646" s="37" t="s">
        <v>9168</v>
      </c>
      <c r="T1646" s="37" t="s">
        <v>9167</v>
      </c>
      <c r="U1646" s="37" t="s">
        <v>9166</v>
      </c>
    </row>
    <row r="1647" spans="1:21" s="37" customFormat="1" ht="14.5">
      <c r="A1647" s="3" t="s">
        <v>5219</v>
      </c>
      <c r="B1647" s="15" t="s">
        <v>1</v>
      </c>
      <c r="C1647" s="15" t="s">
        <v>5</v>
      </c>
      <c r="D1647" s="15" t="s">
        <v>3525</v>
      </c>
      <c r="E1647" s="15">
        <v>600</v>
      </c>
      <c r="F1647" s="15">
        <v>117</v>
      </c>
      <c r="G1647" s="15">
        <v>130</v>
      </c>
      <c r="H1647" s="15">
        <v>143</v>
      </c>
      <c r="I1647" s="15">
        <v>105</v>
      </c>
      <c r="J1647" s="15">
        <v>3</v>
      </c>
      <c r="K1647" s="15">
        <v>1</v>
      </c>
      <c r="L1647" s="15">
        <v>187</v>
      </c>
      <c r="M1647" s="15">
        <v>3.3</v>
      </c>
      <c r="N1647" s="15">
        <v>150</v>
      </c>
      <c r="O1647" s="15">
        <v>1</v>
      </c>
      <c r="P1647" s="15" t="s">
        <v>910</v>
      </c>
      <c r="Q1647" s="37" t="s">
        <v>9169</v>
      </c>
      <c r="R1647" s="37">
        <v>9.2999999999999999E-2</v>
      </c>
      <c r="S1647" s="37" t="s">
        <v>9168</v>
      </c>
      <c r="T1647" s="37" t="s">
        <v>9167</v>
      </c>
      <c r="U1647" s="37" t="s">
        <v>9166</v>
      </c>
    </row>
    <row r="1648" spans="1:21" s="37" customFormat="1" ht="14.5">
      <c r="A1648" s="3" t="s">
        <v>5220</v>
      </c>
      <c r="B1648" s="15" t="s">
        <v>1</v>
      </c>
      <c r="C1648" s="15" t="s">
        <v>5</v>
      </c>
      <c r="D1648" s="15" t="s">
        <v>3525</v>
      </c>
      <c r="E1648" s="15">
        <v>600</v>
      </c>
      <c r="F1648" s="15">
        <v>124</v>
      </c>
      <c r="G1648" s="15">
        <v>130</v>
      </c>
      <c r="H1648" s="15">
        <v>137</v>
      </c>
      <c r="I1648" s="15">
        <v>111</v>
      </c>
      <c r="J1648" s="15">
        <v>3</v>
      </c>
      <c r="K1648" s="15">
        <v>1</v>
      </c>
      <c r="L1648" s="15">
        <v>179</v>
      </c>
      <c r="M1648" s="15">
        <v>3.5</v>
      </c>
      <c r="N1648" s="15">
        <v>150</v>
      </c>
      <c r="O1648" s="15">
        <v>1</v>
      </c>
      <c r="P1648" s="15" t="s">
        <v>910</v>
      </c>
      <c r="Q1648" s="37" t="s">
        <v>9169</v>
      </c>
      <c r="R1648" s="37">
        <v>9.2999999999999999E-2</v>
      </c>
      <c r="S1648" s="37" t="s">
        <v>9168</v>
      </c>
      <c r="T1648" s="37" t="s">
        <v>9167</v>
      </c>
      <c r="U1648" s="37" t="s">
        <v>9166</v>
      </c>
    </row>
    <row r="1649" spans="1:21" s="37" customFormat="1" ht="14.5">
      <c r="A1649" s="3" t="s">
        <v>5221</v>
      </c>
      <c r="B1649" s="15" t="s">
        <v>1</v>
      </c>
      <c r="C1649" s="15" t="s">
        <v>5</v>
      </c>
      <c r="D1649" s="15" t="s">
        <v>3525</v>
      </c>
      <c r="E1649" s="15">
        <v>600</v>
      </c>
      <c r="F1649" s="15">
        <v>124</v>
      </c>
      <c r="G1649" s="15">
        <v>130</v>
      </c>
      <c r="H1649" s="15">
        <v>137</v>
      </c>
      <c r="I1649" s="15">
        <v>111</v>
      </c>
      <c r="J1649" s="15">
        <v>3</v>
      </c>
      <c r="K1649" s="15">
        <v>1</v>
      </c>
      <c r="L1649" s="15">
        <v>179</v>
      </c>
      <c r="M1649" s="15">
        <v>3.5</v>
      </c>
      <c r="N1649" s="15">
        <v>150</v>
      </c>
      <c r="O1649" s="15">
        <v>1</v>
      </c>
      <c r="P1649" s="15" t="s">
        <v>3</v>
      </c>
      <c r="Q1649" s="37" t="s">
        <v>9169</v>
      </c>
      <c r="R1649" s="37">
        <v>9.2999999999999999E-2</v>
      </c>
      <c r="S1649" s="37" t="s">
        <v>9168</v>
      </c>
      <c r="T1649" s="37" t="s">
        <v>9167</v>
      </c>
      <c r="U1649" s="37" t="s">
        <v>9166</v>
      </c>
    </row>
    <row r="1650" spans="1:21" s="37" customFormat="1" ht="14.5">
      <c r="A1650" s="3" t="s">
        <v>5222</v>
      </c>
      <c r="B1650" s="15" t="s">
        <v>1</v>
      </c>
      <c r="C1650" s="15" t="s">
        <v>5</v>
      </c>
      <c r="D1650" s="15" t="s">
        <v>3525</v>
      </c>
      <c r="E1650" s="15">
        <v>600</v>
      </c>
      <c r="F1650" s="15">
        <v>117</v>
      </c>
      <c r="G1650" s="15">
        <v>130</v>
      </c>
      <c r="H1650" s="15">
        <v>143</v>
      </c>
      <c r="I1650" s="15">
        <v>105</v>
      </c>
      <c r="J1650" s="15">
        <v>3</v>
      </c>
      <c r="K1650" s="15">
        <v>1</v>
      </c>
      <c r="L1650" s="15">
        <v>187</v>
      </c>
      <c r="M1650" s="15">
        <v>3.3</v>
      </c>
      <c r="N1650" s="15">
        <v>150</v>
      </c>
      <c r="O1650" s="15">
        <v>1</v>
      </c>
      <c r="P1650" s="15" t="s">
        <v>3</v>
      </c>
      <c r="Q1650" s="37" t="s">
        <v>9169</v>
      </c>
      <c r="R1650" s="37">
        <v>9.2999999999999999E-2</v>
      </c>
      <c r="S1650" s="37" t="s">
        <v>9168</v>
      </c>
      <c r="T1650" s="37" t="s">
        <v>9167</v>
      </c>
      <c r="U1650" s="37" t="s">
        <v>9166</v>
      </c>
    </row>
    <row r="1651" spans="1:21" s="37" customFormat="1" ht="14.5">
      <c r="A1651" s="3" t="s">
        <v>5223</v>
      </c>
      <c r="B1651" s="15" t="s">
        <v>1</v>
      </c>
      <c r="C1651" s="15" t="s">
        <v>5</v>
      </c>
      <c r="D1651" s="15" t="s">
        <v>3522</v>
      </c>
      <c r="E1651" s="15">
        <v>600</v>
      </c>
      <c r="F1651" s="15">
        <v>117</v>
      </c>
      <c r="G1651" s="15">
        <v>130</v>
      </c>
      <c r="H1651" s="15">
        <v>143</v>
      </c>
      <c r="I1651" s="15">
        <v>105</v>
      </c>
      <c r="J1651" s="15">
        <v>3</v>
      </c>
      <c r="K1651" s="15">
        <v>1</v>
      </c>
      <c r="L1651" s="15">
        <v>187</v>
      </c>
      <c r="M1651" s="15">
        <v>3.3</v>
      </c>
      <c r="N1651" s="15">
        <v>150</v>
      </c>
      <c r="O1651" s="15">
        <v>1</v>
      </c>
      <c r="P1651" s="15" t="s">
        <v>3</v>
      </c>
      <c r="Q1651" s="37" t="s">
        <v>9169</v>
      </c>
      <c r="R1651" s="37">
        <v>9.2999999999999999E-2</v>
      </c>
      <c r="S1651" s="37" t="s">
        <v>9168</v>
      </c>
      <c r="T1651" s="37" t="s">
        <v>9167</v>
      </c>
      <c r="U1651" s="37" t="s">
        <v>9166</v>
      </c>
    </row>
    <row r="1652" spans="1:21" s="37" customFormat="1" ht="14.5">
      <c r="A1652" s="3" t="s">
        <v>5224</v>
      </c>
      <c r="B1652" s="15" t="s">
        <v>1</v>
      </c>
      <c r="C1652" s="15" t="s">
        <v>5</v>
      </c>
      <c r="D1652" s="15" t="s">
        <v>3522</v>
      </c>
      <c r="E1652" s="15">
        <v>600</v>
      </c>
      <c r="F1652" s="15">
        <v>12.4</v>
      </c>
      <c r="G1652" s="15">
        <v>13</v>
      </c>
      <c r="H1652" s="15">
        <v>13.7</v>
      </c>
      <c r="I1652" s="15">
        <v>11.1</v>
      </c>
      <c r="J1652" s="15">
        <v>3</v>
      </c>
      <c r="K1652" s="15">
        <v>1</v>
      </c>
      <c r="L1652" s="15">
        <v>18.2</v>
      </c>
      <c r="M1652" s="15">
        <v>34</v>
      </c>
      <c r="N1652" s="15">
        <v>150</v>
      </c>
      <c r="O1652" s="15">
        <v>1</v>
      </c>
      <c r="P1652" s="15" t="s">
        <v>910</v>
      </c>
      <c r="Q1652" s="37" t="s">
        <v>9169</v>
      </c>
      <c r="R1652" s="37">
        <v>9.2999999999999999E-2</v>
      </c>
      <c r="S1652" s="37" t="s">
        <v>9168</v>
      </c>
      <c r="T1652" s="37" t="s">
        <v>9167</v>
      </c>
      <c r="U1652" s="37" t="s">
        <v>9166</v>
      </c>
    </row>
    <row r="1653" spans="1:21" s="37" customFormat="1" ht="14.5">
      <c r="A1653" s="3" t="s">
        <v>5225</v>
      </c>
      <c r="B1653" s="15" t="s">
        <v>1</v>
      </c>
      <c r="C1653" s="15" t="s">
        <v>5</v>
      </c>
      <c r="D1653" s="15" t="s">
        <v>3522</v>
      </c>
      <c r="E1653" s="15">
        <v>600</v>
      </c>
      <c r="F1653" s="15">
        <v>12.4</v>
      </c>
      <c r="G1653" s="15">
        <v>13</v>
      </c>
      <c r="H1653" s="15">
        <v>13.7</v>
      </c>
      <c r="I1653" s="15">
        <v>11.1</v>
      </c>
      <c r="J1653" s="15">
        <v>3</v>
      </c>
      <c r="K1653" s="15">
        <v>1</v>
      </c>
      <c r="L1653" s="15">
        <v>18.2</v>
      </c>
      <c r="M1653" s="15">
        <v>34</v>
      </c>
      <c r="N1653" s="15">
        <v>150</v>
      </c>
      <c r="O1653" s="15">
        <v>1</v>
      </c>
      <c r="P1653" s="15" t="s">
        <v>3</v>
      </c>
      <c r="Q1653" s="37" t="s">
        <v>9169</v>
      </c>
      <c r="R1653" s="37">
        <v>9.2999999999999999E-2</v>
      </c>
      <c r="S1653" s="37" t="s">
        <v>9168</v>
      </c>
      <c r="T1653" s="37" t="s">
        <v>9167</v>
      </c>
      <c r="U1653" s="37" t="s">
        <v>9166</v>
      </c>
    </row>
    <row r="1654" spans="1:21" s="37" customFormat="1" ht="14.5">
      <c r="A1654" s="3" t="s">
        <v>5226</v>
      </c>
      <c r="B1654" s="15" t="s">
        <v>1</v>
      </c>
      <c r="C1654" s="15" t="s">
        <v>5</v>
      </c>
      <c r="D1654" s="15" t="s">
        <v>3525</v>
      </c>
      <c r="E1654" s="15">
        <v>600</v>
      </c>
      <c r="F1654" s="15">
        <v>11.7</v>
      </c>
      <c r="G1654" s="15">
        <v>13</v>
      </c>
      <c r="H1654" s="15">
        <v>14.3</v>
      </c>
      <c r="I1654" s="15">
        <v>10.5</v>
      </c>
      <c r="J1654" s="15">
        <v>3</v>
      </c>
      <c r="K1654" s="15">
        <v>1</v>
      </c>
      <c r="L1654" s="15">
        <v>19</v>
      </c>
      <c r="M1654" s="15">
        <v>33</v>
      </c>
      <c r="N1654" s="15">
        <v>150</v>
      </c>
      <c r="O1654" s="15">
        <v>1</v>
      </c>
      <c r="P1654" s="15" t="s">
        <v>910</v>
      </c>
      <c r="Q1654" s="37" t="s">
        <v>9169</v>
      </c>
      <c r="R1654" s="37">
        <v>9.2999999999999999E-2</v>
      </c>
      <c r="S1654" s="37" t="s">
        <v>9168</v>
      </c>
      <c r="T1654" s="37" t="s">
        <v>9167</v>
      </c>
      <c r="U1654" s="37" t="s">
        <v>9166</v>
      </c>
    </row>
    <row r="1655" spans="1:21" s="37" customFormat="1" ht="14.5">
      <c r="A1655" s="3" t="s">
        <v>5227</v>
      </c>
      <c r="B1655" s="15" t="s">
        <v>1</v>
      </c>
      <c r="C1655" s="15" t="s">
        <v>5</v>
      </c>
      <c r="D1655" s="15" t="s">
        <v>3525</v>
      </c>
      <c r="E1655" s="15">
        <v>600</v>
      </c>
      <c r="F1655" s="15">
        <v>12.4</v>
      </c>
      <c r="G1655" s="15">
        <v>13</v>
      </c>
      <c r="H1655" s="15">
        <v>13.7</v>
      </c>
      <c r="I1655" s="15">
        <v>11.1</v>
      </c>
      <c r="J1655" s="15">
        <v>3</v>
      </c>
      <c r="K1655" s="15">
        <v>1</v>
      </c>
      <c r="L1655" s="15">
        <v>18.2</v>
      </c>
      <c r="M1655" s="15">
        <v>34</v>
      </c>
      <c r="N1655" s="15">
        <v>150</v>
      </c>
      <c r="O1655" s="15">
        <v>1</v>
      </c>
      <c r="P1655" s="15" t="s">
        <v>910</v>
      </c>
      <c r="Q1655" s="37" t="s">
        <v>9169</v>
      </c>
      <c r="R1655" s="37">
        <v>9.2999999999999999E-2</v>
      </c>
      <c r="S1655" s="37" t="s">
        <v>9168</v>
      </c>
      <c r="T1655" s="37" t="s">
        <v>9167</v>
      </c>
      <c r="U1655" s="37" t="s">
        <v>9166</v>
      </c>
    </row>
    <row r="1656" spans="1:21" s="37" customFormat="1" ht="14.5">
      <c r="A1656" s="3" t="s">
        <v>5228</v>
      </c>
      <c r="B1656" s="15" t="s">
        <v>1</v>
      </c>
      <c r="C1656" s="15" t="s">
        <v>5</v>
      </c>
      <c r="D1656" s="15" t="s">
        <v>3525</v>
      </c>
      <c r="E1656" s="15">
        <v>600</v>
      </c>
      <c r="F1656" s="15">
        <v>12.4</v>
      </c>
      <c r="G1656" s="15">
        <v>13</v>
      </c>
      <c r="H1656" s="15">
        <v>13.7</v>
      </c>
      <c r="I1656" s="15">
        <v>11.1</v>
      </c>
      <c r="J1656" s="15">
        <v>3</v>
      </c>
      <c r="K1656" s="15">
        <v>1</v>
      </c>
      <c r="L1656" s="15">
        <v>18.2</v>
      </c>
      <c r="M1656" s="15">
        <v>34</v>
      </c>
      <c r="N1656" s="15">
        <v>150</v>
      </c>
      <c r="O1656" s="15">
        <v>1</v>
      </c>
      <c r="P1656" s="15" t="s">
        <v>3</v>
      </c>
      <c r="Q1656" s="37" t="s">
        <v>9169</v>
      </c>
      <c r="R1656" s="37">
        <v>9.2999999999999999E-2</v>
      </c>
      <c r="S1656" s="37" t="s">
        <v>9168</v>
      </c>
      <c r="T1656" s="37" t="s">
        <v>9167</v>
      </c>
      <c r="U1656" s="37" t="s">
        <v>9166</v>
      </c>
    </row>
    <row r="1657" spans="1:21" s="37" customFormat="1" ht="14.5">
      <c r="A1657" s="3" t="s">
        <v>5229</v>
      </c>
      <c r="B1657" s="15" t="s">
        <v>1</v>
      </c>
      <c r="C1657" s="15" t="s">
        <v>5</v>
      </c>
      <c r="D1657" s="15" t="s">
        <v>3525</v>
      </c>
      <c r="E1657" s="15">
        <v>600</v>
      </c>
      <c r="F1657" s="15">
        <v>11.7</v>
      </c>
      <c r="G1657" s="15">
        <v>13</v>
      </c>
      <c r="H1657" s="15">
        <v>14.3</v>
      </c>
      <c r="I1657" s="15">
        <v>10.5</v>
      </c>
      <c r="J1657" s="15">
        <v>3</v>
      </c>
      <c r="K1657" s="15">
        <v>1</v>
      </c>
      <c r="L1657" s="15">
        <v>19</v>
      </c>
      <c r="M1657" s="15">
        <v>33</v>
      </c>
      <c r="N1657" s="15">
        <v>150</v>
      </c>
      <c r="O1657" s="15">
        <v>1</v>
      </c>
      <c r="P1657" s="15" t="s">
        <v>3</v>
      </c>
      <c r="Q1657" s="37" t="s">
        <v>9169</v>
      </c>
      <c r="R1657" s="37">
        <v>9.2999999999999999E-2</v>
      </c>
      <c r="S1657" s="37" t="s">
        <v>9168</v>
      </c>
      <c r="T1657" s="37" t="s">
        <v>9167</v>
      </c>
      <c r="U1657" s="37" t="s">
        <v>9166</v>
      </c>
    </row>
    <row r="1658" spans="1:21" s="37" customFormat="1" ht="14.5">
      <c r="A1658" s="3" t="s">
        <v>5230</v>
      </c>
      <c r="B1658" s="15" t="s">
        <v>1</v>
      </c>
      <c r="C1658" s="15" t="s">
        <v>5</v>
      </c>
      <c r="D1658" s="15" t="s">
        <v>3522</v>
      </c>
      <c r="E1658" s="15">
        <v>600</v>
      </c>
      <c r="F1658" s="15">
        <v>11.7</v>
      </c>
      <c r="G1658" s="15">
        <v>13</v>
      </c>
      <c r="H1658" s="15">
        <v>14.3</v>
      </c>
      <c r="I1658" s="15">
        <v>10.5</v>
      </c>
      <c r="J1658" s="15">
        <v>3</v>
      </c>
      <c r="K1658" s="15">
        <v>1</v>
      </c>
      <c r="L1658" s="15">
        <v>19</v>
      </c>
      <c r="M1658" s="15">
        <v>33</v>
      </c>
      <c r="N1658" s="15">
        <v>150</v>
      </c>
      <c r="O1658" s="15">
        <v>1</v>
      </c>
      <c r="P1658" s="15" t="s">
        <v>3</v>
      </c>
      <c r="Q1658" s="37" t="s">
        <v>9169</v>
      </c>
      <c r="R1658" s="37">
        <v>9.2999999999999999E-2</v>
      </c>
      <c r="S1658" s="37" t="s">
        <v>9168</v>
      </c>
      <c r="T1658" s="37" t="s">
        <v>9167</v>
      </c>
      <c r="U1658" s="37" t="s">
        <v>9166</v>
      </c>
    </row>
    <row r="1659" spans="1:21" s="37" customFormat="1" ht="14.5">
      <c r="A1659" s="3" t="s">
        <v>5231</v>
      </c>
      <c r="B1659" s="15" t="s">
        <v>1</v>
      </c>
      <c r="C1659" s="15" t="s">
        <v>5</v>
      </c>
      <c r="D1659" s="15" t="s">
        <v>3522</v>
      </c>
      <c r="E1659" s="15">
        <v>600</v>
      </c>
      <c r="F1659" s="15">
        <v>13.5</v>
      </c>
      <c r="G1659" s="15">
        <v>15</v>
      </c>
      <c r="H1659" s="15">
        <v>16.5</v>
      </c>
      <c r="I1659" s="15">
        <v>12.1</v>
      </c>
      <c r="J1659" s="15">
        <v>3</v>
      </c>
      <c r="K1659" s="15">
        <v>1</v>
      </c>
      <c r="L1659" s="15">
        <v>22</v>
      </c>
      <c r="M1659" s="15">
        <v>28</v>
      </c>
      <c r="N1659" s="15">
        <v>150</v>
      </c>
      <c r="O1659" s="15">
        <v>1</v>
      </c>
      <c r="P1659" s="15" t="s">
        <v>910</v>
      </c>
      <c r="Q1659" s="37" t="s">
        <v>9169</v>
      </c>
      <c r="R1659" s="37">
        <v>9.2999999999999999E-2</v>
      </c>
      <c r="S1659" s="37" t="s">
        <v>9168</v>
      </c>
      <c r="T1659" s="37" t="s">
        <v>9167</v>
      </c>
      <c r="U1659" s="37" t="s">
        <v>9166</v>
      </c>
    </row>
    <row r="1660" spans="1:21" s="37" customFormat="1" ht="14.5">
      <c r="A1660" s="3" t="s">
        <v>5232</v>
      </c>
      <c r="B1660" s="15" t="s">
        <v>1</v>
      </c>
      <c r="C1660" s="15" t="s">
        <v>5</v>
      </c>
      <c r="D1660" s="15" t="s">
        <v>3522</v>
      </c>
      <c r="E1660" s="15">
        <v>600</v>
      </c>
      <c r="F1660" s="15">
        <v>135</v>
      </c>
      <c r="G1660" s="15">
        <v>150</v>
      </c>
      <c r="H1660" s="15">
        <v>165</v>
      </c>
      <c r="I1660" s="15">
        <v>121</v>
      </c>
      <c r="J1660" s="15">
        <v>3</v>
      </c>
      <c r="K1660" s="15">
        <v>1</v>
      </c>
      <c r="L1660" s="15">
        <v>215</v>
      </c>
      <c r="M1660" s="15">
        <v>2.9</v>
      </c>
      <c r="N1660" s="15">
        <v>150</v>
      </c>
      <c r="O1660" s="15">
        <v>1</v>
      </c>
      <c r="P1660" s="15" t="s">
        <v>910</v>
      </c>
      <c r="Q1660" s="37" t="s">
        <v>9169</v>
      </c>
      <c r="R1660" s="37">
        <v>9.2999999999999999E-2</v>
      </c>
      <c r="S1660" s="37" t="s">
        <v>9168</v>
      </c>
      <c r="T1660" s="37" t="s">
        <v>9167</v>
      </c>
      <c r="U1660" s="37" t="s">
        <v>9166</v>
      </c>
    </row>
    <row r="1661" spans="1:21" s="37" customFormat="1" ht="14.5">
      <c r="A1661" s="3" t="s">
        <v>5233</v>
      </c>
      <c r="B1661" s="15" t="s">
        <v>1</v>
      </c>
      <c r="C1661" s="15" t="s">
        <v>5</v>
      </c>
      <c r="D1661" s="15" t="s">
        <v>3522</v>
      </c>
      <c r="E1661" s="15">
        <v>600</v>
      </c>
      <c r="F1661" s="15">
        <v>143</v>
      </c>
      <c r="G1661" s="15">
        <v>150</v>
      </c>
      <c r="H1661" s="15">
        <v>158</v>
      </c>
      <c r="I1661" s="15">
        <v>128</v>
      </c>
      <c r="J1661" s="15">
        <v>3</v>
      </c>
      <c r="K1661" s="15">
        <v>1</v>
      </c>
      <c r="L1661" s="15">
        <v>207</v>
      </c>
      <c r="M1661" s="15">
        <v>3</v>
      </c>
      <c r="N1661" s="15">
        <v>150</v>
      </c>
      <c r="O1661" s="15">
        <v>1</v>
      </c>
      <c r="P1661" s="15" t="s">
        <v>910</v>
      </c>
      <c r="Q1661" s="37" t="s">
        <v>9169</v>
      </c>
      <c r="R1661" s="37">
        <v>9.2999999999999999E-2</v>
      </c>
      <c r="S1661" s="37" t="s">
        <v>9168</v>
      </c>
      <c r="T1661" s="37" t="s">
        <v>9167</v>
      </c>
      <c r="U1661" s="37" t="s">
        <v>9166</v>
      </c>
    </row>
    <row r="1662" spans="1:21" s="37" customFormat="1" ht="14.5">
      <c r="A1662" s="3" t="s">
        <v>5234</v>
      </c>
      <c r="B1662" s="15" t="s">
        <v>1</v>
      </c>
      <c r="C1662" s="15" t="s">
        <v>5</v>
      </c>
      <c r="D1662" s="15" t="s">
        <v>3522</v>
      </c>
      <c r="E1662" s="15">
        <v>600</v>
      </c>
      <c r="F1662" s="15">
        <v>143</v>
      </c>
      <c r="G1662" s="15">
        <v>150</v>
      </c>
      <c r="H1662" s="15">
        <v>158</v>
      </c>
      <c r="I1662" s="15">
        <v>128</v>
      </c>
      <c r="J1662" s="15">
        <v>3</v>
      </c>
      <c r="K1662" s="15">
        <v>1</v>
      </c>
      <c r="L1662" s="15">
        <v>207</v>
      </c>
      <c r="M1662" s="15">
        <v>3</v>
      </c>
      <c r="N1662" s="15">
        <v>150</v>
      </c>
      <c r="O1662" s="15">
        <v>1</v>
      </c>
      <c r="P1662" s="15" t="s">
        <v>3</v>
      </c>
      <c r="Q1662" s="37" t="s">
        <v>9169</v>
      </c>
      <c r="R1662" s="37">
        <v>9.2999999999999999E-2</v>
      </c>
      <c r="S1662" s="37" t="s">
        <v>9168</v>
      </c>
      <c r="T1662" s="37" t="s">
        <v>9167</v>
      </c>
      <c r="U1662" s="37" t="s">
        <v>9166</v>
      </c>
    </row>
    <row r="1663" spans="1:21" s="37" customFormat="1" ht="14.5">
      <c r="A1663" s="3" t="s">
        <v>5235</v>
      </c>
      <c r="B1663" s="15" t="s">
        <v>1</v>
      </c>
      <c r="C1663" s="15" t="s">
        <v>5</v>
      </c>
      <c r="D1663" s="15" t="s">
        <v>3525</v>
      </c>
      <c r="E1663" s="15">
        <v>600</v>
      </c>
      <c r="F1663" s="15">
        <v>135</v>
      </c>
      <c r="G1663" s="15">
        <v>150</v>
      </c>
      <c r="H1663" s="15">
        <v>165</v>
      </c>
      <c r="I1663" s="15">
        <v>121</v>
      </c>
      <c r="J1663" s="15">
        <v>3</v>
      </c>
      <c r="K1663" s="15">
        <v>1</v>
      </c>
      <c r="L1663" s="15">
        <v>215</v>
      </c>
      <c r="M1663" s="15">
        <v>2.9</v>
      </c>
      <c r="N1663" s="15">
        <v>150</v>
      </c>
      <c r="O1663" s="15">
        <v>1</v>
      </c>
      <c r="P1663" s="15" t="s">
        <v>910</v>
      </c>
      <c r="Q1663" s="37" t="s">
        <v>9169</v>
      </c>
      <c r="R1663" s="37">
        <v>9.2999999999999999E-2</v>
      </c>
      <c r="S1663" s="37" t="s">
        <v>9168</v>
      </c>
      <c r="T1663" s="37" t="s">
        <v>9167</v>
      </c>
      <c r="U1663" s="37" t="s">
        <v>9166</v>
      </c>
    </row>
    <row r="1664" spans="1:21" s="37" customFormat="1" ht="14.5">
      <c r="A1664" s="3" t="s">
        <v>5236</v>
      </c>
      <c r="B1664" s="15" t="s">
        <v>1</v>
      </c>
      <c r="C1664" s="15" t="s">
        <v>5</v>
      </c>
      <c r="D1664" s="15" t="s">
        <v>3525</v>
      </c>
      <c r="E1664" s="15">
        <v>600</v>
      </c>
      <c r="F1664" s="15">
        <v>143</v>
      </c>
      <c r="G1664" s="15">
        <v>150</v>
      </c>
      <c r="H1664" s="15">
        <v>158</v>
      </c>
      <c r="I1664" s="15">
        <v>128</v>
      </c>
      <c r="J1664" s="15">
        <v>3</v>
      </c>
      <c r="K1664" s="15">
        <v>1</v>
      </c>
      <c r="L1664" s="15">
        <v>207</v>
      </c>
      <c r="M1664" s="15">
        <v>3</v>
      </c>
      <c r="N1664" s="15">
        <v>150</v>
      </c>
      <c r="O1664" s="15">
        <v>1</v>
      </c>
      <c r="P1664" s="15" t="s">
        <v>910</v>
      </c>
      <c r="Q1664" s="37" t="s">
        <v>9169</v>
      </c>
      <c r="R1664" s="37">
        <v>9.2999999999999999E-2</v>
      </c>
      <c r="S1664" s="37" t="s">
        <v>9168</v>
      </c>
      <c r="T1664" s="37" t="s">
        <v>9167</v>
      </c>
      <c r="U1664" s="37" t="s">
        <v>9166</v>
      </c>
    </row>
    <row r="1665" spans="1:21" s="37" customFormat="1" ht="14.5">
      <c r="A1665" s="3" t="s">
        <v>5237</v>
      </c>
      <c r="B1665" s="15" t="s">
        <v>1</v>
      </c>
      <c r="C1665" s="15" t="s">
        <v>5</v>
      </c>
      <c r="D1665" s="15" t="s">
        <v>3525</v>
      </c>
      <c r="E1665" s="15">
        <v>600</v>
      </c>
      <c r="F1665" s="15">
        <v>143</v>
      </c>
      <c r="G1665" s="15">
        <v>150</v>
      </c>
      <c r="H1665" s="15">
        <v>158</v>
      </c>
      <c r="I1665" s="15">
        <v>128</v>
      </c>
      <c r="J1665" s="15">
        <v>3</v>
      </c>
      <c r="K1665" s="15">
        <v>1</v>
      </c>
      <c r="L1665" s="15">
        <v>207</v>
      </c>
      <c r="M1665" s="15">
        <v>3</v>
      </c>
      <c r="N1665" s="15">
        <v>150</v>
      </c>
      <c r="O1665" s="15">
        <v>1</v>
      </c>
      <c r="P1665" s="15" t="s">
        <v>3</v>
      </c>
      <c r="Q1665" s="37" t="s">
        <v>9169</v>
      </c>
      <c r="R1665" s="37">
        <v>9.2999999999999999E-2</v>
      </c>
      <c r="S1665" s="37" t="s">
        <v>9168</v>
      </c>
      <c r="T1665" s="37" t="s">
        <v>9167</v>
      </c>
      <c r="U1665" s="37" t="s">
        <v>9166</v>
      </c>
    </row>
    <row r="1666" spans="1:21" s="37" customFormat="1" ht="14.5">
      <c r="A1666" s="3" t="s">
        <v>5238</v>
      </c>
      <c r="B1666" s="15" t="s">
        <v>1</v>
      </c>
      <c r="C1666" s="15" t="s">
        <v>5</v>
      </c>
      <c r="D1666" s="15" t="s">
        <v>3525</v>
      </c>
      <c r="E1666" s="15">
        <v>600</v>
      </c>
      <c r="F1666" s="15">
        <v>135</v>
      </c>
      <c r="G1666" s="15">
        <v>150</v>
      </c>
      <c r="H1666" s="15">
        <v>165</v>
      </c>
      <c r="I1666" s="15">
        <v>121</v>
      </c>
      <c r="J1666" s="15">
        <v>3</v>
      </c>
      <c r="K1666" s="15">
        <v>1</v>
      </c>
      <c r="L1666" s="15">
        <v>215</v>
      </c>
      <c r="M1666" s="15">
        <v>2.9</v>
      </c>
      <c r="N1666" s="15">
        <v>150</v>
      </c>
      <c r="O1666" s="15">
        <v>1</v>
      </c>
      <c r="P1666" s="15" t="s">
        <v>3</v>
      </c>
      <c r="Q1666" s="37" t="s">
        <v>9169</v>
      </c>
      <c r="R1666" s="37">
        <v>9.2999999999999999E-2</v>
      </c>
      <c r="S1666" s="37" t="s">
        <v>9168</v>
      </c>
      <c r="T1666" s="37" t="s">
        <v>9167</v>
      </c>
      <c r="U1666" s="37" t="s">
        <v>9166</v>
      </c>
    </row>
    <row r="1667" spans="1:21" s="37" customFormat="1" ht="14.5">
      <c r="A1667" s="3" t="s">
        <v>5239</v>
      </c>
      <c r="B1667" s="15" t="s">
        <v>1</v>
      </c>
      <c r="C1667" s="15" t="s">
        <v>5</v>
      </c>
      <c r="D1667" s="15" t="s">
        <v>3522</v>
      </c>
      <c r="E1667" s="15">
        <v>600</v>
      </c>
      <c r="F1667" s="15">
        <v>135</v>
      </c>
      <c r="G1667" s="15">
        <v>150</v>
      </c>
      <c r="H1667" s="15">
        <v>165</v>
      </c>
      <c r="I1667" s="15">
        <v>121</v>
      </c>
      <c r="J1667" s="15">
        <v>3</v>
      </c>
      <c r="K1667" s="15">
        <v>1</v>
      </c>
      <c r="L1667" s="15">
        <v>215</v>
      </c>
      <c r="M1667" s="15">
        <v>2.9</v>
      </c>
      <c r="N1667" s="15">
        <v>150</v>
      </c>
      <c r="O1667" s="15">
        <v>1</v>
      </c>
      <c r="P1667" s="15" t="s">
        <v>3</v>
      </c>
      <c r="Q1667" s="37" t="s">
        <v>9169</v>
      </c>
      <c r="R1667" s="37">
        <v>9.2999999999999999E-2</v>
      </c>
      <c r="S1667" s="37" t="s">
        <v>9168</v>
      </c>
      <c r="T1667" s="37" t="s">
        <v>9167</v>
      </c>
      <c r="U1667" s="37" t="s">
        <v>9166</v>
      </c>
    </row>
    <row r="1668" spans="1:21" s="37" customFormat="1" ht="14.5">
      <c r="A1668" s="3" t="s">
        <v>5240</v>
      </c>
      <c r="B1668" s="15" t="s">
        <v>1</v>
      </c>
      <c r="C1668" s="15" t="s">
        <v>5</v>
      </c>
      <c r="D1668" s="15" t="s">
        <v>3522</v>
      </c>
      <c r="E1668" s="15">
        <v>600</v>
      </c>
      <c r="F1668" s="15">
        <v>14.3</v>
      </c>
      <c r="G1668" s="15">
        <v>15</v>
      </c>
      <c r="H1668" s="15">
        <v>15.8</v>
      </c>
      <c r="I1668" s="15">
        <v>12.8</v>
      </c>
      <c r="J1668" s="15">
        <v>3</v>
      </c>
      <c r="K1668" s="15">
        <v>1</v>
      </c>
      <c r="L1668" s="15">
        <v>21.2</v>
      </c>
      <c r="M1668" s="15">
        <v>29</v>
      </c>
      <c r="N1668" s="15">
        <v>150</v>
      </c>
      <c r="O1668" s="15">
        <v>1</v>
      </c>
      <c r="P1668" s="15" t="s">
        <v>910</v>
      </c>
      <c r="Q1668" s="37" t="s">
        <v>9169</v>
      </c>
      <c r="R1668" s="37">
        <v>9.2999999999999999E-2</v>
      </c>
      <c r="S1668" s="37" t="s">
        <v>9168</v>
      </c>
      <c r="T1668" s="37" t="s">
        <v>9167</v>
      </c>
      <c r="U1668" s="37" t="s">
        <v>9166</v>
      </c>
    </row>
    <row r="1669" spans="1:21" s="37" customFormat="1" ht="14.5">
      <c r="A1669" s="3" t="s">
        <v>5241</v>
      </c>
      <c r="B1669" s="15" t="s">
        <v>1</v>
      </c>
      <c r="C1669" s="15" t="s">
        <v>5</v>
      </c>
      <c r="D1669" s="15" t="s">
        <v>3522</v>
      </c>
      <c r="E1669" s="15">
        <v>600</v>
      </c>
      <c r="F1669" s="15">
        <v>14.3</v>
      </c>
      <c r="G1669" s="15">
        <v>15</v>
      </c>
      <c r="H1669" s="15">
        <v>15.8</v>
      </c>
      <c r="I1669" s="15">
        <v>12.8</v>
      </c>
      <c r="J1669" s="15">
        <v>3</v>
      </c>
      <c r="K1669" s="15">
        <v>1</v>
      </c>
      <c r="L1669" s="15">
        <v>21.2</v>
      </c>
      <c r="M1669" s="15">
        <v>29</v>
      </c>
      <c r="N1669" s="15">
        <v>150</v>
      </c>
      <c r="O1669" s="15">
        <v>1</v>
      </c>
      <c r="P1669" s="15" t="s">
        <v>3</v>
      </c>
      <c r="Q1669" s="37" t="s">
        <v>9169</v>
      </c>
      <c r="R1669" s="37">
        <v>9.2999999999999999E-2</v>
      </c>
      <c r="S1669" s="37" t="s">
        <v>9168</v>
      </c>
      <c r="T1669" s="37" t="s">
        <v>9167</v>
      </c>
      <c r="U1669" s="37" t="s">
        <v>9166</v>
      </c>
    </row>
    <row r="1670" spans="1:21" s="37" customFormat="1" ht="14.5">
      <c r="A1670" s="3" t="s">
        <v>5242</v>
      </c>
      <c r="B1670" s="15" t="s">
        <v>1</v>
      </c>
      <c r="C1670" s="15" t="s">
        <v>5</v>
      </c>
      <c r="D1670" s="15" t="s">
        <v>3525</v>
      </c>
      <c r="E1670" s="15">
        <v>600</v>
      </c>
      <c r="F1670" s="15">
        <v>13.5</v>
      </c>
      <c r="G1670" s="15">
        <v>15</v>
      </c>
      <c r="H1670" s="15">
        <v>16.5</v>
      </c>
      <c r="I1670" s="15">
        <v>12.1</v>
      </c>
      <c r="J1670" s="15">
        <v>3</v>
      </c>
      <c r="K1670" s="15">
        <v>1</v>
      </c>
      <c r="L1670" s="15">
        <v>22</v>
      </c>
      <c r="M1670" s="15">
        <v>28</v>
      </c>
      <c r="N1670" s="15">
        <v>150</v>
      </c>
      <c r="O1670" s="15">
        <v>1</v>
      </c>
      <c r="P1670" s="15" t="s">
        <v>910</v>
      </c>
      <c r="Q1670" s="37" t="s">
        <v>9169</v>
      </c>
      <c r="R1670" s="37">
        <v>9.2999999999999999E-2</v>
      </c>
      <c r="S1670" s="37" t="s">
        <v>9168</v>
      </c>
      <c r="T1670" s="37" t="s">
        <v>9167</v>
      </c>
      <c r="U1670" s="37" t="s">
        <v>9166</v>
      </c>
    </row>
    <row r="1671" spans="1:21" s="37" customFormat="1" ht="14.5">
      <c r="A1671" s="3" t="s">
        <v>5243</v>
      </c>
      <c r="B1671" s="15" t="s">
        <v>1</v>
      </c>
      <c r="C1671" s="15" t="s">
        <v>5</v>
      </c>
      <c r="D1671" s="15" t="s">
        <v>3525</v>
      </c>
      <c r="E1671" s="15">
        <v>600</v>
      </c>
      <c r="F1671" s="15">
        <v>14.3</v>
      </c>
      <c r="G1671" s="15">
        <v>15</v>
      </c>
      <c r="H1671" s="15">
        <v>15.8</v>
      </c>
      <c r="I1671" s="15">
        <v>12.8</v>
      </c>
      <c r="J1671" s="15">
        <v>3</v>
      </c>
      <c r="K1671" s="15">
        <v>1</v>
      </c>
      <c r="L1671" s="15">
        <v>21.2</v>
      </c>
      <c r="M1671" s="15">
        <v>29</v>
      </c>
      <c r="N1671" s="15">
        <v>150</v>
      </c>
      <c r="O1671" s="15">
        <v>1</v>
      </c>
      <c r="P1671" s="15" t="s">
        <v>910</v>
      </c>
      <c r="Q1671" s="37" t="s">
        <v>9169</v>
      </c>
      <c r="R1671" s="37">
        <v>9.2999999999999999E-2</v>
      </c>
      <c r="S1671" s="37" t="s">
        <v>9168</v>
      </c>
      <c r="T1671" s="37" t="s">
        <v>9167</v>
      </c>
      <c r="U1671" s="37" t="s">
        <v>9166</v>
      </c>
    </row>
    <row r="1672" spans="1:21" s="37" customFormat="1" ht="14.5">
      <c r="A1672" s="3" t="s">
        <v>5244</v>
      </c>
      <c r="B1672" s="15" t="s">
        <v>1</v>
      </c>
      <c r="C1672" s="15" t="s">
        <v>5</v>
      </c>
      <c r="D1672" s="15" t="s">
        <v>3525</v>
      </c>
      <c r="E1672" s="15">
        <v>600</v>
      </c>
      <c r="F1672" s="15">
        <v>14.3</v>
      </c>
      <c r="G1672" s="15">
        <v>15</v>
      </c>
      <c r="H1672" s="15">
        <v>15.8</v>
      </c>
      <c r="I1672" s="15">
        <v>12.8</v>
      </c>
      <c r="J1672" s="15">
        <v>3</v>
      </c>
      <c r="K1672" s="15">
        <v>1</v>
      </c>
      <c r="L1672" s="15">
        <v>21.2</v>
      </c>
      <c r="M1672" s="15">
        <v>29</v>
      </c>
      <c r="N1672" s="15">
        <v>150</v>
      </c>
      <c r="O1672" s="15">
        <v>1</v>
      </c>
      <c r="P1672" s="15" t="s">
        <v>3</v>
      </c>
      <c r="Q1672" s="37" t="s">
        <v>9169</v>
      </c>
      <c r="R1672" s="37">
        <v>9.2999999999999999E-2</v>
      </c>
      <c r="S1672" s="37" t="s">
        <v>9168</v>
      </c>
      <c r="T1672" s="37" t="s">
        <v>9167</v>
      </c>
      <c r="U1672" s="37" t="s">
        <v>9166</v>
      </c>
    </row>
    <row r="1673" spans="1:21" s="37" customFormat="1" ht="14.5">
      <c r="A1673" s="3" t="s">
        <v>5245</v>
      </c>
      <c r="B1673" s="15" t="s">
        <v>1</v>
      </c>
      <c r="C1673" s="15" t="s">
        <v>5</v>
      </c>
      <c r="D1673" s="15" t="s">
        <v>3525</v>
      </c>
      <c r="E1673" s="15">
        <v>600</v>
      </c>
      <c r="F1673" s="15">
        <v>13.5</v>
      </c>
      <c r="G1673" s="15">
        <v>15</v>
      </c>
      <c r="H1673" s="15">
        <v>16.5</v>
      </c>
      <c r="I1673" s="15">
        <v>12.1</v>
      </c>
      <c r="J1673" s="15">
        <v>3</v>
      </c>
      <c r="K1673" s="15">
        <v>1</v>
      </c>
      <c r="L1673" s="15">
        <v>22</v>
      </c>
      <c r="M1673" s="15">
        <v>28</v>
      </c>
      <c r="N1673" s="15">
        <v>150</v>
      </c>
      <c r="O1673" s="15">
        <v>1</v>
      </c>
      <c r="P1673" s="15" t="s">
        <v>3</v>
      </c>
      <c r="Q1673" s="37" t="s">
        <v>9169</v>
      </c>
      <c r="R1673" s="37">
        <v>9.2999999999999999E-2</v>
      </c>
      <c r="S1673" s="37" t="s">
        <v>9168</v>
      </c>
      <c r="T1673" s="37" t="s">
        <v>9167</v>
      </c>
      <c r="U1673" s="37" t="s">
        <v>9166</v>
      </c>
    </row>
    <row r="1674" spans="1:21" s="37" customFormat="1" ht="14.5">
      <c r="A1674" s="3" t="s">
        <v>5246</v>
      </c>
      <c r="B1674" s="15" t="s">
        <v>1</v>
      </c>
      <c r="C1674" s="15" t="s">
        <v>5</v>
      </c>
      <c r="D1674" s="15" t="s">
        <v>3522</v>
      </c>
      <c r="E1674" s="15">
        <v>600</v>
      </c>
      <c r="F1674" s="15">
        <v>13.5</v>
      </c>
      <c r="G1674" s="15">
        <v>15</v>
      </c>
      <c r="H1674" s="15">
        <v>16.5</v>
      </c>
      <c r="I1674" s="15">
        <v>12.1</v>
      </c>
      <c r="J1674" s="15">
        <v>3</v>
      </c>
      <c r="K1674" s="15">
        <v>1</v>
      </c>
      <c r="L1674" s="15">
        <v>22</v>
      </c>
      <c r="M1674" s="15">
        <v>28</v>
      </c>
      <c r="N1674" s="15">
        <v>150</v>
      </c>
      <c r="O1674" s="15">
        <v>1</v>
      </c>
      <c r="P1674" s="15" t="s">
        <v>3</v>
      </c>
      <c r="Q1674" s="37" t="s">
        <v>9169</v>
      </c>
      <c r="R1674" s="37">
        <v>9.2999999999999999E-2</v>
      </c>
      <c r="S1674" s="37" t="s">
        <v>9168</v>
      </c>
      <c r="T1674" s="37" t="s">
        <v>9167</v>
      </c>
      <c r="U1674" s="37" t="s">
        <v>9166</v>
      </c>
    </row>
    <row r="1675" spans="1:21" s="37" customFormat="1" ht="14.5">
      <c r="A1675" s="3" t="s">
        <v>5247</v>
      </c>
      <c r="B1675" s="15" t="s">
        <v>1</v>
      </c>
      <c r="C1675" s="15" t="s">
        <v>5</v>
      </c>
      <c r="D1675" s="15" t="s">
        <v>3522</v>
      </c>
      <c r="E1675" s="15">
        <v>600</v>
      </c>
      <c r="F1675" s="15">
        <v>14.4</v>
      </c>
      <c r="G1675" s="15">
        <v>16</v>
      </c>
      <c r="H1675" s="15">
        <v>17.600000000000001</v>
      </c>
      <c r="I1675" s="15">
        <v>12.9</v>
      </c>
      <c r="J1675" s="15">
        <v>3</v>
      </c>
      <c r="K1675" s="15">
        <v>1</v>
      </c>
      <c r="L1675" s="15">
        <v>23.5</v>
      </c>
      <c r="M1675" s="15">
        <v>26</v>
      </c>
      <c r="N1675" s="15">
        <v>150</v>
      </c>
      <c r="O1675" s="15">
        <v>1</v>
      </c>
      <c r="P1675" s="15" t="s">
        <v>910</v>
      </c>
      <c r="Q1675" s="37" t="s">
        <v>9169</v>
      </c>
      <c r="R1675" s="37">
        <v>9.2999999999999999E-2</v>
      </c>
      <c r="S1675" s="37" t="s">
        <v>9168</v>
      </c>
      <c r="T1675" s="37" t="s">
        <v>9167</v>
      </c>
      <c r="U1675" s="37" t="s">
        <v>9166</v>
      </c>
    </row>
    <row r="1676" spans="1:21" s="37" customFormat="1" ht="14.5">
      <c r="A1676" s="3" t="s">
        <v>5248</v>
      </c>
      <c r="B1676" s="15" t="s">
        <v>1</v>
      </c>
      <c r="C1676" s="15" t="s">
        <v>5</v>
      </c>
      <c r="D1676" s="15" t="s">
        <v>3522</v>
      </c>
      <c r="E1676" s="15">
        <v>600</v>
      </c>
      <c r="F1676" s="15">
        <v>144</v>
      </c>
      <c r="G1676" s="15">
        <v>160</v>
      </c>
      <c r="H1676" s="15">
        <v>176</v>
      </c>
      <c r="I1676" s="15">
        <v>130</v>
      </c>
      <c r="J1676" s="15">
        <v>3</v>
      </c>
      <c r="K1676" s="15">
        <v>1</v>
      </c>
      <c r="L1676" s="15">
        <v>230</v>
      </c>
      <c r="M1676" s="15">
        <v>2.7</v>
      </c>
      <c r="N1676" s="15">
        <v>150</v>
      </c>
      <c r="O1676" s="15">
        <v>1</v>
      </c>
      <c r="P1676" s="15" t="s">
        <v>910</v>
      </c>
      <c r="Q1676" s="37" t="s">
        <v>9169</v>
      </c>
      <c r="R1676" s="37">
        <v>9.2999999999999999E-2</v>
      </c>
      <c r="S1676" s="37" t="s">
        <v>9168</v>
      </c>
      <c r="T1676" s="37" t="s">
        <v>9167</v>
      </c>
      <c r="U1676" s="37" t="s">
        <v>9166</v>
      </c>
    </row>
    <row r="1677" spans="1:21" s="37" customFormat="1" ht="14.5">
      <c r="A1677" s="3" t="s">
        <v>5249</v>
      </c>
      <c r="B1677" s="15" t="s">
        <v>1</v>
      </c>
      <c r="C1677" s="15" t="s">
        <v>5</v>
      </c>
      <c r="D1677" s="15" t="s">
        <v>3522</v>
      </c>
      <c r="E1677" s="15">
        <v>600</v>
      </c>
      <c r="F1677" s="15">
        <v>152</v>
      </c>
      <c r="G1677" s="15">
        <v>160</v>
      </c>
      <c r="H1677" s="15">
        <v>168</v>
      </c>
      <c r="I1677" s="15">
        <v>136</v>
      </c>
      <c r="J1677" s="15">
        <v>3</v>
      </c>
      <c r="K1677" s="15">
        <v>1</v>
      </c>
      <c r="L1677" s="15">
        <v>219</v>
      </c>
      <c r="M1677" s="15">
        <v>2.8</v>
      </c>
      <c r="N1677" s="15">
        <v>150</v>
      </c>
      <c r="O1677" s="15">
        <v>1</v>
      </c>
      <c r="P1677" s="15" t="s">
        <v>910</v>
      </c>
      <c r="Q1677" s="37" t="s">
        <v>9169</v>
      </c>
      <c r="R1677" s="37">
        <v>9.2999999999999999E-2</v>
      </c>
      <c r="S1677" s="37" t="s">
        <v>9168</v>
      </c>
      <c r="T1677" s="37" t="s">
        <v>9167</v>
      </c>
      <c r="U1677" s="37" t="s">
        <v>9166</v>
      </c>
    </row>
    <row r="1678" spans="1:21" s="37" customFormat="1" ht="14.5">
      <c r="A1678" s="3" t="s">
        <v>5250</v>
      </c>
      <c r="B1678" s="15" t="s">
        <v>1</v>
      </c>
      <c r="C1678" s="15" t="s">
        <v>5</v>
      </c>
      <c r="D1678" s="15" t="s">
        <v>3522</v>
      </c>
      <c r="E1678" s="15">
        <v>600</v>
      </c>
      <c r="F1678" s="15">
        <v>152</v>
      </c>
      <c r="G1678" s="15">
        <v>160</v>
      </c>
      <c r="H1678" s="15">
        <v>168</v>
      </c>
      <c r="I1678" s="15">
        <v>136</v>
      </c>
      <c r="J1678" s="15">
        <v>3</v>
      </c>
      <c r="K1678" s="15">
        <v>1</v>
      </c>
      <c r="L1678" s="15">
        <v>219</v>
      </c>
      <c r="M1678" s="15">
        <v>2.8</v>
      </c>
      <c r="N1678" s="15">
        <v>150</v>
      </c>
      <c r="O1678" s="15">
        <v>1</v>
      </c>
      <c r="P1678" s="15" t="s">
        <v>3</v>
      </c>
      <c r="Q1678" s="37" t="s">
        <v>9169</v>
      </c>
      <c r="R1678" s="37">
        <v>9.2999999999999999E-2</v>
      </c>
      <c r="S1678" s="37" t="s">
        <v>9168</v>
      </c>
      <c r="T1678" s="37" t="s">
        <v>9167</v>
      </c>
      <c r="U1678" s="37" t="s">
        <v>9166</v>
      </c>
    </row>
    <row r="1679" spans="1:21" s="37" customFormat="1" ht="14.5">
      <c r="A1679" s="3" t="s">
        <v>5251</v>
      </c>
      <c r="B1679" s="15" t="s">
        <v>1</v>
      </c>
      <c r="C1679" s="15" t="s">
        <v>5</v>
      </c>
      <c r="D1679" s="15" t="s">
        <v>3525</v>
      </c>
      <c r="E1679" s="15">
        <v>600</v>
      </c>
      <c r="F1679" s="15">
        <v>144</v>
      </c>
      <c r="G1679" s="15">
        <v>160</v>
      </c>
      <c r="H1679" s="15">
        <v>176</v>
      </c>
      <c r="I1679" s="15">
        <v>130</v>
      </c>
      <c r="J1679" s="15">
        <v>3</v>
      </c>
      <c r="K1679" s="15">
        <v>1</v>
      </c>
      <c r="L1679" s="15">
        <v>230</v>
      </c>
      <c r="M1679" s="15">
        <v>2.7</v>
      </c>
      <c r="N1679" s="15">
        <v>150</v>
      </c>
      <c r="O1679" s="15">
        <v>1</v>
      </c>
      <c r="P1679" s="15" t="s">
        <v>910</v>
      </c>
      <c r="Q1679" s="37" t="s">
        <v>9169</v>
      </c>
      <c r="R1679" s="37">
        <v>9.2999999999999999E-2</v>
      </c>
      <c r="S1679" s="37" t="s">
        <v>9168</v>
      </c>
      <c r="T1679" s="37" t="s">
        <v>9167</v>
      </c>
      <c r="U1679" s="37" t="s">
        <v>9166</v>
      </c>
    </row>
    <row r="1680" spans="1:21" s="37" customFormat="1" ht="14.5">
      <c r="A1680" s="3" t="s">
        <v>5252</v>
      </c>
      <c r="B1680" s="15" t="s">
        <v>1</v>
      </c>
      <c r="C1680" s="15" t="s">
        <v>5</v>
      </c>
      <c r="D1680" s="15" t="s">
        <v>3525</v>
      </c>
      <c r="E1680" s="15">
        <v>600</v>
      </c>
      <c r="F1680" s="15">
        <v>152</v>
      </c>
      <c r="G1680" s="15">
        <v>160</v>
      </c>
      <c r="H1680" s="15">
        <v>168</v>
      </c>
      <c r="I1680" s="15">
        <v>136</v>
      </c>
      <c r="J1680" s="15">
        <v>3</v>
      </c>
      <c r="K1680" s="15">
        <v>1</v>
      </c>
      <c r="L1680" s="15">
        <v>219</v>
      </c>
      <c r="M1680" s="15">
        <v>2.8</v>
      </c>
      <c r="N1680" s="15">
        <v>150</v>
      </c>
      <c r="O1680" s="15">
        <v>1</v>
      </c>
      <c r="P1680" s="15" t="s">
        <v>910</v>
      </c>
      <c r="Q1680" s="37" t="s">
        <v>9169</v>
      </c>
      <c r="R1680" s="37">
        <v>9.2999999999999999E-2</v>
      </c>
      <c r="S1680" s="37" t="s">
        <v>9168</v>
      </c>
      <c r="T1680" s="37" t="s">
        <v>9167</v>
      </c>
      <c r="U1680" s="37" t="s">
        <v>9166</v>
      </c>
    </row>
    <row r="1681" spans="1:21" s="37" customFormat="1" ht="14.5">
      <c r="A1681" s="3" t="s">
        <v>5253</v>
      </c>
      <c r="B1681" s="15" t="s">
        <v>1</v>
      </c>
      <c r="C1681" s="15" t="s">
        <v>5</v>
      </c>
      <c r="D1681" s="15" t="s">
        <v>3525</v>
      </c>
      <c r="E1681" s="15">
        <v>600</v>
      </c>
      <c r="F1681" s="15">
        <v>152</v>
      </c>
      <c r="G1681" s="15">
        <v>160</v>
      </c>
      <c r="H1681" s="15">
        <v>168</v>
      </c>
      <c r="I1681" s="15">
        <v>136</v>
      </c>
      <c r="J1681" s="15">
        <v>3</v>
      </c>
      <c r="K1681" s="15">
        <v>1</v>
      </c>
      <c r="L1681" s="15">
        <v>219</v>
      </c>
      <c r="M1681" s="15">
        <v>2.8</v>
      </c>
      <c r="N1681" s="15">
        <v>150</v>
      </c>
      <c r="O1681" s="15">
        <v>1</v>
      </c>
      <c r="P1681" s="15" t="s">
        <v>3</v>
      </c>
      <c r="Q1681" s="37" t="s">
        <v>9169</v>
      </c>
      <c r="R1681" s="37">
        <v>9.2999999999999999E-2</v>
      </c>
      <c r="S1681" s="37" t="s">
        <v>9168</v>
      </c>
      <c r="T1681" s="37" t="s">
        <v>9167</v>
      </c>
      <c r="U1681" s="37" t="s">
        <v>9166</v>
      </c>
    </row>
    <row r="1682" spans="1:21" s="37" customFormat="1" ht="14.5">
      <c r="A1682" s="3" t="s">
        <v>5254</v>
      </c>
      <c r="B1682" s="15" t="s">
        <v>1</v>
      </c>
      <c r="C1682" s="15" t="s">
        <v>5</v>
      </c>
      <c r="D1682" s="15" t="s">
        <v>3525</v>
      </c>
      <c r="E1682" s="15">
        <v>600</v>
      </c>
      <c r="F1682" s="15">
        <v>144</v>
      </c>
      <c r="G1682" s="15">
        <v>160</v>
      </c>
      <c r="H1682" s="15">
        <v>176</v>
      </c>
      <c r="I1682" s="15">
        <v>130</v>
      </c>
      <c r="J1682" s="15">
        <v>3</v>
      </c>
      <c r="K1682" s="15">
        <v>1</v>
      </c>
      <c r="L1682" s="15">
        <v>230</v>
      </c>
      <c r="M1682" s="15">
        <v>2.7</v>
      </c>
      <c r="N1682" s="15">
        <v>150</v>
      </c>
      <c r="O1682" s="15">
        <v>1</v>
      </c>
      <c r="P1682" s="15" t="s">
        <v>3</v>
      </c>
      <c r="Q1682" s="37" t="s">
        <v>9169</v>
      </c>
      <c r="R1682" s="37">
        <v>9.2999999999999999E-2</v>
      </c>
      <c r="S1682" s="37" t="s">
        <v>9168</v>
      </c>
      <c r="T1682" s="37" t="s">
        <v>9167</v>
      </c>
      <c r="U1682" s="37" t="s">
        <v>9166</v>
      </c>
    </row>
    <row r="1683" spans="1:21" s="37" customFormat="1" ht="14.5">
      <c r="A1683" s="3" t="s">
        <v>5255</v>
      </c>
      <c r="B1683" s="15" t="s">
        <v>1</v>
      </c>
      <c r="C1683" s="15" t="s">
        <v>5</v>
      </c>
      <c r="D1683" s="15" t="s">
        <v>3522</v>
      </c>
      <c r="E1683" s="15">
        <v>600</v>
      </c>
      <c r="F1683" s="15">
        <v>144</v>
      </c>
      <c r="G1683" s="15">
        <v>160</v>
      </c>
      <c r="H1683" s="15">
        <v>176</v>
      </c>
      <c r="I1683" s="15">
        <v>130</v>
      </c>
      <c r="J1683" s="15">
        <v>3</v>
      </c>
      <c r="K1683" s="15">
        <v>1</v>
      </c>
      <c r="L1683" s="15">
        <v>230</v>
      </c>
      <c r="M1683" s="15">
        <v>2.7</v>
      </c>
      <c r="N1683" s="15">
        <v>150</v>
      </c>
      <c r="O1683" s="15">
        <v>1</v>
      </c>
      <c r="P1683" s="15" t="s">
        <v>3</v>
      </c>
      <c r="Q1683" s="37" t="s">
        <v>9169</v>
      </c>
      <c r="R1683" s="37">
        <v>9.2999999999999999E-2</v>
      </c>
      <c r="S1683" s="37" t="s">
        <v>9168</v>
      </c>
      <c r="T1683" s="37" t="s">
        <v>9167</v>
      </c>
      <c r="U1683" s="37" t="s">
        <v>9166</v>
      </c>
    </row>
    <row r="1684" spans="1:21" s="37" customFormat="1" ht="14.5">
      <c r="A1684" s="3" t="s">
        <v>5256</v>
      </c>
      <c r="B1684" s="15" t="s">
        <v>1</v>
      </c>
      <c r="C1684" s="15" t="s">
        <v>5</v>
      </c>
      <c r="D1684" s="15" t="s">
        <v>3522</v>
      </c>
      <c r="E1684" s="15">
        <v>600</v>
      </c>
      <c r="F1684" s="15">
        <v>15.2</v>
      </c>
      <c r="G1684" s="15">
        <v>16</v>
      </c>
      <c r="H1684" s="15">
        <v>16.8</v>
      </c>
      <c r="I1684" s="15">
        <v>13.6</v>
      </c>
      <c r="J1684" s="15">
        <v>3</v>
      </c>
      <c r="K1684" s="15">
        <v>1</v>
      </c>
      <c r="L1684" s="15">
        <v>22.5</v>
      </c>
      <c r="M1684" s="15">
        <v>28</v>
      </c>
      <c r="N1684" s="15">
        <v>150</v>
      </c>
      <c r="O1684" s="15">
        <v>1</v>
      </c>
      <c r="P1684" s="15" t="s">
        <v>910</v>
      </c>
      <c r="Q1684" s="37" t="s">
        <v>9169</v>
      </c>
      <c r="R1684" s="37">
        <v>9.2999999999999999E-2</v>
      </c>
      <c r="S1684" s="37" t="s">
        <v>9168</v>
      </c>
      <c r="T1684" s="37" t="s">
        <v>9167</v>
      </c>
      <c r="U1684" s="37" t="s">
        <v>9166</v>
      </c>
    </row>
    <row r="1685" spans="1:21" s="37" customFormat="1" ht="14.5">
      <c r="A1685" s="3" t="s">
        <v>5257</v>
      </c>
      <c r="B1685" s="15" t="s">
        <v>1</v>
      </c>
      <c r="C1685" s="15" t="s">
        <v>5</v>
      </c>
      <c r="D1685" s="15" t="s">
        <v>3522</v>
      </c>
      <c r="E1685" s="15">
        <v>600</v>
      </c>
      <c r="F1685" s="15">
        <v>15.2</v>
      </c>
      <c r="G1685" s="15">
        <v>16</v>
      </c>
      <c r="H1685" s="15">
        <v>16.8</v>
      </c>
      <c r="I1685" s="15">
        <v>13.6</v>
      </c>
      <c r="J1685" s="15">
        <v>3</v>
      </c>
      <c r="K1685" s="15">
        <v>1</v>
      </c>
      <c r="L1685" s="15">
        <v>22.5</v>
      </c>
      <c r="M1685" s="15">
        <v>28</v>
      </c>
      <c r="N1685" s="15">
        <v>150</v>
      </c>
      <c r="O1685" s="15">
        <v>1</v>
      </c>
      <c r="P1685" s="15" t="s">
        <v>3</v>
      </c>
      <c r="Q1685" s="37" t="s">
        <v>9169</v>
      </c>
      <c r="R1685" s="37">
        <v>9.2999999999999999E-2</v>
      </c>
      <c r="S1685" s="37" t="s">
        <v>9168</v>
      </c>
      <c r="T1685" s="37" t="s">
        <v>9167</v>
      </c>
      <c r="U1685" s="37" t="s">
        <v>9166</v>
      </c>
    </row>
    <row r="1686" spans="1:21" s="37" customFormat="1" ht="14.5">
      <c r="A1686" s="3" t="s">
        <v>5258</v>
      </c>
      <c r="B1686" s="15" t="s">
        <v>1</v>
      </c>
      <c r="C1686" s="15" t="s">
        <v>5</v>
      </c>
      <c r="D1686" s="15" t="s">
        <v>3525</v>
      </c>
      <c r="E1686" s="15">
        <v>600</v>
      </c>
      <c r="F1686" s="15">
        <v>14.4</v>
      </c>
      <c r="G1686" s="15">
        <v>16</v>
      </c>
      <c r="H1686" s="15">
        <v>17.600000000000001</v>
      </c>
      <c r="I1686" s="15">
        <v>12.9</v>
      </c>
      <c r="J1686" s="15">
        <v>3</v>
      </c>
      <c r="K1686" s="15">
        <v>1</v>
      </c>
      <c r="L1686" s="15">
        <v>23.5</v>
      </c>
      <c r="M1686" s="15">
        <v>26</v>
      </c>
      <c r="N1686" s="15">
        <v>150</v>
      </c>
      <c r="O1686" s="15">
        <v>1</v>
      </c>
      <c r="P1686" s="15" t="s">
        <v>910</v>
      </c>
      <c r="Q1686" s="37" t="s">
        <v>9169</v>
      </c>
      <c r="R1686" s="37">
        <v>9.2999999999999999E-2</v>
      </c>
      <c r="S1686" s="37" t="s">
        <v>9168</v>
      </c>
      <c r="T1686" s="37" t="s">
        <v>9167</v>
      </c>
      <c r="U1686" s="37" t="s">
        <v>9166</v>
      </c>
    </row>
    <row r="1687" spans="1:21" s="37" customFormat="1" ht="14.5">
      <c r="A1687" s="3" t="s">
        <v>5259</v>
      </c>
      <c r="B1687" s="15" t="s">
        <v>1</v>
      </c>
      <c r="C1687" s="15" t="s">
        <v>5</v>
      </c>
      <c r="D1687" s="15" t="s">
        <v>3525</v>
      </c>
      <c r="E1687" s="15">
        <v>600</v>
      </c>
      <c r="F1687" s="15">
        <v>15.2</v>
      </c>
      <c r="G1687" s="15">
        <v>16</v>
      </c>
      <c r="H1687" s="15">
        <v>16.8</v>
      </c>
      <c r="I1687" s="15">
        <v>13.6</v>
      </c>
      <c r="J1687" s="15">
        <v>3</v>
      </c>
      <c r="K1687" s="15">
        <v>1</v>
      </c>
      <c r="L1687" s="15">
        <v>22.5</v>
      </c>
      <c r="M1687" s="15">
        <v>28</v>
      </c>
      <c r="N1687" s="15">
        <v>150</v>
      </c>
      <c r="O1687" s="15">
        <v>1</v>
      </c>
      <c r="P1687" s="15" t="s">
        <v>910</v>
      </c>
      <c r="Q1687" s="37" t="s">
        <v>9169</v>
      </c>
      <c r="R1687" s="37">
        <v>9.2999999999999999E-2</v>
      </c>
      <c r="S1687" s="37" t="s">
        <v>9168</v>
      </c>
      <c r="T1687" s="37" t="s">
        <v>9167</v>
      </c>
      <c r="U1687" s="37" t="s">
        <v>9166</v>
      </c>
    </row>
    <row r="1688" spans="1:21" s="37" customFormat="1" ht="14.5">
      <c r="A1688" s="3" t="s">
        <v>5260</v>
      </c>
      <c r="B1688" s="15" t="s">
        <v>1</v>
      </c>
      <c r="C1688" s="15" t="s">
        <v>5</v>
      </c>
      <c r="D1688" s="15" t="s">
        <v>3525</v>
      </c>
      <c r="E1688" s="15">
        <v>600</v>
      </c>
      <c r="F1688" s="15">
        <v>15.2</v>
      </c>
      <c r="G1688" s="15">
        <v>16</v>
      </c>
      <c r="H1688" s="15">
        <v>16.8</v>
      </c>
      <c r="I1688" s="15">
        <v>13.6</v>
      </c>
      <c r="J1688" s="15">
        <v>3</v>
      </c>
      <c r="K1688" s="15">
        <v>1</v>
      </c>
      <c r="L1688" s="15">
        <v>22.5</v>
      </c>
      <c r="M1688" s="15">
        <v>28</v>
      </c>
      <c r="N1688" s="15">
        <v>150</v>
      </c>
      <c r="O1688" s="15">
        <v>1</v>
      </c>
      <c r="P1688" s="15" t="s">
        <v>3</v>
      </c>
      <c r="Q1688" s="37" t="s">
        <v>9169</v>
      </c>
      <c r="R1688" s="37">
        <v>9.2999999999999999E-2</v>
      </c>
      <c r="S1688" s="37" t="s">
        <v>9168</v>
      </c>
      <c r="T1688" s="37" t="s">
        <v>9167</v>
      </c>
      <c r="U1688" s="37" t="s">
        <v>9166</v>
      </c>
    </row>
    <row r="1689" spans="1:21" s="37" customFormat="1" ht="14.5">
      <c r="A1689" s="3" t="s">
        <v>5261</v>
      </c>
      <c r="B1689" s="15" t="s">
        <v>1</v>
      </c>
      <c r="C1689" s="15" t="s">
        <v>5</v>
      </c>
      <c r="D1689" s="15" t="s">
        <v>3525</v>
      </c>
      <c r="E1689" s="15">
        <v>600</v>
      </c>
      <c r="F1689" s="15">
        <v>14.4</v>
      </c>
      <c r="G1689" s="15">
        <v>16</v>
      </c>
      <c r="H1689" s="15">
        <v>17.600000000000001</v>
      </c>
      <c r="I1689" s="15">
        <v>12.9</v>
      </c>
      <c r="J1689" s="15">
        <v>3</v>
      </c>
      <c r="K1689" s="15">
        <v>1</v>
      </c>
      <c r="L1689" s="15">
        <v>23.5</v>
      </c>
      <c r="M1689" s="15">
        <v>26</v>
      </c>
      <c r="N1689" s="15">
        <v>150</v>
      </c>
      <c r="O1689" s="15">
        <v>1</v>
      </c>
      <c r="P1689" s="15" t="s">
        <v>3</v>
      </c>
      <c r="Q1689" s="37" t="s">
        <v>9169</v>
      </c>
      <c r="R1689" s="37">
        <v>9.2999999999999999E-2</v>
      </c>
      <c r="S1689" s="37" t="s">
        <v>9168</v>
      </c>
      <c r="T1689" s="37" t="s">
        <v>9167</v>
      </c>
      <c r="U1689" s="37" t="s">
        <v>9166</v>
      </c>
    </row>
    <row r="1690" spans="1:21" s="37" customFormat="1" ht="14.5">
      <c r="A1690" s="3" t="s">
        <v>5262</v>
      </c>
      <c r="B1690" s="15" t="s">
        <v>1</v>
      </c>
      <c r="C1690" s="15" t="s">
        <v>5</v>
      </c>
      <c r="D1690" s="15" t="s">
        <v>3522</v>
      </c>
      <c r="E1690" s="15">
        <v>600</v>
      </c>
      <c r="F1690" s="15">
        <v>14.4</v>
      </c>
      <c r="G1690" s="15">
        <v>16</v>
      </c>
      <c r="H1690" s="15">
        <v>17.600000000000001</v>
      </c>
      <c r="I1690" s="15">
        <v>12.9</v>
      </c>
      <c r="J1690" s="15">
        <v>3</v>
      </c>
      <c r="K1690" s="15">
        <v>1</v>
      </c>
      <c r="L1690" s="15">
        <v>23.5</v>
      </c>
      <c r="M1690" s="15">
        <v>26</v>
      </c>
      <c r="N1690" s="15">
        <v>150</v>
      </c>
      <c r="O1690" s="15">
        <v>1</v>
      </c>
      <c r="P1690" s="15" t="s">
        <v>3</v>
      </c>
      <c r="Q1690" s="37" t="s">
        <v>9169</v>
      </c>
      <c r="R1690" s="37">
        <v>9.2999999999999999E-2</v>
      </c>
      <c r="S1690" s="37" t="s">
        <v>9168</v>
      </c>
      <c r="T1690" s="37" t="s">
        <v>9167</v>
      </c>
      <c r="U1690" s="37" t="s">
        <v>9166</v>
      </c>
    </row>
    <row r="1691" spans="1:21" s="37" customFormat="1" ht="14.5">
      <c r="A1691" s="3" t="s">
        <v>5263</v>
      </c>
      <c r="B1691" s="15" t="s">
        <v>1</v>
      </c>
      <c r="C1691" s="15" t="s">
        <v>5</v>
      </c>
      <c r="D1691" s="15" t="s">
        <v>3522</v>
      </c>
      <c r="E1691" s="15">
        <v>600</v>
      </c>
      <c r="F1691" s="15">
        <v>153</v>
      </c>
      <c r="G1691" s="15">
        <v>170</v>
      </c>
      <c r="H1691" s="15">
        <v>187</v>
      </c>
      <c r="I1691" s="15">
        <v>138</v>
      </c>
      <c r="J1691" s="15">
        <v>3</v>
      </c>
      <c r="K1691" s="15">
        <v>1</v>
      </c>
      <c r="L1691" s="15">
        <v>244</v>
      </c>
      <c r="M1691" s="15">
        <v>2.5</v>
      </c>
      <c r="N1691" s="15">
        <v>150</v>
      </c>
      <c r="O1691" s="15">
        <v>1</v>
      </c>
      <c r="P1691" s="15" t="s">
        <v>910</v>
      </c>
      <c r="Q1691" s="37" t="s">
        <v>9169</v>
      </c>
      <c r="R1691" s="37">
        <v>9.2999999999999999E-2</v>
      </c>
      <c r="S1691" s="37" t="s">
        <v>9168</v>
      </c>
      <c r="T1691" s="37" t="s">
        <v>9167</v>
      </c>
      <c r="U1691" s="37" t="s">
        <v>9166</v>
      </c>
    </row>
    <row r="1692" spans="1:21" s="37" customFormat="1" ht="14.5">
      <c r="A1692" s="3" t="s">
        <v>5264</v>
      </c>
      <c r="B1692" s="15" t="s">
        <v>1</v>
      </c>
      <c r="C1692" s="15" t="s">
        <v>5</v>
      </c>
      <c r="D1692" s="15" t="s">
        <v>3522</v>
      </c>
      <c r="E1692" s="15">
        <v>600</v>
      </c>
      <c r="F1692" s="15">
        <v>162</v>
      </c>
      <c r="G1692" s="15">
        <v>170</v>
      </c>
      <c r="H1692" s="15">
        <v>179</v>
      </c>
      <c r="I1692" s="15">
        <v>145</v>
      </c>
      <c r="J1692" s="15">
        <v>3</v>
      </c>
      <c r="K1692" s="15">
        <v>1</v>
      </c>
      <c r="L1692" s="15">
        <v>234</v>
      </c>
      <c r="M1692" s="15">
        <v>2.6</v>
      </c>
      <c r="N1692" s="15">
        <v>150</v>
      </c>
      <c r="O1692" s="15">
        <v>1</v>
      </c>
      <c r="P1692" s="15" t="s">
        <v>910</v>
      </c>
      <c r="Q1692" s="37" t="s">
        <v>9169</v>
      </c>
      <c r="R1692" s="37">
        <v>9.2999999999999999E-2</v>
      </c>
      <c r="S1692" s="37" t="s">
        <v>9168</v>
      </c>
      <c r="T1692" s="37" t="s">
        <v>9167</v>
      </c>
      <c r="U1692" s="37" t="s">
        <v>9166</v>
      </c>
    </row>
    <row r="1693" spans="1:21" s="37" customFormat="1" ht="14.5">
      <c r="A1693" s="3" t="s">
        <v>5265</v>
      </c>
      <c r="B1693" s="15" t="s">
        <v>1</v>
      </c>
      <c r="C1693" s="15" t="s">
        <v>5</v>
      </c>
      <c r="D1693" s="15" t="s">
        <v>3522</v>
      </c>
      <c r="E1693" s="15">
        <v>600</v>
      </c>
      <c r="F1693" s="15">
        <v>162</v>
      </c>
      <c r="G1693" s="15">
        <v>170</v>
      </c>
      <c r="H1693" s="15">
        <v>179</v>
      </c>
      <c r="I1693" s="15">
        <v>145</v>
      </c>
      <c r="J1693" s="15">
        <v>3</v>
      </c>
      <c r="K1693" s="15">
        <v>1</v>
      </c>
      <c r="L1693" s="15">
        <v>234</v>
      </c>
      <c r="M1693" s="15">
        <v>2.6</v>
      </c>
      <c r="N1693" s="15">
        <v>150</v>
      </c>
      <c r="O1693" s="15">
        <v>1</v>
      </c>
      <c r="P1693" s="15" t="s">
        <v>3</v>
      </c>
      <c r="Q1693" s="37" t="s">
        <v>9169</v>
      </c>
      <c r="R1693" s="37">
        <v>9.2999999999999999E-2</v>
      </c>
      <c r="S1693" s="37" t="s">
        <v>9168</v>
      </c>
      <c r="T1693" s="37" t="s">
        <v>9167</v>
      </c>
      <c r="U1693" s="37" t="s">
        <v>9166</v>
      </c>
    </row>
    <row r="1694" spans="1:21" s="37" customFormat="1" ht="14.5">
      <c r="A1694" s="3" t="s">
        <v>5266</v>
      </c>
      <c r="B1694" s="15" t="s">
        <v>1</v>
      </c>
      <c r="C1694" s="15" t="s">
        <v>5</v>
      </c>
      <c r="D1694" s="15" t="s">
        <v>3525</v>
      </c>
      <c r="E1694" s="15">
        <v>600</v>
      </c>
      <c r="F1694" s="15">
        <v>153</v>
      </c>
      <c r="G1694" s="15">
        <v>170</v>
      </c>
      <c r="H1694" s="15">
        <v>187</v>
      </c>
      <c r="I1694" s="15">
        <v>138</v>
      </c>
      <c r="J1694" s="15">
        <v>3</v>
      </c>
      <c r="K1694" s="15">
        <v>1</v>
      </c>
      <c r="L1694" s="15">
        <v>244</v>
      </c>
      <c r="M1694" s="15">
        <v>2.5</v>
      </c>
      <c r="N1694" s="15">
        <v>150</v>
      </c>
      <c r="O1694" s="15">
        <v>1</v>
      </c>
      <c r="P1694" s="15" t="s">
        <v>910</v>
      </c>
      <c r="Q1694" s="37" t="s">
        <v>9169</v>
      </c>
      <c r="R1694" s="37">
        <v>9.2999999999999999E-2</v>
      </c>
      <c r="S1694" s="37" t="s">
        <v>9168</v>
      </c>
      <c r="T1694" s="37" t="s">
        <v>9167</v>
      </c>
      <c r="U1694" s="37" t="s">
        <v>9166</v>
      </c>
    </row>
    <row r="1695" spans="1:21" s="37" customFormat="1" ht="14.5">
      <c r="A1695" s="3" t="s">
        <v>5267</v>
      </c>
      <c r="B1695" s="15" t="s">
        <v>1</v>
      </c>
      <c r="C1695" s="15" t="s">
        <v>5</v>
      </c>
      <c r="D1695" s="15" t="s">
        <v>3525</v>
      </c>
      <c r="E1695" s="15">
        <v>600</v>
      </c>
      <c r="F1695" s="15">
        <v>162</v>
      </c>
      <c r="G1695" s="15">
        <v>170</v>
      </c>
      <c r="H1695" s="15">
        <v>179</v>
      </c>
      <c r="I1695" s="15">
        <v>145</v>
      </c>
      <c r="J1695" s="15">
        <v>3</v>
      </c>
      <c r="K1695" s="15">
        <v>1</v>
      </c>
      <c r="L1695" s="15">
        <v>234</v>
      </c>
      <c r="M1695" s="15">
        <v>2.6</v>
      </c>
      <c r="N1695" s="15">
        <v>150</v>
      </c>
      <c r="O1695" s="15">
        <v>1</v>
      </c>
      <c r="P1695" s="15" t="s">
        <v>910</v>
      </c>
      <c r="Q1695" s="37" t="s">
        <v>9169</v>
      </c>
      <c r="R1695" s="37">
        <v>9.2999999999999999E-2</v>
      </c>
      <c r="S1695" s="37" t="s">
        <v>9168</v>
      </c>
      <c r="T1695" s="37" t="s">
        <v>9167</v>
      </c>
      <c r="U1695" s="37" t="s">
        <v>9166</v>
      </c>
    </row>
    <row r="1696" spans="1:21" s="37" customFormat="1" ht="14.5">
      <c r="A1696" s="3" t="s">
        <v>5268</v>
      </c>
      <c r="B1696" s="15" t="s">
        <v>1</v>
      </c>
      <c r="C1696" s="15" t="s">
        <v>5</v>
      </c>
      <c r="D1696" s="15" t="s">
        <v>3525</v>
      </c>
      <c r="E1696" s="15">
        <v>600</v>
      </c>
      <c r="F1696" s="15">
        <v>162</v>
      </c>
      <c r="G1696" s="15">
        <v>170</v>
      </c>
      <c r="H1696" s="15">
        <v>179</v>
      </c>
      <c r="I1696" s="15">
        <v>145</v>
      </c>
      <c r="J1696" s="15">
        <v>3</v>
      </c>
      <c r="K1696" s="15">
        <v>1</v>
      </c>
      <c r="L1696" s="15">
        <v>234</v>
      </c>
      <c r="M1696" s="15">
        <v>2.6</v>
      </c>
      <c r="N1696" s="15">
        <v>150</v>
      </c>
      <c r="O1696" s="15">
        <v>1</v>
      </c>
      <c r="P1696" s="15" t="s">
        <v>3</v>
      </c>
      <c r="Q1696" s="37" t="s">
        <v>9169</v>
      </c>
      <c r="R1696" s="37">
        <v>9.2999999999999999E-2</v>
      </c>
      <c r="S1696" s="37" t="s">
        <v>9168</v>
      </c>
      <c r="T1696" s="37" t="s">
        <v>9167</v>
      </c>
      <c r="U1696" s="37" t="s">
        <v>9166</v>
      </c>
    </row>
    <row r="1697" spans="1:21" s="37" customFormat="1" ht="14.5">
      <c r="A1697" s="3" t="s">
        <v>5269</v>
      </c>
      <c r="B1697" s="15" t="s">
        <v>1</v>
      </c>
      <c r="C1697" s="15" t="s">
        <v>5</v>
      </c>
      <c r="D1697" s="15" t="s">
        <v>3525</v>
      </c>
      <c r="E1697" s="15">
        <v>600</v>
      </c>
      <c r="F1697" s="15">
        <v>153</v>
      </c>
      <c r="G1697" s="15">
        <v>170</v>
      </c>
      <c r="H1697" s="15">
        <v>187</v>
      </c>
      <c r="I1697" s="15">
        <v>138</v>
      </c>
      <c r="J1697" s="15">
        <v>3</v>
      </c>
      <c r="K1697" s="15">
        <v>1</v>
      </c>
      <c r="L1697" s="15">
        <v>244</v>
      </c>
      <c r="M1697" s="15">
        <v>2.5</v>
      </c>
      <c r="N1697" s="15">
        <v>150</v>
      </c>
      <c r="O1697" s="15">
        <v>1</v>
      </c>
      <c r="P1697" s="15" t="s">
        <v>3</v>
      </c>
      <c r="Q1697" s="37" t="s">
        <v>9169</v>
      </c>
      <c r="R1697" s="37">
        <v>9.2999999999999999E-2</v>
      </c>
      <c r="S1697" s="37" t="s">
        <v>9168</v>
      </c>
      <c r="T1697" s="37" t="s">
        <v>9167</v>
      </c>
      <c r="U1697" s="37" t="s">
        <v>9166</v>
      </c>
    </row>
    <row r="1698" spans="1:21" s="37" customFormat="1" ht="14.5">
      <c r="A1698" s="3" t="s">
        <v>5270</v>
      </c>
      <c r="B1698" s="15" t="s">
        <v>1</v>
      </c>
      <c r="C1698" s="15" t="s">
        <v>5</v>
      </c>
      <c r="D1698" s="15" t="s">
        <v>3522</v>
      </c>
      <c r="E1698" s="15">
        <v>600</v>
      </c>
      <c r="F1698" s="15">
        <v>153</v>
      </c>
      <c r="G1698" s="15">
        <v>170</v>
      </c>
      <c r="H1698" s="15">
        <v>187</v>
      </c>
      <c r="I1698" s="15">
        <v>138</v>
      </c>
      <c r="J1698" s="15">
        <v>3</v>
      </c>
      <c r="K1698" s="15">
        <v>1</v>
      </c>
      <c r="L1698" s="15">
        <v>244</v>
      </c>
      <c r="M1698" s="15">
        <v>2.5</v>
      </c>
      <c r="N1698" s="15">
        <v>150</v>
      </c>
      <c r="O1698" s="15">
        <v>1</v>
      </c>
      <c r="P1698" s="15" t="s">
        <v>3</v>
      </c>
      <c r="Q1698" s="37" t="s">
        <v>9169</v>
      </c>
      <c r="R1698" s="37">
        <v>9.2999999999999999E-2</v>
      </c>
      <c r="S1698" s="37" t="s">
        <v>9168</v>
      </c>
      <c r="T1698" s="37" t="s">
        <v>9167</v>
      </c>
      <c r="U1698" s="37" t="s">
        <v>9166</v>
      </c>
    </row>
    <row r="1699" spans="1:21" s="37" customFormat="1" ht="14.5">
      <c r="A1699" s="3" t="s">
        <v>5271</v>
      </c>
      <c r="B1699" s="15" t="s">
        <v>1</v>
      </c>
      <c r="C1699" s="15" t="s">
        <v>5</v>
      </c>
      <c r="D1699" s="15" t="s">
        <v>3522</v>
      </c>
      <c r="E1699" s="15">
        <v>600</v>
      </c>
      <c r="F1699" s="15">
        <v>16.2</v>
      </c>
      <c r="G1699" s="15">
        <v>18</v>
      </c>
      <c r="H1699" s="15">
        <v>19.8</v>
      </c>
      <c r="I1699" s="15">
        <v>14.5</v>
      </c>
      <c r="J1699" s="15">
        <v>3</v>
      </c>
      <c r="K1699" s="15">
        <v>1</v>
      </c>
      <c r="L1699" s="15">
        <v>26.5</v>
      </c>
      <c r="M1699" s="15">
        <v>23</v>
      </c>
      <c r="N1699" s="15">
        <v>150</v>
      </c>
      <c r="O1699" s="15">
        <v>1</v>
      </c>
      <c r="P1699" s="15" t="s">
        <v>910</v>
      </c>
      <c r="Q1699" s="37" t="s">
        <v>9169</v>
      </c>
      <c r="R1699" s="37">
        <v>9.2999999999999999E-2</v>
      </c>
      <c r="S1699" s="37" t="s">
        <v>9168</v>
      </c>
      <c r="T1699" s="37" t="s">
        <v>9167</v>
      </c>
      <c r="U1699" s="37" t="s">
        <v>9166</v>
      </c>
    </row>
    <row r="1700" spans="1:21" s="37" customFormat="1" ht="14.5">
      <c r="A1700" s="3" t="s">
        <v>5272</v>
      </c>
      <c r="B1700" s="15" t="s">
        <v>1</v>
      </c>
      <c r="C1700" s="15" t="s">
        <v>5</v>
      </c>
      <c r="D1700" s="15" t="s">
        <v>3522</v>
      </c>
      <c r="E1700" s="15">
        <v>600</v>
      </c>
      <c r="F1700" s="15">
        <v>162</v>
      </c>
      <c r="G1700" s="15">
        <v>180</v>
      </c>
      <c r="H1700" s="15">
        <v>198</v>
      </c>
      <c r="I1700" s="15">
        <v>146</v>
      </c>
      <c r="J1700" s="15">
        <v>3</v>
      </c>
      <c r="K1700" s="15">
        <v>1</v>
      </c>
      <c r="L1700" s="15">
        <v>258</v>
      </c>
      <c r="M1700" s="15">
        <v>2.4</v>
      </c>
      <c r="N1700" s="15">
        <v>150</v>
      </c>
      <c r="O1700" s="15">
        <v>1</v>
      </c>
      <c r="P1700" s="15" t="s">
        <v>910</v>
      </c>
      <c r="Q1700" s="37" t="s">
        <v>9169</v>
      </c>
      <c r="R1700" s="37">
        <v>9.2999999999999999E-2</v>
      </c>
      <c r="S1700" s="37" t="s">
        <v>9168</v>
      </c>
      <c r="T1700" s="37" t="s">
        <v>9167</v>
      </c>
      <c r="U1700" s="37" t="s">
        <v>9166</v>
      </c>
    </row>
    <row r="1701" spans="1:21" s="37" customFormat="1" ht="14.5">
      <c r="A1701" s="3" t="s">
        <v>5273</v>
      </c>
      <c r="B1701" s="15" t="s">
        <v>1</v>
      </c>
      <c r="C1701" s="15" t="s">
        <v>5</v>
      </c>
      <c r="D1701" s="15" t="s">
        <v>3522</v>
      </c>
      <c r="E1701" s="15">
        <v>600</v>
      </c>
      <c r="F1701" s="15">
        <v>171</v>
      </c>
      <c r="G1701" s="15">
        <v>180</v>
      </c>
      <c r="H1701" s="15">
        <v>189</v>
      </c>
      <c r="I1701" s="15">
        <v>154</v>
      </c>
      <c r="J1701" s="15">
        <v>3</v>
      </c>
      <c r="K1701" s="15">
        <v>1</v>
      </c>
      <c r="L1701" s="15">
        <v>246</v>
      </c>
      <c r="M1701" s="15">
        <v>2.5</v>
      </c>
      <c r="N1701" s="15">
        <v>150</v>
      </c>
      <c r="O1701" s="15">
        <v>1</v>
      </c>
      <c r="P1701" s="15" t="s">
        <v>910</v>
      </c>
      <c r="Q1701" s="37" t="s">
        <v>9169</v>
      </c>
      <c r="R1701" s="37">
        <v>9.2999999999999999E-2</v>
      </c>
      <c r="S1701" s="37" t="s">
        <v>9168</v>
      </c>
      <c r="T1701" s="37" t="s">
        <v>9167</v>
      </c>
      <c r="U1701" s="37" t="s">
        <v>9166</v>
      </c>
    </row>
    <row r="1702" spans="1:21" s="37" customFormat="1" ht="14.5">
      <c r="A1702" s="3" t="s">
        <v>5274</v>
      </c>
      <c r="B1702" s="15" t="s">
        <v>1</v>
      </c>
      <c r="C1702" s="15" t="s">
        <v>5</v>
      </c>
      <c r="D1702" s="15" t="s">
        <v>3522</v>
      </c>
      <c r="E1702" s="15">
        <v>600</v>
      </c>
      <c r="F1702" s="15">
        <v>171</v>
      </c>
      <c r="G1702" s="15">
        <v>180</v>
      </c>
      <c r="H1702" s="15">
        <v>189</v>
      </c>
      <c r="I1702" s="15">
        <v>154</v>
      </c>
      <c r="J1702" s="15">
        <v>3</v>
      </c>
      <c r="K1702" s="15">
        <v>1</v>
      </c>
      <c r="L1702" s="15">
        <v>246</v>
      </c>
      <c r="M1702" s="15">
        <v>2.5</v>
      </c>
      <c r="N1702" s="15">
        <v>150</v>
      </c>
      <c r="O1702" s="15">
        <v>1</v>
      </c>
      <c r="P1702" s="15" t="s">
        <v>3</v>
      </c>
      <c r="Q1702" s="37" t="s">
        <v>9169</v>
      </c>
      <c r="R1702" s="37">
        <v>9.2999999999999999E-2</v>
      </c>
      <c r="S1702" s="37" t="s">
        <v>9168</v>
      </c>
      <c r="T1702" s="37" t="s">
        <v>9167</v>
      </c>
      <c r="U1702" s="37" t="s">
        <v>9166</v>
      </c>
    </row>
    <row r="1703" spans="1:21" s="37" customFormat="1" ht="14.5">
      <c r="A1703" s="3" t="s">
        <v>5275</v>
      </c>
      <c r="B1703" s="15" t="s">
        <v>1</v>
      </c>
      <c r="C1703" s="15" t="s">
        <v>5</v>
      </c>
      <c r="D1703" s="15" t="s">
        <v>3525</v>
      </c>
      <c r="E1703" s="15">
        <v>600</v>
      </c>
      <c r="F1703" s="15">
        <v>162</v>
      </c>
      <c r="G1703" s="15">
        <v>180</v>
      </c>
      <c r="H1703" s="15">
        <v>198</v>
      </c>
      <c r="I1703" s="15">
        <v>146</v>
      </c>
      <c r="J1703" s="15">
        <v>3</v>
      </c>
      <c r="K1703" s="15">
        <v>1</v>
      </c>
      <c r="L1703" s="15">
        <v>258</v>
      </c>
      <c r="M1703" s="15">
        <v>2.4</v>
      </c>
      <c r="N1703" s="15">
        <v>150</v>
      </c>
      <c r="O1703" s="15">
        <v>1</v>
      </c>
      <c r="P1703" s="15" t="s">
        <v>910</v>
      </c>
      <c r="Q1703" s="37" t="s">
        <v>9169</v>
      </c>
      <c r="R1703" s="37">
        <v>9.2999999999999999E-2</v>
      </c>
      <c r="S1703" s="37" t="s">
        <v>9168</v>
      </c>
      <c r="T1703" s="37" t="s">
        <v>9167</v>
      </c>
      <c r="U1703" s="37" t="s">
        <v>9166</v>
      </c>
    </row>
    <row r="1704" spans="1:21" s="37" customFormat="1" ht="14.5">
      <c r="A1704" s="3" t="s">
        <v>5276</v>
      </c>
      <c r="B1704" s="15" t="s">
        <v>1</v>
      </c>
      <c r="C1704" s="15" t="s">
        <v>5</v>
      </c>
      <c r="D1704" s="15" t="s">
        <v>3525</v>
      </c>
      <c r="E1704" s="15">
        <v>600</v>
      </c>
      <c r="F1704" s="15">
        <v>171</v>
      </c>
      <c r="G1704" s="15">
        <v>180</v>
      </c>
      <c r="H1704" s="15">
        <v>189</v>
      </c>
      <c r="I1704" s="15">
        <v>154</v>
      </c>
      <c r="J1704" s="15">
        <v>3</v>
      </c>
      <c r="K1704" s="15">
        <v>1</v>
      </c>
      <c r="L1704" s="15">
        <v>246</v>
      </c>
      <c r="M1704" s="15">
        <v>2.5</v>
      </c>
      <c r="N1704" s="15">
        <v>150</v>
      </c>
      <c r="O1704" s="15">
        <v>1</v>
      </c>
      <c r="P1704" s="15" t="s">
        <v>910</v>
      </c>
      <c r="Q1704" s="37" t="s">
        <v>9169</v>
      </c>
      <c r="R1704" s="37">
        <v>9.2999999999999999E-2</v>
      </c>
      <c r="S1704" s="37" t="s">
        <v>9168</v>
      </c>
      <c r="T1704" s="37" t="s">
        <v>9167</v>
      </c>
      <c r="U1704" s="37" t="s">
        <v>9166</v>
      </c>
    </row>
    <row r="1705" spans="1:21" s="37" customFormat="1" ht="14.5">
      <c r="A1705" s="3" t="s">
        <v>5277</v>
      </c>
      <c r="B1705" s="15" t="s">
        <v>1</v>
      </c>
      <c r="C1705" s="15" t="s">
        <v>5</v>
      </c>
      <c r="D1705" s="15" t="s">
        <v>3525</v>
      </c>
      <c r="E1705" s="15">
        <v>600</v>
      </c>
      <c r="F1705" s="15">
        <v>171</v>
      </c>
      <c r="G1705" s="15">
        <v>180</v>
      </c>
      <c r="H1705" s="15">
        <v>189</v>
      </c>
      <c r="I1705" s="15">
        <v>154</v>
      </c>
      <c r="J1705" s="15">
        <v>3</v>
      </c>
      <c r="K1705" s="15">
        <v>1</v>
      </c>
      <c r="L1705" s="15">
        <v>246</v>
      </c>
      <c r="M1705" s="15">
        <v>2.5</v>
      </c>
      <c r="N1705" s="15">
        <v>150</v>
      </c>
      <c r="O1705" s="15">
        <v>1</v>
      </c>
      <c r="P1705" s="15" t="s">
        <v>3</v>
      </c>
      <c r="Q1705" s="37" t="s">
        <v>9169</v>
      </c>
      <c r="R1705" s="37">
        <v>9.2999999999999999E-2</v>
      </c>
      <c r="S1705" s="37" t="s">
        <v>9168</v>
      </c>
      <c r="T1705" s="37" t="s">
        <v>9167</v>
      </c>
      <c r="U1705" s="37" t="s">
        <v>9166</v>
      </c>
    </row>
    <row r="1706" spans="1:21" s="37" customFormat="1" ht="14.5">
      <c r="A1706" s="3" t="s">
        <v>5278</v>
      </c>
      <c r="B1706" s="15" t="s">
        <v>1</v>
      </c>
      <c r="C1706" s="15" t="s">
        <v>5</v>
      </c>
      <c r="D1706" s="15" t="s">
        <v>3525</v>
      </c>
      <c r="E1706" s="15">
        <v>600</v>
      </c>
      <c r="F1706" s="15">
        <v>162</v>
      </c>
      <c r="G1706" s="15">
        <v>180</v>
      </c>
      <c r="H1706" s="15">
        <v>198</v>
      </c>
      <c r="I1706" s="15">
        <v>146</v>
      </c>
      <c r="J1706" s="15">
        <v>3</v>
      </c>
      <c r="K1706" s="15">
        <v>1</v>
      </c>
      <c r="L1706" s="15">
        <v>258</v>
      </c>
      <c r="M1706" s="15">
        <v>2.4</v>
      </c>
      <c r="N1706" s="15">
        <v>150</v>
      </c>
      <c r="O1706" s="15">
        <v>1</v>
      </c>
      <c r="P1706" s="15" t="s">
        <v>3</v>
      </c>
      <c r="Q1706" s="37" t="s">
        <v>9169</v>
      </c>
      <c r="R1706" s="37">
        <v>9.2999999999999999E-2</v>
      </c>
      <c r="S1706" s="37" t="s">
        <v>9168</v>
      </c>
      <c r="T1706" s="37" t="s">
        <v>9167</v>
      </c>
      <c r="U1706" s="37" t="s">
        <v>9166</v>
      </c>
    </row>
    <row r="1707" spans="1:21" s="37" customFormat="1" ht="14.5">
      <c r="A1707" s="3" t="s">
        <v>5279</v>
      </c>
      <c r="B1707" s="15" t="s">
        <v>1</v>
      </c>
      <c r="C1707" s="15" t="s">
        <v>5</v>
      </c>
      <c r="D1707" s="15" t="s">
        <v>3522</v>
      </c>
      <c r="E1707" s="15">
        <v>600</v>
      </c>
      <c r="F1707" s="15">
        <v>162</v>
      </c>
      <c r="G1707" s="15">
        <v>180</v>
      </c>
      <c r="H1707" s="15">
        <v>198</v>
      </c>
      <c r="I1707" s="15">
        <v>146</v>
      </c>
      <c r="J1707" s="15">
        <v>3</v>
      </c>
      <c r="K1707" s="15">
        <v>1</v>
      </c>
      <c r="L1707" s="15">
        <v>258</v>
      </c>
      <c r="M1707" s="15">
        <v>2.4</v>
      </c>
      <c r="N1707" s="15">
        <v>150</v>
      </c>
      <c r="O1707" s="15">
        <v>1</v>
      </c>
      <c r="P1707" s="15" t="s">
        <v>3</v>
      </c>
      <c r="Q1707" s="37" t="s">
        <v>9169</v>
      </c>
      <c r="R1707" s="37">
        <v>9.2999999999999999E-2</v>
      </c>
      <c r="S1707" s="37" t="s">
        <v>9168</v>
      </c>
      <c r="T1707" s="37" t="s">
        <v>9167</v>
      </c>
      <c r="U1707" s="37" t="s">
        <v>9166</v>
      </c>
    </row>
    <row r="1708" spans="1:21" s="37" customFormat="1" ht="14.5">
      <c r="A1708" s="3" t="s">
        <v>5280</v>
      </c>
      <c r="B1708" s="15" t="s">
        <v>1</v>
      </c>
      <c r="C1708" s="15" t="s">
        <v>5</v>
      </c>
      <c r="D1708" s="15" t="s">
        <v>3522</v>
      </c>
      <c r="E1708" s="15">
        <v>600</v>
      </c>
      <c r="F1708" s="15">
        <v>17.100000000000001</v>
      </c>
      <c r="G1708" s="15">
        <v>18</v>
      </c>
      <c r="H1708" s="15">
        <v>18.899999999999999</v>
      </c>
      <c r="I1708" s="15">
        <v>15.3</v>
      </c>
      <c r="J1708" s="15">
        <v>3</v>
      </c>
      <c r="K1708" s="15">
        <v>1</v>
      </c>
      <c r="L1708" s="15">
        <v>25.5</v>
      </c>
      <c r="M1708" s="15">
        <v>25</v>
      </c>
      <c r="N1708" s="15">
        <v>150</v>
      </c>
      <c r="O1708" s="15">
        <v>1</v>
      </c>
      <c r="P1708" s="15" t="s">
        <v>910</v>
      </c>
      <c r="Q1708" s="37" t="s">
        <v>9169</v>
      </c>
      <c r="R1708" s="37">
        <v>9.2999999999999999E-2</v>
      </c>
      <c r="S1708" s="37" t="s">
        <v>9168</v>
      </c>
      <c r="T1708" s="37" t="s">
        <v>9167</v>
      </c>
      <c r="U1708" s="37" t="s">
        <v>9166</v>
      </c>
    </row>
    <row r="1709" spans="1:21" s="37" customFormat="1" ht="14.5">
      <c r="A1709" s="3" t="s">
        <v>5281</v>
      </c>
      <c r="B1709" s="15" t="s">
        <v>1</v>
      </c>
      <c r="C1709" s="15" t="s">
        <v>5</v>
      </c>
      <c r="D1709" s="15" t="s">
        <v>3522</v>
      </c>
      <c r="E1709" s="15">
        <v>600</v>
      </c>
      <c r="F1709" s="15">
        <v>17.100000000000001</v>
      </c>
      <c r="G1709" s="15">
        <v>18</v>
      </c>
      <c r="H1709" s="15">
        <v>18.899999999999999</v>
      </c>
      <c r="I1709" s="15">
        <v>15.3</v>
      </c>
      <c r="J1709" s="15">
        <v>3</v>
      </c>
      <c r="K1709" s="15">
        <v>1</v>
      </c>
      <c r="L1709" s="15">
        <v>25.5</v>
      </c>
      <c r="M1709" s="15">
        <v>25</v>
      </c>
      <c r="N1709" s="15">
        <v>150</v>
      </c>
      <c r="O1709" s="15">
        <v>1</v>
      </c>
      <c r="P1709" s="15" t="s">
        <v>3</v>
      </c>
      <c r="Q1709" s="37" t="s">
        <v>9169</v>
      </c>
      <c r="R1709" s="37">
        <v>9.2999999999999999E-2</v>
      </c>
      <c r="S1709" s="37" t="s">
        <v>9168</v>
      </c>
      <c r="T1709" s="37" t="s">
        <v>9167</v>
      </c>
      <c r="U1709" s="37" t="s">
        <v>9166</v>
      </c>
    </row>
    <row r="1710" spans="1:21" s="37" customFormat="1" ht="14.5">
      <c r="A1710" s="3" t="s">
        <v>5282</v>
      </c>
      <c r="B1710" s="15" t="s">
        <v>1</v>
      </c>
      <c r="C1710" s="15" t="s">
        <v>5</v>
      </c>
      <c r="D1710" s="15" t="s">
        <v>3525</v>
      </c>
      <c r="E1710" s="15">
        <v>600</v>
      </c>
      <c r="F1710" s="15">
        <v>16.2</v>
      </c>
      <c r="G1710" s="15">
        <v>18</v>
      </c>
      <c r="H1710" s="15">
        <v>19.8</v>
      </c>
      <c r="I1710" s="15">
        <v>14.5</v>
      </c>
      <c r="J1710" s="15">
        <v>3</v>
      </c>
      <c r="K1710" s="15">
        <v>1</v>
      </c>
      <c r="L1710" s="15">
        <v>26.5</v>
      </c>
      <c r="M1710" s="15">
        <v>23</v>
      </c>
      <c r="N1710" s="15">
        <v>150</v>
      </c>
      <c r="O1710" s="15">
        <v>1</v>
      </c>
      <c r="P1710" s="15" t="s">
        <v>910</v>
      </c>
      <c r="Q1710" s="37" t="s">
        <v>9169</v>
      </c>
      <c r="R1710" s="37">
        <v>9.2999999999999999E-2</v>
      </c>
      <c r="S1710" s="37" t="s">
        <v>9168</v>
      </c>
      <c r="T1710" s="37" t="s">
        <v>9167</v>
      </c>
      <c r="U1710" s="37" t="s">
        <v>9166</v>
      </c>
    </row>
    <row r="1711" spans="1:21" s="37" customFormat="1" ht="14.5">
      <c r="A1711" s="3" t="s">
        <v>5283</v>
      </c>
      <c r="B1711" s="15" t="s">
        <v>1</v>
      </c>
      <c r="C1711" s="15" t="s">
        <v>5</v>
      </c>
      <c r="D1711" s="15" t="s">
        <v>3525</v>
      </c>
      <c r="E1711" s="15">
        <v>600</v>
      </c>
      <c r="F1711" s="15">
        <v>17.100000000000001</v>
      </c>
      <c r="G1711" s="15">
        <v>18</v>
      </c>
      <c r="H1711" s="15">
        <v>18.899999999999999</v>
      </c>
      <c r="I1711" s="15">
        <v>15.3</v>
      </c>
      <c r="J1711" s="15">
        <v>3</v>
      </c>
      <c r="K1711" s="15">
        <v>1</v>
      </c>
      <c r="L1711" s="15">
        <v>25.5</v>
      </c>
      <c r="M1711" s="15">
        <v>25</v>
      </c>
      <c r="N1711" s="15">
        <v>150</v>
      </c>
      <c r="O1711" s="15">
        <v>1</v>
      </c>
      <c r="P1711" s="15" t="s">
        <v>910</v>
      </c>
      <c r="Q1711" s="37" t="s">
        <v>9169</v>
      </c>
      <c r="R1711" s="37">
        <v>9.2999999999999999E-2</v>
      </c>
      <c r="S1711" s="37" t="s">
        <v>9168</v>
      </c>
      <c r="T1711" s="37" t="s">
        <v>9167</v>
      </c>
      <c r="U1711" s="37" t="s">
        <v>9166</v>
      </c>
    </row>
    <row r="1712" spans="1:21" s="37" customFormat="1" ht="14.5">
      <c r="A1712" s="3" t="s">
        <v>5284</v>
      </c>
      <c r="B1712" s="15" t="s">
        <v>1</v>
      </c>
      <c r="C1712" s="15" t="s">
        <v>5</v>
      </c>
      <c r="D1712" s="15" t="s">
        <v>3525</v>
      </c>
      <c r="E1712" s="15">
        <v>600</v>
      </c>
      <c r="F1712" s="15">
        <v>17.100000000000001</v>
      </c>
      <c r="G1712" s="15">
        <v>18</v>
      </c>
      <c r="H1712" s="15">
        <v>18.899999999999999</v>
      </c>
      <c r="I1712" s="15">
        <v>15.3</v>
      </c>
      <c r="J1712" s="15">
        <v>3</v>
      </c>
      <c r="K1712" s="15">
        <v>1</v>
      </c>
      <c r="L1712" s="15">
        <v>25.5</v>
      </c>
      <c r="M1712" s="15">
        <v>25</v>
      </c>
      <c r="N1712" s="15">
        <v>150</v>
      </c>
      <c r="O1712" s="15">
        <v>1</v>
      </c>
      <c r="P1712" s="15" t="s">
        <v>3</v>
      </c>
      <c r="Q1712" s="37" t="s">
        <v>9169</v>
      </c>
      <c r="R1712" s="37">
        <v>9.2999999999999999E-2</v>
      </c>
      <c r="S1712" s="37" t="s">
        <v>9168</v>
      </c>
      <c r="T1712" s="37" t="s">
        <v>9167</v>
      </c>
      <c r="U1712" s="37" t="s">
        <v>9166</v>
      </c>
    </row>
    <row r="1713" spans="1:21" s="37" customFormat="1" ht="14.5">
      <c r="A1713" s="3" t="s">
        <v>5285</v>
      </c>
      <c r="B1713" s="15" t="s">
        <v>1</v>
      </c>
      <c r="C1713" s="15" t="s">
        <v>5</v>
      </c>
      <c r="D1713" s="15" t="s">
        <v>3525</v>
      </c>
      <c r="E1713" s="15">
        <v>600</v>
      </c>
      <c r="F1713" s="15">
        <v>16.2</v>
      </c>
      <c r="G1713" s="15">
        <v>18</v>
      </c>
      <c r="H1713" s="15">
        <v>19.8</v>
      </c>
      <c r="I1713" s="15">
        <v>14.5</v>
      </c>
      <c r="J1713" s="15">
        <v>3</v>
      </c>
      <c r="K1713" s="15">
        <v>1</v>
      </c>
      <c r="L1713" s="15">
        <v>26.5</v>
      </c>
      <c r="M1713" s="15">
        <v>23</v>
      </c>
      <c r="N1713" s="15">
        <v>150</v>
      </c>
      <c r="O1713" s="15">
        <v>1</v>
      </c>
      <c r="P1713" s="15" t="s">
        <v>3</v>
      </c>
      <c r="Q1713" s="37" t="s">
        <v>9169</v>
      </c>
      <c r="R1713" s="37">
        <v>9.2999999999999999E-2</v>
      </c>
      <c r="S1713" s="37" t="s">
        <v>9168</v>
      </c>
      <c r="T1713" s="37" t="s">
        <v>9167</v>
      </c>
      <c r="U1713" s="37" t="s">
        <v>9166</v>
      </c>
    </row>
    <row r="1714" spans="1:21" s="37" customFormat="1" ht="14.5">
      <c r="A1714" s="3" t="s">
        <v>5286</v>
      </c>
      <c r="B1714" s="15" t="s">
        <v>1</v>
      </c>
      <c r="C1714" s="15" t="s">
        <v>5</v>
      </c>
      <c r="D1714" s="15" t="s">
        <v>3522</v>
      </c>
      <c r="E1714" s="15">
        <v>600</v>
      </c>
      <c r="F1714" s="15">
        <v>16.2</v>
      </c>
      <c r="G1714" s="15">
        <v>18</v>
      </c>
      <c r="H1714" s="15">
        <v>19.8</v>
      </c>
      <c r="I1714" s="15">
        <v>14.5</v>
      </c>
      <c r="J1714" s="15">
        <v>3</v>
      </c>
      <c r="K1714" s="15">
        <v>1</v>
      </c>
      <c r="L1714" s="15">
        <v>26.5</v>
      </c>
      <c r="M1714" s="15">
        <v>23</v>
      </c>
      <c r="N1714" s="15">
        <v>150</v>
      </c>
      <c r="O1714" s="15">
        <v>1</v>
      </c>
      <c r="P1714" s="15" t="s">
        <v>3</v>
      </c>
      <c r="Q1714" s="37" t="s">
        <v>9169</v>
      </c>
      <c r="R1714" s="37">
        <v>9.2999999999999999E-2</v>
      </c>
      <c r="S1714" s="37" t="s">
        <v>9168</v>
      </c>
      <c r="T1714" s="37" t="s">
        <v>9167</v>
      </c>
      <c r="U1714" s="37" t="s">
        <v>9166</v>
      </c>
    </row>
    <row r="1715" spans="1:21" s="37" customFormat="1" ht="14.5">
      <c r="A1715" s="3" t="s">
        <v>5287</v>
      </c>
      <c r="B1715" s="15" t="s">
        <v>1</v>
      </c>
      <c r="C1715" s="15" t="s">
        <v>5</v>
      </c>
      <c r="D1715" s="15" t="s">
        <v>3522</v>
      </c>
      <c r="E1715" s="15">
        <v>600</v>
      </c>
      <c r="F1715" s="15">
        <v>18</v>
      </c>
      <c r="G1715" s="15">
        <v>20</v>
      </c>
      <c r="H1715" s="15">
        <v>22</v>
      </c>
      <c r="I1715" s="15">
        <v>16.2</v>
      </c>
      <c r="J1715" s="15">
        <v>3</v>
      </c>
      <c r="K1715" s="15">
        <v>1</v>
      </c>
      <c r="L1715" s="15">
        <v>29.1</v>
      </c>
      <c r="M1715" s="15">
        <v>21</v>
      </c>
      <c r="N1715" s="15">
        <v>150</v>
      </c>
      <c r="O1715" s="15">
        <v>1</v>
      </c>
      <c r="P1715" s="15" t="s">
        <v>910</v>
      </c>
      <c r="Q1715" s="37" t="s">
        <v>9169</v>
      </c>
      <c r="R1715" s="37">
        <v>9.2999999999999999E-2</v>
      </c>
      <c r="S1715" s="37" t="s">
        <v>9168</v>
      </c>
      <c r="T1715" s="37" t="s">
        <v>9167</v>
      </c>
      <c r="U1715" s="37" t="s">
        <v>9166</v>
      </c>
    </row>
    <row r="1716" spans="1:21" s="37" customFormat="1" ht="14.5">
      <c r="A1716" s="3" t="s">
        <v>5288</v>
      </c>
      <c r="B1716" s="15" t="s">
        <v>1</v>
      </c>
      <c r="C1716" s="15" t="s">
        <v>5</v>
      </c>
      <c r="D1716" s="15" t="s">
        <v>3522</v>
      </c>
      <c r="E1716" s="15">
        <v>600</v>
      </c>
      <c r="F1716" s="15">
        <v>180</v>
      </c>
      <c r="G1716" s="15">
        <v>200</v>
      </c>
      <c r="H1716" s="15">
        <v>220</v>
      </c>
      <c r="I1716" s="15">
        <v>162</v>
      </c>
      <c r="J1716" s="15">
        <v>3</v>
      </c>
      <c r="K1716" s="15">
        <v>1</v>
      </c>
      <c r="L1716" s="15">
        <v>287</v>
      </c>
      <c r="M1716" s="15">
        <v>2.1</v>
      </c>
      <c r="N1716" s="15">
        <v>150</v>
      </c>
      <c r="O1716" s="15">
        <v>1</v>
      </c>
      <c r="P1716" s="15" t="s">
        <v>910</v>
      </c>
      <c r="Q1716" s="37" t="s">
        <v>9169</v>
      </c>
      <c r="R1716" s="37">
        <v>9.2999999999999999E-2</v>
      </c>
      <c r="S1716" s="37" t="s">
        <v>9168</v>
      </c>
      <c r="T1716" s="37" t="s">
        <v>9167</v>
      </c>
      <c r="U1716" s="37" t="s">
        <v>9166</v>
      </c>
    </row>
    <row r="1717" spans="1:21" s="37" customFormat="1" ht="14.5">
      <c r="A1717" s="3" t="s">
        <v>5289</v>
      </c>
      <c r="B1717" s="15" t="s">
        <v>1</v>
      </c>
      <c r="C1717" s="15" t="s">
        <v>5</v>
      </c>
      <c r="D1717" s="15" t="s">
        <v>3522</v>
      </c>
      <c r="E1717" s="15">
        <v>600</v>
      </c>
      <c r="F1717" s="15">
        <v>190</v>
      </c>
      <c r="G1717" s="15">
        <v>200</v>
      </c>
      <c r="H1717" s="15">
        <v>210</v>
      </c>
      <c r="I1717" s="15">
        <v>171</v>
      </c>
      <c r="J1717" s="15">
        <v>3</v>
      </c>
      <c r="K1717" s="15">
        <v>1</v>
      </c>
      <c r="L1717" s="15">
        <v>274</v>
      </c>
      <c r="M1717" s="15">
        <v>2.2000000000000002</v>
      </c>
      <c r="N1717" s="15">
        <v>150</v>
      </c>
      <c r="O1717" s="15">
        <v>1</v>
      </c>
      <c r="P1717" s="15" t="s">
        <v>910</v>
      </c>
      <c r="Q1717" s="37" t="s">
        <v>9169</v>
      </c>
      <c r="R1717" s="37">
        <v>9.2999999999999999E-2</v>
      </c>
      <c r="S1717" s="37" t="s">
        <v>9168</v>
      </c>
      <c r="T1717" s="37" t="s">
        <v>9167</v>
      </c>
      <c r="U1717" s="37" t="s">
        <v>9166</v>
      </c>
    </row>
    <row r="1718" spans="1:21" s="37" customFormat="1" ht="14.5">
      <c r="A1718" s="3" t="s">
        <v>5290</v>
      </c>
      <c r="B1718" s="15" t="s">
        <v>1</v>
      </c>
      <c r="C1718" s="15" t="s">
        <v>5</v>
      </c>
      <c r="D1718" s="15" t="s">
        <v>3522</v>
      </c>
      <c r="E1718" s="15">
        <v>600</v>
      </c>
      <c r="F1718" s="15">
        <v>190</v>
      </c>
      <c r="G1718" s="15">
        <v>200</v>
      </c>
      <c r="H1718" s="15">
        <v>210</v>
      </c>
      <c r="I1718" s="15">
        <v>171</v>
      </c>
      <c r="J1718" s="15">
        <v>3</v>
      </c>
      <c r="K1718" s="15">
        <v>1</v>
      </c>
      <c r="L1718" s="15">
        <v>274</v>
      </c>
      <c r="M1718" s="15">
        <v>2.2000000000000002</v>
      </c>
      <c r="N1718" s="15">
        <v>150</v>
      </c>
      <c r="O1718" s="15">
        <v>1</v>
      </c>
      <c r="P1718" s="15" t="s">
        <v>3</v>
      </c>
      <c r="Q1718" s="37" t="s">
        <v>9169</v>
      </c>
      <c r="R1718" s="37">
        <v>9.2999999999999999E-2</v>
      </c>
      <c r="S1718" s="37" t="s">
        <v>9168</v>
      </c>
      <c r="T1718" s="37" t="s">
        <v>9167</v>
      </c>
      <c r="U1718" s="37" t="s">
        <v>9166</v>
      </c>
    </row>
    <row r="1719" spans="1:21" s="37" customFormat="1" ht="14.5">
      <c r="A1719" s="3" t="s">
        <v>5291</v>
      </c>
      <c r="B1719" s="15" t="s">
        <v>1</v>
      </c>
      <c r="C1719" s="15" t="s">
        <v>5</v>
      </c>
      <c r="D1719" s="15" t="s">
        <v>3525</v>
      </c>
      <c r="E1719" s="15">
        <v>600</v>
      </c>
      <c r="F1719" s="15">
        <v>180</v>
      </c>
      <c r="G1719" s="15">
        <v>200</v>
      </c>
      <c r="H1719" s="15">
        <v>220</v>
      </c>
      <c r="I1719" s="15">
        <v>162</v>
      </c>
      <c r="J1719" s="15">
        <v>3</v>
      </c>
      <c r="K1719" s="15">
        <v>1</v>
      </c>
      <c r="L1719" s="15">
        <v>287</v>
      </c>
      <c r="M1719" s="15">
        <v>2.1</v>
      </c>
      <c r="N1719" s="15">
        <v>150</v>
      </c>
      <c r="O1719" s="15">
        <v>1</v>
      </c>
      <c r="P1719" s="15" t="s">
        <v>910</v>
      </c>
      <c r="Q1719" s="37" t="s">
        <v>9169</v>
      </c>
      <c r="R1719" s="37">
        <v>9.2999999999999999E-2</v>
      </c>
      <c r="S1719" s="37" t="s">
        <v>9168</v>
      </c>
      <c r="T1719" s="37" t="s">
        <v>9167</v>
      </c>
      <c r="U1719" s="37" t="s">
        <v>9166</v>
      </c>
    </row>
    <row r="1720" spans="1:21" s="37" customFormat="1" ht="14.5">
      <c r="A1720" s="3" t="s">
        <v>5292</v>
      </c>
      <c r="B1720" s="15" t="s">
        <v>1</v>
      </c>
      <c r="C1720" s="15" t="s">
        <v>5</v>
      </c>
      <c r="D1720" s="15" t="s">
        <v>3525</v>
      </c>
      <c r="E1720" s="15">
        <v>600</v>
      </c>
      <c r="F1720" s="15">
        <v>190</v>
      </c>
      <c r="G1720" s="15">
        <v>200</v>
      </c>
      <c r="H1720" s="15">
        <v>210</v>
      </c>
      <c r="I1720" s="15">
        <v>171</v>
      </c>
      <c r="J1720" s="15">
        <v>3</v>
      </c>
      <c r="K1720" s="15">
        <v>1</v>
      </c>
      <c r="L1720" s="15">
        <v>274</v>
      </c>
      <c r="M1720" s="15">
        <v>2.2000000000000002</v>
      </c>
      <c r="N1720" s="15">
        <v>150</v>
      </c>
      <c r="O1720" s="15">
        <v>1</v>
      </c>
      <c r="P1720" s="15" t="s">
        <v>910</v>
      </c>
      <c r="Q1720" s="37" t="s">
        <v>9169</v>
      </c>
      <c r="R1720" s="37">
        <v>9.2999999999999999E-2</v>
      </c>
      <c r="S1720" s="37" t="s">
        <v>9168</v>
      </c>
      <c r="T1720" s="37" t="s">
        <v>9167</v>
      </c>
      <c r="U1720" s="37" t="s">
        <v>9166</v>
      </c>
    </row>
    <row r="1721" spans="1:21" s="37" customFormat="1" ht="14.5">
      <c r="A1721" s="3" t="s">
        <v>5293</v>
      </c>
      <c r="B1721" s="15" t="s">
        <v>1</v>
      </c>
      <c r="C1721" s="15" t="s">
        <v>5</v>
      </c>
      <c r="D1721" s="15" t="s">
        <v>3525</v>
      </c>
      <c r="E1721" s="15">
        <v>600</v>
      </c>
      <c r="F1721" s="15">
        <v>190</v>
      </c>
      <c r="G1721" s="15">
        <v>200</v>
      </c>
      <c r="H1721" s="15">
        <v>210</v>
      </c>
      <c r="I1721" s="15">
        <v>171</v>
      </c>
      <c r="J1721" s="15">
        <v>3</v>
      </c>
      <c r="K1721" s="15">
        <v>1</v>
      </c>
      <c r="L1721" s="15">
        <v>274</v>
      </c>
      <c r="M1721" s="15">
        <v>2.2000000000000002</v>
      </c>
      <c r="N1721" s="15">
        <v>150</v>
      </c>
      <c r="O1721" s="15">
        <v>1</v>
      </c>
      <c r="P1721" s="15" t="s">
        <v>3</v>
      </c>
      <c r="Q1721" s="37" t="s">
        <v>9169</v>
      </c>
      <c r="R1721" s="37">
        <v>9.2999999999999999E-2</v>
      </c>
      <c r="S1721" s="37" t="s">
        <v>9168</v>
      </c>
      <c r="T1721" s="37" t="s">
        <v>9167</v>
      </c>
      <c r="U1721" s="37" t="s">
        <v>9166</v>
      </c>
    </row>
    <row r="1722" spans="1:21" s="37" customFormat="1" ht="14.5">
      <c r="A1722" s="3" t="s">
        <v>5294</v>
      </c>
      <c r="B1722" s="15" t="s">
        <v>1</v>
      </c>
      <c r="C1722" s="15" t="s">
        <v>5</v>
      </c>
      <c r="D1722" s="15" t="s">
        <v>3525</v>
      </c>
      <c r="E1722" s="15">
        <v>600</v>
      </c>
      <c r="F1722" s="15">
        <v>180</v>
      </c>
      <c r="G1722" s="15">
        <v>200</v>
      </c>
      <c r="H1722" s="15">
        <v>220</v>
      </c>
      <c r="I1722" s="15">
        <v>162</v>
      </c>
      <c r="J1722" s="15">
        <v>3</v>
      </c>
      <c r="K1722" s="15">
        <v>1</v>
      </c>
      <c r="L1722" s="15">
        <v>287</v>
      </c>
      <c r="M1722" s="15">
        <v>2.1</v>
      </c>
      <c r="N1722" s="15">
        <v>150</v>
      </c>
      <c r="O1722" s="15">
        <v>1</v>
      </c>
      <c r="P1722" s="15" t="s">
        <v>3</v>
      </c>
      <c r="Q1722" s="37" t="s">
        <v>9169</v>
      </c>
      <c r="R1722" s="37">
        <v>9.2999999999999999E-2</v>
      </c>
      <c r="S1722" s="37" t="s">
        <v>9168</v>
      </c>
      <c r="T1722" s="37" t="s">
        <v>9167</v>
      </c>
      <c r="U1722" s="37" t="s">
        <v>9166</v>
      </c>
    </row>
    <row r="1723" spans="1:21" s="37" customFormat="1" ht="14.5">
      <c r="A1723" s="3" t="s">
        <v>5295</v>
      </c>
      <c r="B1723" s="15" t="s">
        <v>1</v>
      </c>
      <c r="C1723" s="15" t="s">
        <v>5</v>
      </c>
      <c r="D1723" s="15" t="s">
        <v>3522</v>
      </c>
      <c r="E1723" s="15">
        <v>600</v>
      </c>
      <c r="F1723" s="15">
        <v>180</v>
      </c>
      <c r="G1723" s="15">
        <v>200</v>
      </c>
      <c r="H1723" s="15">
        <v>220</v>
      </c>
      <c r="I1723" s="15">
        <v>162</v>
      </c>
      <c r="J1723" s="15">
        <v>3</v>
      </c>
      <c r="K1723" s="15">
        <v>1</v>
      </c>
      <c r="L1723" s="15">
        <v>287</v>
      </c>
      <c r="M1723" s="15">
        <v>2.1</v>
      </c>
      <c r="N1723" s="15">
        <v>150</v>
      </c>
      <c r="O1723" s="15">
        <v>1</v>
      </c>
      <c r="P1723" s="15" t="s">
        <v>3</v>
      </c>
      <c r="Q1723" s="37" t="s">
        <v>9169</v>
      </c>
      <c r="R1723" s="37">
        <v>9.2999999999999999E-2</v>
      </c>
      <c r="S1723" s="37" t="s">
        <v>9168</v>
      </c>
      <c r="T1723" s="37" t="s">
        <v>9167</v>
      </c>
      <c r="U1723" s="37" t="s">
        <v>9166</v>
      </c>
    </row>
    <row r="1724" spans="1:21" s="37" customFormat="1" ht="14.5">
      <c r="A1724" s="3" t="s">
        <v>5296</v>
      </c>
      <c r="B1724" s="15" t="s">
        <v>1</v>
      </c>
      <c r="C1724" s="15" t="s">
        <v>5</v>
      </c>
      <c r="D1724" s="15" t="s">
        <v>3522</v>
      </c>
      <c r="E1724" s="15">
        <v>600</v>
      </c>
      <c r="F1724" s="15">
        <v>19</v>
      </c>
      <c r="G1724" s="15">
        <v>20</v>
      </c>
      <c r="H1724" s="15">
        <v>21</v>
      </c>
      <c r="I1724" s="15">
        <v>17.100000000000001</v>
      </c>
      <c r="J1724" s="15">
        <v>3</v>
      </c>
      <c r="K1724" s="15">
        <v>1</v>
      </c>
      <c r="L1724" s="15">
        <v>27.7</v>
      </c>
      <c r="M1724" s="15">
        <v>22</v>
      </c>
      <c r="N1724" s="15">
        <v>150</v>
      </c>
      <c r="O1724" s="15">
        <v>1</v>
      </c>
      <c r="P1724" s="15" t="s">
        <v>910</v>
      </c>
      <c r="Q1724" s="37" t="s">
        <v>9169</v>
      </c>
      <c r="R1724" s="37">
        <v>9.2999999999999999E-2</v>
      </c>
      <c r="S1724" s="37" t="s">
        <v>9168</v>
      </c>
      <c r="T1724" s="37" t="s">
        <v>9167</v>
      </c>
      <c r="U1724" s="37" t="s">
        <v>9166</v>
      </c>
    </row>
    <row r="1725" spans="1:21" s="37" customFormat="1" ht="14.5">
      <c r="A1725" s="3" t="s">
        <v>5297</v>
      </c>
      <c r="B1725" s="15" t="s">
        <v>1</v>
      </c>
      <c r="C1725" s="15" t="s">
        <v>5</v>
      </c>
      <c r="D1725" s="15" t="s">
        <v>3522</v>
      </c>
      <c r="E1725" s="15">
        <v>600</v>
      </c>
      <c r="F1725" s="15">
        <v>19</v>
      </c>
      <c r="G1725" s="15">
        <v>20</v>
      </c>
      <c r="H1725" s="15">
        <v>21</v>
      </c>
      <c r="I1725" s="15">
        <v>17.100000000000001</v>
      </c>
      <c r="J1725" s="15">
        <v>3</v>
      </c>
      <c r="K1725" s="15">
        <v>1</v>
      </c>
      <c r="L1725" s="15">
        <v>27.7</v>
      </c>
      <c r="M1725" s="15">
        <v>22</v>
      </c>
      <c r="N1725" s="15">
        <v>150</v>
      </c>
      <c r="O1725" s="15">
        <v>1</v>
      </c>
      <c r="P1725" s="15" t="s">
        <v>3</v>
      </c>
      <c r="Q1725" s="37" t="s">
        <v>9169</v>
      </c>
      <c r="R1725" s="37">
        <v>9.2999999999999999E-2</v>
      </c>
      <c r="S1725" s="37" t="s">
        <v>9168</v>
      </c>
      <c r="T1725" s="37" t="s">
        <v>9167</v>
      </c>
      <c r="U1725" s="37" t="s">
        <v>9166</v>
      </c>
    </row>
    <row r="1726" spans="1:21" s="37" customFormat="1" ht="14.5">
      <c r="A1726" s="3" t="s">
        <v>5298</v>
      </c>
      <c r="B1726" s="15" t="s">
        <v>1</v>
      </c>
      <c r="C1726" s="15" t="s">
        <v>5</v>
      </c>
      <c r="D1726" s="15" t="s">
        <v>3525</v>
      </c>
      <c r="E1726" s="15">
        <v>600</v>
      </c>
      <c r="F1726" s="15">
        <v>18</v>
      </c>
      <c r="G1726" s="15">
        <v>20</v>
      </c>
      <c r="H1726" s="15">
        <v>22</v>
      </c>
      <c r="I1726" s="15">
        <v>16.2</v>
      </c>
      <c r="J1726" s="15">
        <v>3</v>
      </c>
      <c r="K1726" s="15">
        <v>1</v>
      </c>
      <c r="L1726" s="15">
        <v>29.1</v>
      </c>
      <c r="M1726" s="15">
        <v>21</v>
      </c>
      <c r="N1726" s="15">
        <v>150</v>
      </c>
      <c r="O1726" s="15">
        <v>1</v>
      </c>
      <c r="P1726" s="15" t="s">
        <v>910</v>
      </c>
      <c r="Q1726" s="37" t="s">
        <v>9169</v>
      </c>
      <c r="R1726" s="37">
        <v>9.2999999999999999E-2</v>
      </c>
      <c r="S1726" s="37" t="s">
        <v>9168</v>
      </c>
      <c r="T1726" s="37" t="s">
        <v>9167</v>
      </c>
      <c r="U1726" s="37" t="s">
        <v>9166</v>
      </c>
    </row>
    <row r="1727" spans="1:21" s="37" customFormat="1" ht="14.5">
      <c r="A1727" s="3" t="s">
        <v>5299</v>
      </c>
      <c r="B1727" s="15" t="s">
        <v>1</v>
      </c>
      <c r="C1727" s="15" t="s">
        <v>5</v>
      </c>
      <c r="D1727" s="15" t="s">
        <v>3525</v>
      </c>
      <c r="E1727" s="15">
        <v>600</v>
      </c>
      <c r="F1727" s="15">
        <v>19</v>
      </c>
      <c r="G1727" s="15">
        <v>20</v>
      </c>
      <c r="H1727" s="15">
        <v>21</v>
      </c>
      <c r="I1727" s="15">
        <v>17.100000000000001</v>
      </c>
      <c r="J1727" s="15">
        <v>3</v>
      </c>
      <c r="K1727" s="15">
        <v>1</v>
      </c>
      <c r="L1727" s="15">
        <v>27.7</v>
      </c>
      <c r="M1727" s="15">
        <v>22</v>
      </c>
      <c r="N1727" s="15">
        <v>150</v>
      </c>
      <c r="O1727" s="15">
        <v>1</v>
      </c>
      <c r="P1727" s="15" t="s">
        <v>910</v>
      </c>
      <c r="Q1727" s="37" t="s">
        <v>9169</v>
      </c>
      <c r="R1727" s="37">
        <v>9.2999999999999999E-2</v>
      </c>
      <c r="S1727" s="37" t="s">
        <v>9168</v>
      </c>
      <c r="T1727" s="37" t="s">
        <v>9167</v>
      </c>
      <c r="U1727" s="37" t="s">
        <v>9166</v>
      </c>
    </row>
    <row r="1728" spans="1:21" s="37" customFormat="1" ht="14.5">
      <c r="A1728" s="3" t="s">
        <v>5300</v>
      </c>
      <c r="B1728" s="15" t="s">
        <v>1</v>
      </c>
      <c r="C1728" s="15" t="s">
        <v>5</v>
      </c>
      <c r="D1728" s="15" t="s">
        <v>3525</v>
      </c>
      <c r="E1728" s="15">
        <v>600</v>
      </c>
      <c r="F1728" s="15">
        <v>19</v>
      </c>
      <c r="G1728" s="15">
        <v>20</v>
      </c>
      <c r="H1728" s="15">
        <v>21</v>
      </c>
      <c r="I1728" s="15">
        <v>17.100000000000001</v>
      </c>
      <c r="J1728" s="15">
        <v>3</v>
      </c>
      <c r="K1728" s="15">
        <v>1</v>
      </c>
      <c r="L1728" s="15">
        <v>27.7</v>
      </c>
      <c r="M1728" s="15">
        <v>22</v>
      </c>
      <c r="N1728" s="15">
        <v>150</v>
      </c>
      <c r="O1728" s="15">
        <v>1</v>
      </c>
      <c r="P1728" s="15" t="s">
        <v>3</v>
      </c>
      <c r="Q1728" s="37" t="s">
        <v>9169</v>
      </c>
      <c r="R1728" s="37">
        <v>9.2999999999999999E-2</v>
      </c>
      <c r="S1728" s="37" t="s">
        <v>9168</v>
      </c>
      <c r="T1728" s="37" t="s">
        <v>9167</v>
      </c>
      <c r="U1728" s="37" t="s">
        <v>9166</v>
      </c>
    </row>
    <row r="1729" spans="1:21" s="37" customFormat="1" ht="14.5">
      <c r="A1729" s="3" t="s">
        <v>5301</v>
      </c>
      <c r="B1729" s="15" t="s">
        <v>1</v>
      </c>
      <c r="C1729" s="15" t="s">
        <v>5</v>
      </c>
      <c r="D1729" s="15" t="s">
        <v>3525</v>
      </c>
      <c r="E1729" s="15">
        <v>600</v>
      </c>
      <c r="F1729" s="15">
        <v>18</v>
      </c>
      <c r="G1729" s="15">
        <v>20</v>
      </c>
      <c r="H1729" s="15">
        <v>22</v>
      </c>
      <c r="I1729" s="15">
        <v>16.2</v>
      </c>
      <c r="J1729" s="15">
        <v>3</v>
      </c>
      <c r="K1729" s="15">
        <v>1</v>
      </c>
      <c r="L1729" s="15">
        <v>29.1</v>
      </c>
      <c r="M1729" s="15">
        <v>21</v>
      </c>
      <c r="N1729" s="15">
        <v>150</v>
      </c>
      <c r="O1729" s="15">
        <v>1</v>
      </c>
      <c r="P1729" s="15" t="s">
        <v>3</v>
      </c>
      <c r="Q1729" s="37" t="s">
        <v>9169</v>
      </c>
      <c r="R1729" s="37">
        <v>9.2999999999999999E-2</v>
      </c>
      <c r="S1729" s="37" t="s">
        <v>9168</v>
      </c>
      <c r="T1729" s="37" t="s">
        <v>9167</v>
      </c>
      <c r="U1729" s="37" t="s">
        <v>9166</v>
      </c>
    </row>
    <row r="1730" spans="1:21" s="37" customFormat="1" ht="14.5">
      <c r="A1730" s="3" t="s">
        <v>5302</v>
      </c>
      <c r="B1730" s="15" t="s">
        <v>1</v>
      </c>
      <c r="C1730" s="15" t="s">
        <v>5</v>
      </c>
      <c r="D1730" s="15" t="s">
        <v>3522</v>
      </c>
      <c r="E1730" s="15">
        <v>600</v>
      </c>
      <c r="F1730" s="15">
        <v>18</v>
      </c>
      <c r="G1730" s="15">
        <v>20</v>
      </c>
      <c r="H1730" s="15">
        <v>22</v>
      </c>
      <c r="I1730" s="15">
        <v>16.2</v>
      </c>
      <c r="J1730" s="15">
        <v>3</v>
      </c>
      <c r="K1730" s="15">
        <v>1</v>
      </c>
      <c r="L1730" s="15">
        <v>29.1</v>
      </c>
      <c r="M1730" s="15">
        <v>21</v>
      </c>
      <c r="N1730" s="15">
        <v>150</v>
      </c>
      <c r="O1730" s="15">
        <v>1</v>
      </c>
      <c r="P1730" s="15" t="s">
        <v>3</v>
      </c>
      <c r="Q1730" s="37" t="s">
        <v>9169</v>
      </c>
      <c r="R1730" s="37">
        <v>9.2999999999999999E-2</v>
      </c>
      <c r="S1730" s="37" t="s">
        <v>9168</v>
      </c>
      <c r="T1730" s="37" t="s">
        <v>9167</v>
      </c>
      <c r="U1730" s="37" t="s">
        <v>9166</v>
      </c>
    </row>
    <row r="1731" spans="1:21" s="37" customFormat="1" ht="14.5">
      <c r="A1731" s="3" t="s">
        <v>5303</v>
      </c>
      <c r="B1731" s="15" t="s">
        <v>1</v>
      </c>
      <c r="C1731" s="15" t="s">
        <v>5</v>
      </c>
      <c r="D1731" s="15" t="s">
        <v>3522</v>
      </c>
      <c r="E1731" s="15">
        <v>600</v>
      </c>
      <c r="F1731" s="15">
        <v>19.8</v>
      </c>
      <c r="G1731" s="15">
        <v>22</v>
      </c>
      <c r="H1731" s="15">
        <v>24.2</v>
      </c>
      <c r="I1731" s="15">
        <v>17.8</v>
      </c>
      <c r="J1731" s="15">
        <v>3</v>
      </c>
      <c r="K1731" s="15">
        <v>1</v>
      </c>
      <c r="L1731" s="15">
        <v>31.9</v>
      </c>
      <c r="M1731" s="15">
        <v>19</v>
      </c>
      <c r="N1731" s="15">
        <v>150</v>
      </c>
      <c r="O1731" s="15">
        <v>1</v>
      </c>
      <c r="P1731" s="15" t="s">
        <v>910</v>
      </c>
      <c r="Q1731" s="37" t="s">
        <v>9169</v>
      </c>
      <c r="R1731" s="37">
        <v>9.2999999999999999E-2</v>
      </c>
      <c r="S1731" s="37" t="s">
        <v>9168</v>
      </c>
      <c r="T1731" s="37" t="s">
        <v>9167</v>
      </c>
      <c r="U1731" s="37" t="s">
        <v>9166</v>
      </c>
    </row>
    <row r="1732" spans="1:21" s="37" customFormat="1" ht="14.5">
      <c r="A1732" s="3" t="s">
        <v>5304</v>
      </c>
      <c r="B1732" s="15" t="s">
        <v>1</v>
      </c>
      <c r="C1732" s="15" t="s">
        <v>5</v>
      </c>
      <c r="D1732" s="15" t="s">
        <v>3522</v>
      </c>
      <c r="E1732" s="15">
        <v>600</v>
      </c>
      <c r="F1732" s="15">
        <v>198</v>
      </c>
      <c r="G1732" s="15">
        <v>220</v>
      </c>
      <c r="H1732" s="15">
        <v>242</v>
      </c>
      <c r="I1732" s="15">
        <v>175</v>
      </c>
      <c r="J1732" s="15">
        <v>3</v>
      </c>
      <c r="K1732" s="15">
        <v>1</v>
      </c>
      <c r="L1732" s="15">
        <v>342</v>
      </c>
      <c r="M1732" s="15">
        <v>1.8</v>
      </c>
      <c r="N1732" s="15">
        <v>150</v>
      </c>
      <c r="O1732" s="15">
        <v>1</v>
      </c>
      <c r="P1732" s="15" t="s">
        <v>910</v>
      </c>
      <c r="Q1732" s="37" t="s">
        <v>9169</v>
      </c>
      <c r="R1732" s="37">
        <v>9.2999999999999999E-2</v>
      </c>
      <c r="S1732" s="37" t="s">
        <v>9168</v>
      </c>
      <c r="T1732" s="37" t="s">
        <v>9167</v>
      </c>
      <c r="U1732" s="37" t="s">
        <v>9166</v>
      </c>
    </row>
    <row r="1733" spans="1:21" s="37" customFormat="1" ht="14.5">
      <c r="A1733" s="3" t="s">
        <v>5305</v>
      </c>
      <c r="B1733" s="15" t="s">
        <v>1</v>
      </c>
      <c r="C1733" s="15" t="s">
        <v>5</v>
      </c>
      <c r="D1733" s="15" t="s">
        <v>3522</v>
      </c>
      <c r="E1733" s="15">
        <v>600</v>
      </c>
      <c r="F1733" s="15">
        <v>209</v>
      </c>
      <c r="G1733" s="15">
        <v>220</v>
      </c>
      <c r="H1733" s="15">
        <v>231</v>
      </c>
      <c r="I1733" s="15">
        <v>185</v>
      </c>
      <c r="J1733" s="15">
        <v>3</v>
      </c>
      <c r="K1733" s="15">
        <v>1</v>
      </c>
      <c r="L1733" s="15">
        <v>328</v>
      </c>
      <c r="M1733" s="15">
        <v>1.9</v>
      </c>
      <c r="N1733" s="15">
        <v>150</v>
      </c>
      <c r="O1733" s="15">
        <v>1</v>
      </c>
      <c r="P1733" s="15" t="s">
        <v>910</v>
      </c>
      <c r="Q1733" s="37" t="s">
        <v>9169</v>
      </c>
      <c r="R1733" s="37">
        <v>9.2999999999999999E-2</v>
      </c>
      <c r="S1733" s="37" t="s">
        <v>9168</v>
      </c>
      <c r="T1733" s="37" t="s">
        <v>9167</v>
      </c>
      <c r="U1733" s="37" t="s">
        <v>9166</v>
      </c>
    </row>
    <row r="1734" spans="1:21" s="37" customFormat="1" ht="14.5">
      <c r="A1734" s="3" t="s">
        <v>5306</v>
      </c>
      <c r="B1734" s="15" t="s">
        <v>1</v>
      </c>
      <c r="C1734" s="15" t="s">
        <v>5</v>
      </c>
      <c r="D1734" s="15" t="s">
        <v>3522</v>
      </c>
      <c r="E1734" s="15">
        <v>600</v>
      </c>
      <c r="F1734" s="15">
        <v>209</v>
      </c>
      <c r="G1734" s="15">
        <v>220</v>
      </c>
      <c r="H1734" s="15">
        <v>231</v>
      </c>
      <c r="I1734" s="15">
        <v>185</v>
      </c>
      <c r="J1734" s="15">
        <v>3</v>
      </c>
      <c r="K1734" s="15">
        <v>1</v>
      </c>
      <c r="L1734" s="15">
        <v>328</v>
      </c>
      <c r="M1734" s="15">
        <v>1.9</v>
      </c>
      <c r="N1734" s="15">
        <v>150</v>
      </c>
      <c r="O1734" s="15">
        <v>1</v>
      </c>
      <c r="P1734" s="15" t="s">
        <v>3</v>
      </c>
      <c r="Q1734" s="37" t="s">
        <v>9169</v>
      </c>
      <c r="R1734" s="37">
        <v>9.2999999999999999E-2</v>
      </c>
      <c r="S1734" s="37" t="s">
        <v>9168</v>
      </c>
      <c r="T1734" s="37" t="s">
        <v>9167</v>
      </c>
      <c r="U1734" s="37" t="s">
        <v>9166</v>
      </c>
    </row>
    <row r="1735" spans="1:21" s="37" customFormat="1" ht="14.5">
      <c r="A1735" s="3" t="s">
        <v>5307</v>
      </c>
      <c r="B1735" s="15" t="s">
        <v>1</v>
      </c>
      <c r="C1735" s="15" t="s">
        <v>5</v>
      </c>
      <c r="D1735" s="15" t="s">
        <v>3525</v>
      </c>
      <c r="E1735" s="15">
        <v>600</v>
      </c>
      <c r="F1735" s="15">
        <v>198</v>
      </c>
      <c r="G1735" s="15">
        <v>220</v>
      </c>
      <c r="H1735" s="15">
        <v>242</v>
      </c>
      <c r="I1735" s="15">
        <v>175</v>
      </c>
      <c r="J1735" s="15">
        <v>3</v>
      </c>
      <c r="K1735" s="15">
        <v>1</v>
      </c>
      <c r="L1735" s="15">
        <v>342</v>
      </c>
      <c r="M1735" s="15">
        <v>1.8</v>
      </c>
      <c r="N1735" s="15">
        <v>150</v>
      </c>
      <c r="O1735" s="15">
        <v>1</v>
      </c>
      <c r="P1735" s="15" t="s">
        <v>910</v>
      </c>
      <c r="Q1735" s="37" t="s">
        <v>9169</v>
      </c>
      <c r="R1735" s="37">
        <v>9.2999999999999999E-2</v>
      </c>
      <c r="S1735" s="37" t="s">
        <v>9168</v>
      </c>
      <c r="T1735" s="37" t="s">
        <v>9167</v>
      </c>
      <c r="U1735" s="37" t="s">
        <v>9166</v>
      </c>
    </row>
    <row r="1736" spans="1:21" s="37" customFormat="1" ht="14.5">
      <c r="A1736" s="3" t="s">
        <v>5308</v>
      </c>
      <c r="B1736" s="15" t="s">
        <v>1</v>
      </c>
      <c r="C1736" s="15" t="s">
        <v>5</v>
      </c>
      <c r="D1736" s="15" t="s">
        <v>3525</v>
      </c>
      <c r="E1736" s="15">
        <v>600</v>
      </c>
      <c r="F1736" s="15">
        <v>209</v>
      </c>
      <c r="G1736" s="15">
        <v>220</v>
      </c>
      <c r="H1736" s="15">
        <v>231</v>
      </c>
      <c r="I1736" s="15">
        <v>185</v>
      </c>
      <c r="J1736" s="15">
        <v>3</v>
      </c>
      <c r="K1736" s="15">
        <v>1</v>
      </c>
      <c r="L1736" s="15">
        <v>328</v>
      </c>
      <c r="M1736" s="15">
        <v>1.9</v>
      </c>
      <c r="N1736" s="15">
        <v>150</v>
      </c>
      <c r="O1736" s="15">
        <v>1</v>
      </c>
      <c r="P1736" s="15" t="s">
        <v>910</v>
      </c>
      <c r="Q1736" s="37" t="s">
        <v>9169</v>
      </c>
      <c r="R1736" s="37">
        <v>9.2999999999999999E-2</v>
      </c>
      <c r="S1736" s="37" t="s">
        <v>9168</v>
      </c>
      <c r="T1736" s="37" t="s">
        <v>9167</v>
      </c>
      <c r="U1736" s="37" t="s">
        <v>9166</v>
      </c>
    </row>
    <row r="1737" spans="1:21" s="37" customFormat="1" ht="14.5">
      <c r="A1737" s="3" t="s">
        <v>5309</v>
      </c>
      <c r="B1737" s="15" t="s">
        <v>1</v>
      </c>
      <c r="C1737" s="15" t="s">
        <v>5</v>
      </c>
      <c r="D1737" s="15" t="s">
        <v>3525</v>
      </c>
      <c r="E1737" s="15">
        <v>600</v>
      </c>
      <c r="F1737" s="15">
        <v>209</v>
      </c>
      <c r="G1737" s="15">
        <v>220</v>
      </c>
      <c r="H1737" s="15">
        <v>231</v>
      </c>
      <c r="I1737" s="15">
        <v>185</v>
      </c>
      <c r="J1737" s="15">
        <v>3</v>
      </c>
      <c r="K1737" s="15">
        <v>1</v>
      </c>
      <c r="L1737" s="15">
        <v>328</v>
      </c>
      <c r="M1737" s="15">
        <v>1.9</v>
      </c>
      <c r="N1737" s="15">
        <v>150</v>
      </c>
      <c r="O1737" s="15">
        <v>1</v>
      </c>
      <c r="P1737" s="15" t="s">
        <v>3</v>
      </c>
      <c r="Q1737" s="37" t="s">
        <v>9169</v>
      </c>
      <c r="R1737" s="37">
        <v>9.2999999999999999E-2</v>
      </c>
      <c r="S1737" s="37" t="s">
        <v>9168</v>
      </c>
      <c r="T1737" s="37" t="s">
        <v>9167</v>
      </c>
      <c r="U1737" s="37" t="s">
        <v>9166</v>
      </c>
    </row>
    <row r="1738" spans="1:21" s="37" customFormat="1" ht="14.5">
      <c r="A1738" s="3" t="s">
        <v>5310</v>
      </c>
      <c r="B1738" s="15" t="s">
        <v>1</v>
      </c>
      <c r="C1738" s="15" t="s">
        <v>5</v>
      </c>
      <c r="D1738" s="15" t="s">
        <v>3525</v>
      </c>
      <c r="E1738" s="15">
        <v>600</v>
      </c>
      <c r="F1738" s="15">
        <v>198</v>
      </c>
      <c r="G1738" s="15">
        <v>220</v>
      </c>
      <c r="H1738" s="15">
        <v>242</v>
      </c>
      <c r="I1738" s="15">
        <v>175</v>
      </c>
      <c r="J1738" s="15">
        <v>3</v>
      </c>
      <c r="K1738" s="15">
        <v>1</v>
      </c>
      <c r="L1738" s="15">
        <v>342</v>
      </c>
      <c r="M1738" s="15">
        <v>1.8</v>
      </c>
      <c r="N1738" s="15">
        <v>150</v>
      </c>
      <c r="O1738" s="15">
        <v>1</v>
      </c>
      <c r="P1738" s="15" t="s">
        <v>3</v>
      </c>
      <c r="Q1738" s="37" t="s">
        <v>9169</v>
      </c>
      <c r="R1738" s="37">
        <v>9.2999999999999999E-2</v>
      </c>
      <c r="S1738" s="37" t="s">
        <v>9168</v>
      </c>
      <c r="T1738" s="37" t="s">
        <v>9167</v>
      </c>
      <c r="U1738" s="37" t="s">
        <v>9166</v>
      </c>
    </row>
    <row r="1739" spans="1:21" s="37" customFormat="1" ht="14.5">
      <c r="A1739" s="3" t="s">
        <v>5311</v>
      </c>
      <c r="B1739" s="15" t="s">
        <v>1</v>
      </c>
      <c r="C1739" s="15" t="s">
        <v>5</v>
      </c>
      <c r="D1739" s="15" t="s">
        <v>3522</v>
      </c>
      <c r="E1739" s="15">
        <v>600</v>
      </c>
      <c r="F1739" s="15">
        <v>198</v>
      </c>
      <c r="G1739" s="15">
        <v>220</v>
      </c>
      <c r="H1739" s="15">
        <v>242</v>
      </c>
      <c r="I1739" s="15">
        <v>175</v>
      </c>
      <c r="J1739" s="15">
        <v>3</v>
      </c>
      <c r="K1739" s="15">
        <v>1</v>
      </c>
      <c r="L1739" s="15">
        <v>342</v>
      </c>
      <c r="M1739" s="15">
        <v>1.8</v>
      </c>
      <c r="N1739" s="15">
        <v>150</v>
      </c>
      <c r="O1739" s="15">
        <v>1</v>
      </c>
      <c r="P1739" s="15" t="s">
        <v>3</v>
      </c>
      <c r="Q1739" s="37" t="s">
        <v>9169</v>
      </c>
      <c r="R1739" s="37">
        <v>9.2999999999999999E-2</v>
      </c>
      <c r="S1739" s="37" t="s">
        <v>9168</v>
      </c>
      <c r="T1739" s="37" t="s">
        <v>9167</v>
      </c>
      <c r="U1739" s="37" t="s">
        <v>9166</v>
      </c>
    </row>
    <row r="1740" spans="1:21" s="37" customFormat="1" ht="14.5">
      <c r="A1740" s="3" t="s">
        <v>5312</v>
      </c>
      <c r="B1740" s="15" t="s">
        <v>1</v>
      </c>
      <c r="C1740" s="15" t="s">
        <v>5</v>
      </c>
      <c r="D1740" s="15" t="s">
        <v>3522</v>
      </c>
      <c r="E1740" s="15">
        <v>600</v>
      </c>
      <c r="F1740" s="15">
        <v>20.9</v>
      </c>
      <c r="G1740" s="15">
        <v>22</v>
      </c>
      <c r="H1740" s="15">
        <v>23.1</v>
      </c>
      <c r="I1740" s="15">
        <v>18.8</v>
      </c>
      <c r="J1740" s="15">
        <v>3</v>
      </c>
      <c r="K1740" s="15">
        <v>1</v>
      </c>
      <c r="L1740" s="15">
        <v>30.6</v>
      </c>
      <c r="M1740" s="15">
        <v>20</v>
      </c>
      <c r="N1740" s="15">
        <v>150</v>
      </c>
      <c r="O1740" s="15">
        <v>1</v>
      </c>
      <c r="P1740" s="15" t="s">
        <v>910</v>
      </c>
      <c r="Q1740" s="37" t="s">
        <v>9169</v>
      </c>
      <c r="R1740" s="37">
        <v>9.2999999999999999E-2</v>
      </c>
      <c r="S1740" s="37" t="s">
        <v>9168</v>
      </c>
      <c r="T1740" s="37" t="s">
        <v>9167</v>
      </c>
      <c r="U1740" s="37" t="s">
        <v>9166</v>
      </c>
    </row>
    <row r="1741" spans="1:21" s="37" customFormat="1" ht="14.5">
      <c r="A1741" s="3" t="s">
        <v>5313</v>
      </c>
      <c r="B1741" s="15" t="s">
        <v>1</v>
      </c>
      <c r="C1741" s="15" t="s">
        <v>5</v>
      </c>
      <c r="D1741" s="15" t="s">
        <v>3522</v>
      </c>
      <c r="E1741" s="15">
        <v>600</v>
      </c>
      <c r="F1741" s="15">
        <v>20.9</v>
      </c>
      <c r="G1741" s="15">
        <v>22</v>
      </c>
      <c r="H1741" s="15">
        <v>23.1</v>
      </c>
      <c r="I1741" s="15">
        <v>18.8</v>
      </c>
      <c r="J1741" s="15">
        <v>3</v>
      </c>
      <c r="K1741" s="15">
        <v>1</v>
      </c>
      <c r="L1741" s="15">
        <v>30.6</v>
      </c>
      <c r="M1741" s="15">
        <v>20</v>
      </c>
      <c r="N1741" s="15">
        <v>150</v>
      </c>
      <c r="O1741" s="15">
        <v>1</v>
      </c>
      <c r="P1741" s="15" t="s">
        <v>3</v>
      </c>
      <c r="Q1741" s="37" t="s">
        <v>9169</v>
      </c>
      <c r="R1741" s="37">
        <v>9.2999999999999999E-2</v>
      </c>
      <c r="S1741" s="37" t="s">
        <v>9168</v>
      </c>
      <c r="T1741" s="37" t="s">
        <v>9167</v>
      </c>
      <c r="U1741" s="37" t="s">
        <v>9166</v>
      </c>
    </row>
    <row r="1742" spans="1:21" s="37" customFormat="1" ht="14.5">
      <c r="A1742" s="3" t="s">
        <v>5314</v>
      </c>
      <c r="B1742" s="15" t="s">
        <v>1</v>
      </c>
      <c r="C1742" s="15" t="s">
        <v>5</v>
      </c>
      <c r="D1742" s="15" t="s">
        <v>3525</v>
      </c>
      <c r="E1742" s="15">
        <v>600</v>
      </c>
      <c r="F1742" s="15">
        <v>19.8</v>
      </c>
      <c r="G1742" s="15">
        <v>22</v>
      </c>
      <c r="H1742" s="15">
        <v>24.2</v>
      </c>
      <c r="I1742" s="15">
        <v>17.8</v>
      </c>
      <c r="J1742" s="15">
        <v>3</v>
      </c>
      <c r="K1742" s="15">
        <v>1</v>
      </c>
      <c r="L1742" s="15">
        <v>31.9</v>
      </c>
      <c r="M1742" s="15">
        <v>19</v>
      </c>
      <c r="N1742" s="15">
        <v>150</v>
      </c>
      <c r="O1742" s="15">
        <v>1</v>
      </c>
      <c r="P1742" s="15" t="s">
        <v>910</v>
      </c>
      <c r="Q1742" s="37" t="s">
        <v>9169</v>
      </c>
      <c r="R1742" s="37">
        <v>9.2999999999999999E-2</v>
      </c>
      <c r="S1742" s="37" t="s">
        <v>9168</v>
      </c>
      <c r="T1742" s="37" t="s">
        <v>9167</v>
      </c>
      <c r="U1742" s="37" t="s">
        <v>9166</v>
      </c>
    </row>
    <row r="1743" spans="1:21" s="37" customFormat="1" ht="14.5">
      <c r="A1743" s="3" t="s">
        <v>5315</v>
      </c>
      <c r="B1743" s="15" t="s">
        <v>1</v>
      </c>
      <c r="C1743" s="15" t="s">
        <v>5</v>
      </c>
      <c r="D1743" s="15" t="s">
        <v>3525</v>
      </c>
      <c r="E1743" s="15">
        <v>600</v>
      </c>
      <c r="F1743" s="15">
        <v>20.9</v>
      </c>
      <c r="G1743" s="15">
        <v>22</v>
      </c>
      <c r="H1743" s="15">
        <v>23.1</v>
      </c>
      <c r="I1743" s="15">
        <v>18.8</v>
      </c>
      <c r="J1743" s="15">
        <v>3</v>
      </c>
      <c r="K1743" s="15">
        <v>1</v>
      </c>
      <c r="L1743" s="15">
        <v>30.6</v>
      </c>
      <c r="M1743" s="15">
        <v>20</v>
      </c>
      <c r="N1743" s="15">
        <v>150</v>
      </c>
      <c r="O1743" s="15">
        <v>1</v>
      </c>
      <c r="P1743" s="15" t="s">
        <v>910</v>
      </c>
      <c r="Q1743" s="37" t="s">
        <v>9169</v>
      </c>
      <c r="R1743" s="37">
        <v>9.2999999999999999E-2</v>
      </c>
      <c r="S1743" s="37" t="s">
        <v>9168</v>
      </c>
      <c r="T1743" s="37" t="s">
        <v>9167</v>
      </c>
      <c r="U1743" s="37" t="s">
        <v>9166</v>
      </c>
    </row>
    <row r="1744" spans="1:21" s="37" customFormat="1" ht="14.5">
      <c r="A1744" s="3" t="s">
        <v>5316</v>
      </c>
      <c r="B1744" s="15" t="s">
        <v>1</v>
      </c>
      <c r="C1744" s="15" t="s">
        <v>5</v>
      </c>
      <c r="D1744" s="15" t="s">
        <v>3525</v>
      </c>
      <c r="E1744" s="15">
        <v>600</v>
      </c>
      <c r="F1744" s="15">
        <v>20.9</v>
      </c>
      <c r="G1744" s="15">
        <v>22</v>
      </c>
      <c r="H1744" s="15">
        <v>23.1</v>
      </c>
      <c r="I1744" s="15">
        <v>18.8</v>
      </c>
      <c r="J1744" s="15">
        <v>3</v>
      </c>
      <c r="K1744" s="15">
        <v>1</v>
      </c>
      <c r="L1744" s="15">
        <v>30.6</v>
      </c>
      <c r="M1744" s="15">
        <v>20</v>
      </c>
      <c r="N1744" s="15">
        <v>150</v>
      </c>
      <c r="O1744" s="15">
        <v>1</v>
      </c>
      <c r="P1744" s="15" t="s">
        <v>3</v>
      </c>
      <c r="Q1744" s="37" t="s">
        <v>9169</v>
      </c>
      <c r="R1744" s="37">
        <v>9.2999999999999999E-2</v>
      </c>
      <c r="S1744" s="37" t="s">
        <v>9168</v>
      </c>
      <c r="T1744" s="37" t="s">
        <v>9167</v>
      </c>
      <c r="U1744" s="37" t="s">
        <v>9166</v>
      </c>
    </row>
    <row r="1745" spans="1:21" s="37" customFormat="1" ht="14.5">
      <c r="A1745" s="3" t="s">
        <v>5317</v>
      </c>
      <c r="B1745" s="15" t="s">
        <v>1</v>
      </c>
      <c r="C1745" s="15" t="s">
        <v>5</v>
      </c>
      <c r="D1745" s="15" t="s">
        <v>3525</v>
      </c>
      <c r="E1745" s="15">
        <v>600</v>
      </c>
      <c r="F1745" s="15">
        <v>19.8</v>
      </c>
      <c r="G1745" s="15">
        <v>22</v>
      </c>
      <c r="H1745" s="15">
        <v>24.2</v>
      </c>
      <c r="I1745" s="15">
        <v>17.8</v>
      </c>
      <c r="J1745" s="15">
        <v>3</v>
      </c>
      <c r="K1745" s="15">
        <v>1</v>
      </c>
      <c r="L1745" s="15">
        <v>31.9</v>
      </c>
      <c r="M1745" s="15">
        <v>19</v>
      </c>
      <c r="N1745" s="15">
        <v>150</v>
      </c>
      <c r="O1745" s="15">
        <v>1</v>
      </c>
      <c r="P1745" s="15" t="s">
        <v>3</v>
      </c>
      <c r="Q1745" s="37" t="s">
        <v>9169</v>
      </c>
      <c r="R1745" s="37">
        <v>9.2999999999999999E-2</v>
      </c>
      <c r="S1745" s="37" t="s">
        <v>9168</v>
      </c>
      <c r="T1745" s="37" t="s">
        <v>9167</v>
      </c>
      <c r="U1745" s="37" t="s">
        <v>9166</v>
      </c>
    </row>
    <row r="1746" spans="1:21" s="37" customFormat="1" ht="14.5">
      <c r="A1746" s="3" t="s">
        <v>5318</v>
      </c>
      <c r="B1746" s="15" t="s">
        <v>1</v>
      </c>
      <c r="C1746" s="15" t="s">
        <v>5</v>
      </c>
      <c r="D1746" s="15" t="s">
        <v>3522</v>
      </c>
      <c r="E1746" s="15">
        <v>600</v>
      </c>
      <c r="F1746" s="15">
        <v>19.8</v>
      </c>
      <c r="G1746" s="15">
        <v>22</v>
      </c>
      <c r="H1746" s="15">
        <v>24.2</v>
      </c>
      <c r="I1746" s="15">
        <v>17.8</v>
      </c>
      <c r="J1746" s="15">
        <v>3</v>
      </c>
      <c r="K1746" s="15">
        <v>1</v>
      </c>
      <c r="L1746" s="15">
        <v>31.9</v>
      </c>
      <c r="M1746" s="15">
        <v>19</v>
      </c>
      <c r="N1746" s="15">
        <v>150</v>
      </c>
      <c r="O1746" s="15">
        <v>1</v>
      </c>
      <c r="P1746" s="15" t="s">
        <v>3</v>
      </c>
      <c r="Q1746" s="37" t="s">
        <v>9169</v>
      </c>
      <c r="R1746" s="37">
        <v>9.2999999999999999E-2</v>
      </c>
      <c r="S1746" s="37" t="s">
        <v>9168</v>
      </c>
      <c r="T1746" s="37" t="s">
        <v>9167</v>
      </c>
      <c r="U1746" s="37" t="s">
        <v>9166</v>
      </c>
    </row>
    <row r="1747" spans="1:21" s="37" customFormat="1" ht="14.5">
      <c r="A1747" s="3" t="s">
        <v>5319</v>
      </c>
      <c r="B1747" s="15" t="s">
        <v>1</v>
      </c>
      <c r="C1747" s="15" t="s">
        <v>5</v>
      </c>
      <c r="D1747" s="15" t="s">
        <v>3522</v>
      </c>
      <c r="E1747" s="15">
        <v>600</v>
      </c>
      <c r="F1747" s="15">
        <v>21.6</v>
      </c>
      <c r="G1747" s="15">
        <v>24</v>
      </c>
      <c r="H1747" s="15">
        <v>26.4</v>
      </c>
      <c r="I1747" s="15">
        <v>19.399999999999999</v>
      </c>
      <c r="J1747" s="15">
        <v>3</v>
      </c>
      <c r="K1747" s="15">
        <v>1</v>
      </c>
      <c r="L1747" s="15">
        <v>34.700000000000003</v>
      </c>
      <c r="M1747" s="15">
        <v>18</v>
      </c>
      <c r="N1747" s="15">
        <v>150</v>
      </c>
      <c r="O1747" s="15">
        <v>1</v>
      </c>
      <c r="P1747" s="15" t="s">
        <v>910</v>
      </c>
      <c r="Q1747" s="37" t="s">
        <v>9169</v>
      </c>
      <c r="R1747" s="37">
        <v>9.2999999999999999E-2</v>
      </c>
      <c r="S1747" s="37" t="s">
        <v>9168</v>
      </c>
      <c r="T1747" s="37" t="s">
        <v>9167</v>
      </c>
      <c r="U1747" s="37" t="s">
        <v>9166</v>
      </c>
    </row>
    <row r="1748" spans="1:21" s="37" customFormat="1" ht="14.5">
      <c r="A1748" s="3" t="s">
        <v>5320</v>
      </c>
      <c r="B1748" s="15" t="s">
        <v>1</v>
      </c>
      <c r="C1748" s="15" t="s">
        <v>5</v>
      </c>
      <c r="D1748" s="15" t="s">
        <v>3522</v>
      </c>
      <c r="E1748" s="15">
        <v>600</v>
      </c>
      <c r="F1748" s="15">
        <v>22.8</v>
      </c>
      <c r="G1748" s="15">
        <v>24</v>
      </c>
      <c r="H1748" s="15">
        <v>25.2</v>
      </c>
      <c r="I1748" s="15">
        <v>20.5</v>
      </c>
      <c r="J1748" s="15">
        <v>3</v>
      </c>
      <c r="K1748" s="15">
        <v>1</v>
      </c>
      <c r="L1748" s="15">
        <v>33.200000000000003</v>
      </c>
      <c r="M1748" s="15">
        <v>19</v>
      </c>
      <c r="N1748" s="15">
        <v>150</v>
      </c>
      <c r="O1748" s="15">
        <v>1</v>
      </c>
      <c r="P1748" s="15" t="s">
        <v>910</v>
      </c>
      <c r="Q1748" s="37" t="s">
        <v>9169</v>
      </c>
      <c r="R1748" s="37">
        <v>9.2999999999999999E-2</v>
      </c>
      <c r="S1748" s="37" t="s">
        <v>9168</v>
      </c>
      <c r="T1748" s="37" t="s">
        <v>9167</v>
      </c>
      <c r="U1748" s="37" t="s">
        <v>9166</v>
      </c>
    </row>
    <row r="1749" spans="1:21" s="37" customFormat="1" ht="14.5">
      <c r="A1749" s="3" t="s">
        <v>5321</v>
      </c>
      <c r="B1749" s="15" t="s">
        <v>1</v>
      </c>
      <c r="C1749" s="15" t="s">
        <v>5</v>
      </c>
      <c r="D1749" s="15" t="s">
        <v>3522</v>
      </c>
      <c r="E1749" s="15">
        <v>600</v>
      </c>
      <c r="F1749" s="15">
        <v>22.8</v>
      </c>
      <c r="G1749" s="15">
        <v>24</v>
      </c>
      <c r="H1749" s="15">
        <v>25.2</v>
      </c>
      <c r="I1749" s="15">
        <v>20.5</v>
      </c>
      <c r="J1749" s="15">
        <v>3</v>
      </c>
      <c r="K1749" s="15">
        <v>1</v>
      </c>
      <c r="L1749" s="15">
        <v>33.200000000000003</v>
      </c>
      <c r="M1749" s="15">
        <v>19</v>
      </c>
      <c r="N1749" s="15">
        <v>150</v>
      </c>
      <c r="O1749" s="15">
        <v>1</v>
      </c>
      <c r="P1749" s="15" t="s">
        <v>3</v>
      </c>
      <c r="Q1749" s="37" t="s">
        <v>9169</v>
      </c>
      <c r="R1749" s="37">
        <v>9.2999999999999999E-2</v>
      </c>
      <c r="S1749" s="37" t="s">
        <v>9168</v>
      </c>
      <c r="T1749" s="37" t="s">
        <v>9167</v>
      </c>
      <c r="U1749" s="37" t="s">
        <v>9166</v>
      </c>
    </row>
    <row r="1750" spans="1:21" s="37" customFormat="1" ht="14.5">
      <c r="A1750" s="3" t="s">
        <v>5322</v>
      </c>
      <c r="B1750" s="15" t="s">
        <v>1</v>
      </c>
      <c r="C1750" s="15" t="s">
        <v>5</v>
      </c>
      <c r="D1750" s="15" t="s">
        <v>3525</v>
      </c>
      <c r="E1750" s="15">
        <v>600</v>
      </c>
      <c r="F1750" s="15">
        <v>21.6</v>
      </c>
      <c r="G1750" s="15">
        <v>24</v>
      </c>
      <c r="H1750" s="15">
        <v>26.4</v>
      </c>
      <c r="I1750" s="15">
        <v>19.399999999999999</v>
      </c>
      <c r="J1750" s="15">
        <v>3</v>
      </c>
      <c r="K1750" s="15">
        <v>1</v>
      </c>
      <c r="L1750" s="15">
        <v>34.700000000000003</v>
      </c>
      <c r="M1750" s="15">
        <v>18</v>
      </c>
      <c r="N1750" s="15">
        <v>150</v>
      </c>
      <c r="O1750" s="15">
        <v>1</v>
      </c>
      <c r="P1750" s="15" t="s">
        <v>910</v>
      </c>
      <c r="Q1750" s="37" t="s">
        <v>9169</v>
      </c>
      <c r="R1750" s="37">
        <v>9.2999999999999999E-2</v>
      </c>
      <c r="S1750" s="37" t="s">
        <v>9168</v>
      </c>
      <c r="T1750" s="37" t="s">
        <v>9167</v>
      </c>
      <c r="U1750" s="37" t="s">
        <v>9166</v>
      </c>
    </row>
    <row r="1751" spans="1:21" s="37" customFormat="1" ht="14.5">
      <c r="A1751" s="3" t="s">
        <v>5323</v>
      </c>
      <c r="B1751" s="15" t="s">
        <v>1</v>
      </c>
      <c r="C1751" s="15" t="s">
        <v>5</v>
      </c>
      <c r="D1751" s="15" t="s">
        <v>3525</v>
      </c>
      <c r="E1751" s="15">
        <v>600</v>
      </c>
      <c r="F1751" s="15">
        <v>22.8</v>
      </c>
      <c r="G1751" s="15">
        <v>24</v>
      </c>
      <c r="H1751" s="15">
        <v>25.2</v>
      </c>
      <c r="I1751" s="15">
        <v>20.5</v>
      </c>
      <c r="J1751" s="15">
        <v>3</v>
      </c>
      <c r="K1751" s="15">
        <v>1</v>
      </c>
      <c r="L1751" s="15">
        <v>33.200000000000003</v>
      </c>
      <c r="M1751" s="15">
        <v>19</v>
      </c>
      <c r="N1751" s="15">
        <v>150</v>
      </c>
      <c r="O1751" s="15">
        <v>1</v>
      </c>
      <c r="P1751" s="15" t="s">
        <v>910</v>
      </c>
      <c r="Q1751" s="37" t="s">
        <v>9169</v>
      </c>
      <c r="R1751" s="37">
        <v>9.2999999999999999E-2</v>
      </c>
      <c r="S1751" s="37" t="s">
        <v>9168</v>
      </c>
      <c r="T1751" s="37" t="s">
        <v>9167</v>
      </c>
      <c r="U1751" s="37" t="s">
        <v>9166</v>
      </c>
    </row>
    <row r="1752" spans="1:21" s="37" customFormat="1" ht="14.5">
      <c r="A1752" s="3" t="s">
        <v>5324</v>
      </c>
      <c r="B1752" s="15" t="s">
        <v>1</v>
      </c>
      <c r="C1752" s="15" t="s">
        <v>5</v>
      </c>
      <c r="D1752" s="15" t="s">
        <v>3525</v>
      </c>
      <c r="E1752" s="15">
        <v>600</v>
      </c>
      <c r="F1752" s="15">
        <v>22.8</v>
      </c>
      <c r="G1752" s="15">
        <v>24</v>
      </c>
      <c r="H1752" s="15">
        <v>25.2</v>
      </c>
      <c r="I1752" s="15">
        <v>20.5</v>
      </c>
      <c r="J1752" s="15">
        <v>3</v>
      </c>
      <c r="K1752" s="15">
        <v>1</v>
      </c>
      <c r="L1752" s="15">
        <v>33.200000000000003</v>
      </c>
      <c r="M1752" s="15">
        <v>19</v>
      </c>
      <c r="N1752" s="15">
        <v>150</v>
      </c>
      <c r="O1752" s="15">
        <v>1</v>
      </c>
      <c r="P1752" s="15" t="s">
        <v>3</v>
      </c>
      <c r="Q1752" s="37" t="s">
        <v>9169</v>
      </c>
      <c r="R1752" s="37">
        <v>9.2999999999999999E-2</v>
      </c>
      <c r="S1752" s="37" t="s">
        <v>9168</v>
      </c>
      <c r="T1752" s="37" t="s">
        <v>9167</v>
      </c>
      <c r="U1752" s="37" t="s">
        <v>9166</v>
      </c>
    </row>
    <row r="1753" spans="1:21" s="37" customFormat="1" ht="14.5">
      <c r="A1753" s="3" t="s">
        <v>5325</v>
      </c>
      <c r="B1753" s="15" t="s">
        <v>1</v>
      </c>
      <c r="C1753" s="15" t="s">
        <v>5</v>
      </c>
      <c r="D1753" s="15" t="s">
        <v>3525</v>
      </c>
      <c r="E1753" s="15">
        <v>600</v>
      </c>
      <c r="F1753" s="15">
        <v>21.6</v>
      </c>
      <c r="G1753" s="15">
        <v>24</v>
      </c>
      <c r="H1753" s="15">
        <v>26.4</v>
      </c>
      <c r="I1753" s="15">
        <v>19.399999999999999</v>
      </c>
      <c r="J1753" s="15">
        <v>3</v>
      </c>
      <c r="K1753" s="15">
        <v>1</v>
      </c>
      <c r="L1753" s="15">
        <v>34.700000000000003</v>
      </c>
      <c r="M1753" s="15">
        <v>18</v>
      </c>
      <c r="N1753" s="15">
        <v>150</v>
      </c>
      <c r="O1753" s="15">
        <v>1</v>
      </c>
      <c r="P1753" s="15" t="s">
        <v>3</v>
      </c>
      <c r="Q1753" s="37" t="s">
        <v>9169</v>
      </c>
      <c r="R1753" s="37">
        <v>9.2999999999999999E-2</v>
      </c>
      <c r="S1753" s="37" t="s">
        <v>9168</v>
      </c>
      <c r="T1753" s="37" t="s">
        <v>9167</v>
      </c>
      <c r="U1753" s="37" t="s">
        <v>9166</v>
      </c>
    </row>
    <row r="1754" spans="1:21" s="37" customFormat="1" ht="14.5">
      <c r="A1754" s="3" t="s">
        <v>5326</v>
      </c>
      <c r="B1754" s="15" t="s">
        <v>1</v>
      </c>
      <c r="C1754" s="15" t="s">
        <v>5</v>
      </c>
      <c r="D1754" s="15" t="s">
        <v>3522</v>
      </c>
      <c r="E1754" s="15">
        <v>600</v>
      </c>
      <c r="F1754" s="15">
        <v>21.6</v>
      </c>
      <c r="G1754" s="15">
        <v>24</v>
      </c>
      <c r="H1754" s="15">
        <v>26.4</v>
      </c>
      <c r="I1754" s="15">
        <v>19.399999999999999</v>
      </c>
      <c r="J1754" s="15">
        <v>3</v>
      </c>
      <c r="K1754" s="15">
        <v>1</v>
      </c>
      <c r="L1754" s="15">
        <v>34.700000000000003</v>
      </c>
      <c r="M1754" s="15">
        <v>18</v>
      </c>
      <c r="N1754" s="15">
        <v>150</v>
      </c>
      <c r="O1754" s="15">
        <v>1</v>
      </c>
      <c r="P1754" s="15" t="s">
        <v>3</v>
      </c>
      <c r="Q1754" s="37" t="s">
        <v>9169</v>
      </c>
      <c r="R1754" s="37">
        <v>9.2999999999999999E-2</v>
      </c>
      <c r="S1754" s="37" t="s">
        <v>9168</v>
      </c>
      <c r="T1754" s="37" t="s">
        <v>9167</v>
      </c>
      <c r="U1754" s="37" t="s">
        <v>9166</v>
      </c>
    </row>
    <row r="1755" spans="1:21" s="37" customFormat="1" ht="14.5">
      <c r="A1755" s="3" t="s">
        <v>5327</v>
      </c>
      <c r="B1755" s="15" t="s">
        <v>1</v>
      </c>
      <c r="C1755" s="15" t="s">
        <v>5</v>
      </c>
      <c r="D1755" s="15" t="s">
        <v>3522</v>
      </c>
      <c r="E1755" s="15">
        <v>600</v>
      </c>
      <c r="F1755" s="15">
        <v>24.3</v>
      </c>
      <c r="G1755" s="15">
        <v>27</v>
      </c>
      <c r="H1755" s="15">
        <v>29.7</v>
      </c>
      <c r="I1755" s="15">
        <v>21.8</v>
      </c>
      <c r="J1755" s="15">
        <v>3</v>
      </c>
      <c r="K1755" s="15">
        <v>1</v>
      </c>
      <c r="L1755" s="15">
        <v>39.1</v>
      </c>
      <c r="M1755" s="15">
        <v>16</v>
      </c>
      <c r="N1755" s="15">
        <v>150</v>
      </c>
      <c r="O1755" s="15">
        <v>1</v>
      </c>
      <c r="P1755" s="15" t="s">
        <v>910</v>
      </c>
      <c r="Q1755" s="37" t="s">
        <v>9169</v>
      </c>
      <c r="R1755" s="37">
        <v>9.2999999999999999E-2</v>
      </c>
      <c r="S1755" s="37" t="s">
        <v>9168</v>
      </c>
      <c r="T1755" s="37" t="s">
        <v>9167</v>
      </c>
      <c r="U1755" s="37" t="s">
        <v>9166</v>
      </c>
    </row>
    <row r="1756" spans="1:21" s="37" customFormat="1" ht="14.5">
      <c r="A1756" s="3" t="s">
        <v>5328</v>
      </c>
      <c r="B1756" s="15" t="s">
        <v>1</v>
      </c>
      <c r="C1756" s="15" t="s">
        <v>5</v>
      </c>
      <c r="D1756" s="15" t="s">
        <v>3522</v>
      </c>
      <c r="E1756" s="15">
        <v>600</v>
      </c>
      <c r="F1756" s="15">
        <v>25.7</v>
      </c>
      <c r="G1756" s="15">
        <v>27</v>
      </c>
      <c r="H1756" s="15">
        <v>28.4</v>
      </c>
      <c r="I1756" s="15">
        <v>23.1</v>
      </c>
      <c r="J1756" s="15">
        <v>3</v>
      </c>
      <c r="K1756" s="15">
        <v>1</v>
      </c>
      <c r="L1756" s="15">
        <v>37.5</v>
      </c>
      <c r="M1756" s="15">
        <v>16.8</v>
      </c>
      <c r="N1756" s="15">
        <v>150</v>
      </c>
      <c r="O1756" s="15">
        <v>1</v>
      </c>
      <c r="P1756" s="15" t="s">
        <v>910</v>
      </c>
      <c r="Q1756" s="37" t="s">
        <v>9169</v>
      </c>
      <c r="R1756" s="37">
        <v>9.2999999999999999E-2</v>
      </c>
      <c r="S1756" s="37" t="s">
        <v>9168</v>
      </c>
      <c r="T1756" s="37" t="s">
        <v>9167</v>
      </c>
      <c r="U1756" s="37" t="s">
        <v>9166</v>
      </c>
    </row>
    <row r="1757" spans="1:21" s="37" customFormat="1" ht="14.5">
      <c r="A1757" s="3" t="s">
        <v>5329</v>
      </c>
      <c r="B1757" s="15" t="s">
        <v>1</v>
      </c>
      <c r="C1757" s="15" t="s">
        <v>5</v>
      </c>
      <c r="D1757" s="15" t="s">
        <v>3522</v>
      </c>
      <c r="E1757" s="15">
        <v>600</v>
      </c>
      <c r="F1757" s="15">
        <v>25.7</v>
      </c>
      <c r="G1757" s="15">
        <v>27</v>
      </c>
      <c r="H1757" s="15">
        <v>28.4</v>
      </c>
      <c r="I1757" s="15">
        <v>23.1</v>
      </c>
      <c r="J1757" s="15">
        <v>3</v>
      </c>
      <c r="K1757" s="15">
        <v>1</v>
      </c>
      <c r="L1757" s="15">
        <v>37.5</v>
      </c>
      <c r="M1757" s="15">
        <v>16.8</v>
      </c>
      <c r="N1757" s="15">
        <v>150</v>
      </c>
      <c r="O1757" s="15">
        <v>1</v>
      </c>
      <c r="P1757" s="15" t="s">
        <v>3</v>
      </c>
      <c r="Q1757" s="37" t="s">
        <v>9169</v>
      </c>
      <c r="R1757" s="37">
        <v>9.2999999999999999E-2</v>
      </c>
      <c r="S1757" s="37" t="s">
        <v>9168</v>
      </c>
      <c r="T1757" s="37" t="s">
        <v>9167</v>
      </c>
      <c r="U1757" s="37" t="s">
        <v>9166</v>
      </c>
    </row>
    <row r="1758" spans="1:21" s="37" customFormat="1" ht="14.5">
      <c r="A1758" s="3" t="s">
        <v>5330</v>
      </c>
      <c r="B1758" s="15" t="s">
        <v>1</v>
      </c>
      <c r="C1758" s="15" t="s">
        <v>5</v>
      </c>
      <c r="D1758" s="15" t="s">
        <v>3525</v>
      </c>
      <c r="E1758" s="15">
        <v>600</v>
      </c>
      <c r="F1758" s="15">
        <v>24.3</v>
      </c>
      <c r="G1758" s="15">
        <v>27</v>
      </c>
      <c r="H1758" s="15">
        <v>29.7</v>
      </c>
      <c r="I1758" s="15">
        <v>21.8</v>
      </c>
      <c r="J1758" s="15">
        <v>3</v>
      </c>
      <c r="K1758" s="15">
        <v>1</v>
      </c>
      <c r="L1758" s="15">
        <v>39.1</v>
      </c>
      <c r="M1758" s="15">
        <v>16</v>
      </c>
      <c r="N1758" s="15">
        <v>150</v>
      </c>
      <c r="O1758" s="15">
        <v>1</v>
      </c>
      <c r="P1758" s="15" t="s">
        <v>910</v>
      </c>
      <c r="Q1758" s="37" t="s">
        <v>9169</v>
      </c>
      <c r="R1758" s="37">
        <v>9.2999999999999999E-2</v>
      </c>
      <c r="S1758" s="37" t="s">
        <v>9168</v>
      </c>
      <c r="T1758" s="37" t="s">
        <v>9167</v>
      </c>
      <c r="U1758" s="37" t="s">
        <v>9166</v>
      </c>
    </row>
    <row r="1759" spans="1:21" s="37" customFormat="1" ht="14.5">
      <c r="A1759" s="3" t="s">
        <v>5331</v>
      </c>
      <c r="B1759" s="15" t="s">
        <v>1</v>
      </c>
      <c r="C1759" s="15" t="s">
        <v>5</v>
      </c>
      <c r="D1759" s="15" t="s">
        <v>3525</v>
      </c>
      <c r="E1759" s="15">
        <v>600</v>
      </c>
      <c r="F1759" s="15">
        <v>25.7</v>
      </c>
      <c r="G1759" s="15">
        <v>27</v>
      </c>
      <c r="H1759" s="15">
        <v>28.4</v>
      </c>
      <c r="I1759" s="15">
        <v>23.1</v>
      </c>
      <c r="J1759" s="15">
        <v>3</v>
      </c>
      <c r="K1759" s="15">
        <v>1</v>
      </c>
      <c r="L1759" s="15">
        <v>37.5</v>
      </c>
      <c r="M1759" s="15">
        <v>16.8</v>
      </c>
      <c r="N1759" s="15">
        <v>150</v>
      </c>
      <c r="O1759" s="15">
        <v>1</v>
      </c>
      <c r="P1759" s="15" t="s">
        <v>910</v>
      </c>
      <c r="Q1759" s="37" t="s">
        <v>9169</v>
      </c>
      <c r="R1759" s="37">
        <v>9.2999999999999999E-2</v>
      </c>
      <c r="S1759" s="37" t="s">
        <v>9168</v>
      </c>
      <c r="T1759" s="37" t="s">
        <v>9167</v>
      </c>
      <c r="U1759" s="37" t="s">
        <v>9166</v>
      </c>
    </row>
    <row r="1760" spans="1:21" s="37" customFormat="1" ht="14.5">
      <c r="A1760" s="3" t="s">
        <v>5332</v>
      </c>
      <c r="B1760" s="15" t="s">
        <v>1</v>
      </c>
      <c r="C1760" s="15" t="s">
        <v>5</v>
      </c>
      <c r="D1760" s="15" t="s">
        <v>3525</v>
      </c>
      <c r="E1760" s="15">
        <v>600</v>
      </c>
      <c r="F1760" s="15">
        <v>25.7</v>
      </c>
      <c r="G1760" s="15">
        <v>27</v>
      </c>
      <c r="H1760" s="15">
        <v>28.4</v>
      </c>
      <c r="I1760" s="15">
        <v>23.1</v>
      </c>
      <c r="J1760" s="15">
        <v>3</v>
      </c>
      <c r="K1760" s="15">
        <v>1</v>
      </c>
      <c r="L1760" s="15">
        <v>37.5</v>
      </c>
      <c r="M1760" s="15">
        <v>16.8</v>
      </c>
      <c r="N1760" s="15">
        <v>150</v>
      </c>
      <c r="O1760" s="15">
        <v>1</v>
      </c>
      <c r="P1760" s="15" t="s">
        <v>3</v>
      </c>
      <c r="Q1760" s="37" t="s">
        <v>9169</v>
      </c>
      <c r="R1760" s="37">
        <v>9.2999999999999999E-2</v>
      </c>
      <c r="S1760" s="37" t="s">
        <v>9168</v>
      </c>
      <c r="T1760" s="37" t="s">
        <v>9167</v>
      </c>
      <c r="U1760" s="37" t="s">
        <v>9166</v>
      </c>
    </row>
    <row r="1761" spans="1:21" s="37" customFormat="1" ht="14.5">
      <c r="A1761" s="3" t="s">
        <v>5333</v>
      </c>
      <c r="B1761" s="15" t="s">
        <v>1</v>
      </c>
      <c r="C1761" s="15" t="s">
        <v>5</v>
      </c>
      <c r="D1761" s="15" t="s">
        <v>3525</v>
      </c>
      <c r="E1761" s="15">
        <v>600</v>
      </c>
      <c r="F1761" s="15">
        <v>24.3</v>
      </c>
      <c r="G1761" s="15">
        <v>27</v>
      </c>
      <c r="H1761" s="15">
        <v>29.7</v>
      </c>
      <c r="I1761" s="15">
        <v>21.8</v>
      </c>
      <c r="J1761" s="15">
        <v>3</v>
      </c>
      <c r="K1761" s="15">
        <v>1</v>
      </c>
      <c r="L1761" s="15">
        <v>39.1</v>
      </c>
      <c r="M1761" s="15">
        <v>16</v>
      </c>
      <c r="N1761" s="15">
        <v>150</v>
      </c>
      <c r="O1761" s="15">
        <v>1</v>
      </c>
      <c r="P1761" s="15" t="s">
        <v>3</v>
      </c>
      <c r="Q1761" s="37" t="s">
        <v>9169</v>
      </c>
      <c r="R1761" s="37">
        <v>9.2999999999999999E-2</v>
      </c>
      <c r="S1761" s="37" t="s">
        <v>9168</v>
      </c>
      <c r="T1761" s="37" t="s">
        <v>9167</v>
      </c>
      <c r="U1761" s="37" t="s">
        <v>9166</v>
      </c>
    </row>
    <row r="1762" spans="1:21" s="37" customFormat="1" ht="14.5">
      <c r="A1762" s="3" t="s">
        <v>5334</v>
      </c>
      <c r="B1762" s="15" t="s">
        <v>1</v>
      </c>
      <c r="C1762" s="15" t="s">
        <v>5</v>
      </c>
      <c r="D1762" s="15" t="s">
        <v>3522</v>
      </c>
      <c r="E1762" s="15">
        <v>600</v>
      </c>
      <c r="F1762" s="15">
        <v>24.3</v>
      </c>
      <c r="G1762" s="15">
        <v>27</v>
      </c>
      <c r="H1762" s="15">
        <v>29.7</v>
      </c>
      <c r="I1762" s="15">
        <v>21.8</v>
      </c>
      <c r="J1762" s="15">
        <v>3</v>
      </c>
      <c r="K1762" s="15">
        <v>1</v>
      </c>
      <c r="L1762" s="15">
        <v>39.1</v>
      </c>
      <c r="M1762" s="15">
        <v>16</v>
      </c>
      <c r="N1762" s="15">
        <v>150</v>
      </c>
      <c r="O1762" s="15">
        <v>1</v>
      </c>
      <c r="P1762" s="15" t="s">
        <v>3</v>
      </c>
      <c r="Q1762" s="37" t="s">
        <v>9169</v>
      </c>
      <c r="R1762" s="37">
        <v>9.2999999999999999E-2</v>
      </c>
      <c r="S1762" s="37" t="s">
        <v>9168</v>
      </c>
      <c r="T1762" s="37" t="s">
        <v>9167</v>
      </c>
      <c r="U1762" s="37" t="s">
        <v>9166</v>
      </c>
    </row>
    <row r="1763" spans="1:21" s="37" customFormat="1" ht="14.5">
      <c r="A1763" s="3" t="s">
        <v>5335</v>
      </c>
      <c r="B1763" s="15" t="s">
        <v>1</v>
      </c>
      <c r="C1763" s="15" t="s">
        <v>5</v>
      </c>
      <c r="D1763" s="15" t="s">
        <v>3522</v>
      </c>
      <c r="E1763" s="15">
        <v>600</v>
      </c>
      <c r="F1763" s="15">
        <v>27</v>
      </c>
      <c r="G1763" s="15">
        <v>30</v>
      </c>
      <c r="H1763" s="15">
        <v>33</v>
      </c>
      <c r="I1763" s="15">
        <v>24.3</v>
      </c>
      <c r="J1763" s="15">
        <v>3</v>
      </c>
      <c r="K1763" s="15">
        <v>1</v>
      </c>
      <c r="L1763" s="15">
        <v>43.5</v>
      </c>
      <c r="M1763" s="15">
        <v>14</v>
      </c>
      <c r="N1763" s="15">
        <v>150</v>
      </c>
      <c r="O1763" s="15">
        <v>1</v>
      </c>
      <c r="P1763" s="15" t="s">
        <v>910</v>
      </c>
      <c r="Q1763" s="37" t="s">
        <v>9169</v>
      </c>
      <c r="R1763" s="37">
        <v>9.2999999999999999E-2</v>
      </c>
      <c r="S1763" s="37" t="s">
        <v>9168</v>
      </c>
      <c r="T1763" s="37" t="s">
        <v>9167</v>
      </c>
      <c r="U1763" s="37" t="s">
        <v>9166</v>
      </c>
    </row>
    <row r="1764" spans="1:21" s="37" customFormat="1" ht="14.5">
      <c r="A1764" s="3" t="s">
        <v>5336</v>
      </c>
      <c r="B1764" s="15" t="s">
        <v>1</v>
      </c>
      <c r="C1764" s="15" t="s">
        <v>5</v>
      </c>
      <c r="D1764" s="15" t="s">
        <v>3522</v>
      </c>
      <c r="E1764" s="15">
        <v>600</v>
      </c>
      <c r="F1764" s="15">
        <v>28.5</v>
      </c>
      <c r="G1764" s="15">
        <v>30</v>
      </c>
      <c r="H1764" s="15">
        <v>31.5</v>
      </c>
      <c r="I1764" s="15">
        <v>25.6</v>
      </c>
      <c r="J1764" s="15">
        <v>3</v>
      </c>
      <c r="K1764" s="15">
        <v>1</v>
      </c>
      <c r="L1764" s="15">
        <v>41.4</v>
      </c>
      <c r="M1764" s="15">
        <v>15</v>
      </c>
      <c r="N1764" s="15">
        <v>150</v>
      </c>
      <c r="O1764" s="15">
        <v>1</v>
      </c>
      <c r="P1764" s="15" t="s">
        <v>910</v>
      </c>
      <c r="Q1764" s="37" t="s">
        <v>9169</v>
      </c>
      <c r="R1764" s="37">
        <v>9.2999999999999999E-2</v>
      </c>
      <c r="S1764" s="37" t="s">
        <v>9168</v>
      </c>
      <c r="T1764" s="37" t="s">
        <v>9167</v>
      </c>
      <c r="U1764" s="37" t="s">
        <v>9166</v>
      </c>
    </row>
    <row r="1765" spans="1:21" s="37" customFormat="1" ht="14.5">
      <c r="A1765" s="3" t="s">
        <v>5337</v>
      </c>
      <c r="B1765" s="15" t="s">
        <v>1</v>
      </c>
      <c r="C1765" s="15" t="s">
        <v>5</v>
      </c>
      <c r="D1765" s="15" t="s">
        <v>3522</v>
      </c>
      <c r="E1765" s="15">
        <v>600</v>
      </c>
      <c r="F1765" s="15">
        <v>28.5</v>
      </c>
      <c r="G1765" s="15">
        <v>30</v>
      </c>
      <c r="H1765" s="15">
        <v>31.5</v>
      </c>
      <c r="I1765" s="15">
        <v>25.6</v>
      </c>
      <c r="J1765" s="15">
        <v>3</v>
      </c>
      <c r="K1765" s="15">
        <v>1</v>
      </c>
      <c r="L1765" s="15">
        <v>41.4</v>
      </c>
      <c r="M1765" s="15">
        <v>15</v>
      </c>
      <c r="N1765" s="15">
        <v>150</v>
      </c>
      <c r="O1765" s="15">
        <v>1</v>
      </c>
      <c r="P1765" s="15" t="s">
        <v>3</v>
      </c>
      <c r="Q1765" s="37" t="s">
        <v>9169</v>
      </c>
      <c r="R1765" s="37">
        <v>9.2999999999999999E-2</v>
      </c>
      <c r="S1765" s="37" t="s">
        <v>9168</v>
      </c>
      <c r="T1765" s="37" t="s">
        <v>9167</v>
      </c>
      <c r="U1765" s="37" t="s">
        <v>9166</v>
      </c>
    </row>
    <row r="1766" spans="1:21" s="37" customFormat="1" ht="14.5">
      <c r="A1766" s="3" t="s">
        <v>5338</v>
      </c>
      <c r="B1766" s="15" t="s">
        <v>1</v>
      </c>
      <c r="C1766" s="15" t="s">
        <v>5</v>
      </c>
      <c r="D1766" s="15" t="s">
        <v>3525</v>
      </c>
      <c r="E1766" s="15">
        <v>600</v>
      </c>
      <c r="F1766" s="15">
        <v>27</v>
      </c>
      <c r="G1766" s="15">
        <v>30</v>
      </c>
      <c r="H1766" s="15">
        <v>33</v>
      </c>
      <c r="I1766" s="15">
        <v>24.3</v>
      </c>
      <c r="J1766" s="15">
        <v>3</v>
      </c>
      <c r="K1766" s="15">
        <v>1</v>
      </c>
      <c r="L1766" s="15">
        <v>43.5</v>
      </c>
      <c r="M1766" s="15">
        <v>14</v>
      </c>
      <c r="N1766" s="15">
        <v>150</v>
      </c>
      <c r="O1766" s="15">
        <v>1</v>
      </c>
      <c r="P1766" s="15" t="s">
        <v>910</v>
      </c>
      <c r="Q1766" s="37" t="s">
        <v>9169</v>
      </c>
      <c r="R1766" s="37">
        <v>9.2999999999999999E-2</v>
      </c>
      <c r="S1766" s="37" t="s">
        <v>9168</v>
      </c>
      <c r="T1766" s="37" t="s">
        <v>9167</v>
      </c>
      <c r="U1766" s="37" t="s">
        <v>9166</v>
      </c>
    </row>
    <row r="1767" spans="1:21" s="37" customFormat="1" ht="14.5">
      <c r="A1767" s="3" t="s">
        <v>5339</v>
      </c>
      <c r="B1767" s="15" t="s">
        <v>1</v>
      </c>
      <c r="C1767" s="15" t="s">
        <v>5</v>
      </c>
      <c r="D1767" s="15" t="s">
        <v>3525</v>
      </c>
      <c r="E1767" s="15">
        <v>600</v>
      </c>
      <c r="F1767" s="15">
        <v>28.5</v>
      </c>
      <c r="G1767" s="15">
        <v>30</v>
      </c>
      <c r="H1767" s="15">
        <v>31.5</v>
      </c>
      <c r="I1767" s="15">
        <v>25.6</v>
      </c>
      <c r="J1767" s="15">
        <v>3</v>
      </c>
      <c r="K1767" s="15">
        <v>1</v>
      </c>
      <c r="L1767" s="15">
        <v>41.4</v>
      </c>
      <c r="M1767" s="15">
        <v>15</v>
      </c>
      <c r="N1767" s="15">
        <v>150</v>
      </c>
      <c r="O1767" s="15">
        <v>1</v>
      </c>
      <c r="P1767" s="15" t="s">
        <v>910</v>
      </c>
      <c r="Q1767" s="37" t="s">
        <v>9169</v>
      </c>
      <c r="R1767" s="37">
        <v>9.2999999999999999E-2</v>
      </c>
      <c r="S1767" s="37" t="s">
        <v>9168</v>
      </c>
      <c r="T1767" s="37" t="s">
        <v>9167</v>
      </c>
      <c r="U1767" s="37" t="s">
        <v>9166</v>
      </c>
    </row>
    <row r="1768" spans="1:21" s="37" customFormat="1" ht="14.5">
      <c r="A1768" s="3" t="s">
        <v>5340</v>
      </c>
      <c r="B1768" s="15" t="s">
        <v>1</v>
      </c>
      <c r="C1768" s="15" t="s">
        <v>5</v>
      </c>
      <c r="D1768" s="15" t="s">
        <v>3525</v>
      </c>
      <c r="E1768" s="15">
        <v>600</v>
      </c>
      <c r="F1768" s="15">
        <v>28.5</v>
      </c>
      <c r="G1768" s="15">
        <v>30</v>
      </c>
      <c r="H1768" s="15">
        <v>31.5</v>
      </c>
      <c r="I1768" s="15">
        <v>25.6</v>
      </c>
      <c r="J1768" s="15">
        <v>3</v>
      </c>
      <c r="K1768" s="15">
        <v>1</v>
      </c>
      <c r="L1768" s="15">
        <v>41.4</v>
      </c>
      <c r="M1768" s="15">
        <v>15</v>
      </c>
      <c r="N1768" s="15">
        <v>150</v>
      </c>
      <c r="O1768" s="15">
        <v>1</v>
      </c>
      <c r="P1768" s="15" t="s">
        <v>3</v>
      </c>
      <c r="Q1768" s="37" t="s">
        <v>9169</v>
      </c>
      <c r="R1768" s="37">
        <v>9.2999999999999999E-2</v>
      </c>
      <c r="S1768" s="37" t="s">
        <v>9168</v>
      </c>
      <c r="T1768" s="37" t="s">
        <v>9167</v>
      </c>
      <c r="U1768" s="37" t="s">
        <v>9166</v>
      </c>
    </row>
    <row r="1769" spans="1:21" s="37" customFormat="1" ht="14.5">
      <c r="A1769" s="3" t="s">
        <v>5341</v>
      </c>
      <c r="B1769" s="15" t="s">
        <v>1</v>
      </c>
      <c r="C1769" s="15" t="s">
        <v>5</v>
      </c>
      <c r="D1769" s="15" t="s">
        <v>3525</v>
      </c>
      <c r="E1769" s="15">
        <v>600</v>
      </c>
      <c r="F1769" s="15">
        <v>27</v>
      </c>
      <c r="G1769" s="15">
        <v>30</v>
      </c>
      <c r="H1769" s="15">
        <v>33</v>
      </c>
      <c r="I1769" s="15">
        <v>24.3</v>
      </c>
      <c r="J1769" s="15">
        <v>3</v>
      </c>
      <c r="K1769" s="15">
        <v>1</v>
      </c>
      <c r="L1769" s="15">
        <v>43.5</v>
      </c>
      <c r="M1769" s="15">
        <v>14</v>
      </c>
      <c r="N1769" s="15">
        <v>150</v>
      </c>
      <c r="O1769" s="15">
        <v>1</v>
      </c>
      <c r="P1769" s="15" t="s">
        <v>3</v>
      </c>
      <c r="Q1769" s="37" t="s">
        <v>9169</v>
      </c>
      <c r="R1769" s="37">
        <v>9.2999999999999999E-2</v>
      </c>
      <c r="S1769" s="37" t="s">
        <v>9168</v>
      </c>
      <c r="T1769" s="37" t="s">
        <v>9167</v>
      </c>
      <c r="U1769" s="37" t="s">
        <v>9166</v>
      </c>
    </row>
    <row r="1770" spans="1:21" s="37" customFormat="1" ht="14.5">
      <c r="A1770" s="3" t="s">
        <v>5342</v>
      </c>
      <c r="B1770" s="15" t="s">
        <v>1</v>
      </c>
      <c r="C1770" s="15" t="s">
        <v>5</v>
      </c>
      <c r="D1770" s="15" t="s">
        <v>3522</v>
      </c>
      <c r="E1770" s="15">
        <v>600</v>
      </c>
      <c r="F1770" s="15">
        <v>27</v>
      </c>
      <c r="G1770" s="15">
        <v>30</v>
      </c>
      <c r="H1770" s="15">
        <v>33</v>
      </c>
      <c r="I1770" s="15">
        <v>24.3</v>
      </c>
      <c r="J1770" s="15">
        <v>3</v>
      </c>
      <c r="K1770" s="15">
        <v>1</v>
      </c>
      <c r="L1770" s="15">
        <v>43.5</v>
      </c>
      <c r="M1770" s="15">
        <v>14</v>
      </c>
      <c r="N1770" s="15">
        <v>150</v>
      </c>
      <c r="O1770" s="15">
        <v>1</v>
      </c>
      <c r="P1770" s="15" t="s">
        <v>3</v>
      </c>
      <c r="Q1770" s="37" t="s">
        <v>9169</v>
      </c>
      <c r="R1770" s="37">
        <v>9.2999999999999999E-2</v>
      </c>
      <c r="S1770" s="37" t="s">
        <v>9168</v>
      </c>
      <c r="T1770" s="37" t="s">
        <v>9167</v>
      </c>
      <c r="U1770" s="37" t="s">
        <v>9166</v>
      </c>
    </row>
    <row r="1771" spans="1:21" s="37" customFormat="1" ht="14.5">
      <c r="A1771" s="3" t="s">
        <v>5343</v>
      </c>
      <c r="B1771" s="15" t="s">
        <v>1</v>
      </c>
      <c r="C1771" s="15" t="s">
        <v>5</v>
      </c>
      <c r="D1771" s="15" t="s">
        <v>3522</v>
      </c>
      <c r="E1771" s="15">
        <v>600</v>
      </c>
      <c r="F1771" s="15">
        <v>29.7</v>
      </c>
      <c r="G1771" s="15">
        <v>33</v>
      </c>
      <c r="H1771" s="15">
        <v>36.299999999999997</v>
      </c>
      <c r="I1771" s="15">
        <v>26.8</v>
      </c>
      <c r="J1771" s="15">
        <v>3</v>
      </c>
      <c r="K1771" s="15">
        <v>1</v>
      </c>
      <c r="L1771" s="15">
        <v>47.7</v>
      </c>
      <c r="M1771" s="15">
        <v>13</v>
      </c>
      <c r="N1771" s="15">
        <v>150</v>
      </c>
      <c r="O1771" s="15">
        <v>1</v>
      </c>
      <c r="P1771" s="15" t="s">
        <v>910</v>
      </c>
      <c r="Q1771" s="37" t="s">
        <v>9169</v>
      </c>
      <c r="R1771" s="37">
        <v>9.2999999999999999E-2</v>
      </c>
      <c r="S1771" s="37" t="s">
        <v>9168</v>
      </c>
      <c r="T1771" s="37" t="s">
        <v>9167</v>
      </c>
      <c r="U1771" s="37" t="s">
        <v>9166</v>
      </c>
    </row>
    <row r="1772" spans="1:21" s="37" customFormat="1" ht="14.5">
      <c r="A1772" s="3" t="s">
        <v>5344</v>
      </c>
      <c r="B1772" s="15" t="s">
        <v>1</v>
      </c>
      <c r="C1772" s="15" t="s">
        <v>5</v>
      </c>
      <c r="D1772" s="15" t="s">
        <v>3522</v>
      </c>
      <c r="E1772" s="15">
        <v>600</v>
      </c>
      <c r="F1772" s="15">
        <v>31.4</v>
      </c>
      <c r="G1772" s="15">
        <v>33</v>
      </c>
      <c r="H1772" s="15">
        <v>34.700000000000003</v>
      </c>
      <c r="I1772" s="15">
        <v>28.2</v>
      </c>
      <c r="J1772" s="15">
        <v>3</v>
      </c>
      <c r="K1772" s="15">
        <v>1</v>
      </c>
      <c r="L1772" s="15">
        <v>45.7</v>
      </c>
      <c r="M1772" s="15">
        <v>13.8</v>
      </c>
      <c r="N1772" s="15">
        <v>150</v>
      </c>
      <c r="O1772" s="15">
        <v>1</v>
      </c>
      <c r="P1772" s="15" t="s">
        <v>910</v>
      </c>
      <c r="Q1772" s="37" t="s">
        <v>9169</v>
      </c>
      <c r="R1772" s="37">
        <v>9.2999999999999999E-2</v>
      </c>
      <c r="S1772" s="37" t="s">
        <v>9168</v>
      </c>
      <c r="T1772" s="37" t="s">
        <v>9167</v>
      </c>
      <c r="U1772" s="37" t="s">
        <v>9166</v>
      </c>
    </row>
    <row r="1773" spans="1:21" s="37" customFormat="1" ht="14.5">
      <c r="A1773" s="3" t="s">
        <v>5345</v>
      </c>
      <c r="B1773" s="15" t="s">
        <v>1</v>
      </c>
      <c r="C1773" s="15" t="s">
        <v>5</v>
      </c>
      <c r="D1773" s="15" t="s">
        <v>3522</v>
      </c>
      <c r="E1773" s="15">
        <v>600</v>
      </c>
      <c r="F1773" s="15">
        <v>31.4</v>
      </c>
      <c r="G1773" s="15">
        <v>33</v>
      </c>
      <c r="H1773" s="15">
        <v>34.700000000000003</v>
      </c>
      <c r="I1773" s="15">
        <v>28.2</v>
      </c>
      <c r="J1773" s="15">
        <v>3</v>
      </c>
      <c r="K1773" s="15">
        <v>1</v>
      </c>
      <c r="L1773" s="15">
        <v>45.7</v>
      </c>
      <c r="M1773" s="15">
        <v>13.8</v>
      </c>
      <c r="N1773" s="15">
        <v>150</v>
      </c>
      <c r="O1773" s="15">
        <v>1</v>
      </c>
      <c r="P1773" s="15" t="s">
        <v>3</v>
      </c>
      <c r="Q1773" s="37" t="s">
        <v>9169</v>
      </c>
      <c r="R1773" s="37">
        <v>9.2999999999999999E-2</v>
      </c>
      <c r="S1773" s="37" t="s">
        <v>9168</v>
      </c>
      <c r="T1773" s="37" t="s">
        <v>9167</v>
      </c>
      <c r="U1773" s="37" t="s">
        <v>9166</v>
      </c>
    </row>
    <row r="1774" spans="1:21" s="37" customFormat="1" ht="14.5">
      <c r="A1774" s="3" t="s">
        <v>5346</v>
      </c>
      <c r="B1774" s="15" t="s">
        <v>1</v>
      </c>
      <c r="C1774" s="15" t="s">
        <v>5</v>
      </c>
      <c r="D1774" s="15" t="s">
        <v>3525</v>
      </c>
      <c r="E1774" s="15">
        <v>600</v>
      </c>
      <c r="F1774" s="15">
        <v>29.7</v>
      </c>
      <c r="G1774" s="15">
        <v>33</v>
      </c>
      <c r="H1774" s="15">
        <v>36.299999999999997</v>
      </c>
      <c r="I1774" s="15">
        <v>26.8</v>
      </c>
      <c r="J1774" s="15">
        <v>3</v>
      </c>
      <c r="K1774" s="15">
        <v>1</v>
      </c>
      <c r="L1774" s="15">
        <v>47.7</v>
      </c>
      <c r="M1774" s="15">
        <v>13</v>
      </c>
      <c r="N1774" s="15">
        <v>150</v>
      </c>
      <c r="O1774" s="15">
        <v>1</v>
      </c>
      <c r="P1774" s="15" t="s">
        <v>910</v>
      </c>
      <c r="Q1774" s="37" t="s">
        <v>9169</v>
      </c>
      <c r="R1774" s="37">
        <v>9.2999999999999999E-2</v>
      </c>
      <c r="S1774" s="37" t="s">
        <v>9168</v>
      </c>
      <c r="T1774" s="37" t="s">
        <v>9167</v>
      </c>
      <c r="U1774" s="37" t="s">
        <v>9166</v>
      </c>
    </row>
    <row r="1775" spans="1:21" s="37" customFormat="1" ht="14.5">
      <c r="A1775" s="3" t="s">
        <v>5347</v>
      </c>
      <c r="B1775" s="15" t="s">
        <v>1</v>
      </c>
      <c r="C1775" s="15" t="s">
        <v>5</v>
      </c>
      <c r="D1775" s="15" t="s">
        <v>3525</v>
      </c>
      <c r="E1775" s="15">
        <v>600</v>
      </c>
      <c r="F1775" s="15">
        <v>31.4</v>
      </c>
      <c r="G1775" s="15">
        <v>33</v>
      </c>
      <c r="H1775" s="15">
        <v>34.700000000000003</v>
      </c>
      <c r="I1775" s="15">
        <v>28.2</v>
      </c>
      <c r="J1775" s="15">
        <v>3</v>
      </c>
      <c r="K1775" s="15">
        <v>1</v>
      </c>
      <c r="L1775" s="15">
        <v>45.7</v>
      </c>
      <c r="M1775" s="15">
        <v>13.8</v>
      </c>
      <c r="N1775" s="15">
        <v>150</v>
      </c>
      <c r="O1775" s="15">
        <v>1</v>
      </c>
      <c r="P1775" s="15" t="s">
        <v>910</v>
      </c>
      <c r="Q1775" s="37" t="s">
        <v>9169</v>
      </c>
      <c r="R1775" s="37">
        <v>9.2999999999999999E-2</v>
      </c>
      <c r="S1775" s="37" t="s">
        <v>9168</v>
      </c>
      <c r="T1775" s="37" t="s">
        <v>9167</v>
      </c>
      <c r="U1775" s="37" t="s">
        <v>9166</v>
      </c>
    </row>
    <row r="1776" spans="1:21" s="37" customFormat="1" ht="14.5">
      <c r="A1776" s="3" t="s">
        <v>5348</v>
      </c>
      <c r="B1776" s="15" t="s">
        <v>1</v>
      </c>
      <c r="C1776" s="15" t="s">
        <v>5</v>
      </c>
      <c r="D1776" s="15" t="s">
        <v>3525</v>
      </c>
      <c r="E1776" s="15">
        <v>600</v>
      </c>
      <c r="F1776" s="15">
        <v>31.4</v>
      </c>
      <c r="G1776" s="15">
        <v>33</v>
      </c>
      <c r="H1776" s="15">
        <v>34.700000000000003</v>
      </c>
      <c r="I1776" s="15">
        <v>28.2</v>
      </c>
      <c r="J1776" s="15">
        <v>3</v>
      </c>
      <c r="K1776" s="15">
        <v>1</v>
      </c>
      <c r="L1776" s="15">
        <v>45.7</v>
      </c>
      <c r="M1776" s="15">
        <v>13.8</v>
      </c>
      <c r="N1776" s="15">
        <v>150</v>
      </c>
      <c r="O1776" s="15">
        <v>1</v>
      </c>
      <c r="P1776" s="15" t="s">
        <v>3</v>
      </c>
      <c r="Q1776" s="37" t="s">
        <v>9169</v>
      </c>
      <c r="R1776" s="37">
        <v>9.2999999999999999E-2</v>
      </c>
      <c r="S1776" s="37" t="s">
        <v>9168</v>
      </c>
      <c r="T1776" s="37" t="s">
        <v>9167</v>
      </c>
      <c r="U1776" s="37" t="s">
        <v>9166</v>
      </c>
    </row>
    <row r="1777" spans="1:21" s="37" customFormat="1" ht="14.5">
      <c r="A1777" s="3" t="s">
        <v>5349</v>
      </c>
      <c r="B1777" s="15" t="s">
        <v>1</v>
      </c>
      <c r="C1777" s="15" t="s">
        <v>5</v>
      </c>
      <c r="D1777" s="15" t="s">
        <v>3525</v>
      </c>
      <c r="E1777" s="15">
        <v>600</v>
      </c>
      <c r="F1777" s="15">
        <v>29.7</v>
      </c>
      <c r="G1777" s="15">
        <v>33</v>
      </c>
      <c r="H1777" s="15">
        <v>36.299999999999997</v>
      </c>
      <c r="I1777" s="15">
        <v>26.8</v>
      </c>
      <c r="J1777" s="15">
        <v>3</v>
      </c>
      <c r="K1777" s="15">
        <v>1</v>
      </c>
      <c r="L1777" s="15">
        <v>47.7</v>
      </c>
      <c r="M1777" s="15">
        <v>13</v>
      </c>
      <c r="N1777" s="15">
        <v>150</v>
      </c>
      <c r="O1777" s="15">
        <v>1</v>
      </c>
      <c r="P1777" s="15" t="s">
        <v>3</v>
      </c>
      <c r="Q1777" s="37" t="s">
        <v>9169</v>
      </c>
      <c r="R1777" s="37">
        <v>9.2999999999999999E-2</v>
      </c>
      <c r="S1777" s="37" t="s">
        <v>9168</v>
      </c>
      <c r="T1777" s="37" t="s">
        <v>9167</v>
      </c>
      <c r="U1777" s="37" t="s">
        <v>9166</v>
      </c>
    </row>
    <row r="1778" spans="1:21" s="37" customFormat="1" ht="14.5">
      <c r="A1778" s="3" t="s">
        <v>5350</v>
      </c>
      <c r="B1778" s="15" t="s">
        <v>1</v>
      </c>
      <c r="C1778" s="15" t="s">
        <v>5</v>
      </c>
      <c r="D1778" s="15" t="s">
        <v>3522</v>
      </c>
      <c r="E1778" s="15">
        <v>600</v>
      </c>
      <c r="F1778" s="15">
        <v>29.7</v>
      </c>
      <c r="G1778" s="15">
        <v>33</v>
      </c>
      <c r="H1778" s="15">
        <v>36.299999999999997</v>
      </c>
      <c r="I1778" s="15">
        <v>26.8</v>
      </c>
      <c r="J1778" s="15">
        <v>3</v>
      </c>
      <c r="K1778" s="15">
        <v>1</v>
      </c>
      <c r="L1778" s="15">
        <v>47.7</v>
      </c>
      <c r="M1778" s="15">
        <v>13</v>
      </c>
      <c r="N1778" s="15">
        <v>150</v>
      </c>
      <c r="O1778" s="15">
        <v>1</v>
      </c>
      <c r="P1778" s="15" t="s">
        <v>3</v>
      </c>
      <c r="Q1778" s="37" t="s">
        <v>9169</v>
      </c>
      <c r="R1778" s="37">
        <v>9.2999999999999999E-2</v>
      </c>
      <c r="S1778" s="37" t="s">
        <v>9168</v>
      </c>
      <c r="T1778" s="37" t="s">
        <v>9167</v>
      </c>
      <c r="U1778" s="37" t="s">
        <v>9166</v>
      </c>
    </row>
    <row r="1779" spans="1:21" s="37" customFormat="1" ht="14.5">
      <c r="A1779" s="3" t="s">
        <v>5351</v>
      </c>
      <c r="B1779" s="15" t="s">
        <v>1</v>
      </c>
      <c r="C1779" s="15" t="s">
        <v>5</v>
      </c>
      <c r="D1779" s="15" t="s">
        <v>3522</v>
      </c>
      <c r="E1779" s="15">
        <v>600</v>
      </c>
      <c r="F1779" s="15">
        <v>32.4</v>
      </c>
      <c r="G1779" s="15">
        <v>36</v>
      </c>
      <c r="H1779" s="15">
        <v>39.6</v>
      </c>
      <c r="I1779" s="15">
        <v>29.1</v>
      </c>
      <c r="J1779" s="15">
        <v>3</v>
      </c>
      <c r="K1779" s="15">
        <v>1</v>
      </c>
      <c r="L1779" s="15">
        <v>52</v>
      </c>
      <c r="M1779" s="15">
        <v>12</v>
      </c>
      <c r="N1779" s="15">
        <v>150</v>
      </c>
      <c r="O1779" s="15">
        <v>1</v>
      </c>
      <c r="P1779" s="15" t="s">
        <v>910</v>
      </c>
      <c r="Q1779" s="37" t="s">
        <v>9169</v>
      </c>
      <c r="R1779" s="37">
        <v>9.2999999999999999E-2</v>
      </c>
      <c r="S1779" s="37" t="s">
        <v>9168</v>
      </c>
      <c r="T1779" s="37" t="s">
        <v>9167</v>
      </c>
      <c r="U1779" s="37" t="s">
        <v>9166</v>
      </c>
    </row>
    <row r="1780" spans="1:21" s="37" customFormat="1" ht="14.5">
      <c r="A1780" s="3" t="s">
        <v>5352</v>
      </c>
      <c r="B1780" s="15" t="s">
        <v>1</v>
      </c>
      <c r="C1780" s="15" t="s">
        <v>5</v>
      </c>
      <c r="D1780" s="15" t="s">
        <v>3522</v>
      </c>
      <c r="E1780" s="15">
        <v>600</v>
      </c>
      <c r="F1780" s="15">
        <v>34.200000000000003</v>
      </c>
      <c r="G1780" s="15">
        <v>36</v>
      </c>
      <c r="H1780" s="15">
        <v>37.799999999999997</v>
      </c>
      <c r="I1780" s="15">
        <v>30.8</v>
      </c>
      <c r="J1780" s="15">
        <v>3</v>
      </c>
      <c r="K1780" s="15">
        <v>1</v>
      </c>
      <c r="L1780" s="15">
        <v>49.9</v>
      </c>
      <c r="M1780" s="15">
        <v>12.6</v>
      </c>
      <c r="N1780" s="15">
        <v>150</v>
      </c>
      <c r="O1780" s="15">
        <v>1</v>
      </c>
      <c r="P1780" s="15" t="s">
        <v>910</v>
      </c>
      <c r="Q1780" s="37" t="s">
        <v>9169</v>
      </c>
      <c r="R1780" s="37">
        <v>9.2999999999999999E-2</v>
      </c>
      <c r="S1780" s="37" t="s">
        <v>9168</v>
      </c>
      <c r="T1780" s="37" t="s">
        <v>9167</v>
      </c>
      <c r="U1780" s="37" t="s">
        <v>9166</v>
      </c>
    </row>
    <row r="1781" spans="1:21" s="37" customFormat="1" ht="14.5">
      <c r="A1781" s="3" t="s">
        <v>5353</v>
      </c>
      <c r="B1781" s="15" t="s">
        <v>1</v>
      </c>
      <c r="C1781" s="15" t="s">
        <v>5</v>
      </c>
      <c r="D1781" s="15" t="s">
        <v>3522</v>
      </c>
      <c r="E1781" s="15">
        <v>600</v>
      </c>
      <c r="F1781" s="15">
        <v>34.200000000000003</v>
      </c>
      <c r="G1781" s="15">
        <v>36</v>
      </c>
      <c r="H1781" s="15">
        <v>37.799999999999997</v>
      </c>
      <c r="I1781" s="15">
        <v>30.8</v>
      </c>
      <c r="J1781" s="15">
        <v>3</v>
      </c>
      <c r="K1781" s="15">
        <v>1</v>
      </c>
      <c r="L1781" s="15">
        <v>49.9</v>
      </c>
      <c r="M1781" s="15">
        <v>12.6</v>
      </c>
      <c r="N1781" s="15">
        <v>150</v>
      </c>
      <c r="O1781" s="15">
        <v>1</v>
      </c>
      <c r="P1781" s="15" t="s">
        <v>3</v>
      </c>
      <c r="Q1781" s="37" t="s">
        <v>9169</v>
      </c>
      <c r="R1781" s="37">
        <v>9.2999999999999999E-2</v>
      </c>
      <c r="S1781" s="37" t="s">
        <v>9168</v>
      </c>
      <c r="T1781" s="37" t="s">
        <v>9167</v>
      </c>
      <c r="U1781" s="37" t="s">
        <v>9166</v>
      </c>
    </row>
    <row r="1782" spans="1:21" s="37" customFormat="1" ht="14.5">
      <c r="A1782" s="3" t="s">
        <v>5354</v>
      </c>
      <c r="B1782" s="15" t="s">
        <v>1</v>
      </c>
      <c r="C1782" s="15" t="s">
        <v>5</v>
      </c>
      <c r="D1782" s="15" t="s">
        <v>3525</v>
      </c>
      <c r="E1782" s="15">
        <v>600</v>
      </c>
      <c r="F1782" s="15">
        <v>32.4</v>
      </c>
      <c r="G1782" s="15">
        <v>36</v>
      </c>
      <c r="H1782" s="15">
        <v>39.6</v>
      </c>
      <c r="I1782" s="15">
        <v>29.1</v>
      </c>
      <c r="J1782" s="15">
        <v>3</v>
      </c>
      <c r="K1782" s="15">
        <v>1</v>
      </c>
      <c r="L1782" s="15">
        <v>52</v>
      </c>
      <c r="M1782" s="15">
        <v>12</v>
      </c>
      <c r="N1782" s="15">
        <v>150</v>
      </c>
      <c r="O1782" s="15">
        <v>1</v>
      </c>
      <c r="P1782" s="15" t="s">
        <v>910</v>
      </c>
      <c r="Q1782" s="37" t="s">
        <v>9169</v>
      </c>
      <c r="R1782" s="37">
        <v>9.2999999999999999E-2</v>
      </c>
      <c r="S1782" s="37" t="s">
        <v>9168</v>
      </c>
      <c r="T1782" s="37" t="s">
        <v>9167</v>
      </c>
      <c r="U1782" s="37" t="s">
        <v>9166</v>
      </c>
    </row>
    <row r="1783" spans="1:21" s="37" customFormat="1" ht="14.5">
      <c r="A1783" s="3" t="s">
        <v>5355</v>
      </c>
      <c r="B1783" s="15" t="s">
        <v>1</v>
      </c>
      <c r="C1783" s="15" t="s">
        <v>5</v>
      </c>
      <c r="D1783" s="15" t="s">
        <v>3525</v>
      </c>
      <c r="E1783" s="15">
        <v>600</v>
      </c>
      <c r="F1783" s="15">
        <v>34.200000000000003</v>
      </c>
      <c r="G1783" s="15">
        <v>36</v>
      </c>
      <c r="H1783" s="15">
        <v>37.799999999999997</v>
      </c>
      <c r="I1783" s="15">
        <v>30.8</v>
      </c>
      <c r="J1783" s="15">
        <v>3</v>
      </c>
      <c r="K1783" s="15">
        <v>1</v>
      </c>
      <c r="L1783" s="15">
        <v>49.9</v>
      </c>
      <c r="M1783" s="15">
        <v>12.6</v>
      </c>
      <c r="N1783" s="15">
        <v>150</v>
      </c>
      <c r="O1783" s="15">
        <v>1</v>
      </c>
      <c r="P1783" s="15" t="s">
        <v>910</v>
      </c>
      <c r="Q1783" s="37" t="s">
        <v>9169</v>
      </c>
      <c r="R1783" s="37">
        <v>9.2999999999999999E-2</v>
      </c>
      <c r="S1783" s="37" t="s">
        <v>9168</v>
      </c>
      <c r="T1783" s="37" t="s">
        <v>9167</v>
      </c>
      <c r="U1783" s="37" t="s">
        <v>9166</v>
      </c>
    </row>
    <row r="1784" spans="1:21" s="37" customFormat="1" ht="14.5">
      <c r="A1784" s="3" t="s">
        <v>5356</v>
      </c>
      <c r="B1784" s="15" t="s">
        <v>1</v>
      </c>
      <c r="C1784" s="15" t="s">
        <v>5</v>
      </c>
      <c r="D1784" s="15" t="s">
        <v>3525</v>
      </c>
      <c r="E1784" s="15">
        <v>600</v>
      </c>
      <c r="F1784" s="15">
        <v>34.200000000000003</v>
      </c>
      <c r="G1784" s="15">
        <v>36</v>
      </c>
      <c r="H1784" s="15">
        <v>37.799999999999997</v>
      </c>
      <c r="I1784" s="15">
        <v>30.8</v>
      </c>
      <c r="J1784" s="15">
        <v>3</v>
      </c>
      <c r="K1784" s="15">
        <v>1</v>
      </c>
      <c r="L1784" s="15">
        <v>49.9</v>
      </c>
      <c r="M1784" s="15">
        <v>12.6</v>
      </c>
      <c r="N1784" s="15">
        <v>150</v>
      </c>
      <c r="O1784" s="15">
        <v>1</v>
      </c>
      <c r="P1784" s="15" t="s">
        <v>3</v>
      </c>
      <c r="Q1784" s="37" t="s">
        <v>9169</v>
      </c>
      <c r="R1784" s="37">
        <v>9.2999999999999999E-2</v>
      </c>
      <c r="S1784" s="37" t="s">
        <v>9168</v>
      </c>
      <c r="T1784" s="37" t="s">
        <v>9167</v>
      </c>
      <c r="U1784" s="37" t="s">
        <v>9166</v>
      </c>
    </row>
    <row r="1785" spans="1:21" s="37" customFormat="1" ht="14.5">
      <c r="A1785" s="3" t="s">
        <v>5357</v>
      </c>
      <c r="B1785" s="15" t="s">
        <v>1</v>
      </c>
      <c r="C1785" s="15" t="s">
        <v>5</v>
      </c>
      <c r="D1785" s="15" t="s">
        <v>3525</v>
      </c>
      <c r="E1785" s="15">
        <v>600</v>
      </c>
      <c r="F1785" s="15">
        <v>32.4</v>
      </c>
      <c r="G1785" s="15">
        <v>36</v>
      </c>
      <c r="H1785" s="15">
        <v>39.6</v>
      </c>
      <c r="I1785" s="15">
        <v>29.1</v>
      </c>
      <c r="J1785" s="15">
        <v>3</v>
      </c>
      <c r="K1785" s="15">
        <v>1</v>
      </c>
      <c r="L1785" s="15">
        <v>52</v>
      </c>
      <c r="M1785" s="15">
        <v>12</v>
      </c>
      <c r="N1785" s="15">
        <v>150</v>
      </c>
      <c r="O1785" s="15">
        <v>1</v>
      </c>
      <c r="P1785" s="15" t="s">
        <v>3</v>
      </c>
      <c r="Q1785" s="37" t="s">
        <v>9169</v>
      </c>
      <c r="R1785" s="37">
        <v>9.2999999999999999E-2</v>
      </c>
      <c r="S1785" s="37" t="s">
        <v>9168</v>
      </c>
      <c r="T1785" s="37" t="s">
        <v>9167</v>
      </c>
      <c r="U1785" s="37" t="s">
        <v>9166</v>
      </c>
    </row>
    <row r="1786" spans="1:21" s="37" customFormat="1" ht="14.5">
      <c r="A1786" s="3" t="s">
        <v>5358</v>
      </c>
      <c r="B1786" s="15" t="s">
        <v>1</v>
      </c>
      <c r="C1786" s="15" t="s">
        <v>5</v>
      </c>
      <c r="D1786" s="15" t="s">
        <v>3522</v>
      </c>
      <c r="E1786" s="15">
        <v>600</v>
      </c>
      <c r="F1786" s="15">
        <v>32.4</v>
      </c>
      <c r="G1786" s="15">
        <v>36</v>
      </c>
      <c r="H1786" s="15">
        <v>39.6</v>
      </c>
      <c r="I1786" s="15">
        <v>29.1</v>
      </c>
      <c r="J1786" s="15">
        <v>3</v>
      </c>
      <c r="K1786" s="15">
        <v>1</v>
      </c>
      <c r="L1786" s="15">
        <v>52</v>
      </c>
      <c r="M1786" s="15">
        <v>12</v>
      </c>
      <c r="N1786" s="15">
        <v>150</v>
      </c>
      <c r="O1786" s="15">
        <v>1</v>
      </c>
      <c r="P1786" s="15" t="s">
        <v>3</v>
      </c>
      <c r="Q1786" s="37" t="s">
        <v>9169</v>
      </c>
      <c r="R1786" s="37">
        <v>9.2999999999999999E-2</v>
      </c>
      <c r="S1786" s="37" t="s">
        <v>9168</v>
      </c>
      <c r="T1786" s="37" t="s">
        <v>9167</v>
      </c>
      <c r="U1786" s="37" t="s">
        <v>9166</v>
      </c>
    </row>
    <row r="1787" spans="1:21" s="37" customFormat="1" ht="14.5">
      <c r="A1787" s="3" t="s">
        <v>5359</v>
      </c>
      <c r="B1787" s="15" t="s">
        <v>1</v>
      </c>
      <c r="C1787" s="15" t="s">
        <v>5</v>
      </c>
      <c r="D1787" s="15" t="s">
        <v>3522</v>
      </c>
      <c r="E1787" s="15">
        <v>600</v>
      </c>
      <c r="F1787" s="15">
        <v>35.1</v>
      </c>
      <c r="G1787" s="15">
        <v>39</v>
      </c>
      <c r="H1787" s="15">
        <v>42.9</v>
      </c>
      <c r="I1787" s="15">
        <v>31.6</v>
      </c>
      <c r="J1787" s="15">
        <v>3</v>
      </c>
      <c r="K1787" s="15">
        <v>1</v>
      </c>
      <c r="L1787" s="15">
        <v>56.4</v>
      </c>
      <c r="M1787" s="15">
        <v>11.1</v>
      </c>
      <c r="N1787" s="15">
        <v>150</v>
      </c>
      <c r="O1787" s="15">
        <v>1</v>
      </c>
      <c r="P1787" s="15" t="s">
        <v>910</v>
      </c>
      <c r="Q1787" s="37" t="s">
        <v>9169</v>
      </c>
      <c r="R1787" s="37">
        <v>9.2999999999999999E-2</v>
      </c>
      <c r="S1787" s="37" t="s">
        <v>9168</v>
      </c>
      <c r="T1787" s="37" t="s">
        <v>9167</v>
      </c>
      <c r="U1787" s="37" t="s">
        <v>9166</v>
      </c>
    </row>
    <row r="1788" spans="1:21" s="37" customFormat="1" ht="14.5">
      <c r="A1788" s="3" t="s">
        <v>5360</v>
      </c>
      <c r="B1788" s="15" t="s">
        <v>1</v>
      </c>
      <c r="C1788" s="15" t="s">
        <v>5</v>
      </c>
      <c r="D1788" s="15" t="s">
        <v>3522</v>
      </c>
      <c r="E1788" s="15">
        <v>600</v>
      </c>
      <c r="F1788" s="15">
        <v>37.1</v>
      </c>
      <c r="G1788" s="15">
        <v>39</v>
      </c>
      <c r="H1788" s="15">
        <v>41</v>
      </c>
      <c r="I1788" s="15">
        <v>33.299999999999997</v>
      </c>
      <c r="J1788" s="15">
        <v>3</v>
      </c>
      <c r="K1788" s="15">
        <v>1</v>
      </c>
      <c r="L1788" s="15">
        <v>53.9</v>
      </c>
      <c r="M1788" s="15">
        <v>11.6</v>
      </c>
      <c r="N1788" s="15">
        <v>150</v>
      </c>
      <c r="O1788" s="15">
        <v>1</v>
      </c>
      <c r="P1788" s="15" t="s">
        <v>910</v>
      </c>
      <c r="Q1788" s="37" t="s">
        <v>9169</v>
      </c>
      <c r="R1788" s="37">
        <v>9.2999999999999999E-2</v>
      </c>
      <c r="S1788" s="37" t="s">
        <v>9168</v>
      </c>
      <c r="T1788" s="37" t="s">
        <v>9167</v>
      </c>
      <c r="U1788" s="37" t="s">
        <v>9166</v>
      </c>
    </row>
    <row r="1789" spans="1:21" s="37" customFormat="1" ht="14.5">
      <c r="A1789" s="3" t="s">
        <v>5361</v>
      </c>
      <c r="B1789" s="15" t="s">
        <v>1</v>
      </c>
      <c r="C1789" s="15" t="s">
        <v>5</v>
      </c>
      <c r="D1789" s="15" t="s">
        <v>3522</v>
      </c>
      <c r="E1789" s="15">
        <v>600</v>
      </c>
      <c r="F1789" s="15">
        <v>37.1</v>
      </c>
      <c r="G1789" s="15">
        <v>39</v>
      </c>
      <c r="H1789" s="15">
        <v>41</v>
      </c>
      <c r="I1789" s="15">
        <v>33.299999999999997</v>
      </c>
      <c r="J1789" s="15">
        <v>3</v>
      </c>
      <c r="K1789" s="15">
        <v>1</v>
      </c>
      <c r="L1789" s="15">
        <v>53.9</v>
      </c>
      <c r="M1789" s="15">
        <v>11.6</v>
      </c>
      <c r="N1789" s="15">
        <v>150</v>
      </c>
      <c r="O1789" s="15">
        <v>1</v>
      </c>
      <c r="P1789" s="15" t="s">
        <v>3</v>
      </c>
      <c r="Q1789" s="37" t="s">
        <v>9169</v>
      </c>
      <c r="R1789" s="37">
        <v>9.2999999999999999E-2</v>
      </c>
      <c r="S1789" s="37" t="s">
        <v>9168</v>
      </c>
      <c r="T1789" s="37" t="s">
        <v>9167</v>
      </c>
      <c r="U1789" s="37" t="s">
        <v>9166</v>
      </c>
    </row>
    <row r="1790" spans="1:21" s="37" customFormat="1" ht="14.5">
      <c r="A1790" s="3" t="s">
        <v>5362</v>
      </c>
      <c r="B1790" s="15" t="s">
        <v>1</v>
      </c>
      <c r="C1790" s="15" t="s">
        <v>5</v>
      </c>
      <c r="D1790" s="15" t="s">
        <v>3525</v>
      </c>
      <c r="E1790" s="15">
        <v>600</v>
      </c>
      <c r="F1790" s="15">
        <v>35.1</v>
      </c>
      <c r="G1790" s="15">
        <v>39</v>
      </c>
      <c r="H1790" s="15">
        <v>42.9</v>
      </c>
      <c r="I1790" s="15">
        <v>31.6</v>
      </c>
      <c r="J1790" s="15">
        <v>3</v>
      </c>
      <c r="K1790" s="15">
        <v>1</v>
      </c>
      <c r="L1790" s="15">
        <v>56.4</v>
      </c>
      <c r="M1790" s="15">
        <v>11.1</v>
      </c>
      <c r="N1790" s="15">
        <v>150</v>
      </c>
      <c r="O1790" s="15">
        <v>1</v>
      </c>
      <c r="P1790" s="15" t="s">
        <v>910</v>
      </c>
      <c r="Q1790" s="37" t="s">
        <v>9169</v>
      </c>
      <c r="R1790" s="37">
        <v>9.2999999999999999E-2</v>
      </c>
      <c r="S1790" s="37" t="s">
        <v>9168</v>
      </c>
      <c r="T1790" s="37" t="s">
        <v>9167</v>
      </c>
      <c r="U1790" s="37" t="s">
        <v>9166</v>
      </c>
    </row>
    <row r="1791" spans="1:21" s="37" customFormat="1" ht="14.5">
      <c r="A1791" s="3" t="s">
        <v>5363</v>
      </c>
      <c r="B1791" s="15" t="s">
        <v>1</v>
      </c>
      <c r="C1791" s="15" t="s">
        <v>5</v>
      </c>
      <c r="D1791" s="15" t="s">
        <v>3525</v>
      </c>
      <c r="E1791" s="15">
        <v>600</v>
      </c>
      <c r="F1791" s="15">
        <v>37.1</v>
      </c>
      <c r="G1791" s="15">
        <v>39</v>
      </c>
      <c r="H1791" s="15">
        <v>41</v>
      </c>
      <c r="I1791" s="15">
        <v>33.299999999999997</v>
      </c>
      <c r="J1791" s="15">
        <v>3</v>
      </c>
      <c r="K1791" s="15">
        <v>1</v>
      </c>
      <c r="L1791" s="15">
        <v>53.9</v>
      </c>
      <c r="M1791" s="15">
        <v>11.6</v>
      </c>
      <c r="N1791" s="15">
        <v>150</v>
      </c>
      <c r="O1791" s="15">
        <v>1</v>
      </c>
      <c r="P1791" s="15" t="s">
        <v>910</v>
      </c>
      <c r="Q1791" s="37" t="s">
        <v>9169</v>
      </c>
      <c r="R1791" s="37">
        <v>9.2999999999999999E-2</v>
      </c>
      <c r="S1791" s="37" t="s">
        <v>9168</v>
      </c>
      <c r="T1791" s="37" t="s">
        <v>9167</v>
      </c>
      <c r="U1791" s="37" t="s">
        <v>9166</v>
      </c>
    </row>
    <row r="1792" spans="1:21" s="37" customFormat="1" ht="14.5">
      <c r="A1792" s="3" t="s">
        <v>5364</v>
      </c>
      <c r="B1792" s="15" t="s">
        <v>1</v>
      </c>
      <c r="C1792" s="15" t="s">
        <v>5</v>
      </c>
      <c r="D1792" s="15" t="s">
        <v>3525</v>
      </c>
      <c r="E1792" s="15">
        <v>600</v>
      </c>
      <c r="F1792" s="15">
        <v>37.1</v>
      </c>
      <c r="G1792" s="15">
        <v>39</v>
      </c>
      <c r="H1792" s="15">
        <v>41</v>
      </c>
      <c r="I1792" s="15">
        <v>33.299999999999997</v>
      </c>
      <c r="J1792" s="15">
        <v>3</v>
      </c>
      <c r="K1792" s="15">
        <v>1</v>
      </c>
      <c r="L1792" s="15">
        <v>53.9</v>
      </c>
      <c r="M1792" s="15">
        <v>11.6</v>
      </c>
      <c r="N1792" s="15">
        <v>150</v>
      </c>
      <c r="O1792" s="15">
        <v>1</v>
      </c>
      <c r="P1792" s="15" t="s">
        <v>3</v>
      </c>
      <c r="Q1792" s="37" t="s">
        <v>9169</v>
      </c>
      <c r="R1792" s="37">
        <v>9.2999999999999999E-2</v>
      </c>
      <c r="S1792" s="37" t="s">
        <v>9168</v>
      </c>
      <c r="T1792" s="37" t="s">
        <v>9167</v>
      </c>
      <c r="U1792" s="37" t="s">
        <v>9166</v>
      </c>
    </row>
    <row r="1793" spans="1:21" s="37" customFormat="1" ht="14.5">
      <c r="A1793" s="3" t="s">
        <v>5365</v>
      </c>
      <c r="B1793" s="15" t="s">
        <v>1</v>
      </c>
      <c r="C1793" s="15" t="s">
        <v>5</v>
      </c>
      <c r="D1793" s="15" t="s">
        <v>3525</v>
      </c>
      <c r="E1793" s="15">
        <v>600</v>
      </c>
      <c r="F1793" s="15">
        <v>35.1</v>
      </c>
      <c r="G1793" s="15">
        <v>39</v>
      </c>
      <c r="H1793" s="15">
        <v>42.9</v>
      </c>
      <c r="I1793" s="15">
        <v>31.6</v>
      </c>
      <c r="J1793" s="15">
        <v>3</v>
      </c>
      <c r="K1793" s="15">
        <v>1</v>
      </c>
      <c r="L1793" s="15">
        <v>56.4</v>
      </c>
      <c r="M1793" s="15">
        <v>11.1</v>
      </c>
      <c r="N1793" s="15">
        <v>150</v>
      </c>
      <c r="O1793" s="15">
        <v>1</v>
      </c>
      <c r="P1793" s="15" t="s">
        <v>3</v>
      </c>
      <c r="Q1793" s="37" t="s">
        <v>9169</v>
      </c>
      <c r="R1793" s="37">
        <v>9.2999999999999999E-2</v>
      </c>
      <c r="S1793" s="37" t="s">
        <v>9168</v>
      </c>
      <c r="T1793" s="37" t="s">
        <v>9167</v>
      </c>
      <c r="U1793" s="37" t="s">
        <v>9166</v>
      </c>
    </row>
    <row r="1794" spans="1:21" s="37" customFormat="1" ht="14.5">
      <c r="A1794" s="3" t="s">
        <v>5366</v>
      </c>
      <c r="B1794" s="15" t="s">
        <v>1</v>
      </c>
      <c r="C1794" s="15" t="s">
        <v>5</v>
      </c>
      <c r="D1794" s="15" t="s">
        <v>3522</v>
      </c>
      <c r="E1794" s="15">
        <v>600</v>
      </c>
      <c r="F1794" s="15">
        <v>35.1</v>
      </c>
      <c r="G1794" s="15">
        <v>39</v>
      </c>
      <c r="H1794" s="15">
        <v>42.9</v>
      </c>
      <c r="I1794" s="15">
        <v>31.6</v>
      </c>
      <c r="J1794" s="15">
        <v>3</v>
      </c>
      <c r="K1794" s="15">
        <v>1</v>
      </c>
      <c r="L1794" s="15">
        <v>56.4</v>
      </c>
      <c r="M1794" s="15">
        <v>11.1</v>
      </c>
      <c r="N1794" s="15">
        <v>150</v>
      </c>
      <c r="O1794" s="15">
        <v>1</v>
      </c>
      <c r="P1794" s="15" t="s">
        <v>3</v>
      </c>
      <c r="Q1794" s="37" t="s">
        <v>9169</v>
      </c>
      <c r="R1794" s="37">
        <v>9.2999999999999999E-2</v>
      </c>
      <c r="S1794" s="37" t="s">
        <v>9168</v>
      </c>
      <c r="T1794" s="37" t="s">
        <v>9167</v>
      </c>
      <c r="U1794" s="37" t="s">
        <v>9166</v>
      </c>
    </row>
    <row r="1795" spans="1:21" s="37" customFormat="1" ht="14.5">
      <c r="A1795" s="3" t="s">
        <v>5367</v>
      </c>
      <c r="B1795" s="15" t="s">
        <v>1</v>
      </c>
      <c r="C1795" s="15" t="s">
        <v>5</v>
      </c>
      <c r="D1795" s="15" t="s">
        <v>3522</v>
      </c>
      <c r="E1795" s="15">
        <v>600</v>
      </c>
      <c r="F1795" s="15">
        <v>38.700000000000003</v>
      </c>
      <c r="G1795" s="15">
        <v>43</v>
      </c>
      <c r="H1795" s="15">
        <v>47.3</v>
      </c>
      <c r="I1795" s="15">
        <v>34.799999999999997</v>
      </c>
      <c r="J1795" s="15">
        <v>3</v>
      </c>
      <c r="K1795" s="15">
        <v>1</v>
      </c>
      <c r="L1795" s="15">
        <v>61.9</v>
      </c>
      <c r="M1795" s="15">
        <v>10</v>
      </c>
      <c r="N1795" s="15">
        <v>150</v>
      </c>
      <c r="O1795" s="15">
        <v>1</v>
      </c>
      <c r="P1795" s="15" t="s">
        <v>910</v>
      </c>
      <c r="Q1795" s="37" t="s">
        <v>9169</v>
      </c>
      <c r="R1795" s="37">
        <v>9.2999999999999999E-2</v>
      </c>
      <c r="S1795" s="37" t="s">
        <v>9168</v>
      </c>
      <c r="T1795" s="37" t="s">
        <v>9167</v>
      </c>
      <c r="U1795" s="37" t="s">
        <v>9166</v>
      </c>
    </row>
    <row r="1796" spans="1:21" s="37" customFormat="1" ht="14.5">
      <c r="A1796" s="3" t="s">
        <v>5368</v>
      </c>
      <c r="B1796" s="15" t="s">
        <v>1</v>
      </c>
      <c r="C1796" s="15" t="s">
        <v>5</v>
      </c>
      <c r="D1796" s="15" t="s">
        <v>3522</v>
      </c>
      <c r="E1796" s="15">
        <v>600</v>
      </c>
      <c r="F1796" s="15">
        <v>40.9</v>
      </c>
      <c r="G1796" s="15">
        <v>43</v>
      </c>
      <c r="H1796" s="15">
        <v>45.2</v>
      </c>
      <c r="I1796" s="15">
        <v>36.799999999999997</v>
      </c>
      <c r="J1796" s="15">
        <v>3</v>
      </c>
      <c r="K1796" s="15">
        <v>1</v>
      </c>
      <c r="L1796" s="15">
        <v>59.3</v>
      </c>
      <c r="M1796" s="15">
        <v>10.6</v>
      </c>
      <c r="N1796" s="15">
        <v>150</v>
      </c>
      <c r="O1796" s="15">
        <v>1</v>
      </c>
      <c r="P1796" s="15" t="s">
        <v>910</v>
      </c>
      <c r="Q1796" s="37" t="s">
        <v>9169</v>
      </c>
      <c r="R1796" s="37">
        <v>9.2999999999999999E-2</v>
      </c>
      <c r="S1796" s="37" t="s">
        <v>9168</v>
      </c>
      <c r="T1796" s="37" t="s">
        <v>9167</v>
      </c>
      <c r="U1796" s="37" t="s">
        <v>9166</v>
      </c>
    </row>
    <row r="1797" spans="1:21" s="37" customFormat="1" ht="14.5">
      <c r="A1797" s="3" t="s">
        <v>5369</v>
      </c>
      <c r="B1797" s="15" t="s">
        <v>1</v>
      </c>
      <c r="C1797" s="15" t="s">
        <v>5</v>
      </c>
      <c r="D1797" s="15" t="s">
        <v>3522</v>
      </c>
      <c r="E1797" s="15">
        <v>600</v>
      </c>
      <c r="F1797" s="15">
        <v>40.9</v>
      </c>
      <c r="G1797" s="15">
        <v>43</v>
      </c>
      <c r="H1797" s="15">
        <v>45.2</v>
      </c>
      <c r="I1797" s="15">
        <v>36.799999999999997</v>
      </c>
      <c r="J1797" s="15">
        <v>3</v>
      </c>
      <c r="K1797" s="15">
        <v>1</v>
      </c>
      <c r="L1797" s="15">
        <v>59.3</v>
      </c>
      <c r="M1797" s="15">
        <v>10.6</v>
      </c>
      <c r="N1797" s="15">
        <v>150</v>
      </c>
      <c r="O1797" s="15">
        <v>1</v>
      </c>
      <c r="P1797" s="15" t="s">
        <v>3</v>
      </c>
      <c r="Q1797" s="37" t="s">
        <v>9169</v>
      </c>
      <c r="R1797" s="37">
        <v>9.2999999999999999E-2</v>
      </c>
      <c r="S1797" s="37" t="s">
        <v>9168</v>
      </c>
      <c r="T1797" s="37" t="s">
        <v>9167</v>
      </c>
      <c r="U1797" s="37" t="s">
        <v>9166</v>
      </c>
    </row>
    <row r="1798" spans="1:21" s="37" customFormat="1" ht="14.5">
      <c r="A1798" s="3" t="s">
        <v>5370</v>
      </c>
      <c r="B1798" s="15" t="s">
        <v>1</v>
      </c>
      <c r="C1798" s="15" t="s">
        <v>5</v>
      </c>
      <c r="D1798" s="15" t="s">
        <v>3525</v>
      </c>
      <c r="E1798" s="15">
        <v>600</v>
      </c>
      <c r="F1798" s="15">
        <v>38.700000000000003</v>
      </c>
      <c r="G1798" s="15">
        <v>43</v>
      </c>
      <c r="H1798" s="15">
        <v>47.3</v>
      </c>
      <c r="I1798" s="15">
        <v>34.799999999999997</v>
      </c>
      <c r="J1798" s="15">
        <v>3</v>
      </c>
      <c r="K1798" s="15">
        <v>1</v>
      </c>
      <c r="L1798" s="15">
        <v>61.9</v>
      </c>
      <c r="M1798" s="15">
        <v>10</v>
      </c>
      <c r="N1798" s="15">
        <v>150</v>
      </c>
      <c r="O1798" s="15">
        <v>1</v>
      </c>
      <c r="P1798" s="15" t="s">
        <v>910</v>
      </c>
      <c r="Q1798" s="37" t="s">
        <v>9169</v>
      </c>
      <c r="R1798" s="37">
        <v>9.2999999999999999E-2</v>
      </c>
      <c r="S1798" s="37" t="s">
        <v>9168</v>
      </c>
      <c r="T1798" s="37" t="s">
        <v>9167</v>
      </c>
      <c r="U1798" s="37" t="s">
        <v>9166</v>
      </c>
    </row>
    <row r="1799" spans="1:21" s="37" customFormat="1" ht="14.5">
      <c r="A1799" s="3" t="s">
        <v>5371</v>
      </c>
      <c r="B1799" s="15" t="s">
        <v>1</v>
      </c>
      <c r="C1799" s="15" t="s">
        <v>5</v>
      </c>
      <c r="D1799" s="15" t="s">
        <v>3525</v>
      </c>
      <c r="E1799" s="15">
        <v>600</v>
      </c>
      <c r="F1799" s="15">
        <v>40.9</v>
      </c>
      <c r="G1799" s="15">
        <v>43</v>
      </c>
      <c r="H1799" s="15">
        <v>45.2</v>
      </c>
      <c r="I1799" s="15">
        <v>36.799999999999997</v>
      </c>
      <c r="J1799" s="15">
        <v>3</v>
      </c>
      <c r="K1799" s="15">
        <v>1</v>
      </c>
      <c r="L1799" s="15">
        <v>59.3</v>
      </c>
      <c r="M1799" s="15">
        <v>10.6</v>
      </c>
      <c r="N1799" s="15">
        <v>150</v>
      </c>
      <c r="O1799" s="15">
        <v>1</v>
      </c>
      <c r="P1799" s="15" t="s">
        <v>910</v>
      </c>
      <c r="Q1799" s="37" t="s">
        <v>9169</v>
      </c>
      <c r="R1799" s="37">
        <v>9.2999999999999999E-2</v>
      </c>
      <c r="S1799" s="37" t="s">
        <v>9168</v>
      </c>
      <c r="T1799" s="37" t="s">
        <v>9167</v>
      </c>
      <c r="U1799" s="37" t="s">
        <v>9166</v>
      </c>
    </row>
    <row r="1800" spans="1:21" s="37" customFormat="1" ht="14.5">
      <c r="A1800" s="3" t="s">
        <v>5372</v>
      </c>
      <c r="B1800" s="15" t="s">
        <v>1</v>
      </c>
      <c r="C1800" s="15" t="s">
        <v>5</v>
      </c>
      <c r="D1800" s="15" t="s">
        <v>3525</v>
      </c>
      <c r="E1800" s="15">
        <v>600</v>
      </c>
      <c r="F1800" s="15">
        <v>40.9</v>
      </c>
      <c r="G1800" s="15">
        <v>43</v>
      </c>
      <c r="H1800" s="15">
        <v>45.2</v>
      </c>
      <c r="I1800" s="15">
        <v>36.799999999999997</v>
      </c>
      <c r="J1800" s="15">
        <v>3</v>
      </c>
      <c r="K1800" s="15">
        <v>1</v>
      </c>
      <c r="L1800" s="15">
        <v>59.3</v>
      </c>
      <c r="M1800" s="15">
        <v>10.6</v>
      </c>
      <c r="N1800" s="15">
        <v>150</v>
      </c>
      <c r="O1800" s="15">
        <v>1</v>
      </c>
      <c r="P1800" s="15" t="s">
        <v>3</v>
      </c>
      <c r="Q1800" s="37" t="s">
        <v>9169</v>
      </c>
      <c r="R1800" s="37">
        <v>9.2999999999999999E-2</v>
      </c>
      <c r="S1800" s="37" t="s">
        <v>9168</v>
      </c>
      <c r="T1800" s="37" t="s">
        <v>9167</v>
      </c>
      <c r="U1800" s="37" t="s">
        <v>9166</v>
      </c>
    </row>
    <row r="1801" spans="1:21" s="37" customFormat="1" ht="14.5">
      <c r="A1801" s="3" t="s">
        <v>5373</v>
      </c>
      <c r="B1801" s="15" t="s">
        <v>1</v>
      </c>
      <c r="C1801" s="15" t="s">
        <v>5</v>
      </c>
      <c r="D1801" s="15" t="s">
        <v>3525</v>
      </c>
      <c r="E1801" s="15">
        <v>600</v>
      </c>
      <c r="F1801" s="15">
        <v>38.700000000000003</v>
      </c>
      <c r="G1801" s="15">
        <v>43</v>
      </c>
      <c r="H1801" s="15">
        <v>47.3</v>
      </c>
      <c r="I1801" s="15">
        <v>34.799999999999997</v>
      </c>
      <c r="J1801" s="15">
        <v>3</v>
      </c>
      <c r="K1801" s="15">
        <v>1</v>
      </c>
      <c r="L1801" s="15">
        <v>61.9</v>
      </c>
      <c r="M1801" s="15">
        <v>10</v>
      </c>
      <c r="N1801" s="15">
        <v>150</v>
      </c>
      <c r="O1801" s="15">
        <v>1</v>
      </c>
      <c r="P1801" s="15" t="s">
        <v>3</v>
      </c>
      <c r="Q1801" s="37" t="s">
        <v>9169</v>
      </c>
      <c r="R1801" s="37">
        <v>9.2999999999999999E-2</v>
      </c>
      <c r="S1801" s="37" t="s">
        <v>9168</v>
      </c>
      <c r="T1801" s="37" t="s">
        <v>9167</v>
      </c>
      <c r="U1801" s="37" t="s">
        <v>9166</v>
      </c>
    </row>
    <row r="1802" spans="1:21" s="37" customFormat="1" ht="14.5">
      <c r="A1802" s="3" t="s">
        <v>5374</v>
      </c>
      <c r="B1802" s="15" t="s">
        <v>1</v>
      </c>
      <c r="C1802" s="15" t="s">
        <v>5</v>
      </c>
      <c r="D1802" s="15" t="s">
        <v>3522</v>
      </c>
      <c r="E1802" s="15">
        <v>600</v>
      </c>
      <c r="F1802" s="15">
        <v>38.700000000000003</v>
      </c>
      <c r="G1802" s="15">
        <v>43</v>
      </c>
      <c r="H1802" s="15">
        <v>47.3</v>
      </c>
      <c r="I1802" s="15">
        <v>34.799999999999997</v>
      </c>
      <c r="J1802" s="15">
        <v>3</v>
      </c>
      <c r="K1802" s="15">
        <v>1</v>
      </c>
      <c r="L1802" s="15">
        <v>61.9</v>
      </c>
      <c r="M1802" s="15">
        <v>10</v>
      </c>
      <c r="N1802" s="15">
        <v>150</v>
      </c>
      <c r="O1802" s="15">
        <v>1</v>
      </c>
      <c r="P1802" s="15" t="s">
        <v>3</v>
      </c>
      <c r="Q1802" s="37" t="s">
        <v>9169</v>
      </c>
      <c r="R1802" s="37">
        <v>9.2999999999999999E-2</v>
      </c>
      <c r="S1802" s="37" t="s">
        <v>9168</v>
      </c>
      <c r="T1802" s="37" t="s">
        <v>9167</v>
      </c>
      <c r="U1802" s="37" t="s">
        <v>9166</v>
      </c>
    </row>
    <row r="1803" spans="1:21" s="37" customFormat="1" ht="14.5">
      <c r="A1803" s="3" t="s">
        <v>5375</v>
      </c>
      <c r="B1803" s="15" t="s">
        <v>1</v>
      </c>
      <c r="C1803" s="15" t="s">
        <v>5</v>
      </c>
      <c r="D1803" s="15" t="s">
        <v>3522</v>
      </c>
      <c r="E1803" s="15">
        <v>600</v>
      </c>
      <c r="F1803" s="15">
        <v>42.3</v>
      </c>
      <c r="G1803" s="15">
        <v>47</v>
      </c>
      <c r="H1803" s="15">
        <v>51.7</v>
      </c>
      <c r="I1803" s="15">
        <v>38.1</v>
      </c>
      <c r="J1803" s="15">
        <v>3</v>
      </c>
      <c r="K1803" s="15">
        <v>1</v>
      </c>
      <c r="L1803" s="15">
        <v>67.8</v>
      </c>
      <c r="M1803" s="15">
        <v>9.1999999999999993</v>
      </c>
      <c r="N1803" s="15">
        <v>150</v>
      </c>
      <c r="O1803" s="15">
        <v>1</v>
      </c>
      <c r="P1803" s="15" t="s">
        <v>910</v>
      </c>
      <c r="Q1803" s="37" t="s">
        <v>9169</v>
      </c>
      <c r="R1803" s="37">
        <v>9.2999999999999999E-2</v>
      </c>
      <c r="S1803" s="37" t="s">
        <v>9168</v>
      </c>
      <c r="T1803" s="37" t="s">
        <v>9167</v>
      </c>
      <c r="U1803" s="37" t="s">
        <v>9166</v>
      </c>
    </row>
    <row r="1804" spans="1:21" s="37" customFormat="1" ht="14.5">
      <c r="A1804" s="3" t="s">
        <v>5376</v>
      </c>
      <c r="B1804" s="15" t="s">
        <v>1</v>
      </c>
      <c r="C1804" s="15" t="s">
        <v>5</v>
      </c>
      <c r="D1804" s="15" t="s">
        <v>3522</v>
      </c>
      <c r="E1804" s="15">
        <v>600</v>
      </c>
      <c r="F1804" s="15">
        <v>44.7</v>
      </c>
      <c r="G1804" s="15">
        <v>47</v>
      </c>
      <c r="H1804" s="15">
        <v>49.4</v>
      </c>
      <c r="I1804" s="15">
        <v>40.200000000000003</v>
      </c>
      <c r="J1804" s="15">
        <v>3</v>
      </c>
      <c r="K1804" s="15">
        <v>1</v>
      </c>
      <c r="L1804" s="15">
        <v>64.8</v>
      </c>
      <c r="M1804" s="15">
        <v>9.6999999999999993</v>
      </c>
      <c r="N1804" s="15">
        <v>150</v>
      </c>
      <c r="O1804" s="15">
        <v>1</v>
      </c>
      <c r="P1804" s="15" t="s">
        <v>910</v>
      </c>
      <c r="Q1804" s="37" t="s">
        <v>9169</v>
      </c>
      <c r="R1804" s="37">
        <v>9.2999999999999999E-2</v>
      </c>
      <c r="S1804" s="37" t="s">
        <v>9168</v>
      </c>
      <c r="T1804" s="37" t="s">
        <v>9167</v>
      </c>
      <c r="U1804" s="37" t="s">
        <v>9166</v>
      </c>
    </row>
    <row r="1805" spans="1:21" s="37" customFormat="1" ht="14.5">
      <c r="A1805" s="3" t="s">
        <v>5377</v>
      </c>
      <c r="B1805" s="15" t="s">
        <v>1</v>
      </c>
      <c r="C1805" s="15" t="s">
        <v>5</v>
      </c>
      <c r="D1805" s="15" t="s">
        <v>3522</v>
      </c>
      <c r="E1805" s="15">
        <v>600</v>
      </c>
      <c r="F1805" s="15">
        <v>44.7</v>
      </c>
      <c r="G1805" s="15">
        <v>47</v>
      </c>
      <c r="H1805" s="15">
        <v>49.4</v>
      </c>
      <c r="I1805" s="15">
        <v>40.200000000000003</v>
      </c>
      <c r="J1805" s="15">
        <v>3</v>
      </c>
      <c r="K1805" s="15">
        <v>1</v>
      </c>
      <c r="L1805" s="15">
        <v>64.8</v>
      </c>
      <c r="M1805" s="15">
        <v>9.6999999999999993</v>
      </c>
      <c r="N1805" s="15">
        <v>150</v>
      </c>
      <c r="O1805" s="15">
        <v>1</v>
      </c>
      <c r="P1805" s="15" t="s">
        <v>3</v>
      </c>
      <c r="Q1805" s="37" t="s">
        <v>9169</v>
      </c>
      <c r="R1805" s="37">
        <v>9.2999999999999999E-2</v>
      </c>
      <c r="S1805" s="37" t="s">
        <v>9168</v>
      </c>
      <c r="T1805" s="37" t="s">
        <v>9167</v>
      </c>
      <c r="U1805" s="37" t="s">
        <v>9166</v>
      </c>
    </row>
    <row r="1806" spans="1:21" s="37" customFormat="1" ht="14.5">
      <c r="A1806" s="3" t="s">
        <v>5378</v>
      </c>
      <c r="B1806" s="15" t="s">
        <v>1</v>
      </c>
      <c r="C1806" s="15" t="s">
        <v>5</v>
      </c>
      <c r="D1806" s="15" t="s">
        <v>3525</v>
      </c>
      <c r="E1806" s="15">
        <v>600</v>
      </c>
      <c r="F1806" s="15">
        <v>42.3</v>
      </c>
      <c r="G1806" s="15">
        <v>47</v>
      </c>
      <c r="H1806" s="15">
        <v>51.7</v>
      </c>
      <c r="I1806" s="15">
        <v>38.1</v>
      </c>
      <c r="J1806" s="15">
        <v>3</v>
      </c>
      <c r="K1806" s="15">
        <v>1</v>
      </c>
      <c r="L1806" s="15">
        <v>67.8</v>
      </c>
      <c r="M1806" s="15">
        <v>9.1999999999999993</v>
      </c>
      <c r="N1806" s="15">
        <v>150</v>
      </c>
      <c r="O1806" s="15">
        <v>1</v>
      </c>
      <c r="P1806" s="15" t="s">
        <v>910</v>
      </c>
      <c r="Q1806" s="37" t="s">
        <v>9169</v>
      </c>
      <c r="R1806" s="37">
        <v>9.2999999999999999E-2</v>
      </c>
      <c r="S1806" s="37" t="s">
        <v>9168</v>
      </c>
      <c r="T1806" s="37" t="s">
        <v>9167</v>
      </c>
      <c r="U1806" s="37" t="s">
        <v>9166</v>
      </c>
    </row>
    <row r="1807" spans="1:21" s="37" customFormat="1" ht="14.5">
      <c r="A1807" s="3" t="s">
        <v>5379</v>
      </c>
      <c r="B1807" s="15" t="s">
        <v>1</v>
      </c>
      <c r="C1807" s="15" t="s">
        <v>5</v>
      </c>
      <c r="D1807" s="15" t="s">
        <v>3525</v>
      </c>
      <c r="E1807" s="15">
        <v>600</v>
      </c>
      <c r="F1807" s="15">
        <v>44.7</v>
      </c>
      <c r="G1807" s="15">
        <v>47</v>
      </c>
      <c r="H1807" s="15">
        <v>49.4</v>
      </c>
      <c r="I1807" s="15">
        <v>40.200000000000003</v>
      </c>
      <c r="J1807" s="15">
        <v>3</v>
      </c>
      <c r="K1807" s="15">
        <v>1</v>
      </c>
      <c r="L1807" s="15">
        <v>64.8</v>
      </c>
      <c r="M1807" s="15">
        <v>9.6999999999999993</v>
      </c>
      <c r="N1807" s="15">
        <v>150</v>
      </c>
      <c r="O1807" s="15">
        <v>1</v>
      </c>
      <c r="P1807" s="15" t="s">
        <v>910</v>
      </c>
      <c r="Q1807" s="37" t="s">
        <v>9169</v>
      </c>
      <c r="R1807" s="37">
        <v>9.2999999999999999E-2</v>
      </c>
      <c r="S1807" s="37" t="s">
        <v>9168</v>
      </c>
      <c r="T1807" s="37" t="s">
        <v>9167</v>
      </c>
      <c r="U1807" s="37" t="s">
        <v>9166</v>
      </c>
    </row>
    <row r="1808" spans="1:21" s="37" customFormat="1" ht="14.5">
      <c r="A1808" s="3" t="s">
        <v>5380</v>
      </c>
      <c r="B1808" s="15" t="s">
        <v>1</v>
      </c>
      <c r="C1808" s="15" t="s">
        <v>5</v>
      </c>
      <c r="D1808" s="15" t="s">
        <v>3525</v>
      </c>
      <c r="E1808" s="15">
        <v>600</v>
      </c>
      <c r="F1808" s="15">
        <v>44.7</v>
      </c>
      <c r="G1808" s="15">
        <v>47</v>
      </c>
      <c r="H1808" s="15">
        <v>49.4</v>
      </c>
      <c r="I1808" s="15">
        <v>40.200000000000003</v>
      </c>
      <c r="J1808" s="15">
        <v>3</v>
      </c>
      <c r="K1808" s="15">
        <v>1</v>
      </c>
      <c r="L1808" s="15">
        <v>64.8</v>
      </c>
      <c r="M1808" s="15">
        <v>9.6999999999999993</v>
      </c>
      <c r="N1808" s="15">
        <v>150</v>
      </c>
      <c r="O1808" s="15">
        <v>1</v>
      </c>
      <c r="P1808" s="15" t="s">
        <v>3</v>
      </c>
      <c r="Q1808" s="37" t="s">
        <v>9169</v>
      </c>
      <c r="R1808" s="37">
        <v>9.2999999999999999E-2</v>
      </c>
      <c r="S1808" s="37" t="s">
        <v>9168</v>
      </c>
      <c r="T1808" s="37" t="s">
        <v>9167</v>
      </c>
      <c r="U1808" s="37" t="s">
        <v>9166</v>
      </c>
    </row>
    <row r="1809" spans="1:21" s="37" customFormat="1" ht="14.5">
      <c r="A1809" s="3" t="s">
        <v>5381</v>
      </c>
      <c r="B1809" s="15" t="s">
        <v>1</v>
      </c>
      <c r="C1809" s="15" t="s">
        <v>5</v>
      </c>
      <c r="D1809" s="15" t="s">
        <v>3525</v>
      </c>
      <c r="E1809" s="15">
        <v>600</v>
      </c>
      <c r="F1809" s="15">
        <v>42.3</v>
      </c>
      <c r="G1809" s="15">
        <v>47</v>
      </c>
      <c r="H1809" s="15">
        <v>51.7</v>
      </c>
      <c r="I1809" s="15">
        <v>38.1</v>
      </c>
      <c r="J1809" s="15">
        <v>3</v>
      </c>
      <c r="K1809" s="15">
        <v>1</v>
      </c>
      <c r="L1809" s="15">
        <v>67.8</v>
      </c>
      <c r="M1809" s="15">
        <v>9.1999999999999993</v>
      </c>
      <c r="N1809" s="15">
        <v>150</v>
      </c>
      <c r="O1809" s="15">
        <v>1</v>
      </c>
      <c r="P1809" s="15" t="s">
        <v>3</v>
      </c>
      <c r="Q1809" s="37" t="s">
        <v>9169</v>
      </c>
      <c r="R1809" s="37">
        <v>9.2999999999999999E-2</v>
      </c>
      <c r="S1809" s="37" t="s">
        <v>9168</v>
      </c>
      <c r="T1809" s="37" t="s">
        <v>9167</v>
      </c>
      <c r="U1809" s="37" t="s">
        <v>9166</v>
      </c>
    </row>
    <row r="1810" spans="1:21" s="37" customFormat="1" ht="14.5">
      <c r="A1810" s="3" t="s">
        <v>5382</v>
      </c>
      <c r="B1810" s="15" t="s">
        <v>1</v>
      </c>
      <c r="C1810" s="15" t="s">
        <v>5</v>
      </c>
      <c r="D1810" s="15" t="s">
        <v>3522</v>
      </c>
      <c r="E1810" s="15">
        <v>600</v>
      </c>
      <c r="F1810" s="15">
        <v>42.3</v>
      </c>
      <c r="G1810" s="15">
        <v>47</v>
      </c>
      <c r="H1810" s="15">
        <v>51.7</v>
      </c>
      <c r="I1810" s="15">
        <v>38.1</v>
      </c>
      <c r="J1810" s="15">
        <v>3</v>
      </c>
      <c r="K1810" s="15">
        <v>1</v>
      </c>
      <c r="L1810" s="15">
        <v>67.8</v>
      </c>
      <c r="M1810" s="15">
        <v>9.1999999999999993</v>
      </c>
      <c r="N1810" s="15">
        <v>150</v>
      </c>
      <c r="O1810" s="15">
        <v>1</v>
      </c>
      <c r="P1810" s="15" t="s">
        <v>3</v>
      </c>
      <c r="Q1810" s="37" t="s">
        <v>9169</v>
      </c>
      <c r="R1810" s="37">
        <v>9.2999999999999999E-2</v>
      </c>
      <c r="S1810" s="37" t="s">
        <v>9168</v>
      </c>
      <c r="T1810" s="37" t="s">
        <v>9167</v>
      </c>
      <c r="U1810" s="37" t="s">
        <v>9166</v>
      </c>
    </row>
    <row r="1811" spans="1:21" s="37" customFormat="1" ht="14.5">
      <c r="A1811" s="3" t="s">
        <v>5383</v>
      </c>
      <c r="B1811" s="15" t="s">
        <v>1</v>
      </c>
      <c r="C1811" s="15" t="s">
        <v>5</v>
      </c>
      <c r="D1811" s="15" t="s">
        <v>3522</v>
      </c>
      <c r="E1811" s="15">
        <v>600</v>
      </c>
      <c r="F1811" s="15">
        <v>45.9</v>
      </c>
      <c r="G1811" s="15">
        <v>51</v>
      </c>
      <c r="H1811" s="15">
        <v>56.1</v>
      </c>
      <c r="I1811" s="15">
        <v>41.3</v>
      </c>
      <c r="J1811" s="15">
        <v>3</v>
      </c>
      <c r="K1811" s="15">
        <v>1</v>
      </c>
      <c r="L1811" s="15">
        <v>73.5</v>
      </c>
      <c r="M1811" s="15">
        <v>8.5</v>
      </c>
      <c r="N1811" s="15">
        <v>150</v>
      </c>
      <c r="O1811" s="15">
        <v>1</v>
      </c>
      <c r="P1811" s="15" t="s">
        <v>910</v>
      </c>
      <c r="Q1811" s="37" t="s">
        <v>9169</v>
      </c>
      <c r="R1811" s="37">
        <v>9.2999999999999999E-2</v>
      </c>
      <c r="S1811" s="37" t="s">
        <v>9168</v>
      </c>
      <c r="T1811" s="37" t="s">
        <v>9167</v>
      </c>
      <c r="U1811" s="37" t="s">
        <v>9166</v>
      </c>
    </row>
    <row r="1812" spans="1:21" s="37" customFormat="1" ht="14.5">
      <c r="A1812" s="3" t="s">
        <v>5384</v>
      </c>
      <c r="B1812" s="15" t="s">
        <v>1</v>
      </c>
      <c r="C1812" s="15" t="s">
        <v>5</v>
      </c>
      <c r="D1812" s="15" t="s">
        <v>3522</v>
      </c>
      <c r="E1812" s="15">
        <v>600</v>
      </c>
      <c r="F1812" s="15">
        <v>48.5</v>
      </c>
      <c r="G1812" s="15">
        <v>51</v>
      </c>
      <c r="H1812" s="15">
        <v>53.6</v>
      </c>
      <c r="I1812" s="15">
        <v>43.6</v>
      </c>
      <c r="J1812" s="15">
        <v>3</v>
      </c>
      <c r="K1812" s="15">
        <v>1</v>
      </c>
      <c r="L1812" s="15">
        <v>70.099999999999994</v>
      </c>
      <c r="M1812" s="15">
        <v>8.9</v>
      </c>
      <c r="N1812" s="15">
        <v>150</v>
      </c>
      <c r="O1812" s="15">
        <v>1</v>
      </c>
      <c r="P1812" s="15" t="s">
        <v>910</v>
      </c>
      <c r="Q1812" s="37" t="s">
        <v>9169</v>
      </c>
      <c r="R1812" s="37">
        <v>9.2999999999999999E-2</v>
      </c>
      <c r="S1812" s="37" t="s">
        <v>9168</v>
      </c>
      <c r="T1812" s="37" t="s">
        <v>9167</v>
      </c>
      <c r="U1812" s="37" t="s">
        <v>9166</v>
      </c>
    </row>
    <row r="1813" spans="1:21" s="37" customFormat="1" ht="14.5">
      <c r="A1813" s="3" t="s">
        <v>5385</v>
      </c>
      <c r="B1813" s="15" t="s">
        <v>1</v>
      </c>
      <c r="C1813" s="15" t="s">
        <v>5</v>
      </c>
      <c r="D1813" s="15" t="s">
        <v>3522</v>
      </c>
      <c r="E1813" s="15">
        <v>600</v>
      </c>
      <c r="F1813" s="15">
        <v>48.5</v>
      </c>
      <c r="G1813" s="15">
        <v>51</v>
      </c>
      <c r="H1813" s="15">
        <v>53.6</v>
      </c>
      <c r="I1813" s="15">
        <v>43.6</v>
      </c>
      <c r="J1813" s="15">
        <v>3</v>
      </c>
      <c r="K1813" s="15">
        <v>1</v>
      </c>
      <c r="L1813" s="15">
        <v>70.099999999999994</v>
      </c>
      <c r="M1813" s="15">
        <v>8.9</v>
      </c>
      <c r="N1813" s="15">
        <v>150</v>
      </c>
      <c r="O1813" s="15">
        <v>1</v>
      </c>
      <c r="P1813" s="15" t="s">
        <v>3</v>
      </c>
      <c r="Q1813" s="37" t="s">
        <v>9169</v>
      </c>
      <c r="R1813" s="37">
        <v>9.2999999999999999E-2</v>
      </c>
      <c r="S1813" s="37" t="s">
        <v>9168</v>
      </c>
      <c r="T1813" s="37" t="s">
        <v>9167</v>
      </c>
      <c r="U1813" s="37" t="s">
        <v>9166</v>
      </c>
    </row>
    <row r="1814" spans="1:21" s="37" customFormat="1" ht="14.5">
      <c r="A1814" s="3" t="s">
        <v>5386</v>
      </c>
      <c r="B1814" s="15" t="s">
        <v>1</v>
      </c>
      <c r="C1814" s="15" t="s">
        <v>5</v>
      </c>
      <c r="D1814" s="15" t="s">
        <v>3525</v>
      </c>
      <c r="E1814" s="15">
        <v>600</v>
      </c>
      <c r="F1814" s="15">
        <v>45.9</v>
      </c>
      <c r="G1814" s="15">
        <v>51</v>
      </c>
      <c r="H1814" s="15">
        <v>56.1</v>
      </c>
      <c r="I1814" s="15">
        <v>41.3</v>
      </c>
      <c r="J1814" s="15">
        <v>3</v>
      </c>
      <c r="K1814" s="15">
        <v>1</v>
      </c>
      <c r="L1814" s="15">
        <v>73.5</v>
      </c>
      <c r="M1814" s="15">
        <v>8.5</v>
      </c>
      <c r="N1814" s="15">
        <v>150</v>
      </c>
      <c r="O1814" s="15">
        <v>1</v>
      </c>
      <c r="P1814" s="15" t="s">
        <v>910</v>
      </c>
      <c r="Q1814" s="37" t="s">
        <v>9169</v>
      </c>
      <c r="R1814" s="37">
        <v>9.2999999999999999E-2</v>
      </c>
      <c r="S1814" s="37" t="s">
        <v>9168</v>
      </c>
      <c r="T1814" s="37" t="s">
        <v>9167</v>
      </c>
      <c r="U1814" s="37" t="s">
        <v>9166</v>
      </c>
    </row>
    <row r="1815" spans="1:21" s="37" customFormat="1" ht="14.5">
      <c r="A1815" s="3" t="s">
        <v>5387</v>
      </c>
      <c r="B1815" s="15" t="s">
        <v>1</v>
      </c>
      <c r="C1815" s="15" t="s">
        <v>5</v>
      </c>
      <c r="D1815" s="15" t="s">
        <v>3525</v>
      </c>
      <c r="E1815" s="15">
        <v>600</v>
      </c>
      <c r="F1815" s="15">
        <v>48.5</v>
      </c>
      <c r="G1815" s="15">
        <v>51</v>
      </c>
      <c r="H1815" s="15">
        <v>53.6</v>
      </c>
      <c r="I1815" s="15">
        <v>43.6</v>
      </c>
      <c r="J1815" s="15">
        <v>3</v>
      </c>
      <c r="K1815" s="15">
        <v>1</v>
      </c>
      <c r="L1815" s="15">
        <v>70.099999999999994</v>
      </c>
      <c r="M1815" s="15">
        <v>8.9</v>
      </c>
      <c r="N1815" s="15">
        <v>150</v>
      </c>
      <c r="O1815" s="15">
        <v>1</v>
      </c>
      <c r="P1815" s="15" t="s">
        <v>910</v>
      </c>
      <c r="Q1815" s="37" t="s">
        <v>9169</v>
      </c>
      <c r="R1815" s="37">
        <v>9.2999999999999999E-2</v>
      </c>
      <c r="S1815" s="37" t="s">
        <v>9168</v>
      </c>
      <c r="T1815" s="37" t="s">
        <v>9167</v>
      </c>
      <c r="U1815" s="37" t="s">
        <v>9166</v>
      </c>
    </row>
    <row r="1816" spans="1:21" s="37" customFormat="1" ht="14.5">
      <c r="A1816" s="3" t="s">
        <v>5388</v>
      </c>
      <c r="B1816" s="15" t="s">
        <v>1</v>
      </c>
      <c r="C1816" s="15" t="s">
        <v>5</v>
      </c>
      <c r="D1816" s="15" t="s">
        <v>3525</v>
      </c>
      <c r="E1816" s="15">
        <v>600</v>
      </c>
      <c r="F1816" s="15">
        <v>48.5</v>
      </c>
      <c r="G1816" s="15">
        <v>51</v>
      </c>
      <c r="H1816" s="15">
        <v>53.6</v>
      </c>
      <c r="I1816" s="15">
        <v>43.6</v>
      </c>
      <c r="J1816" s="15">
        <v>3</v>
      </c>
      <c r="K1816" s="15">
        <v>1</v>
      </c>
      <c r="L1816" s="15">
        <v>70.099999999999994</v>
      </c>
      <c r="M1816" s="15">
        <v>8.9</v>
      </c>
      <c r="N1816" s="15">
        <v>150</v>
      </c>
      <c r="O1816" s="15">
        <v>1</v>
      </c>
      <c r="P1816" s="15" t="s">
        <v>3</v>
      </c>
      <c r="Q1816" s="37" t="s">
        <v>9169</v>
      </c>
      <c r="R1816" s="37">
        <v>9.2999999999999999E-2</v>
      </c>
      <c r="S1816" s="37" t="s">
        <v>9168</v>
      </c>
      <c r="T1816" s="37" t="s">
        <v>9167</v>
      </c>
      <c r="U1816" s="37" t="s">
        <v>9166</v>
      </c>
    </row>
    <row r="1817" spans="1:21" s="37" customFormat="1" ht="14.5">
      <c r="A1817" s="3" t="s">
        <v>5389</v>
      </c>
      <c r="B1817" s="15" t="s">
        <v>1</v>
      </c>
      <c r="C1817" s="15" t="s">
        <v>5</v>
      </c>
      <c r="D1817" s="15" t="s">
        <v>3525</v>
      </c>
      <c r="E1817" s="15">
        <v>600</v>
      </c>
      <c r="F1817" s="15">
        <v>45.9</v>
      </c>
      <c r="G1817" s="15">
        <v>51</v>
      </c>
      <c r="H1817" s="15">
        <v>56.1</v>
      </c>
      <c r="I1817" s="15">
        <v>41.3</v>
      </c>
      <c r="J1817" s="15">
        <v>3</v>
      </c>
      <c r="K1817" s="15">
        <v>1</v>
      </c>
      <c r="L1817" s="15">
        <v>73.5</v>
      </c>
      <c r="M1817" s="15">
        <v>8.5</v>
      </c>
      <c r="N1817" s="15">
        <v>150</v>
      </c>
      <c r="O1817" s="15">
        <v>1</v>
      </c>
      <c r="P1817" s="15" t="s">
        <v>3</v>
      </c>
      <c r="Q1817" s="37" t="s">
        <v>9169</v>
      </c>
      <c r="R1817" s="37">
        <v>9.2999999999999999E-2</v>
      </c>
      <c r="S1817" s="37" t="s">
        <v>9168</v>
      </c>
      <c r="T1817" s="37" t="s">
        <v>9167</v>
      </c>
      <c r="U1817" s="37" t="s">
        <v>9166</v>
      </c>
    </row>
    <row r="1818" spans="1:21" s="37" customFormat="1" ht="14.5">
      <c r="A1818" s="3" t="s">
        <v>5390</v>
      </c>
      <c r="B1818" s="15" t="s">
        <v>1</v>
      </c>
      <c r="C1818" s="15" t="s">
        <v>5</v>
      </c>
      <c r="D1818" s="15" t="s">
        <v>3522</v>
      </c>
      <c r="E1818" s="15">
        <v>600</v>
      </c>
      <c r="F1818" s="15">
        <v>45.9</v>
      </c>
      <c r="G1818" s="15">
        <v>51</v>
      </c>
      <c r="H1818" s="15">
        <v>56.1</v>
      </c>
      <c r="I1818" s="15">
        <v>41.3</v>
      </c>
      <c r="J1818" s="15">
        <v>3</v>
      </c>
      <c r="K1818" s="15">
        <v>1</v>
      </c>
      <c r="L1818" s="15">
        <v>73.5</v>
      </c>
      <c r="M1818" s="15">
        <v>8.5</v>
      </c>
      <c r="N1818" s="15">
        <v>150</v>
      </c>
      <c r="O1818" s="15">
        <v>1</v>
      </c>
      <c r="P1818" s="15" t="s">
        <v>3</v>
      </c>
      <c r="Q1818" s="37" t="s">
        <v>9169</v>
      </c>
      <c r="R1818" s="37">
        <v>9.2999999999999999E-2</v>
      </c>
      <c r="S1818" s="37" t="s">
        <v>9168</v>
      </c>
      <c r="T1818" s="37" t="s">
        <v>9167</v>
      </c>
      <c r="U1818" s="37" t="s">
        <v>9166</v>
      </c>
    </row>
    <row r="1819" spans="1:21" s="37" customFormat="1" ht="14.5">
      <c r="A1819" s="3" t="s">
        <v>5391</v>
      </c>
      <c r="B1819" s="15" t="s">
        <v>1</v>
      </c>
      <c r="C1819" s="15" t="s">
        <v>5</v>
      </c>
      <c r="D1819" s="15" t="s">
        <v>3522</v>
      </c>
      <c r="E1819" s="15">
        <v>600</v>
      </c>
      <c r="F1819" s="15">
        <v>50.4</v>
      </c>
      <c r="G1819" s="15">
        <v>56</v>
      </c>
      <c r="H1819" s="15">
        <v>61.6</v>
      </c>
      <c r="I1819" s="15">
        <v>45.4</v>
      </c>
      <c r="J1819" s="15">
        <v>3</v>
      </c>
      <c r="K1819" s="15">
        <v>1</v>
      </c>
      <c r="L1819" s="15">
        <v>80.5</v>
      </c>
      <c r="M1819" s="15">
        <v>7.8</v>
      </c>
      <c r="N1819" s="15">
        <v>150</v>
      </c>
      <c r="O1819" s="15">
        <v>1</v>
      </c>
      <c r="P1819" s="15" t="s">
        <v>910</v>
      </c>
      <c r="Q1819" s="37" t="s">
        <v>9169</v>
      </c>
      <c r="R1819" s="37">
        <v>9.2999999999999999E-2</v>
      </c>
      <c r="S1819" s="37" t="s">
        <v>9168</v>
      </c>
      <c r="T1819" s="37" t="s">
        <v>9167</v>
      </c>
      <c r="U1819" s="37" t="s">
        <v>9166</v>
      </c>
    </row>
    <row r="1820" spans="1:21" s="37" customFormat="1" ht="14.5">
      <c r="A1820" s="3" t="s">
        <v>5392</v>
      </c>
      <c r="B1820" s="15" t="s">
        <v>1</v>
      </c>
      <c r="C1820" s="15" t="s">
        <v>5</v>
      </c>
      <c r="D1820" s="15" t="s">
        <v>3522</v>
      </c>
      <c r="E1820" s="15">
        <v>600</v>
      </c>
      <c r="F1820" s="15">
        <v>53.2</v>
      </c>
      <c r="G1820" s="15">
        <v>56</v>
      </c>
      <c r="H1820" s="15">
        <v>58.8</v>
      </c>
      <c r="I1820" s="15">
        <v>47.8</v>
      </c>
      <c r="J1820" s="15">
        <v>3</v>
      </c>
      <c r="K1820" s="15">
        <v>1</v>
      </c>
      <c r="L1820" s="15">
        <v>77</v>
      </c>
      <c r="M1820" s="15">
        <v>8.1</v>
      </c>
      <c r="N1820" s="15">
        <v>150</v>
      </c>
      <c r="O1820" s="15">
        <v>1</v>
      </c>
      <c r="P1820" s="15" t="s">
        <v>910</v>
      </c>
      <c r="Q1820" s="37" t="s">
        <v>9169</v>
      </c>
      <c r="R1820" s="37">
        <v>9.2999999999999999E-2</v>
      </c>
      <c r="S1820" s="37" t="s">
        <v>9168</v>
      </c>
      <c r="T1820" s="37" t="s">
        <v>9167</v>
      </c>
      <c r="U1820" s="37" t="s">
        <v>9166</v>
      </c>
    </row>
    <row r="1821" spans="1:21" s="37" customFormat="1" ht="14.5">
      <c r="A1821" s="3" t="s">
        <v>5393</v>
      </c>
      <c r="B1821" s="15" t="s">
        <v>1</v>
      </c>
      <c r="C1821" s="15" t="s">
        <v>5</v>
      </c>
      <c r="D1821" s="15" t="s">
        <v>3522</v>
      </c>
      <c r="E1821" s="15">
        <v>600</v>
      </c>
      <c r="F1821" s="15">
        <v>53.2</v>
      </c>
      <c r="G1821" s="15">
        <v>56</v>
      </c>
      <c r="H1821" s="15">
        <v>58.8</v>
      </c>
      <c r="I1821" s="15">
        <v>47.8</v>
      </c>
      <c r="J1821" s="15">
        <v>3</v>
      </c>
      <c r="K1821" s="15">
        <v>1</v>
      </c>
      <c r="L1821" s="15">
        <v>77</v>
      </c>
      <c r="M1821" s="15">
        <v>8.1</v>
      </c>
      <c r="N1821" s="15">
        <v>150</v>
      </c>
      <c r="O1821" s="15">
        <v>1</v>
      </c>
      <c r="P1821" s="15" t="s">
        <v>3</v>
      </c>
      <c r="Q1821" s="37" t="s">
        <v>9169</v>
      </c>
      <c r="R1821" s="37">
        <v>9.2999999999999999E-2</v>
      </c>
      <c r="S1821" s="37" t="s">
        <v>9168</v>
      </c>
      <c r="T1821" s="37" t="s">
        <v>9167</v>
      </c>
      <c r="U1821" s="37" t="s">
        <v>9166</v>
      </c>
    </row>
    <row r="1822" spans="1:21" s="37" customFormat="1" ht="14.5">
      <c r="A1822" s="3" t="s">
        <v>5394</v>
      </c>
      <c r="B1822" s="15" t="s">
        <v>1</v>
      </c>
      <c r="C1822" s="15" t="s">
        <v>5</v>
      </c>
      <c r="D1822" s="15" t="s">
        <v>3525</v>
      </c>
      <c r="E1822" s="15">
        <v>600</v>
      </c>
      <c r="F1822" s="15">
        <v>50.4</v>
      </c>
      <c r="G1822" s="15">
        <v>56</v>
      </c>
      <c r="H1822" s="15">
        <v>61.6</v>
      </c>
      <c r="I1822" s="15">
        <v>45.4</v>
      </c>
      <c r="J1822" s="15">
        <v>3</v>
      </c>
      <c r="K1822" s="15">
        <v>1</v>
      </c>
      <c r="L1822" s="15">
        <v>80.5</v>
      </c>
      <c r="M1822" s="15">
        <v>7.8</v>
      </c>
      <c r="N1822" s="15">
        <v>150</v>
      </c>
      <c r="O1822" s="15">
        <v>1</v>
      </c>
      <c r="P1822" s="15" t="s">
        <v>910</v>
      </c>
      <c r="Q1822" s="37" t="s">
        <v>9169</v>
      </c>
      <c r="R1822" s="37">
        <v>9.2999999999999999E-2</v>
      </c>
      <c r="S1822" s="37" t="s">
        <v>9168</v>
      </c>
      <c r="T1822" s="37" t="s">
        <v>9167</v>
      </c>
      <c r="U1822" s="37" t="s">
        <v>9166</v>
      </c>
    </row>
    <row r="1823" spans="1:21" s="37" customFormat="1" ht="14.5">
      <c r="A1823" s="3" t="s">
        <v>5395</v>
      </c>
      <c r="B1823" s="15" t="s">
        <v>1</v>
      </c>
      <c r="C1823" s="15" t="s">
        <v>5</v>
      </c>
      <c r="D1823" s="15" t="s">
        <v>3525</v>
      </c>
      <c r="E1823" s="15">
        <v>600</v>
      </c>
      <c r="F1823" s="15">
        <v>53.2</v>
      </c>
      <c r="G1823" s="15">
        <v>56</v>
      </c>
      <c r="H1823" s="15">
        <v>58.8</v>
      </c>
      <c r="I1823" s="15">
        <v>47.8</v>
      </c>
      <c r="J1823" s="15">
        <v>3</v>
      </c>
      <c r="K1823" s="15">
        <v>1</v>
      </c>
      <c r="L1823" s="15">
        <v>77</v>
      </c>
      <c r="M1823" s="15">
        <v>8.1</v>
      </c>
      <c r="N1823" s="15">
        <v>150</v>
      </c>
      <c r="O1823" s="15">
        <v>1</v>
      </c>
      <c r="P1823" s="15" t="s">
        <v>910</v>
      </c>
      <c r="Q1823" s="37" t="s">
        <v>9169</v>
      </c>
      <c r="R1823" s="37">
        <v>9.2999999999999999E-2</v>
      </c>
      <c r="S1823" s="37" t="s">
        <v>9168</v>
      </c>
      <c r="T1823" s="37" t="s">
        <v>9167</v>
      </c>
      <c r="U1823" s="37" t="s">
        <v>9166</v>
      </c>
    </row>
    <row r="1824" spans="1:21" s="37" customFormat="1" ht="14.5">
      <c r="A1824" s="3" t="s">
        <v>5396</v>
      </c>
      <c r="B1824" s="15" t="s">
        <v>1</v>
      </c>
      <c r="C1824" s="15" t="s">
        <v>5</v>
      </c>
      <c r="D1824" s="15" t="s">
        <v>3525</v>
      </c>
      <c r="E1824" s="15">
        <v>600</v>
      </c>
      <c r="F1824" s="15">
        <v>53.2</v>
      </c>
      <c r="G1824" s="15">
        <v>56</v>
      </c>
      <c r="H1824" s="15">
        <v>58.8</v>
      </c>
      <c r="I1824" s="15">
        <v>47.8</v>
      </c>
      <c r="J1824" s="15">
        <v>3</v>
      </c>
      <c r="K1824" s="15">
        <v>1</v>
      </c>
      <c r="L1824" s="15">
        <v>77</v>
      </c>
      <c r="M1824" s="15">
        <v>8.1</v>
      </c>
      <c r="N1824" s="15">
        <v>150</v>
      </c>
      <c r="O1824" s="15">
        <v>1</v>
      </c>
      <c r="P1824" s="15" t="s">
        <v>3</v>
      </c>
      <c r="Q1824" s="37" t="s">
        <v>9169</v>
      </c>
      <c r="R1824" s="37">
        <v>9.2999999999999999E-2</v>
      </c>
      <c r="S1824" s="37" t="s">
        <v>9168</v>
      </c>
      <c r="T1824" s="37" t="s">
        <v>9167</v>
      </c>
      <c r="U1824" s="37" t="s">
        <v>9166</v>
      </c>
    </row>
    <row r="1825" spans="1:21" s="37" customFormat="1" ht="14.5">
      <c r="A1825" s="3" t="s">
        <v>5397</v>
      </c>
      <c r="B1825" s="15" t="s">
        <v>1</v>
      </c>
      <c r="C1825" s="15" t="s">
        <v>5</v>
      </c>
      <c r="D1825" s="15" t="s">
        <v>3525</v>
      </c>
      <c r="E1825" s="15">
        <v>600</v>
      </c>
      <c r="F1825" s="15">
        <v>50.4</v>
      </c>
      <c r="G1825" s="15">
        <v>56</v>
      </c>
      <c r="H1825" s="15">
        <v>61.6</v>
      </c>
      <c r="I1825" s="15">
        <v>45.4</v>
      </c>
      <c r="J1825" s="15">
        <v>3</v>
      </c>
      <c r="K1825" s="15">
        <v>1</v>
      </c>
      <c r="L1825" s="15">
        <v>80.5</v>
      </c>
      <c r="M1825" s="15">
        <v>7.8</v>
      </c>
      <c r="N1825" s="15">
        <v>150</v>
      </c>
      <c r="O1825" s="15">
        <v>1</v>
      </c>
      <c r="P1825" s="15" t="s">
        <v>3</v>
      </c>
      <c r="Q1825" s="37" t="s">
        <v>9169</v>
      </c>
      <c r="R1825" s="37">
        <v>9.2999999999999999E-2</v>
      </c>
      <c r="S1825" s="37" t="s">
        <v>9168</v>
      </c>
      <c r="T1825" s="37" t="s">
        <v>9167</v>
      </c>
      <c r="U1825" s="37" t="s">
        <v>9166</v>
      </c>
    </row>
    <row r="1826" spans="1:21" s="37" customFormat="1" ht="14.5">
      <c r="A1826" s="3" t="s">
        <v>5398</v>
      </c>
      <c r="B1826" s="15" t="s">
        <v>1</v>
      </c>
      <c r="C1826" s="15" t="s">
        <v>5</v>
      </c>
      <c r="D1826" s="15" t="s">
        <v>3522</v>
      </c>
      <c r="E1826" s="15">
        <v>600</v>
      </c>
      <c r="F1826" s="15">
        <v>50.4</v>
      </c>
      <c r="G1826" s="15">
        <v>56</v>
      </c>
      <c r="H1826" s="15">
        <v>61.6</v>
      </c>
      <c r="I1826" s="15">
        <v>45.4</v>
      </c>
      <c r="J1826" s="15">
        <v>3</v>
      </c>
      <c r="K1826" s="15">
        <v>1</v>
      </c>
      <c r="L1826" s="15">
        <v>80.5</v>
      </c>
      <c r="M1826" s="15">
        <v>7.8</v>
      </c>
      <c r="N1826" s="15">
        <v>150</v>
      </c>
      <c r="O1826" s="15">
        <v>1</v>
      </c>
      <c r="P1826" s="15" t="s">
        <v>3</v>
      </c>
      <c r="Q1826" s="37" t="s">
        <v>9169</v>
      </c>
      <c r="R1826" s="37">
        <v>9.2999999999999999E-2</v>
      </c>
      <c r="S1826" s="37" t="s">
        <v>9168</v>
      </c>
      <c r="T1826" s="37" t="s">
        <v>9167</v>
      </c>
      <c r="U1826" s="37" t="s">
        <v>9166</v>
      </c>
    </row>
    <row r="1827" spans="1:21" s="37" customFormat="1" ht="14.5">
      <c r="A1827" s="3" t="s">
        <v>5399</v>
      </c>
      <c r="B1827" s="15" t="s">
        <v>1</v>
      </c>
      <c r="C1827" s="15" t="s">
        <v>5</v>
      </c>
      <c r="D1827" s="15" t="s">
        <v>3522</v>
      </c>
      <c r="E1827" s="15">
        <v>600</v>
      </c>
      <c r="F1827" s="15">
        <v>6.12</v>
      </c>
      <c r="G1827" s="15">
        <v>6.8</v>
      </c>
      <c r="H1827" s="15">
        <v>7.48</v>
      </c>
      <c r="I1827" s="15">
        <v>5.5</v>
      </c>
      <c r="J1827" s="15">
        <v>3</v>
      </c>
      <c r="K1827" s="15">
        <v>1000</v>
      </c>
      <c r="L1827" s="15">
        <v>10.8</v>
      </c>
      <c r="M1827" s="15">
        <v>58</v>
      </c>
      <c r="N1827" s="15">
        <v>150</v>
      </c>
      <c r="O1827" s="15">
        <v>1</v>
      </c>
      <c r="P1827" s="15" t="s">
        <v>910</v>
      </c>
      <c r="Q1827" s="37" t="s">
        <v>9169</v>
      </c>
      <c r="R1827" s="37">
        <v>9.2999999999999999E-2</v>
      </c>
      <c r="S1827" s="37" t="s">
        <v>9168</v>
      </c>
      <c r="T1827" s="37" t="s">
        <v>9167</v>
      </c>
      <c r="U1827" s="37" t="s">
        <v>9166</v>
      </c>
    </row>
    <row r="1828" spans="1:21" s="37" customFormat="1" ht="14.5">
      <c r="A1828" s="3" t="s">
        <v>5400</v>
      </c>
      <c r="B1828" s="15" t="s">
        <v>1</v>
      </c>
      <c r="C1828" s="15" t="s">
        <v>5</v>
      </c>
      <c r="D1828" s="15" t="s">
        <v>3522</v>
      </c>
      <c r="E1828" s="15">
        <v>600</v>
      </c>
      <c r="F1828" s="15">
        <v>6.46</v>
      </c>
      <c r="G1828" s="15">
        <v>6.8</v>
      </c>
      <c r="H1828" s="15">
        <v>7.14</v>
      </c>
      <c r="I1828" s="15">
        <v>5.8</v>
      </c>
      <c r="J1828" s="15">
        <v>3</v>
      </c>
      <c r="K1828" s="15">
        <v>1000</v>
      </c>
      <c r="L1828" s="15">
        <v>10.5</v>
      </c>
      <c r="M1828" s="15">
        <v>60</v>
      </c>
      <c r="N1828" s="15">
        <v>150</v>
      </c>
      <c r="O1828" s="15">
        <v>1</v>
      </c>
      <c r="P1828" s="15" t="s">
        <v>910</v>
      </c>
      <c r="Q1828" s="37" t="s">
        <v>9169</v>
      </c>
      <c r="R1828" s="37">
        <v>9.2999999999999999E-2</v>
      </c>
      <c r="S1828" s="37" t="s">
        <v>9168</v>
      </c>
      <c r="T1828" s="37" t="s">
        <v>9167</v>
      </c>
      <c r="U1828" s="37" t="s">
        <v>9166</v>
      </c>
    </row>
    <row r="1829" spans="1:21" s="37" customFormat="1" ht="14.5">
      <c r="A1829" s="3" t="s">
        <v>5401</v>
      </c>
      <c r="B1829" s="15" t="s">
        <v>1</v>
      </c>
      <c r="C1829" s="15" t="s">
        <v>5</v>
      </c>
      <c r="D1829" s="15" t="s">
        <v>3522</v>
      </c>
      <c r="E1829" s="15">
        <v>600</v>
      </c>
      <c r="F1829" s="15">
        <v>6.45</v>
      </c>
      <c r="G1829" s="15">
        <v>6.8</v>
      </c>
      <c r="H1829" s="15">
        <v>7.14</v>
      </c>
      <c r="I1829" s="15">
        <v>5.8</v>
      </c>
      <c r="J1829" s="15">
        <v>3</v>
      </c>
      <c r="K1829" s="15">
        <v>1000</v>
      </c>
      <c r="L1829" s="15">
        <v>10.5</v>
      </c>
      <c r="M1829" s="15">
        <v>60</v>
      </c>
      <c r="N1829" s="15">
        <v>150</v>
      </c>
      <c r="O1829" s="15">
        <v>1</v>
      </c>
      <c r="P1829" s="15" t="s">
        <v>3</v>
      </c>
      <c r="Q1829" s="37" t="s">
        <v>9169</v>
      </c>
      <c r="R1829" s="37">
        <v>9.2999999999999999E-2</v>
      </c>
      <c r="S1829" s="37" t="s">
        <v>9168</v>
      </c>
      <c r="T1829" s="37" t="s">
        <v>9167</v>
      </c>
      <c r="U1829" s="37" t="s">
        <v>9166</v>
      </c>
    </row>
    <row r="1830" spans="1:21" s="37" customFormat="1" ht="14.5">
      <c r="A1830" s="3" t="s">
        <v>5402</v>
      </c>
      <c r="B1830" s="15" t="s">
        <v>1</v>
      </c>
      <c r="C1830" s="15" t="s">
        <v>5</v>
      </c>
      <c r="D1830" s="15" t="s">
        <v>3525</v>
      </c>
      <c r="E1830" s="15">
        <v>600</v>
      </c>
      <c r="F1830" s="15">
        <v>6.12</v>
      </c>
      <c r="G1830" s="15">
        <v>6.8</v>
      </c>
      <c r="H1830" s="15">
        <v>7.48</v>
      </c>
      <c r="I1830" s="15">
        <v>5.5</v>
      </c>
      <c r="J1830" s="15">
        <v>3</v>
      </c>
      <c r="K1830" s="15">
        <v>1000</v>
      </c>
      <c r="L1830" s="15">
        <v>10.8</v>
      </c>
      <c r="M1830" s="15">
        <v>58</v>
      </c>
      <c r="N1830" s="15">
        <v>150</v>
      </c>
      <c r="O1830" s="15">
        <v>1</v>
      </c>
      <c r="P1830" s="15" t="s">
        <v>910</v>
      </c>
      <c r="Q1830" s="37" t="s">
        <v>9169</v>
      </c>
      <c r="R1830" s="37">
        <v>9.2999999999999999E-2</v>
      </c>
      <c r="S1830" s="37" t="s">
        <v>9168</v>
      </c>
      <c r="T1830" s="37" t="s">
        <v>9167</v>
      </c>
      <c r="U1830" s="37" t="s">
        <v>9166</v>
      </c>
    </row>
    <row r="1831" spans="1:21" s="37" customFormat="1" ht="14.5">
      <c r="A1831" s="3" t="s">
        <v>5403</v>
      </c>
      <c r="B1831" s="15" t="s">
        <v>1</v>
      </c>
      <c r="C1831" s="15" t="s">
        <v>5</v>
      </c>
      <c r="D1831" s="15" t="s">
        <v>3525</v>
      </c>
      <c r="E1831" s="15">
        <v>600</v>
      </c>
      <c r="F1831" s="15">
        <v>6.46</v>
      </c>
      <c r="G1831" s="15">
        <v>6.8</v>
      </c>
      <c r="H1831" s="15">
        <v>7.14</v>
      </c>
      <c r="I1831" s="15">
        <v>5.8</v>
      </c>
      <c r="J1831" s="15">
        <v>3</v>
      </c>
      <c r="K1831" s="15">
        <v>1000</v>
      </c>
      <c r="L1831" s="15">
        <v>10.5</v>
      </c>
      <c r="M1831" s="15">
        <v>60</v>
      </c>
      <c r="N1831" s="15">
        <v>150</v>
      </c>
      <c r="O1831" s="15">
        <v>1</v>
      </c>
      <c r="P1831" s="15" t="s">
        <v>910</v>
      </c>
      <c r="Q1831" s="37" t="s">
        <v>9169</v>
      </c>
      <c r="R1831" s="37">
        <v>9.2999999999999999E-2</v>
      </c>
      <c r="S1831" s="37" t="s">
        <v>9168</v>
      </c>
      <c r="T1831" s="37" t="s">
        <v>9167</v>
      </c>
      <c r="U1831" s="37" t="s">
        <v>9166</v>
      </c>
    </row>
    <row r="1832" spans="1:21" s="37" customFormat="1" ht="14.5">
      <c r="A1832" s="3" t="s">
        <v>5404</v>
      </c>
      <c r="B1832" s="15" t="s">
        <v>1</v>
      </c>
      <c r="C1832" s="15" t="s">
        <v>5</v>
      </c>
      <c r="D1832" s="15" t="s">
        <v>3525</v>
      </c>
      <c r="E1832" s="15">
        <v>600</v>
      </c>
      <c r="F1832" s="15">
        <v>6.45</v>
      </c>
      <c r="G1832" s="15">
        <v>6.8</v>
      </c>
      <c r="H1832" s="15">
        <v>7.14</v>
      </c>
      <c r="I1832" s="15">
        <v>5.8</v>
      </c>
      <c r="J1832" s="15">
        <v>3</v>
      </c>
      <c r="K1832" s="15">
        <v>1000</v>
      </c>
      <c r="L1832" s="15">
        <v>10.5</v>
      </c>
      <c r="M1832" s="15">
        <v>60</v>
      </c>
      <c r="N1832" s="15">
        <v>150</v>
      </c>
      <c r="O1832" s="15">
        <v>1</v>
      </c>
      <c r="P1832" s="15" t="s">
        <v>3</v>
      </c>
      <c r="Q1832" s="37" t="s">
        <v>9169</v>
      </c>
      <c r="R1832" s="37">
        <v>9.2999999999999999E-2</v>
      </c>
      <c r="S1832" s="37" t="s">
        <v>9168</v>
      </c>
      <c r="T1832" s="37" t="s">
        <v>9167</v>
      </c>
      <c r="U1832" s="37" t="s">
        <v>9166</v>
      </c>
    </row>
    <row r="1833" spans="1:21" s="37" customFormat="1" ht="14.5">
      <c r="A1833" s="3" t="s">
        <v>5405</v>
      </c>
      <c r="B1833" s="15" t="s">
        <v>1</v>
      </c>
      <c r="C1833" s="15" t="s">
        <v>5</v>
      </c>
      <c r="D1833" s="15" t="s">
        <v>3525</v>
      </c>
      <c r="E1833" s="15">
        <v>600</v>
      </c>
      <c r="F1833" s="15">
        <v>6.12</v>
      </c>
      <c r="G1833" s="15">
        <v>6.8</v>
      </c>
      <c r="H1833" s="15">
        <v>7.48</v>
      </c>
      <c r="I1833" s="15">
        <v>5.5</v>
      </c>
      <c r="J1833" s="15">
        <v>3</v>
      </c>
      <c r="K1833" s="15">
        <v>1000</v>
      </c>
      <c r="L1833" s="15">
        <v>10.8</v>
      </c>
      <c r="M1833" s="15">
        <v>58</v>
      </c>
      <c r="N1833" s="15">
        <v>150</v>
      </c>
      <c r="O1833" s="15">
        <v>1</v>
      </c>
      <c r="P1833" s="15" t="s">
        <v>3</v>
      </c>
      <c r="Q1833" s="37" t="s">
        <v>9169</v>
      </c>
      <c r="R1833" s="37">
        <v>9.2999999999999999E-2</v>
      </c>
      <c r="S1833" s="37" t="s">
        <v>9168</v>
      </c>
      <c r="T1833" s="37" t="s">
        <v>9167</v>
      </c>
      <c r="U1833" s="37" t="s">
        <v>9166</v>
      </c>
    </row>
    <row r="1834" spans="1:21" s="37" customFormat="1" ht="14.5">
      <c r="A1834" s="3" t="s">
        <v>5406</v>
      </c>
      <c r="B1834" s="15" t="s">
        <v>1</v>
      </c>
      <c r="C1834" s="15" t="s">
        <v>5</v>
      </c>
      <c r="D1834" s="15" t="s">
        <v>3522</v>
      </c>
      <c r="E1834" s="15">
        <v>600</v>
      </c>
      <c r="F1834" s="15">
        <v>6.12</v>
      </c>
      <c r="G1834" s="15">
        <v>6.8</v>
      </c>
      <c r="H1834" s="15">
        <v>7.48</v>
      </c>
      <c r="I1834" s="15">
        <v>5.5</v>
      </c>
      <c r="J1834" s="15">
        <v>3</v>
      </c>
      <c r="K1834" s="15">
        <v>1000</v>
      </c>
      <c r="L1834" s="15">
        <v>10.8</v>
      </c>
      <c r="M1834" s="15">
        <v>58</v>
      </c>
      <c r="N1834" s="15">
        <v>150</v>
      </c>
      <c r="O1834" s="15">
        <v>1</v>
      </c>
      <c r="P1834" s="15" t="s">
        <v>3</v>
      </c>
      <c r="Q1834" s="37" t="s">
        <v>9169</v>
      </c>
      <c r="R1834" s="37">
        <v>9.2999999999999999E-2</v>
      </c>
      <c r="S1834" s="37" t="s">
        <v>9168</v>
      </c>
      <c r="T1834" s="37" t="s">
        <v>9167</v>
      </c>
      <c r="U1834" s="37" t="s">
        <v>9166</v>
      </c>
    </row>
    <row r="1835" spans="1:21" s="37" customFormat="1" ht="14.5">
      <c r="A1835" s="3" t="s">
        <v>5407</v>
      </c>
      <c r="B1835" s="15" t="s">
        <v>1</v>
      </c>
      <c r="C1835" s="15" t="s">
        <v>5</v>
      </c>
      <c r="D1835" s="15" t="s">
        <v>3522</v>
      </c>
      <c r="E1835" s="15">
        <v>600</v>
      </c>
      <c r="F1835" s="15">
        <v>55.8</v>
      </c>
      <c r="G1835" s="15">
        <v>62</v>
      </c>
      <c r="H1835" s="15">
        <v>68.2</v>
      </c>
      <c r="I1835" s="15">
        <v>50.2</v>
      </c>
      <c r="J1835" s="15">
        <v>3</v>
      </c>
      <c r="K1835" s="15">
        <v>1</v>
      </c>
      <c r="L1835" s="15">
        <v>89</v>
      </c>
      <c r="M1835" s="15">
        <v>7</v>
      </c>
      <c r="N1835" s="15">
        <v>150</v>
      </c>
      <c r="O1835" s="15">
        <v>1</v>
      </c>
      <c r="P1835" s="15" t="s">
        <v>910</v>
      </c>
      <c r="Q1835" s="37" t="s">
        <v>9169</v>
      </c>
      <c r="R1835" s="37">
        <v>9.2999999999999999E-2</v>
      </c>
      <c r="S1835" s="37" t="s">
        <v>9168</v>
      </c>
      <c r="T1835" s="37" t="s">
        <v>9167</v>
      </c>
      <c r="U1835" s="37" t="s">
        <v>9166</v>
      </c>
    </row>
    <row r="1836" spans="1:21" s="37" customFormat="1" ht="14.5">
      <c r="A1836" s="3" t="s">
        <v>5408</v>
      </c>
      <c r="B1836" s="15" t="s">
        <v>1</v>
      </c>
      <c r="C1836" s="15" t="s">
        <v>5</v>
      </c>
      <c r="D1836" s="15" t="s">
        <v>3522</v>
      </c>
      <c r="E1836" s="15">
        <v>600</v>
      </c>
      <c r="F1836" s="15">
        <v>58.9</v>
      </c>
      <c r="G1836" s="15">
        <v>62</v>
      </c>
      <c r="H1836" s="15">
        <v>65.099999999999994</v>
      </c>
      <c r="I1836" s="15">
        <v>53</v>
      </c>
      <c r="J1836" s="15">
        <v>3</v>
      </c>
      <c r="K1836" s="15">
        <v>1</v>
      </c>
      <c r="L1836" s="15">
        <v>85</v>
      </c>
      <c r="M1836" s="15">
        <v>7.4</v>
      </c>
      <c r="N1836" s="15">
        <v>150</v>
      </c>
      <c r="O1836" s="15">
        <v>1</v>
      </c>
      <c r="P1836" s="15" t="s">
        <v>910</v>
      </c>
      <c r="Q1836" s="37" t="s">
        <v>9169</v>
      </c>
      <c r="R1836" s="37">
        <v>9.2999999999999999E-2</v>
      </c>
      <c r="S1836" s="37" t="s">
        <v>9168</v>
      </c>
      <c r="T1836" s="37" t="s">
        <v>9167</v>
      </c>
      <c r="U1836" s="37" t="s">
        <v>9166</v>
      </c>
    </row>
    <row r="1837" spans="1:21" s="37" customFormat="1" ht="14.5">
      <c r="A1837" s="3" t="s">
        <v>5409</v>
      </c>
      <c r="B1837" s="15" t="s">
        <v>1</v>
      </c>
      <c r="C1837" s="15" t="s">
        <v>5</v>
      </c>
      <c r="D1837" s="15" t="s">
        <v>3522</v>
      </c>
      <c r="E1837" s="15">
        <v>600</v>
      </c>
      <c r="F1837" s="15">
        <v>58.9</v>
      </c>
      <c r="G1837" s="15">
        <v>62</v>
      </c>
      <c r="H1837" s="15">
        <v>65.099999999999994</v>
      </c>
      <c r="I1837" s="15">
        <v>53</v>
      </c>
      <c r="J1837" s="15">
        <v>3</v>
      </c>
      <c r="K1837" s="15">
        <v>1</v>
      </c>
      <c r="L1837" s="15">
        <v>85</v>
      </c>
      <c r="M1837" s="15">
        <v>7.4</v>
      </c>
      <c r="N1837" s="15">
        <v>150</v>
      </c>
      <c r="O1837" s="15">
        <v>1</v>
      </c>
      <c r="P1837" s="15" t="s">
        <v>3</v>
      </c>
      <c r="Q1837" s="37" t="s">
        <v>9169</v>
      </c>
      <c r="R1837" s="37">
        <v>9.2999999999999999E-2</v>
      </c>
      <c r="S1837" s="37" t="s">
        <v>9168</v>
      </c>
      <c r="T1837" s="37" t="s">
        <v>9167</v>
      </c>
      <c r="U1837" s="37" t="s">
        <v>9166</v>
      </c>
    </row>
    <row r="1838" spans="1:21" s="37" customFormat="1" ht="14.5">
      <c r="A1838" s="3" t="s">
        <v>5410</v>
      </c>
      <c r="B1838" s="15" t="s">
        <v>1</v>
      </c>
      <c r="C1838" s="15" t="s">
        <v>5</v>
      </c>
      <c r="D1838" s="15" t="s">
        <v>3525</v>
      </c>
      <c r="E1838" s="15">
        <v>600</v>
      </c>
      <c r="F1838" s="15">
        <v>55.8</v>
      </c>
      <c r="G1838" s="15">
        <v>62</v>
      </c>
      <c r="H1838" s="15">
        <v>68.2</v>
      </c>
      <c r="I1838" s="15">
        <v>50.2</v>
      </c>
      <c r="J1838" s="15">
        <v>3</v>
      </c>
      <c r="K1838" s="15">
        <v>1</v>
      </c>
      <c r="L1838" s="15">
        <v>89</v>
      </c>
      <c r="M1838" s="15">
        <v>7</v>
      </c>
      <c r="N1838" s="15">
        <v>150</v>
      </c>
      <c r="O1838" s="15">
        <v>1</v>
      </c>
      <c r="P1838" s="15" t="s">
        <v>910</v>
      </c>
      <c r="Q1838" s="37" t="s">
        <v>9169</v>
      </c>
      <c r="R1838" s="37">
        <v>9.2999999999999999E-2</v>
      </c>
      <c r="S1838" s="37" t="s">
        <v>9168</v>
      </c>
      <c r="T1838" s="37" t="s">
        <v>9167</v>
      </c>
      <c r="U1838" s="37" t="s">
        <v>9166</v>
      </c>
    </row>
    <row r="1839" spans="1:21" s="37" customFormat="1" ht="14.5">
      <c r="A1839" s="3" t="s">
        <v>5411</v>
      </c>
      <c r="B1839" s="15" t="s">
        <v>1</v>
      </c>
      <c r="C1839" s="15" t="s">
        <v>5</v>
      </c>
      <c r="D1839" s="15" t="s">
        <v>3525</v>
      </c>
      <c r="E1839" s="15">
        <v>600</v>
      </c>
      <c r="F1839" s="15">
        <v>58.9</v>
      </c>
      <c r="G1839" s="15">
        <v>62</v>
      </c>
      <c r="H1839" s="15">
        <v>65.099999999999994</v>
      </c>
      <c r="I1839" s="15">
        <v>53</v>
      </c>
      <c r="J1839" s="15">
        <v>3</v>
      </c>
      <c r="K1839" s="15">
        <v>1</v>
      </c>
      <c r="L1839" s="15">
        <v>85</v>
      </c>
      <c r="M1839" s="15">
        <v>7.4</v>
      </c>
      <c r="N1839" s="15">
        <v>150</v>
      </c>
      <c r="O1839" s="15">
        <v>1</v>
      </c>
      <c r="P1839" s="15" t="s">
        <v>910</v>
      </c>
      <c r="Q1839" s="37" t="s">
        <v>9169</v>
      </c>
      <c r="R1839" s="37">
        <v>9.2999999999999999E-2</v>
      </c>
      <c r="S1839" s="37" t="s">
        <v>9168</v>
      </c>
      <c r="T1839" s="37" t="s">
        <v>9167</v>
      </c>
      <c r="U1839" s="37" t="s">
        <v>9166</v>
      </c>
    </row>
    <row r="1840" spans="1:21" s="37" customFormat="1" ht="14.5">
      <c r="A1840" s="3" t="s">
        <v>5412</v>
      </c>
      <c r="B1840" s="15" t="s">
        <v>1</v>
      </c>
      <c r="C1840" s="15" t="s">
        <v>5</v>
      </c>
      <c r="D1840" s="15" t="s">
        <v>3525</v>
      </c>
      <c r="E1840" s="15">
        <v>600</v>
      </c>
      <c r="F1840" s="15">
        <v>58.9</v>
      </c>
      <c r="G1840" s="15">
        <v>62</v>
      </c>
      <c r="H1840" s="15">
        <v>65.099999999999994</v>
      </c>
      <c r="I1840" s="15">
        <v>53</v>
      </c>
      <c r="J1840" s="15">
        <v>3</v>
      </c>
      <c r="K1840" s="15">
        <v>1</v>
      </c>
      <c r="L1840" s="15">
        <v>85</v>
      </c>
      <c r="M1840" s="15">
        <v>7.4</v>
      </c>
      <c r="N1840" s="15">
        <v>150</v>
      </c>
      <c r="O1840" s="15">
        <v>1</v>
      </c>
      <c r="P1840" s="15" t="s">
        <v>3</v>
      </c>
      <c r="Q1840" s="37" t="s">
        <v>9169</v>
      </c>
      <c r="R1840" s="37">
        <v>9.2999999999999999E-2</v>
      </c>
      <c r="S1840" s="37" t="s">
        <v>9168</v>
      </c>
      <c r="T1840" s="37" t="s">
        <v>9167</v>
      </c>
      <c r="U1840" s="37" t="s">
        <v>9166</v>
      </c>
    </row>
    <row r="1841" spans="1:21" s="37" customFormat="1" ht="14.5">
      <c r="A1841" s="3" t="s">
        <v>5413</v>
      </c>
      <c r="B1841" s="15" t="s">
        <v>1</v>
      </c>
      <c r="C1841" s="15" t="s">
        <v>5</v>
      </c>
      <c r="D1841" s="15" t="s">
        <v>3525</v>
      </c>
      <c r="E1841" s="15">
        <v>600</v>
      </c>
      <c r="F1841" s="15">
        <v>55.8</v>
      </c>
      <c r="G1841" s="15">
        <v>62</v>
      </c>
      <c r="H1841" s="15">
        <v>68.2</v>
      </c>
      <c r="I1841" s="15">
        <v>50.2</v>
      </c>
      <c r="J1841" s="15">
        <v>3</v>
      </c>
      <c r="K1841" s="15">
        <v>1</v>
      </c>
      <c r="L1841" s="15">
        <v>89</v>
      </c>
      <c r="M1841" s="15">
        <v>7</v>
      </c>
      <c r="N1841" s="15">
        <v>150</v>
      </c>
      <c r="O1841" s="15">
        <v>1</v>
      </c>
      <c r="P1841" s="15" t="s">
        <v>3</v>
      </c>
      <c r="Q1841" s="37" t="s">
        <v>9169</v>
      </c>
      <c r="R1841" s="37">
        <v>9.2999999999999999E-2</v>
      </c>
      <c r="S1841" s="37" t="s">
        <v>9168</v>
      </c>
      <c r="T1841" s="37" t="s">
        <v>9167</v>
      </c>
      <c r="U1841" s="37" t="s">
        <v>9166</v>
      </c>
    </row>
    <row r="1842" spans="1:21" s="37" customFormat="1" ht="14.5">
      <c r="A1842" s="3" t="s">
        <v>5414</v>
      </c>
      <c r="B1842" s="15" t="s">
        <v>1</v>
      </c>
      <c r="C1842" s="15" t="s">
        <v>5</v>
      </c>
      <c r="D1842" s="15" t="s">
        <v>3522</v>
      </c>
      <c r="E1842" s="15">
        <v>600</v>
      </c>
      <c r="F1842" s="15">
        <v>55.8</v>
      </c>
      <c r="G1842" s="15">
        <v>62</v>
      </c>
      <c r="H1842" s="15">
        <v>68.2</v>
      </c>
      <c r="I1842" s="15">
        <v>50.2</v>
      </c>
      <c r="J1842" s="15">
        <v>3</v>
      </c>
      <c r="K1842" s="15">
        <v>1</v>
      </c>
      <c r="L1842" s="15">
        <v>89</v>
      </c>
      <c r="M1842" s="15">
        <v>7</v>
      </c>
      <c r="N1842" s="15">
        <v>150</v>
      </c>
      <c r="O1842" s="15">
        <v>1</v>
      </c>
      <c r="P1842" s="15" t="s">
        <v>3</v>
      </c>
      <c r="Q1842" s="37" t="s">
        <v>9169</v>
      </c>
      <c r="R1842" s="37">
        <v>9.2999999999999999E-2</v>
      </c>
      <c r="S1842" s="37" t="s">
        <v>9168</v>
      </c>
      <c r="T1842" s="37" t="s">
        <v>9167</v>
      </c>
      <c r="U1842" s="37" t="s">
        <v>9166</v>
      </c>
    </row>
    <row r="1843" spans="1:21" s="37" customFormat="1" ht="14.5">
      <c r="A1843" s="3" t="s">
        <v>5415</v>
      </c>
      <c r="B1843" s="15" t="s">
        <v>1</v>
      </c>
      <c r="C1843" s="15" t="s">
        <v>5</v>
      </c>
      <c r="D1843" s="15" t="s">
        <v>3522</v>
      </c>
      <c r="E1843" s="15">
        <v>600</v>
      </c>
      <c r="F1843" s="15">
        <v>61.2</v>
      </c>
      <c r="G1843" s="15">
        <v>68</v>
      </c>
      <c r="H1843" s="15">
        <v>74.8</v>
      </c>
      <c r="I1843" s="15">
        <v>55.1</v>
      </c>
      <c r="J1843" s="15">
        <v>3</v>
      </c>
      <c r="K1843" s="15">
        <v>1</v>
      </c>
      <c r="L1843" s="15">
        <v>98</v>
      </c>
      <c r="M1843" s="15">
        <v>6.4</v>
      </c>
      <c r="N1843" s="15">
        <v>150</v>
      </c>
      <c r="O1843" s="15">
        <v>1</v>
      </c>
      <c r="P1843" s="15" t="s">
        <v>910</v>
      </c>
      <c r="Q1843" s="37" t="s">
        <v>9169</v>
      </c>
      <c r="R1843" s="37">
        <v>9.2999999999999999E-2</v>
      </c>
      <c r="S1843" s="37" t="s">
        <v>9168</v>
      </c>
      <c r="T1843" s="37" t="s">
        <v>9167</v>
      </c>
      <c r="U1843" s="37" t="s">
        <v>9166</v>
      </c>
    </row>
    <row r="1844" spans="1:21" s="37" customFormat="1" ht="14.5">
      <c r="A1844" s="3" t="s">
        <v>5416</v>
      </c>
      <c r="B1844" s="15" t="s">
        <v>1</v>
      </c>
      <c r="C1844" s="15" t="s">
        <v>5</v>
      </c>
      <c r="D1844" s="15" t="s">
        <v>3522</v>
      </c>
      <c r="E1844" s="15">
        <v>600</v>
      </c>
      <c r="F1844" s="15">
        <v>64.599999999999994</v>
      </c>
      <c r="G1844" s="15">
        <v>68</v>
      </c>
      <c r="H1844" s="15">
        <v>71.400000000000006</v>
      </c>
      <c r="I1844" s="15">
        <v>58.1</v>
      </c>
      <c r="J1844" s="15">
        <v>3</v>
      </c>
      <c r="K1844" s="15">
        <v>1</v>
      </c>
      <c r="L1844" s="15">
        <v>92</v>
      </c>
      <c r="M1844" s="15">
        <v>6.8</v>
      </c>
      <c r="N1844" s="15">
        <v>150</v>
      </c>
      <c r="O1844" s="15">
        <v>1</v>
      </c>
      <c r="P1844" s="15" t="s">
        <v>910</v>
      </c>
      <c r="Q1844" s="37" t="s">
        <v>9169</v>
      </c>
      <c r="R1844" s="37">
        <v>9.2999999999999999E-2</v>
      </c>
      <c r="S1844" s="37" t="s">
        <v>9168</v>
      </c>
      <c r="T1844" s="37" t="s">
        <v>9167</v>
      </c>
      <c r="U1844" s="37" t="s">
        <v>9166</v>
      </c>
    </row>
    <row r="1845" spans="1:21" s="37" customFormat="1" ht="14.5">
      <c r="A1845" s="3" t="s">
        <v>5417</v>
      </c>
      <c r="B1845" s="15" t="s">
        <v>1</v>
      </c>
      <c r="C1845" s="15" t="s">
        <v>5</v>
      </c>
      <c r="D1845" s="15" t="s">
        <v>3522</v>
      </c>
      <c r="E1845" s="15">
        <v>600</v>
      </c>
      <c r="F1845" s="15">
        <v>64.599999999999994</v>
      </c>
      <c r="G1845" s="15">
        <v>68</v>
      </c>
      <c r="H1845" s="15">
        <v>71.400000000000006</v>
      </c>
      <c r="I1845" s="15">
        <v>58.1</v>
      </c>
      <c r="J1845" s="15">
        <v>3</v>
      </c>
      <c r="K1845" s="15">
        <v>1</v>
      </c>
      <c r="L1845" s="15">
        <v>92</v>
      </c>
      <c r="M1845" s="15">
        <v>6.8</v>
      </c>
      <c r="N1845" s="15">
        <v>150</v>
      </c>
      <c r="O1845" s="15">
        <v>1</v>
      </c>
      <c r="P1845" s="15" t="s">
        <v>3</v>
      </c>
      <c r="Q1845" s="37" t="s">
        <v>9169</v>
      </c>
      <c r="R1845" s="37">
        <v>9.2999999999999999E-2</v>
      </c>
      <c r="S1845" s="37" t="s">
        <v>9168</v>
      </c>
      <c r="T1845" s="37" t="s">
        <v>9167</v>
      </c>
      <c r="U1845" s="37" t="s">
        <v>9166</v>
      </c>
    </row>
    <row r="1846" spans="1:21" s="37" customFormat="1" ht="14.5">
      <c r="A1846" s="3" t="s">
        <v>5418</v>
      </c>
      <c r="B1846" s="15" t="s">
        <v>1</v>
      </c>
      <c r="C1846" s="15" t="s">
        <v>5</v>
      </c>
      <c r="D1846" s="15" t="s">
        <v>3525</v>
      </c>
      <c r="E1846" s="15">
        <v>600</v>
      </c>
      <c r="F1846" s="15">
        <v>61.2</v>
      </c>
      <c r="G1846" s="15">
        <v>68</v>
      </c>
      <c r="H1846" s="15">
        <v>74.8</v>
      </c>
      <c r="I1846" s="15">
        <v>55.1</v>
      </c>
      <c r="J1846" s="15">
        <v>3</v>
      </c>
      <c r="K1846" s="15">
        <v>1</v>
      </c>
      <c r="L1846" s="15">
        <v>98</v>
      </c>
      <c r="M1846" s="15">
        <v>6.4</v>
      </c>
      <c r="N1846" s="15">
        <v>150</v>
      </c>
      <c r="O1846" s="15">
        <v>1</v>
      </c>
      <c r="P1846" s="15" t="s">
        <v>910</v>
      </c>
      <c r="Q1846" s="37" t="s">
        <v>9169</v>
      </c>
      <c r="R1846" s="37">
        <v>9.2999999999999999E-2</v>
      </c>
      <c r="S1846" s="37" t="s">
        <v>9168</v>
      </c>
      <c r="T1846" s="37" t="s">
        <v>9167</v>
      </c>
      <c r="U1846" s="37" t="s">
        <v>9166</v>
      </c>
    </row>
    <row r="1847" spans="1:21" s="37" customFormat="1" ht="14.5">
      <c r="A1847" s="3" t="s">
        <v>5419</v>
      </c>
      <c r="B1847" s="15" t="s">
        <v>1</v>
      </c>
      <c r="C1847" s="15" t="s">
        <v>5</v>
      </c>
      <c r="D1847" s="15" t="s">
        <v>3525</v>
      </c>
      <c r="E1847" s="15">
        <v>600</v>
      </c>
      <c r="F1847" s="15">
        <v>64.599999999999994</v>
      </c>
      <c r="G1847" s="15">
        <v>68</v>
      </c>
      <c r="H1847" s="15">
        <v>71.400000000000006</v>
      </c>
      <c r="I1847" s="15">
        <v>58.1</v>
      </c>
      <c r="J1847" s="15">
        <v>3</v>
      </c>
      <c r="K1847" s="15">
        <v>1</v>
      </c>
      <c r="L1847" s="15">
        <v>92</v>
      </c>
      <c r="M1847" s="15">
        <v>6.8</v>
      </c>
      <c r="N1847" s="15">
        <v>150</v>
      </c>
      <c r="O1847" s="15">
        <v>1</v>
      </c>
      <c r="P1847" s="15" t="s">
        <v>910</v>
      </c>
      <c r="Q1847" s="37" t="s">
        <v>9169</v>
      </c>
      <c r="R1847" s="37">
        <v>9.2999999999999999E-2</v>
      </c>
      <c r="S1847" s="37" t="s">
        <v>9168</v>
      </c>
      <c r="T1847" s="37" t="s">
        <v>9167</v>
      </c>
      <c r="U1847" s="37" t="s">
        <v>9166</v>
      </c>
    </row>
    <row r="1848" spans="1:21" s="37" customFormat="1" ht="14.5">
      <c r="A1848" s="3" t="s">
        <v>5420</v>
      </c>
      <c r="B1848" s="15" t="s">
        <v>1</v>
      </c>
      <c r="C1848" s="15" t="s">
        <v>5</v>
      </c>
      <c r="D1848" s="15" t="s">
        <v>3525</v>
      </c>
      <c r="E1848" s="15">
        <v>600</v>
      </c>
      <c r="F1848" s="15">
        <v>64.599999999999994</v>
      </c>
      <c r="G1848" s="15">
        <v>68</v>
      </c>
      <c r="H1848" s="15">
        <v>71.400000000000006</v>
      </c>
      <c r="I1848" s="15">
        <v>58.1</v>
      </c>
      <c r="J1848" s="15">
        <v>3</v>
      </c>
      <c r="K1848" s="15">
        <v>1</v>
      </c>
      <c r="L1848" s="15">
        <v>92</v>
      </c>
      <c r="M1848" s="15">
        <v>6.8</v>
      </c>
      <c r="N1848" s="15">
        <v>150</v>
      </c>
      <c r="O1848" s="15">
        <v>1</v>
      </c>
      <c r="P1848" s="15" t="s">
        <v>3</v>
      </c>
      <c r="Q1848" s="37" t="s">
        <v>9169</v>
      </c>
      <c r="R1848" s="37">
        <v>9.2999999999999999E-2</v>
      </c>
      <c r="S1848" s="37" t="s">
        <v>9168</v>
      </c>
      <c r="T1848" s="37" t="s">
        <v>9167</v>
      </c>
      <c r="U1848" s="37" t="s">
        <v>9166</v>
      </c>
    </row>
    <row r="1849" spans="1:21" s="37" customFormat="1" ht="14.5">
      <c r="A1849" s="3" t="s">
        <v>5421</v>
      </c>
      <c r="B1849" s="15" t="s">
        <v>1</v>
      </c>
      <c r="C1849" s="15" t="s">
        <v>5</v>
      </c>
      <c r="D1849" s="15" t="s">
        <v>3525</v>
      </c>
      <c r="E1849" s="15">
        <v>600</v>
      </c>
      <c r="F1849" s="15">
        <v>61.2</v>
      </c>
      <c r="G1849" s="15">
        <v>68</v>
      </c>
      <c r="H1849" s="15">
        <v>74.8</v>
      </c>
      <c r="I1849" s="15">
        <v>55.1</v>
      </c>
      <c r="J1849" s="15">
        <v>3</v>
      </c>
      <c r="K1849" s="15">
        <v>1</v>
      </c>
      <c r="L1849" s="15">
        <v>98</v>
      </c>
      <c r="M1849" s="15">
        <v>6.4</v>
      </c>
      <c r="N1849" s="15">
        <v>150</v>
      </c>
      <c r="O1849" s="15">
        <v>1</v>
      </c>
      <c r="P1849" s="15" t="s">
        <v>3</v>
      </c>
      <c r="Q1849" s="37" t="s">
        <v>9169</v>
      </c>
      <c r="R1849" s="37">
        <v>9.2999999999999999E-2</v>
      </c>
      <c r="S1849" s="37" t="s">
        <v>9168</v>
      </c>
      <c r="T1849" s="37" t="s">
        <v>9167</v>
      </c>
      <c r="U1849" s="37" t="s">
        <v>9166</v>
      </c>
    </row>
    <row r="1850" spans="1:21" s="37" customFormat="1" ht="14.5">
      <c r="A1850" s="3" t="s">
        <v>5422</v>
      </c>
      <c r="B1850" s="15" t="s">
        <v>1</v>
      </c>
      <c r="C1850" s="15" t="s">
        <v>5</v>
      </c>
      <c r="D1850" s="15" t="s">
        <v>3522</v>
      </c>
      <c r="E1850" s="15">
        <v>600</v>
      </c>
      <c r="F1850" s="15">
        <v>61.2</v>
      </c>
      <c r="G1850" s="15">
        <v>68</v>
      </c>
      <c r="H1850" s="15">
        <v>74.8</v>
      </c>
      <c r="I1850" s="15">
        <v>55.1</v>
      </c>
      <c r="J1850" s="15">
        <v>3</v>
      </c>
      <c r="K1850" s="15">
        <v>1</v>
      </c>
      <c r="L1850" s="15">
        <v>98</v>
      </c>
      <c r="M1850" s="15">
        <v>6.4</v>
      </c>
      <c r="N1850" s="15">
        <v>150</v>
      </c>
      <c r="O1850" s="15">
        <v>1</v>
      </c>
      <c r="P1850" s="15" t="s">
        <v>3</v>
      </c>
      <c r="Q1850" s="37" t="s">
        <v>9169</v>
      </c>
      <c r="R1850" s="37">
        <v>9.2999999999999999E-2</v>
      </c>
      <c r="S1850" s="37" t="s">
        <v>9168</v>
      </c>
      <c r="T1850" s="37" t="s">
        <v>9167</v>
      </c>
      <c r="U1850" s="37" t="s">
        <v>9166</v>
      </c>
    </row>
    <row r="1851" spans="1:21" s="37" customFormat="1" ht="14.5">
      <c r="A1851" s="3" t="s">
        <v>5423</v>
      </c>
      <c r="B1851" s="15" t="s">
        <v>1</v>
      </c>
      <c r="C1851" s="15" t="s">
        <v>5</v>
      </c>
      <c r="D1851" s="15" t="s">
        <v>3522</v>
      </c>
      <c r="E1851" s="15">
        <v>600</v>
      </c>
      <c r="F1851" s="15">
        <v>6.75</v>
      </c>
      <c r="G1851" s="15">
        <v>7.5</v>
      </c>
      <c r="H1851" s="15">
        <v>8.25</v>
      </c>
      <c r="I1851" s="15">
        <v>6.05</v>
      </c>
      <c r="J1851" s="15">
        <v>3</v>
      </c>
      <c r="K1851" s="15">
        <v>500</v>
      </c>
      <c r="L1851" s="15">
        <v>11.7</v>
      </c>
      <c r="M1851" s="15">
        <v>53</v>
      </c>
      <c r="N1851" s="15">
        <v>150</v>
      </c>
      <c r="O1851" s="15">
        <v>1</v>
      </c>
      <c r="P1851" s="15" t="s">
        <v>910</v>
      </c>
      <c r="Q1851" s="37" t="s">
        <v>9169</v>
      </c>
      <c r="R1851" s="37">
        <v>9.2999999999999999E-2</v>
      </c>
      <c r="S1851" s="37" t="s">
        <v>9168</v>
      </c>
      <c r="T1851" s="37" t="s">
        <v>9167</v>
      </c>
      <c r="U1851" s="37" t="s">
        <v>9166</v>
      </c>
    </row>
    <row r="1852" spans="1:21" s="37" customFormat="1" ht="14.5">
      <c r="A1852" s="3" t="s">
        <v>5424</v>
      </c>
      <c r="B1852" s="15" t="s">
        <v>1</v>
      </c>
      <c r="C1852" s="15" t="s">
        <v>5</v>
      </c>
      <c r="D1852" s="15" t="s">
        <v>3522</v>
      </c>
      <c r="E1852" s="15">
        <v>600</v>
      </c>
      <c r="F1852" s="15">
        <v>7.125</v>
      </c>
      <c r="G1852" s="15">
        <v>7.5</v>
      </c>
      <c r="H1852" s="15">
        <v>7.875</v>
      </c>
      <c r="I1852" s="15">
        <v>6.4</v>
      </c>
      <c r="J1852" s="15">
        <v>3</v>
      </c>
      <c r="K1852" s="15">
        <v>500</v>
      </c>
      <c r="L1852" s="15">
        <v>11.3</v>
      </c>
      <c r="M1852" s="15">
        <v>55</v>
      </c>
      <c r="N1852" s="15">
        <v>150</v>
      </c>
      <c r="O1852" s="15">
        <v>1</v>
      </c>
      <c r="P1852" s="15" t="s">
        <v>910</v>
      </c>
      <c r="Q1852" s="37" t="s">
        <v>9169</v>
      </c>
      <c r="R1852" s="37">
        <v>9.2999999999999999E-2</v>
      </c>
      <c r="S1852" s="37" t="s">
        <v>9168</v>
      </c>
      <c r="T1852" s="37" t="s">
        <v>9167</v>
      </c>
      <c r="U1852" s="37" t="s">
        <v>9166</v>
      </c>
    </row>
    <row r="1853" spans="1:21" s="37" customFormat="1" ht="14.5">
      <c r="A1853" s="3" t="s">
        <v>5425</v>
      </c>
      <c r="B1853" s="15" t="s">
        <v>1</v>
      </c>
      <c r="C1853" s="15" t="s">
        <v>5</v>
      </c>
      <c r="D1853" s="15" t="s">
        <v>3522</v>
      </c>
      <c r="E1853" s="15">
        <v>600</v>
      </c>
      <c r="F1853" s="15">
        <v>7.125</v>
      </c>
      <c r="G1853" s="15">
        <v>7.5</v>
      </c>
      <c r="H1853" s="15">
        <v>7.875</v>
      </c>
      <c r="I1853" s="15">
        <v>6.4</v>
      </c>
      <c r="J1853" s="15">
        <v>3</v>
      </c>
      <c r="K1853" s="15">
        <v>500</v>
      </c>
      <c r="L1853" s="15">
        <v>11.3</v>
      </c>
      <c r="M1853" s="15">
        <v>55</v>
      </c>
      <c r="N1853" s="15">
        <v>150</v>
      </c>
      <c r="O1853" s="15">
        <v>1</v>
      </c>
      <c r="P1853" s="15" t="s">
        <v>3</v>
      </c>
      <c r="Q1853" s="37" t="s">
        <v>9169</v>
      </c>
      <c r="R1853" s="37">
        <v>9.2999999999999999E-2</v>
      </c>
      <c r="S1853" s="37" t="s">
        <v>9168</v>
      </c>
      <c r="T1853" s="37" t="s">
        <v>9167</v>
      </c>
      <c r="U1853" s="37" t="s">
        <v>9166</v>
      </c>
    </row>
    <row r="1854" spans="1:21" s="37" customFormat="1" ht="14.5">
      <c r="A1854" s="3" t="s">
        <v>5426</v>
      </c>
      <c r="B1854" s="15" t="s">
        <v>1</v>
      </c>
      <c r="C1854" s="15" t="s">
        <v>5</v>
      </c>
      <c r="D1854" s="15" t="s">
        <v>3525</v>
      </c>
      <c r="E1854" s="15">
        <v>600</v>
      </c>
      <c r="F1854" s="15">
        <v>6.75</v>
      </c>
      <c r="G1854" s="15">
        <v>7.5</v>
      </c>
      <c r="H1854" s="15">
        <v>8.25</v>
      </c>
      <c r="I1854" s="15">
        <v>6.05</v>
      </c>
      <c r="J1854" s="15">
        <v>3</v>
      </c>
      <c r="K1854" s="15">
        <v>500</v>
      </c>
      <c r="L1854" s="15">
        <v>11.7</v>
      </c>
      <c r="M1854" s="15">
        <v>53</v>
      </c>
      <c r="N1854" s="15">
        <v>150</v>
      </c>
      <c r="O1854" s="15">
        <v>1</v>
      </c>
      <c r="P1854" s="15" t="s">
        <v>910</v>
      </c>
      <c r="Q1854" s="37" t="s">
        <v>9169</v>
      </c>
      <c r="R1854" s="37">
        <v>9.2999999999999999E-2</v>
      </c>
      <c r="S1854" s="37" t="s">
        <v>9168</v>
      </c>
      <c r="T1854" s="37" t="s">
        <v>9167</v>
      </c>
      <c r="U1854" s="37" t="s">
        <v>9166</v>
      </c>
    </row>
    <row r="1855" spans="1:21" s="37" customFormat="1" ht="14.5">
      <c r="A1855" s="3" t="s">
        <v>5427</v>
      </c>
      <c r="B1855" s="15" t="s">
        <v>1</v>
      </c>
      <c r="C1855" s="15" t="s">
        <v>5</v>
      </c>
      <c r="D1855" s="15" t="s">
        <v>3525</v>
      </c>
      <c r="E1855" s="15">
        <v>600</v>
      </c>
      <c r="F1855" s="15">
        <v>7.125</v>
      </c>
      <c r="G1855" s="15">
        <v>7.5</v>
      </c>
      <c r="H1855" s="15">
        <v>7.875</v>
      </c>
      <c r="I1855" s="15">
        <v>6.4</v>
      </c>
      <c r="J1855" s="15">
        <v>3</v>
      </c>
      <c r="K1855" s="15">
        <v>500</v>
      </c>
      <c r="L1855" s="15">
        <v>11.3</v>
      </c>
      <c r="M1855" s="15">
        <v>55</v>
      </c>
      <c r="N1855" s="15">
        <v>150</v>
      </c>
      <c r="O1855" s="15">
        <v>1</v>
      </c>
      <c r="P1855" s="15" t="s">
        <v>910</v>
      </c>
      <c r="Q1855" s="37" t="s">
        <v>9169</v>
      </c>
      <c r="R1855" s="37">
        <v>9.2999999999999999E-2</v>
      </c>
      <c r="S1855" s="37" t="s">
        <v>9168</v>
      </c>
      <c r="T1855" s="37" t="s">
        <v>9167</v>
      </c>
      <c r="U1855" s="37" t="s">
        <v>9166</v>
      </c>
    </row>
    <row r="1856" spans="1:21" s="37" customFormat="1" ht="14.5">
      <c r="A1856" s="3" t="s">
        <v>5428</v>
      </c>
      <c r="B1856" s="15" t="s">
        <v>1</v>
      </c>
      <c r="C1856" s="15" t="s">
        <v>5</v>
      </c>
      <c r="D1856" s="15" t="s">
        <v>3525</v>
      </c>
      <c r="E1856" s="15">
        <v>600</v>
      </c>
      <c r="F1856" s="15">
        <v>7.125</v>
      </c>
      <c r="G1856" s="15">
        <v>7.5</v>
      </c>
      <c r="H1856" s="15">
        <v>7.875</v>
      </c>
      <c r="I1856" s="15">
        <v>6.4</v>
      </c>
      <c r="J1856" s="15">
        <v>3</v>
      </c>
      <c r="K1856" s="15">
        <v>500</v>
      </c>
      <c r="L1856" s="15">
        <v>11.3</v>
      </c>
      <c r="M1856" s="15">
        <v>55</v>
      </c>
      <c r="N1856" s="15">
        <v>150</v>
      </c>
      <c r="O1856" s="15">
        <v>1</v>
      </c>
      <c r="P1856" s="15" t="s">
        <v>3</v>
      </c>
      <c r="Q1856" s="37" t="s">
        <v>9169</v>
      </c>
      <c r="R1856" s="37">
        <v>9.2999999999999999E-2</v>
      </c>
      <c r="S1856" s="37" t="s">
        <v>9168</v>
      </c>
      <c r="T1856" s="37" t="s">
        <v>9167</v>
      </c>
      <c r="U1856" s="37" t="s">
        <v>9166</v>
      </c>
    </row>
    <row r="1857" spans="1:21" s="37" customFormat="1" ht="14.5">
      <c r="A1857" s="3" t="s">
        <v>5429</v>
      </c>
      <c r="B1857" s="15" t="s">
        <v>1</v>
      </c>
      <c r="C1857" s="15" t="s">
        <v>5</v>
      </c>
      <c r="D1857" s="15" t="s">
        <v>3525</v>
      </c>
      <c r="E1857" s="15">
        <v>600</v>
      </c>
      <c r="F1857" s="15">
        <v>6.75</v>
      </c>
      <c r="G1857" s="15">
        <v>7.5</v>
      </c>
      <c r="H1857" s="15">
        <v>8.25</v>
      </c>
      <c r="I1857" s="15">
        <v>6.05</v>
      </c>
      <c r="J1857" s="15">
        <v>3</v>
      </c>
      <c r="K1857" s="15">
        <v>500</v>
      </c>
      <c r="L1857" s="15">
        <v>11.7</v>
      </c>
      <c r="M1857" s="15">
        <v>53</v>
      </c>
      <c r="N1857" s="15">
        <v>150</v>
      </c>
      <c r="O1857" s="15">
        <v>1</v>
      </c>
      <c r="P1857" s="15" t="s">
        <v>3</v>
      </c>
      <c r="Q1857" s="37" t="s">
        <v>9169</v>
      </c>
      <c r="R1857" s="37">
        <v>9.2999999999999999E-2</v>
      </c>
      <c r="S1857" s="37" t="s">
        <v>9168</v>
      </c>
      <c r="T1857" s="37" t="s">
        <v>9167</v>
      </c>
      <c r="U1857" s="37" t="s">
        <v>9166</v>
      </c>
    </row>
    <row r="1858" spans="1:21" s="37" customFormat="1" ht="14.5">
      <c r="A1858" s="3" t="s">
        <v>5430</v>
      </c>
      <c r="B1858" s="15" t="s">
        <v>1</v>
      </c>
      <c r="C1858" s="15" t="s">
        <v>5</v>
      </c>
      <c r="D1858" s="15" t="s">
        <v>3522</v>
      </c>
      <c r="E1858" s="15">
        <v>600</v>
      </c>
      <c r="F1858" s="15">
        <v>6.75</v>
      </c>
      <c r="G1858" s="15">
        <v>7.5</v>
      </c>
      <c r="H1858" s="15">
        <v>8.25</v>
      </c>
      <c r="I1858" s="15">
        <v>6.05</v>
      </c>
      <c r="J1858" s="15">
        <v>3</v>
      </c>
      <c r="K1858" s="15">
        <v>500</v>
      </c>
      <c r="L1858" s="15">
        <v>11.7</v>
      </c>
      <c r="M1858" s="15">
        <v>53</v>
      </c>
      <c r="N1858" s="15">
        <v>150</v>
      </c>
      <c r="O1858" s="15">
        <v>1</v>
      </c>
      <c r="P1858" s="15" t="s">
        <v>3</v>
      </c>
      <c r="Q1858" s="37" t="s">
        <v>9169</v>
      </c>
      <c r="R1858" s="37">
        <v>9.2999999999999999E-2</v>
      </c>
      <c r="S1858" s="37" t="s">
        <v>9168</v>
      </c>
      <c r="T1858" s="37" t="s">
        <v>9167</v>
      </c>
      <c r="U1858" s="37" t="s">
        <v>9166</v>
      </c>
    </row>
    <row r="1859" spans="1:21" s="37" customFormat="1" ht="14.5">
      <c r="A1859" s="3" t="s">
        <v>5431</v>
      </c>
      <c r="B1859" s="15" t="s">
        <v>1</v>
      </c>
      <c r="C1859" s="15" t="s">
        <v>5</v>
      </c>
      <c r="D1859" s="15" t="s">
        <v>3522</v>
      </c>
      <c r="E1859" s="15">
        <v>600</v>
      </c>
      <c r="F1859" s="15">
        <v>67.5</v>
      </c>
      <c r="G1859" s="15">
        <v>75</v>
      </c>
      <c r="H1859" s="15">
        <v>82.5</v>
      </c>
      <c r="I1859" s="15">
        <v>60.7</v>
      </c>
      <c r="J1859" s="15">
        <v>3</v>
      </c>
      <c r="K1859" s="15">
        <v>1</v>
      </c>
      <c r="L1859" s="15">
        <v>108</v>
      </c>
      <c r="M1859" s="15">
        <v>5.8</v>
      </c>
      <c r="N1859" s="15">
        <v>150</v>
      </c>
      <c r="O1859" s="15">
        <v>1</v>
      </c>
      <c r="P1859" s="15" t="s">
        <v>910</v>
      </c>
      <c r="Q1859" s="37" t="s">
        <v>9169</v>
      </c>
      <c r="R1859" s="37">
        <v>9.2999999999999999E-2</v>
      </c>
      <c r="S1859" s="37" t="s">
        <v>9168</v>
      </c>
      <c r="T1859" s="37" t="s">
        <v>9167</v>
      </c>
      <c r="U1859" s="37" t="s">
        <v>9166</v>
      </c>
    </row>
    <row r="1860" spans="1:21" s="37" customFormat="1" ht="14.5">
      <c r="A1860" s="3" t="s">
        <v>5432</v>
      </c>
      <c r="B1860" s="15" t="s">
        <v>1</v>
      </c>
      <c r="C1860" s="15" t="s">
        <v>5</v>
      </c>
      <c r="D1860" s="15" t="s">
        <v>3522</v>
      </c>
      <c r="E1860" s="15">
        <v>600</v>
      </c>
      <c r="F1860" s="15">
        <v>71.3</v>
      </c>
      <c r="G1860" s="15">
        <v>75</v>
      </c>
      <c r="H1860" s="15">
        <v>78.8</v>
      </c>
      <c r="I1860" s="15">
        <v>64.099999999999994</v>
      </c>
      <c r="J1860" s="15">
        <v>3</v>
      </c>
      <c r="K1860" s="15">
        <v>1</v>
      </c>
      <c r="L1860" s="15">
        <v>103</v>
      </c>
      <c r="M1860" s="15">
        <v>6.1</v>
      </c>
      <c r="N1860" s="15">
        <v>150</v>
      </c>
      <c r="O1860" s="15">
        <v>1</v>
      </c>
      <c r="P1860" s="15" t="s">
        <v>910</v>
      </c>
      <c r="Q1860" s="37" t="s">
        <v>9169</v>
      </c>
      <c r="R1860" s="37">
        <v>9.2999999999999999E-2</v>
      </c>
      <c r="S1860" s="37" t="s">
        <v>9168</v>
      </c>
      <c r="T1860" s="37" t="s">
        <v>9167</v>
      </c>
      <c r="U1860" s="37" t="s">
        <v>9166</v>
      </c>
    </row>
    <row r="1861" spans="1:21" s="37" customFormat="1" ht="14.5">
      <c r="A1861" s="3" t="s">
        <v>5433</v>
      </c>
      <c r="B1861" s="15" t="s">
        <v>1</v>
      </c>
      <c r="C1861" s="15" t="s">
        <v>5</v>
      </c>
      <c r="D1861" s="15" t="s">
        <v>3522</v>
      </c>
      <c r="E1861" s="15">
        <v>600</v>
      </c>
      <c r="F1861" s="15">
        <v>71.3</v>
      </c>
      <c r="G1861" s="15">
        <v>75</v>
      </c>
      <c r="H1861" s="15">
        <v>78.8</v>
      </c>
      <c r="I1861" s="15">
        <v>64.099999999999994</v>
      </c>
      <c r="J1861" s="15">
        <v>3</v>
      </c>
      <c r="K1861" s="15">
        <v>1</v>
      </c>
      <c r="L1861" s="15">
        <v>103</v>
      </c>
      <c r="M1861" s="15">
        <v>6.1</v>
      </c>
      <c r="N1861" s="15">
        <v>150</v>
      </c>
      <c r="O1861" s="15">
        <v>1</v>
      </c>
      <c r="P1861" s="15" t="s">
        <v>3</v>
      </c>
      <c r="Q1861" s="37" t="s">
        <v>9169</v>
      </c>
      <c r="R1861" s="37">
        <v>9.2999999999999999E-2</v>
      </c>
      <c r="S1861" s="37" t="s">
        <v>9168</v>
      </c>
      <c r="T1861" s="37" t="s">
        <v>9167</v>
      </c>
      <c r="U1861" s="37" t="s">
        <v>9166</v>
      </c>
    </row>
    <row r="1862" spans="1:21" s="37" customFormat="1" ht="14.5">
      <c r="A1862" s="3" t="s">
        <v>5434</v>
      </c>
      <c r="B1862" s="15" t="s">
        <v>1</v>
      </c>
      <c r="C1862" s="15" t="s">
        <v>5</v>
      </c>
      <c r="D1862" s="15" t="s">
        <v>3525</v>
      </c>
      <c r="E1862" s="15">
        <v>600</v>
      </c>
      <c r="F1862" s="15">
        <v>67.5</v>
      </c>
      <c r="G1862" s="15">
        <v>75</v>
      </c>
      <c r="H1862" s="15">
        <v>82.5</v>
      </c>
      <c r="I1862" s="15">
        <v>60.7</v>
      </c>
      <c r="J1862" s="15">
        <v>3</v>
      </c>
      <c r="K1862" s="15">
        <v>1</v>
      </c>
      <c r="L1862" s="15">
        <v>108</v>
      </c>
      <c r="M1862" s="15">
        <v>5.8</v>
      </c>
      <c r="N1862" s="15">
        <v>150</v>
      </c>
      <c r="O1862" s="15">
        <v>1</v>
      </c>
      <c r="P1862" s="15" t="s">
        <v>910</v>
      </c>
      <c r="Q1862" s="37" t="s">
        <v>9169</v>
      </c>
      <c r="R1862" s="37">
        <v>9.2999999999999999E-2</v>
      </c>
      <c r="S1862" s="37" t="s">
        <v>9168</v>
      </c>
      <c r="T1862" s="37" t="s">
        <v>9167</v>
      </c>
      <c r="U1862" s="37" t="s">
        <v>9166</v>
      </c>
    </row>
    <row r="1863" spans="1:21" s="37" customFormat="1" ht="14.5">
      <c r="A1863" s="3" t="s">
        <v>5435</v>
      </c>
      <c r="B1863" s="15" t="s">
        <v>1</v>
      </c>
      <c r="C1863" s="15" t="s">
        <v>5</v>
      </c>
      <c r="D1863" s="15" t="s">
        <v>3525</v>
      </c>
      <c r="E1863" s="15">
        <v>600</v>
      </c>
      <c r="F1863" s="15">
        <v>71.3</v>
      </c>
      <c r="G1863" s="15">
        <v>75</v>
      </c>
      <c r="H1863" s="15">
        <v>78.8</v>
      </c>
      <c r="I1863" s="15">
        <v>64.099999999999994</v>
      </c>
      <c r="J1863" s="15">
        <v>3</v>
      </c>
      <c r="K1863" s="15">
        <v>1</v>
      </c>
      <c r="L1863" s="15">
        <v>103</v>
      </c>
      <c r="M1863" s="15">
        <v>6.1</v>
      </c>
      <c r="N1863" s="15">
        <v>150</v>
      </c>
      <c r="O1863" s="15">
        <v>1</v>
      </c>
      <c r="P1863" s="15" t="s">
        <v>910</v>
      </c>
      <c r="Q1863" s="37" t="s">
        <v>9169</v>
      </c>
      <c r="R1863" s="37">
        <v>9.2999999999999999E-2</v>
      </c>
      <c r="S1863" s="37" t="s">
        <v>9168</v>
      </c>
      <c r="T1863" s="37" t="s">
        <v>9167</v>
      </c>
      <c r="U1863" s="37" t="s">
        <v>9166</v>
      </c>
    </row>
    <row r="1864" spans="1:21" s="37" customFormat="1" ht="14.5">
      <c r="A1864" s="3" t="s">
        <v>5436</v>
      </c>
      <c r="B1864" s="15" t="s">
        <v>1</v>
      </c>
      <c r="C1864" s="15" t="s">
        <v>5</v>
      </c>
      <c r="D1864" s="15" t="s">
        <v>3525</v>
      </c>
      <c r="E1864" s="15">
        <v>600</v>
      </c>
      <c r="F1864" s="15">
        <v>71.3</v>
      </c>
      <c r="G1864" s="15">
        <v>75</v>
      </c>
      <c r="H1864" s="15">
        <v>78.8</v>
      </c>
      <c r="I1864" s="15">
        <v>64.099999999999994</v>
      </c>
      <c r="J1864" s="15">
        <v>3</v>
      </c>
      <c r="K1864" s="15">
        <v>1</v>
      </c>
      <c r="L1864" s="15">
        <v>103</v>
      </c>
      <c r="M1864" s="15">
        <v>6.1</v>
      </c>
      <c r="N1864" s="15">
        <v>150</v>
      </c>
      <c r="O1864" s="15">
        <v>1</v>
      </c>
      <c r="P1864" s="15" t="s">
        <v>3</v>
      </c>
      <c r="Q1864" s="37" t="s">
        <v>9169</v>
      </c>
      <c r="R1864" s="37">
        <v>9.2999999999999999E-2</v>
      </c>
      <c r="S1864" s="37" t="s">
        <v>9168</v>
      </c>
      <c r="T1864" s="37" t="s">
        <v>9167</v>
      </c>
      <c r="U1864" s="37" t="s">
        <v>9166</v>
      </c>
    </row>
    <row r="1865" spans="1:21" s="37" customFormat="1" ht="14.5">
      <c r="A1865" s="3" t="s">
        <v>5437</v>
      </c>
      <c r="B1865" s="15" t="s">
        <v>1</v>
      </c>
      <c r="C1865" s="15" t="s">
        <v>5</v>
      </c>
      <c r="D1865" s="15" t="s">
        <v>3525</v>
      </c>
      <c r="E1865" s="15">
        <v>600</v>
      </c>
      <c r="F1865" s="15">
        <v>67.5</v>
      </c>
      <c r="G1865" s="15">
        <v>75</v>
      </c>
      <c r="H1865" s="15">
        <v>82.5</v>
      </c>
      <c r="I1865" s="15">
        <v>60.7</v>
      </c>
      <c r="J1865" s="15">
        <v>3</v>
      </c>
      <c r="K1865" s="15">
        <v>1</v>
      </c>
      <c r="L1865" s="15">
        <v>108</v>
      </c>
      <c r="M1865" s="15">
        <v>5.8</v>
      </c>
      <c r="N1865" s="15">
        <v>150</v>
      </c>
      <c r="O1865" s="15">
        <v>1</v>
      </c>
      <c r="P1865" s="15" t="s">
        <v>3</v>
      </c>
      <c r="Q1865" s="37" t="s">
        <v>9169</v>
      </c>
      <c r="R1865" s="37">
        <v>9.2999999999999999E-2</v>
      </c>
      <c r="S1865" s="37" t="s">
        <v>9168</v>
      </c>
      <c r="T1865" s="37" t="s">
        <v>9167</v>
      </c>
      <c r="U1865" s="37" t="s">
        <v>9166</v>
      </c>
    </row>
    <row r="1866" spans="1:21" s="37" customFormat="1" ht="14.5">
      <c r="A1866" s="3" t="s">
        <v>5438</v>
      </c>
      <c r="B1866" s="15" t="s">
        <v>1</v>
      </c>
      <c r="C1866" s="15" t="s">
        <v>5</v>
      </c>
      <c r="D1866" s="15" t="s">
        <v>3522</v>
      </c>
      <c r="E1866" s="15">
        <v>600</v>
      </c>
      <c r="F1866" s="15">
        <v>67.5</v>
      </c>
      <c r="G1866" s="15">
        <v>75</v>
      </c>
      <c r="H1866" s="15">
        <v>82.5</v>
      </c>
      <c r="I1866" s="15">
        <v>60.7</v>
      </c>
      <c r="J1866" s="15">
        <v>3</v>
      </c>
      <c r="K1866" s="15">
        <v>1</v>
      </c>
      <c r="L1866" s="15">
        <v>108</v>
      </c>
      <c r="M1866" s="15">
        <v>5.8</v>
      </c>
      <c r="N1866" s="15">
        <v>150</v>
      </c>
      <c r="O1866" s="15">
        <v>1</v>
      </c>
      <c r="P1866" s="15" t="s">
        <v>3</v>
      </c>
      <c r="Q1866" s="37" t="s">
        <v>9169</v>
      </c>
      <c r="R1866" s="37">
        <v>9.2999999999999999E-2</v>
      </c>
      <c r="S1866" s="37" t="s">
        <v>9168</v>
      </c>
      <c r="T1866" s="37" t="s">
        <v>9167</v>
      </c>
      <c r="U1866" s="37" t="s">
        <v>9166</v>
      </c>
    </row>
    <row r="1867" spans="1:21" s="37" customFormat="1" ht="14.5">
      <c r="A1867" s="3" t="s">
        <v>5439</v>
      </c>
      <c r="B1867" s="15" t="s">
        <v>1</v>
      </c>
      <c r="C1867" s="15" t="s">
        <v>5</v>
      </c>
      <c r="D1867" s="15" t="s">
        <v>3522</v>
      </c>
      <c r="E1867" s="15">
        <v>600</v>
      </c>
      <c r="F1867" s="15">
        <v>7.38</v>
      </c>
      <c r="G1867" s="15">
        <v>8.1999999999999993</v>
      </c>
      <c r="H1867" s="15">
        <v>9.02</v>
      </c>
      <c r="I1867" s="15">
        <v>6.63</v>
      </c>
      <c r="J1867" s="15">
        <v>3</v>
      </c>
      <c r="K1867" s="15">
        <v>200</v>
      </c>
      <c r="L1867" s="15">
        <v>12.5</v>
      </c>
      <c r="M1867" s="15">
        <v>50</v>
      </c>
      <c r="N1867" s="15">
        <v>150</v>
      </c>
      <c r="O1867" s="15">
        <v>1</v>
      </c>
      <c r="P1867" s="15" t="s">
        <v>910</v>
      </c>
      <c r="Q1867" s="37" t="s">
        <v>9169</v>
      </c>
      <c r="R1867" s="37">
        <v>9.2999999999999999E-2</v>
      </c>
      <c r="S1867" s="37" t="s">
        <v>9168</v>
      </c>
      <c r="T1867" s="37" t="s">
        <v>9167</v>
      </c>
      <c r="U1867" s="37" t="s">
        <v>9166</v>
      </c>
    </row>
    <row r="1868" spans="1:21" s="37" customFormat="1" ht="14.5">
      <c r="A1868" s="3" t="s">
        <v>5440</v>
      </c>
      <c r="B1868" s="15" t="s">
        <v>1</v>
      </c>
      <c r="C1868" s="15" t="s">
        <v>5</v>
      </c>
      <c r="D1868" s="15" t="s">
        <v>3522</v>
      </c>
      <c r="E1868" s="15">
        <v>600</v>
      </c>
      <c r="F1868" s="15">
        <v>7.79</v>
      </c>
      <c r="G1868" s="15">
        <v>8.1999999999999993</v>
      </c>
      <c r="H1868" s="15">
        <v>8.61</v>
      </c>
      <c r="I1868" s="15">
        <v>7.02</v>
      </c>
      <c r="J1868" s="15">
        <v>3</v>
      </c>
      <c r="K1868" s="15">
        <v>200</v>
      </c>
      <c r="L1868" s="15">
        <v>12.1</v>
      </c>
      <c r="M1868" s="15">
        <v>52</v>
      </c>
      <c r="N1868" s="15">
        <v>150</v>
      </c>
      <c r="O1868" s="15">
        <v>1</v>
      </c>
      <c r="P1868" s="15" t="s">
        <v>910</v>
      </c>
      <c r="Q1868" s="37" t="s">
        <v>9169</v>
      </c>
      <c r="R1868" s="37">
        <v>9.2999999999999999E-2</v>
      </c>
      <c r="S1868" s="37" t="s">
        <v>9168</v>
      </c>
      <c r="T1868" s="37" t="s">
        <v>9167</v>
      </c>
      <c r="U1868" s="37" t="s">
        <v>9166</v>
      </c>
    </row>
    <row r="1869" spans="1:21" s="37" customFormat="1" ht="14.5">
      <c r="A1869" s="3" t="s">
        <v>5441</v>
      </c>
      <c r="B1869" s="15" t="s">
        <v>1</v>
      </c>
      <c r="C1869" s="15" t="s">
        <v>5</v>
      </c>
      <c r="D1869" s="15" t="s">
        <v>3522</v>
      </c>
      <c r="E1869" s="15">
        <v>600</v>
      </c>
      <c r="F1869" s="15">
        <v>7.79</v>
      </c>
      <c r="G1869" s="15">
        <v>8.1999999999999993</v>
      </c>
      <c r="H1869" s="15">
        <v>8.61</v>
      </c>
      <c r="I1869" s="15">
        <v>7.02</v>
      </c>
      <c r="J1869" s="15">
        <v>3</v>
      </c>
      <c r="K1869" s="15">
        <v>200</v>
      </c>
      <c r="L1869" s="15">
        <v>12.1</v>
      </c>
      <c r="M1869" s="15">
        <v>52</v>
      </c>
      <c r="N1869" s="15">
        <v>150</v>
      </c>
      <c r="O1869" s="15">
        <v>1</v>
      </c>
      <c r="P1869" s="15" t="s">
        <v>3</v>
      </c>
      <c r="Q1869" s="37" t="s">
        <v>9169</v>
      </c>
      <c r="R1869" s="37">
        <v>9.2999999999999999E-2</v>
      </c>
      <c r="S1869" s="37" t="s">
        <v>9168</v>
      </c>
      <c r="T1869" s="37" t="s">
        <v>9167</v>
      </c>
      <c r="U1869" s="37" t="s">
        <v>9166</v>
      </c>
    </row>
    <row r="1870" spans="1:21" s="37" customFormat="1" ht="14.5">
      <c r="A1870" s="3" t="s">
        <v>5442</v>
      </c>
      <c r="B1870" s="15" t="s">
        <v>1</v>
      </c>
      <c r="C1870" s="15" t="s">
        <v>5</v>
      </c>
      <c r="D1870" s="15" t="s">
        <v>3525</v>
      </c>
      <c r="E1870" s="15">
        <v>600</v>
      </c>
      <c r="F1870" s="15">
        <v>7.38</v>
      </c>
      <c r="G1870" s="15">
        <v>8.1999999999999993</v>
      </c>
      <c r="H1870" s="15">
        <v>9.02</v>
      </c>
      <c r="I1870" s="15">
        <v>6.63</v>
      </c>
      <c r="J1870" s="15">
        <v>3</v>
      </c>
      <c r="K1870" s="15">
        <v>200</v>
      </c>
      <c r="L1870" s="15">
        <v>12.5</v>
      </c>
      <c r="M1870" s="15">
        <v>50</v>
      </c>
      <c r="N1870" s="15">
        <v>150</v>
      </c>
      <c r="O1870" s="15">
        <v>1</v>
      </c>
      <c r="P1870" s="15" t="s">
        <v>910</v>
      </c>
      <c r="Q1870" s="37" t="s">
        <v>9169</v>
      </c>
      <c r="R1870" s="37">
        <v>9.2999999999999999E-2</v>
      </c>
      <c r="S1870" s="37" t="s">
        <v>9168</v>
      </c>
      <c r="T1870" s="37" t="s">
        <v>9167</v>
      </c>
      <c r="U1870" s="37" t="s">
        <v>9166</v>
      </c>
    </row>
    <row r="1871" spans="1:21" s="37" customFormat="1" ht="14.5">
      <c r="A1871" s="3" t="s">
        <v>5443</v>
      </c>
      <c r="B1871" s="15" t="s">
        <v>1</v>
      </c>
      <c r="C1871" s="15" t="s">
        <v>5</v>
      </c>
      <c r="D1871" s="15" t="s">
        <v>3525</v>
      </c>
      <c r="E1871" s="15">
        <v>600</v>
      </c>
      <c r="F1871" s="15">
        <v>7.79</v>
      </c>
      <c r="G1871" s="15">
        <v>8.1999999999999993</v>
      </c>
      <c r="H1871" s="15">
        <v>8.61</v>
      </c>
      <c r="I1871" s="15">
        <v>7.02</v>
      </c>
      <c r="J1871" s="15">
        <v>3</v>
      </c>
      <c r="K1871" s="15">
        <v>200</v>
      </c>
      <c r="L1871" s="15">
        <v>12.1</v>
      </c>
      <c r="M1871" s="15">
        <v>52</v>
      </c>
      <c r="N1871" s="15">
        <v>150</v>
      </c>
      <c r="O1871" s="15">
        <v>1</v>
      </c>
      <c r="P1871" s="15" t="s">
        <v>910</v>
      </c>
      <c r="Q1871" s="37" t="s">
        <v>9169</v>
      </c>
      <c r="R1871" s="37">
        <v>9.2999999999999999E-2</v>
      </c>
      <c r="S1871" s="37" t="s">
        <v>9168</v>
      </c>
      <c r="T1871" s="37" t="s">
        <v>9167</v>
      </c>
      <c r="U1871" s="37" t="s">
        <v>9166</v>
      </c>
    </row>
    <row r="1872" spans="1:21" s="37" customFormat="1" ht="14.5">
      <c r="A1872" s="3" t="s">
        <v>5444</v>
      </c>
      <c r="B1872" s="15" t="s">
        <v>1</v>
      </c>
      <c r="C1872" s="15" t="s">
        <v>5</v>
      </c>
      <c r="D1872" s="15" t="s">
        <v>3525</v>
      </c>
      <c r="E1872" s="15">
        <v>600</v>
      </c>
      <c r="F1872" s="15">
        <v>7.79</v>
      </c>
      <c r="G1872" s="15">
        <v>8.1999999999999993</v>
      </c>
      <c r="H1872" s="15">
        <v>8.61</v>
      </c>
      <c r="I1872" s="15">
        <v>7.02</v>
      </c>
      <c r="J1872" s="15">
        <v>3</v>
      </c>
      <c r="K1872" s="15">
        <v>200</v>
      </c>
      <c r="L1872" s="15">
        <v>12.1</v>
      </c>
      <c r="M1872" s="15">
        <v>52</v>
      </c>
      <c r="N1872" s="15">
        <v>150</v>
      </c>
      <c r="O1872" s="15">
        <v>1</v>
      </c>
      <c r="P1872" s="15" t="s">
        <v>3</v>
      </c>
      <c r="Q1872" s="37" t="s">
        <v>9169</v>
      </c>
      <c r="R1872" s="37">
        <v>9.2999999999999999E-2</v>
      </c>
      <c r="S1872" s="37" t="s">
        <v>9168</v>
      </c>
      <c r="T1872" s="37" t="s">
        <v>9167</v>
      </c>
      <c r="U1872" s="37" t="s">
        <v>9166</v>
      </c>
    </row>
    <row r="1873" spans="1:21" s="37" customFormat="1" ht="14.5">
      <c r="A1873" s="3" t="s">
        <v>5445</v>
      </c>
      <c r="B1873" s="15" t="s">
        <v>1</v>
      </c>
      <c r="C1873" s="15" t="s">
        <v>5</v>
      </c>
      <c r="D1873" s="15" t="s">
        <v>3525</v>
      </c>
      <c r="E1873" s="15">
        <v>600</v>
      </c>
      <c r="F1873" s="15">
        <v>7.38</v>
      </c>
      <c r="G1873" s="15">
        <v>8.1999999999999993</v>
      </c>
      <c r="H1873" s="15">
        <v>9.02</v>
      </c>
      <c r="I1873" s="15">
        <v>6.63</v>
      </c>
      <c r="J1873" s="15">
        <v>3</v>
      </c>
      <c r="K1873" s="15">
        <v>200</v>
      </c>
      <c r="L1873" s="15">
        <v>12.5</v>
      </c>
      <c r="M1873" s="15">
        <v>50</v>
      </c>
      <c r="N1873" s="15">
        <v>150</v>
      </c>
      <c r="O1873" s="15">
        <v>1</v>
      </c>
      <c r="P1873" s="15" t="s">
        <v>3</v>
      </c>
      <c r="Q1873" s="37" t="s">
        <v>9169</v>
      </c>
      <c r="R1873" s="37">
        <v>9.2999999999999999E-2</v>
      </c>
      <c r="S1873" s="37" t="s">
        <v>9168</v>
      </c>
      <c r="T1873" s="37" t="s">
        <v>9167</v>
      </c>
      <c r="U1873" s="37" t="s">
        <v>9166</v>
      </c>
    </row>
    <row r="1874" spans="1:21" s="37" customFormat="1" ht="14.5">
      <c r="A1874" s="3" t="s">
        <v>5446</v>
      </c>
      <c r="B1874" s="15" t="s">
        <v>1</v>
      </c>
      <c r="C1874" s="15" t="s">
        <v>5</v>
      </c>
      <c r="D1874" s="15" t="s">
        <v>3522</v>
      </c>
      <c r="E1874" s="15">
        <v>600</v>
      </c>
      <c r="F1874" s="15">
        <v>7.38</v>
      </c>
      <c r="G1874" s="15">
        <v>8.1999999999999993</v>
      </c>
      <c r="H1874" s="15">
        <v>9.02</v>
      </c>
      <c r="I1874" s="15">
        <v>6.63</v>
      </c>
      <c r="J1874" s="15">
        <v>3</v>
      </c>
      <c r="K1874" s="15">
        <v>200</v>
      </c>
      <c r="L1874" s="15">
        <v>12.5</v>
      </c>
      <c r="M1874" s="15">
        <v>50</v>
      </c>
      <c r="N1874" s="15">
        <v>150</v>
      </c>
      <c r="O1874" s="15">
        <v>1</v>
      </c>
      <c r="P1874" s="15" t="s">
        <v>3</v>
      </c>
      <c r="Q1874" s="37" t="s">
        <v>9169</v>
      </c>
      <c r="R1874" s="37">
        <v>9.2999999999999999E-2</v>
      </c>
      <c r="S1874" s="37" t="s">
        <v>9168</v>
      </c>
      <c r="T1874" s="37" t="s">
        <v>9167</v>
      </c>
      <c r="U1874" s="37" t="s">
        <v>9166</v>
      </c>
    </row>
    <row r="1875" spans="1:21" s="37" customFormat="1" ht="14.5">
      <c r="A1875" s="3" t="s">
        <v>5447</v>
      </c>
      <c r="B1875" s="15" t="s">
        <v>1</v>
      </c>
      <c r="C1875" s="15" t="s">
        <v>5</v>
      </c>
      <c r="D1875" s="15" t="s">
        <v>3522</v>
      </c>
      <c r="E1875" s="15">
        <v>600</v>
      </c>
      <c r="F1875" s="15">
        <v>73.8</v>
      </c>
      <c r="G1875" s="15">
        <v>82</v>
      </c>
      <c r="H1875" s="15">
        <v>90.2</v>
      </c>
      <c r="I1875" s="15">
        <v>66.400000000000006</v>
      </c>
      <c r="J1875" s="15">
        <v>3</v>
      </c>
      <c r="K1875" s="15">
        <v>1</v>
      </c>
      <c r="L1875" s="15">
        <v>118</v>
      </c>
      <c r="M1875" s="15">
        <v>5.3</v>
      </c>
      <c r="N1875" s="15">
        <v>150</v>
      </c>
      <c r="O1875" s="15">
        <v>1</v>
      </c>
      <c r="P1875" s="15" t="s">
        <v>910</v>
      </c>
      <c r="Q1875" s="37" t="s">
        <v>9169</v>
      </c>
      <c r="R1875" s="37">
        <v>9.2999999999999999E-2</v>
      </c>
      <c r="S1875" s="37" t="s">
        <v>9168</v>
      </c>
      <c r="T1875" s="37" t="s">
        <v>9167</v>
      </c>
      <c r="U1875" s="37" t="s">
        <v>9166</v>
      </c>
    </row>
    <row r="1876" spans="1:21" s="37" customFormat="1" ht="14.5">
      <c r="A1876" s="3" t="s">
        <v>5448</v>
      </c>
      <c r="B1876" s="15" t="s">
        <v>1</v>
      </c>
      <c r="C1876" s="15" t="s">
        <v>5</v>
      </c>
      <c r="D1876" s="15" t="s">
        <v>3522</v>
      </c>
      <c r="E1876" s="15">
        <v>600</v>
      </c>
      <c r="F1876" s="15">
        <v>77.900000000000006</v>
      </c>
      <c r="G1876" s="15">
        <v>82</v>
      </c>
      <c r="H1876" s="15">
        <v>86.1</v>
      </c>
      <c r="I1876" s="15">
        <v>70.099999999999994</v>
      </c>
      <c r="J1876" s="15">
        <v>3</v>
      </c>
      <c r="K1876" s="15">
        <v>1</v>
      </c>
      <c r="L1876" s="15">
        <v>113</v>
      </c>
      <c r="M1876" s="15">
        <v>5.5</v>
      </c>
      <c r="N1876" s="15">
        <v>150</v>
      </c>
      <c r="O1876" s="15">
        <v>1</v>
      </c>
      <c r="P1876" s="15" t="s">
        <v>910</v>
      </c>
      <c r="Q1876" s="37" t="s">
        <v>9169</v>
      </c>
      <c r="R1876" s="37">
        <v>9.2999999999999999E-2</v>
      </c>
      <c r="S1876" s="37" t="s">
        <v>9168</v>
      </c>
      <c r="T1876" s="37" t="s">
        <v>9167</v>
      </c>
      <c r="U1876" s="37" t="s">
        <v>9166</v>
      </c>
    </row>
    <row r="1877" spans="1:21" s="37" customFormat="1" ht="14.5">
      <c r="A1877" s="3" t="s">
        <v>5449</v>
      </c>
      <c r="B1877" s="15" t="s">
        <v>1</v>
      </c>
      <c r="C1877" s="15" t="s">
        <v>5</v>
      </c>
      <c r="D1877" s="15" t="s">
        <v>3522</v>
      </c>
      <c r="E1877" s="15">
        <v>600</v>
      </c>
      <c r="F1877" s="15">
        <v>77.900000000000006</v>
      </c>
      <c r="G1877" s="15">
        <v>82</v>
      </c>
      <c r="H1877" s="15">
        <v>86.1</v>
      </c>
      <c r="I1877" s="15">
        <v>70.099999999999994</v>
      </c>
      <c r="J1877" s="15">
        <v>3</v>
      </c>
      <c r="K1877" s="15">
        <v>1</v>
      </c>
      <c r="L1877" s="15">
        <v>113</v>
      </c>
      <c r="M1877" s="15">
        <v>5.5</v>
      </c>
      <c r="N1877" s="15">
        <v>150</v>
      </c>
      <c r="O1877" s="15">
        <v>1</v>
      </c>
      <c r="P1877" s="15" t="s">
        <v>3</v>
      </c>
      <c r="Q1877" s="37" t="s">
        <v>9169</v>
      </c>
      <c r="R1877" s="37">
        <v>9.2999999999999999E-2</v>
      </c>
      <c r="S1877" s="37" t="s">
        <v>9168</v>
      </c>
      <c r="T1877" s="37" t="s">
        <v>9167</v>
      </c>
      <c r="U1877" s="37" t="s">
        <v>9166</v>
      </c>
    </row>
    <row r="1878" spans="1:21" s="37" customFormat="1" ht="14.5">
      <c r="A1878" s="3" t="s">
        <v>5450</v>
      </c>
      <c r="B1878" s="15" t="s">
        <v>1</v>
      </c>
      <c r="C1878" s="15" t="s">
        <v>5</v>
      </c>
      <c r="D1878" s="15" t="s">
        <v>3525</v>
      </c>
      <c r="E1878" s="15">
        <v>600</v>
      </c>
      <c r="F1878" s="15">
        <v>73.8</v>
      </c>
      <c r="G1878" s="15">
        <v>82</v>
      </c>
      <c r="H1878" s="15">
        <v>90.2</v>
      </c>
      <c r="I1878" s="15">
        <v>66.400000000000006</v>
      </c>
      <c r="J1878" s="15">
        <v>3</v>
      </c>
      <c r="K1878" s="15">
        <v>1</v>
      </c>
      <c r="L1878" s="15">
        <v>118</v>
      </c>
      <c r="M1878" s="15">
        <v>5.3</v>
      </c>
      <c r="N1878" s="15">
        <v>150</v>
      </c>
      <c r="O1878" s="15">
        <v>1</v>
      </c>
      <c r="P1878" s="15" t="s">
        <v>910</v>
      </c>
      <c r="Q1878" s="37" t="s">
        <v>9169</v>
      </c>
      <c r="R1878" s="37">
        <v>9.2999999999999999E-2</v>
      </c>
      <c r="S1878" s="37" t="s">
        <v>9168</v>
      </c>
      <c r="T1878" s="37" t="s">
        <v>9167</v>
      </c>
      <c r="U1878" s="37" t="s">
        <v>9166</v>
      </c>
    </row>
    <row r="1879" spans="1:21" s="37" customFormat="1" ht="14.5">
      <c r="A1879" s="3" t="s">
        <v>5451</v>
      </c>
      <c r="B1879" s="15" t="s">
        <v>1</v>
      </c>
      <c r="C1879" s="15" t="s">
        <v>5</v>
      </c>
      <c r="D1879" s="15" t="s">
        <v>3525</v>
      </c>
      <c r="E1879" s="15">
        <v>600</v>
      </c>
      <c r="F1879" s="15">
        <v>77.900000000000006</v>
      </c>
      <c r="G1879" s="15">
        <v>82</v>
      </c>
      <c r="H1879" s="15">
        <v>86.1</v>
      </c>
      <c r="I1879" s="15">
        <v>70.099999999999994</v>
      </c>
      <c r="J1879" s="15">
        <v>3</v>
      </c>
      <c r="K1879" s="15">
        <v>1</v>
      </c>
      <c r="L1879" s="15">
        <v>113</v>
      </c>
      <c r="M1879" s="15">
        <v>5.5</v>
      </c>
      <c r="N1879" s="15">
        <v>150</v>
      </c>
      <c r="O1879" s="15">
        <v>1</v>
      </c>
      <c r="P1879" s="15" t="s">
        <v>910</v>
      </c>
      <c r="Q1879" s="37" t="s">
        <v>9169</v>
      </c>
      <c r="R1879" s="37">
        <v>9.2999999999999999E-2</v>
      </c>
      <c r="S1879" s="37" t="s">
        <v>9168</v>
      </c>
      <c r="T1879" s="37" t="s">
        <v>9167</v>
      </c>
      <c r="U1879" s="37" t="s">
        <v>9166</v>
      </c>
    </row>
    <row r="1880" spans="1:21" s="37" customFormat="1" ht="14.5">
      <c r="A1880" s="3" t="s">
        <v>5452</v>
      </c>
      <c r="B1880" s="15" t="s">
        <v>1</v>
      </c>
      <c r="C1880" s="15" t="s">
        <v>5</v>
      </c>
      <c r="D1880" s="15" t="s">
        <v>3525</v>
      </c>
      <c r="E1880" s="15">
        <v>600</v>
      </c>
      <c r="F1880" s="15">
        <v>77.900000000000006</v>
      </c>
      <c r="G1880" s="15">
        <v>82</v>
      </c>
      <c r="H1880" s="15">
        <v>86.1</v>
      </c>
      <c r="I1880" s="15">
        <v>70.099999999999994</v>
      </c>
      <c r="J1880" s="15">
        <v>3</v>
      </c>
      <c r="K1880" s="15">
        <v>1</v>
      </c>
      <c r="L1880" s="15">
        <v>113</v>
      </c>
      <c r="M1880" s="15">
        <v>5.5</v>
      </c>
      <c r="N1880" s="15">
        <v>150</v>
      </c>
      <c r="O1880" s="15">
        <v>1</v>
      </c>
      <c r="P1880" s="15" t="s">
        <v>3</v>
      </c>
      <c r="Q1880" s="37" t="s">
        <v>9169</v>
      </c>
      <c r="R1880" s="37">
        <v>9.2999999999999999E-2</v>
      </c>
      <c r="S1880" s="37" t="s">
        <v>9168</v>
      </c>
      <c r="T1880" s="37" t="s">
        <v>9167</v>
      </c>
      <c r="U1880" s="37" t="s">
        <v>9166</v>
      </c>
    </row>
    <row r="1881" spans="1:21" s="37" customFormat="1" ht="14.5">
      <c r="A1881" s="3" t="s">
        <v>5453</v>
      </c>
      <c r="B1881" s="15" t="s">
        <v>1</v>
      </c>
      <c r="C1881" s="15" t="s">
        <v>5</v>
      </c>
      <c r="D1881" s="15" t="s">
        <v>3525</v>
      </c>
      <c r="E1881" s="15">
        <v>600</v>
      </c>
      <c r="F1881" s="15">
        <v>73.8</v>
      </c>
      <c r="G1881" s="15">
        <v>82</v>
      </c>
      <c r="H1881" s="15">
        <v>90.2</v>
      </c>
      <c r="I1881" s="15">
        <v>66.400000000000006</v>
      </c>
      <c r="J1881" s="15">
        <v>3</v>
      </c>
      <c r="K1881" s="15">
        <v>1</v>
      </c>
      <c r="L1881" s="15">
        <v>118</v>
      </c>
      <c r="M1881" s="15">
        <v>5.3</v>
      </c>
      <c r="N1881" s="15">
        <v>150</v>
      </c>
      <c r="O1881" s="15">
        <v>1</v>
      </c>
      <c r="P1881" s="15" t="s">
        <v>3</v>
      </c>
      <c r="Q1881" s="37" t="s">
        <v>9169</v>
      </c>
      <c r="R1881" s="37">
        <v>9.2999999999999999E-2</v>
      </c>
      <c r="S1881" s="37" t="s">
        <v>9168</v>
      </c>
      <c r="T1881" s="37" t="s">
        <v>9167</v>
      </c>
      <c r="U1881" s="37" t="s">
        <v>9166</v>
      </c>
    </row>
    <row r="1882" spans="1:21" s="37" customFormat="1" ht="14.5">
      <c r="A1882" s="3" t="s">
        <v>5454</v>
      </c>
      <c r="B1882" s="15" t="s">
        <v>1</v>
      </c>
      <c r="C1882" s="15" t="s">
        <v>5</v>
      </c>
      <c r="D1882" s="15" t="s">
        <v>3522</v>
      </c>
      <c r="E1882" s="15">
        <v>600</v>
      </c>
      <c r="F1882" s="15">
        <v>73.8</v>
      </c>
      <c r="G1882" s="15">
        <v>82</v>
      </c>
      <c r="H1882" s="15">
        <v>90.2</v>
      </c>
      <c r="I1882" s="15">
        <v>66.400000000000006</v>
      </c>
      <c r="J1882" s="15">
        <v>3</v>
      </c>
      <c r="K1882" s="15">
        <v>1</v>
      </c>
      <c r="L1882" s="15">
        <v>118</v>
      </c>
      <c r="M1882" s="15">
        <v>5.3</v>
      </c>
      <c r="N1882" s="15">
        <v>150</v>
      </c>
      <c r="O1882" s="15">
        <v>1</v>
      </c>
      <c r="P1882" s="15" t="s">
        <v>3</v>
      </c>
      <c r="Q1882" s="37" t="s">
        <v>9169</v>
      </c>
      <c r="R1882" s="37">
        <v>9.2999999999999999E-2</v>
      </c>
      <c r="S1882" s="37" t="s">
        <v>9168</v>
      </c>
      <c r="T1882" s="37" t="s">
        <v>9167</v>
      </c>
      <c r="U1882" s="37" t="s">
        <v>9166</v>
      </c>
    </row>
    <row r="1883" spans="1:21" s="37" customFormat="1" ht="14.5">
      <c r="A1883" s="3" t="s">
        <v>5455</v>
      </c>
      <c r="B1883" s="15" t="s">
        <v>1</v>
      </c>
      <c r="C1883" s="15" t="s">
        <v>5</v>
      </c>
      <c r="D1883" s="15" t="s">
        <v>3522</v>
      </c>
      <c r="E1883" s="15">
        <v>600</v>
      </c>
      <c r="F1883" s="15">
        <v>8.19</v>
      </c>
      <c r="G1883" s="15">
        <v>9.1</v>
      </c>
      <c r="H1883" s="15">
        <v>10</v>
      </c>
      <c r="I1883" s="15">
        <v>7.37</v>
      </c>
      <c r="J1883" s="15">
        <v>3</v>
      </c>
      <c r="K1883" s="15">
        <v>50</v>
      </c>
      <c r="L1883" s="15">
        <v>13.8</v>
      </c>
      <c r="M1883" s="15">
        <v>45</v>
      </c>
      <c r="N1883" s="15">
        <v>150</v>
      </c>
      <c r="O1883" s="15">
        <v>1</v>
      </c>
      <c r="P1883" s="15" t="s">
        <v>910</v>
      </c>
      <c r="Q1883" s="37" t="s">
        <v>9169</v>
      </c>
      <c r="R1883" s="37">
        <v>9.2999999999999999E-2</v>
      </c>
      <c r="S1883" s="37" t="s">
        <v>9168</v>
      </c>
      <c r="T1883" s="37" t="s">
        <v>9167</v>
      </c>
      <c r="U1883" s="37" t="s">
        <v>9166</v>
      </c>
    </row>
    <row r="1884" spans="1:21" s="37" customFormat="1" ht="14.5">
      <c r="A1884" s="3" t="s">
        <v>5456</v>
      </c>
      <c r="B1884" s="15" t="s">
        <v>1</v>
      </c>
      <c r="C1884" s="15" t="s">
        <v>5</v>
      </c>
      <c r="D1884" s="15" t="s">
        <v>3522</v>
      </c>
      <c r="E1884" s="15">
        <v>600</v>
      </c>
      <c r="F1884" s="15">
        <v>8.65</v>
      </c>
      <c r="G1884" s="15">
        <v>9.1</v>
      </c>
      <c r="H1884" s="15">
        <v>9.5500000000000007</v>
      </c>
      <c r="I1884" s="15">
        <v>7.78</v>
      </c>
      <c r="J1884" s="15">
        <v>3</v>
      </c>
      <c r="K1884" s="15">
        <v>50</v>
      </c>
      <c r="L1884" s="15">
        <v>13.4</v>
      </c>
      <c r="M1884" s="15">
        <v>47</v>
      </c>
      <c r="N1884" s="15">
        <v>150</v>
      </c>
      <c r="O1884" s="15">
        <v>1</v>
      </c>
      <c r="P1884" s="15" t="s">
        <v>910</v>
      </c>
      <c r="Q1884" s="37" t="s">
        <v>9169</v>
      </c>
      <c r="R1884" s="37">
        <v>9.2999999999999999E-2</v>
      </c>
      <c r="S1884" s="37" t="s">
        <v>9168</v>
      </c>
      <c r="T1884" s="37" t="s">
        <v>9167</v>
      </c>
      <c r="U1884" s="37" t="s">
        <v>9166</v>
      </c>
    </row>
    <row r="1885" spans="1:21" s="37" customFormat="1" ht="14.5">
      <c r="A1885" s="3" t="s">
        <v>5457</v>
      </c>
      <c r="B1885" s="15" t="s">
        <v>1</v>
      </c>
      <c r="C1885" s="15" t="s">
        <v>5</v>
      </c>
      <c r="D1885" s="15" t="s">
        <v>3522</v>
      </c>
      <c r="E1885" s="15">
        <v>600</v>
      </c>
      <c r="F1885" s="15">
        <v>8.65</v>
      </c>
      <c r="G1885" s="15">
        <v>9.1</v>
      </c>
      <c r="H1885" s="15">
        <v>9.5500000000000007</v>
      </c>
      <c r="I1885" s="15">
        <v>7.78</v>
      </c>
      <c r="J1885" s="15">
        <v>3</v>
      </c>
      <c r="K1885" s="15">
        <v>50</v>
      </c>
      <c r="L1885" s="15">
        <v>13.4</v>
      </c>
      <c r="M1885" s="15">
        <v>47</v>
      </c>
      <c r="N1885" s="15">
        <v>150</v>
      </c>
      <c r="O1885" s="15">
        <v>1</v>
      </c>
      <c r="P1885" s="15" t="s">
        <v>3</v>
      </c>
      <c r="Q1885" s="37" t="s">
        <v>9169</v>
      </c>
      <c r="R1885" s="37">
        <v>9.2999999999999999E-2</v>
      </c>
      <c r="S1885" s="37" t="s">
        <v>9168</v>
      </c>
      <c r="T1885" s="37" t="s">
        <v>9167</v>
      </c>
      <c r="U1885" s="37" t="s">
        <v>9166</v>
      </c>
    </row>
    <row r="1886" spans="1:21" s="37" customFormat="1" ht="14.5">
      <c r="A1886" s="3" t="s">
        <v>5458</v>
      </c>
      <c r="B1886" s="15" t="s">
        <v>1</v>
      </c>
      <c r="C1886" s="15" t="s">
        <v>5</v>
      </c>
      <c r="D1886" s="15" t="s">
        <v>3525</v>
      </c>
      <c r="E1886" s="15">
        <v>600</v>
      </c>
      <c r="F1886" s="15">
        <v>8.19</v>
      </c>
      <c r="G1886" s="15">
        <v>9.1</v>
      </c>
      <c r="H1886" s="15">
        <v>10</v>
      </c>
      <c r="I1886" s="15">
        <v>7.37</v>
      </c>
      <c r="J1886" s="15">
        <v>3</v>
      </c>
      <c r="K1886" s="15">
        <v>50</v>
      </c>
      <c r="L1886" s="15">
        <v>13.8</v>
      </c>
      <c r="M1886" s="15">
        <v>45</v>
      </c>
      <c r="N1886" s="15">
        <v>150</v>
      </c>
      <c r="O1886" s="15">
        <v>1</v>
      </c>
      <c r="P1886" s="15" t="s">
        <v>910</v>
      </c>
      <c r="Q1886" s="37" t="s">
        <v>9169</v>
      </c>
      <c r="R1886" s="37">
        <v>9.2999999999999999E-2</v>
      </c>
      <c r="S1886" s="37" t="s">
        <v>9168</v>
      </c>
      <c r="T1886" s="37" t="s">
        <v>9167</v>
      </c>
      <c r="U1886" s="37" t="s">
        <v>9166</v>
      </c>
    </row>
    <row r="1887" spans="1:21" s="37" customFormat="1" ht="14.5">
      <c r="A1887" s="3" t="s">
        <v>5459</v>
      </c>
      <c r="B1887" s="15" t="s">
        <v>1</v>
      </c>
      <c r="C1887" s="15" t="s">
        <v>5</v>
      </c>
      <c r="D1887" s="15" t="s">
        <v>3525</v>
      </c>
      <c r="E1887" s="15">
        <v>600</v>
      </c>
      <c r="F1887" s="15">
        <v>8.65</v>
      </c>
      <c r="G1887" s="15">
        <v>9.1</v>
      </c>
      <c r="H1887" s="15">
        <v>9.5500000000000007</v>
      </c>
      <c r="I1887" s="15">
        <v>7.78</v>
      </c>
      <c r="J1887" s="15">
        <v>3</v>
      </c>
      <c r="K1887" s="15">
        <v>50</v>
      </c>
      <c r="L1887" s="15">
        <v>13.4</v>
      </c>
      <c r="M1887" s="15">
        <v>47</v>
      </c>
      <c r="N1887" s="15">
        <v>150</v>
      </c>
      <c r="O1887" s="15">
        <v>1</v>
      </c>
      <c r="P1887" s="15" t="s">
        <v>910</v>
      </c>
      <c r="Q1887" s="37" t="s">
        <v>9169</v>
      </c>
      <c r="R1887" s="37">
        <v>9.2999999999999999E-2</v>
      </c>
      <c r="S1887" s="37" t="s">
        <v>9168</v>
      </c>
      <c r="T1887" s="37" t="s">
        <v>9167</v>
      </c>
      <c r="U1887" s="37" t="s">
        <v>9166</v>
      </c>
    </row>
    <row r="1888" spans="1:21" s="37" customFormat="1" ht="14.5">
      <c r="A1888" s="3" t="s">
        <v>5460</v>
      </c>
      <c r="B1888" s="15" t="s">
        <v>1</v>
      </c>
      <c r="C1888" s="15" t="s">
        <v>5</v>
      </c>
      <c r="D1888" s="15" t="s">
        <v>3525</v>
      </c>
      <c r="E1888" s="15">
        <v>600</v>
      </c>
      <c r="F1888" s="15">
        <v>8.65</v>
      </c>
      <c r="G1888" s="15">
        <v>9.1</v>
      </c>
      <c r="H1888" s="15">
        <v>9.5500000000000007</v>
      </c>
      <c r="I1888" s="15">
        <v>7.78</v>
      </c>
      <c r="J1888" s="15">
        <v>3</v>
      </c>
      <c r="K1888" s="15">
        <v>50</v>
      </c>
      <c r="L1888" s="15">
        <v>13.4</v>
      </c>
      <c r="M1888" s="15">
        <v>47</v>
      </c>
      <c r="N1888" s="15">
        <v>150</v>
      </c>
      <c r="O1888" s="15">
        <v>1</v>
      </c>
      <c r="P1888" s="15" t="s">
        <v>3</v>
      </c>
      <c r="Q1888" s="37" t="s">
        <v>9169</v>
      </c>
      <c r="R1888" s="37">
        <v>9.2999999999999999E-2</v>
      </c>
      <c r="S1888" s="37" t="s">
        <v>9168</v>
      </c>
      <c r="T1888" s="37" t="s">
        <v>9167</v>
      </c>
      <c r="U1888" s="37" t="s">
        <v>9166</v>
      </c>
    </row>
    <row r="1889" spans="1:21" s="37" customFormat="1" ht="14.5">
      <c r="A1889" s="3" t="s">
        <v>5461</v>
      </c>
      <c r="B1889" s="15" t="s">
        <v>1</v>
      </c>
      <c r="C1889" s="15" t="s">
        <v>5</v>
      </c>
      <c r="D1889" s="15" t="s">
        <v>3525</v>
      </c>
      <c r="E1889" s="15">
        <v>600</v>
      </c>
      <c r="F1889" s="15">
        <v>8.19</v>
      </c>
      <c r="G1889" s="15">
        <v>9.1</v>
      </c>
      <c r="H1889" s="15">
        <v>10</v>
      </c>
      <c r="I1889" s="15">
        <v>7.37</v>
      </c>
      <c r="J1889" s="15">
        <v>3</v>
      </c>
      <c r="K1889" s="15">
        <v>50</v>
      </c>
      <c r="L1889" s="15">
        <v>13.8</v>
      </c>
      <c r="M1889" s="15">
        <v>45</v>
      </c>
      <c r="N1889" s="15">
        <v>150</v>
      </c>
      <c r="O1889" s="15">
        <v>1</v>
      </c>
      <c r="P1889" s="15" t="s">
        <v>3</v>
      </c>
      <c r="Q1889" s="37" t="s">
        <v>9169</v>
      </c>
      <c r="R1889" s="37">
        <v>9.2999999999999999E-2</v>
      </c>
      <c r="S1889" s="37" t="s">
        <v>9168</v>
      </c>
      <c r="T1889" s="37" t="s">
        <v>9167</v>
      </c>
      <c r="U1889" s="37" t="s">
        <v>9166</v>
      </c>
    </row>
    <row r="1890" spans="1:21" s="37" customFormat="1" ht="14.5">
      <c r="A1890" s="3" t="s">
        <v>5462</v>
      </c>
      <c r="B1890" s="15" t="s">
        <v>1</v>
      </c>
      <c r="C1890" s="15" t="s">
        <v>5</v>
      </c>
      <c r="D1890" s="15" t="s">
        <v>3522</v>
      </c>
      <c r="E1890" s="15">
        <v>600</v>
      </c>
      <c r="F1890" s="15">
        <v>8.19</v>
      </c>
      <c r="G1890" s="15">
        <v>9.1</v>
      </c>
      <c r="H1890" s="15">
        <v>10</v>
      </c>
      <c r="I1890" s="15">
        <v>7.37</v>
      </c>
      <c r="J1890" s="15">
        <v>3</v>
      </c>
      <c r="K1890" s="15">
        <v>50</v>
      </c>
      <c r="L1890" s="15">
        <v>13.8</v>
      </c>
      <c r="M1890" s="15">
        <v>45</v>
      </c>
      <c r="N1890" s="15">
        <v>150</v>
      </c>
      <c r="O1890" s="15">
        <v>1</v>
      </c>
      <c r="P1890" s="15" t="s">
        <v>3</v>
      </c>
      <c r="Q1890" s="37" t="s">
        <v>9169</v>
      </c>
      <c r="R1890" s="37">
        <v>9.2999999999999999E-2</v>
      </c>
      <c r="S1890" s="37" t="s">
        <v>9168</v>
      </c>
      <c r="T1890" s="37" t="s">
        <v>9167</v>
      </c>
      <c r="U1890" s="37" t="s">
        <v>9166</v>
      </c>
    </row>
    <row r="1891" spans="1:21" s="37" customFormat="1" ht="14.5">
      <c r="A1891" s="3" t="s">
        <v>5463</v>
      </c>
      <c r="B1891" s="15" t="s">
        <v>1</v>
      </c>
      <c r="C1891" s="15" t="s">
        <v>5</v>
      </c>
      <c r="D1891" s="15" t="s">
        <v>3522</v>
      </c>
      <c r="E1891" s="15">
        <v>600</v>
      </c>
      <c r="F1891" s="15">
        <v>81.900000000000006</v>
      </c>
      <c r="G1891" s="15">
        <v>91</v>
      </c>
      <c r="H1891" s="15">
        <v>100</v>
      </c>
      <c r="I1891" s="15">
        <v>73.7</v>
      </c>
      <c r="J1891" s="15">
        <v>3</v>
      </c>
      <c r="K1891" s="15">
        <v>1</v>
      </c>
      <c r="L1891" s="15">
        <v>131</v>
      </c>
      <c r="M1891" s="15">
        <v>4.8</v>
      </c>
      <c r="N1891" s="15">
        <v>150</v>
      </c>
      <c r="O1891" s="15">
        <v>1</v>
      </c>
      <c r="P1891" s="15" t="s">
        <v>910</v>
      </c>
      <c r="Q1891" s="37" t="s">
        <v>9169</v>
      </c>
      <c r="R1891" s="37">
        <v>9.2999999999999999E-2</v>
      </c>
      <c r="S1891" s="37" t="s">
        <v>9168</v>
      </c>
      <c r="T1891" s="37" t="s">
        <v>9167</v>
      </c>
      <c r="U1891" s="37" t="s">
        <v>9166</v>
      </c>
    </row>
    <row r="1892" spans="1:21" s="37" customFormat="1" ht="14.5">
      <c r="A1892" s="3" t="s">
        <v>5464</v>
      </c>
      <c r="B1892" s="15" t="s">
        <v>1</v>
      </c>
      <c r="C1892" s="15" t="s">
        <v>5</v>
      </c>
      <c r="D1892" s="15" t="s">
        <v>3522</v>
      </c>
      <c r="E1892" s="15">
        <v>600</v>
      </c>
      <c r="F1892" s="15">
        <v>86.5</v>
      </c>
      <c r="G1892" s="15">
        <v>91</v>
      </c>
      <c r="H1892" s="15">
        <v>95.5</v>
      </c>
      <c r="I1892" s="15">
        <v>77.8</v>
      </c>
      <c r="J1892" s="15">
        <v>3</v>
      </c>
      <c r="K1892" s="15">
        <v>1</v>
      </c>
      <c r="L1892" s="15">
        <v>125</v>
      </c>
      <c r="M1892" s="15">
        <v>5</v>
      </c>
      <c r="N1892" s="15">
        <v>150</v>
      </c>
      <c r="O1892" s="15">
        <v>1</v>
      </c>
      <c r="P1892" s="15" t="s">
        <v>910</v>
      </c>
      <c r="Q1892" s="37" t="s">
        <v>9169</v>
      </c>
      <c r="R1892" s="37">
        <v>9.2999999999999999E-2</v>
      </c>
      <c r="S1892" s="37" t="s">
        <v>9168</v>
      </c>
      <c r="T1892" s="37" t="s">
        <v>9167</v>
      </c>
      <c r="U1892" s="37" t="s">
        <v>9166</v>
      </c>
    </row>
    <row r="1893" spans="1:21" s="37" customFormat="1" ht="14.5">
      <c r="A1893" s="3" t="s">
        <v>5465</v>
      </c>
      <c r="B1893" s="15" t="s">
        <v>1</v>
      </c>
      <c r="C1893" s="15" t="s">
        <v>5</v>
      </c>
      <c r="D1893" s="15" t="s">
        <v>3522</v>
      </c>
      <c r="E1893" s="15">
        <v>600</v>
      </c>
      <c r="F1893" s="15">
        <v>86.5</v>
      </c>
      <c r="G1893" s="15">
        <v>91</v>
      </c>
      <c r="H1893" s="15">
        <v>95.5</v>
      </c>
      <c r="I1893" s="15">
        <v>77.8</v>
      </c>
      <c r="J1893" s="15">
        <v>3</v>
      </c>
      <c r="K1893" s="15">
        <v>1</v>
      </c>
      <c r="L1893" s="15">
        <v>125</v>
      </c>
      <c r="M1893" s="15">
        <v>5</v>
      </c>
      <c r="N1893" s="15">
        <v>150</v>
      </c>
      <c r="O1893" s="15">
        <v>1</v>
      </c>
      <c r="P1893" s="15" t="s">
        <v>3</v>
      </c>
      <c r="Q1893" s="37" t="s">
        <v>9169</v>
      </c>
      <c r="R1893" s="37">
        <v>9.2999999999999999E-2</v>
      </c>
      <c r="S1893" s="37" t="s">
        <v>9168</v>
      </c>
      <c r="T1893" s="37" t="s">
        <v>9167</v>
      </c>
      <c r="U1893" s="37" t="s">
        <v>9166</v>
      </c>
    </row>
    <row r="1894" spans="1:21" s="37" customFormat="1" ht="14.5">
      <c r="A1894" s="3" t="s">
        <v>5466</v>
      </c>
      <c r="B1894" s="15" t="s">
        <v>1</v>
      </c>
      <c r="C1894" s="15" t="s">
        <v>5</v>
      </c>
      <c r="D1894" s="15" t="s">
        <v>3525</v>
      </c>
      <c r="E1894" s="15">
        <v>600</v>
      </c>
      <c r="F1894" s="15">
        <v>81.900000000000006</v>
      </c>
      <c r="G1894" s="15">
        <v>91</v>
      </c>
      <c r="H1894" s="15">
        <v>100</v>
      </c>
      <c r="I1894" s="15">
        <v>73.7</v>
      </c>
      <c r="J1894" s="15">
        <v>3</v>
      </c>
      <c r="K1894" s="15">
        <v>1</v>
      </c>
      <c r="L1894" s="15">
        <v>131</v>
      </c>
      <c r="M1894" s="15">
        <v>4.8</v>
      </c>
      <c r="N1894" s="15">
        <v>150</v>
      </c>
      <c r="O1894" s="15">
        <v>1</v>
      </c>
      <c r="P1894" s="15" t="s">
        <v>910</v>
      </c>
      <c r="Q1894" s="37" t="s">
        <v>9169</v>
      </c>
      <c r="R1894" s="37">
        <v>9.2999999999999999E-2</v>
      </c>
      <c r="S1894" s="37" t="s">
        <v>9168</v>
      </c>
      <c r="T1894" s="37" t="s">
        <v>9167</v>
      </c>
      <c r="U1894" s="37" t="s">
        <v>9166</v>
      </c>
    </row>
    <row r="1895" spans="1:21" s="37" customFormat="1" ht="14.5">
      <c r="A1895" s="3" t="s">
        <v>5467</v>
      </c>
      <c r="B1895" s="15" t="s">
        <v>1</v>
      </c>
      <c r="C1895" s="15" t="s">
        <v>5</v>
      </c>
      <c r="D1895" s="15" t="s">
        <v>3525</v>
      </c>
      <c r="E1895" s="15">
        <v>600</v>
      </c>
      <c r="F1895" s="15">
        <v>86.45</v>
      </c>
      <c r="G1895" s="15">
        <v>91</v>
      </c>
      <c r="H1895" s="15">
        <v>95.5</v>
      </c>
      <c r="I1895" s="15">
        <v>77.8</v>
      </c>
      <c r="J1895" s="15">
        <v>3</v>
      </c>
      <c r="K1895" s="15">
        <v>1</v>
      </c>
      <c r="L1895" s="15">
        <v>125</v>
      </c>
      <c r="M1895" s="15">
        <v>5</v>
      </c>
      <c r="N1895" s="15">
        <v>150</v>
      </c>
      <c r="O1895" s="15">
        <v>1</v>
      </c>
      <c r="P1895" s="15" t="s">
        <v>910</v>
      </c>
      <c r="Q1895" s="37" t="s">
        <v>9169</v>
      </c>
      <c r="R1895" s="37">
        <v>9.2999999999999999E-2</v>
      </c>
      <c r="S1895" s="37" t="s">
        <v>9168</v>
      </c>
      <c r="T1895" s="37" t="s">
        <v>9167</v>
      </c>
      <c r="U1895" s="37" t="s">
        <v>9166</v>
      </c>
    </row>
    <row r="1896" spans="1:21" s="37" customFormat="1" ht="14.5">
      <c r="A1896" s="3" t="s">
        <v>5468</v>
      </c>
      <c r="B1896" s="15" t="s">
        <v>1</v>
      </c>
      <c r="C1896" s="15" t="s">
        <v>5</v>
      </c>
      <c r="D1896" s="15" t="s">
        <v>3525</v>
      </c>
      <c r="E1896" s="15">
        <v>600</v>
      </c>
      <c r="F1896" s="15">
        <v>86.45</v>
      </c>
      <c r="G1896" s="15">
        <v>91</v>
      </c>
      <c r="H1896" s="15">
        <v>95.5</v>
      </c>
      <c r="I1896" s="15">
        <v>77.8</v>
      </c>
      <c r="J1896" s="15">
        <v>3</v>
      </c>
      <c r="K1896" s="15">
        <v>1</v>
      </c>
      <c r="L1896" s="15">
        <v>125</v>
      </c>
      <c r="M1896" s="15">
        <v>5</v>
      </c>
      <c r="N1896" s="15">
        <v>150</v>
      </c>
      <c r="O1896" s="15">
        <v>1</v>
      </c>
      <c r="P1896" s="15" t="s">
        <v>3</v>
      </c>
      <c r="Q1896" s="37" t="s">
        <v>9169</v>
      </c>
      <c r="R1896" s="37">
        <v>9.2999999999999999E-2</v>
      </c>
      <c r="S1896" s="37" t="s">
        <v>9168</v>
      </c>
      <c r="T1896" s="37" t="s">
        <v>9167</v>
      </c>
      <c r="U1896" s="37" t="s">
        <v>9166</v>
      </c>
    </row>
    <row r="1897" spans="1:21" s="37" customFormat="1" ht="14.5">
      <c r="A1897" s="3" t="s">
        <v>5469</v>
      </c>
      <c r="B1897" s="15" t="s">
        <v>1</v>
      </c>
      <c r="C1897" s="15" t="s">
        <v>5</v>
      </c>
      <c r="D1897" s="15" t="s">
        <v>3525</v>
      </c>
      <c r="E1897" s="15">
        <v>600</v>
      </c>
      <c r="F1897" s="15">
        <v>81.900000000000006</v>
      </c>
      <c r="G1897" s="15">
        <v>91</v>
      </c>
      <c r="H1897" s="15">
        <v>100</v>
      </c>
      <c r="I1897" s="15">
        <v>73.7</v>
      </c>
      <c r="J1897" s="15">
        <v>3</v>
      </c>
      <c r="K1897" s="15">
        <v>1</v>
      </c>
      <c r="L1897" s="15">
        <v>131</v>
      </c>
      <c r="M1897" s="15">
        <v>4.8</v>
      </c>
      <c r="N1897" s="15">
        <v>150</v>
      </c>
      <c r="O1897" s="15">
        <v>1</v>
      </c>
      <c r="P1897" s="15" t="s">
        <v>3</v>
      </c>
      <c r="Q1897" s="37" t="s">
        <v>9169</v>
      </c>
      <c r="R1897" s="37">
        <v>9.2999999999999999E-2</v>
      </c>
      <c r="S1897" s="37" t="s">
        <v>9168</v>
      </c>
      <c r="T1897" s="37" t="s">
        <v>9167</v>
      </c>
      <c r="U1897" s="37" t="s">
        <v>9166</v>
      </c>
    </row>
    <row r="1898" spans="1:21" s="37" customFormat="1" ht="14.5">
      <c r="A1898" s="3" t="s">
        <v>5470</v>
      </c>
      <c r="B1898" s="15" t="s">
        <v>1</v>
      </c>
      <c r="C1898" s="15" t="s">
        <v>5</v>
      </c>
      <c r="D1898" s="15" t="s">
        <v>3522</v>
      </c>
      <c r="E1898" s="15">
        <v>600</v>
      </c>
      <c r="F1898" s="15">
        <v>81.900000000000006</v>
      </c>
      <c r="G1898" s="15">
        <v>91</v>
      </c>
      <c r="H1898" s="15">
        <v>100</v>
      </c>
      <c r="I1898" s="15">
        <v>73.7</v>
      </c>
      <c r="J1898" s="15">
        <v>3</v>
      </c>
      <c r="K1898" s="15">
        <v>1</v>
      </c>
      <c r="L1898" s="15">
        <v>131</v>
      </c>
      <c r="M1898" s="15">
        <v>4.8</v>
      </c>
      <c r="N1898" s="15">
        <v>150</v>
      </c>
      <c r="O1898" s="15">
        <v>1</v>
      </c>
      <c r="P1898" s="15" t="s">
        <v>3</v>
      </c>
      <c r="Q1898" s="37" t="s">
        <v>9169</v>
      </c>
      <c r="R1898" s="37">
        <v>9.2999999999999999E-2</v>
      </c>
      <c r="S1898" s="37" t="s">
        <v>9168</v>
      </c>
      <c r="T1898" s="37" t="s">
        <v>9167</v>
      </c>
      <c r="U1898" s="37" t="s">
        <v>9166</v>
      </c>
    </row>
    <row r="1899" spans="1:21" s="37" customFormat="1" ht="14.5">
      <c r="A1899" s="3" t="s">
        <v>5471</v>
      </c>
      <c r="B1899" s="15" t="s">
        <v>1</v>
      </c>
      <c r="C1899" s="15" t="s">
        <v>7</v>
      </c>
      <c r="D1899" s="15" t="s">
        <v>3522</v>
      </c>
      <c r="E1899" s="15">
        <v>500</v>
      </c>
      <c r="F1899" s="15">
        <v>11.1</v>
      </c>
      <c r="G1899" s="15">
        <v>12.4</v>
      </c>
      <c r="H1899" s="15">
        <v>13.6</v>
      </c>
      <c r="I1899" s="15">
        <v>10</v>
      </c>
      <c r="J1899" s="15"/>
      <c r="K1899" s="15">
        <v>1</v>
      </c>
      <c r="L1899" s="15">
        <v>18.8</v>
      </c>
      <c r="M1899" s="15">
        <v>27</v>
      </c>
      <c r="N1899" s="15">
        <v>175</v>
      </c>
      <c r="O1899" s="15" t="s">
        <v>9484</v>
      </c>
      <c r="P1899" s="15" t="s">
        <v>3</v>
      </c>
      <c r="Q1899" s="37" t="s">
        <v>9169</v>
      </c>
      <c r="R1899" s="37">
        <v>0.4</v>
      </c>
      <c r="S1899" s="37" t="s">
        <v>9170</v>
      </c>
      <c r="T1899" s="37" t="s">
        <v>9167</v>
      </c>
      <c r="U1899" s="37" t="s">
        <v>9166</v>
      </c>
    </row>
    <row r="1900" spans="1:21" s="37" customFormat="1" ht="14.5">
      <c r="A1900" s="3" t="s">
        <v>5472</v>
      </c>
      <c r="B1900" s="15" t="s">
        <v>1</v>
      </c>
      <c r="C1900" s="15" t="s">
        <v>7</v>
      </c>
      <c r="D1900" s="15" t="s">
        <v>3522</v>
      </c>
      <c r="E1900" s="15">
        <v>500</v>
      </c>
      <c r="F1900" s="15">
        <v>111</v>
      </c>
      <c r="G1900" s="15">
        <v>123.5</v>
      </c>
      <c r="H1900" s="15">
        <v>136</v>
      </c>
      <c r="I1900" s="15">
        <v>100</v>
      </c>
      <c r="J1900" s="15"/>
      <c r="K1900" s="15">
        <v>1</v>
      </c>
      <c r="L1900" s="15">
        <v>179</v>
      </c>
      <c r="M1900" s="15">
        <v>2.9</v>
      </c>
      <c r="N1900" s="15">
        <v>175</v>
      </c>
      <c r="O1900" s="15" t="s">
        <v>9484</v>
      </c>
      <c r="P1900" s="15" t="s">
        <v>3</v>
      </c>
      <c r="Q1900" s="37" t="s">
        <v>9169</v>
      </c>
      <c r="R1900" s="37">
        <v>0.4</v>
      </c>
      <c r="S1900" s="37" t="s">
        <v>9170</v>
      </c>
      <c r="T1900" s="37" t="s">
        <v>9167</v>
      </c>
      <c r="U1900" s="37" t="s">
        <v>9166</v>
      </c>
    </row>
    <row r="1901" spans="1:21" s="37" customFormat="1" ht="14.5">
      <c r="A1901" s="3" t="s">
        <v>5473</v>
      </c>
      <c r="B1901" s="15" t="s">
        <v>1</v>
      </c>
      <c r="C1901" s="15" t="s">
        <v>7</v>
      </c>
      <c r="D1901" s="15" t="s">
        <v>3522</v>
      </c>
      <c r="E1901" s="15">
        <v>500</v>
      </c>
      <c r="F1901" s="15">
        <v>111</v>
      </c>
      <c r="G1901" s="15">
        <v>117</v>
      </c>
      <c r="H1901" s="15">
        <v>123</v>
      </c>
      <c r="I1901" s="15">
        <v>100</v>
      </c>
      <c r="J1901" s="15"/>
      <c r="K1901" s="15">
        <v>1</v>
      </c>
      <c r="L1901" s="15">
        <v>162</v>
      </c>
      <c r="M1901" s="15">
        <v>3.2</v>
      </c>
      <c r="N1901" s="15">
        <v>175</v>
      </c>
      <c r="O1901" s="15" t="s">
        <v>9484</v>
      </c>
      <c r="P1901" s="15" t="s">
        <v>3</v>
      </c>
      <c r="Q1901" s="37" t="s">
        <v>9169</v>
      </c>
      <c r="R1901" s="37">
        <v>0.4</v>
      </c>
      <c r="S1901" s="37" t="s">
        <v>9170</v>
      </c>
      <c r="T1901" s="37" t="s">
        <v>9167</v>
      </c>
      <c r="U1901" s="37" t="s">
        <v>9166</v>
      </c>
    </row>
    <row r="1902" spans="1:21" s="37" customFormat="1" ht="14.5">
      <c r="A1902" s="3" t="s">
        <v>5474</v>
      </c>
      <c r="B1902" s="15" t="s">
        <v>1</v>
      </c>
      <c r="C1902" s="15" t="s">
        <v>7</v>
      </c>
      <c r="D1902" s="15" t="s">
        <v>3525</v>
      </c>
      <c r="E1902" s="15">
        <v>500</v>
      </c>
      <c r="F1902" s="15">
        <v>111</v>
      </c>
      <c r="G1902" s="15">
        <v>123.5</v>
      </c>
      <c r="H1902" s="15">
        <v>136</v>
      </c>
      <c r="I1902" s="15">
        <v>100</v>
      </c>
      <c r="J1902" s="15"/>
      <c r="K1902" s="15">
        <v>1</v>
      </c>
      <c r="L1902" s="15">
        <v>179</v>
      </c>
      <c r="M1902" s="15">
        <v>2.9</v>
      </c>
      <c r="N1902" s="15">
        <v>175</v>
      </c>
      <c r="O1902" s="15" t="s">
        <v>9484</v>
      </c>
      <c r="P1902" s="15" t="s">
        <v>3</v>
      </c>
      <c r="Q1902" s="37" t="s">
        <v>9169</v>
      </c>
      <c r="R1902" s="37">
        <v>0.4</v>
      </c>
      <c r="S1902" s="37" t="s">
        <v>9170</v>
      </c>
      <c r="T1902" s="37" t="s">
        <v>9167</v>
      </c>
      <c r="U1902" s="37" t="s">
        <v>9166</v>
      </c>
    </row>
    <row r="1903" spans="1:21" s="37" customFormat="1" ht="14.5">
      <c r="A1903" s="3" t="s">
        <v>5475</v>
      </c>
      <c r="B1903" s="15" t="s">
        <v>1</v>
      </c>
      <c r="C1903" s="15" t="s">
        <v>7</v>
      </c>
      <c r="D1903" s="15" t="s">
        <v>3525</v>
      </c>
      <c r="E1903" s="15">
        <v>500</v>
      </c>
      <c r="F1903" s="15">
        <v>111</v>
      </c>
      <c r="G1903" s="15">
        <v>117</v>
      </c>
      <c r="H1903" s="15">
        <v>123</v>
      </c>
      <c r="I1903" s="15">
        <v>100</v>
      </c>
      <c r="J1903" s="15"/>
      <c r="K1903" s="15">
        <v>1</v>
      </c>
      <c r="L1903" s="15">
        <v>162</v>
      </c>
      <c r="M1903" s="15">
        <v>3.2</v>
      </c>
      <c r="N1903" s="15">
        <v>175</v>
      </c>
      <c r="O1903" s="15" t="s">
        <v>9484</v>
      </c>
      <c r="P1903" s="15" t="s">
        <v>3</v>
      </c>
      <c r="Q1903" s="37" t="s">
        <v>9169</v>
      </c>
      <c r="R1903" s="37">
        <v>0.4</v>
      </c>
      <c r="S1903" s="37" t="s">
        <v>9170</v>
      </c>
      <c r="T1903" s="37" t="s">
        <v>9167</v>
      </c>
      <c r="U1903" s="37" t="s">
        <v>9166</v>
      </c>
    </row>
    <row r="1904" spans="1:21" s="37" customFormat="1" ht="14.5">
      <c r="A1904" s="3" t="s">
        <v>5476</v>
      </c>
      <c r="B1904" s="15" t="s">
        <v>1</v>
      </c>
      <c r="C1904" s="15" t="s">
        <v>7</v>
      </c>
      <c r="D1904" s="15" t="s">
        <v>3522</v>
      </c>
      <c r="E1904" s="15">
        <v>500</v>
      </c>
      <c r="F1904" s="15">
        <v>11.1</v>
      </c>
      <c r="G1904" s="15">
        <v>11.7</v>
      </c>
      <c r="H1904" s="15">
        <v>12.3</v>
      </c>
      <c r="I1904" s="15">
        <v>10</v>
      </c>
      <c r="J1904" s="15"/>
      <c r="K1904" s="15">
        <v>1</v>
      </c>
      <c r="L1904" s="15">
        <v>17</v>
      </c>
      <c r="M1904" s="15">
        <v>30</v>
      </c>
      <c r="N1904" s="15">
        <v>175</v>
      </c>
      <c r="O1904" s="15" t="s">
        <v>9484</v>
      </c>
      <c r="P1904" s="15" t="s">
        <v>3</v>
      </c>
      <c r="Q1904" s="37" t="s">
        <v>9169</v>
      </c>
      <c r="R1904" s="37">
        <v>0.4</v>
      </c>
      <c r="S1904" s="37" t="s">
        <v>9170</v>
      </c>
      <c r="T1904" s="37" t="s">
        <v>9167</v>
      </c>
      <c r="U1904" s="37" t="s">
        <v>9166</v>
      </c>
    </row>
    <row r="1905" spans="1:21" s="37" customFormat="1" ht="14.5">
      <c r="A1905" s="3" t="s">
        <v>5477</v>
      </c>
      <c r="B1905" s="15" t="s">
        <v>1</v>
      </c>
      <c r="C1905" s="15" t="s">
        <v>7</v>
      </c>
      <c r="D1905" s="15" t="s">
        <v>3525</v>
      </c>
      <c r="E1905" s="15">
        <v>500</v>
      </c>
      <c r="F1905" s="15">
        <v>11.1</v>
      </c>
      <c r="G1905" s="15">
        <v>12.4</v>
      </c>
      <c r="H1905" s="15">
        <v>13.6</v>
      </c>
      <c r="I1905" s="15">
        <v>10</v>
      </c>
      <c r="J1905" s="15"/>
      <c r="K1905" s="15">
        <v>1</v>
      </c>
      <c r="L1905" s="15">
        <v>18.8</v>
      </c>
      <c r="M1905" s="15">
        <v>27</v>
      </c>
      <c r="N1905" s="15">
        <v>175</v>
      </c>
      <c r="O1905" s="15" t="s">
        <v>9484</v>
      </c>
      <c r="P1905" s="15" t="s">
        <v>3</v>
      </c>
      <c r="Q1905" s="37" t="s">
        <v>9169</v>
      </c>
      <c r="R1905" s="37">
        <v>0.4</v>
      </c>
      <c r="S1905" s="37" t="s">
        <v>9170</v>
      </c>
      <c r="T1905" s="37" t="s">
        <v>9167</v>
      </c>
      <c r="U1905" s="37" t="s">
        <v>9166</v>
      </c>
    </row>
    <row r="1906" spans="1:21" s="37" customFormat="1" ht="14.5">
      <c r="A1906" s="3" t="s">
        <v>5478</v>
      </c>
      <c r="B1906" s="15" t="s">
        <v>1</v>
      </c>
      <c r="C1906" s="15" t="s">
        <v>7</v>
      </c>
      <c r="D1906" s="15" t="s">
        <v>3525</v>
      </c>
      <c r="E1906" s="15">
        <v>500</v>
      </c>
      <c r="F1906" s="15">
        <v>11.1</v>
      </c>
      <c r="G1906" s="15">
        <v>11.7</v>
      </c>
      <c r="H1906" s="15">
        <v>12.3</v>
      </c>
      <c r="I1906" s="15">
        <v>10</v>
      </c>
      <c r="J1906" s="15"/>
      <c r="K1906" s="15">
        <v>1</v>
      </c>
      <c r="L1906" s="15">
        <v>17</v>
      </c>
      <c r="M1906" s="15">
        <v>30</v>
      </c>
      <c r="N1906" s="15">
        <v>175</v>
      </c>
      <c r="O1906" s="15" t="s">
        <v>9484</v>
      </c>
      <c r="P1906" s="15" t="s">
        <v>3</v>
      </c>
      <c r="Q1906" s="37" t="s">
        <v>9169</v>
      </c>
      <c r="R1906" s="37">
        <v>0.4</v>
      </c>
      <c r="S1906" s="37" t="s">
        <v>9170</v>
      </c>
      <c r="T1906" s="37" t="s">
        <v>9167</v>
      </c>
      <c r="U1906" s="37" t="s">
        <v>9166</v>
      </c>
    </row>
    <row r="1907" spans="1:21" s="37" customFormat="1" ht="14.5">
      <c r="A1907" s="3" t="s">
        <v>5479</v>
      </c>
      <c r="B1907" s="15" t="s">
        <v>1</v>
      </c>
      <c r="C1907" s="15" t="s">
        <v>7</v>
      </c>
      <c r="D1907" s="15" t="s">
        <v>3522</v>
      </c>
      <c r="E1907" s="15">
        <v>500</v>
      </c>
      <c r="F1907" s="15">
        <v>12.2</v>
      </c>
      <c r="G1907" s="15">
        <v>13.6</v>
      </c>
      <c r="H1907" s="15">
        <v>14.9</v>
      </c>
      <c r="I1907" s="15">
        <v>11</v>
      </c>
      <c r="J1907" s="15"/>
      <c r="K1907" s="15">
        <v>1</v>
      </c>
      <c r="L1907" s="15">
        <v>20.100000000000001</v>
      </c>
      <c r="M1907" s="15">
        <v>26</v>
      </c>
      <c r="N1907" s="15">
        <v>175</v>
      </c>
      <c r="O1907" s="15" t="s">
        <v>9484</v>
      </c>
      <c r="P1907" s="15" t="s">
        <v>3</v>
      </c>
      <c r="Q1907" s="37" t="s">
        <v>9169</v>
      </c>
      <c r="R1907" s="37">
        <v>0.4</v>
      </c>
      <c r="S1907" s="37" t="s">
        <v>9170</v>
      </c>
      <c r="T1907" s="37" t="s">
        <v>9167</v>
      </c>
      <c r="U1907" s="37" t="s">
        <v>9166</v>
      </c>
    </row>
    <row r="1908" spans="1:21" s="37" customFormat="1" ht="14.5">
      <c r="A1908" s="3" t="s">
        <v>5480</v>
      </c>
      <c r="B1908" s="15" t="s">
        <v>1</v>
      </c>
      <c r="C1908" s="15" t="s">
        <v>7</v>
      </c>
      <c r="D1908" s="15" t="s">
        <v>3522</v>
      </c>
      <c r="E1908" s="15">
        <v>500</v>
      </c>
      <c r="F1908" s="15">
        <v>122</v>
      </c>
      <c r="G1908" s="15">
        <v>135.5</v>
      </c>
      <c r="H1908" s="15">
        <v>149</v>
      </c>
      <c r="I1908" s="15">
        <v>110</v>
      </c>
      <c r="J1908" s="15"/>
      <c r="K1908" s="15">
        <v>1</v>
      </c>
      <c r="L1908" s="15">
        <v>196</v>
      </c>
      <c r="M1908" s="15">
        <v>2.6</v>
      </c>
      <c r="N1908" s="15">
        <v>175</v>
      </c>
      <c r="O1908" s="15" t="s">
        <v>9484</v>
      </c>
      <c r="P1908" s="15" t="s">
        <v>3</v>
      </c>
      <c r="Q1908" s="37" t="s">
        <v>9169</v>
      </c>
      <c r="R1908" s="37">
        <v>0.4</v>
      </c>
      <c r="S1908" s="37" t="s">
        <v>9170</v>
      </c>
      <c r="T1908" s="37" t="s">
        <v>9167</v>
      </c>
      <c r="U1908" s="37" t="s">
        <v>9166</v>
      </c>
    </row>
    <row r="1909" spans="1:21" s="37" customFormat="1" ht="14.5">
      <c r="A1909" s="3" t="s">
        <v>5481</v>
      </c>
      <c r="B1909" s="15" t="s">
        <v>1</v>
      </c>
      <c r="C1909" s="15" t="s">
        <v>7</v>
      </c>
      <c r="D1909" s="15" t="s">
        <v>3522</v>
      </c>
      <c r="E1909" s="15">
        <v>500</v>
      </c>
      <c r="F1909" s="15">
        <v>122</v>
      </c>
      <c r="G1909" s="15">
        <v>128.5</v>
      </c>
      <c r="H1909" s="15">
        <v>135</v>
      </c>
      <c r="I1909" s="15">
        <v>110</v>
      </c>
      <c r="J1909" s="15"/>
      <c r="K1909" s="15">
        <v>1</v>
      </c>
      <c r="L1909" s="15">
        <v>177</v>
      </c>
      <c r="M1909" s="15">
        <v>2.9</v>
      </c>
      <c r="N1909" s="15">
        <v>175</v>
      </c>
      <c r="O1909" s="15" t="s">
        <v>9484</v>
      </c>
      <c r="P1909" s="15" t="s">
        <v>3</v>
      </c>
      <c r="Q1909" s="37" t="s">
        <v>9169</v>
      </c>
      <c r="R1909" s="37">
        <v>0.4</v>
      </c>
      <c r="S1909" s="37" t="s">
        <v>9170</v>
      </c>
      <c r="T1909" s="37" t="s">
        <v>9167</v>
      </c>
      <c r="U1909" s="37" t="s">
        <v>9166</v>
      </c>
    </row>
    <row r="1910" spans="1:21" s="37" customFormat="1" ht="14.5">
      <c r="A1910" s="3" t="s">
        <v>5482</v>
      </c>
      <c r="B1910" s="15" t="s">
        <v>1</v>
      </c>
      <c r="C1910" s="15" t="s">
        <v>7</v>
      </c>
      <c r="D1910" s="15" t="s">
        <v>3525</v>
      </c>
      <c r="E1910" s="15">
        <v>500</v>
      </c>
      <c r="F1910" s="15">
        <v>122</v>
      </c>
      <c r="G1910" s="15">
        <v>135.5</v>
      </c>
      <c r="H1910" s="15">
        <v>149</v>
      </c>
      <c r="I1910" s="15">
        <v>110</v>
      </c>
      <c r="J1910" s="15"/>
      <c r="K1910" s="15">
        <v>1</v>
      </c>
      <c r="L1910" s="15">
        <v>196</v>
      </c>
      <c r="M1910" s="15">
        <v>2.6</v>
      </c>
      <c r="N1910" s="15">
        <v>175</v>
      </c>
      <c r="O1910" s="15" t="s">
        <v>9484</v>
      </c>
      <c r="P1910" s="15" t="s">
        <v>3</v>
      </c>
      <c r="Q1910" s="37" t="s">
        <v>9169</v>
      </c>
      <c r="R1910" s="37">
        <v>0.4</v>
      </c>
      <c r="S1910" s="37" t="s">
        <v>9170</v>
      </c>
      <c r="T1910" s="37" t="s">
        <v>9167</v>
      </c>
      <c r="U1910" s="37" t="s">
        <v>9166</v>
      </c>
    </row>
    <row r="1911" spans="1:21" s="37" customFormat="1" ht="14.5">
      <c r="A1911" s="3" t="s">
        <v>5483</v>
      </c>
      <c r="B1911" s="15" t="s">
        <v>1</v>
      </c>
      <c r="C1911" s="15" t="s">
        <v>7</v>
      </c>
      <c r="D1911" s="15" t="s">
        <v>3525</v>
      </c>
      <c r="E1911" s="15">
        <v>500</v>
      </c>
      <c r="F1911" s="15">
        <v>122</v>
      </c>
      <c r="G1911" s="15">
        <v>128.5</v>
      </c>
      <c r="H1911" s="15">
        <v>135</v>
      </c>
      <c r="I1911" s="15">
        <v>110</v>
      </c>
      <c r="J1911" s="15"/>
      <c r="K1911" s="15">
        <v>1</v>
      </c>
      <c r="L1911" s="15">
        <v>177</v>
      </c>
      <c r="M1911" s="15">
        <v>2.9</v>
      </c>
      <c r="N1911" s="15">
        <v>175</v>
      </c>
      <c r="O1911" s="15" t="s">
        <v>9484</v>
      </c>
      <c r="P1911" s="15" t="s">
        <v>3</v>
      </c>
      <c r="Q1911" s="37" t="s">
        <v>9169</v>
      </c>
      <c r="R1911" s="37">
        <v>0.4</v>
      </c>
      <c r="S1911" s="37" t="s">
        <v>9170</v>
      </c>
      <c r="T1911" s="37" t="s">
        <v>9167</v>
      </c>
      <c r="U1911" s="37" t="s">
        <v>9166</v>
      </c>
    </row>
    <row r="1912" spans="1:21" s="37" customFormat="1" ht="14.5">
      <c r="A1912" s="3" t="s">
        <v>5484</v>
      </c>
      <c r="B1912" s="15" t="s">
        <v>1</v>
      </c>
      <c r="C1912" s="15" t="s">
        <v>7</v>
      </c>
      <c r="D1912" s="15" t="s">
        <v>3522</v>
      </c>
      <c r="E1912" s="15">
        <v>500</v>
      </c>
      <c r="F1912" s="15">
        <v>12.2</v>
      </c>
      <c r="G1912" s="15">
        <v>12.9</v>
      </c>
      <c r="H1912" s="15">
        <v>13.5</v>
      </c>
      <c r="I1912" s="15">
        <v>11</v>
      </c>
      <c r="J1912" s="15"/>
      <c r="K1912" s="15">
        <v>1</v>
      </c>
      <c r="L1912" s="15">
        <v>18.2</v>
      </c>
      <c r="M1912" s="15">
        <v>28</v>
      </c>
      <c r="N1912" s="15">
        <v>175</v>
      </c>
      <c r="O1912" s="15" t="s">
        <v>9484</v>
      </c>
      <c r="P1912" s="15" t="s">
        <v>3</v>
      </c>
      <c r="Q1912" s="37" t="s">
        <v>9169</v>
      </c>
      <c r="R1912" s="37">
        <v>0.4</v>
      </c>
      <c r="S1912" s="37" t="s">
        <v>9170</v>
      </c>
      <c r="T1912" s="37" t="s">
        <v>9167</v>
      </c>
      <c r="U1912" s="37" t="s">
        <v>9166</v>
      </c>
    </row>
    <row r="1913" spans="1:21" s="37" customFormat="1" ht="14.5">
      <c r="A1913" s="3" t="s">
        <v>5485</v>
      </c>
      <c r="B1913" s="15" t="s">
        <v>1</v>
      </c>
      <c r="C1913" s="15" t="s">
        <v>7</v>
      </c>
      <c r="D1913" s="15" t="s">
        <v>3525</v>
      </c>
      <c r="E1913" s="15">
        <v>500</v>
      </c>
      <c r="F1913" s="15">
        <v>12.2</v>
      </c>
      <c r="G1913" s="15">
        <v>13.6</v>
      </c>
      <c r="H1913" s="15">
        <v>14.9</v>
      </c>
      <c r="I1913" s="15">
        <v>11</v>
      </c>
      <c r="J1913" s="15"/>
      <c r="K1913" s="15">
        <v>1</v>
      </c>
      <c r="L1913" s="15">
        <v>20.100000000000001</v>
      </c>
      <c r="M1913" s="15">
        <v>26</v>
      </c>
      <c r="N1913" s="15">
        <v>175</v>
      </c>
      <c r="O1913" s="15" t="s">
        <v>9484</v>
      </c>
      <c r="P1913" s="15" t="s">
        <v>3</v>
      </c>
      <c r="Q1913" s="37" t="s">
        <v>9169</v>
      </c>
      <c r="R1913" s="37">
        <v>0.4</v>
      </c>
      <c r="S1913" s="37" t="s">
        <v>9170</v>
      </c>
      <c r="T1913" s="37" t="s">
        <v>9167</v>
      </c>
      <c r="U1913" s="37" t="s">
        <v>9166</v>
      </c>
    </row>
    <row r="1914" spans="1:21" s="37" customFormat="1" ht="14.5">
      <c r="A1914" s="3" t="s">
        <v>5486</v>
      </c>
      <c r="B1914" s="15" t="s">
        <v>1</v>
      </c>
      <c r="C1914" s="15" t="s">
        <v>7</v>
      </c>
      <c r="D1914" s="15" t="s">
        <v>3525</v>
      </c>
      <c r="E1914" s="15">
        <v>500</v>
      </c>
      <c r="F1914" s="15">
        <v>12.2</v>
      </c>
      <c r="G1914" s="15">
        <v>12.9</v>
      </c>
      <c r="H1914" s="15">
        <v>13.5</v>
      </c>
      <c r="I1914" s="15">
        <v>11</v>
      </c>
      <c r="J1914" s="15"/>
      <c r="K1914" s="15">
        <v>1</v>
      </c>
      <c r="L1914" s="15">
        <v>18.2</v>
      </c>
      <c r="M1914" s="15">
        <v>28</v>
      </c>
      <c r="N1914" s="15">
        <v>175</v>
      </c>
      <c r="O1914" s="15" t="s">
        <v>9484</v>
      </c>
      <c r="P1914" s="15" t="s">
        <v>3</v>
      </c>
      <c r="Q1914" s="37" t="s">
        <v>9169</v>
      </c>
      <c r="R1914" s="37">
        <v>0.4</v>
      </c>
      <c r="S1914" s="37" t="s">
        <v>9170</v>
      </c>
      <c r="T1914" s="37" t="s">
        <v>9167</v>
      </c>
      <c r="U1914" s="37" t="s">
        <v>9166</v>
      </c>
    </row>
    <row r="1915" spans="1:21" s="37" customFormat="1" ht="14.5">
      <c r="A1915" s="3" t="s">
        <v>5487</v>
      </c>
      <c r="B1915" s="15" t="s">
        <v>1</v>
      </c>
      <c r="C1915" s="15" t="s">
        <v>7</v>
      </c>
      <c r="D1915" s="15" t="s">
        <v>3522</v>
      </c>
      <c r="E1915" s="15">
        <v>500</v>
      </c>
      <c r="F1915" s="15">
        <v>13.3</v>
      </c>
      <c r="G1915" s="15">
        <v>14.8</v>
      </c>
      <c r="H1915" s="15">
        <v>16.3</v>
      </c>
      <c r="I1915" s="15">
        <v>12</v>
      </c>
      <c r="J1915" s="15"/>
      <c r="K1915" s="15">
        <v>1</v>
      </c>
      <c r="L1915" s="15">
        <v>22</v>
      </c>
      <c r="M1915" s="15">
        <v>23</v>
      </c>
      <c r="N1915" s="15">
        <v>175</v>
      </c>
      <c r="O1915" s="15" t="s">
        <v>9484</v>
      </c>
      <c r="P1915" s="15" t="s">
        <v>3</v>
      </c>
      <c r="Q1915" s="37" t="s">
        <v>9169</v>
      </c>
      <c r="R1915" s="37">
        <v>0.4</v>
      </c>
      <c r="S1915" s="37" t="s">
        <v>9170</v>
      </c>
      <c r="T1915" s="37" t="s">
        <v>9167</v>
      </c>
      <c r="U1915" s="37" t="s">
        <v>9166</v>
      </c>
    </row>
    <row r="1916" spans="1:21" s="37" customFormat="1" ht="14.5">
      <c r="A1916" s="3" t="s">
        <v>5488</v>
      </c>
      <c r="B1916" s="15" t="s">
        <v>1</v>
      </c>
      <c r="C1916" s="15" t="s">
        <v>7</v>
      </c>
      <c r="D1916" s="15" t="s">
        <v>3522</v>
      </c>
      <c r="E1916" s="15">
        <v>500</v>
      </c>
      <c r="F1916" s="15">
        <v>133</v>
      </c>
      <c r="G1916" s="15">
        <v>148</v>
      </c>
      <c r="H1916" s="15">
        <v>163</v>
      </c>
      <c r="I1916" s="15">
        <v>120</v>
      </c>
      <c r="J1916" s="15"/>
      <c r="K1916" s="15">
        <v>1</v>
      </c>
      <c r="L1916" s="15">
        <v>214</v>
      </c>
      <c r="M1916" s="15">
        <v>2.4</v>
      </c>
      <c r="N1916" s="15">
        <v>175</v>
      </c>
      <c r="O1916" s="15" t="s">
        <v>9484</v>
      </c>
      <c r="P1916" s="15" t="s">
        <v>3</v>
      </c>
      <c r="Q1916" s="37" t="s">
        <v>9169</v>
      </c>
      <c r="R1916" s="37">
        <v>0.4</v>
      </c>
      <c r="S1916" s="37" t="s">
        <v>9170</v>
      </c>
      <c r="T1916" s="37" t="s">
        <v>9167</v>
      </c>
      <c r="U1916" s="37" t="s">
        <v>9166</v>
      </c>
    </row>
    <row r="1917" spans="1:21" s="37" customFormat="1" ht="14.5">
      <c r="A1917" s="3" t="s">
        <v>5489</v>
      </c>
      <c r="B1917" s="15" t="s">
        <v>1</v>
      </c>
      <c r="C1917" s="15" t="s">
        <v>7</v>
      </c>
      <c r="D1917" s="15" t="s">
        <v>3522</v>
      </c>
      <c r="E1917" s="15">
        <v>500</v>
      </c>
      <c r="F1917" s="15">
        <v>133</v>
      </c>
      <c r="G1917" s="15">
        <v>140</v>
      </c>
      <c r="H1917" s="15">
        <v>147</v>
      </c>
      <c r="I1917" s="15">
        <v>120</v>
      </c>
      <c r="J1917" s="15"/>
      <c r="K1917" s="15">
        <v>1</v>
      </c>
      <c r="L1917" s="15">
        <v>193</v>
      </c>
      <c r="M1917" s="15">
        <v>2.7</v>
      </c>
      <c r="N1917" s="15">
        <v>175</v>
      </c>
      <c r="O1917" s="15" t="s">
        <v>9484</v>
      </c>
      <c r="P1917" s="15" t="s">
        <v>3</v>
      </c>
      <c r="Q1917" s="37" t="s">
        <v>9169</v>
      </c>
      <c r="R1917" s="37">
        <v>0.4</v>
      </c>
      <c r="S1917" s="37" t="s">
        <v>9170</v>
      </c>
      <c r="T1917" s="37" t="s">
        <v>9167</v>
      </c>
      <c r="U1917" s="37" t="s">
        <v>9166</v>
      </c>
    </row>
    <row r="1918" spans="1:21" s="37" customFormat="1" ht="14.5">
      <c r="A1918" s="3" t="s">
        <v>5490</v>
      </c>
      <c r="B1918" s="15" t="s">
        <v>1</v>
      </c>
      <c r="C1918" s="15" t="s">
        <v>7</v>
      </c>
      <c r="D1918" s="15" t="s">
        <v>3525</v>
      </c>
      <c r="E1918" s="15">
        <v>500</v>
      </c>
      <c r="F1918" s="15">
        <v>133</v>
      </c>
      <c r="G1918" s="15">
        <v>148</v>
      </c>
      <c r="H1918" s="15">
        <v>163</v>
      </c>
      <c r="I1918" s="15">
        <v>120</v>
      </c>
      <c r="J1918" s="15"/>
      <c r="K1918" s="15">
        <v>1</v>
      </c>
      <c r="L1918" s="15">
        <v>214</v>
      </c>
      <c r="M1918" s="15">
        <v>2.4</v>
      </c>
      <c r="N1918" s="15">
        <v>175</v>
      </c>
      <c r="O1918" s="15" t="s">
        <v>9484</v>
      </c>
      <c r="P1918" s="15" t="s">
        <v>3</v>
      </c>
      <c r="Q1918" s="37" t="s">
        <v>9169</v>
      </c>
      <c r="R1918" s="37">
        <v>0.4</v>
      </c>
      <c r="S1918" s="37" t="s">
        <v>9170</v>
      </c>
      <c r="T1918" s="37" t="s">
        <v>9167</v>
      </c>
      <c r="U1918" s="37" t="s">
        <v>9166</v>
      </c>
    </row>
    <row r="1919" spans="1:21" s="37" customFormat="1" ht="14.5">
      <c r="A1919" s="3" t="s">
        <v>5491</v>
      </c>
      <c r="B1919" s="15" t="s">
        <v>1</v>
      </c>
      <c r="C1919" s="15" t="s">
        <v>7</v>
      </c>
      <c r="D1919" s="15" t="s">
        <v>3525</v>
      </c>
      <c r="E1919" s="15">
        <v>500</v>
      </c>
      <c r="F1919" s="15">
        <v>133</v>
      </c>
      <c r="G1919" s="15">
        <v>140</v>
      </c>
      <c r="H1919" s="15">
        <v>147</v>
      </c>
      <c r="I1919" s="15">
        <v>120</v>
      </c>
      <c r="J1919" s="15"/>
      <c r="K1919" s="15">
        <v>1</v>
      </c>
      <c r="L1919" s="15">
        <v>193</v>
      </c>
      <c r="M1919" s="15">
        <v>2.7</v>
      </c>
      <c r="N1919" s="15">
        <v>175</v>
      </c>
      <c r="O1919" s="15" t="s">
        <v>9484</v>
      </c>
      <c r="P1919" s="15" t="s">
        <v>3</v>
      </c>
      <c r="Q1919" s="37" t="s">
        <v>9169</v>
      </c>
      <c r="R1919" s="37">
        <v>0.4</v>
      </c>
      <c r="S1919" s="37" t="s">
        <v>9170</v>
      </c>
      <c r="T1919" s="37" t="s">
        <v>9167</v>
      </c>
      <c r="U1919" s="37" t="s">
        <v>9166</v>
      </c>
    </row>
    <row r="1920" spans="1:21" s="37" customFormat="1" ht="14.5">
      <c r="A1920" s="3" t="s">
        <v>5492</v>
      </c>
      <c r="B1920" s="15" t="s">
        <v>1</v>
      </c>
      <c r="C1920" s="15" t="s">
        <v>7</v>
      </c>
      <c r="D1920" s="15" t="s">
        <v>3522</v>
      </c>
      <c r="E1920" s="15">
        <v>500</v>
      </c>
      <c r="F1920" s="15">
        <v>13.3</v>
      </c>
      <c r="G1920" s="15">
        <v>14</v>
      </c>
      <c r="H1920" s="15">
        <v>14.7</v>
      </c>
      <c r="I1920" s="15">
        <v>12</v>
      </c>
      <c r="J1920" s="15"/>
      <c r="K1920" s="15">
        <v>1</v>
      </c>
      <c r="L1920" s="15">
        <v>19.899999999999999</v>
      </c>
      <c r="M1920" s="15">
        <v>26.3</v>
      </c>
      <c r="N1920" s="15">
        <v>175</v>
      </c>
      <c r="O1920" s="15" t="s">
        <v>9484</v>
      </c>
      <c r="P1920" s="15" t="s">
        <v>3</v>
      </c>
      <c r="Q1920" s="37" t="s">
        <v>9169</v>
      </c>
      <c r="R1920" s="37">
        <v>0.4</v>
      </c>
      <c r="S1920" s="37" t="s">
        <v>9170</v>
      </c>
      <c r="T1920" s="37" t="s">
        <v>9167</v>
      </c>
      <c r="U1920" s="37" t="s">
        <v>9166</v>
      </c>
    </row>
    <row r="1921" spans="1:21" s="37" customFormat="1" ht="14.5">
      <c r="A1921" s="3" t="s">
        <v>5493</v>
      </c>
      <c r="B1921" s="15" t="s">
        <v>1</v>
      </c>
      <c r="C1921" s="15" t="s">
        <v>7</v>
      </c>
      <c r="D1921" s="15" t="s">
        <v>3525</v>
      </c>
      <c r="E1921" s="15">
        <v>500</v>
      </c>
      <c r="F1921" s="15">
        <v>13.3</v>
      </c>
      <c r="G1921" s="15">
        <v>14.8</v>
      </c>
      <c r="H1921" s="15">
        <v>16.3</v>
      </c>
      <c r="I1921" s="15">
        <v>12</v>
      </c>
      <c r="J1921" s="15"/>
      <c r="K1921" s="15">
        <v>1</v>
      </c>
      <c r="L1921" s="15">
        <v>22</v>
      </c>
      <c r="M1921" s="15">
        <v>23</v>
      </c>
      <c r="N1921" s="15">
        <v>175</v>
      </c>
      <c r="O1921" s="15" t="s">
        <v>9484</v>
      </c>
      <c r="P1921" s="15" t="s">
        <v>3</v>
      </c>
      <c r="Q1921" s="37" t="s">
        <v>9169</v>
      </c>
      <c r="R1921" s="37">
        <v>0.4</v>
      </c>
      <c r="S1921" s="37" t="s">
        <v>9170</v>
      </c>
      <c r="T1921" s="37" t="s">
        <v>9167</v>
      </c>
      <c r="U1921" s="37" t="s">
        <v>9166</v>
      </c>
    </row>
    <row r="1922" spans="1:21" s="37" customFormat="1" ht="14.5">
      <c r="A1922" s="3" t="s">
        <v>5494</v>
      </c>
      <c r="B1922" s="15" t="s">
        <v>1</v>
      </c>
      <c r="C1922" s="15" t="s">
        <v>7</v>
      </c>
      <c r="D1922" s="15" t="s">
        <v>3525</v>
      </c>
      <c r="E1922" s="15">
        <v>500</v>
      </c>
      <c r="F1922" s="15">
        <v>13.3</v>
      </c>
      <c r="G1922" s="15">
        <v>14</v>
      </c>
      <c r="H1922" s="15">
        <v>14.7</v>
      </c>
      <c r="I1922" s="15">
        <v>12</v>
      </c>
      <c r="J1922" s="15"/>
      <c r="K1922" s="15">
        <v>1</v>
      </c>
      <c r="L1922" s="15">
        <v>19.899999999999999</v>
      </c>
      <c r="M1922" s="15">
        <v>26.3</v>
      </c>
      <c r="N1922" s="15">
        <v>175</v>
      </c>
      <c r="O1922" s="15" t="s">
        <v>9484</v>
      </c>
      <c r="P1922" s="15" t="s">
        <v>3</v>
      </c>
      <c r="Q1922" s="37" t="s">
        <v>9169</v>
      </c>
      <c r="R1922" s="37">
        <v>0.4</v>
      </c>
      <c r="S1922" s="37" t="s">
        <v>9170</v>
      </c>
      <c r="T1922" s="37" t="s">
        <v>9167</v>
      </c>
      <c r="U1922" s="37" t="s">
        <v>9166</v>
      </c>
    </row>
    <row r="1923" spans="1:21" s="37" customFormat="1" ht="14.5">
      <c r="A1923" s="3" t="s">
        <v>5495</v>
      </c>
      <c r="B1923" s="15" t="s">
        <v>1</v>
      </c>
      <c r="C1923" s="15" t="s">
        <v>7</v>
      </c>
      <c r="D1923" s="15" t="s">
        <v>3522</v>
      </c>
      <c r="E1923" s="15">
        <v>500</v>
      </c>
      <c r="F1923" s="15">
        <v>14.4</v>
      </c>
      <c r="G1923" s="15">
        <v>16</v>
      </c>
      <c r="H1923" s="15">
        <v>17.600000000000001</v>
      </c>
      <c r="I1923" s="15">
        <v>13</v>
      </c>
      <c r="J1923" s="15"/>
      <c r="K1923" s="15">
        <v>1</v>
      </c>
      <c r="L1923" s="15">
        <v>23.8</v>
      </c>
      <c r="M1923" s="15">
        <v>22</v>
      </c>
      <c r="N1923" s="15">
        <v>175</v>
      </c>
      <c r="O1923" s="15" t="s">
        <v>9484</v>
      </c>
      <c r="P1923" s="15" t="s">
        <v>3</v>
      </c>
      <c r="Q1923" s="37" t="s">
        <v>9169</v>
      </c>
      <c r="R1923" s="37">
        <v>0.4</v>
      </c>
      <c r="S1923" s="37" t="s">
        <v>9170</v>
      </c>
      <c r="T1923" s="37" t="s">
        <v>9167</v>
      </c>
      <c r="U1923" s="37" t="s">
        <v>9166</v>
      </c>
    </row>
    <row r="1924" spans="1:21" s="37" customFormat="1" ht="14.5">
      <c r="A1924" s="3" t="s">
        <v>5496</v>
      </c>
      <c r="B1924" s="15" t="s">
        <v>1</v>
      </c>
      <c r="C1924" s="15" t="s">
        <v>7</v>
      </c>
      <c r="D1924" s="15" t="s">
        <v>3522</v>
      </c>
      <c r="E1924" s="15">
        <v>500</v>
      </c>
      <c r="F1924" s="15">
        <v>144</v>
      </c>
      <c r="G1924" s="15">
        <v>160</v>
      </c>
      <c r="H1924" s="15">
        <v>176</v>
      </c>
      <c r="I1924" s="15">
        <v>130</v>
      </c>
      <c r="J1924" s="15"/>
      <c r="K1924" s="15">
        <v>1</v>
      </c>
      <c r="L1924" s="15">
        <v>230</v>
      </c>
      <c r="M1924" s="15">
        <v>2.2000000000000002</v>
      </c>
      <c r="N1924" s="15">
        <v>175</v>
      </c>
      <c r="O1924" s="15" t="s">
        <v>9484</v>
      </c>
      <c r="P1924" s="15" t="s">
        <v>3</v>
      </c>
      <c r="Q1924" s="37" t="s">
        <v>9169</v>
      </c>
      <c r="R1924" s="37">
        <v>0.4</v>
      </c>
      <c r="S1924" s="37" t="s">
        <v>9170</v>
      </c>
      <c r="T1924" s="37" t="s">
        <v>9167</v>
      </c>
      <c r="U1924" s="37" t="s">
        <v>9166</v>
      </c>
    </row>
    <row r="1925" spans="1:21" s="37" customFormat="1" ht="14.5">
      <c r="A1925" s="3" t="s">
        <v>5497</v>
      </c>
      <c r="B1925" s="15" t="s">
        <v>1</v>
      </c>
      <c r="C1925" s="15" t="s">
        <v>7</v>
      </c>
      <c r="D1925" s="15" t="s">
        <v>3522</v>
      </c>
      <c r="E1925" s="15">
        <v>500</v>
      </c>
      <c r="F1925" s="15">
        <v>144</v>
      </c>
      <c r="G1925" s="15">
        <v>151.5</v>
      </c>
      <c r="H1925" s="15">
        <v>159</v>
      </c>
      <c r="I1925" s="15">
        <v>130</v>
      </c>
      <c r="J1925" s="15"/>
      <c r="K1925" s="15">
        <v>1</v>
      </c>
      <c r="L1925" s="15">
        <v>209</v>
      </c>
      <c r="M1925" s="15">
        <v>2.5</v>
      </c>
      <c r="N1925" s="15">
        <v>175</v>
      </c>
      <c r="O1925" s="15" t="s">
        <v>9484</v>
      </c>
      <c r="P1925" s="15" t="s">
        <v>3</v>
      </c>
      <c r="Q1925" s="37" t="s">
        <v>9169</v>
      </c>
      <c r="R1925" s="37">
        <v>0.4</v>
      </c>
      <c r="S1925" s="37" t="s">
        <v>9170</v>
      </c>
      <c r="T1925" s="37" t="s">
        <v>9167</v>
      </c>
      <c r="U1925" s="37" t="s">
        <v>9166</v>
      </c>
    </row>
    <row r="1926" spans="1:21" s="37" customFormat="1" ht="14.5">
      <c r="A1926" s="3" t="s">
        <v>5498</v>
      </c>
      <c r="B1926" s="15" t="s">
        <v>1</v>
      </c>
      <c r="C1926" s="15" t="s">
        <v>7</v>
      </c>
      <c r="D1926" s="15" t="s">
        <v>3525</v>
      </c>
      <c r="E1926" s="15">
        <v>500</v>
      </c>
      <c r="F1926" s="15">
        <v>144</v>
      </c>
      <c r="G1926" s="15">
        <v>160</v>
      </c>
      <c r="H1926" s="15">
        <v>176</v>
      </c>
      <c r="I1926" s="15">
        <v>130</v>
      </c>
      <c r="J1926" s="15"/>
      <c r="K1926" s="15">
        <v>1</v>
      </c>
      <c r="L1926" s="15">
        <v>230</v>
      </c>
      <c r="M1926" s="15">
        <v>2.2000000000000002</v>
      </c>
      <c r="N1926" s="15">
        <v>175</v>
      </c>
      <c r="O1926" s="15" t="s">
        <v>9484</v>
      </c>
      <c r="P1926" s="15" t="s">
        <v>3</v>
      </c>
      <c r="Q1926" s="37" t="s">
        <v>9169</v>
      </c>
      <c r="R1926" s="37">
        <v>0.4</v>
      </c>
      <c r="S1926" s="37" t="s">
        <v>9170</v>
      </c>
      <c r="T1926" s="37" t="s">
        <v>9167</v>
      </c>
      <c r="U1926" s="37" t="s">
        <v>9166</v>
      </c>
    </row>
    <row r="1927" spans="1:21" s="37" customFormat="1" ht="14.5">
      <c r="A1927" s="3" t="s">
        <v>5499</v>
      </c>
      <c r="B1927" s="15" t="s">
        <v>1</v>
      </c>
      <c r="C1927" s="15" t="s">
        <v>7</v>
      </c>
      <c r="D1927" s="15" t="s">
        <v>3525</v>
      </c>
      <c r="E1927" s="15">
        <v>500</v>
      </c>
      <c r="F1927" s="15">
        <v>144</v>
      </c>
      <c r="G1927" s="15">
        <v>151.5</v>
      </c>
      <c r="H1927" s="15">
        <v>159</v>
      </c>
      <c r="I1927" s="15">
        <v>130</v>
      </c>
      <c r="J1927" s="15"/>
      <c r="K1927" s="15">
        <v>1</v>
      </c>
      <c r="L1927" s="15">
        <v>209</v>
      </c>
      <c r="M1927" s="15">
        <v>2.5</v>
      </c>
      <c r="N1927" s="15">
        <v>175</v>
      </c>
      <c r="O1927" s="15" t="s">
        <v>9484</v>
      </c>
      <c r="P1927" s="15" t="s">
        <v>3</v>
      </c>
      <c r="Q1927" s="37" t="s">
        <v>9169</v>
      </c>
      <c r="R1927" s="37">
        <v>0.4</v>
      </c>
      <c r="S1927" s="37" t="s">
        <v>9170</v>
      </c>
      <c r="T1927" s="37" t="s">
        <v>9167</v>
      </c>
      <c r="U1927" s="37" t="s">
        <v>9166</v>
      </c>
    </row>
    <row r="1928" spans="1:21" s="37" customFormat="1" ht="14.5">
      <c r="A1928" s="3" t="s">
        <v>5500</v>
      </c>
      <c r="B1928" s="15" t="s">
        <v>1</v>
      </c>
      <c r="C1928" s="15" t="s">
        <v>7</v>
      </c>
      <c r="D1928" s="15" t="s">
        <v>3522</v>
      </c>
      <c r="E1928" s="15">
        <v>500</v>
      </c>
      <c r="F1928" s="15">
        <v>14.4</v>
      </c>
      <c r="G1928" s="15">
        <v>15.2</v>
      </c>
      <c r="H1928" s="15">
        <v>15.9</v>
      </c>
      <c r="I1928" s="15">
        <v>13</v>
      </c>
      <c r="J1928" s="15"/>
      <c r="K1928" s="15">
        <v>1</v>
      </c>
      <c r="L1928" s="15">
        <v>21.5</v>
      </c>
      <c r="M1928" s="15">
        <v>24</v>
      </c>
      <c r="N1928" s="15">
        <v>175</v>
      </c>
      <c r="O1928" s="15" t="s">
        <v>9484</v>
      </c>
      <c r="P1928" s="15" t="s">
        <v>3</v>
      </c>
      <c r="Q1928" s="37" t="s">
        <v>9169</v>
      </c>
      <c r="R1928" s="37">
        <v>0.4</v>
      </c>
      <c r="S1928" s="37" t="s">
        <v>9170</v>
      </c>
      <c r="T1928" s="37" t="s">
        <v>9167</v>
      </c>
      <c r="U1928" s="37" t="s">
        <v>9166</v>
      </c>
    </row>
    <row r="1929" spans="1:21" s="37" customFormat="1" ht="14.5">
      <c r="A1929" s="3" t="s">
        <v>5501</v>
      </c>
      <c r="B1929" s="15" t="s">
        <v>1</v>
      </c>
      <c r="C1929" s="15" t="s">
        <v>7</v>
      </c>
      <c r="D1929" s="15" t="s">
        <v>3525</v>
      </c>
      <c r="E1929" s="15">
        <v>500</v>
      </c>
      <c r="F1929" s="15">
        <v>14.4</v>
      </c>
      <c r="G1929" s="15">
        <v>16</v>
      </c>
      <c r="H1929" s="15">
        <v>17.600000000000001</v>
      </c>
      <c r="I1929" s="15">
        <v>13</v>
      </c>
      <c r="J1929" s="15"/>
      <c r="K1929" s="15">
        <v>1</v>
      </c>
      <c r="L1929" s="15">
        <v>23.8</v>
      </c>
      <c r="M1929" s="15">
        <v>22</v>
      </c>
      <c r="N1929" s="15">
        <v>175</v>
      </c>
      <c r="O1929" s="15" t="s">
        <v>9484</v>
      </c>
      <c r="P1929" s="15" t="s">
        <v>3</v>
      </c>
      <c r="Q1929" s="37" t="s">
        <v>9169</v>
      </c>
      <c r="R1929" s="37">
        <v>0.4</v>
      </c>
      <c r="S1929" s="37" t="s">
        <v>9170</v>
      </c>
      <c r="T1929" s="37" t="s">
        <v>9167</v>
      </c>
      <c r="U1929" s="37" t="s">
        <v>9166</v>
      </c>
    </row>
    <row r="1930" spans="1:21" s="37" customFormat="1" ht="14.5">
      <c r="A1930" s="3" t="s">
        <v>5502</v>
      </c>
      <c r="B1930" s="15" t="s">
        <v>1</v>
      </c>
      <c r="C1930" s="15" t="s">
        <v>7</v>
      </c>
      <c r="D1930" s="15" t="s">
        <v>3525</v>
      </c>
      <c r="E1930" s="15">
        <v>500</v>
      </c>
      <c r="F1930" s="15">
        <v>14.4</v>
      </c>
      <c r="G1930" s="15">
        <v>15.2</v>
      </c>
      <c r="H1930" s="15">
        <v>15.9</v>
      </c>
      <c r="I1930" s="15">
        <v>13</v>
      </c>
      <c r="J1930" s="15"/>
      <c r="K1930" s="15">
        <v>1</v>
      </c>
      <c r="L1930" s="15">
        <v>21.5</v>
      </c>
      <c r="M1930" s="15">
        <v>24</v>
      </c>
      <c r="N1930" s="15">
        <v>175</v>
      </c>
      <c r="O1930" s="15" t="s">
        <v>9484</v>
      </c>
      <c r="P1930" s="15" t="s">
        <v>3</v>
      </c>
      <c r="Q1930" s="37" t="s">
        <v>9169</v>
      </c>
      <c r="R1930" s="37">
        <v>0.4</v>
      </c>
      <c r="S1930" s="37" t="s">
        <v>9170</v>
      </c>
      <c r="T1930" s="37" t="s">
        <v>9167</v>
      </c>
      <c r="U1930" s="37" t="s">
        <v>9166</v>
      </c>
    </row>
    <row r="1931" spans="1:21" s="37" customFormat="1" ht="14.5">
      <c r="A1931" s="3" t="s">
        <v>5503</v>
      </c>
      <c r="B1931" s="15" t="s">
        <v>1</v>
      </c>
      <c r="C1931" s="15" t="s">
        <v>7</v>
      </c>
      <c r="D1931" s="15" t="s">
        <v>3522</v>
      </c>
      <c r="E1931" s="15">
        <v>500</v>
      </c>
      <c r="F1931" s="15">
        <v>15.6</v>
      </c>
      <c r="G1931" s="15">
        <v>17.399999999999999</v>
      </c>
      <c r="H1931" s="15">
        <v>19.100000000000001</v>
      </c>
      <c r="I1931" s="15">
        <v>14</v>
      </c>
      <c r="J1931" s="15"/>
      <c r="K1931" s="15">
        <v>1</v>
      </c>
      <c r="L1931" s="15">
        <v>25.8</v>
      </c>
      <c r="M1931" s="15">
        <v>20.3</v>
      </c>
      <c r="N1931" s="15">
        <v>175</v>
      </c>
      <c r="O1931" s="15" t="s">
        <v>9484</v>
      </c>
      <c r="P1931" s="15" t="s">
        <v>3</v>
      </c>
      <c r="Q1931" s="37" t="s">
        <v>9169</v>
      </c>
      <c r="R1931" s="37">
        <v>0.4</v>
      </c>
      <c r="S1931" s="37" t="s">
        <v>9170</v>
      </c>
      <c r="T1931" s="37" t="s">
        <v>9167</v>
      </c>
      <c r="U1931" s="37" t="s">
        <v>9166</v>
      </c>
    </row>
    <row r="1932" spans="1:21" s="37" customFormat="1" ht="14.5">
      <c r="A1932" s="3" t="s">
        <v>5504</v>
      </c>
      <c r="B1932" s="15" t="s">
        <v>1</v>
      </c>
      <c r="C1932" s="15" t="s">
        <v>7</v>
      </c>
      <c r="D1932" s="15" t="s">
        <v>3522</v>
      </c>
      <c r="E1932" s="15">
        <v>500</v>
      </c>
      <c r="F1932" s="15">
        <v>15.6</v>
      </c>
      <c r="G1932" s="15">
        <v>16.399999999999999</v>
      </c>
      <c r="H1932" s="15">
        <v>17.2</v>
      </c>
      <c r="I1932" s="15">
        <v>14</v>
      </c>
      <c r="J1932" s="15"/>
      <c r="K1932" s="15">
        <v>1</v>
      </c>
      <c r="L1932" s="15">
        <v>23.2</v>
      </c>
      <c r="M1932" s="15">
        <v>22.6</v>
      </c>
      <c r="N1932" s="15">
        <v>175</v>
      </c>
      <c r="O1932" s="15" t="s">
        <v>9484</v>
      </c>
      <c r="P1932" s="15" t="s">
        <v>3</v>
      </c>
      <c r="Q1932" s="37" t="s">
        <v>9169</v>
      </c>
      <c r="R1932" s="37">
        <v>0.4</v>
      </c>
      <c r="S1932" s="37" t="s">
        <v>9170</v>
      </c>
      <c r="T1932" s="37" t="s">
        <v>9167</v>
      </c>
      <c r="U1932" s="37" t="s">
        <v>9166</v>
      </c>
    </row>
    <row r="1933" spans="1:21" s="37" customFormat="1" ht="14.5">
      <c r="A1933" s="3" t="s">
        <v>5505</v>
      </c>
      <c r="B1933" s="15" t="s">
        <v>1</v>
      </c>
      <c r="C1933" s="15" t="s">
        <v>7</v>
      </c>
      <c r="D1933" s="15" t="s">
        <v>3525</v>
      </c>
      <c r="E1933" s="15">
        <v>500</v>
      </c>
      <c r="F1933" s="15">
        <v>15.6</v>
      </c>
      <c r="G1933" s="15">
        <v>17.399999999999999</v>
      </c>
      <c r="H1933" s="15">
        <v>19.100000000000001</v>
      </c>
      <c r="I1933" s="15">
        <v>14</v>
      </c>
      <c r="J1933" s="15"/>
      <c r="K1933" s="15">
        <v>1</v>
      </c>
      <c r="L1933" s="15">
        <v>25.8</v>
      </c>
      <c r="M1933" s="15">
        <v>20.3</v>
      </c>
      <c r="N1933" s="15">
        <v>175</v>
      </c>
      <c r="O1933" s="15" t="s">
        <v>9484</v>
      </c>
      <c r="P1933" s="15" t="s">
        <v>3</v>
      </c>
      <c r="Q1933" s="37" t="s">
        <v>9169</v>
      </c>
      <c r="R1933" s="37">
        <v>0.4</v>
      </c>
      <c r="S1933" s="37" t="s">
        <v>9170</v>
      </c>
      <c r="T1933" s="37" t="s">
        <v>9167</v>
      </c>
      <c r="U1933" s="37" t="s">
        <v>9166</v>
      </c>
    </row>
    <row r="1934" spans="1:21" s="37" customFormat="1" ht="14.5">
      <c r="A1934" s="3" t="s">
        <v>5506</v>
      </c>
      <c r="B1934" s="15" t="s">
        <v>1</v>
      </c>
      <c r="C1934" s="15" t="s">
        <v>7</v>
      </c>
      <c r="D1934" s="15" t="s">
        <v>3525</v>
      </c>
      <c r="E1934" s="15">
        <v>500</v>
      </c>
      <c r="F1934" s="15">
        <v>15.6</v>
      </c>
      <c r="G1934" s="15">
        <v>16.399999999999999</v>
      </c>
      <c r="H1934" s="15">
        <v>17.2</v>
      </c>
      <c r="I1934" s="15">
        <v>14</v>
      </c>
      <c r="J1934" s="15"/>
      <c r="K1934" s="15">
        <v>1</v>
      </c>
      <c r="L1934" s="15">
        <v>23.2</v>
      </c>
      <c r="M1934" s="15">
        <v>22.6</v>
      </c>
      <c r="N1934" s="15">
        <v>175</v>
      </c>
      <c r="O1934" s="15" t="s">
        <v>9484</v>
      </c>
      <c r="P1934" s="15" t="s">
        <v>3</v>
      </c>
      <c r="Q1934" s="37" t="s">
        <v>9169</v>
      </c>
      <c r="R1934" s="37">
        <v>0.4</v>
      </c>
      <c r="S1934" s="37" t="s">
        <v>9170</v>
      </c>
      <c r="T1934" s="37" t="s">
        <v>9167</v>
      </c>
      <c r="U1934" s="37" t="s">
        <v>9166</v>
      </c>
    </row>
    <row r="1935" spans="1:21" s="37" customFormat="1" ht="14.5">
      <c r="A1935" s="3" t="s">
        <v>5507</v>
      </c>
      <c r="B1935" s="15" t="s">
        <v>1</v>
      </c>
      <c r="C1935" s="15" t="s">
        <v>7</v>
      </c>
      <c r="D1935" s="15" t="s">
        <v>3522</v>
      </c>
      <c r="E1935" s="15">
        <v>500</v>
      </c>
      <c r="F1935" s="15">
        <v>16.7</v>
      </c>
      <c r="G1935" s="15">
        <v>18.600000000000001</v>
      </c>
      <c r="H1935" s="15">
        <v>20.399999999999999</v>
      </c>
      <c r="I1935" s="15">
        <v>15</v>
      </c>
      <c r="J1935" s="15"/>
      <c r="K1935" s="15">
        <v>1</v>
      </c>
      <c r="L1935" s="15">
        <v>26.9</v>
      </c>
      <c r="M1935" s="15">
        <v>19.5</v>
      </c>
      <c r="N1935" s="15">
        <v>175</v>
      </c>
      <c r="O1935" s="15" t="s">
        <v>9484</v>
      </c>
      <c r="P1935" s="15" t="s">
        <v>3</v>
      </c>
      <c r="Q1935" s="37" t="s">
        <v>9169</v>
      </c>
      <c r="R1935" s="37">
        <v>0.4</v>
      </c>
      <c r="S1935" s="37" t="s">
        <v>9170</v>
      </c>
      <c r="T1935" s="37" t="s">
        <v>9167</v>
      </c>
      <c r="U1935" s="37" t="s">
        <v>9166</v>
      </c>
    </row>
    <row r="1936" spans="1:21" s="37" customFormat="1" ht="14.5">
      <c r="A1936" s="3" t="s">
        <v>5508</v>
      </c>
      <c r="B1936" s="15" t="s">
        <v>1</v>
      </c>
      <c r="C1936" s="15" t="s">
        <v>7</v>
      </c>
      <c r="D1936" s="15" t="s">
        <v>3522</v>
      </c>
      <c r="E1936" s="15">
        <v>500</v>
      </c>
      <c r="F1936" s="15">
        <v>167</v>
      </c>
      <c r="G1936" s="15">
        <v>185.5</v>
      </c>
      <c r="H1936" s="15">
        <v>204</v>
      </c>
      <c r="I1936" s="15">
        <v>150</v>
      </c>
      <c r="J1936" s="15"/>
      <c r="K1936" s="15">
        <v>1</v>
      </c>
      <c r="L1936" s="15">
        <v>268</v>
      </c>
      <c r="M1936" s="15">
        <v>1.9</v>
      </c>
      <c r="N1936" s="15">
        <v>175</v>
      </c>
      <c r="O1936" s="15" t="s">
        <v>9484</v>
      </c>
      <c r="P1936" s="15" t="s">
        <v>3</v>
      </c>
      <c r="Q1936" s="37" t="s">
        <v>9169</v>
      </c>
      <c r="R1936" s="37">
        <v>0.4</v>
      </c>
      <c r="S1936" s="37" t="s">
        <v>9170</v>
      </c>
      <c r="T1936" s="37" t="s">
        <v>9167</v>
      </c>
      <c r="U1936" s="37" t="s">
        <v>9166</v>
      </c>
    </row>
    <row r="1937" spans="1:21" s="37" customFormat="1" ht="14.5">
      <c r="A1937" s="3" t="s">
        <v>5509</v>
      </c>
      <c r="B1937" s="15" t="s">
        <v>1</v>
      </c>
      <c r="C1937" s="15" t="s">
        <v>7</v>
      </c>
      <c r="D1937" s="15" t="s">
        <v>3522</v>
      </c>
      <c r="E1937" s="15">
        <v>500</v>
      </c>
      <c r="F1937" s="15">
        <v>167</v>
      </c>
      <c r="G1937" s="15">
        <v>176</v>
      </c>
      <c r="H1937" s="15">
        <v>185</v>
      </c>
      <c r="I1937" s="15">
        <v>150</v>
      </c>
      <c r="J1937" s="15"/>
      <c r="K1937" s="15">
        <v>1</v>
      </c>
      <c r="L1937" s="15">
        <v>243</v>
      </c>
      <c r="M1937" s="15">
        <v>2.1</v>
      </c>
      <c r="N1937" s="15">
        <v>175</v>
      </c>
      <c r="O1937" s="15" t="s">
        <v>9484</v>
      </c>
      <c r="P1937" s="15" t="s">
        <v>3</v>
      </c>
      <c r="Q1937" s="37" t="s">
        <v>9169</v>
      </c>
      <c r="R1937" s="37">
        <v>0.4</v>
      </c>
      <c r="S1937" s="37" t="s">
        <v>9170</v>
      </c>
      <c r="T1937" s="37" t="s">
        <v>9167</v>
      </c>
      <c r="U1937" s="37" t="s">
        <v>9166</v>
      </c>
    </row>
    <row r="1938" spans="1:21" s="37" customFormat="1" ht="14.5">
      <c r="A1938" s="3" t="s">
        <v>5510</v>
      </c>
      <c r="B1938" s="15" t="s">
        <v>1</v>
      </c>
      <c r="C1938" s="15" t="s">
        <v>7</v>
      </c>
      <c r="D1938" s="15" t="s">
        <v>3525</v>
      </c>
      <c r="E1938" s="15">
        <v>500</v>
      </c>
      <c r="F1938" s="15">
        <v>167</v>
      </c>
      <c r="G1938" s="15">
        <v>185.5</v>
      </c>
      <c r="H1938" s="15">
        <v>204</v>
      </c>
      <c r="I1938" s="15">
        <v>150</v>
      </c>
      <c r="J1938" s="15"/>
      <c r="K1938" s="15">
        <v>1</v>
      </c>
      <c r="L1938" s="15">
        <v>268</v>
      </c>
      <c r="M1938" s="15">
        <v>1.9</v>
      </c>
      <c r="N1938" s="15">
        <v>175</v>
      </c>
      <c r="O1938" s="15" t="s">
        <v>9484</v>
      </c>
      <c r="P1938" s="15" t="s">
        <v>3</v>
      </c>
      <c r="Q1938" s="37" t="s">
        <v>9169</v>
      </c>
      <c r="R1938" s="37">
        <v>0.4</v>
      </c>
      <c r="S1938" s="37" t="s">
        <v>9170</v>
      </c>
      <c r="T1938" s="37" t="s">
        <v>9167</v>
      </c>
      <c r="U1938" s="37" t="s">
        <v>9166</v>
      </c>
    </row>
    <row r="1939" spans="1:21" s="37" customFormat="1" ht="14.5">
      <c r="A1939" s="3" t="s">
        <v>5511</v>
      </c>
      <c r="B1939" s="15" t="s">
        <v>1</v>
      </c>
      <c r="C1939" s="15" t="s">
        <v>7</v>
      </c>
      <c r="D1939" s="15" t="s">
        <v>3525</v>
      </c>
      <c r="E1939" s="15">
        <v>500</v>
      </c>
      <c r="F1939" s="15">
        <v>167</v>
      </c>
      <c r="G1939" s="15">
        <v>176</v>
      </c>
      <c r="H1939" s="15">
        <v>185</v>
      </c>
      <c r="I1939" s="15">
        <v>150</v>
      </c>
      <c r="J1939" s="15"/>
      <c r="K1939" s="15">
        <v>1</v>
      </c>
      <c r="L1939" s="15">
        <v>243</v>
      </c>
      <c r="M1939" s="15">
        <v>2.1</v>
      </c>
      <c r="N1939" s="15">
        <v>175</v>
      </c>
      <c r="O1939" s="15" t="s">
        <v>9484</v>
      </c>
      <c r="P1939" s="15" t="s">
        <v>3</v>
      </c>
      <c r="Q1939" s="37" t="s">
        <v>9169</v>
      </c>
      <c r="R1939" s="37">
        <v>0.4</v>
      </c>
      <c r="S1939" s="37" t="s">
        <v>9170</v>
      </c>
      <c r="T1939" s="37" t="s">
        <v>9167</v>
      </c>
      <c r="U1939" s="37" t="s">
        <v>9166</v>
      </c>
    </row>
    <row r="1940" spans="1:21" s="37" customFormat="1" ht="14.5">
      <c r="A1940" s="3" t="s">
        <v>5512</v>
      </c>
      <c r="B1940" s="15" t="s">
        <v>1</v>
      </c>
      <c r="C1940" s="15" t="s">
        <v>7</v>
      </c>
      <c r="D1940" s="15" t="s">
        <v>3522</v>
      </c>
      <c r="E1940" s="15">
        <v>500</v>
      </c>
      <c r="F1940" s="15">
        <v>16.7</v>
      </c>
      <c r="G1940" s="15">
        <v>17.600000000000001</v>
      </c>
      <c r="H1940" s="15">
        <v>18.5</v>
      </c>
      <c r="I1940" s="15">
        <v>15</v>
      </c>
      <c r="J1940" s="15"/>
      <c r="K1940" s="15">
        <v>1</v>
      </c>
      <c r="L1940" s="15">
        <v>24.4</v>
      </c>
      <c r="M1940" s="15">
        <v>21</v>
      </c>
      <c r="N1940" s="15">
        <v>175</v>
      </c>
      <c r="O1940" s="15" t="s">
        <v>9484</v>
      </c>
      <c r="P1940" s="15" t="s">
        <v>3</v>
      </c>
      <c r="Q1940" s="37" t="s">
        <v>9169</v>
      </c>
      <c r="R1940" s="37">
        <v>0.4</v>
      </c>
      <c r="S1940" s="37" t="s">
        <v>9170</v>
      </c>
      <c r="T1940" s="37" t="s">
        <v>9167</v>
      </c>
      <c r="U1940" s="37" t="s">
        <v>9166</v>
      </c>
    </row>
    <row r="1941" spans="1:21" s="37" customFormat="1" ht="14.5">
      <c r="A1941" s="3" t="s">
        <v>5513</v>
      </c>
      <c r="B1941" s="15" t="s">
        <v>1</v>
      </c>
      <c r="C1941" s="15" t="s">
        <v>7</v>
      </c>
      <c r="D1941" s="15" t="s">
        <v>3525</v>
      </c>
      <c r="E1941" s="15">
        <v>500</v>
      </c>
      <c r="F1941" s="15">
        <v>16.7</v>
      </c>
      <c r="G1941" s="15">
        <v>18.600000000000001</v>
      </c>
      <c r="H1941" s="15">
        <v>20.399999999999999</v>
      </c>
      <c r="I1941" s="15">
        <v>15</v>
      </c>
      <c r="J1941" s="15"/>
      <c r="K1941" s="15">
        <v>1</v>
      </c>
      <c r="L1941" s="15">
        <v>26.9</v>
      </c>
      <c r="M1941" s="15">
        <v>19.5</v>
      </c>
      <c r="N1941" s="15">
        <v>175</v>
      </c>
      <c r="O1941" s="15" t="s">
        <v>9484</v>
      </c>
      <c r="P1941" s="15" t="s">
        <v>3</v>
      </c>
      <c r="Q1941" s="37" t="s">
        <v>9169</v>
      </c>
      <c r="R1941" s="37">
        <v>0.4</v>
      </c>
      <c r="S1941" s="37" t="s">
        <v>9170</v>
      </c>
      <c r="T1941" s="37" t="s">
        <v>9167</v>
      </c>
      <c r="U1941" s="37" t="s">
        <v>9166</v>
      </c>
    </row>
    <row r="1942" spans="1:21" s="37" customFormat="1" ht="14.5">
      <c r="A1942" s="3" t="s">
        <v>5514</v>
      </c>
      <c r="B1942" s="15" t="s">
        <v>1</v>
      </c>
      <c r="C1942" s="15" t="s">
        <v>7</v>
      </c>
      <c r="D1942" s="15" t="s">
        <v>3525</v>
      </c>
      <c r="E1942" s="15">
        <v>500</v>
      </c>
      <c r="F1942" s="15">
        <v>16.7</v>
      </c>
      <c r="G1942" s="15">
        <v>17.600000000000001</v>
      </c>
      <c r="H1942" s="15">
        <v>18.5</v>
      </c>
      <c r="I1942" s="15">
        <v>15</v>
      </c>
      <c r="J1942" s="15"/>
      <c r="K1942" s="15">
        <v>1</v>
      </c>
      <c r="L1942" s="15">
        <v>24.4</v>
      </c>
      <c r="M1942" s="15">
        <v>21</v>
      </c>
      <c r="N1942" s="15">
        <v>175</v>
      </c>
      <c r="O1942" s="15" t="s">
        <v>9484</v>
      </c>
      <c r="P1942" s="15" t="s">
        <v>3</v>
      </c>
      <c r="Q1942" s="37" t="s">
        <v>9169</v>
      </c>
      <c r="R1942" s="37">
        <v>0.4</v>
      </c>
      <c r="S1942" s="37" t="s">
        <v>9170</v>
      </c>
      <c r="T1942" s="37" t="s">
        <v>9167</v>
      </c>
      <c r="U1942" s="37" t="s">
        <v>9166</v>
      </c>
    </row>
    <row r="1943" spans="1:21" s="37" customFormat="1" ht="14.5">
      <c r="A1943" s="3" t="s">
        <v>5515</v>
      </c>
      <c r="B1943" s="15" t="s">
        <v>1</v>
      </c>
      <c r="C1943" s="15" t="s">
        <v>7</v>
      </c>
      <c r="D1943" s="15" t="s">
        <v>3522</v>
      </c>
      <c r="E1943" s="15">
        <v>500</v>
      </c>
      <c r="F1943" s="15">
        <v>17.8</v>
      </c>
      <c r="G1943" s="15">
        <v>19.8</v>
      </c>
      <c r="H1943" s="15">
        <v>21.8</v>
      </c>
      <c r="I1943" s="15">
        <v>16</v>
      </c>
      <c r="J1943" s="15"/>
      <c r="K1943" s="15">
        <v>1</v>
      </c>
      <c r="L1943" s="15">
        <v>28.8</v>
      </c>
      <c r="M1943" s="15">
        <v>18</v>
      </c>
      <c r="N1943" s="15">
        <v>175</v>
      </c>
      <c r="O1943" s="15" t="s">
        <v>9484</v>
      </c>
      <c r="P1943" s="15" t="s">
        <v>3</v>
      </c>
      <c r="Q1943" s="37" t="s">
        <v>9169</v>
      </c>
      <c r="R1943" s="37">
        <v>0.4</v>
      </c>
      <c r="S1943" s="37" t="s">
        <v>9170</v>
      </c>
      <c r="T1943" s="37" t="s">
        <v>9167</v>
      </c>
      <c r="U1943" s="37" t="s">
        <v>9166</v>
      </c>
    </row>
    <row r="1944" spans="1:21" s="37" customFormat="1" ht="14.5">
      <c r="A1944" s="3" t="s">
        <v>5516</v>
      </c>
      <c r="B1944" s="15" t="s">
        <v>1</v>
      </c>
      <c r="C1944" s="15" t="s">
        <v>7</v>
      </c>
      <c r="D1944" s="15" t="s">
        <v>3522</v>
      </c>
      <c r="E1944" s="15">
        <v>500</v>
      </c>
      <c r="F1944" s="15">
        <v>178</v>
      </c>
      <c r="G1944" s="15">
        <v>198</v>
      </c>
      <c r="H1944" s="15">
        <v>218</v>
      </c>
      <c r="I1944" s="15">
        <v>160</v>
      </c>
      <c r="J1944" s="15"/>
      <c r="K1944" s="15">
        <v>1</v>
      </c>
      <c r="L1944" s="15">
        <v>257</v>
      </c>
      <c r="M1944" s="15">
        <v>2</v>
      </c>
      <c r="N1944" s="15">
        <v>175</v>
      </c>
      <c r="O1944" s="15" t="s">
        <v>9484</v>
      </c>
      <c r="P1944" s="15" t="s">
        <v>3</v>
      </c>
      <c r="Q1944" s="37" t="s">
        <v>9169</v>
      </c>
      <c r="R1944" s="37">
        <v>0.4</v>
      </c>
      <c r="S1944" s="37" t="s">
        <v>9170</v>
      </c>
      <c r="T1944" s="37" t="s">
        <v>9167</v>
      </c>
      <c r="U1944" s="37" t="s">
        <v>9166</v>
      </c>
    </row>
    <row r="1945" spans="1:21" s="37" customFormat="1" ht="14.5">
      <c r="A1945" s="3" t="s">
        <v>5517</v>
      </c>
      <c r="B1945" s="15" t="s">
        <v>1</v>
      </c>
      <c r="C1945" s="15" t="s">
        <v>7</v>
      </c>
      <c r="D1945" s="15" t="s">
        <v>3522</v>
      </c>
      <c r="E1945" s="15">
        <v>500</v>
      </c>
      <c r="F1945" s="15">
        <v>178</v>
      </c>
      <c r="G1945" s="15">
        <v>187.5</v>
      </c>
      <c r="H1945" s="15">
        <v>197</v>
      </c>
      <c r="I1945" s="15">
        <v>160</v>
      </c>
      <c r="J1945" s="15"/>
      <c r="K1945" s="15">
        <v>1</v>
      </c>
      <c r="L1945" s="15">
        <v>259</v>
      </c>
      <c r="M1945" s="15">
        <v>2</v>
      </c>
      <c r="N1945" s="15">
        <v>175</v>
      </c>
      <c r="O1945" s="15" t="s">
        <v>9484</v>
      </c>
      <c r="P1945" s="15" t="s">
        <v>3</v>
      </c>
      <c r="Q1945" s="37" t="s">
        <v>9169</v>
      </c>
      <c r="R1945" s="37">
        <v>0.4</v>
      </c>
      <c r="S1945" s="37" t="s">
        <v>9170</v>
      </c>
      <c r="T1945" s="37" t="s">
        <v>9167</v>
      </c>
      <c r="U1945" s="37" t="s">
        <v>9166</v>
      </c>
    </row>
    <row r="1946" spans="1:21" s="37" customFormat="1" ht="14.5">
      <c r="A1946" s="3" t="s">
        <v>5518</v>
      </c>
      <c r="B1946" s="15" t="s">
        <v>1</v>
      </c>
      <c r="C1946" s="15" t="s">
        <v>7</v>
      </c>
      <c r="D1946" s="15" t="s">
        <v>3525</v>
      </c>
      <c r="E1946" s="15">
        <v>500</v>
      </c>
      <c r="F1946" s="15">
        <v>178</v>
      </c>
      <c r="G1946" s="15">
        <v>198</v>
      </c>
      <c r="H1946" s="15">
        <v>218</v>
      </c>
      <c r="I1946" s="15">
        <v>160</v>
      </c>
      <c r="J1946" s="15"/>
      <c r="K1946" s="15">
        <v>1</v>
      </c>
      <c r="L1946" s="15">
        <v>257</v>
      </c>
      <c r="M1946" s="15">
        <v>2</v>
      </c>
      <c r="N1946" s="15">
        <v>175</v>
      </c>
      <c r="O1946" s="15" t="s">
        <v>9484</v>
      </c>
      <c r="P1946" s="15" t="s">
        <v>3</v>
      </c>
      <c r="Q1946" s="37" t="s">
        <v>9169</v>
      </c>
      <c r="R1946" s="37">
        <v>0.4</v>
      </c>
      <c r="S1946" s="37" t="s">
        <v>9170</v>
      </c>
      <c r="T1946" s="37" t="s">
        <v>9167</v>
      </c>
      <c r="U1946" s="37" t="s">
        <v>9166</v>
      </c>
    </row>
    <row r="1947" spans="1:21" s="37" customFormat="1" ht="14.5">
      <c r="A1947" s="3" t="s">
        <v>5519</v>
      </c>
      <c r="B1947" s="15" t="s">
        <v>1</v>
      </c>
      <c r="C1947" s="15" t="s">
        <v>7</v>
      </c>
      <c r="D1947" s="15" t="s">
        <v>3525</v>
      </c>
      <c r="E1947" s="15">
        <v>500</v>
      </c>
      <c r="F1947" s="15">
        <v>178</v>
      </c>
      <c r="G1947" s="15">
        <v>187.5</v>
      </c>
      <c r="H1947" s="15">
        <v>197</v>
      </c>
      <c r="I1947" s="15">
        <v>160</v>
      </c>
      <c r="J1947" s="15"/>
      <c r="K1947" s="15">
        <v>1</v>
      </c>
      <c r="L1947" s="15">
        <v>259</v>
      </c>
      <c r="M1947" s="15">
        <v>2</v>
      </c>
      <c r="N1947" s="15">
        <v>175</v>
      </c>
      <c r="O1947" s="15" t="s">
        <v>9484</v>
      </c>
      <c r="P1947" s="15" t="s">
        <v>3</v>
      </c>
      <c r="Q1947" s="37" t="s">
        <v>9169</v>
      </c>
      <c r="R1947" s="37">
        <v>0.4</v>
      </c>
      <c r="S1947" s="37" t="s">
        <v>9170</v>
      </c>
      <c r="T1947" s="37" t="s">
        <v>9167</v>
      </c>
      <c r="U1947" s="37" t="s">
        <v>9166</v>
      </c>
    </row>
    <row r="1948" spans="1:21" s="37" customFormat="1" ht="14.5">
      <c r="A1948" s="3" t="s">
        <v>5520</v>
      </c>
      <c r="B1948" s="15" t="s">
        <v>1</v>
      </c>
      <c r="C1948" s="15" t="s">
        <v>7</v>
      </c>
      <c r="D1948" s="15" t="s">
        <v>3522</v>
      </c>
      <c r="E1948" s="15">
        <v>500</v>
      </c>
      <c r="F1948" s="15">
        <v>17.8</v>
      </c>
      <c r="G1948" s="15">
        <v>18.8</v>
      </c>
      <c r="H1948" s="15">
        <v>19.7</v>
      </c>
      <c r="I1948" s="15">
        <v>16</v>
      </c>
      <c r="J1948" s="15"/>
      <c r="K1948" s="15">
        <v>1</v>
      </c>
      <c r="L1948" s="15">
        <v>26</v>
      </c>
      <c r="M1948" s="15">
        <v>20</v>
      </c>
      <c r="N1948" s="15">
        <v>175</v>
      </c>
      <c r="O1948" s="15" t="s">
        <v>9484</v>
      </c>
      <c r="P1948" s="15" t="s">
        <v>3</v>
      </c>
      <c r="Q1948" s="37" t="s">
        <v>9169</v>
      </c>
      <c r="R1948" s="37">
        <v>0.4</v>
      </c>
      <c r="S1948" s="37" t="s">
        <v>9170</v>
      </c>
      <c r="T1948" s="37" t="s">
        <v>9167</v>
      </c>
      <c r="U1948" s="37" t="s">
        <v>9166</v>
      </c>
    </row>
    <row r="1949" spans="1:21" s="37" customFormat="1" ht="14.5">
      <c r="A1949" s="3" t="s">
        <v>5521</v>
      </c>
      <c r="B1949" s="15" t="s">
        <v>1</v>
      </c>
      <c r="C1949" s="15" t="s">
        <v>7</v>
      </c>
      <c r="D1949" s="15" t="s">
        <v>3525</v>
      </c>
      <c r="E1949" s="15">
        <v>500</v>
      </c>
      <c r="F1949" s="15">
        <v>17.8</v>
      </c>
      <c r="G1949" s="15">
        <v>19.8</v>
      </c>
      <c r="H1949" s="15">
        <v>21.8</v>
      </c>
      <c r="I1949" s="15">
        <v>16</v>
      </c>
      <c r="J1949" s="15"/>
      <c r="K1949" s="15">
        <v>1</v>
      </c>
      <c r="L1949" s="15">
        <v>28.8</v>
      </c>
      <c r="M1949" s="15">
        <v>18</v>
      </c>
      <c r="N1949" s="15">
        <v>175</v>
      </c>
      <c r="O1949" s="15" t="s">
        <v>9484</v>
      </c>
      <c r="P1949" s="15" t="s">
        <v>3</v>
      </c>
      <c r="Q1949" s="37" t="s">
        <v>9169</v>
      </c>
      <c r="R1949" s="37">
        <v>0.4</v>
      </c>
      <c r="S1949" s="37" t="s">
        <v>9170</v>
      </c>
      <c r="T1949" s="37" t="s">
        <v>9167</v>
      </c>
      <c r="U1949" s="37" t="s">
        <v>9166</v>
      </c>
    </row>
    <row r="1950" spans="1:21" s="37" customFormat="1" ht="14.5">
      <c r="A1950" s="3" t="s">
        <v>5522</v>
      </c>
      <c r="B1950" s="15" t="s">
        <v>1</v>
      </c>
      <c r="C1950" s="15" t="s">
        <v>7</v>
      </c>
      <c r="D1950" s="15" t="s">
        <v>3525</v>
      </c>
      <c r="E1950" s="15">
        <v>500</v>
      </c>
      <c r="F1950" s="15">
        <v>17.8</v>
      </c>
      <c r="G1950" s="15">
        <v>18.8</v>
      </c>
      <c r="H1950" s="15">
        <v>19.7</v>
      </c>
      <c r="I1950" s="15">
        <v>16</v>
      </c>
      <c r="J1950" s="15"/>
      <c r="K1950" s="15">
        <v>1</v>
      </c>
      <c r="L1950" s="15">
        <v>26</v>
      </c>
      <c r="M1950" s="15">
        <v>20</v>
      </c>
      <c r="N1950" s="15">
        <v>175</v>
      </c>
      <c r="O1950" s="15" t="s">
        <v>9484</v>
      </c>
      <c r="P1950" s="15" t="s">
        <v>3</v>
      </c>
      <c r="Q1950" s="37" t="s">
        <v>9169</v>
      </c>
      <c r="R1950" s="37">
        <v>0.4</v>
      </c>
      <c r="S1950" s="37" t="s">
        <v>9170</v>
      </c>
      <c r="T1950" s="37" t="s">
        <v>9167</v>
      </c>
      <c r="U1950" s="37" t="s">
        <v>9166</v>
      </c>
    </row>
    <row r="1951" spans="1:21" s="37" customFormat="1" ht="14.5">
      <c r="A1951" s="3" t="s">
        <v>5523</v>
      </c>
      <c r="B1951" s="15" t="s">
        <v>1</v>
      </c>
      <c r="C1951" s="15" t="s">
        <v>7</v>
      </c>
      <c r="D1951" s="15" t="s">
        <v>3522</v>
      </c>
      <c r="E1951" s="15">
        <v>500</v>
      </c>
      <c r="F1951" s="15">
        <v>18.899999999999999</v>
      </c>
      <c r="G1951" s="15">
        <v>21</v>
      </c>
      <c r="H1951" s="15">
        <v>23.1</v>
      </c>
      <c r="I1951" s="15">
        <v>17</v>
      </c>
      <c r="J1951" s="15"/>
      <c r="K1951" s="15">
        <v>1</v>
      </c>
      <c r="L1951" s="15">
        <v>30.5</v>
      </c>
      <c r="M1951" s="15">
        <v>17</v>
      </c>
      <c r="N1951" s="15">
        <v>175</v>
      </c>
      <c r="O1951" s="15" t="s">
        <v>9484</v>
      </c>
      <c r="P1951" s="15" t="s">
        <v>3</v>
      </c>
      <c r="Q1951" s="37" t="s">
        <v>9169</v>
      </c>
      <c r="R1951" s="37">
        <v>0.4</v>
      </c>
      <c r="S1951" s="37" t="s">
        <v>9170</v>
      </c>
      <c r="T1951" s="37" t="s">
        <v>9167</v>
      </c>
      <c r="U1951" s="37" t="s">
        <v>9166</v>
      </c>
    </row>
    <row r="1952" spans="1:21" s="37" customFormat="1" ht="14.5">
      <c r="A1952" s="3" t="s">
        <v>5524</v>
      </c>
      <c r="B1952" s="15" t="s">
        <v>1</v>
      </c>
      <c r="C1952" s="15" t="s">
        <v>7</v>
      </c>
      <c r="D1952" s="15" t="s">
        <v>3522</v>
      </c>
      <c r="E1952" s="15">
        <v>500</v>
      </c>
      <c r="F1952" s="15">
        <v>189</v>
      </c>
      <c r="G1952" s="15">
        <v>210</v>
      </c>
      <c r="H1952" s="15">
        <v>231</v>
      </c>
      <c r="I1952" s="15">
        <v>170</v>
      </c>
      <c r="J1952" s="15"/>
      <c r="K1952" s="15">
        <v>1</v>
      </c>
      <c r="L1952" s="15">
        <v>304</v>
      </c>
      <c r="M1952" s="15">
        <v>1.7</v>
      </c>
      <c r="N1952" s="15">
        <v>175</v>
      </c>
      <c r="O1952" s="15" t="s">
        <v>9484</v>
      </c>
      <c r="P1952" s="15" t="s">
        <v>3</v>
      </c>
      <c r="Q1952" s="37" t="s">
        <v>9169</v>
      </c>
      <c r="R1952" s="37">
        <v>0.4</v>
      </c>
      <c r="S1952" s="37" t="s">
        <v>9170</v>
      </c>
      <c r="T1952" s="37" t="s">
        <v>9167</v>
      </c>
      <c r="U1952" s="37" t="s">
        <v>9166</v>
      </c>
    </row>
    <row r="1953" spans="1:21" s="37" customFormat="1" ht="14.5">
      <c r="A1953" s="3" t="s">
        <v>5525</v>
      </c>
      <c r="B1953" s="15" t="s">
        <v>1</v>
      </c>
      <c r="C1953" s="15" t="s">
        <v>7</v>
      </c>
      <c r="D1953" s="15" t="s">
        <v>3522</v>
      </c>
      <c r="E1953" s="15">
        <v>500</v>
      </c>
      <c r="F1953" s="15">
        <v>189</v>
      </c>
      <c r="G1953" s="15">
        <v>199</v>
      </c>
      <c r="H1953" s="15">
        <v>209</v>
      </c>
      <c r="I1953" s="15">
        <v>170</v>
      </c>
      <c r="J1953" s="15"/>
      <c r="K1953" s="15">
        <v>1</v>
      </c>
      <c r="L1953" s="15">
        <v>275</v>
      </c>
      <c r="M1953" s="15">
        <v>0.1</v>
      </c>
      <c r="N1953" s="15">
        <v>175</v>
      </c>
      <c r="O1953" s="15" t="s">
        <v>9484</v>
      </c>
      <c r="P1953" s="15" t="s">
        <v>3</v>
      </c>
      <c r="Q1953" s="37" t="s">
        <v>9169</v>
      </c>
      <c r="R1953" s="37">
        <v>0.4</v>
      </c>
      <c r="S1953" s="37" t="s">
        <v>9170</v>
      </c>
      <c r="T1953" s="37" t="s">
        <v>9167</v>
      </c>
      <c r="U1953" s="37" t="s">
        <v>9166</v>
      </c>
    </row>
    <row r="1954" spans="1:21" s="37" customFormat="1" ht="14.5">
      <c r="A1954" s="3" t="s">
        <v>5526</v>
      </c>
      <c r="B1954" s="15" t="s">
        <v>1</v>
      </c>
      <c r="C1954" s="15" t="s">
        <v>7</v>
      </c>
      <c r="D1954" s="15" t="s">
        <v>3525</v>
      </c>
      <c r="E1954" s="15">
        <v>500</v>
      </c>
      <c r="F1954" s="15">
        <v>189</v>
      </c>
      <c r="G1954" s="15">
        <v>210</v>
      </c>
      <c r="H1954" s="15">
        <v>231</v>
      </c>
      <c r="I1954" s="15">
        <v>170</v>
      </c>
      <c r="J1954" s="15"/>
      <c r="K1954" s="15">
        <v>1</v>
      </c>
      <c r="L1954" s="15">
        <v>304</v>
      </c>
      <c r="M1954" s="15">
        <v>1.7</v>
      </c>
      <c r="N1954" s="15">
        <v>175</v>
      </c>
      <c r="O1954" s="15" t="s">
        <v>9484</v>
      </c>
      <c r="P1954" s="15" t="s">
        <v>3</v>
      </c>
      <c r="Q1954" s="37" t="s">
        <v>9169</v>
      </c>
      <c r="R1954" s="37">
        <v>0.4</v>
      </c>
      <c r="S1954" s="37" t="s">
        <v>9170</v>
      </c>
      <c r="T1954" s="37" t="s">
        <v>9167</v>
      </c>
      <c r="U1954" s="37" t="s">
        <v>9166</v>
      </c>
    </row>
    <row r="1955" spans="1:21" s="37" customFormat="1" ht="14.5">
      <c r="A1955" s="3" t="s">
        <v>5527</v>
      </c>
      <c r="B1955" s="15" t="s">
        <v>1</v>
      </c>
      <c r="C1955" s="15" t="s">
        <v>7</v>
      </c>
      <c r="D1955" s="15" t="s">
        <v>3525</v>
      </c>
      <c r="E1955" s="15">
        <v>500</v>
      </c>
      <c r="F1955" s="15">
        <v>189</v>
      </c>
      <c r="G1955" s="15">
        <v>199</v>
      </c>
      <c r="H1955" s="15">
        <v>209</v>
      </c>
      <c r="I1955" s="15">
        <v>170</v>
      </c>
      <c r="J1955" s="15"/>
      <c r="K1955" s="15">
        <v>1</v>
      </c>
      <c r="L1955" s="15">
        <v>275</v>
      </c>
      <c r="M1955" s="15">
        <v>0.1</v>
      </c>
      <c r="N1955" s="15">
        <v>175</v>
      </c>
      <c r="O1955" s="15" t="s">
        <v>9484</v>
      </c>
      <c r="P1955" s="15" t="s">
        <v>3</v>
      </c>
      <c r="Q1955" s="37" t="s">
        <v>9169</v>
      </c>
      <c r="R1955" s="37">
        <v>0.4</v>
      </c>
      <c r="S1955" s="37" t="s">
        <v>9170</v>
      </c>
      <c r="T1955" s="37" t="s">
        <v>9167</v>
      </c>
      <c r="U1955" s="37" t="s">
        <v>9166</v>
      </c>
    </row>
    <row r="1956" spans="1:21" s="37" customFormat="1" ht="14.5">
      <c r="A1956" s="3" t="s">
        <v>5528</v>
      </c>
      <c r="B1956" s="15" t="s">
        <v>1</v>
      </c>
      <c r="C1956" s="15" t="s">
        <v>7</v>
      </c>
      <c r="D1956" s="15" t="s">
        <v>3522</v>
      </c>
      <c r="E1956" s="15">
        <v>500</v>
      </c>
      <c r="F1956" s="15">
        <v>18.899999999999999</v>
      </c>
      <c r="G1956" s="15">
        <v>19.899999999999999</v>
      </c>
      <c r="H1956" s="15">
        <v>20.9</v>
      </c>
      <c r="I1956" s="15">
        <v>17</v>
      </c>
      <c r="J1956" s="15"/>
      <c r="K1956" s="15">
        <v>1</v>
      </c>
      <c r="L1956" s="15">
        <v>27.7</v>
      </c>
      <c r="M1956" s="15">
        <v>19</v>
      </c>
      <c r="N1956" s="15">
        <v>175</v>
      </c>
      <c r="O1956" s="15" t="s">
        <v>9484</v>
      </c>
      <c r="P1956" s="15" t="s">
        <v>3</v>
      </c>
      <c r="Q1956" s="37" t="s">
        <v>9169</v>
      </c>
      <c r="R1956" s="37">
        <v>0.4</v>
      </c>
      <c r="S1956" s="37" t="s">
        <v>9170</v>
      </c>
      <c r="T1956" s="37" t="s">
        <v>9167</v>
      </c>
      <c r="U1956" s="37" t="s">
        <v>9166</v>
      </c>
    </row>
    <row r="1957" spans="1:21" s="37" customFormat="1" ht="14.5">
      <c r="A1957" s="3" t="s">
        <v>5529</v>
      </c>
      <c r="B1957" s="15" t="s">
        <v>1</v>
      </c>
      <c r="C1957" s="15" t="s">
        <v>7</v>
      </c>
      <c r="D1957" s="15" t="s">
        <v>3525</v>
      </c>
      <c r="E1957" s="15">
        <v>500</v>
      </c>
      <c r="F1957" s="15">
        <v>18.899999999999999</v>
      </c>
      <c r="G1957" s="15">
        <v>21</v>
      </c>
      <c r="H1957" s="15">
        <v>23.1</v>
      </c>
      <c r="I1957" s="15">
        <v>17</v>
      </c>
      <c r="J1957" s="15"/>
      <c r="K1957" s="15">
        <v>1</v>
      </c>
      <c r="L1957" s="15">
        <v>30.5</v>
      </c>
      <c r="M1957" s="15">
        <v>17</v>
      </c>
      <c r="N1957" s="15">
        <v>175</v>
      </c>
      <c r="O1957" s="15" t="s">
        <v>9484</v>
      </c>
      <c r="P1957" s="15" t="s">
        <v>3</v>
      </c>
      <c r="Q1957" s="37" t="s">
        <v>9169</v>
      </c>
      <c r="R1957" s="37">
        <v>0.4</v>
      </c>
      <c r="S1957" s="37" t="s">
        <v>9170</v>
      </c>
      <c r="T1957" s="37" t="s">
        <v>9167</v>
      </c>
      <c r="U1957" s="37" t="s">
        <v>9166</v>
      </c>
    </row>
    <row r="1958" spans="1:21" s="37" customFormat="1" ht="14.5">
      <c r="A1958" s="3" t="s">
        <v>5530</v>
      </c>
      <c r="B1958" s="15" t="s">
        <v>1</v>
      </c>
      <c r="C1958" s="15" t="s">
        <v>7</v>
      </c>
      <c r="D1958" s="15" t="s">
        <v>3525</v>
      </c>
      <c r="E1958" s="15">
        <v>500</v>
      </c>
      <c r="F1958" s="15">
        <v>18.899999999999999</v>
      </c>
      <c r="G1958" s="15">
        <v>19.899999999999999</v>
      </c>
      <c r="H1958" s="15">
        <v>20.9</v>
      </c>
      <c r="I1958" s="15">
        <v>17</v>
      </c>
      <c r="J1958" s="15"/>
      <c r="K1958" s="15">
        <v>1</v>
      </c>
      <c r="L1958" s="15">
        <v>27.7</v>
      </c>
      <c r="M1958" s="15">
        <v>19</v>
      </c>
      <c r="N1958" s="15">
        <v>175</v>
      </c>
      <c r="O1958" s="15" t="s">
        <v>9484</v>
      </c>
      <c r="P1958" s="15" t="s">
        <v>3</v>
      </c>
      <c r="Q1958" s="37" t="s">
        <v>9169</v>
      </c>
      <c r="R1958" s="37">
        <v>0.4</v>
      </c>
      <c r="S1958" s="37" t="s">
        <v>9170</v>
      </c>
      <c r="T1958" s="37" t="s">
        <v>9167</v>
      </c>
      <c r="U1958" s="37" t="s">
        <v>9166</v>
      </c>
    </row>
    <row r="1959" spans="1:21" s="37" customFormat="1" ht="14.5">
      <c r="A1959" s="3" t="s">
        <v>5531</v>
      </c>
      <c r="B1959" s="15" t="s">
        <v>1</v>
      </c>
      <c r="C1959" s="15" t="s">
        <v>7</v>
      </c>
      <c r="D1959" s="15" t="s">
        <v>3522</v>
      </c>
      <c r="E1959" s="15">
        <v>500</v>
      </c>
      <c r="F1959" s="15" t="s">
        <v>5532</v>
      </c>
      <c r="G1959" s="15">
        <v>22.2</v>
      </c>
      <c r="H1959" s="15">
        <v>24.4</v>
      </c>
      <c r="I1959" s="15">
        <v>18</v>
      </c>
      <c r="J1959" s="15"/>
      <c r="K1959" s="15">
        <v>1</v>
      </c>
      <c r="L1959" s="15">
        <v>32.200000000000003</v>
      </c>
      <c r="M1959" s="15">
        <v>16.3</v>
      </c>
      <c r="N1959" s="15">
        <v>175</v>
      </c>
      <c r="O1959" s="15" t="s">
        <v>9484</v>
      </c>
      <c r="P1959" s="15" t="s">
        <v>3</v>
      </c>
      <c r="Q1959" s="37" t="s">
        <v>9169</v>
      </c>
      <c r="R1959" s="37">
        <v>0.4</v>
      </c>
      <c r="S1959" s="37" t="s">
        <v>9170</v>
      </c>
      <c r="T1959" s="37" t="s">
        <v>9167</v>
      </c>
      <c r="U1959" s="37" t="s">
        <v>9166</v>
      </c>
    </row>
    <row r="1960" spans="1:21" s="37" customFormat="1" ht="14.5">
      <c r="A1960" s="3" t="s">
        <v>5533</v>
      </c>
      <c r="B1960" s="15" t="s">
        <v>1</v>
      </c>
      <c r="C1960" s="15" t="s">
        <v>7</v>
      </c>
      <c r="D1960" s="15" t="s">
        <v>3522</v>
      </c>
      <c r="E1960" s="15">
        <v>500</v>
      </c>
      <c r="F1960" s="15" t="s">
        <v>5532</v>
      </c>
      <c r="G1960" s="15">
        <v>21.1</v>
      </c>
      <c r="H1960" s="15">
        <v>22.1</v>
      </c>
      <c r="I1960" s="15">
        <v>18</v>
      </c>
      <c r="J1960" s="15"/>
      <c r="K1960" s="15">
        <v>1</v>
      </c>
      <c r="L1960" s="15">
        <v>39.4</v>
      </c>
      <c r="M1960" s="15">
        <v>17.899999999999999</v>
      </c>
      <c r="N1960" s="15">
        <v>175</v>
      </c>
      <c r="O1960" s="15" t="s">
        <v>9484</v>
      </c>
      <c r="P1960" s="15" t="s">
        <v>3</v>
      </c>
      <c r="Q1960" s="37" t="s">
        <v>9169</v>
      </c>
      <c r="R1960" s="37">
        <v>0.4</v>
      </c>
      <c r="S1960" s="37" t="s">
        <v>9170</v>
      </c>
      <c r="T1960" s="37" t="s">
        <v>9167</v>
      </c>
      <c r="U1960" s="37" t="s">
        <v>9166</v>
      </c>
    </row>
    <row r="1961" spans="1:21" s="37" customFormat="1" ht="14.5">
      <c r="A1961" s="3" t="s">
        <v>5534</v>
      </c>
      <c r="B1961" s="15" t="s">
        <v>1</v>
      </c>
      <c r="C1961" s="15" t="s">
        <v>7</v>
      </c>
      <c r="D1961" s="15" t="s">
        <v>3525</v>
      </c>
      <c r="E1961" s="15">
        <v>500</v>
      </c>
      <c r="F1961" s="15" t="s">
        <v>5532</v>
      </c>
      <c r="G1961" s="15">
        <v>22.2</v>
      </c>
      <c r="H1961" s="15">
        <v>24.4</v>
      </c>
      <c r="I1961" s="15">
        <v>18</v>
      </c>
      <c r="J1961" s="15"/>
      <c r="K1961" s="15">
        <v>1</v>
      </c>
      <c r="L1961" s="15">
        <v>32.200000000000003</v>
      </c>
      <c r="M1961" s="15">
        <v>16.3</v>
      </c>
      <c r="N1961" s="15">
        <v>175</v>
      </c>
      <c r="O1961" s="15" t="s">
        <v>9484</v>
      </c>
      <c r="P1961" s="15" t="s">
        <v>3</v>
      </c>
      <c r="Q1961" s="37" t="s">
        <v>9169</v>
      </c>
      <c r="R1961" s="37">
        <v>0.4</v>
      </c>
      <c r="S1961" s="37" t="s">
        <v>9170</v>
      </c>
      <c r="T1961" s="37" t="s">
        <v>9167</v>
      </c>
      <c r="U1961" s="37" t="s">
        <v>9166</v>
      </c>
    </row>
    <row r="1962" spans="1:21" s="37" customFormat="1" ht="14.5">
      <c r="A1962" s="3" t="s">
        <v>5535</v>
      </c>
      <c r="B1962" s="15" t="s">
        <v>1</v>
      </c>
      <c r="C1962" s="15" t="s">
        <v>7</v>
      </c>
      <c r="D1962" s="15" t="s">
        <v>3525</v>
      </c>
      <c r="E1962" s="15">
        <v>500</v>
      </c>
      <c r="F1962" s="15" t="s">
        <v>5532</v>
      </c>
      <c r="G1962" s="15">
        <v>21.1</v>
      </c>
      <c r="H1962" s="15">
        <v>22.1</v>
      </c>
      <c r="I1962" s="15">
        <v>18</v>
      </c>
      <c r="J1962" s="15"/>
      <c r="K1962" s="15">
        <v>1</v>
      </c>
      <c r="L1962" s="15">
        <v>39.4</v>
      </c>
      <c r="M1962" s="15">
        <v>17.899999999999999</v>
      </c>
      <c r="N1962" s="15">
        <v>175</v>
      </c>
      <c r="O1962" s="15" t="s">
        <v>9484</v>
      </c>
      <c r="P1962" s="15" t="s">
        <v>3</v>
      </c>
      <c r="Q1962" s="37" t="s">
        <v>9169</v>
      </c>
      <c r="R1962" s="37">
        <v>0.4</v>
      </c>
      <c r="S1962" s="37" t="s">
        <v>9170</v>
      </c>
      <c r="T1962" s="37" t="s">
        <v>9167</v>
      </c>
      <c r="U1962" s="37" t="s">
        <v>9166</v>
      </c>
    </row>
    <row r="1963" spans="1:21" s="37" customFormat="1" ht="14.5">
      <c r="A1963" s="3" t="s">
        <v>5536</v>
      </c>
      <c r="B1963" s="15" t="s">
        <v>1</v>
      </c>
      <c r="C1963" s="15" t="s">
        <v>7</v>
      </c>
      <c r="D1963" s="15" t="s">
        <v>3522</v>
      </c>
      <c r="E1963" s="15">
        <v>500</v>
      </c>
      <c r="F1963" s="15">
        <v>22.2</v>
      </c>
      <c r="G1963" s="15">
        <v>24.7</v>
      </c>
      <c r="H1963" s="15">
        <v>27.1</v>
      </c>
      <c r="I1963" s="15">
        <v>20</v>
      </c>
      <c r="J1963" s="15"/>
      <c r="K1963" s="15">
        <v>1</v>
      </c>
      <c r="L1963" s="15">
        <v>35.5</v>
      </c>
      <c r="M1963" s="15">
        <v>14</v>
      </c>
      <c r="N1963" s="15">
        <v>175</v>
      </c>
      <c r="O1963" s="15" t="s">
        <v>9484</v>
      </c>
      <c r="P1963" s="15" t="s">
        <v>3</v>
      </c>
      <c r="Q1963" s="37" t="s">
        <v>9169</v>
      </c>
      <c r="R1963" s="37">
        <v>0.4</v>
      </c>
      <c r="S1963" s="37" t="s">
        <v>9170</v>
      </c>
      <c r="T1963" s="37" t="s">
        <v>9167</v>
      </c>
      <c r="U1963" s="37" t="s">
        <v>9166</v>
      </c>
    </row>
    <row r="1964" spans="1:21" s="37" customFormat="1" ht="14.5">
      <c r="A1964" s="3" t="s">
        <v>5537</v>
      </c>
      <c r="B1964" s="15" t="s">
        <v>1</v>
      </c>
      <c r="C1964" s="15" t="s">
        <v>7</v>
      </c>
      <c r="D1964" s="15" t="s">
        <v>3522</v>
      </c>
      <c r="E1964" s="15">
        <v>500</v>
      </c>
      <c r="F1964" s="15">
        <v>22.2</v>
      </c>
      <c r="G1964" s="15">
        <v>23.4</v>
      </c>
      <c r="H1964" s="15">
        <v>24.5</v>
      </c>
      <c r="I1964" s="15">
        <v>20</v>
      </c>
      <c r="J1964" s="15"/>
      <c r="K1964" s="15">
        <v>1</v>
      </c>
      <c r="L1964" s="15">
        <v>43</v>
      </c>
      <c r="M1964" s="15">
        <v>16</v>
      </c>
      <c r="N1964" s="15">
        <v>175</v>
      </c>
      <c r="O1964" s="15" t="s">
        <v>9484</v>
      </c>
      <c r="P1964" s="15" t="s">
        <v>3</v>
      </c>
      <c r="Q1964" s="37" t="s">
        <v>9169</v>
      </c>
      <c r="R1964" s="37">
        <v>0.4</v>
      </c>
      <c r="S1964" s="37" t="s">
        <v>9170</v>
      </c>
      <c r="T1964" s="37" t="s">
        <v>9167</v>
      </c>
      <c r="U1964" s="37" t="s">
        <v>9166</v>
      </c>
    </row>
    <row r="1965" spans="1:21" s="37" customFormat="1" ht="14.5">
      <c r="A1965" s="3" t="s">
        <v>5538</v>
      </c>
      <c r="B1965" s="15" t="s">
        <v>1</v>
      </c>
      <c r="C1965" s="15" t="s">
        <v>7</v>
      </c>
      <c r="D1965" s="15" t="s">
        <v>3525</v>
      </c>
      <c r="E1965" s="15">
        <v>500</v>
      </c>
      <c r="F1965" s="15">
        <v>22.2</v>
      </c>
      <c r="G1965" s="15">
        <v>24.7</v>
      </c>
      <c r="H1965" s="15">
        <v>27.1</v>
      </c>
      <c r="I1965" s="15">
        <v>20</v>
      </c>
      <c r="J1965" s="15"/>
      <c r="K1965" s="15">
        <v>1</v>
      </c>
      <c r="L1965" s="15">
        <v>35.5</v>
      </c>
      <c r="M1965" s="15">
        <v>14</v>
      </c>
      <c r="N1965" s="15">
        <v>175</v>
      </c>
      <c r="O1965" s="15" t="s">
        <v>9484</v>
      </c>
      <c r="P1965" s="15" t="s">
        <v>3</v>
      </c>
      <c r="Q1965" s="37" t="s">
        <v>9169</v>
      </c>
      <c r="R1965" s="37">
        <v>0.4</v>
      </c>
      <c r="S1965" s="37" t="s">
        <v>9170</v>
      </c>
      <c r="T1965" s="37" t="s">
        <v>9167</v>
      </c>
      <c r="U1965" s="37" t="s">
        <v>9166</v>
      </c>
    </row>
    <row r="1966" spans="1:21" s="37" customFormat="1" ht="14.5">
      <c r="A1966" s="3" t="s">
        <v>5539</v>
      </c>
      <c r="B1966" s="15" t="s">
        <v>1</v>
      </c>
      <c r="C1966" s="15" t="s">
        <v>7</v>
      </c>
      <c r="D1966" s="15" t="s">
        <v>3525</v>
      </c>
      <c r="E1966" s="15">
        <v>500</v>
      </c>
      <c r="F1966" s="15">
        <v>22.2</v>
      </c>
      <c r="G1966" s="15">
        <v>23.4</v>
      </c>
      <c r="H1966" s="15">
        <v>24.5</v>
      </c>
      <c r="I1966" s="15">
        <v>20</v>
      </c>
      <c r="J1966" s="15"/>
      <c r="K1966" s="15">
        <v>1</v>
      </c>
      <c r="L1966" s="15">
        <v>43</v>
      </c>
      <c r="M1966" s="15">
        <v>16</v>
      </c>
      <c r="N1966" s="15">
        <v>175</v>
      </c>
      <c r="O1966" s="15" t="s">
        <v>9484</v>
      </c>
      <c r="P1966" s="15" t="s">
        <v>3</v>
      </c>
      <c r="Q1966" s="37" t="s">
        <v>9169</v>
      </c>
      <c r="R1966" s="37">
        <v>0.4</v>
      </c>
      <c r="S1966" s="37" t="s">
        <v>9170</v>
      </c>
      <c r="T1966" s="37" t="s">
        <v>9167</v>
      </c>
      <c r="U1966" s="37" t="s">
        <v>9166</v>
      </c>
    </row>
    <row r="1967" spans="1:21" s="37" customFormat="1" ht="14.5">
      <c r="A1967" s="3" t="s">
        <v>5540</v>
      </c>
      <c r="B1967" s="15" t="s">
        <v>1</v>
      </c>
      <c r="C1967" s="15" t="s">
        <v>7</v>
      </c>
      <c r="D1967" s="15" t="s">
        <v>3522</v>
      </c>
      <c r="E1967" s="15">
        <v>500</v>
      </c>
      <c r="F1967" s="15">
        <v>24.4</v>
      </c>
      <c r="G1967" s="15">
        <v>27.1</v>
      </c>
      <c r="H1967" s="15">
        <v>29.8</v>
      </c>
      <c r="I1967" s="15">
        <v>22</v>
      </c>
      <c r="J1967" s="15"/>
      <c r="K1967" s="15">
        <v>1</v>
      </c>
      <c r="L1967" s="15">
        <v>38.9</v>
      </c>
      <c r="M1967" s="15">
        <v>13</v>
      </c>
      <c r="N1967" s="15">
        <v>175</v>
      </c>
      <c r="O1967" s="15" t="s">
        <v>9484</v>
      </c>
      <c r="P1967" s="15" t="s">
        <v>3</v>
      </c>
      <c r="Q1967" s="37" t="s">
        <v>9169</v>
      </c>
      <c r="R1967" s="37">
        <v>0.4</v>
      </c>
      <c r="S1967" s="37" t="s">
        <v>9170</v>
      </c>
      <c r="T1967" s="37" t="s">
        <v>9167</v>
      </c>
      <c r="U1967" s="37" t="s">
        <v>9166</v>
      </c>
    </row>
    <row r="1968" spans="1:21" s="37" customFormat="1" ht="14.5">
      <c r="A1968" s="3" t="s">
        <v>5541</v>
      </c>
      <c r="B1968" s="15" t="s">
        <v>1</v>
      </c>
      <c r="C1968" s="15" t="s">
        <v>7</v>
      </c>
      <c r="D1968" s="15" t="s">
        <v>3522</v>
      </c>
      <c r="E1968" s="15">
        <v>500</v>
      </c>
      <c r="F1968" s="15">
        <v>24.4</v>
      </c>
      <c r="G1968" s="15">
        <v>25.7</v>
      </c>
      <c r="H1968" s="15">
        <v>26.9</v>
      </c>
      <c r="I1968" s="15">
        <v>22</v>
      </c>
      <c r="J1968" s="15"/>
      <c r="K1968" s="15">
        <v>1</v>
      </c>
      <c r="L1968" s="15">
        <v>46.6</v>
      </c>
      <c r="M1968" s="15">
        <v>14.7</v>
      </c>
      <c r="N1968" s="15">
        <v>175</v>
      </c>
      <c r="O1968" s="15" t="s">
        <v>9484</v>
      </c>
      <c r="P1968" s="15" t="s">
        <v>3</v>
      </c>
      <c r="Q1968" s="37" t="s">
        <v>9169</v>
      </c>
      <c r="R1968" s="37">
        <v>0.4</v>
      </c>
      <c r="S1968" s="37" t="s">
        <v>9170</v>
      </c>
      <c r="T1968" s="37" t="s">
        <v>9167</v>
      </c>
      <c r="U1968" s="37" t="s">
        <v>9166</v>
      </c>
    </row>
    <row r="1969" spans="1:21" s="37" customFormat="1" ht="14.5">
      <c r="A1969" s="3" t="s">
        <v>5542</v>
      </c>
      <c r="B1969" s="15" t="s">
        <v>1</v>
      </c>
      <c r="C1969" s="15" t="s">
        <v>7</v>
      </c>
      <c r="D1969" s="15" t="s">
        <v>3525</v>
      </c>
      <c r="E1969" s="15">
        <v>500</v>
      </c>
      <c r="F1969" s="15">
        <v>24.4</v>
      </c>
      <c r="G1969" s="15">
        <v>27.1</v>
      </c>
      <c r="H1969" s="15">
        <v>29.8</v>
      </c>
      <c r="I1969" s="15">
        <v>22</v>
      </c>
      <c r="J1969" s="15"/>
      <c r="K1969" s="15">
        <v>1</v>
      </c>
      <c r="L1969" s="15">
        <v>38.9</v>
      </c>
      <c r="M1969" s="15">
        <v>13</v>
      </c>
      <c r="N1969" s="15">
        <v>175</v>
      </c>
      <c r="O1969" s="15" t="s">
        <v>9484</v>
      </c>
      <c r="P1969" s="15" t="s">
        <v>3</v>
      </c>
      <c r="Q1969" s="37" t="s">
        <v>9169</v>
      </c>
      <c r="R1969" s="37">
        <v>0.4</v>
      </c>
      <c r="S1969" s="37" t="s">
        <v>9170</v>
      </c>
      <c r="T1969" s="37" t="s">
        <v>9167</v>
      </c>
      <c r="U1969" s="37" t="s">
        <v>9166</v>
      </c>
    </row>
    <row r="1970" spans="1:21" s="37" customFormat="1" ht="14.5">
      <c r="A1970" s="3" t="s">
        <v>5543</v>
      </c>
      <c r="B1970" s="15" t="s">
        <v>1</v>
      </c>
      <c r="C1970" s="15" t="s">
        <v>7</v>
      </c>
      <c r="D1970" s="15" t="s">
        <v>3525</v>
      </c>
      <c r="E1970" s="15">
        <v>500</v>
      </c>
      <c r="F1970" s="15">
        <v>24.4</v>
      </c>
      <c r="G1970" s="15">
        <v>25.7</v>
      </c>
      <c r="H1970" s="15">
        <v>26.9</v>
      </c>
      <c r="I1970" s="15">
        <v>22</v>
      </c>
      <c r="J1970" s="15"/>
      <c r="K1970" s="15">
        <v>1</v>
      </c>
      <c r="L1970" s="15">
        <v>46.6</v>
      </c>
      <c r="M1970" s="15">
        <v>14.7</v>
      </c>
      <c r="N1970" s="15">
        <v>175</v>
      </c>
      <c r="O1970" s="15" t="s">
        <v>9484</v>
      </c>
      <c r="P1970" s="15" t="s">
        <v>3</v>
      </c>
      <c r="Q1970" s="37" t="s">
        <v>9169</v>
      </c>
      <c r="R1970" s="37">
        <v>0.4</v>
      </c>
      <c r="S1970" s="37" t="s">
        <v>9170</v>
      </c>
      <c r="T1970" s="37" t="s">
        <v>9167</v>
      </c>
      <c r="U1970" s="37" t="s">
        <v>9166</v>
      </c>
    </row>
    <row r="1971" spans="1:21" s="37" customFormat="1" ht="14.5">
      <c r="A1971" s="3" t="s">
        <v>5544</v>
      </c>
      <c r="B1971" s="15" t="s">
        <v>1</v>
      </c>
      <c r="C1971" s="15" t="s">
        <v>7</v>
      </c>
      <c r="D1971" s="15" t="s">
        <v>3522</v>
      </c>
      <c r="E1971" s="15">
        <v>500</v>
      </c>
      <c r="F1971" s="15">
        <v>26.7</v>
      </c>
      <c r="G1971" s="15">
        <v>29.7</v>
      </c>
      <c r="H1971" s="15">
        <v>32.6</v>
      </c>
      <c r="I1971" s="15">
        <v>24</v>
      </c>
      <c r="J1971" s="15"/>
      <c r="K1971" s="15">
        <v>1</v>
      </c>
      <c r="L1971" s="15">
        <v>42.1</v>
      </c>
      <c r="M1971" s="15">
        <v>12</v>
      </c>
      <c r="N1971" s="15">
        <v>175</v>
      </c>
      <c r="O1971" s="15" t="s">
        <v>9484</v>
      </c>
      <c r="P1971" s="15" t="s">
        <v>3</v>
      </c>
      <c r="Q1971" s="37" t="s">
        <v>9169</v>
      </c>
      <c r="R1971" s="37">
        <v>0.4</v>
      </c>
      <c r="S1971" s="37" t="s">
        <v>9170</v>
      </c>
      <c r="T1971" s="37" t="s">
        <v>9167</v>
      </c>
      <c r="U1971" s="37" t="s">
        <v>9166</v>
      </c>
    </row>
    <row r="1972" spans="1:21" s="37" customFormat="1" ht="14.5">
      <c r="A1972" s="3" t="s">
        <v>5545</v>
      </c>
      <c r="B1972" s="15" t="s">
        <v>1</v>
      </c>
      <c r="C1972" s="15" t="s">
        <v>7</v>
      </c>
      <c r="D1972" s="15" t="s">
        <v>3522</v>
      </c>
      <c r="E1972" s="15">
        <v>500</v>
      </c>
      <c r="F1972" s="15">
        <v>26.7</v>
      </c>
      <c r="G1972" s="15">
        <v>28.1</v>
      </c>
      <c r="H1972" s="15">
        <v>29.5</v>
      </c>
      <c r="I1972" s="15">
        <v>24</v>
      </c>
      <c r="J1972" s="15"/>
      <c r="K1972" s="15">
        <v>1</v>
      </c>
      <c r="L1972" s="15">
        <v>50.1</v>
      </c>
      <c r="M1972" s="15">
        <v>13.4</v>
      </c>
      <c r="N1972" s="15">
        <v>175</v>
      </c>
      <c r="O1972" s="15" t="s">
        <v>9484</v>
      </c>
      <c r="P1972" s="15" t="s">
        <v>3</v>
      </c>
      <c r="Q1972" s="37" t="s">
        <v>9169</v>
      </c>
      <c r="R1972" s="37">
        <v>0.4</v>
      </c>
      <c r="S1972" s="37" t="s">
        <v>9170</v>
      </c>
      <c r="T1972" s="37" t="s">
        <v>9167</v>
      </c>
      <c r="U1972" s="37" t="s">
        <v>9166</v>
      </c>
    </row>
    <row r="1973" spans="1:21" s="37" customFormat="1" ht="14.5">
      <c r="A1973" s="3" t="s">
        <v>5546</v>
      </c>
      <c r="B1973" s="15" t="s">
        <v>1</v>
      </c>
      <c r="C1973" s="15" t="s">
        <v>7</v>
      </c>
      <c r="D1973" s="15" t="s">
        <v>3525</v>
      </c>
      <c r="E1973" s="15">
        <v>500</v>
      </c>
      <c r="F1973" s="15">
        <v>26.7</v>
      </c>
      <c r="G1973" s="15">
        <v>29.7</v>
      </c>
      <c r="H1973" s="15">
        <v>32.6</v>
      </c>
      <c r="I1973" s="15">
        <v>24</v>
      </c>
      <c r="J1973" s="15"/>
      <c r="K1973" s="15">
        <v>1</v>
      </c>
      <c r="L1973" s="15">
        <v>42.1</v>
      </c>
      <c r="M1973" s="15">
        <v>12</v>
      </c>
      <c r="N1973" s="15">
        <v>175</v>
      </c>
      <c r="O1973" s="15" t="s">
        <v>9484</v>
      </c>
      <c r="P1973" s="15" t="s">
        <v>3</v>
      </c>
      <c r="Q1973" s="37" t="s">
        <v>9169</v>
      </c>
      <c r="R1973" s="37">
        <v>0.4</v>
      </c>
      <c r="S1973" s="37" t="s">
        <v>9170</v>
      </c>
      <c r="T1973" s="37" t="s">
        <v>9167</v>
      </c>
      <c r="U1973" s="37" t="s">
        <v>9166</v>
      </c>
    </row>
    <row r="1974" spans="1:21" s="37" customFormat="1" ht="14.5">
      <c r="A1974" s="3" t="s">
        <v>5547</v>
      </c>
      <c r="B1974" s="15" t="s">
        <v>1</v>
      </c>
      <c r="C1974" s="15" t="s">
        <v>7</v>
      </c>
      <c r="D1974" s="15" t="s">
        <v>3525</v>
      </c>
      <c r="E1974" s="15">
        <v>500</v>
      </c>
      <c r="F1974" s="15">
        <v>26.7</v>
      </c>
      <c r="G1974" s="15">
        <v>28.1</v>
      </c>
      <c r="H1974" s="15">
        <v>29.5</v>
      </c>
      <c r="I1974" s="15">
        <v>24</v>
      </c>
      <c r="J1974" s="15"/>
      <c r="K1974" s="15">
        <v>1</v>
      </c>
      <c r="L1974" s="15">
        <v>50.1</v>
      </c>
      <c r="M1974" s="15">
        <v>13.4</v>
      </c>
      <c r="N1974" s="15">
        <v>175</v>
      </c>
      <c r="O1974" s="15" t="s">
        <v>9484</v>
      </c>
      <c r="P1974" s="15" t="s">
        <v>3</v>
      </c>
      <c r="Q1974" s="37" t="s">
        <v>9169</v>
      </c>
      <c r="R1974" s="37">
        <v>0.4</v>
      </c>
      <c r="S1974" s="37" t="s">
        <v>9170</v>
      </c>
      <c r="T1974" s="37" t="s">
        <v>9167</v>
      </c>
      <c r="U1974" s="37" t="s">
        <v>9166</v>
      </c>
    </row>
    <row r="1975" spans="1:21" s="37" customFormat="1" ht="14.5">
      <c r="A1975" s="3" t="s">
        <v>5548</v>
      </c>
      <c r="B1975" s="15" t="s">
        <v>1</v>
      </c>
      <c r="C1975" s="15" t="s">
        <v>7</v>
      </c>
      <c r="D1975" s="15" t="s">
        <v>3522</v>
      </c>
      <c r="E1975" s="15">
        <v>500</v>
      </c>
      <c r="F1975" s="15">
        <v>28.9</v>
      </c>
      <c r="G1975" s="15">
        <v>32.1</v>
      </c>
      <c r="H1975" s="15">
        <v>35.299999999999997</v>
      </c>
      <c r="I1975" s="15">
        <v>26</v>
      </c>
      <c r="J1975" s="15"/>
      <c r="K1975" s="15">
        <v>1</v>
      </c>
      <c r="L1975" s="15">
        <v>45.4</v>
      </c>
      <c r="M1975" s="15">
        <v>11</v>
      </c>
      <c r="N1975" s="15">
        <v>175</v>
      </c>
      <c r="O1975" s="15" t="s">
        <v>9484</v>
      </c>
      <c r="P1975" s="15" t="s">
        <v>3</v>
      </c>
      <c r="Q1975" s="37" t="s">
        <v>9169</v>
      </c>
      <c r="R1975" s="37">
        <v>0.4</v>
      </c>
      <c r="S1975" s="37" t="s">
        <v>9170</v>
      </c>
      <c r="T1975" s="37" t="s">
        <v>9167</v>
      </c>
      <c r="U1975" s="37" t="s">
        <v>9166</v>
      </c>
    </row>
    <row r="1976" spans="1:21" s="37" customFormat="1" ht="14.5">
      <c r="A1976" s="3" t="s">
        <v>5549</v>
      </c>
      <c r="B1976" s="15" t="s">
        <v>1</v>
      </c>
      <c r="C1976" s="15" t="s">
        <v>7</v>
      </c>
      <c r="D1976" s="15" t="s">
        <v>3522</v>
      </c>
      <c r="E1976" s="15">
        <v>500</v>
      </c>
      <c r="F1976" s="15">
        <v>28.9</v>
      </c>
      <c r="G1976" s="15">
        <v>30.4</v>
      </c>
      <c r="H1976" s="15">
        <v>31.9</v>
      </c>
      <c r="I1976" s="15">
        <v>26</v>
      </c>
      <c r="J1976" s="15"/>
      <c r="K1976" s="15">
        <v>1</v>
      </c>
      <c r="L1976" s="15">
        <v>53.5</v>
      </c>
      <c r="M1976" s="15">
        <v>12.4</v>
      </c>
      <c r="N1976" s="15">
        <v>175</v>
      </c>
      <c r="O1976" s="15" t="s">
        <v>9484</v>
      </c>
      <c r="P1976" s="15" t="s">
        <v>3</v>
      </c>
      <c r="Q1976" s="37" t="s">
        <v>9169</v>
      </c>
      <c r="R1976" s="37">
        <v>0.4</v>
      </c>
      <c r="S1976" s="37" t="s">
        <v>9170</v>
      </c>
      <c r="T1976" s="37" t="s">
        <v>9167</v>
      </c>
      <c r="U1976" s="37" t="s">
        <v>9166</v>
      </c>
    </row>
    <row r="1977" spans="1:21" s="37" customFormat="1" ht="14.5">
      <c r="A1977" s="3" t="s">
        <v>5550</v>
      </c>
      <c r="B1977" s="15" t="s">
        <v>1</v>
      </c>
      <c r="C1977" s="15" t="s">
        <v>7</v>
      </c>
      <c r="D1977" s="15" t="s">
        <v>3525</v>
      </c>
      <c r="E1977" s="15">
        <v>500</v>
      </c>
      <c r="F1977" s="15">
        <v>28.9</v>
      </c>
      <c r="G1977" s="15">
        <v>32.1</v>
      </c>
      <c r="H1977" s="15">
        <v>35.299999999999997</v>
      </c>
      <c r="I1977" s="15">
        <v>26</v>
      </c>
      <c r="J1977" s="15"/>
      <c r="K1977" s="15">
        <v>1</v>
      </c>
      <c r="L1977" s="15">
        <v>45.4</v>
      </c>
      <c r="M1977" s="15">
        <v>11</v>
      </c>
      <c r="N1977" s="15">
        <v>175</v>
      </c>
      <c r="O1977" s="15" t="s">
        <v>9484</v>
      </c>
      <c r="P1977" s="15" t="s">
        <v>3</v>
      </c>
      <c r="Q1977" s="37" t="s">
        <v>9169</v>
      </c>
      <c r="R1977" s="37">
        <v>0.4</v>
      </c>
      <c r="S1977" s="37" t="s">
        <v>9170</v>
      </c>
      <c r="T1977" s="37" t="s">
        <v>9167</v>
      </c>
      <c r="U1977" s="37" t="s">
        <v>9166</v>
      </c>
    </row>
    <row r="1978" spans="1:21" s="37" customFormat="1" ht="14.5">
      <c r="A1978" s="3" t="s">
        <v>5551</v>
      </c>
      <c r="B1978" s="15" t="s">
        <v>1</v>
      </c>
      <c r="C1978" s="15" t="s">
        <v>7</v>
      </c>
      <c r="D1978" s="15" t="s">
        <v>3525</v>
      </c>
      <c r="E1978" s="15">
        <v>500</v>
      </c>
      <c r="F1978" s="15">
        <v>28.9</v>
      </c>
      <c r="G1978" s="15">
        <v>30.4</v>
      </c>
      <c r="H1978" s="15">
        <v>31.9</v>
      </c>
      <c r="I1978" s="15">
        <v>26</v>
      </c>
      <c r="J1978" s="15"/>
      <c r="K1978" s="15">
        <v>1</v>
      </c>
      <c r="L1978" s="15">
        <v>53.5</v>
      </c>
      <c r="M1978" s="15">
        <v>12.4</v>
      </c>
      <c r="N1978" s="15">
        <v>175</v>
      </c>
      <c r="O1978" s="15" t="s">
        <v>9484</v>
      </c>
      <c r="P1978" s="15" t="s">
        <v>3</v>
      </c>
      <c r="Q1978" s="37" t="s">
        <v>9169</v>
      </c>
      <c r="R1978" s="37">
        <v>0.4</v>
      </c>
      <c r="S1978" s="37" t="s">
        <v>9170</v>
      </c>
      <c r="T1978" s="37" t="s">
        <v>9167</v>
      </c>
      <c r="U1978" s="37" t="s">
        <v>9166</v>
      </c>
    </row>
    <row r="1979" spans="1:21" s="37" customFormat="1" ht="14.5">
      <c r="A1979" s="3" t="s">
        <v>5552</v>
      </c>
      <c r="B1979" s="15" t="s">
        <v>1</v>
      </c>
      <c r="C1979" s="15" t="s">
        <v>7</v>
      </c>
      <c r="D1979" s="15" t="s">
        <v>3522</v>
      </c>
      <c r="E1979" s="15">
        <v>500</v>
      </c>
      <c r="F1979" s="15">
        <v>31.1</v>
      </c>
      <c r="G1979" s="15">
        <v>34.6</v>
      </c>
      <c r="H1979" s="15" t="s">
        <v>5553</v>
      </c>
      <c r="I1979" s="15">
        <v>28</v>
      </c>
      <c r="J1979" s="15"/>
      <c r="K1979" s="15">
        <v>1</v>
      </c>
      <c r="L1979" s="15">
        <v>48.4</v>
      </c>
      <c r="M1979" s="15">
        <v>10</v>
      </c>
      <c r="N1979" s="15">
        <v>175</v>
      </c>
      <c r="O1979" s="15" t="s">
        <v>9484</v>
      </c>
      <c r="P1979" s="15" t="s">
        <v>3</v>
      </c>
      <c r="Q1979" s="37" t="s">
        <v>9169</v>
      </c>
      <c r="R1979" s="37">
        <v>0.4</v>
      </c>
      <c r="S1979" s="37" t="s">
        <v>9170</v>
      </c>
      <c r="T1979" s="37" t="s">
        <v>9167</v>
      </c>
      <c r="U1979" s="37" t="s">
        <v>9166</v>
      </c>
    </row>
    <row r="1980" spans="1:21" s="37" customFormat="1" ht="14.5">
      <c r="A1980" s="3" t="s">
        <v>5554</v>
      </c>
      <c r="B1980" s="15" t="s">
        <v>1</v>
      </c>
      <c r="C1980" s="15" t="s">
        <v>7</v>
      </c>
      <c r="D1980" s="15" t="s">
        <v>3522</v>
      </c>
      <c r="E1980" s="15">
        <v>500</v>
      </c>
      <c r="F1980" s="15">
        <v>31.1</v>
      </c>
      <c r="G1980" s="15">
        <v>32.799999999999997</v>
      </c>
      <c r="H1980" s="15">
        <v>34.4</v>
      </c>
      <c r="I1980" s="15">
        <v>28</v>
      </c>
      <c r="J1980" s="15"/>
      <c r="K1980" s="15">
        <v>1</v>
      </c>
      <c r="L1980" s="15">
        <v>59</v>
      </c>
      <c r="M1980" s="15">
        <v>11.5</v>
      </c>
      <c r="N1980" s="15">
        <v>175</v>
      </c>
      <c r="O1980" s="15" t="s">
        <v>9484</v>
      </c>
      <c r="P1980" s="15" t="s">
        <v>3</v>
      </c>
      <c r="Q1980" s="37" t="s">
        <v>9169</v>
      </c>
      <c r="R1980" s="37">
        <v>0.4</v>
      </c>
      <c r="S1980" s="37" t="s">
        <v>9170</v>
      </c>
      <c r="T1980" s="37" t="s">
        <v>9167</v>
      </c>
      <c r="U1980" s="37" t="s">
        <v>9166</v>
      </c>
    </row>
    <row r="1981" spans="1:21" s="37" customFormat="1" ht="14.5">
      <c r="A1981" s="3" t="s">
        <v>5555</v>
      </c>
      <c r="B1981" s="15" t="s">
        <v>1</v>
      </c>
      <c r="C1981" s="15" t="s">
        <v>7</v>
      </c>
      <c r="D1981" s="15" t="s">
        <v>3525</v>
      </c>
      <c r="E1981" s="15">
        <v>500</v>
      </c>
      <c r="F1981" s="15">
        <v>31.1</v>
      </c>
      <c r="G1981" s="15">
        <v>34.6</v>
      </c>
      <c r="H1981" s="15" t="s">
        <v>5553</v>
      </c>
      <c r="I1981" s="15">
        <v>28</v>
      </c>
      <c r="J1981" s="15"/>
      <c r="K1981" s="15">
        <v>1</v>
      </c>
      <c r="L1981" s="15">
        <v>48.4</v>
      </c>
      <c r="M1981" s="15">
        <v>10</v>
      </c>
      <c r="N1981" s="15">
        <v>175</v>
      </c>
      <c r="O1981" s="15" t="s">
        <v>9484</v>
      </c>
      <c r="P1981" s="15" t="s">
        <v>3</v>
      </c>
      <c r="Q1981" s="37" t="s">
        <v>9169</v>
      </c>
      <c r="R1981" s="37">
        <v>0.4</v>
      </c>
      <c r="S1981" s="37" t="s">
        <v>9170</v>
      </c>
      <c r="T1981" s="37" t="s">
        <v>9167</v>
      </c>
      <c r="U1981" s="37" t="s">
        <v>9166</v>
      </c>
    </row>
    <row r="1982" spans="1:21" s="37" customFormat="1" ht="14.5">
      <c r="A1982" s="3" t="s">
        <v>5556</v>
      </c>
      <c r="B1982" s="15" t="s">
        <v>1</v>
      </c>
      <c r="C1982" s="15" t="s">
        <v>7</v>
      </c>
      <c r="D1982" s="15" t="s">
        <v>3525</v>
      </c>
      <c r="E1982" s="15">
        <v>500</v>
      </c>
      <c r="F1982" s="15">
        <v>31.1</v>
      </c>
      <c r="G1982" s="15">
        <v>32.799999999999997</v>
      </c>
      <c r="H1982" s="15">
        <v>34.4</v>
      </c>
      <c r="I1982" s="15">
        <v>28</v>
      </c>
      <c r="J1982" s="15"/>
      <c r="K1982" s="15">
        <v>1</v>
      </c>
      <c r="L1982" s="15">
        <v>59</v>
      </c>
      <c r="M1982" s="15">
        <v>11.5</v>
      </c>
      <c r="N1982" s="15">
        <v>175</v>
      </c>
      <c r="O1982" s="15" t="s">
        <v>9484</v>
      </c>
      <c r="P1982" s="15" t="s">
        <v>3</v>
      </c>
      <c r="Q1982" s="37" t="s">
        <v>9169</v>
      </c>
      <c r="R1982" s="37">
        <v>0.4</v>
      </c>
      <c r="S1982" s="37" t="s">
        <v>9170</v>
      </c>
      <c r="T1982" s="37" t="s">
        <v>9167</v>
      </c>
      <c r="U1982" s="37" t="s">
        <v>9166</v>
      </c>
    </row>
    <row r="1983" spans="1:21" s="37" customFormat="1" ht="14.5">
      <c r="A1983" s="3" t="s">
        <v>5557</v>
      </c>
      <c r="B1983" s="15" t="s">
        <v>1</v>
      </c>
      <c r="C1983" s="15" t="s">
        <v>7</v>
      </c>
      <c r="D1983" s="15" t="s">
        <v>3522</v>
      </c>
      <c r="E1983" s="15">
        <v>500</v>
      </c>
      <c r="F1983" s="15">
        <v>33.299999999999997</v>
      </c>
      <c r="G1983" s="15">
        <v>37</v>
      </c>
      <c r="H1983" s="15">
        <v>40.700000000000003</v>
      </c>
      <c r="I1983" s="15">
        <v>30</v>
      </c>
      <c r="J1983" s="15"/>
      <c r="K1983" s="15">
        <v>1</v>
      </c>
      <c r="L1983" s="15">
        <v>53.3</v>
      </c>
      <c r="M1983" s="15">
        <v>9.8000000000000007</v>
      </c>
      <c r="N1983" s="15">
        <v>175</v>
      </c>
      <c r="O1983" s="15" t="s">
        <v>9484</v>
      </c>
      <c r="P1983" s="15" t="s">
        <v>3</v>
      </c>
      <c r="Q1983" s="37" t="s">
        <v>9169</v>
      </c>
      <c r="R1983" s="37">
        <v>0.4</v>
      </c>
      <c r="S1983" s="37" t="s">
        <v>9170</v>
      </c>
      <c r="T1983" s="37" t="s">
        <v>9167</v>
      </c>
      <c r="U1983" s="37" t="s">
        <v>9166</v>
      </c>
    </row>
    <row r="1984" spans="1:21" s="37" customFormat="1" ht="14.5">
      <c r="A1984" s="3" t="s">
        <v>5558</v>
      </c>
      <c r="B1984" s="15" t="s">
        <v>1</v>
      </c>
      <c r="C1984" s="15" t="s">
        <v>7</v>
      </c>
      <c r="D1984" s="15" t="s">
        <v>3522</v>
      </c>
      <c r="E1984" s="15">
        <v>500</v>
      </c>
      <c r="F1984" s="15">
        <v>33.299999999999997</v>
      </c>
      <c r="G1984" s="15">
        <v>35.1</v>
      </c>
      <c r="H1984" s="15">
        <v>36.799999999999997</v>
      </c>
      <c r="I1984" s="15">
        <v>30</v>
      </c>
      <c r="J1984" s="15"/>
      <c r="K1984" s="15">
        <v>1</v>
      </c>
      <c r="L1984" s="15">
        <v>64.3</v>
      </c>
      <c r="M1984" s="15">
        <v>10.8</v>
      </c>
      <c r="N1984" s="15">
        <v>175</v>
      </c>
      <c r="O1984" s="15" t="s">
        <v>9484</v>
      </c>
      <c r="P1984" s="15" t="s">
        <v>3</v>
      </c>
      <c r="Q1984" s="37" t="s">
        <v>9169</v>
      </c>
      <c r="R1984" s="37">
        <v>0.4</v>
      </c>
      <c r="S1984" s="37" t="s">
        <v>9170</v>
      </c>
      <c r="T1984" s="37" t="s">
        <v>9167</v>
      </c>
      <c r="U1984" s="37" t="s">
        <v>9166</v>
      </c>
    </row>
    <row r="1985" spans="1:21" s="37" customFormat="1" ht="14.5">
      <c r="A1985" s="3" t="s">
        <v>5559</v>
      </c>
      <c r="B1985" s="15" t="s">
        <v>1</v>
      </c>
      <c r="C1985" s="15" t="s">
        <v>7</v>
      </c>
      <c r="D1985" s="15" t="s">
        <v>3525</v>
      </c>
      <c r="E1985" s="15">
        <v>500</v>
      </c>
      <c r="F1985" s="15">
        <v>33.299999999999997</v>
      </c>
      <c r="G1985" s="15">
        <v>37</v>
      </c>
      <c r="H1985" s="15">
        <v>40.700000000000003</v>
      </c>
      <c r="I1985" s="15">
        <v>30</v>
      </c>
      <c r="J1985" s="15"/>
      <c r="K1985" s="15">
        <v>1</v>
      </c>
      <c r="L1985" s="15">
        <v>53.3</v>
      </c>
      <c r="M1985" s="15">
        <v>9.8000000000000007</v>
      </c>
      <c r="N1985" s="15">
        <v>175</v>
      </c>
      <c r="O1985" s="15" t="s">
        <v>9484</v>
      </c>
      <c r="P1985" s="15" t="s">
        <v>3</v>
      </c>
      <c r="Q1985" s="37" t="s">
        <v>9169</v>
      </c>
      <c r="R1985" s="37">
        <v>0.4</v>
      </c>
      <c r="S1985" s="37" t="s">
        <v>9170</v>
      </c>
      <c r="T1985" s="37" t="s">
        <v>9167</v>
      </c>
      <c r="U1985" s="37" t="s">
        <v>9166</v>
      </c>
    </row>
    <row r="1986" spans="1:21" s="37" customFormat="1" ht="14.5">
      <c r="A1986" s="3" t="s">
        <v>5560</v>
      </c>
      <c r="B1986" s="15" t="s">
        <v>1</v>
      </c>
      <c r="C1986" s="15" t="s">
        <v>7</v>
      </c>
      <c r="D1986" s="15" t="s">
        <v>3525</v>
      </c>
      <c r="E1986" s="15">
        <v>500</v>
      </c>
      <c r="F1986" s="15">
        <v>33.299999999999997</v>
      </c>
      <c r="G1986" s="15">
        <v>35.1</v>
      </c>
      <c r="H1986" s="15">
        <v>36.799999999999997</v>
      </c>
      <c r="I1986" s="15">
        <v>30</v>
      </c>
      <c r="J1986" s="15"/>
      <c r="K1986" s="15">
        <v>1</v>
      </c>
      <c r="L1986" s="15">
        <v>64.3</v>
      </c>
      <c r="M1986" s="15">
        <v>10.8</v>
      </c>
      <c r="N1986" s="15">
        <v>175</v>
      </c>
      <c r="O1986" s="15" t="s">
        <v>9484</v>
      </c>
      <c r="P1986" s="15" t="s">
        <v>3</v>
      </c>
      <c r="Q1986" s="37" t="s">
        <v>9169</v>
      </c>
      <c r="R1986" s="37">
        <v>0.4</v>
      </c>
      <c r="S1986" s="37" t="s">
        <v>9170</v>
      </c>
      <c r="T1986" s="37" t="s">
        <v>9167</v>
      </c>
      <c r="U1986" s="37" t="s">
        <v>9166</v>
      </c>
    </row>
    <row r="1987" spans="1:21" s="37" customFormat="1" ht="14.5">
      <c r="A1987" s="3" t="s">
        <v>5561</v>
      </c>
      <c r="B1987" s="15" t="s">
        <v>1</v>
      </c>
      <c r="C1987" s="15" t="s">
        <v>7</v>
      </c>
      <c r="D1987" s="15" t="s">
        <v>3522</v>
      </c>
      <c r="E1987" s="15">
        <v>500</v>
      </c>
      <c r="F1987" s="15">
        <v>36.700000000000003</v>
      </c>
      <c r="G1987" s="15">
        <v>40.799999999999997</v>
      </c>
      <c r="H1987" s="15">
        <v>44.9</v>
      </c>
      <c r="I1987" s="15">
        <v>33</v>
      </c>
      <c r="J1987" s="15"/>
      <c r="K1987" s="15">
        <v>1</v>
      </c>
      <c r="L1987" s="15">
        <v>58.1</v>
      </c>
      <c r="M1987" s="15">
        <v>8.8000000000000007</v>
      </c>
      <c r="N1987" s="15">
        <v>175</v>
      </c>
      <c r="O1987" s="15" t="s">
        <v>9484</v>
      </c>
      <c r="P1987" s="15" t="s">
        <v>3</v>
      </c>
      <c r="Q1987" s="37" t="s">
        <v>9169</v>
      </c>
      <c r="R1987" s="37">
        <v>0.4</v>
      </c>
      <c r="S1987" s="37" t="s">
        <v>9170</v>
      </c>
      <c r="T1987" s="37" t="s">
        <v>9167</v>
      </c>
      <c r="U1987" s="37" t="s">
        <v>9166</v>
      </c>
    </row>
    <row r="1988" spans="1:21" s="37" customFormat="1" ht="14.5">
      <c r="A1988" s="3" t="s">
        <v>5562</v>
      </c>
      <c r="B1988" s="15" t="s">
        <v>1</v>
      </c>
      <c r="C1988" s="15" t="s">
        <v>7</v>
      </c>
      <c r="D1988" s="15" t="s">
        <v>3522</v>
      </c>
      <c r="E1988" s="15">
        <v>500</v>
      </c>
      <c r="F1988" s="15">
        <v>36.700000000000003</v>
      </c>
      <c r="G1988" s="15">
        <v>38.700000000000003</v>
      </c>
      <c r="H1988" s="15">
        <v>40.6</v>
      </c>
      <c r="I1988" s="15">
        <v>33</v>
      </c>
      <c r="J1988" s="15"/>
      <c r="K1988" s="15">
        <v>1</v>
      </c>
      <c r="L1988" s="15">
        <v>71.400000000000006</v>
      </c>
      <c r="M1988" s="15">
        <v>9.8000000000000007</v>
      </c>
      <c r="N1988" s="15">
        <v>175</v>
      </c>
      <c r="O1988" s="15" t="s">
        <v>9484</v>
      </c>
      <c r="P1988" s="15" t="s">
        <v>3</v>
      </c>
      <c r="Q1988" s="37" t="s">
        <v>9169</v>
      </c>
      <c r="R1988" s="37">
        <v>0.4</v>
      </c>
      <c r="S1988" s="37" t="s">
        <v>9170</v>
      </c>
      <c r="T1988" s="37" t="s">
        <v>9167</v>
      </c>
      <c r="U1988" s="37" t="s">
        <v>9166</v>
      </c>
    </row>
    <row r="1989" spans="1:21" s="37" customFormat="1" ht="14.5">
      <c r="A1989" s="3" t="s">
        <v>5563</v>
      </c>
      <c r="B1989" s="15" t="s">
        <v>1</v>
      </c>
      <c r="C1989" s="15" t="s">
        <v>7</v>
      </c>
      <c r="D1989" s="15" t="s">
        <v>3525</v>
      </c>
      <c r="E1989" s="15">
        <v>500</v>
      </c>
      <c r="F1989" s="15">
        <v>36.700000000000003</v>
      </c>
      <c r="G1989" s="15">
        <v>40.799999999999997</v>
      </c>
      <c r="H1989" s="15">
        <v>44.9</v>
      </c>
      <c r="I1989" s="15">
        <v>33</v>
      </c>
      <c r="J1989" s="15"/>
      <c r="K1989" s="15">
        <v>1</v>
      </c>
      <c r="L1989" s="15">
        <v>58.1</v>
      </c>
      <c r="M1989" s="15">
        <v>8.8000000000000007</v>
      </c>
      <c r="N1989" s="15">
        <v>175</v>
      </c>
      <c r="O1989" s="15" t="s">
        <v>9484</v>
      </c>
      <c r="P1989" s="15" t="s">
        <v>3</v>
      </c>
      <c r="Q1989" s="37" t="s">
        <v>9169</v>
      </c>
      <c r="R1989" s="37">
        <v>0.4</v>
      </c>
      <c r="S1989" s="37" t="s">
        <v>9170</v>
      </c>
      <c r="T1989" s="37" t="s">
        <v>9167</v>
      </c>
      <c r="U1989" s="37" t="s">
        <v>9166</v>
      </c>
    </row>
    <row r="1990" spans="1:21" s="37" customFormat="1" ht="14.5">
      <c r="A1990" s="3" t="s">
        <v>5564</v>
      </c>
      <c r="B1990" s="15" t="s">
        <v>1</v>
      </c>
      <c r="C1990" s="15" t="s">
        <v>7</v>
      </c>
      <c r="D1990" s="15" t="s">
        <v>3525</v>
      </c>
      <c r="E1990" s="15">
        <v>500</v>
      </c>
      <c r="F1990" s="15">
        <v>36.700000000000003</v>
      </c>
      <c r="G1990" s="15">
        <v>38.700000000000003</v>
      </c>
      <c r="H1990" s="15">
        <v>40.6</v>
      </c>
      <c r="I1990" s="15">
        <v>33</v>
      </c>
      <c r="J1990" s="15"/>
      <c r="K1990" s="15">
        <v>1</v>
      </c>
      <c r="L1990" s="15">
        <v>71.400000000000006</v>
      </c>
      <c r="M1990" s="15">
        <v>9.8000000000000007</v>
      </c>
      <c r="N1990" s="15">
        <v>175</v>
      </c>
      <c r="O1990" s="15" t="s">
        <v>9484</v>
      </c>
      <c r="P1990" s="15" t="s">
        <v>3</v>
      </c>
      <c r="Q1990" s="37" t="s">
        <v>9169</v>
      </c>
      <c r="R1990" s="37">
        <v>0.4</v>
      </c>
      <c r="S1990" s="37" t="s">
        <v>9170</v>
      </c>
      <c r="T1990" s="37" t="s">
        <v>9167</v>
      </c>
      <c r="U1990" s="37" t="s">
        <v>9166</v>
      </c>
    </row>
    <row r="1991" spans="1:21" s="37" customFormat="1" ht="14.5">
      <c r="A1991" s="3" t="s">
        <v>5565</v>
      </c>
      <c r="B1991" s="15" t="s">
        <v>1</v>
      </c>
      <c r="C1991" s="15" t="s">
        <v>7</v>
      </c>
      <c r="D1991" s="15" t="s">
        <v>3522</v>
      </c>
      <c r="E1991" s="15">
        <v>500</v>
      </c>
      <c r="F1991" s="15">
        <v>40</v>
      </c>
      <c r="G1991" s="15">
        <v>44.5</v>
      </c>
      <c r="H1991" s="15">
        <v>48.9</v>
      </c>
      <c r="I1991" s="15">
        <v>36</v>
      </c>
      <c r="J1991" s="15"/>
      <c r="K1991" s="15">
        <v>1</v>
      </c>
      <c r="L1991" s="15">
        <v>64.5</v>
      </c>
      <c r="M1991" s="15">
        <v>8.1</v>
      </c>
      <c r="N1991" s="15">
        <v>175</v>
      </c>
      <c r="O1991" s="15" t="s">
        <v>9484</v>
      </c>
      <c r="P1991" s="15" t="s">
        <v>3</v>
      </c>
      <c r="Q1991" s="37" t="s">
        <v>9169</v>
      </c>
      <c r="R1991" s="37">
        <v>0.4</v>
      </c>
      <c r="S1991" s="37" t="s">
        <v>9170</v>
      </c>
      <c r="T1991" s="37" t="s">
        <v>9167</v>
      </c>
      <c r="U1991" s="37" t="s">
        <v>9166</v>
      </c>
    </row>
    <row r="1992" spans="1:21" s="37" customFormat="1" ht="14.5">
      <c r="A1992" s="3" t="s">
        <v>5566</v>
      </c>
      <c r="B1992" s="15" t="s">
        <v>1</v>
      </c>
      <c r="C1992" s="15" t="s">
        <v>7</v>
      </c>
      <c r="D1992" s="15" t="s">
        <v>3522</v>
      </c>
      <c r="E1992" s="15">
        <v>500</v>
      </c>
      <c r="F1992" s="15">
        <v>40</v>
      </c>
      <c r="G1992" s="15">
        <v>42.1</v>
      </c>
      <c r="H1992" s="15">
        <v>44.2</v>
      </c>
      <c r="I1992" s="15">
        <v>36</v>
      </c>
      <c r="J1992" s="15"/>
      <c r="K1992" s="15">
        <v>1</v>
      </c>
      <c r="L1992" s="15">
        <v>58.1</v>
      </c>
      <c r="M1992" s="15">
        <v>9</v>
      </c>
      <c r="N1992" s="15">
        <v>175</v>
      </c>
      <c r="O1992" s="15" t="s">
        <v>9484</v>
      </c>
      <c r="P1992" s="15" t="s">
        <v>3</v>
      </c>
      <c r="Q1992" s="37" t="s">
        <v>9169</v>
      </c>
      <c r="R1992" s="37">
        <v>0.4</v>
      </c>
      <c r="S1992" s="37" t="s">
        <v>9170</v>
      </c>
      <c r="T1992" s="37" t="s">
        <v>9167</v>
      </c>
      <c r="U1992" s="37" t="s">
        <v>9166</v>
      </c>
    </row>
    <row r="1993" spans="1:21" s="37" customFormat="1" ht="14.5">
      <c r="A1993" s="3" t="s">
        <v>5567</v>
      </c>
      <c r="B1993" s="15" t="s">
        <v>1</v>
      </c>
      <c r="C1993" s="15" t="s">
        <v>7</v>
      </c>
      <c r="D1993" s="15" t="s">
        <v>3525</v>
      </c>
      <c r="E1993" s="15">
        <v>500</v>
      </c>
      <c r="F1993" s="15">
        <v>40</v>
      </c>
      <c r="G1993" s="15">
        <v>44.5</v>
      </c>
      <c r="H1993" s="15">
        <v>48.9</v>
      </c>
      <c r="I1993" s="15">
        <v>36</v>
      </c>
      <c r="J1993" s="15"/>
      <c r="K1993" s="15">
        <v>1</v>
      </c>
      <c r="L1993" s="15">
        <v>64.5</v>
      </c>
      <c r="M1993" s="15">
        <v>8.1</v>
      </c>
      <c r="N1993" s="15">
        <v>175</v>
      </c>
      <c r="O1993" s="15" t="s">
        <v>9484</v>
      </c>
      <c r="P1993" s="15" t="s">
        <v>3</v>
      </c>
      <c r="Q1993" s="37" t="s">
        <v>9169</v>
      </c>
      <c r="R1993" s="37">
        <v>0.4</v>
      </c>
      <c r="S1993" s="37" t="s">
        <v>9170</v>
      </c>
      <c r="T1993" s="37" t="s">
        <v>9167</v>
      </c>
      <c r="U1993" s="37" t="s">
        <v>9166</v>
      </c>
    </row>
    <row r="1994" spans="1:21" s="37" customFormat="1" ht="14.5">
      <c r="A1994" s="3" t="s">
        <v>5568</v>
      </c>
      <c r="B1994" s="15" t="s">
        <v>1</v>
      </c>
      <c r="C1994" s="15" t="s">
        <v>7</v>
      </c>
      <c r="D1994" s="15" t="s">
        <v>3525</v>
      </c>
      <c r="E1994" s="15">
        <v>500</v>
      </c>
      <c r="F1994" s="15">
        <v>40</v>
      </c>
      <c r="G1994" s="15">
        <v>42.1</v>
      </c>
      <c r="H1994" s="15">
        <v>44.2</v>
      </c>
      <c r="I1994" s="15">
        <v>36</v>
      </c>
      <c r="J1994" s="15"/>
      <c r="K1994" s="15">
        <v>1</v>
      </c>
      <c r="L1994" s="15">
        <v>58.1</v>
      </c>
      <c r="M1994" s="15">
        <v>9</v>
      </c>
      <c r="N1994" s="15">
        <v>175</v>
      </c>
      <c r="O1994" s="15" t="s">
        <v>9484</v>
      </c>
      <c r="P1994" s="15" t="s">
        <v>3</v>
      </c>
      <c r="Q1994" s="37" t="s">
        <v>9169</v>
      </c>
      <c r="R1994" s="37">
        <v>0.4</v>
      </c>
      <c r="S1994" s="37" t="s">
        <v>9170</v>
      </c>
      <c r="T1994" s="37" t="s">
        <v>9167</v>
      </c>
      <c r="U1994" s="37" t="s">
        <v>9166</v>
      </c>
    </row>
    <row r="1995" spans="1:21" s="37" customFormat="1" ht="14.5">
      <c r="A1995" s="3" t="s">
        <v>5569</v>
      </c>
      <c r="B1995" s="15" t="s">
        <v>1</v>
      </c>
      <c r="C1995" s="15" t="s">
        <v>7</v>
      </c>
      <c r="D1995" s="15" t="s">
        <v>3522</v>
      </c>
      <c r="E1995" s="15">
        <v>500</v>
      </c>
      <c r="F1995" s="15">
        <v>44.4</v>
      </c>
      <c r="G1995" s="15">
        <v>49.4</v>
      </c>
      <c r="H1995" s="15">
        <v>54.3</v>
      </c>
      <c r="I1995" s="15">
        <v>40</v>
      </c>
      <c r="J1995" s="15"/>
      <c r="K1995" s="15">
        <v>1</v>
      </c>
      <c r="L1995" s="15">
        <v>71.400000000000006</v>
      </c>
      <c r="M1995" s="15">
        <v>7.3</v>
      </c>
      <c r="N1995" s="15">
        <v>175</v>
      </c>
      <c r="O1995" s="15" t="s">
        <v>9484</v>
      </c>
      <c r="P1995" s="15" t="s">
        <v>3</v>
      </c>
      <c r="Q1995" s="37" t="s">
        <v>9169</v>
      </c>
      <c r="R1995" s="37">
        <v>0.4</v>
      </c>
      <c r="S1995" s="37" t="s">
        <v>9170</v>
      </c>
      <c r="T1995" s="37" t="s">
        <v>9167</v>
      </c>
      <c r="U1995" s="37" t="s">
        <v>9166</v>
      </c>
    </row>
    <row r="1996" spans="1:21" s="37" customFormat="1" ht="14.5">
      <c r="A1996" s="3" t="s">
        <v>5570</v>
      </c>
      <c r="B1996" s="15" t="s">
        <v>1</v>
      </c>
      <c r="C1996" s="15" t="s">
        <v>7</v>
      </c>
      <c r="D1996" s="15" t="s">
        <v>3522</v>
      </c>
      <c r="E1996" s="15">
        <v>500</v>
      </c>
      <c r="F1996" s="15">
        <v>44.4</v>
      </c>
      <c r="G1996" s="15">
        <v>46.8</v>
      </c>
      <c r="H1996" s="15">
        <v>49.1</v>
      </c>
      <c r="I1996" s="15">
        <v>40</v>
      </c>
      <c r="J1996" s="15"/>
      <c r="K1996" s="15">
        <v>1</v>
      </c>
      <c r="L1996" s="15">
        <v>64.5</v>
      </c>
      <c r="M1996" s="15">
        <v>8.1</v>
      </c>
      <c r="N1996" s="15">
        <v>175</v>
      </c>
      <c r="O1996" s="15" t="s">
        <v>9484</v>
      </c>
      <c r="P1996" s="15" t="s">
        <v>3</v>
      </c>
      <c r="Q1996" s="37" t="s">
        <v>9169</v>
      </c>
      <c r="R1996" s="37">
        <v>0.4</v>
      </c>
      <c r="S1996" s="37" t="s">
        <v>9170</v>
      </c>
      <c r="T1996" s="37" t="s">
        <v>9167</v>
      </c>
      <c r="U1996" s="37" t="s">
        <v>9166</v>
      </c>
    </row>
    <row r="1997" spans="1:21" s="37" customFormat="1" ht="14.5">
      <c r="A1997" s="3" t="s">
        <v>5571</v>
      </c>
      <c r="B1997" s="15" t="s">
        <v>1</v>
      </c>
      <c r="C1997" s="15" t="s">
        <v>7</v>
      </c>
      <c r="D1997" s="15" t="s">
        <v>3525</v>
      </c>
      <c r="E1997" s="15">
        <v>500</v>
      </c>
      <c r="F1997" s="15">
        <v>44.4</v>
      </c>
      <c r="G1997" s="15">
        <v>49.4</v>
      </c>
      <c r="H1997" s="15">
        <v>54.3</v>
      </c>
      <c r="I1997" s="15">
        <v>40</v>
      </c>
      <c r="J1997" s="15"/>
      <c r="K1997" s="15">
        <v>1</v>
      </c>
      <c r="L1997" s="15">
        <v>71.400000000000006</v>
      </c>
      <c r="M1997" s="15">
        <v>7.3</v>
      </c>
      <c r="N1997" s="15">
        <v>175</v>
      </c>
      <c r="O1997" s="15" t="s">
        <v>9484</v>
      </c>
      <c r="P1997" s="15" t="s">
        <v>3</v>
      </c>
      <c r="Q1997" s="37" t="s">
        <v>9169</v>
      </c>
      <c r="R1997" s="37">
        <v>0.4</v>
      </c>
      <c r="S1997" s="37" t="s">
        <v>9170</v>
      </c>
      <c r="T1997" s="37" t="s">
        <v>9167</v>
      </c>
      <c r="U1997" s="37" t="s">
        <v>9166</v>
      </c>
    </row>
    <row r="1998" spans="1:21" s="37" customFormat="1" ht="14.5">
      <c r="A1998" s="3" t="s">
        <v>5572</v>
      </c>
      <c r="B1998" s="15" t="s">
        <v>1</v>
      </c>
      <c r="C1998" s="15" t="s">
        <v>7</v>
      </c>
      <c r="D1998" s="15" t="s">
        <v>3525</v>
      </c>
      <c r="E1998" s="15">
        <v>500</v>
      </c>
      <c r="F1998" s="15">
        <v>44.4</v>
      </c>
      <c r="G1998" s="15">
        <v>46.8</v>
      </c>
      <c r="H1998" s="15">
        <v>49.1</v>
      </c>
      <c r="I1998" s="15">
        <v>40</v>
      </c>
      <c r="J1998" s="15"/>
      <c r="K1998" s="15">
        <v>1</v>
      </c>
      <c r="L1998" s="15">
        <v>64.5</v>
      </c>
      <c r="M1998" s="15">
        <v>8.1</v>
      </c>
      <c r="N1998" s="15">
        <v>175</v>
      </c>
      <c r="O1998" s="15" t="s">
        <v>9484</v>
      </c>
      <c r="P1998" s="15" t="s">
        <v>3</v>
      </c>
      <c r="Q1998" s="37" t="s">
        <v>9169</v>
      </c>
      <c r="R1998" s="37">
        <v>0.4</v>
      </c>
      <c r="S1998" s="37" t="s">
        <v>9170</v>
      </c>
      <c r="T1998" s="37" t="s">
        <v>9167</v>
      </c>
      <c r="U1998" s="37" t="s">
        <v>9166</v>
      </c>
    </row>
    <row r="1999" spans="1:21" s="37" customFormat="1" ht="14.5">
      <c r="A1999" s="3" t="s">
        <v>5573</v>
      </c>
      <c r="B1999" s="15" t="s">
        <v>1</v>
      </c>
      <c r="C1999" s="15" t="s">
        <v>7</v>
      </c>
      <c r="D1999" s="15" t="s">
        <v>3522</v>
      </c>
      <c r="E1999" s="15">
        <v>500</v>
      </c>
      <c r="F1999" s="15">
        <v>47.8</v>
      </c>
      <c r="G1999" s="15">
        <v>53.1</v>
      </c>
      <c r="H1999" s="15">
        <v>58.4</v>
      </c>
      <c r="I1999" s="15">
        <v>43</v>
      </c>
      <c r="J1999" s="15"/>
      <c r="K1999" s="15">
        <v>1</v>
      </c>
      <c r="L1999" s="15">
        <v>76.7</v>
      </c>
      <c r="M1999" s="15">
        <v>6.8</v>
      </c>
      <c r="N1999" s="15">
        <v>175</v>
      </c>
      <c r="O1999" s="15" t="s">
        <v>9484</v>
      </c>
      <c r="P1999" s="15" t="s">
        <v>3</v>
      </c>
      <c r="Q1999" s="37" t="s">
        <v>9169</v>
      </c>
      <c r="R1999" s="37">
        <v>0.4</v>
      </c>
      <c r="S1999" s="37" t="s">
        <v>9170</v>
      </c>
      <c r="T1999" s="37" t="s">
        <v>9167</v>
      </c>
      <c r="U1999" s="37" t="s">
        <v>9166</v>
      </c>
    </row>
    <row r="2000" spans="1:21" s="37" customFormat="1" ht="14.5">
      <c r="A2000" s="3" t="s">
        <v>5574</v>
      </c>
      <c r="B2000" s="15" t="s">
        <v>1</v>
      </c>
      <c r="C2000" s="15" t="s">
        <v>7</v>
      </c>
      <c r="D2000" s="15" t="s">
        <v>3522</v>
      </c>
      <c r="E2000" s="15">
        <v>500</v>
      </c>
      <c r="F2000" s="15">
        <v>47.8</v>
      </c>
      <c r="G2000" s="15">
        <v>50.3</v>
      </c>
      <c r="H2000" s="15">
        <v>52.8</v>
      </c>
      <c r="I2000" s="15">
        <v>43</v>
      </c>
      <c r="J2000" s="15"/>
      <c r="K2000" s="15">
        <v>1</v>
      </c>
      <c r="L2000" s="15">
        <v>69.400000000000006</v>
      </c>
      <c r="M2000" s="15">
        <v>7.5</v>
      </c>
      <c r="N2000" s="15">
        <v>175</v>
      </c>
      <c r="O2000" s="15" t="s">
        <v>9484</v>
      </c>
      <c r="P2000" s="15" t="s">
        <v>3</v>
      </c>
      <c r="Q2000" s="37" t="s">
        <v>9169</v>
      </c>
      <c r="R2000" s="37">
        <v>0.4</v>
      </c>
      <c r="S2000" s="37" t="s">
        <v>9170</v>
      </c>
      <c r="T2000" s="37" t="s">
        <v>9167</v>
      </c>
      <c r="U2000" s="37" t="s">
        <v>9166</v>
      </c>
    </row>
    <row r="2001" spans="1:21" s="37" customFormat="1" ht="14.5">
      <c r="A2001" s="3" t="s">
        <v>5575</v>
      </c>
      <c r="B2001" s="15" t="s">
        <v>1</v>
      </c>
      <c r="C2001" s="15" t="s">
        <v>7</v>
      </c>
      <c r="D2001" s="15" t="s">
        <v>3525</v>
      </c>
      <c r="E2001" s="15">
        <v>500</v>
      </c>
      <c r="F2001" s="15">
        <v>47.8</v>
      </c>
      <c r="G2001" s="15">
        <v>53.1</v>
      </c>
      <c r="H2001" s="15">
        <v>58.4</v>
      </c>
      <c r="I2001" s="15">
        <v>43</v>
      </c>
      <c r="J2001" s="15"/>
      <c r="K2001" s="15">
        <v>1</v>
      </c>
      <c r="L2001" s="15">
        <v>76.7</v>
      </c>
      <c r="M2001" s="15">
        <v>6.8</v>
      </c>
      <c r="N2001" s="15">
        <v>175</v>
      </c>
      <c r="O2001" s="15" t="s">
        <v>9484</v>
      </c>
      <c r="P2001" s="15" t="s">
        <v>3</v>
      </c>
      <c r="Q2001" s="37" t="s">
        <v>9169</v>
      </c>
      <c r="R2001" s="37">
        <v>0.4</v>
      </c>
      <c r="S2001" s="37" t="s">
        <v>9170</v>
      </c>
      <c r="T2001" s="37" t="s">
        <v>9167</v>
      </c>
      <c r="U2001" s="37" t="s">
        <v>9166</v>
      </c>
    </row>
    <row r="2002" spans="1:21" s="37" customFormat="1" ht="14.5">
      <c r="A2002" s="3" t="s">
        <v>5576</v>
      </c>
      <c r="B2002" s="15" t="s">
        <v>1</v>
      </c>
      <c r="C2002" s="15" t="s">
        <v>7</v>
      </c>
      <c r="D2002" s="15" t="s">
        <v>3525</v>
      </c>
      <c r="E2002" s="15">
        <v>500</v>
      </c>
      <c r="F2002" s="15">
        <v>47.8</v>
      </c>
      <c r="G2002" s="15">
        <v>50.3</v>
      </c>
      <c r="H2002" s="15">
        <v>52.8</v>
      </c>
      <c r="I2002" s="15">
        <v>43</v>
      </c>
      <c r="J2002" s="15"/>
      <c r="K2002" s="15">
        <v>1</v>
      </c>
      <c r="L2002" s="15">
        <v>69.400000000000006</v>
      </c>
      <c r="M2002" s="15">
        <v>7.5</v>
      </c>
      <c r="N2002" s="15">
        <v>175</v>
      </c>
      <c r="O2002" s="15" t="s">
        <v>9484</v>
      </c>
      <c r="P2002" s="15" t="s">
        <v>3</v>
      </c>
      <c r="Q2002" s="37" t="s">
        <v>9169</v>
      </c>
      <c r="R2002" s="37">
        <v>0.4</v>
      </c>
      <c r="S2002" s="37" t="s">
        <v>9170</v>
      </c>
      <c r="T2002" s="37" t="s">
        <v>9167</v>
      </c>
      <c r="U2002" s="37" t="s">
        <v>9166</v>
      </c>
    </row>
    <row r="2003" spans="1:21" s="37" customFormat="1" ht="14.5">
      <c r="A2003" s="3" t="s">
        <v>5577</v>
      </c>
      <c r="B2003" s="15" t="s">
        <v>1</v>
      </c>
      <c r="C2003" s="15" t="s">
        <v>7</v>
      </c>
      <c r="D2003" s="15" t="s">
        <v>3522</v>
      </c>
      <c r="E2003" s="15">
        <v>500</v>
      </c>
      <c r="F2003" s="15">
        <v>50</v>
      </c>
      <c r="G2003" s="15">
        <v>55.6</v>
      </c>
      <c r="H2003" s="15">
        <v>61.1</v>
      </c>
      <c r="I2003" s="15">
        <v>45</v>
      </c>
      <c r="J2003" s="15"/>
      <c r="K2003" s="15">
        <v>1</v>
      </c>
      <c r="L2003" s="15">
        <v>80.3</v>
      </c>
      <c r="M2003" s="15">
        <v>6.5</v>
      </c>
      <c r="N2003" s="15">
        <v>175</v>
      </c>
      <c r="O2003" s="15" t="s">
        <v>9484</v>
      </c>
      <c r="P2003" s="15" t="s">
        <v>3</v>
      </c>
      <c r="Q2003" s="37" t="s">
        <v>9169</v>
      </c>
      <c r="R2003" s="37">
        <v>0.4</v>
      </c>
      <c r="S2003" s="37" t="s">
        <v>9170</v>
      </c>
      <c r="T2003" s="37" t="s">
        <v>9167</v>
      </c>
      <c r="U2003" s="37" t="s">
        <v>9166</v>
      </c>
    </row>
    <row r="2004" spans="1:21" s="37" customFormat="1" ht="14.5">
      <c r="A2004" s="3" t="s">
        <v>5578</v>
      </c>
      <c r="B2004" s="15" t="s">
        <v>1</v>
      </c>
      <c r="C2004" s="15" t="s">
        <v>7</v>
      </c>
      <c r="D2004" s="15" t="s">
        <v>3522</v>
      </c>
      <c r="E2004" s="15">
        <v>500</v>
      </c>
      <c r="F2004" s="15">
        <v>50</v>
      </c>
      <c r="G2004" s="15">
        <v>52.7</v>
      </c>
      <c r="H2004" s="15">
        <v>55.3</v>
      </c>
      <c r="I2004" s="15">
        <v>45</v>
      </c>
      <c r="J2004" s="15"/>
      <c r="K2004" s="15">
        <v>1</v>
      </c>
      <c r="L2004" s="15">
        <v>72.7</v>
      </c>
      <c r="M2004" s="15">
        <v>7.2</v>
      </c>
      <c r="N2004" s="15">
        <v>175</v>
      </c>
      <c r="O2004" s="15" t="s">
        <v>9484</v>
      </c>
      <c r="P2004" s="15" t="s">
        <v>3</v>
      </c>
      <c r="Q2004" s="37" t="s">
        <v>9169</v>
      </c>
      <c r="R2004" s="37">
        <v>0.4</v>
      </c>
      <c r="S2004" s="37" t="s">
        <v>9170</v>
      </c>
      <c r="T2004" s="37" t="s">
        <v>9167</v>
      </c>
      <c r="U2004" s="37" t="s">
        <v>9166</v>
      </c>
    </row>
    <row r="2005" spans="1:21" s="37" customFormat="1" ht="14.5">
      <c r="A2005" s="3" t="s">
        <v>5579</v>
      </c>
      <c r="B2005" s="15" t="s">
        <v>1</v>
      </c>
      <c r="C2005" s="15" t="s">
        <v>7</v>
      </c>
      <c r="D2005" s="15" t="s">
        <v>3525</v>
      </c>
      <c r="E2005" s="15">
        <v>500</v>
      </c>
      <c r="F2005" s="15">
        <v>50</v>
      </c>
      <c r="G2005" s="15">
        <v>55.6</v>
      </c>
      <c r="H2005" s="15">
        <v>61.1</v>
      </c>
      <c r="I2005" s="15">
        <v>45</v>
      </c>
      <c r="J2005" s="15"/>
      <c r="K2005" s="15">
        <v>1</v>
      </c>
      <c r="L2005" s="15">
        <v>80.3</v>
      </c>
      <c r="M2005" s="15">
        <v>6.5</v>
      </c>
      <c r="N2005" s="15">
        <v>175</v>
      </c>
      <c r="O2005" s="15" t="s">
        <v>9484</v>
      </c>
      <c r="P2005" s="15" t="s">
        <v>3</v>
      </c>
      <c r="Q2005" s="37" t="s">
        <v>9169</v>
      </c>
      <c r="R2005" s="37">
        <v>0.4</v>
      </c>
      <c r="S2005" s="37" t="s">
        <v>9170</v>
      </c>
      <c r="T2005" s="37" t="s">
        <v>9167</v>
      </c>
      <c r="U2005" s="37" t="s">
        <v>9166</v>
      </c>
    </row>
    <row r="2006" spans="1:21" s="37" customFormat="1" ht="14.5">
      <c r="A2006" s="3" t="s">
        <v>5580</v>
      </c>
      <c r="B2006" s="15" t="s">
        <v>1</v>
      </c>
      <c r="C2006" s="15" t="s">
        <v>7</v>
      </c>
      <c r="D2006" s="15" t="s">
        <v>3525</v>
      </c>
      <c r="E2006" s="15">
        <v>500</v>
      </c>
      <c r="F2006" s="15">
        <v>50</v>
      </c>
      <c r="G2006" s="15">
        <v>52.7</v>
      </c>
      <c r="H2006" s="15">
        <v>55.3</v>
      </c>
      <c r="I2006" s="15">
        <v>45</v>
      </c>
      <c r="J2006" s="15"/>
      <c r="K2006" s="15">
        <v>1</v>
      </c>
      <c r="L2006" s="15">
        <v>72.7</v>
      </c>
      <c r="M2006" s="15">
        <v>7.2</v>
      </c>
      <c r="N2006" s="15">
        <v>175</v>
      </c>
      <c r="O2006" s="15" t="s">
        <v>9484</v>
      </c>
      <c r="P2006" s="15" t="s">
        <v>3</v>
      </c>
      <c r="Q2006" s="37" t="s">
        <v>9169</v>
      </c>
      <c r="R2006" s="37">
        <v>0.4</v>
      </c>
      <c r="S2006" s="37" t="s">
        <v>9170</v>
      </c>
      <c r="T2006" s="37" t="s">
        <v>9167</v>
      </c>
      <c r="U2006" s="37" t="s">
        <v>9166</v>
      </c>
    </row>
    <row r="2007" spans="1:21" s="37" customFormat="1" ht="14.5">
      <c r="A2007" s="3" t="s">
        <v>5581</v>
      </c>
      <c r="B2007" s="15" t="s">
        <v>1</v>
      </c>
      <c r="C2007" s="15" t="s">
        <v>7</v>
      </c>
      <c r="D2007" s="15" t="s">
        <v>3522</v>
      </c>
      <c r="E2007" s="15">
        <v>500</v>
      </c>
      <c r="F2007" s="15">
        <v>53.3</v>
      </c>
      <c r="G2007" s="15">
        <v>59.3</v>
      </c>
      <c r="H2007" s="15">
        <v>65.2</v>
      </c>
      <c r="I2007" s="15">
        <v>48</v>
      </c>
      <c r="J2007" s="15"/>
      <c r="K2007" s="15">
        <v>1</v>
      </c>
      <c r="L2007" s="15">
        <v>85.5</v>
      </c>
      <c r="M2007" s="15">
        <v>6.1</v>
      </c>
      <c r="N2007" s="15">
        <v>175</v>
      </c>
      <c r="O2007" s="15" t="s">
        <v>9484</v>
      </c>
      <c r="P2007" s="15" t="s">
        <v>3</v>
      </c>
      <c r="Q2007" s="37" t="s">
        <v>9169</v>
      </c>
      <c r="R2007" s="37">
        <v>0.4</v>
      </c>
      <c r="S2007" s="37" t="s">
        <v>9170</v>
      </c>
      <c r="T2007" s="37" t="s">
        <v>9167</v>
      </c>
      <c r="U2007" s="37" t="s">
        <v>9166</v>
      </c>
    </row>
    <row r="2008" spans="1:21" s="37" customFormat="1" ht="14.5">
      <c r="A2008" s="3" t="s">
        <v>5582</v>
      </c>
      <c r="B2008" s="15" t="s">
        <v>1</v>
      </c>
      <c r="C2008" s="15" t="s">
        <v>7</v>
      </c>
      <c r="D2008" s="15" t="s">
        <v>3522</v>
      </c>
      <c r="E2008" s="15">
        <v>500</v>
      </c>
      <c r="F2008" s="15">
        <v>53.3</v>
      </c>
      <c r="G2008" s="15">
        <v>56.1</v>
      </c>
      <c r="H2008" s="15">
        <v>58.9</v>
      </c>
      <c r="I2008" s="15">
        <v>48</v>
      </c>
      <c r="J2008" s="15"/>
      <c r="K2008" s="15">
        <v>1</v>
      </c>
      <c r="L2008" s="15">
        <v>77.400000000000006</v>
      </c>
      <c r="M2008" s="15">
        <v>6.7</v>
      </c>
      <c r="N2008" s="15">
        <v>175</v>
      </c>
      <c r="O2008" s="15" t="s">
        <v>9484</v>
      </c>
      <c r="P2008" s="15" t="s">
        <v>3</v>
      </c>
      <c r="Q2008" s="37" t="s">
        <v>9169</v>
      </c>
      <c r="R2008" s="37">
        <v>0.4</v>
      </c>
      <c r="S2008" s="37" t="s">
        <v>9170</v>
      </c>
      <c r="T2008" s="37" t="s">
        <v>9167</v>
      </c>
      <c r="U2008" s="37" t="s">
        <v>9166</v>
      </c>
    </row>
    <row r="2009" spans="1:21" s="37" customFormat="1" ht="14.5">
      <c r="A2009" s="3" t="s">
        <v>5583</v>
      </c>
      <c r="B2009" s="15" t="s">
        <v>1</v>
      </c>
      <c r="C2009" s="15" t="s">
        <v>7</v>
      </c>
      <c r="D2009" s="15" t="s">
        <v>3525</v>
      </c>
      <c r="E2009" s="15">
        <v>500</v>
      </c>
      <c r="F2009" s="15">
        <v>53.3</v>
      </c>
      <c r="G2009" s="15">
        <v>59.3</v>
      </c>
      <c r="H2009" s="15">
        <v>65.2</v>
      </c>
      <c r="I2009" s="15">
        <v>48</v>
      </c>
      <c r="J2009" s="15"/>
      <c r="K2009" s="15">
        <v>1</v>
      </c>
      <c r="L2009" s="15">
        <v>85.5</v>
      </c>
      <c r="M2009" s="15">
        <v>6.1</v>
      </c>
      <c r="N2009" s="15">
        <v>175</v>
      </c>
      <c r="O2009" s="15" t="s">
        <v>9484</v>
      </c>
      <c r="P2009" s="15" t="s">
        <v>3</v>
      </c>
      <c r="Q2009" s="37" t="s">
        <v>9169</v>
      </c>
      <c r="R2009" s="37">
        <v>0.4</v>
      </c>
      <c r="S2009" s="37" t="s">
        <v>9170</v>
      </c>
      <c r="T2009" s="37" t="s">
        <v>9167</v>
      </c>
      <c r="U2009" s="37" t="s">
        <v>9166</v>
      </c>
    </row>
    <row r="2010" spans="1:21" s="37" customFormat="1" ht="14.5">
      <c r="A2010" s="3" t="s">
        <v>5584</v>
      </c>
      <c r="B2010" s="15" t="s">
        <v>1</v>
      </c>
      <c r="C2010" s="15" t="s">
        <v>7</v>
      </c>
      <c r="D2010" s="15" t="s">
        <v>3525</v>
      </c>
      <c r="E2010" s="15">
        <v>500</v>
      </c>
      <c r="F2010" s="15">
        <v>53.3</v>
      </c>
      <c r="G2010" s="15">
        <v>56.1</v>
      </c>
      <c r="H2010" s="15">
        <v>58.9</v>
      </c>
      <c r="I2010" s="15">
        <v>48</v>
      </c>
      <c r="J2010" s="15"/>
      <c r="K2010" s="15">
        <v>1</v>
      </c>
      <c r="L2010" s="15">
        <v>77.400000000000006</v>
      </c>
      <c r="M2010" s="15">
        <v>6.7</v>
      </c>
      <c r="N2010" s="15">
        <v>175</v>
      </c>
      <c r="O2010" s="15" t="s">
        <v>9484</v>
      </c>
      <c r="P2010" s="15" t="s">
        <v>3</v>
      </c>
      <c r="Q2010" s="37" t="s">
        <v>9169</v>
      </c>
      <c r="R2010" s="37">
        <v>0.4</v>
      </c>
      <c r="S2010" s="37" t="s">
        <v>9170</v>
      </c>
      <c r="T2010" s="37" t="s">
        <v>9167</v>
      </c>
      <c r="U2010" s="37" t="s">
        <v>9166</v>
      </c>
    </row>
    <row r="2011" spans="1:21" s="37" customFormat="1" ht="14.5">
      <c r="A2011" s="3" t="s">
        <v>5585</v>
      </c>
      <c r="B2011" s="15" t="s">
        <v>1</v>
      </c>
      <c r="C2011" s="15" t="s">
        <v>7</v>
      </c>
      <c r="D2011" s="15" t="s">
        <v>3522</v>
      </c>
      <c r="E2011" s="15">
        <v>500</v>
      </c>
      <c r="F2011" s="15">
        <v>6.4</v>
      </c>
      <c r="G2011" s="15">
        <v>6.9</v>
      </c>
      <c r="H2011" s="15">
        <v>7.3</v>
      </c>
      <c r="I2011" s="15">
        <v>5</v>
      </c>
      <c r="J2011" s="15"/>
      <c r="K2011" s="15">
        <v>600</v>
      </c>
      <c r="L2011" s="15">
        <v>9.6</v>
      </c>
      <c r="M2011" s="15">
        <v>54</v>
      </c>
      <c r="N2011" s="15">
        <v>175</v>
      </c>
      <c r="O2011" s="15" t="s">
        <v>9484</v>
      </c>
      <c r="P2011" s="15" t="s">
        <v>910</v>
      </c>
      <c r="Q2011" s="37" t="s">
        <v>9169</v>
      </c>
      <c r="R2011" s="37">
        <v>0.4</v>
      </c>
      <c r="S2011" s="37" t="s">
        <v>9170</v>
      </c>
      <c r="T2011" s="37" t="s">
        <v>9167</v>
      </c>
      <c r="U2011" s="37" t="s">
        <v>9166</v>
      </c>
    </row>
    <row r="2012" spans="1:21" s="37" customFormat="1" ht="14.5">
      <c r="A2012" s="3" t="s">
        <v>5586</v>
      </c>
      <c r="B2012" s="15" t="s">
        <v>1</v>
      </c>
      <c r="C2012" s="15" t="s">
        <v>7</v>
      </c>
      <c r="D2012" s="15" t="s">
        <v>3522</v>
      </c>
      <c r="E2012" s="15">
        <v>500</v>
      </c>
      <c r="F2012" s="15">
        <v>6.4</v>
      </c>
      <c r="G2012" s="15">
        <v>6.7</v>
      </c>
      <c r="H2012" s="15">
        <v>7</v>
      </c>
      <c r="I2012" s="15">
        <v>5</v>
      </c>
      <c r="J2012" s="15"/>
      <c r="K2012" s="15">
        <v>600</v>
      </c>
      <c r="L2012" s="15">
        <v>9.1999999999999993</v>
      </c>
      <c r="M2012" s="15">
        <v>57</v>
      </c>
      <c r="N2012" s="15">
        <v>175</v>
      </c>
      <c r="O2012" s="15" t="s">
        <v>9484</v>
      </c>
      <c r="P2012" s="15" t="s">
        <v>910</v>
      </c>
      <c r="Q2012" s="37" t="s">
        <v>9169</v>
      </c>
      <c r="R2012" s="37">
        <v>0.4</v>
      </c>
      <c r="S2012" s="37" t="s">
        <v>9170</v>
      </c>
      <c r="T2012" s="37" t="s">
        <v>9167</v>
      </c>
      <c r="U2012" s="37" t="s">
        <v>9166</v>
      </c>
    </row>
    <row r="2013" spans="1:21" s="37" customFormat="1" ht="14.5">
      <c r="A2013" s="3" t="s">
        <v>5587</v>
      </c>
      <c r="B2013" s="15" t="s">
        <v>1</v>
      </c>
      <c r="C2013" s="15" t="s">
        <v>7</v>
      </c>
      <c r="D2013" s="15" t="s">
        <v>3525</v>
      </c>
      <c r="E2013" s="15">
        <v>500</v>
      </c>
      <c r="F2013" s="15">
        <v>6.4</v>
      </c>
      <c r="G2013" s="15">
        <v>6.9</v>
      </c>
      <c r="H2013" s="15">
        <v>7.3</v>
      </c>
      <c r="I2013" s="15">
        <v>5</v>
      </c>
      <c r="J2013" s="15"/>
      <c r="K2013" s="15">
        <v>600</v>
      </c>
      <c r="L2013" s="15">
        <v>9.6</v>
      </c>
      <c r="M2013" s="15">
        <v>54</v>
      </c>
      <c r="N2013" s="15">
        <v>175</v>
      </c>
      <c r="O2013" s="15" t="s">
        <v>9484</v>
      </c>
      <c r="P2013" s="15" t="s">
        <v>910</v>
      </c>
      <c r="Q2013" s="37" t="s">
        <v>9169</v>
      </c>
      <c r="R2013" s="37">
        <v>0.4</v>
      </c>
      <c r="S2013" s="37" t="s">
        <v>9170</v>
      </c>
      <c r="T2013" s="37" t="s">
        <v>9167</v>
      </c>
      <c r="U2013" s="37" t="s">
        <v>9166</v>
      </c>
    </row>
    <row r="2014" spans="1:21" s="37" customFormat="1" ht="14.5">
      <c r="A2014" s="3" t="s">
        <v>5588</v>
      </c>
      <c r="B2014" s="15" t="s">
        <v>1</v>
      </c>
      <c r="C2014" s="15" t="s">
        <v>7</v>
      </c>
      <c r="D2014" s="15" t="s">
        <v>3525</v>
      </c>
      <c r="E2014" s="15">
        <v>500</v>
      </c>
      <c r="F2014" s="15">
        <v>6.4</v>
      </c>
      <c r="G2014" s="15">
        <v>6.7</v>
      </c>
      <c r="H2014" s="15">
        <v>7</v>
      </c>
      <c r="I2014" s="15">
        <v>5</v>
      </c>
      <c r="J2014" s="15"/>
      <c r="K2014" s="15">
        <v>600</v>
      </c>
      <c r="L2014" s="15">
        <v>9.1999999999999993</v>
      </c>
      <c r="M2014" s="15">
        <v>57</v>
      </c>
      <c r="N2014" s="15">
        <v>175</v>
      </c>
      <c r="O2014" s="15" t="s">
        <v>9484</v>
      </c>
      <c r="P2014" s="15" t="s">
        <v>910</v>
      </c>
      <c r="Q2014" s="37" t="s">
        <v>9169</v>
      </c>
      <c r="R2014" s="37">
        <v>0.4</v>
      </c>
      <c r="S2014" s="37" t="s">
        <v>9170</v>
      </c>
      <c r="T2014" s="37" t="s">
        <v>9167</v>
      </c>
      <c r="U2014" s="37" t="s">
        <v>9166</v>
      </c>
    </row>
    <row r="2015" spans="1:21" s="37" customFormat="1" ht="14.5">
      <c r="A2015" s="3" t="s">
        <v>5589</v>
      </c>
      <c r="B2015" s="15" t="s">
        <v>1</v>
      </c>
      <c r="C2015" s="15" t="s">
        <v>7</v>
      </c>
      <c r="D2015" s="15" t="s">
        <v>3522</v>
      </c>
      <c r="E2015" s="15">
        <v>500</v>
      </c>
      <c r="F2015" s="15">
        <v>56.7</v>
      </c>
      <c r="G2015" s="15">
        <v>63</v>
      </c>
      <c r="H2015" s="15">
        <v>69.3</v>
      </c>
      <c r="I2015" s="15">
        <v>51</v>
      </c>
      <c r="J2015" s="15"/>
      <c r="K2015" s="15">
        <v>1</v>
      </c>
      <c r="L2015" s="15">
        <v>91.1</v>
      </c>
      <c r="M2015" s="15">
        <v>5.7</v>
      </c>
      <c r="N2015" s="15">
        <v>175</v>
      </c>
      <c r="O2015" s="15" t="s">
        <v>9484</v>
      </c>
      <c r="P2015" s="15" t="s">
        <v>3</v>
      </c>
      <c r="Q2015" s="37" t="s">
        <v>9169</v>
      </c>
      <c r="R2015" s="37">
        <v>0.4</v>
      </c>
      <c r="S2015" s="37" t="s">
        <v>9170</v>
      </c>
      <c r="T2015" s="37" t="s">
        <v>9167</v>
      </c>
      <c r="U2015" s="37" t="s">
        <v>9166</v>
      </c>
    </row>
    <row r="2016" spans="1:21" s="37" customFormat="1" ht="14.5">
      <c r="A2016" s="3" t="s">
        <v>5590</v>
      </c>
      <c r="B2016" s="15" t="s">
        <v>1</v>
      </c>
      <c r="C2016" s="15" t="s">
        <v>7</v>
      </c>
      <c r="D2016" s="15" t="s">
        <v>3522</v>
      </c>
      <c r="E2016" s="15">
        <v>500</v>
      </c>
      <c r="F2016" s="15">
        <v>56.7</v>
      </c>
      <c r="G2016" s="15">
        <v>59.7</v>
      </c>
      <c r="H2016" s="15">
        <v>62.7</v>
      </c>
      <c r="I2016" s="15">
        <v>51</v>
      </c>
      <c r="J2016" s="15"/>
      <c r="K2016" s="15">
        <v>1</v>
      </c>
      <c r="L2016" s="15">
        <v>82.4</v>
      </c>
      <c r="M2016" s="15">
        <v>6.3</v>
      </c>
      <c r="N2016" s="15">
        <v>175</v>
      </c>
      <c r="O2016" s="15" t="s">
        <v>9484</v>
      </c>
      <c r="P2016" s="15" t="s">
        <v>3</v>
      </c>
      <c r="Q2016" s="37" t="s">
        <v>9169</v>
      </c>
      <c r="R2016" s="37">
        <v>0.4</v>
      </c>
      <c r="S2016" s="37" t="s">
        <v>9170</v>
      </c>
      <c r="T2016" s="37" t="s">
        <v>9167</v>
      </c>
      <c r="U2016" s="37" t="s">
        <v>9166</v>
      </c>
    </row>
    <row r="2017" spans="1:21" s="37" customFormat="1" ht="14.5">
      <c r="A2017" s="3" t="s">
        <v>5591</v>
      </c>
      <c r="B2017" s="15" t="s">
        <v>1</v>
      </c>
      <c r="C2017" s="15" t="s">
        <v>7</v>
      </c>
      <c r="D2017" s="15" t="s">
        <v>3525</v>
      </c>
      <c r="E2017" s="15">
        <v>500</v>
      </c>
      <c r="F2017" s="15">
        <v>56.7</v>
      </c>
      <c r="G2017" s="15">
        <v>63</v>
      </c>
      <c r="H2017" s="15">
        <v>69.3</v>
      </c>
      <c r="I2017" s="15">
        <v>51</v>
      </c>
      <c r="J2017" s="15"/>
      <c r="K2017" s="15">
        <v>1</v>
      </c>
      <c r="L2017" s="15">
        <v>91.1</v>
      </c>
      <c r="M2017" s="15">
        <v>5.7</v>
      </c>
      <c r="N2017" s="15">
        <v>175</v>
      </c>
      <c r="O2017" s="15" t="s">
        <v>9484</v>
      </c>
      <c r="P2017" s="15" t="s">
        <v>3</v>
      </c>
      <c r="Q2017" s="37" t="s">
        <v>9169</v>
      </c>
      <c r="R2017" s="37">
        <v>0.4</v>
      </c>
      <c r="S2017" s="37" t="s">
        <v>9170</v>
      </c>
      <c r="T2017" s="37" t="s">
        <v>9167</v>
      </c>
      <c r="U2017" s="37" t="s">
        <v>9166</v>
      </c>
    </row>
    <row r="2018" spans="1:21" s="37" customFormat="1" ht="14.5">
      <c r="A2018" s="3" t="s">
        <v>5592</v>
      </c>
      <c r="B2018" s="15" t="s">
        <v>1</v>
      </c>
      <c r="C2018" s="15" t="s">
        <v>7</v>
      </c>
      <c r="D2018" s="15" t="s">
        <v>3525</v>
      </c>
      <c r="E2018" s="15">
        <v>500</v>
      </c>
      <c r="F2018" s="15">
        <v>56.7</v>
      </c>
      <c r="G2018" s="15">
        <v>59.7</v>
      </c>
      <c r="H2018" s="15">
        <v>62.7</v>
      </c>
      <c r="I2018" s="15">
        <v>51</v>
      </c>
      <c r="J2018" s="15"/>
      <c r="K2018" s="15">
        <v>1</v>
      </c>
      <c r="L2018" s="15">
        <v>82.4</v>
      </c>
      <c r="M2018" s="15">
        <v>6.3</v>
      </c>
      <c r="N2018" s="15">
        <v>175</v>
      </c>
      <c r="O2018" s="15" t="s">
        <v>9484</v>
      </c>
      <c r="P2018" s="15" t="s">
        <v>3</v>
      </c>
      <c r="Q2018" s="37" t="s">
        <v>9169</v>
      </c>
      <c r="R2018" s="37">
        <v>0.4</v>
      </c>
      <c r="S2018" s="37" t="s">
        <v>9170</v>
      </c>
      <c r="T2018" s="37" t="s">
        <v>9167</v>
      </c>
      <c r="U2018" s="37" t="s">
        <v>9166</v>
      </c>
    </row>
    <row r="2019" spans="1:21" s="37" customFormat="1" ht="14.5">
      <c r="A2019" s="3" t="s">
        <v>5593</v>
      </c>
      <c r="B2019" s="15" t="s">
        <v>1</v>
      </c>
      <c r="C2019" s="15" t="s">
        <v>7</v>
      </c>
      <c r="D2019" s="15" t="s">
        <v>3522</v>
      </c>
      <c r="E2019" s="15">
        <v>500</v>
      </c>
      <c r="F2019" s="15">
        <v>60</v>
      </c>
      <c r="G2019" s="15">
        <v>66.7</v>
      </c>
      <c r="H2019" s="15">
        <v>73.3</v>
      </c>
      <c r="I2019" s="15">
        <v>54</v>
      </c>
      <c r="J2019" s="15"/>
      <c r="K2019" s="15">
        <v>1</v>
      </c>
      <c r="L2019" s="15">
        <v>86.3</v>
      </c>
      <c r="M2019" s="15">
        <v>5.4</v>
      </c>
      <c r="N2019" s="15">
        <v>175</v>
      </c>
      <c r="O2019" s="15" t="s">
        <v>9484</v>
      </c>
      <c r="P2019" s="15" t="s">
        <v>3</v>
      </c>
      <c r="Q2019" s="37" t="s">
        <v>9169</v>
      </c>
      <c r="R2019" s="37">
        <v>0.4</v>
      </c>
      <c r="S2019" s="37" t="s">
        <v>9170</v>
      </c>
      <c r="T2019" s="37" t="s">
        <v>9167</v>
      </c>
      <c r="U2019" s="37" t="s">
        <v>9166</v>
      </c>
    </row>
    <row r="2020" spans="1:21" s="37" customFormat="1" ht="14.5">
      <c r="A2020" s="3" t="s">
        <v>5594</v>
      </c>
      <c r="B2020" s="15" t="s">
        <v>1</v>
      </c>
      <c r="C2020" s="15" t="s">
        <v>7</v>
      </c>
      <c r="D2020" s="15" t="s">
        <v>3522</v>
      </c>
      <c r="E2020" s="15">
        <v>500</v>
      </c>
      <c r="F2020" s="15">
        <v>60</v>
      </c>
      <c r="G2020" s="15">
        <v>63.2</v>
      </c>
      <c r="H2020" s="15">
        <v>66.3</v>
      </c>
      <c r="I2020" s="15">
        <v>54</v>
      </c>
      <c r="J2020" s="15"/>
      <c r="K2020" s="15">
        <v>1</v>
      </c>
      <c r="L2020" s="15">
        <v>87.1</v>
      </c>
      <c r="M2020" s="15">
        <v>6</v>
      </c>
      <c r="N2020" s="15">
        <v>175</v>
      </c>
      <c r="O2020" s="15" t="s">
        <v>9484</v>
      </c>
      <c r="P2020" s="15" t="s">
        <v>3</v>
      </c>
      <c r="Q2020" s="37" t="s">
        <v>9169</v>
      </c>
      <c r="R2020" s="37">
        <v>0.4</v>
      </c>
      <c r="S2020" s="37" t="s">
        <v>9170</v>
      </c>
      <c r="T2020" s="37" t="s">
        <v>9167</v>
      </c>
      <c r="U2020" s="37" t="s">
        <v>9166</v>
      </c>
    </row>
    <row r="2021" spans="1:21" s="37" customFormat="1" ht="14.5">
      <c r="A2021" s="3" t="s">
        <v>5595</v>
      </c>
      <c r="B2021" s="15" t="s">
        <v>1</v>
      </c>
      <c r="C2021" s="15" t="s">
        <v>7</v>
      </c>
      <c r="D2021" s="15" t="s">
        <v>3525</v>
      </c>
      <c r="E2021" s="15">
        <v>500</v>
      </c>
      <c r="F2021" s="15">
        <v>60</v>
      </c>
      <c r="G2021" s="15">
        <v>66.7</v>
      </c>
      <c r="H2021" s="15">
        <v>73.3</v>
      </c>
      <c r="I2021" s="15">
        <v>54</v>
      </c>
      <c r="J2021" s="15"/>
      <c r="K2021" s="15">
        <v>1</v>
      </c>
      <c r="L2021" s="15">
        <v>86.3</v>
      </c>
      <c r="M2021" s="15">
        <v>5.4</v>
      </c>
      <c r="N2021" s="15">
        <v>175</v>
      </c>
      <c r="O2021" s="15" t="s">
        <v>9484</v>
      </c>
      <c r="P2021" s="15" t="s">
        <v>3</v>
      </c>
      <c r="Q2021" s="37" t="s">
        <v>9169</v>
      </c>
      <c r="R2021" s="37">
        <v>0.4</v>
      </c>
      <c r="S2021" s="37" t="s">
        <v>9170</v>
      </c>
      <c r="T2021" s="37" t="s">
        <v>9167</v>
      </c>
      <c r="U2021" s="37" t="s">
        <v>9166</v>
      </c>
    </row>
    <row r="2022" spans="1:21" s="37" customFormat="1" ht="14.5">
      <c r="A2022" s="3" t="s">
        <v>5596</v>
      </c>
      <c r="B2022" s="15" t="s">
        <v>1</v>
      </c>
      <c r="C2022" s="15" t="s">
        <v>7</v>
      </c>
      <c r="D2022" s="15" t="s">
        <v>3525</v>
      </c>
      <c r="E2022" s="15">
        <v>500</v>
      </c>
      <c r="F2022" s="15">
        <v>60</v>
      </c>
      <c r="G2022" s="15">
        <v>63.2</v>
      </c>
      <c r="H2022" s="15">
        <v>66.3</v>
      </c>
      <c r="I2022" s="15">
        <v>54</v>
      </c>
      <c r="J2022" s="15"/>
      <c r="K2022" s="15">
        <v>1</v>
      </c>
      <c r="L2022" s="15">
        <v>87.1</v>
      </c>
      <c r="M2022" s="15">
        <v>6</v>
      </c>
      <c r="N2022" s="15">
        <v>175</v>
      </c>
      <c r="O2022" s="15" t="s">
        <v>9484</v>
      </c>
      <c r="P2022" s="15" t="s">
        <v>3</v>
      </c>
      <c r="Q2022" s="37" t="s">
        <v>9169</v>
      </c>
      <c r="R2022" s="37">
        <v>0.4</v>
      </c>
      <c r="S2022" s="37" t="s">
        <v>9170</v>
      </c>
      <c r="T2022" s="37" t="s">
        <v>9167</v>
      </c>
      <c r="U2022" s="37" t="s">
        <v>9166</v>
      </c>
    </row>
    <row r="2023" spans="1:21" s="37" customFormat="1" ht="14.5">
      <c r="A2023" s="3" t="s">
        <v>5597</v>
      </c>
      <c r="B2023" s="15" t="s">
        <v>1</v>
      </c>
      <c r="C2023" s="15" t="s">
        <v>7</v>
      </c>
      <c r="D2023" s="15" t="s">
        <v>3522</v>
      </c>
      <c r="E2023" s="15">
        <v>500</v>
      </c>
      <c r="F2023" s="15">
        <v>64.400000000000006</v>
      </c>
      <c r="G2023" s="15">
        <v>71.599999999999994</v>
      </c>
      <c r="H2023" s="15">
        <v>78.7</v>
      </c>
      <c r="I2023" s="15">
        <v>58</v>
      </c>
      <c r="J2023" s="15"/>
      <c r="K2023" s="15">
        <v>1</v>
      </c>
      <c r="L2023" s="15">
        <v>103</v>
      </c>
      <c r="M2023" s="15">
        <v>5</v>
      </c>
      <c r="N2023" s="15">
        <v>175</v>
      </c>
      <c r="O2023" s="15" t="s">
        <v>9484</v>
      </c>
      <c r="P2023" s="15" t="s">
        <v>3</v>
      </c>
      <c r="Q2023" s="37" t="s">
        <v>9169</v>
      </c>
      <c r="R2023" s="37">
        <v>0.4</v>
      </c>
      <c r="S2023" s="37" t="s">
        <v>9170</v>
      </c>
      <c r="T2023" s="37" t="s">
        <v>9167</v>
      </c>
      <c r="U2023" s="37" t="s">
        <v>9166</v>
      </c>
    </row>
    <row r="2024" spans="1:21" s="37" customFormat="1" ht="14.5">
      <c r="A2024" s="3" t="s">
        <v>5598</v>
      </c>
      <c r="B2024" s="15" t="s">
        <v>1</v>
      </c>
      <c r="C2024" s="15" t="s">
        <v>7</v>
      </c>
      <c r="D2024" s="15" t="s">
        <v>3522</v>
      </c>
      <c r="E2024" s="15">
        <v>500</v>
      </c>
      <c r="F2024" s="15">
        <v>64.400000000000006</v>
      </c>
      <c r="G2024" s="15">
        <v>67.8</v>
      </c>
      <c r="H2024" s="15">
        <v>71.2</v>
      </c>
      <c r="I2024" s="15">
        <v>58</v>
      </c>
      <c r="J2024" s="15"/>
      <c r="K2024" s="15">
        <v>1</v>
      </c>
      <c r="L2024" s="15">
        <v>93.6</v>
      </c>
      <c r="M2024" s="15">
        <v>5.6</v>
      </c>
      <c r="N2024" s="15">
        <v>175</v>
      </c>
      <c r="O2024" s="15" t="s">
        <v>9484</v>
      </c>
      <c r="P2024" s="15" t="s">
        <v>3</v>
      </c>
      <c r="Q2024" s="37" t="s">
        <v>9169</v>
      </c>
      <c r="R2024" s="37">
        <v>0.4</v>
      </c>
      <c r="S2024" s="37" t="s">
        <v>9170</v>
      </c>
      <c r="T2024" s="37" t="s">
        <v>9167</v>
      </c>
      <c r="U2024" s="37" t="s">
        <v>9166</v>
      </c>
    </row>
    <row r="2025" spans="1:21" s="37" customFormat="1" ht="14.5">
      <c r="A2025" s="3" t="s">
        <v>5599</v>
      </c>
      <c r="B2025" s="15" t="s">
        <v>1</v>
      </c>
      <c r="C2025" s="15" t="s">
        <v>7</v>
      </c>
      <c r="D2025" s="15" t="s">
        <v>3525</v>
      </c>
      <c r="E2025" s="15">
        <v>500</v>
      </c>
      <c r="F2025" s="15">
        <v>64.400000000000006</v>
      </c>
      <c r="G2025" s="15">
        <v>71.599999999999994</v>
      </c>
      <c r="H2025" s="15">
        <v>78.7</v>
      </c>
      <c r="I2025" s="15">
        <v>58</v>
      </c>
      <c r="J2025" s="15"/>
      <c r="K2025" s="15">
        <v>1</v>
      </c>
      <c r="L2025" s="15">
        <v>103</v>
      </c>
      <c r="M2025" s="15">
        <v>5</v>
      </c>
      <c r="N2025" s="15">
        <v>175</v>
      </c>
      <c r="O2025" s="15" t="s">
        <v>9484</v>
      </c>
      <c r="P2025" s="15" t="s">
        <v>3</v>
      </c>
      <c r="Q2025" s="37" t="s">
        <v>9169</v>
      </c>
      <c r="R2025" s="37">
        <v>0.4</v>
      </c>
      <c r="S2025" s="37" t="s">
        <v>9170</v>
      </c>
      <c r="T2025" s="37" t="s">
        <v>9167</v>
      </c>
      <c r="U2025" s="37" t="s">
        <v>9166</v>
      </c>
    </row>
    <row r="2026" spans="1:21" s="37" customFormat="1" ht="14.5">
      <c r="A2026" s="3" t="s">
        <v>5600</v>
      </c>
      <c r="B2026" s="15" t="s">
        <v>1</v>
      </c>
      <c r="C2026" s="15" t="s">
        <v>7</v>
      </c>
      <c r="D2026" s="15" t="s">
        <v>3525</v>
      </c>
      <c r="E2026" s="15">
        <v>500</v>
      </c>
      <c r="F2026" s="15">
        <v>64.400000000000006</v>
      </c>
      <c r="G2026" s="15">
        <v>67.8</v>
      </c>
      <c r="H2026" s="15">
        <v>71.2</v>
      </c>
      <c r="I2026" s="15">
        <v>58</v>
      </c>
      <c r="J2026" s="15"/>
      <c r="K2026" s="15">
        <v>1</v>
      </c>
      <c r="L2026" s="15">
        <v>103</v>
      </c>
      <c r="M2026" s="15">
        <v>5</v>
      </c>
      <c r="N2026" s="15">
        <v>175</v>
      </c>
      <c r="O2026" s="15" t="s">
        <v>9484</v>
      </c>
      <c r="P2026" s="15" t="s">
        <v>3</v>
      </c>
      <c r="Q2026" s="37" t="s">
        <v>9169</v>
      </c>
      <c r="R2026" s="37">
        <v>0.4</v>
      </c>
      <c r="S2026" s="37" t="s">
        <v>9170</v>
      </c>
      <c r="T2026" s="37" t="s">
        <v>9167</v>
      </c>
      <c r="U2026" s="37" t="s">
        <v>9166</v>
      </c>
    </row>
    <row r="2027" spans="1:21" s="37" customFormat="1" ht="14.5">
      <c r="A2027" s="3" t="s">
        <v>5601</v>
      </c>
      <c r="B2027" s="15" t="s">
        <v>1</v>
      </c>
      <c r="C2027" s="15" t="s">
        <v>7</v>
      </c>
      <c r="D2027" s="15" t="s">
        <v>3522</v>
      </c>
      <c r="E2027" s="15">
        <v>500</v>
      </c>
      <c r="F2027" s="15">
        <v>6.67</v>
      </c>
      <c r="G2027" s="15">
        <v>7.4</v>
      </c>
      <c r="H2027" s="15">
        <v>8.15</v>
      </c>
      <c r="I2027" s="15">
        <v>6</v>
      </c>
      <c r="J2027" s="15"/>
      <c r="K2027" s="15">
        <v>600</v>
      </c>
      <c r="L2027" s="15">
        <v>11.4</v>
      </c>
      <c r="M2027" s="15">
        <v>46</v>
      </c>
      <c r="N2027" s="15">
        <v>175</v>
      </c>
      <c r="O2027" s="15" t="s">
        <v>9484</v>
      </c>
      <c r="P2027" s="15" t="s">
        <v>910</v>
      </c>
      <c r="Q2027" s="37" t="s">
        <v>9169</v>
      </c>
      <c r="R2027" s="37">
        <v>0.4</v>
      </c>
      <c r="S2027" s="37" t="s">
        <v>9170</v>
      </c>
      <c r="T2027" s="37" t="s">
        <v>9167</v>
      </c>
      <c r="U2027" s="37" t="s">
        <v>9166</v>
      </c>
    </row>
    <row r="2028" spans="1:21" s="37" customFormat="1" ht="14.5">
      <c r="A2028" s="3" t="s">
        <v>5602</v>
      </c>
      <c r="B2028" s="15" t="s">
        <v>1</v>
      </c>
      <c r="C2028" s="15" t="s">
        <v>7</v>
      </c>
      <c r="D2028" s="15" t="s">
        <v>3522</v>
      </c>
      <c r="E2028" s="15">
        <v>500</v>
      </c>
      <c r="F2028" s="15">
        <v>6.67</v>
      </c>
      <c r="G2028" s="15">
        <v>7</v>
      </c>
      <c r="H2028" s="15">
        <v>7.37</v>
      </c>
      <c r="I2028" s="15">
        <v>6</v>
      </c>
      <c r="J2028" s="15"/>
      <c r="K2028" s="15">
        <v>600</v>
      </c>
      <c r="L2028" s="15">
        <v>10.3</v>
      </c>
      <c r="M2028" s="15">
        <v>50</v>
      </c>
      <c r="N2028" s="15">
        <v>175</v>
      </c>
      <c r="O2028" s="15" t="s">
        <v>9484</v>
      </c>
      <c r="P2028" s="15" t="s">
        <v>910</v>
      </c>
      <c r="Q2028" s="37" t="s">
        <v>9169</v>
      </c>
      <c r="R2028" s="37">
        <v>0.4</v>
      </c>
      <c r="S2028" s="37" t="s">
        <v>9170</v>
      </c>
      <c r="T2028" s="37" t="s">
        <v>9167</v>
      </c>
      <c r="U2028" s="37" t="s">
        <v>9166</v>
      </c>
    </row>
    <row r="2029" spans="1:21" s="37" customFormat="1" ht="14.5">
      <c r="A2029" s="3" t="s">
        <v>5603</v>
      </c>
      <c r="B2029" s="15" t="s">
        <v>1</v>
      </c>
      <c r="C2029" s="15" t="s">
        <v>7</v>
      </c>
      <c r="D2029" s="15" t="s">
        <v>3525</v>
      </c>
      <c r="E2029" s="15">
        <v>500</v>
      </c>
      <c r="F2029" s="15">
        <v>6.67</v>
      </c>
      <c r="G2029" s="15">
        <v>7.4</v>
      </c>
      <c r="H2029" s="15">
        <v>8.15</v>
      </c>
      <c r="I2029" s="15">
        <v>6</v>
      </c>
      <c r="J2029" s="15"/>
      <c r="K2029" s="15">
        <v>600</v>
      </c>
      <c r="L2029" s="15">
        <v>11.4</v>
      </c>
      <c r="M2029" s="15">
        <v>46</v>
      </c>
      <c r="N2029" s="15">
        <v>175</v>
      </c>
      <c r="O2029" s="15" t="s">
        <v>9484</v>
      </c>
      <c r="P2029" s="15" t="s">
        <v>910</v>
      </c>
      <c r="Q2029" s="37" t="s">
        <v>9169</v>
      </c>
      <c r="R2029" s="37">
        <v>0.4</v>
      </c>
      <c r="S2029" s="37" t="s">
        <v>9170</v>
      </c>
      <c r="T2029" s="37" t="s">
        <v>9167</v>
      </c>
      <c r="U2029" s="37" t="s">
        <v>9166</v>
      </c>
    </row>
    <row r="2030" spans="1:21" s="37" customFormat="1" ht="14.5">
      <c r="A2030" s="3" t="s">
        <v>5604</v>
      </c>
      <c r="B2030" s="15" t="s">
        <v>1</v>
      </c>
      <c r="C2030" s="15" t="s">
        <v>7</v>
      </c>
      <c r="D2030" s="15" t="s">
        <v>3525</v>
      </c>
      <c r="E2030" s="15">
        <v>500</v>
      </c>
      <c r="F2030" s="15">
        <v>6.67</v>
      </c>
      <c r="G2030" s="15">
        <v>7</v>
      </c>
      <c r="H2030" s="15">
        <v>7.37</v>
      </c>
      <c r="I2030" s="15">
        <v>6</v>
      </c>
      <c r="J2030" s="15"/>
      <c r="K2030" s="15">
        <v>600</v>
      </c>
      <c r="L2030" s="15">
        <v>10.3</v>
      </c>
      <c r="M2030" s="15">
        <v>50</v>
      </c>
      <c r="N2030" s="15">
        <v>175</v>
      </c>
      <c r="O2030" s="15" t="s">
        <v>9484</v>
      </c>
      <c r="P2030" s="15" t="s">
        <v>910</v>
      </c>
      <c r="Q2030" s="37" t="s">
        <v>9169</v>
      </c>
      <c r="R2030" s="37">
        <v>0.4</v>
      </c>
      <c r="S2030" s="37" t="s">
        <v>9170</v>
      </c>
      <c r="T2030" s="37" t="s">
        <v>9167</v>
      </c>
      <c r="U2030" s="37" t="s">
        <v>9166</v>
      </c>
    </row>
    <row r="2031" spans="1:21" s="37" customFormat="1" ht="14.5">
      <c r="A2031" s="3" t="s">
        <v>5605</v>
      </c>
      <c r="B2031" s="15" t="s">
        <v>1</v>
      </c>
      <c r="C2031" s="15" t="s">
        <v>7</v>
      </c>
      <c r="D2031" s="15" t="s">
        <v>3522</v>
      </c>
      <c r="E2031" s="15">
        <v>500</v>
      </c>
      <c r="F2031" s="15">
        <v>7.22</v>
      </c>
      <c r="G2031" s="15">
        <v>8</v>
      </c>
      <c r="H2031" s="15">
        <v>8.82</v>
      </c>
      <c r="I2031" s="15">
        <v>6.5</v>
      </c>
      <c r="J2031" s="15"/>
      <c r="K2031" s="15">
        <v>400</v>
      </c>
      <c r="L2031" s="15">
        <v>12.3</v>
      </c>
      <c r="M2031" s="15">
        <v>42</v>
      </c>
      <c r="N2031" s="15">
        <v>175</v>
      </c>
      <c r="O2031" s="15" t="s">
        <v>9484</v>
      </c>
      <c r="P2031" s="15" t="s">
        <v>910</v>
      </c>
      <c r="Q2031" s="37" t="s">
        <v>9169</v>
      </c>
      <c r="R2031" s="37">
        <v>0.4</v>
      </c>
      <c r="S2031" s="37" t="s">
        <v>9170</v>
      </c>
      <c r="T2031" s="37" t="s">
        <v>9167</v>
      </c>
      <c r="U2031" s="37" t="s">
        <v>9166</v>
      </c>
    </row>
    <row r="2032" spans="1:21" s="37" customFormat="1" ht="14.5">
      <c r="A2032" s="3" t="s">
        <v>5606</v>
      </c>
      <c r="B2032" s="15" t="s">
        <v>1</v>
      </c>
      <c r="C2032" s="15" t="s">
        <v>7</v>
      </c>
      <c r="D2032" s="15" t="s">
        <v>3522</v>
      </c>
      <c r="E2032" s="15">
        <v>500</v>
      </c>
      <c r="F2032" s="15">
        <v>7.22</v>
      </c>
      <c r="G2032" s="15">
        <v>7.6</v>
      </c>
      <c r="H2032" s="15">
        <v>7.98</v>
      </c>
      <c r="I2032" s="15">
        <v>6.5</v>
      </c>
      <c r="J2032" s="15"/>
      <c r="K2032" s="15">
        <v>400</v>
      </c>
      <c r="L2032" s="15">
        <v>11.2</v>
      </c>
      <c r="M2032" s="15">
        <v>46</v>
      </c>
      <c r="N2032" s="15">
        <v>175</v>
      </c>
      <c r="O2032" s="15" t="s">
        <v>9484</v>
      </c>
      <c r="P2032" s="15" t="s">
        <v>910</v>
      </c>
      <c r="Q2032" s="37" t="s">
        <v>9169</v>
      </c>
      <c r="R2032" s="37">
        <v>0.4</v>
      </c>
      <c r="S2032" s="37" t="s">
        <v>9170</v>
      </c>
      <c r="T2032" s="37" t="s">
        <v>9167</v>
      </c>
      <c r="U2032" s="37" t="s">
        <v>9166</v>
      </c>
    </row>
    <row r="2033" spans="1:21" s="37" customFormat="1" ht="14.5">
      <c r="A2033" s="3" t="s">
        <v>5607</v>
      </c>
      <c r="B2033" s="15" t="s">
        <v>1</v>
      </c>
      <c r="C2033" s="15" t="s">
        <v>7</v>
      </c>
      <c r="D2033" s="15" t="s">
        <v>3525</v>
      </c>
      <c r="E2033" s="15">
        <v>500</v>
      </c>
      <c r="F2033" s="15">
        <v>7.22</v>
      </c>
      <c r="G2033" s="15">
        <v>8</v>
      </c>
      <c r="H2033" s="15">
        <v>8.82</v>
      </c>
      <c r="I2033" s="15">
        <v>6.5</v>
      </c>
      <c r="J2033" s="15"/>
      <c r="K2033" s="15">
        <v>400</v>
      </c>
      <c r="L2033" s="15">
        <v>12.3</v>
      </c>
      <c r="M2033" s="15">
        <v>42</v>
      </c>
      <c r="N2033" s="15">
        <v>175</v>
      </c>
      <c r="O2033" s="15" t="s">
        <v>9484</v>
      </c>
      <c r="P2033" s="15" t="s">
        <v>910</v>
      </c>
      <c r="Q2033" s="37" t="s">
        <v>9169</v>
      </c>
      <c r="R2033" s="37">
        <v>0.4</v>
      </c>
      <c r="S2033" s="37" t="s">
        <v>9170</v>
      </c>
      <c r="T2033" s="37" t="s">
        <v>9167</v>
      </c>
      <c r="U2033" s="37" t="s">
        <v>9166</v>
      </c>
    </row>
    <row r="2034" spans="1:21" s="37" customFormat="1" ht="14.5">
      <c r="A2034" s="3" t="s">
        <v>5608</v>
      </c>
      <c r="B2034" s="15" t="s">
        <v>1</v>
      </c>
      <c r="C2034" s="15" t="s">
        <v>7</v>
      </c>
      <c r="D2034" s="15" t="s">
        <v>3525</v>
      </c>
      <c r="E2034" s="15">
        <v>500</v>
      </c>
      <c r="F2034" s="15">
        <v>7.22</v>
      </c>
      <c r="G2034" s="15">
        <v>7.6</v>
      </c>
      <c r="H2034" s="15">
        <v>7.98</v>
      </c>
      <c r="I2034" s="15">
        <v>6.5</v>
      </c>
      <c r="J2034" s="15"/>
      <c r="K2034" s="15">
        <v>400</v>
      </c>
      <c r="L2034" s="15">
        <v>11.2</v>
      </c>
      <c r="M2034" s="15">
        <v>46</v>
      </c>
      <c r="N2034" s="15">
        <v>175</v>
      </c>
      <c r="O2034" s="15" t="s">
        <v>9484</v>
      </c>
      <c r="P2034" s="15" t="s">
        <v>910</v>
      </c>
      <c r="Q2034" s="37" t="s">
        <v>9169</v>
      </c>
      <c r="R2034" s="37">
        <v>0.4</v>
      </c>
      <c r="S2034" s="37" t="s">
        <v>9170</v>
      </c>
      <c r="T2034" s="37" t="s">
        <v>9167</v>
      </c>
      <c r="U2034" s="37" t="s">
        <v>9166</v>
      </c>
    </row>
    <row r="2035" spans="1:21" s="37" customFormat="1" ht="14.5">
      <c r="A2035" s="3" t="s">
        <v>5609</v>
      </c>
      <c r="B2035" s="15" t="s">
        <v>1</v>
      </c>
      <c r="C2035" s="15" t="s">
        <v>7</v>
      </c>
      <c r="D2035" s="15" t="s">
        <v>3522</v>
      </c>
      <c r="E2035" s="15">
        <v>500</v>
      </c>
      <c r="F2035" s="15">
        <v>66.7</v>
      </c>
      <c r="G2035" s="15">
        <v>74.099999999999994</v>
      </c>
      <c r="H2035" s="15">
        <v>81.5</v>
      </c>
      <c r="I2035" s="15">
        <v>60</v>
      </c>
      <c r="J2035" s="15"/>
      <c r="K2035" s="15">
        <v>1</v>
      </c>
      <c r="L2035" s="15">
        <v>107</v>
      </c>
      <c r="M2035" s="15">
        <v>4.9000000000000004</v>
      </c>
      <c r="N2035" s="15">
        <v>175</v>
      </c>
      <c r="O2035" s="15" t="s">
        <v>9484</v>
      </c>
      <c r="P2035" s="15" t="s">
        <v>3</v>
      </c>
      <c r="Q2035" s="37" t="s">
        <v>9169</v>
      </c>
      <c r="R2035" s="37">
        <v>0.4</v>
      </c>
      <c r="S2035" s="37" t="s">
        <v>9170</v>
      </c>
      <c r="T2035" s="37" t="s">
        <v>9167</v>
      </c>
      <c r="U2035" s="37" t="s">
        <v>9166</v>
      </c>
    </row>
    <row r="2036" spans="1:21" s="37" customFormat="1" ht="14.5">
      <c r="A2036" s="3" t="s">
        <v>5610</v>
      </c>
      <c r="B2036" s="15" t="s">
        <v>1</v>
      </c>
      <c r="C2036" s="15" t="s">
        <v>7</v>
      </c>
      <c r="D2036" s="15" t="s">
        <v>3522</v>
      </c>
      <c r="E2036" s="15">
        <v>500</v>
      </c>
      <c r="F2036" s="15">
        <v>66.7</v>
      </c>
      <c r="G2036" s="15">
        <v>70.2</v>
      </c>
      <c r="H2036" s="15">
        <v>73.7</v>
      </c>
      <c r="I2036" s="15">
        <v>60</v>
      </c>
      <c r="J2036" s="15"/>
      <c r="K2036" s="15">
        <v>1</v>
      </c>
      <c r="L2036" s="15">
        <v>96.8</v>
      </c>
      <c r="M2036" s="15">
        <v>5.4</v>
      </c>
      <c r="N2036" s="15">
        <v>175</v>
      </c>
      <c r="O2036" s="15" t="s">
        <v>9484</v>
      </c>
      <c r="P2036" s="15" t="s">
        <v>3</v>
      </c>
      <c r="Q2036" s="37" t="s">
        <v>9169</v>
      </c>
      <c r="R2036" s="37">
        <v>0.4</v>
      </c>
      <c r="S2036" s="37" t="s">
        <v>9170</v>
      </c>
      <c r="T2036" s="37" t="s">
        <v>9167</v>
      </c>
      <c r="U2036" s="37" t="s">
        <v>9166</v>
      </c>
    </row>
    <row r="2037" spans="1:21" s="37" customFormat="1" ht="14.5">
      <c r="A2037" s="3" t="s">
        <v>5611</v>
      </c>
      <c r="B2037" s="15" t="s">
        <v>1</v>
      </c>
      <c r="C2037" s="15" t="s">
        <v>7</v>
      </c>
      <c r="D2037" s="15" t="s">
        <v>3525</v>
      </c>
      <c r="E2037" s="15">
        <v>500</v>
      </c>
      <c r="F2037" s="15">
        <v>66.7</v>
      </c>
      <c r="G2037" s="15">
        <v>74.099999999999994</v>
      </c>
      <c r="H2037" s="15">
        <v>81.5</v>
      </c>
      <c r="I2037" s="15">
        <v>60</v>
      </c>
      <c r="J2037" s="15"/>
      <c r="K2037" s="15">
        <v>1</v>
      </c>
      <c r="L2037" s="15">
        <v>107</v>
      </c>
      <c r="M2037" s="15">
        <v>4.9000000000000004</v>
      </c>
      <c r="N2037" s="15">
        <v>175</v>
      </c>
      <c r="O2037" s="15" t="s">
        <v>9484</v>
      </c>
      <c r="P2037" s="15" t="s">
        <v>3</v>
      </c>
      <c r="Q2037" s="37" t="s">
        <v>9169</v>
      </c>
      <c r="R2037" s="37">
        <v>0.4</v>
      </c>
      <c r="S2037" s="37" t="s">
        <v>9170</v>
      </c>
      <c r="T2037" s="37" t="s">
        <v>9167</v>
      </c>
      <c r="U2037" s="37" t="s">
        <v>9166</v>
      </c>
    </row>
    <row r="2038" spans="1:21" s="37" customFormat="1" ht="14.5">
      <c r="A2038" s="3" t="s">
        <v>5612</v>
      </c>
      <c r="B2038" s="15" t="s">
        <v>1</v>
      </c>
      <c r="C2038" s="15" t="s">
        <v>7</v>
      </c>
      <c r="D2038" s="15" t="s">
        <v>3525</v>
      </c>
      <c r="E2038" s="15">
        <v>500</v>
      </c>
      <c r="F2038" s="15">
        <v>66.7</v>
      </c>
      <c r="G2038" s="15">
        <v>70.2</v>
      </c>
      <c r="H2038" s="15">
        <v>73.7</v>
      </c>
      <c r="I2038" s="15">
        <v>60</v>
      </c>
      <c r="J2038" s="15"/>
      <c r="K2038" s="15">
        <v>1</v>
      </c>
      <c r="L2038" s="15">
        <v>96.8</v>
      </c>
      <c r="M2038" s="15">
        <v>5.4</v>
      </c>
      <c r="N2038" s="15">
        <v>175</v>
      </c>
      <c r="O2038" s="15" t="s">
        <v>9484</v>
      </c>
      <c r="P2038" s="15" t="s">
        <v>3</v>
      </c>
      <c r="Q2038" s="37" t="s">
        <v>9169</v>
      </c>
      <c r="R2038" s="37">
        <v>0.4</v>
      </c>
      <c r="S2038" s="37" t="s">
        <v>9170</v>
      </c>
      <c r="T2038" s="37" t="s">
        <v>9167</v>
      </c>
      <c r="U2038" s="37" t="s">
        <v>9166</v>
      </c>
    </row>
    <row r="2039" spans="1:21" s="37" customFormat="1" ht="14.5">
      <c r="A2039" s="3" t="s">
        <v>5613</v>
      </c>
      <c r="B2039" s="15" t="s">
        <v>1</v>
      </c>
      <c r="C2039" s="15" t="s">
        <v>7</v>
      </c>
      <c r="D2039" s="15" t="s">
        <v>3522</v>
      </c>
      <c r="E2039" s="15">
        <v>500</v>
      </c>
      <c r="F2039" s="15">
        <v>71.099999999999994</v>
      </c>
      <c r="G2039" s="15">
        <v>79</v>
      </c>
      <c r="H2039" s="15">
        <v>86.9</v>
      </c>
      <c r="I2039" s="15">
        <v>64</v>
      </c>
      <c r="J2039" s="15"/>
      <c r="K2039" s="15">
        <v>1</v>
      </c>
      <c r="L2039" s="15">
        <v>114</v>
      </c>
      <c r="M2039" s="15">
        <v>4.5999999999999996</v>
      </c>
      <c r="N2039" s="15">
        <v>175</v>
      </c>
      <c r="O2039" s="15" t="s">
        <v>9484</v>
      </c>
      <c r="P2039" s="15" t="s">
        <v>3</v>
      </c>
      <c r="Q2039" s="37" t="s">
        <v>9169</v>
      </c>
      <c r="R2039" s="37">
        <v>0.4</v>
      </c>
      <c r="S2039" s="37" t="s">
        <v>9170</v>
      </c>
      <c r="T2039" s="37" t="s">
        <v>9167</v>
      </c>
      <c r="U2039" s="37" t="s">
        <v>9166</v>
      </c>
    </row>
    <row r="2040" spans="1:21" s="37" customFormat="1" ht="14.5">
      <c r="A2040" s="3" t="s">
        <v>5614</v>
      </c>
      <c r="B2040" s="15" t="s">
        <v>1</v>
      </c>
      <c r="C2040" s="15" t="s">
        <v>7</v>
      </c>
      <c r="D2040" s="15" t="s">
        <v>3522</v>
      </c>
      <c r="E2040" s="15">
        <v>500</v>
      </c>
      <c r="F2040" s="15">
        <v>71.099999999999994</v>
      </c>
      <c r="G2040" s="15">
        <v>74.900000000000006</v>
      </c>
      <c r="H2040" s="15">
        <v>78.599999999999994</v>
      </c>
      <c r="I2040" s="15">
        <v>64</v>
      </c>
      <c r="J2040" s="15"/>
      <c r="K2040" s="15">
        <v>1</v>
      </c>
      <c r="L2040" s="15">
        <v>103</v>
      </c>
      <c r="M2040" s="15">
        <v>5</v>
      </c>
      <c r="N2040" s="15">
        <v>175</v>
      </c>
      <c r="O2040" s="15" t="s">
        <v>9484</v>
      </c>
      <c r="P2040" s="15" t="s">
        <v>3</v>
      </c>
      <c r="Q2040" s="37" t="s">
        <v>9169</v>
      </c>
      <c r="R2040" s="37">
        <v>0.4</v>
      </c>
      <c r="S2040" s="37" t="s">
        <v>9170</v>
      </c>
      <c r="T2040" s="37" t="s">
        <v>9167</v>
      </c>
      <c r="U2040" s="37" t="s">
        <v>9166</v>
      </c>
    </row>
    <row r="2041" spans="1:21" s="37" customFormat="1" ht="14.5">
      <c r="A2041" s="3" t="s">
        <v>5615</v>
      </c>
      <c r="B2041" s="15" t="s">
        <v>1</v>
      </c>
      <c r="C2041" s="15" t="s">
        <v>7</v>
      </c>
      <c r="D2041" s="15" t="s">
        <v>3525</v>
      </c>
      <c r="E2041" s="15">
        <v>500</v>
      </c>
      <c r="F2041" s="15">
        <v>71.099999999999994</v>
      </c>
      <c r="G2041" s="15">
        <v>79</v>
      </c>
      <c r="H2041" s="15">
        <v>86.9</v>
      </c>
      <c r="I2041" s="15">
        <v>64</v>
      </c>
      <c r="J2041" s="15"/>
      <c r="K2041" s="15">
        <v>1</v>
      </c>
      <c r="L2041" s="15">
        <v>114</v>
      </c>
      <c r="M2041" s="15">
        <v>4.5999999999999996</v>
      </c>
      <c r="N2041" s="15">
        <v>175</v>
      </c>
      <c r="O2041" s="15" t="s">
        <v>9484</v>
      </c>
      <c r="P2041" s="15" t="s">
        <v>3</v>
      </c>
      <c r="Q2041" s="37" t="s">
        <v>9169</v>
      </c>
      <c r="R2041" s="37">
        <v>0.4</v>
      </c>
      <c r="S2041" s="37" t="s">
        <v>9170</v>
      </c>
      <c r="T2041" s="37" t="s">
        <v>9167</v>
      </c>
      <c r="U2041" s="37" t="s">
        <v>9166</v>
      </c>
    </row>
    <row r="2042" spans="1:21" s="37" customFormat="1" ht="14.5">
      <c r="A2042" s="3" t="s">
        <v>5616</v>
      </c>
      <c r="B2042" s="15" t="s">
        <v>1</v>
      </c>
      <c r="C2042" s="15" t="s">
        <v>7</v>
      </c>
      <c r="D2042" s="15" t="s">
        <v>3525</v>
      </c>
      <c r="E2042" s="15">
        <v>500</v>
      </c>
      <c r="F2042" s="15">
        <v>71.099999999999994</v>
      </c>
      <c r="G2042" s="15">
        <v>74.900000000000006</v>
      </c>
      <c r="H2042" s="15">
        <v>78.599999999999994</v>
      </c>
      <c r="I2042" s="15">
        <v>64</v>
      </c>
      <c r="J2042" s="15"/>
      <c r="K2042" s="15">
        <v>1</v>
      </c>
      <c r="L2042" s="15">
        <v>103</v>
      </c>
      <c r="M2042" s="15">
        <v>5</v>
      </c>
      <c r="N2042" s="15">
        <v>175</v>
      </c>
      <c r="O2042" s="15" t="s">
        <v>9484</v>
      </c>
      <c r="P2042" s="15" t="s">
        <v>3</v>
      </c>
      <c r="Q2042" s="37" t="s">
        <v>9169</v>
      </c>
      <c r="R2042" s="37">
        <v>0.4</v>
      </c>
      <c r="S2042" s="37" t="s">
        <v>9170</v>
      </c>
      <c r="T2042" s="37" t="s">
        <v>9167</v>
      </c>
      <c r="U2042" s="37" t="s">
        <v>9166</v>
      </c>
    </row>
    <row r="2043" spans="1:21" s="37" customFormat="1" ht="14.5">
      <c r="A2043" s="3" t="s">
        <v>5617</v>
      </c>
      <c r="B2043" s="15" t="s">
        <v>1</v>
      </c>
      <c r="C2043" s="15" t="s">
        <v>7</v>
      </c>
      <c r="D2043" s="15" t="s">
        <v>3522</v>
      </c>
      <c r="E2043" s="15">
        <v>500</v>
      </c>
      <c r="F2043" s="15">
        <v>7.78</v>
      </c>
      <c r="G2043" s="15">
        <v>8.6</v>
      </c>
      <c r="H2043" s="15">
        <v>9.51</v>
      </c>
      <c r="I2043" s="15">
        <v>7</v>
      </c>
      <c r="J2043" s="15"/>
      <c r="K2043" s="15">
        <v>150</v>
      </c>
      <c r="L2043" s="15">
        <v>13.3</v>
      </c>
      <c r="M2043" s="15">
        <v>39</v>
      </c>
      <c r="N2043" s="15">
        <v>175</v>
      </c>
      <c r="O2043" s="15" t="s">
        <v>9484</v>
      </c>
      <c r="P2043" s="15" t="s">
        <v>910</v>
      </c>
      <c r="Q2043" s="37" t="s">
        <v>9169</v>
      </c>
      <c r="R2043" s="37">
        <v>0.4</v>
      </c>
      <c r="S2043" s="37" t="s">
        <v>9170</v>
      </c>
      <c r="T2043" s="37" t="s">
        <v>9167</v>
      </c>
      <c r="U2043" s="37" t="s">
        <v>9166</v>
      </c>
    </row>
    <row r="2044" spans="1:21" s="37" customFormat="1" ht="14.5">
      <c r="A2044" s="3" t="s">
        <v>5618</v>
      </c>
      <c r="B2044" s="15" t="s">
        <v>1</v>
      </c>
      <c r="C2044" s="15" t="s">
        <v>7</v>
      </c>
      <c r="D2044" s="15" t="s">
        <v>3522</v>
      </c>
      <c r="E2044" s="15">
        <v>500</v>
      </c>
      <c r="F2044" s="15">
        <v>7.78</v>
      </c>
      <c r="G2044" s="15">
        <v>8.1999999999999993</v>
      </c>
      <c r="H2044" s="15">
        <v>8.6</v>
      </c>
      <c r="I2044" s="15">
        <v>7</v>
      </c>
      <c r="J2044" s="15"/>
      <c r="K2044" s="15">
        <v>150</v>
      </c>
      <c r="L2044" s="15">
        <v>12</v>
      </c>
      <c r="M2044" s="15">
        <v>43</v>
      </c>
      <c r="N2044" s="15">
        <v>175</v>
      </c>
      <c r="O2044" s="15" t="s">
        <v>9484</v>
      </c>
      <c r="P2044" s="15" t="s">
        <v>910</v>
      </c>
      <c r="Q2044" s="37" t="s">
        <v>9169</v>
      </c>
      <c r="R2044" s="37">
        <v>0.4</v>
      </c>
      <c r="S2044" s="37" t="s">
        <v>9170</v>
      </c>
      <c r="T2044" s="37" t="s">
        <v>9167</v>
      </c>
      <c r="U2044" s="37" t="s">
        <v>9166</v>
      </c>
    </row>
    <row r="2045" spans="1:21" s="37" customFormat="1" ht="14.5">
      <c r="A2045" s="3" t="s">
        <v>5619</v>
      </c>
      <c r="B2045" s="15" t="s">
        <v>1</v>
      </c>
      <c r="C2045" s="15" t="s">
        <v>7</v>
      </c>
      <c r="D2045" s="15" t="s">
        <v>3525</v>
      </c>
      <c r="E2045" s="15">
        <v>500</v>
      </c>
      <c r="F2045" s="15">
        <v>7.78</v>
      </c>
      <c r="G2045" s="15">
        <v>8.6</v>
      </c>
      <c r="H2045" s="15">
        <v>9.51</v>
      </c>
      <c r="I2045" s="15">
        <v>7</v>
      </c>
      <c r="J2045" s="15"/>
      <c r="K2045" s="15">
        <v>150</v>
      </c>
      <c r="L2045" s="15">
        <v>13.3</v>
      </c>
      <c r="M2045" s="15">
        <v>39</v>
      </c>
      <c r="N2045" s="15">
        <v>175</v>
      </c>
      <c r="O2045" s="15" t="s">
        <v>9484</v>
      </c>
      <c r="P2045" s="15" t="s">
        <v>910</v>
      </c>
      <c r="Q2045" s="37" t="s">
        <v>9169</v>
      </c>
      <c r="R2045" s="37">
        <v>0.4</v>
      </c>
      <c r="S2045" s="37" t="s">
        <v>9170</v>
      </c>
      <c r="T2045" s="37" t="s">
        <v>9167</v>
      </c>
      <c r="U2045" s="37" t="s">
        <v>9166</v>
      </c>
    </row>
    <row r="2046" spans="1:21" s="37" customFormat="1" ht="14.5">
      <c r="A2046" s="3" t="s">
        <v>5620</v>
      </c>
      <c r="B2046" s="15" t="s">
        <v>1</v>
      </c>
      <c r="C2046" s="15" t="s">
        <v>7</v>
      </c>
      <c r="D2046" s="15" t="s">
        <v>3525</v>
      </c>
      <c r="E2046" s="15">
        <v>500</v>
      </c>
      <c r="F2046" s="15">
        <v>7.78</v>
      </c>
      <c r="G2046" s="15">
        <v>8.1999999999999993</v>
      </c>
      <c r="H2046" s="15">
        <v>8.6</v>
      </c>
      <c r="I2046" s="15">
        <v>7</v>
      </c>
      <c r="J2046" s="15"/>
      <c r="K2046" s="15">
        <v>150</v>
      </c>
      <c r="L2046" s="15">
        <v>12</v>
      </c>
      <c r="M2046" s="15">
        <v>43</v>
      </c>
      <c r="N2046" s="15">
        <v>175</v>
      </c>
      <c r="O2046" s="15" t="s">
        <v>9484</v>
      </c>
      <c r="P2046" s="15" t="s">
        <v>910</v>
      </c>
      <c r="Q2046" s="37" t="s">
        <v>9169</v>
      </c>
      <c r="R2046" s="37">
        <v>0.4</v>
      </c>
      <c r="S2046" s="37" t="s">
        <v>9170</v>
      </c>
      <c r="T2046" s="37" t="s">
        <v>9167</v>
      </c>
      <c r="U2046" s="37" t="s">
        <v>9166</v>
      </c>
    </row>
    <row r="2047" spans="1:21" s="37" customFormat="1" ht="14.5">
      <c r="A2047" s="3" t="s">
        <v>5621</v>
      </c>
      <c r="B2047" s="15" t="s">
        <v>1</v>
      </c>
      <c r="C2047" s="15" t="s">
        <v>7</v>
      </c>
      <c r="D2047" s="15" t="s">
        <v>3522</v>
      </c>
      <c r="E2047" s="15">
        <v>500</v>
      </c>
      <c r="F2047" s="15">
        <v>8.33</v>
      </c>
      <c r="G2047" s="15">
        <v>9.3000000000000007</v>
      </c>
      <c r="H2047" s="15">
        <v>10.199999999999999</v>
      </c>
      <c r="I2047" s="15">
        <v>7.5</v>
      </c>
      <c r="J2047" s="15"/>
      <c r="K2047" s="15">
        <v>50</v>
      </c>
      <c r="L2047" s="15">
        <v>14.3</v>
      </c>
      <c r="M2047" s="15">
        <v>36</v>
      </c>
      <c r="N2047" s="15">
        <v>175</v>
      </c>
      <c r="O2047" s="15" t="s">
        <v>9484</v>
      </c>
      <c r="P2047" s="15" t="s">
        <v>910</v>
      </c>
      <c r="Q2047" s="37" t="s">
        <v>9169</v>
      </c>
      <c r="R2047" s="37">
        <v>0.4</v>
      </c>
      <c r="S2047" s="37" t="s">
        <v>9170</v>
      </c>
      <c r="T2047" s="37" t="s">
        <v>9167</v>
      </c>
      <c r="U2047" s="37" t="s">
        <v>9166</v>
      </c>
    </row>
    <row r="2048" spans="1:21" s="37" customFormat="1" ht="14.5">
      <c r="A2048" s="3" t="s">
        <v>5622</v>
      </c>
      <c r="B2048" s="15" t="s">
        <v>1</v>
      </c>
      <c r="C2048" s="15" t="s">
        <v>7</v>
      </c>
      <c r="D2048" s="15" t="s">
        <v>3522</v>
      </c>
      <c r="E2048" s="15">
        <v>500</v>
      </c>
      <c r="F2048" s="15">
        <v>8.33</v>
      </c>
      <c r="G2048" s="15">
        <v>8.8000000000000007</v>
      </c>
      <c r="H2048" s="15">
        <v>9.2100000000000009</v>
      </c>
      <c r="I2048" s="15">
        <v>7.5</v>
      </c>
      <c r="J2048" s="15"/>
      <c r="K2048" s="15">
        <v>50</v>
      </c>
      <c r="L2048" s="15">
        <v>12.9</v>
      </c>
      <c r="M2048" s="15">
        <v>40</v>
      </c>
      <c r="N2048" s="15">
        <v>175</v>
      </c>
      <c r="O2048" s="15" t="s">
        <v>9484</v>
      </c>
      <c r="P2048" s="15" t="s">
        <v>910</v>
      </c>
      <c r="Q2048" s="37" t="s">
        <v>9169</v>
      </c>
      <c r="R2048" s="37">
        <v>0.4</v>
      </c>
      <c r="S2048" s="37" t="s">
        <v>9170</v>
      </c>
      <c r="T2048" s="37" t="s">
        <v>9167</v>
      </c>
      <c r="U2048" s="37" t="s">
        <v>9166</v>
      </c>
    </row>
    <row r="2049" spans="1:21" s="37" customFormat="1" ht="14.5">
      <c r="A2049" s="3" t="s">
        <v>5623</v>
      </c>
      <c r="B2049" s="15" t="s">
        <v>1</v>
      </c>
      <c r="C2049" s="15" t="s">
        <v>7</v>
      </c>
      <c r="D2049" s="15" t="s">
        <v>3525</v>
      </c>
      <c r="E2049" s="15">
        <v>500</v>
      </c>
      <c r="F2049" s="15">
        <v>8.33</v>
      </c>
      <c r="G2049" s="15">
        <v>9.3000000000000007</v>
      </c>
      <c r="H2049" s="15">
        <v>10.199999999999999</v>
      </c>
      <c r="I2049" s="15">
        <v>7.5</v>
      </c>
      <c r="J2049" s="15"/>
      <c r="K2049" s="15">
        <v>50</v>
      </c>
      <c r="L2049" s="15">
        <v>14.3</v>
      </c>
      <c r="M2049" s="15">
        <v>36</v>
      </c>
      <c r="N2049" s="15">
        <v>175</v>
      </c>
      <c r="O2049" s="15" t="s">
        <v>9484</v>
      </c>
      <c r="P2049" s="15" t="s">
        <v>910</v>
      </c>
      <c r="Q2049" s="37" t="s">
        <v>9169</v>
      </c>
      <c r="R2049" s="37">
        <v>0.4</v>
      </c>
      <c r="S2049" s="37" t="s">
        <v>9170</v>
      </c>
      <c r="T2049" s="37" t="s">
        <v>9167</v>
      </c>
      <c r="U2049" s="37" t="s">
        <v>9166</v>
      </c>
    </row>
    <row r="2050" spans="1:21" s="37" customFormat="1" ht="14.5">
      <c r="A2050" s="3" t="s">
        <v>5624</v>
      </c>
      <c r="B2050" s="15" t="s">
        <v>1</v>
      </c>
      <c r="C2050" s="15" t="s">
        <v>7</v>
      </c>
      <c r="D2050" s="15" t="s">
        <v>3525</v>
      </c>
      <c r="E2050" s="15">
        <v>500</v>
      </c>
      <c r="F2050" s="15">
        <v>8.33</v>
      </c>
      <c r="G2050" s="15">
        <v>8.8000000000000007</v>
      </c>
      <c r="H2050" s="15">
        <v>9.2100000000000009</v>
      </c>
      <c r="I2050" s="15">
        <v>7.5</v>
      </c>
      <c r="J2050" s="15"/>
      <c r="K2050" s="15">
        <v>50</v>
      </c>
      <c r="L2050" s="15">
        <v>12.9</v>
      </c>
      <c r="M2050" s="15">
        <v>40</v>
      </c>
      <c r="N2050" s="15">
        <v>175</v>
      </c>
      <c r="O2050" s="15" t="s">
        <v>9484</v>
      </c>
      <c r="P2050" s="15" t="s">
        <v>910</v>
      </c>
      <c r="Q2050" s="37" t="s">
        <v>9169</v>
      </c>
      <c r="R2050" s="37">
        <v>0.4</v>
      </c>
      <c r="S2050" s="37" t="s">
        <v>9170</v>
      </c>
      <c r="T2050" s="37" t="s">
        <v>9167</v>
      </c>
      <c r="U2050" s="37" t="s">
        <v>9166</v>
      </c>
    </row>
    <row r="2051" spans="1:21" s="37" customFormat="1" ht="14.5">
      <c r="A2051" s="3" t="s">
        <v>5625</v>
      </c>
      <c r="B2051" s="15" t="s">
        <v>1</v>
      </c>
      <c r="C2051" s="15" t="s">
        <v>7</v>
      </c>
      <c r="D2051" s="15" t="s">
        <v>3522</v>
      </c>
      <c r="E2051" s="15">
        <v>500</v>
      </c>
      <c r="F2051" s="15">
        <v>77.8</v>
      </c>
      <c r="G2051" s="15">
        <v>86.5</v>
      </c>
      <c r="H2051" s="15">
        <v>95.1</v>
      </c>
      <c r="I2051" s="15">
        <v>70</v>
      </c>
      <c r="J2051" s="15"/>
      <c r="K2051" s="15">
        <v>1</v>
      </c>
      <c r="L2051" s="15">
        <v>125</v>
      </c>
      <c r="M2051" s="15">
        <v>4.2</v>
      </c>
      <c r="N2051" s="15">
        <v>175</v>
      </c>
      <c r="O2051" s="15" t="s">
        <v>9484</v>
      </c>
      <c r="P2051" s="15" t="s">
        <v>3</v>
      </c>
      <c r="Q2051" s="37" t="s">
        <v>9169</v>
      </c>
      <c r="R2051" s="37">
        <v>0.4</v>
      </c>
      <c r="S2051" s="37" t="s">
        <v>9170</v>
      </c>
      <c r="T2051" s="37" t="s">
        <v>9167</v>
      </c>
      <c r="U2051" s="37" t="s">
        <v>9166</v>
      </c>
    </row>
    <row r="2052" spans="1:21" s="37" customFormat="1" ht="14.5">
      <c r="A2052" s="3" t="s">
        <v>5626</v>
      </c>
      <c r="B2052" s="15" t="s">
        <v>1</v>
      </c>
      <c r="C2052" s="15" t="s">
        <v>7</v>
      </c>
      <c r="D2052" s="15" t="s">
        <v>3522</v>
      </c>
      <c r="E2052" s="15">
        <v>500</v>
      </c>
      <c r="F2052" s="15">
        <v>77.8</v>
      </c>
      <c r="G2052" s="15">
        <v>81.900000000000006</v>
      </c>
      <c r="H2052" s="15" t="s">
        <v>5627</v>
      </c>
      <c r="I2052" s="15">
        <v>70</v>
      </c>
      <c r="J2052" s="15"/>
      <c r="K2052" s="15">
        <v>1</v>
      </c>
      <c r="L2052" s="15">
        <v>113</v>
      </c>
      <c r="M2052" s="15">
        <v>4.5999999999999996</v>
      </c>
      <c r="N2052" s="15">
        <v>175</v>
      </c>
      <c r="O2052" s="15" t="s">
        <v>9484</v>
      </c>
      <c r="P2052" s="15" t="s">
        <v>3</v>
      </c>
      <c r="Q2052" s="37" t="s">
        <v>9169</v>
      </c>
      <c r="R2052" s="37">
        <v>0.4</v>
      </c>
      <c r="S2052" s="37" t="s">
        <v>9170</v>
      </c>
      <c r="T2052" s="37" t="s">
        <v>9167</v>
      </c>
      <c r="U2052" s="37" t="s">
        <v>9166</v>
      </c>
    </row>
    <row r="2053" spans="1:21" s="37" customFormat="1" ht="14.5">
      <c r="A2053" s="3" t="s">
        <v>5628</v>
      </c>
      <c r="B2053" s="15" t="s">
        <v>1</v>
      </c>
      <c r="C2053" s="15" t="s">
        <v>7</v>
      </c>
      <c r="D2053" s="15" t="s">
        <v>3525</v>
      </c>
      <c r="E2053" s="15">
        <v>500</v>
      </c>
      <c r="F2053" s="15">
        <v>77.8</v>
      </c>
      <c r="G2053" s="15">
        <v>86.5</v>
      </c>
      <c r="H2053" s="15">
        <v>95.1</v>
      </c>
      <c r="I2053" s="15">
        <v>70</v>
      </c>
      <c r="J2053" s="15"/>
      <c r="K2053" s="15">
        <v>1</v>
      </c>
      <c r="L2053" s="15">
        <v>125</v>
      </c>
      <c r="M2053" s="15">
        <v>4.2</v>
      </c>
      <c r="N2053" s="15">
        <v>175</v>
      </c>
      <c r="O2053" s="15" t="s">
        <v>9484</v>
      </c>
      <c r="P2053" s="15" t="s">
        <v>3</v>
      </c>
      <c r="Q2053" s="37" t="s">
        <v>9169</v>
      </c>
      <c r="R2053" s="37">
        <v>0.4</v>
      </c>
      <c r="S2053" s="37" t="s">
        <v>9170</v>
      </c>
      <c r="T2053" s="37" t="s">
        <v>9167</v>
      </c>
      <c r="U2053" s="37" t="s">
        <v>9166</v>
      </c>
    </row>
    <row r="2054" spans="1:21" s="37" customFormat="1" ht="14.5">
      <c r="A2054" s="3" t="s">
        <v>5629</v>
      </c>
      <c r="B2054" s="15" t="s">
        <v>1</v>
      </c>
      <c r="C2054" s="15" t="s">
        <v>7</v>
      </c>
      <c r="D2054" s="15" t="s">
        <v>3525</v>
      </c>
      <c r="E2054" s="15">
        <v>500</v>
      </c>
      <c r="F2054" s="15">
        <v>77.8</v>
      </c>
      <c r="G2054" s="15">
        <v>81.900000000000006</v>
      </c>
      <c r="H2054" s="15" t="s">
        <v>5627</v>
      </c>
      <c r="I2054" s="15">
        <v>70</v>
      </c>
      <c r="J2054" s="15"/>
      <c r="K2054" s="15">
        <v>1</v>
      </c>
      <c r="L2054" s="15">
        <v>113</v>
      </c>
      <c r="M2054" s="15">
        <v>4.5999999999999996</v>
      </c>
      <c r="N2054" s="15">
        <v>175</v>
      </c>
      <c r="O2054" s="15" t="s">
        <v>9484</v>
      </c>
      <c r="P2054" s="15" t="s">
        <v>3</v>
      </c>
      <c r="Q2054" s="37" t="s">
        <v>9169</v>
      </c>
      <c r="R2054" s="37">
        <v>0.4</v>
      </c>
      <c r="S2054" s="37" t="s">
        <v>9170</v>
      </c>
      <c r="T2054" s="37" t="s">
        <v>9167</v>
      </c>
      <c r="U2054" s="37" t="s">
        <v>9166</v>
      </c>
    </row>
    <row r="2055" spans="1:21" s="37" customFormat="1" ht="14.5">
      <c r="A2055" s="3" t="s">
        <v>5630</v>
      </c>
      <c r="B2055" s="15" t="s">
        <v>1</v>
      </c>
      <c r="C2055" s="15" t="s">
        <v>7</v>
      </c>
      <c r="D2055" s="15" t="s">
        <v>3522</v>
      </c>
      <c r="E2055" s="15">
        <v>500</v>
      </c>
      <c r="F2055" s="15">
        <v>88.3</v>
      </c>
      <c r="G2055" s="15">
        <v>95.2</v>
      </c>
      <c r="H2055" s="15">
        <v>102</v>
      </c>
      <c r="I2055" s="15">
        <v>75</v>
      </c>
      <c r="J2055" s="15"/>
      <c r="K2055" s="15">
        <v>1</v>
      </c>
      <c r="L2055" s="15">
        <v>134</v>
      </c>
      <c r="M2055" s="15">
        <v>3.9</v>
      </c>
      <c r="N2055" s="15">
        <v>175</v>
      </c>
      <c r="O2055" s="15" t="s">
        <v>9484</v>
      </c>
      <c r="P2055" s="15" t="s">
        <v>3</v>
      </c>
      <c r="Q2055" s="37" t="s">
        <v>9169</v>
      </c>
      <c r="R2055" s="37">
        <v>0.4</v>
      </c>
      <c r="S2055" s="37" t="s">
        <v>9170</v>
      </c>
      <c r="T2055" s="37" t="s">
        <v>9167</v>
      </c>
      <c r="U2055" s="37" t="s">
        <v>9166</v>
      </c>
    </row>
    <row r="2056" spans="1:21" s="37" customFormat="1" ht="14.5">
      <c r="A2056" s="3" t="s">
        <v>5631</v>
      </c>
      <c r="B2056" s="15" t="s">
        <v>1</v>
      </c>
      <c r="C2056" s="15" t="s">
        <v>7</v>
      </c>
      <c r="D2056" s="15" t="s">
        <v>3522</v>
      </c>
      <c r="E2056" s="15">
        <v>500</v>
      </c>
      <c r="F2056" s="15">
        <v>88.3</v>
      </c>
      <c r="G2056" s="15">
        <v>90.2</v>
      </c>
      <c r="H2056" s="15">
        <v>92.1</v>
      </c>
      <c r="I2056" s="15">
        <v>75</v>
      </c>
      <c r="J2056" s="15"/>
      <c r="K2056" s="15">
        <v>1</v>
      </c>
      <c r="L2056" s="15">
        <v>121</v>
      </c>
      <c r="M2056" s="15">
        <v>4.3</v>
      </c>
      <c r="N2056" s="15">
        <v>175</v>
      </c>
      <c r="O2056" s="15" t="s">
        <v>9484</v>
      </c>
      <c r="P2056" s="15" t="s">
        <v>3</v>
      </c>
      <c r="Q2056" s="37" t="s">
        <v>9169</v>
      </c>
      <c r="R2056" s="37">
        <v>0.4</v>
      </c>
      <c r="S2056" s="37" t="s">
        <v>9170</v>
      </c>
      <c r="T2056" s="37" t="s">
        <v>9167</v>
      </c>
      <c r="U2056" s="37" t="s">
        <v>9166</v>
      </c>
    </row>
    <row r="2057" spans="1:21" s="37" customFormat="1" ht="14.5">
      <c r="A2057" s="3" t="s">
        <v>5632</v>
      </c>
      <c r="B2057" s="15" t="s">
        <v>1</v>
      </c>
      <c r="C2057" s="15" t="s">
        <v>7</v>
      </c>
      <c r="D2057" s="15" t="s">
        <v>3525</v>
      </c>
      <c r="E2057" s="15">
        <v>500</v>
      </c>
      <c r="F2057" s="15">
        <v>88.3</v>
      </c>
      <c r="G2057" s="15">
        <v>95.2</v>
      </c>
      <c r="H2057" s="15">
        <v>102</v>
      </c>
      <c r="I2057" s="15">
        <v>75</v>
      </c>
      <c r="J2057" s="15"/>
      <c r="K2057" s="15">
        <v>1</v>
      </c>
      <c r="L2057" s="15">
        <v>134</v>
      </c>
      <c r="M2057" s="15">
        <v>3.9</v>
      </c>
      <c r="N2057" s="15">
        <v>175</v>
      </c>
      <c r="O2057" s="15" t="s">
        <v>9484</v>
      </c>
      <c r="P2057" s="15" t="s">
        <v>3</v>
      </c>
      <c r="Q2057" s="37" t="s">
        <v>9169</v>
      </c>
      <c r="R2057" s="37">
        <v>0.4</v>
      </c>
      <c r="S2057" s="37" t="s">
        <v>9170</v>
      </c>
      <c r="T2057" s="37" t="s">
        <v>9167</v>
      </c>
      <c r="U2057" s="37" t="s">
        <v>9166</v>
      </c>
    </row>
    <row r="2058" spans="1:21" s="37" customFormat="1" ht="14.5">
      <c r="A2058" s="3" t="s">
        <v>5633</v>
      </c>
      <c r="B2058" s="15" t="s">
        <v>1</v>
      </c>
      <c r="C2058" s="15" t="s">
        <v>7</v>
      </c>
      <c r="D2058" s="15" t="s">
        <v>3525</v>
      </c>
      <c r="E2058" s="15">
        <v>500</v>
      </c>
      <c r="F2058" s="15">
        <v>88.3</v>
      </c>
      <c r="G2058" s="15">
        <v>90.2</v>
      </c>
      <c r="H2058" s="15">
        <v>92.1</v>
      </c>
      <c r="I2058" s="15">
        <v>75</v>
      </c>
      <c r="J2058" s="15"/>
      <c r="K2058" s="15">
        <v>1</v>
      </c>
      <c r="L2058" s="15">
        <v>121</v>
      </c>
      <c r="M2058" s="15">
        <v>4.3</v>
      </c>
      <c r="N2058" s="15">
        <v>175</v>
      </c>
      <c r="O2058" s="15" t="s">
        <v>9484</v>
      </c>
      <c r="P2058" s="15" t="s">
        <v>3</v>
      </c>
      <c r="Q2058" s="37" t="s">
        <v>9169</v>
      </c>
      <c r="R2058" s="37">
        <v>0.4</v>
      </c>
      <c r="S2058" s="37" t="s">
        <v>9170</v>
      </c>
      <c r="T2058" s="37" t="s">
        <v>9167</v>
      </c>
      <c r="U2058" s="37" t="s">
        <v>9166</v>
      </c>
    </row>
    <row r="2059" spans="1:21" s="37" customFormat="1" ht="14.5">
      <c r="A2059" s="3" t="s">
        <v>5634</v>
      </c>
      <c r="B2059" s="15" t="s">
        <v>1</v>
      </c>
      <c r="C2059" s="15" t="s">
        <v>7</v>
      </c>
      <c r="D2059" s="15" t="s">
        <v>3522</v>
      </c>
      <c r="E2059" s="15">
        <v>500</v>
      </c>
      <c r="F2059" s="15">
        <v>86.7</v>
      </c>
      <c r="G2059" s="15">
        <v>94.9</v>
      </c>
      <c r="H2059" s="15">
        <v>103</v>
      </c>
      <c r="I2059" s="15">
        <v>78</v>
      </c>
      <c r="J2059" s="15"/>
      <c r="K2059" s="15">
        <v>1</v>
      </c>
      <c r="L2059" s="15">
        <v>139</v>
      </c>
      <c r="M2059" s="15">
        <v>3.7</v>
      </c>
      <c r="N2059" s="15">
        <v>175</v>
      </c>
      <c r="O2059" s="15" t="s">
        <v>9484</v>
      </c>
      <c r="P2059" s="15" t="s">
        <v>3</v>
      </c>
      <c r="Q2059" s="37" t="s">
        <v>9169</v>
      </c>
      <c r="R2059" s="37">
        <v>0.4</v>
      </c>
      <c r="S2059" s="37" t="s">
        <v>9170</v>
      </c>
      <c r="T2059" s="37" t="s">
        <v>9167</v>
      </c>
      <c r="U2059" s="37" t="s">
        <v>9166</v>
      </c>
    </row>
    <row r="2060" spans="1:21" s="37" customFormat="1" ht="14.5">
      <c r="A2060" s="3" t="s">
        <v>5635</v>
      </c>
      <c r="B2060" s="15" t="s">
        <v>1</v>
      </c>
      <c r="C2060" s="15" t="s">
        <v>7</v>
      </c>
      <c r="D2060" s="15" t="s">
        <v>3522</v>
      </c>
      <c r="E2060" s="15">
        <v>500</v>
      </c>
      <c r="F2060" s="15">
        <v>86.7</v>
      </c>
      <c r="G2060" s="15">
        <v>91.3</v>
      </c>
      <c r="H2060" s="15">
        <v>95.8</v>
      </c>
      <c r="I2060" s="15">
        <v>78</v>
      </c>
      <c r="J2060" s="15"/>
      <c r="K2060" s="15">
        <v>1</v>
      </c>
      <c r="L2060" s="15">
        <v>126</v>
      </c>
      <c r="M2060" s="15">
        <v>4.0999999999999996</v>
      </c>
      <c r="N2060" s="15">
        <v>175</v>
      </c>
      <c r="O2060" s="15" t="s">
        <v>9484</v>
      </c>
      <c r="P2060" s="15" t="s">
        <v>3</v>
      </c>
      <c r="Q2060" s="37" t="s">
        <v>9169</v>
      </c>
      <c r="R2060" s="37">
        <v>0.4</v>
      </c>
      <c r="S2060" s="37" t="s">
        <v>9170</v>
      </c>
      <c r="T2060" s="37" t="s">
        <v>9167</v>
      </c>
      <c r="U2060" s="37" t="s">
        <v>9166</v>
      </c>
    </row>
    <row r="2061" spans="1:21" s="37" customFormat="1" ht="14.5">
      <c r="A2061" s="3" t="s">
        <v>5636</v>
      </c>
      <c r="B2061" s="15" t="s">
        <v>1</v>
      </c>
      <c r="C2061" s="15" t="s">
        <v>7</v>
      </c>
      <c r="D2061" s="15" t="s">
        <v>3525</v>
      </c>
      <c r="E2061" s="15">
        <v>500</v>
      </c>
      <c r="F2061" s="15">
        <v>86.7</v>
      </c>
      <c r="G2061" s="15">
        <v>94.9</v>
      </c>
      <c r="H2061" s="15">
        <v>103</v>
      </c>
      <c r="I2061" s="15">
        <v>78</v>
      </c>
      <c r="J2061" s="15"/>
      <c r="K2061" s="15">
        <v>1</v>
      </c>
      <c r="L2061" s="15">
        <v>139</v>
      </c>
      <c r="M2061" s="15">
        <v>3.7</v>
      </c>
      <c r="N2061" s="15">
        <v>175</v>
      </c>
      <c r="O2061" s="15" t="s">
        <v>9484</v>
      </c>
      <c r="P2061" s="15" t="s">
        <v>3</v>
      </c>
      <c r="Q2061" s="37" t="s">
        <v>9169</v>
      </c>
      <c r="R2061" s="37">
        <v>0.4</v>
      </c>
      <c r="S2061" s="37" t="s">
        <v>9170</v>
      </c>
      <c r="T2061" s="37" t="s">
        <v>9167</v>
      </c>
      <c r="U2061" s="37" t="s">
        <v>9166</v>
      </c>
    </row>
    <row r="2062" spans="1:21" s="37" customFormat="1" ht="14.5">
      <c r="A2062" s="3" t="s">
        <v>5637</v>
      </c>
      <c r="B2062" s="15" t="s">
        <v>1</v>
      </c>
      <c r="C2062" s="15" t="s">
        <v>7</v>
      </c>
      <c r="D2062" s="15" t="s">
        <v>3525</v>
      </c>
      <c r="E2062" s="15">
        <v>500</v>
      </c>
      <c r="F2062" s="15">
        <v>86.7</v>
      </c>
      <c r="G2062" s="15">
        <v>91.3</v>
      </c>
      <c r="H2062" s="15">
        <v>95.8</v>
      </c>
      <c r="I2062" s="15">
        <v>78</v>
      </c>
      <c r="J2062" s="15"/>
      <c r="K2062" s="15">
        <v>1</v>
      </c>
      <c r="L2062" s="15">
        <v>126</v>
      </c>
      <c r="M2062" s="15">
        <v>4.0999999999999996</v>
      </c>
      <c r="N2062" s="15">
        <v>175</v>
      </c>
      <c r="O2062" s="15" t="s">
        <v>9484</v>
      </c>
      <c r="P2062" s="15" t="s">
        <v>3</v>
      </c>
      <c r="Q2062" s="37" t="s">
        <v>9169</v>
      </c>
      <c r="R2062" s="37">
        <v>0.4</v>
      </c>
      <c r="S2062" s="37" t="s">
        <v>9170</v>
      </c>
      <c r="T2062" s="37" t="s">
        <v>9167</v>
      </c>
      <c r="U2062" s="37" t="s">
        <v>9166</v>
      </c>
    </row>
    <row r="2063" spans="1:21" s="37" customFormat="1" ht="14.5">
      <c r="A2063" s="3" t="s">
        <v>5638</v>
      </c>
      <c r="B2063" s="15" t="s">
        <v>1</v>
      </c>
      <c r="C2063" s="15" t="s">
        <v>7</v>
      </c>
      <c r="D2063" s="15" t="s">
        <v>3522</v>
      </c>
      <c r="E2063" s="15">
        <v>500</v>
      </c>
      <c r="F2063" s="15">
        <v>8.89</v>
      </c>
      <c r="G2063" s="15">
        <v>9.9</v>
      </c>
      <c r="H2063" s="15">
        <v>10.9</v>
      </c>
      <c r="I2063" s="15">
        <v>8</v>
      </c>
      <c r="J2063" s="15"/>
      <c r="K2063" s="15">
        <v>25</v>
      </c>
      <c r="L2063" s="15">
        <v>15</v>
      </c>
      <c r="M2063" s="15">
        <v>35</v>
      </c>
      <c r="N2063" s="15">
        <v>175</v>
      </c>
      <c r="O2063" s="15" t="s">
        <v>9484</v>
      </c>
      <c r="P2063" s="15" t="s">
        <v>910</v>
      </c>
      <c r="Q2063" s="37" t="s">
        <v>9169</v>
      </c>
      <c r="R2063" s="37">
        <v>0.4</v>
      </c>
      <c r="S2063" s="37" t="s">
        <v>9170</v>
      </c>
      <c r="T2063" s="37" t="s">
        <v>9167</v>
      </c>
      <c r="U2063" s="37" t="s">
        <v>9166</v>
      </c>
    </row>
    <row r="2064" spans="1:21" s="37" customFormat="1" ht="14.5">
      <c r="A2064" s="3" t="s">
        <v>5639</v>
      </c>
      <c r="B2064" s="15" t="s">
        <v>1</v>
      </c>
      <c r="C2064" s="15" t="s">
        <v>7</v>
      </c>
      <c r="D2064" s="15" t="s">
        <v>3522</v>
      </c>
      <c r="E2064" s="15">
        <v>500</v>
      </c>
      <c r="F2064" s="15">
        <v>8.89</v>
      </c>
      <c r="G2064" s="15">
        <v>9.4</v>
      </c>
      <c r="H2064" s="15">
        <v>9.83</v>
      </c>
      <c r="I2064" s="15">
        <v>8</v>
      </c>
      <c r="J2064" s="15"/>
      <c r="K2064" s="15">
        <v>25</v>
      </c>
      <c r="L2064" s="15">
        <v>13.6</v>
      </c>
      <c r="M2064" s="15">
        <v>38</v>
      </c>
      <c r="N2064" s="15">
        <v>175</v>
      </c>
      <c r="O2064" s="15" t="s">
        <v>9484</v>
      </c>
      <c r="P2064" s="15" t="s">
        <v>910</v>
      </c>
      <c r="Q2064" s="37" t="s">
        <v>9169</v>
      </c>
      <c r="R2064" s="37">
        <v>0.4</v>
      </c>
      <c r="S2064" s="37" t="s">
        <v>9170</v>
      </c>
      <c r="T2064" s="37" t="s">
        <v>9167</v>
      </c>
      <c r="U2064" s="37" t="s">
        <v>9166</v>
      </c>
    </row>
    <row r="2065" spans="1:21" s="37" customFormat="1" ht="14.5">
      <c r="A2065" s="3" t="s">
        <v>5640</v>
      </c>
      <c r="B2065" s="15" t="s">
        <v>1</v>
      </c>
      <c r="C2065" s="15" t="s">
        <v>7</v>
      </c>
      <c r="D2065" s="15" t="s">
        <v>3525</v>
      </c>
      <c r="E2065" s="15">
        <v>500</v>
      </c>
      <c r="F2065" s="15">
        <v>8.89</v>
      </c>
      <c r="G2065" s="15">
        <v>9.9</v>
      </c>
      <c r="H2065" s="15">
        <v>10.9</v>
      </c>
      <c r="I2065" s="15">
        <v>8</v>
      </c>
      <c r="J2065" s="15"/>
      <c r="K2065" s="15">
        <v>25</v>
      </c>
      <c r="L2065" s="15">
        <v>15</v>
      </c>
      <c r="M2065" s="15">
        <v>35</v>
      </c>
      <c r="N2065" s="15">
        <v>175</v>
      </c>
      <c r="O2065" s="15" t="s">
        <v>9484</v>
      </c>
      <c r="P2065" s="15" t="s">
        <v>910</v>
      </c>
      <c r="Q2065" s="37" t="s">
        <v>9169</v>
      </c>
      <c r="R2065" s="37">
        <v>0.4</v>
      </c>
      <c r="S2065" s="37" t="s">
        <v>9170</v>
      </c>
      <c r="T2065" s="37" t="s">
        <v>9167</v>
      </c>
      <c r="U2065" s="37" t="s">
        <v>9166</v>
      </c>
    </row>
    <row r="2066" spans="1:21" s="37" customFormat="1" ht="14.5">
      <c r="A2066" s="3" t="s">
        <v>5641</v>
      </c>
      <c r="B2066" s="15" t="s">
        <v>1</v>
      </c>
      <c r="C2066" s="15" t="s">
        <v>7</v>
      </c>
      <c r="D2066" s="15" t="s">
        <v>3525</v>
      </c>
      <c r="E2066" s="15">
        <v>500</v>
      </c>
      <c r="F2066" s="15">
        <v>8.89</v>
      </c>
      <c r="G2066" s="15">
        <v>9.4</v>
      </c>
      <c r="H2066" s="15">
        <v>9.83</v>
      </c>
      <c r="I2066" s="15">
        <v>8</v>
      </c>
      <c r="J2066" s="15"/>
      <c r="K2066" s="15">
        <v>25</v>
      </c>
      <c r="L2066" s="15">
        <v>13.6</v>
      </c>
      <c r="M2066" s="15">
        <v>38</v>
      </c>
      <c r="N2066" s="15">
        <v>175</v>
      </c>
      <c r="O2066" s="15" t="s">
        <v>9484</v>
      </c>
      <c r="P2066" s="15" t="s">
        <v>910</v>
      </c>
      <c r="Q2066" s="37" t="s">
        <v>9169</v>
      </c>
      <c r="R2066" s="37">
        <v>0.4</v>
      </c>
      <c r="S2066" s="37" t="s">
        <v>9170</v>
      </c>
      <c r="T2066" s="37" t="s">
        <v>9167</v>
      </c>
      <c r="U2066" s="37" t="s">
        <v>9166</v>
      </c>
    </row>
    <row r="2067" spans="1:21" s="37" customFormat="1" ht="14.5">
      <c r="A2067" s="3" t="s">
        <v>5642</v>
      </c>
      <c r="B2067" s="15" t="s">
        <v>1</v>
      </c>
      <c r="C2067" s="15" t="s">
        <v>7</v>
      </c>
      <c r="D2067" s="15" t="s">
        <v>3522</v>
      </c>
      <c r="E2067" s="15">
        <v>500</v>
      </c>
      <c r="F2067" s="15">
        <v>9.44</v>
      </c>
      <c r="G2067" s="15">
        <v>10.5</v>
      </c>
      <c r="H2067" s="15">
        <v>11.5</v>
      </c>
      <c r="I2067" s="15">
        <v>8.5</v>
      </c>
      <c r="J2067" s="15"/>
      <c r="K2067" s="15">
        <v>10</v>
      </c>
      <c r="L2067" s="15">
        <v>15.9</v>
      </c>
      <c r="M2067" s="15">
        <v>33</v>
      </c>
      <c r="N2067" s="15">
        <v>175</v>
      </c>
      <c r="O2067" s="15" t="s">
        <v>9484</v>
      </c>
      <c r="P2067" s="15" t="s">
        <v>3</v>
      </c>
      <c r="Q2067" s="37" t="s">
        <v>9169</v>
      </c>
      <c r="R2067" s="37">
        <v>0.4</v>
      </c>
      <c r="S2067" s="37" t="s">
        <v>9170</v>
      </c>
      <c r="T2067" s="37" t="s">
        <v>9167</v>
      </c>
      <c r="U2067" s="37" t="s">
        <v>9166</v>
      </c>
    </row>
    <row r="2068" spans="1:21" s="37" customFormat="1" ht="14.5">
      <c r="A2068" s="3" t="s">
        <v>5643</v>
      </c>
      <c r="B2068" s="15" t="s">
        <v>1</v>
      </c>
      <c r="C2068" s="15" t="s">
        <v>7</v>
      </c>
      <c r="D2068" s="15" t="s">
        <v>3522</v>
      </c>
      <c r="E2068" s="15">
        <v>500</v>
      </c>
      <c r="F2068" s="15">
        <v>9.44</v>
      </c>
      <c r="G2068" s="15">
        <v>9.9</v>
      </c>
      <c r="H2068" s="15">
        <v>10.4</v>
      </c>
      <c r="I2068" s="15">
        <v>8.5</v>
      </c>
      <c r="J2068" s="15"/>
      <c r="K2068" s="15">
        <v>10</v>
      </c>
      <c r="L2068" s="15">
        <v>14.4</v>
      </c>
      <c r="M2068" s="15">
        <v>36</v>
      </c>
      <c r="N2068" s="15">
        <v>175</v>
      </c>
      <c r="O2068" s="15" t="s">
        <v>9484</v>
      </c>
      <c r="P2068" s="15" t="s">
        <v>910</v>
      </c>
      <c r="Q2068" s="37" t="s">
        <v>9169</v>
      </c>
      <c r="R2068" s="37">
        <v>0.4</v>
      </c>
      <c r="S2068" s="37" t="s">
        <v>9170</v>
      </c>
      <c r="T2068" s="37" t="s">
        <v>9167</v>
      </c>
      <c r="U2068" s="37" t="s">
        <v>9166</v>
      </c>
    </row>
    <row r="2069" spans="1:21" s="37" customFormat="1" ht="14.5">
      <c r="A2069" s="3" t="s">
        <v>5644</v>
      </c>
      <c r="B2069" s="15" t="s">
        <v>1</v>
      </c>
      <c r="C2069" s="15" t="s">
        <v>7</v>
      </c>
      <c r="D2069" s="15" t="s">
        <v>3525</v>
      </c>
      <c r="E2069" s="15">
        <v>500</v>
      </c>
      <c r="F2069" s="15">
        <v>9.44</v>
      </c>
      <c r="G2069" s="15">
        <v>10.5</v>
      </c>
      <c r="H2069" s="15">
        <v>11.5</v>
      </c>
      <c r="I2069" s="15">
        <v>8.5</v>
      </c>
      <c r="J2069" s="15"/>
      <c r="K2069" s="15">
        <v>10</v>
      </c>
      <c r="L2069" s="15">
        <v>15.9</v>
      </c>
      <c r="M2069" s="15">
        <v>33</v>
      </c>
      <c r="N2069" s="15">
        <v>175</v>
      </c>
      <c r="O2069" s="15" t="s">
        <v>9484</v>
      </c>
      <c r="P2069" s="15" t="s">
        <v>3</v>
      </c>
      <c r="Q2069" s="37" t="s">
        <v>9169</v>
      </c>
      <c r="R2069" s="37">
        <v>0.4</v>
      </c>
      <c r="S2069" s="37" t="s">
        <v>9170</v>
      </c>
      <c r="T2069" s="37" t="s">
        <v>9167</v>
      </c>
      <c r="U2069" s="37" t="s">
        <v>9166</v>
      </c>
    </row>
    <row r="2070" spans="1:21" s="37" customFormat="1" ht="14.5">
      <c r="A2070" s="3" t="s">
        <v>5645</v>
      </c>
      <c r="B2070" s="15" t="s">
        <v>1</v>
      </c>
      <c r="C2070" s="15" t="s">
        <v>7</v>
      </c>
      <c r="D2070" s="15" t="s">
        <v>3525</v>
      </c>
      <c r="E2070" s="15">
        <v>500</v>
      </c>
      <c r="F2070" s="15">
        <v>9.44</v>
      </c>
      <c r="G2070" s="15">
        <v>9.9</v>
      </c>
      <c r="H2070" s="15">
        <v>10.4</v>
      </c>
      <c r="I2070" s="15">
        <v>8.5</v>
      </c>
      <c r="J2070" s="15"/>
      <c r="K2070" s="15">
        <v>10</v>
      </c>
      <c r="L2070" s="15">
        <v>14.4</v>
      </c>
      <c r="M2070" s="15">
        <v>36</v>
      </c>
      <c r="N2070" s="15">
        <v>175</v>
      </c>
      <c r="O2070" s="15" t="s">
        <v>9484</v>
      </c>
      <c r="P2070" s="15" t="s">
        <v>910</v>
      </c>
      <c r="Q2070" s="37" t="s">
        <v>9169</v>
      </c>
      <c r="R2070" s="37">
        <v>0.4</v>
      </c>
      <c r="S2070" s="37" t="s">
        <v>9170</v>
      </c>
      <c r="T2070" s="37" t="s">
        <v>9167</v>
      </c>
      <c r="U2070" s="37" t="s">
        <v>9166</v>
      </c>
    </row>
    <row r="2071" spans="1:21" s="37" customFormat="1" ht="14.5">
      <c r="A2071" s="3" t="s">
        <v>5646</v>
      </c>
      <c r="B2071" s="15" t="s">
        <v>1</v>
      </c>
      <c r="C2071" s="15" t="s">
        <v>7</v>
      </c>
      <c r="D2071" s="15" t="s">
        <v>3522</v>
      </c>
      <c r="E2071" s="15">
        <v>500</v>
      </c>
      <c r="F2071" s="15">
        <v>94.4</v>
      </c>
      <c r="G2071" s="15">
        <v>104.7</v>
      </c>
      <c r="H2071" s="15">
        <v>115</v>
      </c>
      <c r="I2071" s="15">
        <v>85</v>
      </c>
      <c r="J2071" s="15"/>
      <c r="K2071" s="15">
        <v>1</v>
      </c>
      <c r="L2071" s="15">
        <v>151</v>
      </c>
      <c r="M2071" s="15">
        <v>3.4</v>
      </c>
      <c r="N2071" s="15">
        <v>175</v>
      </c>
      <c r="O2071" s="15" t="s">
        <v>9484</v>
      </c>
      <c r="P2071" s="15" t="s">
        <v>3</v>
      </c>
      <c r="Q2071" s="37" t="s">
        <v>9169</v>
      </c>
      <c r="R2071" s="37">
        <v>0.4</v>
      </c>
      <c r="S2071" s="37" t="s">
        <v>9170</v>
      </c>
      <c r="T2071" s="37" t="s">
        <v>9167</v>
      </c>
      <c r="U2071" s="37" t="s">
        <v>9166</v>
      </c>
    </row>
    <row r="2072" spans="1:21" s="37" customFormat="1" ht="14.5">
      <c r="A2072" s="3" t="s">
        <v>5647</v>
      </c>
      <c r="B2072" s="15" t="s">
        <v>1</v>
      </c>
      <c r="C2072" s="15" t="s">
        <v>7</v>
      </c>
      <c r="D2072" s="15" t="s">
        <v>3522</v>
      </c>
      <c r="E2072" s="15">
        <v>500</v>
      </c>
      <c r="F2072" s="15">
        <v>94.4</v>
      </c>
      <c r="G2072" s="15">
        <v>99.2</v>
      </c>
      <c r="H2072" s="15">
        <v>104</v>
      </c>
      <c r="I2072" s="15">
        <v>85</v>
      </c>
      <c r="J2072" s="15"/>
      <c r="K2072" s="15">
        <v>1</v>
      </c>
      <c r="L2072" s="15">
        <v>137</v>
      </c>
      <c r="M2072" s="15">
        <v>3.8</v>
      </c>
      <c r="N2072" s="15">
        <v>175</v>
      </c>
      <c r="O2072" s="15" t="s">
        <v>9484</v>
      </c>
      <c r="P2072" s="15" t="s">
        <v>3</v>
      </c>
      <c r="Q2072" s="37" t="s">
        <v>9169</v>
      </c>
      <c r="R2072" s="37">
        <v>0.4</v>
      </c>
      <c r="S2072" s="37" t="s">
        <v>9170</v>
      </c>
      <c r="T2072" s="37" t="s">
        <v>9167</v>
      </c>
      <c r="U2072" s="37" t="s">
        <v>9166</v>
      </c>
    </row>
    <row r="2073" spans="1:21" s="37" customFormat="1" ht="14.5">
      <c r="A2073" s="3" t="s">
        <v>5648</v>
      </c>
      <c r="B2073" s="15" t="s">
        <v>1</v>
      </c>
      <c r="C2073" s="15" t="s">
        <v>7</v>
      </c>
      <c r="D2073" s="15" t="s">
        <v>3525</v>
      </c>
      <c r="E2073" s="15">
        <v>500</v>
      </c>
      <c r="F2073" s="15">
        <v>94.4</v>
      </c>
      <c r="G2073" s="15">
        <v>104.7</v>
      </c>
      <c r="H2073" s="15">
        <v>115</v>
      </c>
      <c r="I2073" s="15">
        <v>85</v>
      </c>
      <c r="J2073" s="15"/>
      <c r="K2073" s="15">
        <v>1</v>
      </c>
      <c r="L2073" s="15">
        <v>151</v>
      </c>
      <c r="M2073" s="15">
        <v>3.4</v>
      </c>
      <c r="N2073" s="15">
        <v>175</v>
      </c>
      <c r="O2073" s="15" t="s">
        <v>9484</v>
      </c>
      <c r="P2073" s="15" t="s">
        <v>3</v>
      </c>
      <c r="Q2073" s="37" t="s">
        <v>9169</v>
      </c>
      <c r="R2073" s="37">
        <v>0.4</v>
      </c>
      <c r="S2073" s="37" t="s">
        <v>9170</v>
      </c>
      <c r="T2073" s="37" t="s">
        <v>9167</v>
      </c>
      <c r="U2073" s="37" t="s">
        <v>9166</v>
      </c>
    </row>
    <row r="2074" spans="1:21" s="37" customFormat="1" ht="14.5">
      <c r="A2074" s="3" t="s">
        <v>5649</v>
      </c>
      <c r="B2074" s="15" t="s">
        <v>1</v>
      </c>
      <c r="C2074" s="15" t="s">
        <v>7</v>
      </c>
      <c r="D2074" s="15" t="s">
        <v>3525</v>
      </c>
      <c r="E2074" s="15">
        <v>500</v>
      </c>
      <c r="F2074" s="15">
        <v>94.4</v>
      </c>
      <c r="G2074" s="15">
        <v>99.2</v>
      </c>
      <c r="H2074" s="15">
        <v>104</v>
      </c>
      <c r="I2074" s="15">
        <v>85</v>
      </c>
      <c r="J2074" s="15"/>
      <c r="K2074" s="15">
        <v>1</v>
      </c>
      <c r="L2074" s="15">
        <v>137</v>
      </c>
      <c r="M2074" s="15">
        <v>3.8</v>
      </c>
      <c r="N2074" s="15">
        <v>175</v>
      </c>
      <c r="O2074" s="15" t="s">
        <v>9484</v>
      </c>
      <c r="P2074" s="15" t="s">
        <v>3</v>
      </c>
      <c r="Q2074" s="37" t="s">
        <v>9169</v>
      </c>
      <c r="R2074" s="37">
        <v>0.4</v>
      </c>
      <c r="S2074" s="37" t="s">
        <v>9170</v>
      </c>
      <c r="T2074" s="37" t="s">
        <v>9167</v>
      </c>
      <c r="U2074" s="37" t="s">
        <v>9166</v>
      </c>
    </row>
    <row r="2075" spans="1:21" s="37" customFormat="1" ht="14.5">
      <c r="A2075" s="3" t="s">
        <v>5650</v>
      </c>
      <c r="B2075" s="15" t="s">
        <v>1</v>
      </c>
      <c r="C2075" s="15" t="s">
        <v>7</v>
      </c>
      <c r="D2075" s="15" t="s">
        <v>3522</v>
      </c>
      <c r="E2075" s="15">
        <v>500</v>
      </c>
      <c r="F2075" s="15">
        <v>10</v>
      </c>
      <c r="G2075" s="15">
        <v>11.1</v>
      </c>
      <c r="H2075" s="15">
        <v>12.2</v>
      </c>
      <c r="I2075" s="15">
        <v>9</v>
      </c>
      <c r="J2075" s="15"/>
      <c r="K2075" s="15">
        <v>5</v>
      </c>
      <c r="L2075" s="15">
        <v>16.899999999999999</v>
      </c>
      <c r="M2075" s="15">
        <v>31</v>
      </c>
      <c r="N2075" s="15">
        <v>175</v>
      </c>
      <c r="O2075" s="15" t="s">
        <v>9484</v>
      </c>
      <c r="P2075" s="15" t="s">
        <v>3</v>
      </c>
      <c r="Q2075" s="37" t="s">
        <v>9169</v>
      </c>
      <c r="R2075" s="37">
        <v>0.4</v>
      </c>
      <c r="S2075" s="37" t="s">
        <v>9170</v>
      </c>
      <c r="T2075" s="37" t="s">
        <v>9167</v>
      </c>
      <c r="U2075" s="37" t="s">
        <v>9166</v>
      </c>
    </row>
    <row r="2076" spans="1:21" s="37" customFormat="1" ht="14.5">
      <c r="A2076" s="3" t="s">
        <v>5651</v>
      </c>
      <c r="B2076" s="15" t="s">
        <v>1</v>
      </c>
      <c r="C2076" s="15" t="s">
        <v>7</v>
      </c>
      <c r="D2076" s="15" t="s">
        <v>3522</v>
      </c>
      <c r="E2076" s="15">
        <v>500</v>
      </c>
      <c r="F2076" s="15">
        <v>10</v>
      </c>
      <c r="G2076" s="15">
        <v>10.6</v>
      </c>
      <c r="H2076" s="15">
        <v>11.1</v>
      </c>
      <c r="I2076" s="15">
        <v>9</v>
      </c>
      <c r="J2076" s="15"/>
      <c r="K2076" s="15">
        <v>5</v>
      </c>
      <c r="L2076" s="15">
        <v>15.4</v>
      </c>
      <c r="M2076" s="15">
        <v>34</v>
      </c>
      <c r="N2076" s="15">
        <v>175</v>
      </c>
      <c r="O2076" s="15" t="s">
        <v>9484</v>
      </c>
      <c r="P2076" s="15" t="s">
        <v>3</v>
      </c>
      <c r="Q2076" s="37" t="s">
        <v>9169</v>
      </c>
      <c r="R2076" s="37">
        <v>0.4</v>
      </c>
      <c r="S2076" s="37" t="s">
        <v>9170</v>
      </c>
      <c r="T2076" s="37" t="s">
        <v>9167</v>
      </c>
      <c r="U2076" s="37" t="s">
        <v>9166</v>
      </c>
    </row>
    <row r="2077" spans="1:21" s="37" customFormat="1" ht="14.5">
      <c r="A2077" s="3" t="s">
        <v>5652</v>
      </c>
      <c r="B2077" s="15" t="s">
        <v>1</v>
      </c>
      <c r="C2077" s="15" t="s">
        <v>7</v>
      </c>
      <c r="D2077" s="15" t="s">
        <v>3525</v>
      </c>
      <c r="E2077" s="15">
        <v>500</v>
      </c>
      <c r="F2077" s="15">
        <v>10</v>
      </c>
      <c r="G2077" s="15">
        <v>11.1</v>
      </c>
      <c r="H2077" s="15">
        <v>12.2</v>
      </c>
      <c r="I2077" s="15">
        <v>9</v>
      </c>
      <c r="J2077" s="15"/>
      <c r="K2077" s="15">
        <v>5</v>
      </c>
      <c r="L2077" s="15">
        <v>16.899999999999999</v>
      </c>
      <c r="M2077" s="15">
        <v>31</v>
      </c>
      <c r="N2077" s="15">
        <v>175</v>
      </c>
      <c r="O2077" s="15" t="s">
        <v>9484</v>
      </c>
      <c r="P2077" s="15" t="s">
        <v>3</v>
      </c>
      <c r="Q2077" s="37" t="s">
        <v>9169</v>
      </c>
      <c r="R2077" s="37">
        <v>0.4</v>
      </c>
      <c r="S2077" s="37" t="s">
        <v>9170</v>
      </c>
      <c r="T2077" s="37" t="s">
        <v>9167</v>
      </c>
      <c r="U2077" s="37" t="s">
        <v>9166</v>
      </c>
    </row>
    <row r="2078" spans="1:21" s="37" customFormat="1" ht="14.5">
      <c r="A2078" s="3" t="s">
        <v>5653</v>
      </c>
      <c r="B2078" s="15" t="s">
        <v>1</v>
      </c>
      <c r="C2078" s="15" t="s">
        <v>7</v>
      </c>
      <c r="D2078" s="15" t="s">
        <v>3525</v>
      </c>
      <c r="E2078" s="15">
        <v>500</v>
      </c>
      <c r="F2078" s="15">
        <v>10</v>
      </c>
      <c r="G2078" s="15">
        <v>10.6</v>
      </c>
      <c r="H2078" s="15">
        <v>11.1</v>
      </c>
      <c r="I2078" s="15">
        <v>9</v>
      </c>
      <c r="J2078" s="15"/>
      <c r="K2078" s="15">
        <v>5</v>
      </c>
      <c r="L2078" s="15">
        <v>15.4</v>
      </c>
      <c r="M2078" s="15">
        <v>34</v>
      </c>
      <c r="N2078" s="15">
        <v>175</v>
      </c>
      <c r="O2078" s="15" t="s">
        <v>9484</v>
      </c>
      <c r="P2078" s="15" t="s">
        <v>3</v>
      </c>
      <c r="Q2078" s="37" t="s">
        <v>9169</v>
      </c>
      <c r="R2078" s="37">
        <v>0.4</v>
      </c>
      <c r="S2078" s="37" t="s">
        <v>9170</v>
      </c>
      <c r="T2078" s="37" t="s">
        <v>9167</v>
      </c>
      <c r="U2078" s="37" t="s">
        <v>9166</v>
      </c>
    </row>
    <row r="2079" spans="1:21" s="37" customFormat="1" ht="14.5">
      <c r="A2079" s="3" t="s">
        <v>5654</v>
      </c>
      <c r="B2079" s="15" t="s">
        <v>1</v>
      </c>
      <c r="C2079" s="15" t="s">
        <v>7</v>
      </c>
      <c r="D2079" s="15" t="s">
        <v>3522</v>
      </c>
      <c r="E2079" s="15">
        <v>500</v>
      </c>
      <c r="F2079" s="15">
        <v>100</v>
      </c>
      <c r="G2079" s="15">
        <v>111</v>
      </c>
      <c r="H2079" s="15">
        <v>122</v>
      </c>
      <c r="I2079" s="15">
        <v>90</v>
      </c>
      <c r="J2079" s="15"/>
      <c r="K2079" s="15">
        <v>1</v>
      </c>
      <c r="L2079" s="15">
        <v>160</v>
      </c>
      <c r="M2079" s="15">
        <v>3.2</v>
      </c>
      <c r="N2079" s="15">
        <v>175</v>
      </c>
      <c r="O2079" s="15" t="s">
        <v>9484</v>
      </c>
      <c r="P2079" s="15" t="s">
        <v>3</v>
      </c>
      <c r="Q2079" s="37" t="s">
        <v>9169</v>
      </c>
      <c r="R2079" s="37">
        <v>0.4</v>
      </c>
      <c r="S2079" s="37" t="s">
        <v>9170</v>
      </c>
      <c r="T2079" s="37" t="s">
        <v>9167</v>
      </c>
      <c r="U2079" s="37" t="s">
        <v>9166</v>
      </c>
    </row>
    <row r="2080" spans="1:21" s="37" customFormat="1" ht="14.5">
      <c r="A2080" s="3" t="s">
        <v>5655</v>
      </c>
      <c r="B2080" s="15" t="s">
        <v>1</v>
      </c>
      <c r="C2080" s="15" t="s">
        <v>7</v>
      </c>
      <c r="D2080" s="15" t="s">
        <v>3522</v>
      </c>
      <c r="E2080" s="15">
        <v>500</v>
      </c>
      <c r="F2080" s="15">
        <v>100</v>
      </c>
      <c r="G2080" s="15">
        <v>105.5</v>
      </c>
      <c r="H2080" s="15">
        <v>111</v>
      </c>
      <c r="I2080" s="15">
        <v>90</v>
      </c>
      <c r="J2080" s="15"/>
      <c r="K2080" s="15">
        <v>1</v>
      </c>
      <c r="L2080" s="15">
        <v>146</v>
      </c>
      <c r="M2080" s="15">
        <v>3.5</v>
      </c>
      <c r="N2080" s="15">
        <v>175</v>
      </c>
      <c r="O2080" s="15" t="s">
        <v>9484</v>
      </c>
      <c r="P2080" s="15" t="s">
        <v>3</v>
      </c>
      <c r="Q2080" s="37" t="s">
        <v>9169</v>
      </c>
      <c r="R2080" s="37">
        <v>0.4</v>
      </c>
      <c r="S2080" s="37" t="s">
        <v>9170</v>
      </c>
      <c r="T2080" s="37" t="s">
        <v>9167</v>
      </c>
      <c r="U2080" s="37" t="s">
        <v>9166</v>
      </c>
    </row>
    <row r="2081" spans="1:21" s="37" customFormat="1" ht="14.5">
      <c r="A2081" s="3" t="s">
        <v>5656</v>
      </c>
      <c r="B2081" s="15" t="s">
        <v>1</v>
      </c>
      <c r="C2081" s="15" t="s">
        <v>7</v>
      </c>
      <c r="D2081" s="15" t="s">
        <v>3525</v>
      </c>
      <c r="E2081" s="15">
        <v>500</v>
      </c>
      <c r="F2081" s="15">
        <v>100</v>
      </c>
      <c r="G2081" s="15">
        <v>111</v>
      </c>
      <c r="H2081" s="15">
        <v>122</v>
      </c>
      <c r="I2081" s="15">
        <v>90</v>
      </c>
      <c r="J2081" s="15"/>
      <c r="K2081" s="15">
        <v>1</v>
      </c>
      <c r="L2081" s="15">
        <v>160</v>
      </c>
      <c r="M2081" s="15">
        <v>3.2</v>
      </c>
      <c r="N2081" s="15">
        <v>175</v>
      </c>
      <c r="O2081" s="15" t="s">
        <v>9484</v>
      </c>
      <c r="P2081" s="15" t="s">
        <v>3</v>
      </c>
      <c r="Q2081" s="37" t="s">
        <v>9169</v>
      </c>
      <c r="R2081" s="37">
        <v>0.4</v>
      </c>
      <c r="S2081" s="37" t="s">
        <v>9170</v>
      </c>
      <c r="T2081" s="37" t="s">
        <v>9167</v>
      </c>
      <c r="U2081" s="37" t="s">
        <v>9166</v>
      </c>
    </row>
    <row r="2082" spans="1:21" s="37" customFormat="1" ht="14.5">
      <c r="A2082" s="3" t="s">
        <v>5657</v>
      </c>
      <c r="B2082" s="15" t="s">
        <v>1</v>
      </c>
      <c r="C2082" s="15" t="s">
        <v>7</v>
      </c>
      <c r="D2082" s="15" t="s">
        <v>3525</v>
      </c>
      <c r="E2082" s="15">
        <v>500</v>
      </c>
      <c r="F2082" s="15">
        <v>100</v>
      </c>
      <c r="G2082" s="15">
        <v>105.5</v>
      </c>
      <c r="H2082" s="15">
        <v>111</v>
      </c>
      <c r="I2082" s="15">
        <v>90</v>
      </c>
      <c r="J2082" s="15"/>
      <c r="K2082" s="15">
        <v>1</v>
      </c>
      <c r="L2082" s="15">
        <v>146</v>
      </c>
      <c r="M2082" s="15">
        <v>3.5</v>
      </c>
      <c r="N2082" s="15">
        <v>175</v>
      </c>
      <c r="O2082" s="15" t="s">
        <v>9484</v>
      </c>
      <c r="P2082" s="15" t="s">
        <v>3</v>
      </c>
      <c r="Q2082" s="37" t="s">
        <v>9169</v>
      </c>
      <c r="R2082" s="37">
        <v>0.4</v>
      </c>
      <c r="S2082" s="37" t="s">
        <v>9170</v>
      </c>
      <c r="T2082" s="37" t="s">
        <v>9167</v>
      </c>
      <c r="U2082" s="37" t="s">
        <v>9166</v>
      </c>
    </row>
    <row r="2083" spans="1:21" s="37" customFormat="1" ht="14.5">
      <c r="A2083" s="3" t="s">
        <v>5658</v>
      </c>
      <c r="B2083" s="15" t="s">
        <v>1</v>
      </c>
      <c r="C2083" s="15" t="s">
        <v>727</v>
      </c>
      <c r="D2083" s="15" t="s">
        <v>3522</v>
      </c>
      <c r="E2083" s="15">
        <v>400</v>
      </c>
      <c r="F2083" s="15">
        <v>13.4</v>
      </c>
      <c r="G2083" s="15">
        <v>14.1</v>
      </c>
      <c r="H2083" s="15">
        <v>14.8</v>
      </c>
      <c r="I2083" s="15">
        <v>12</v>
      </c>
      <c r="J2083" s="15">
        <v>7.5</v>
      </c>
      <c r="K2083" s="15">
        <v>1</v>
      </c>
      <c r="L2083" s="15">
        <v>19.5</v>
      </c>
      <c r="M2083" s="15">
        <v>20.5</v>
      </c>
      <c r="N2083" s="15">
        <v>175</v>
      </c>
      <c r="O2083" s="15">
        <v>1</v>
      </c>
      <c r="P2083" s="15" t="s">
        <v>3</v>
      </c>
      <c r="Q2083" s="37" t="s">
        <v>9169</v>
      </c>
      <c r="R2083" s="37">
        <v>0.03</v>
      </c>
      <c r="S2083" s="37" t="s">
        <v>9168</v>
      </c>
      <c r="T2083" s="37" t="s">
        <v>9167</v>
      </c>
      <c r="U2083" s="37" t="s">
        <v>9166</v>
      </c>
    </row>
    <row r="2084" spans="1:21" s="37" customFormat="1" ht="14.5">
      <c r="A2084" s="3" t="s">
        <v>5659</v>
      </c>
      <c r="B2084" s="15" t="s">
        <v>1</v>
      </c>
      <c r="C2084" s="15" t="s">
        <v>727</v>
      </c>
      <c r="D2084" s="15" t="s">
        <v>3522</v>
      </c>
      <c r="E2084" s="15">
        <v>400</v>
      </c>
      <c r="F2084" s="15">
        <v>16.8</v>
      </c>
      <c r="G2084" s="15">
        <v>17.7</v>
      </c>
      <c r="H2084" s="15">
        <v>18.5</v>
      </c>
      <c r="I2084" s="15">
        <v>15</v>
      </c>
      <c r="J2084" s="15">
        <v>7.5</v>
      </c>
      <c r="K2084" s="15">
        <v>1</v>
      </c>
      <c r="L2084" s="15">
        <v>24.4</v>
      </c>
      <c r="M2084" s="15">
        <v>16.399999999999999</v>
      </c>
      <c r="N2084" s="15">
        <v>175</v>
      </c>
      <c r="O2084" s="15">
        <v>1</v>
      </c>
      <c r="P2084" s="15" t="s">
        <v>3</v>
      </c>
      <c r="Q2084" s="37" t="s">
        <v>9169</v>
      </c>
      <c r="R2084" s="37">
        <v>0.03</v>
      </c>
      <c r="S2084" s="37" t="s">
        <v>9168</v>
      </c>
      <c r="T2084" s="37" t="s">
        <v>9167</v>
      </c>
      <c r="U2084" s="37" t="s">
        <v>9166</v>
      </c>
    </row>
    <row r="2085" spans="1:21" s="37" customFormat="1" ht="14.5">
      <c r="A2085" s="3" t="s">
        <v>5660</v>
      </c>
      <c r="B2085" s="15" t="s">
        <v>1</v>
      </c>
      <c r="C2085" s="15" t="s">
        <v>727</v>
      </c>
      <c r="D2085" s="15" t="s">
        <v>3522</v>
      </c>
      <c r="E2085" s="15">
        <v>400</v>
      </c>
      <c r="F2085" s="15">
        <v>20.100000000000001</v>
      </c>
      <c r="G2085" s="15">
        <v>21.2</v>
      </c>
      <c r="H2085" s="15">
        <v>22.2</v>
      </c>
      <c r="I2085" s="15">
        <v>18</v>
      </c>
      <c r="J2085" s="15">
        <v>7.5</v>
      </c>
      <c r="K2085" s="15">
        <v>1</v>
      </c>
      <c r="L2085" s="15">
        <v>29.2</v>
      </c>
      <c r="M2085" s="15">
        <v>13.7</v>
      </c>
      <c r="N2085" s="15">
        <v>175</v>
      </c>
      <c r="O2085" s="15">
        <v>1</v>
      </c>
      <c r="P2085" s="15" t="s">
        <v>3</v>
      </c>
      <c r="Q2085" s="37" t="s">
        <v>9169</v>
      </c>
      <c r="R2085" s="37">
        <v>0.03</v>
      </c>
      <c r="S2085" s="37" t="s">
        <v>9168</v>
      </c>
      <c r="T2085" s="37" t="s">
        <v>9167</v>
      </c>
      <c r="U2085" s="37" t="s">
        <v>9166</v>
      </c>
    </row>
    <row r="2086" spans="1:21" s="37" customFormat="1" ht="14.5">
      <c r="A2086" s="3" t="s">
        <v>5661</v>
      </c>
      <c r="B2086" s="15" t="s">
        <v>1</v>
      </c>
      <c r="C2086" s="15" t="s">
        <v>727</v>
      </c>
      <c r="D2086" s="15" t="s">
        <v>3522</v>
      </c>
      <c r="E2086" s="15">
        <v>400</v>
      </c>
      <c r="F2086" s="15">
        <v>22.4</v>
      </c>
      <c r="G2086" s="15">
        <v>23.6</v>
      </c>
      <c r="H2086" s="15">
        <v>24.7</v>
      </c>
      <c r="I2086" s="15">
        <v>20</v>
      </c>
      <c r="J2086" s="15">
        <v>7.5</v>
      </c>
      <c r="K2086" s="15">
        <v>1</v>
      </c>
      <c r="L2086" s="15">
        <v>32.5</v>
      </c>
      <c r="M2086" s="15">
        <v>12.3</v>
      </c>
      <c r="N2086" s="15">
        <v>175</v>
      </c>
      <c r="O2086" s="15">
        <v>1</v>
      </c>
      <c r="P2086" s="15" t="s">
        <v>3</v>
      </c>
      <c r="Q2086" s="37" t="s">
        <v>9169</v>
      </c>
      <c r="R2086" s="37">
        <v>0.03</v>
      </c>
      <c r="S2086" s="37" t="s">
        <v>9168</v>
      </c>
      <c r="T2086" s="37" t="s">
        <v>9167</v>
      </c>
      <c r="U2086" s="37" t="s">
        <v>9166</v>
      </c>
    </row>
    <row r="2087" spans="1:21" s="37" customFormat="1" ht="14.5">
      <c r="A2087" s="3" t="s">
        <v>5662</v>
      </c>
      <c r="B2087" s="15" t="s">
        <v>1</v>
      </c>
      <c r="C2087" s="15" t="s">
        <v>727</v>
      </c>
      <c r="D2087" s="15" t="s">
        <v>3522</v>
      </c>
      <c r="E2087" s="15">
        <v>400</v>
      </c>
      <c r="F2087" s="15">
        <v>23.5</v>
      </c>
      <c r="G2087" s="15">
        <v>24.7</v>
      </c>
      <c r="H2087" s="15">
        <v>25.9</v>
      </c>
      <c r="I2087" s="15">
        <v>21</v>
      </c>
      <c r="J2087" s="15">
        <v>7.5</v>
      </c>
      <c r="K2087" s="15">
        <v>1</v>
      </c>
      <c r="L2087" s="15">
        <v>34.1</v>
      </c>
      <c r="M2087" s="15">
        <v>11.7</v>
      </c>
      <c r="N2087" s="15">
        <v>175</v>
      </c>
      <c r="O2087" s="15">
        <v>1</v>
      </c>
      <c r="P2087" s="15" t="s">
        <v>3</v>
      </c>
      <c r="Q2087" s="37" t="s">
        <v>9169</v>
      </c>
      <c r="R2087" s="37">
        <v>0.03</v>
      </c>
      <c r="S2087" s="37" t="s">
        <v>9168</v>
      </c>
      <c r="T2087" s="37" t="s">
        <v>9167</v>
      </c>
      <c r="U2087" s="37" t="s">
        <v>9166</v>
      </c>
    </row>
    <row r="2088" spans="1:21" s="37" customFormat="1" ht="14.5">
      <c r="A2088" s="3" t="s">
        <v>5663</v>
      </c>
      <c r="B2088" s="15" t="s">
        <v>1</v>
      </c>
      <c r="C2088" s="15" t="s">
        <v>727</v>
      </c>
      <c r="D2088" s="15" t="s">
        <v>3522</v>
      </c>
      <c r="E2088" s="15">
        <v>400</v>
      </c>
      <c r="F2088" s="15">
        <v>24.6</v>
      </c>
      <c r="G2088" s="15">
        <v>25.9</v>
      </c>
      <c r="H2088" s="15">
        <v>27.2</v>
      </c>
      <c r="I2088" s="15">
        <v>22</v>
      </c>
      <c r="J2088" s="15">
        <v>7.5</v>
      </c>
      <c r="K2088" s="15">
        <v>1</v>
      </c>
      <c r="L2088" s="15">
        <v>35.700000000000003</v>
      </c>
      <c r="M2088" s="15">
        <v>11.2</v>
      </c>
      <c r="N2088" s="15">
        <v>175</v>
      </c>
      <c r="O2088" s="15">
        <v>1</v>
      </c>
      <c r="P2088" s="15" t="s">
        <v>3</v>
      </c>
      <c r="Q2088" s="37" t="s">
        <v>9169</v>
      </c>
      <c r="R2088" s="37">
        <v>0.03</v>
      </c>
      <c r="S2088" s="37" t="s">
        <v>9168</v>
      </c>
      <c r="T2088" s="37" t="s">
        <v>9167</v>
      </c>
      <c r="U2088" s="37" t="s">
        <v>9166</v>
      </c>
    </row>
    <row r="2089" spans="1:21" s="37" customFormat="1" ht="14.5">
      <c r="A2089" s="3" t="s">
        <v>5664</v>
      </c>
      <c r="B2089" s="15" t="s">
        <v>1</v>
      </c>
      <c r="C2089" s="15" t="s">
        <v>727</v>
      </c>
      <c r="D2089" s="15" t="s">
        <v>3522</v>
      </c>
      <c r="E2089" s="15">
        <v>400</v>
      </c>
      <c r="F2089" s="15">
        <v>26.8</v>
      </c>
      <c r="G2089" s="15">
        <v>28.2</v>
      </c>
      <c r="H2089" s="15">
        <v>29.6</v>
      </c>
      <c r="I2089" s="15">
        <v>24</v>
      </c>
      <c r="J2089" s="15">
        <v>7.5</v>
      </c>
      <c r="K2089" s="15">
        <v>1</v>
      </c>
      <c r="L2089" s="15">
        <v>39</v>
      </c>
      <c r="M2089" s="15">
        <v>10.3</v>
      </c>
      <c r="N2089" s="15">
        <v>175</v>
      </c>
      <c r="O2089" s="15">
        <v>1</v>
      </c>
      <c r="P2089" s="15" t="s">
        <v>3</v>
      </c>
      <c r="Q2089" s="37" t="s">
        <v>9169</v>
      </c>
      <c r="R2089" s="37">
        <v>0.03</v>
      </c>
      <c r="S2089" s="37" t="s">
        <v>9168</v>
      </c>
      <c r="T2089" s="37" t="s">
        <v>9167</v>
      </c>
      <c r="U2089" s="37" t="s">
        <v>9166</v>
      </c>
    </row>
    <row r="2090" spans="1:21" s="37" customFormat="1" ht="14.5">
      <c r="A2090" s="3" t="s">
        <v>5665</v>
      </c>
      <c r="B2090" s="15" t="s">
        <v>1</v>
      </c>
      <c r="C2090" s="15" t="s">
        <v>727</v>
      </c>
      <c r="D2090" s="15" t="s">
        <v>3522</v>
      </c>
      <c r="E2090" s="15">
        <v>400</v>
      </c>
      <c r="F2090" s="15">
        <v>27.9</v>
      </c>
      <c r="G2090" s="15">
        <v>29.4</v>
      </c>
      <c r="H2090" s="15">
        <v>30.9</v>
      </c>
      <c r="I2090" s="15">
        <v>25</v>
      </c>
      <c r="J2090" s="15">
        <v>7.5</v>
      </c>
      <c r="K2090" s="15">
        <v>1</v>
      </c>
      <c r="L2090" s="15">
        <v>40.6</v>
      </c>
      <c r="M2090" s="15">
        <v>9.9</v>
      </c>
      <c r="N2090" s="15">
        <v>175</v>
      </c>
      <c r="O2090" s="15">
        <v>1</v>
      </c>
      <c r="P2090" s="15" t="s">
        <v>3</v>
      </c>
      <c r="Q2090" s="37" t="s">
        <v>9169</v>
      </c>
      <c r="R2090" s="37">
        <v>0.03</v>
      </c>
      <c r="S2090" s="37" t="s">
        <v>9168</v>
      </c>
      <c r="T2090" s="37" t="s">
        <v>9167</v>
      </c>
      <c r="U2090" s="37" t="s">
        <v>9166</v>
      </c>
    </row>
    <row r="2091" spans="1:21" s="37" customFormat="1" ht="14.5">
      <c r="A2091" s="3" t="s">
        <v>5666</v>
      </c>
      <c r="B2091" s="15" t="s">
        <v>1</v>
      </c>
      <c r="C2091" s="15" t="s">
        <v>727</v>
      </c>
      <c r="D2091" s="15" t="s">
        <v>3522</v>
      </c>
      <c r="E2091" s="15">
        <v>400</v>
      </c>
      <c r="F2091" s="15">
        <v>29.1</v>
      </c>
      <c r="G2091" s="15">
        <v>30.6</v>
      </c>
      <c r="H2091" s="15">
        <v>32.1</v>
      </c>
      <c r="I2091" s="15">
        <v>26</v>
      </c>
      <c r="J2091" s="15">
        <v>7.5</v>
      </c>
      <c r="K2091" s="15">
        <v>1</v>
      </c>
      <c r="L2091" s="15">
        <v>42.2</v>
      </c>
      <c r="M2091" s="15">
        <v>9.5</v>
      </c>
      <c r="N2091" s="15">
        <v>175</v>
      </c>
      <c r="O2091" s="15">
        <v>1</v>
      </c>
      <c r="P2091" s="15" t="s">
        <v>3</v>
      </c>
      <c r="Q2091" s="37" t="s">
        <v>9169</v>
      </c>
      <c r="R2091" s="37">
        <v>0.03</v>
      </c>
      <c r="S2091" s="37" t="s">
        <v>9168</v>
      </c>
      <c r="T2091" s="37" t="s">
        <v>9167</v>
      </c>
      <c r="U2091" s="37" t="s">
        <v>9166</v>
      </c>
    </row>
    <row r="2092" spans="1:21" s="37" customFormat="1" ht="14.5">
      <c r="A2092" s="3" t="s">
        <v>5667</v>
      </c>
      <c r="B2092" s="15" t="s">
        <v>1</v>
      </c>
      <c r="C2092" s="15" t="s">
        <v>727</v>
      </c>
      <c r="D2092" s="15" t="s">
        <v>3522</v>
      </c>
      <c r="E2092" s="15">
        <v>400</v>
      </c>
      <c r="F2092" s="15">
        <v>33.5</v>
      </c>
      <c r="G2092" s="15">
        <v>35.299999999999997</v>
      </c>
      <c r="H2092" s="15">
        <v>37.1</v>
      </c>
      <c r="I2092" s="15">
        <v>30</v>
      </c>
      <c r="J2092" s="15">
        <v>7.5</v>
      </c>
      <c r="K2092" s="15">
        <v>1</v>
      </c>
      <c r="L2092" s="15">
        <v>48.7</v>
      </c>
      <c r="M2092" s="15">
        <v>8.1999999999999993</v>
      </c>
      <c r="N2092" s="15">
        <v>175</v>
      </c>
      <c r="O2092" s="15">
        <v>1</v>
      </c>
      <c r="P2092" s="15" t="s">
        <v>3</v>
      </c>
      <c r="Q2092" s="37" t="s">
        <v>9169</v>
      </c>
      <c r="R2092" s="37">
        <v>0.03</v>
      </c>
      <c r="S2092" s="37" t="s">
        <v>9168</v>
      </c>
      <c r="T2092" s="37" t="s">
        <v>9167</v>
      </c>
      <c r="U2092" s="37" t="s">
        <v>9166</v>
      </c>
    </row>
    <row r="2093" spans="1:21" s="37" customFormat="1" ht="14.5">
      <c r="A2093" s="3" t="s">
        <v>5668</v>
      </c>
      <c r="B2093" s="15" t="s">
        <v>1</v>
      </c>
      <c r="C2093" s="15" t="s">
        <v>727</v>
      </c>
      <c r="D2093" s="15" t="s">
        <v>3522</v>
      </c>
      <c r="E2093" s="15">
        <v>400</v>
      </c>
      <c r="F2093" s="15">
        <v>36.9</v>
      </c>
      <c r="G2093" s="15">
        <v>38.9</v>
      </c>
      <c r="H2093" s="15">
        <v>40.799999999999997</v>
      </c>
      <c r="I2093" s="15">
        <v>33</v>
      </c>
      <c r="J2093" s="15">
        <v>7.5</v>
      </c>
      <c r="K2093" s="15">
        <v>1</v>
      </c>
      <c r="L2093" s="15">
        <v>53.6</v>
      </c>
      <c r="M2093" s="15">
        <v>7.5</v>
      </c>
      <c r="N2093" s="15">
        <v>175</v>
      </c>
      <c r="O2093" s="15">
        <v>1</v>
      </c>
      <c r="P2093" s="15" t="s">
        <v>3</v>
      </c>
      <c r="Q2093" s="37" t="s">
        <v>9169</v>
      </c>
      <c r="R2093" s="37">
        <v>0.03</v>
      </c>
      <c r="S2093" s="37" t="s">
        <v>9168</v>
      </c>
      <c r="T2093" s="37" t="s">
        <v>9167</v>
      </c>
      <c r="U2093" s="37" t="s">
        <v>9166</v>
      </c>
    </row>
    <row r="2094" spans="1:21" s="37" customFormat="1" ht="14.5">
      <c r="A2094" s="3" t="s">
        <v>5669</v>
      </c>
      <c r="B2094" s="15" t="s">
        <v>1</v>
      </c>
      <c r="C2094" s="15" t="s">
        <v>727</v>
      </c>
      <c r="D2094" s="15" t="s">
        <v>3522</v>
      </c>
      <c r="E2094" s="15">
        <v>400</v>
      </c>
      <c r="F2094" s="15">
        <v>40.200000000000003</v>
      </c>
      <c r="G2094" s="15">
        <v>42.4</v>
      </c>
      <c r="H2094" s="15">
        <v>44.5</v>
      </c>
      <c r="I2094" s="15">
        <v>36</v>
      </c>
      <c r="J2094" s="15">
        <v>7.5</v>
      </c>
      <c r="K2094" s="15">
        <v>1</v>
      </c>
      <c r="L2094" s="15">
        <v>58.4</v>
      </c>
      <c r="M2094" s="15">
        <v>6.8</v>
      </c>
      <c r="N2094" s="15">
        <v>175</v>
      </c>
      <c r="O2094" s="15">
        <v>1</v>
      </c>
      <c r="P2094" s="15" t="s">
        <v>3</v>
      </c>
      <c r="Q2094" s="37" t="s">
        <v>9169</v>
      </c>
      <c r="R2094" s="37">
        <v>0.03</v>
      </c>
      <c r="S2094" s="37" t="s">
        <v>9168</v>
      </c>
      <c r="T2094" s="37" t="s">
        <v>9167</v>
      </c>
      <c r="U2094" s="37" t="s">
        <v>9166</v>
      </c>
    </row>
    <row r="2095" spans="1:21" s="37" customFormat="1" ht="14.5">
      <c r="A2095" s="3" t="s">
        <v>5670</v>
      </c>
      <c r="B2095" s="15" t="s">
        <v>1</v>
      </c>
      <c r="C2095" s="15" t="s">
        <v>727</v>
      </c>
      <c r="D2095" s="15" t="s">
        <v>3522</v>
      </c>
      <c r="E2095" s="15">
        <v>400</v>
      </c>
      <c r="F2095" s="15">
        <v>43.6</v>
      </c>
      <c r="G2095" s="15">
        <v>45.9</v>
      </c>
      <c r="H2095" s="15">
        <v>48.2</v>
      </c>
      <c r="I2095" s="15">
        <v>39</v>
      </c>
      <c r="J2095" s="15">
        <v>7.5</v>
      </c>
      <c r="K2095" s="15">
        <v>1</v>
      </c>
      <c r="L2095" s="15">
        <v>63.3</v>
      </c>
      <c r="M2095" s="15">
        <v>6.3</v>
      </c>
      <c r="N2095" s="15">
        <v>175</v>
      </c>
      <c r="O2095" s="15">
        <v>1</v>
      </c>
      <c r="P2095" s="15" t="s">
        <v>3</v>
      </c>
      <c r="Q2095" s="37" t="s">
        <v>9169</v>
      </c>
      <c r="R2095" s="37">
        <v>0.03</v>
      </c>
      <c r="S2095" s="37" t="s">
        <v>9168</v>
      </c>
      <c r="T2095" s="37" t="s">
        <v>9167</v>
      </c>
      <c r="U2095" s="37" t="s">
        <v>9166</v>
      </c>
    </row>
    <row r="2096" spans="1:21" s="37" customFormat="1" ht="14.5">
      <c r="A2096" s="3" t="s">
        <v>5671</v>
      </c>
      <c r="B2096" s="15" t="s">
        <v>1</v>
      </c>
      <c r="C2096" s="15" t="s">
        <v>727</v>
      </c>
      <c r="D2096" s="15" t="s">
        <v>3522</v>
      </c>
      <c r="E2096" s="15">
        <v>400</v>
      </c>
      <c r="F2096" s="15">
        <v>44.7</v>
      </c>
      <c r="G2096" s="15">
        <v>47.1</v>
      </c>
      <c r="H2096" s="15">
        <v>49.4</v>
      </c>
      <c r="I2096" s="15">
        <v>40</v>
      </c>
      <c r="J2096" s="15">
        <v>7.5</v>
      </c>
      <c r="K2096" s="15">
        <v>1</v>
      </c>
      <c r="L2096" s="15">
        <v>64.900000000000006</v>
      </c>
      <c r="M2096" s="15">
        <v>6.2</v>
      </c>
      <c r="N2096" s="15">
        <v>175</v>
      </c>
      <c r="O2096" s="15">
        <v>1</v>
      </c>
      <c r="P2096" s="15" t="s">
        <v>3</v>
      </c>
      <c r="Q2096" s="37" t="s">
        <v>9169</v>
      </c>
      <c r="R2096" s="37">
        <v>0.03</v>
      </c>
      <c r="S2096" s="37" t="s">
        <v>9168</v>
      </c>
      <c r="T2096" s="37" t="s">
        <v>9167</v>
      </c>
      <c r="U2096" s="37" t="s">
        <v>9166</v>
      </c>
    </row>
    <row r="2097" spans="1:21" s="37" customFormat="1" ht="14.5">
      <c r="A2097" s="3" t="s">
        <v>5672</v>
      </c>
      <c r="B2097" s="15" t="s">
        <v>1</v>
      </c>
      <c r="C2097" s="15" t="s">
        <v>727</v>
      </c>
      <c r="D2097" s="15" t="s">
        <v>3522</v>
      </c>
      <c r="E2097" s="15">
        <v>400</v>
      </c>
      <c r="F2097" s="15">
        <v>48.1</v>
      </c>
      <c r="G2097" s="15">
        <v>50.6</v>
      </c>
      <c r="H2097" s="15">
        <v>53.1</v>
      </c>
      <c r="I2097" s="15">
        <v>43</v>
      </c>
      <c r="J2097" s="15">
        <v>7.5</v>
      </c>
      <c r="K2097" s="15">
        <v>1</v>
      </c>
      <c r="L2097" s="15">
        <v>69.8</v>
      </c>
      <c r="M2097" s="15">
        <v>5.7</v>
      </c>
      <c r="N2097" s="15">
        <v>175</v>
      </c>
      <c r="O2097" s="15">
        <v>1</v>
      </c>
      <c r="P2097" s="15" t="s">
        <v>3</v>
      </c>
      <c r="Q2097" s="37" t="s">
        <v>9169</v>
      </c>
      <c r="R2097" s="37">
        <v>0.03</v>
      </c>
      <c r="S2097" s="37" t="s">
        <v>9168</v>
      </c>
      <c r="T2097" s="37" t="s">
        <v>9167</v>
      </c>
      <c r="U2097" s="37" t="s">
        <v>9166</v>
      </c>
    </row>
    <row r="2098" spans="1:21" s="37" customFormat="1" ht="14.5">
      <c r="A2098" s="3" t="s">
        <v>5673</v>
      </c>
      <c r="B2098" s="15" t="s">
        <v>1</v>
      </c>
      <c r="C2098" s="15" t="s">
        <v>727</v>
      </c>
      <c r="D2098" s="15" t="s">
        <v>3522</v>
      </c>
      <c r="E2098" s="15">
        <v>400</v>
      </c>
      <c r="F2098" s="15">
        <v>52.5</v>
      </c>
      <c r="G2098" s="15">
        <v>55.3</v>
      </c>
      <c r="H2098" s="15">
        <v>58.1</v>
      </c>
      <c r="I2098" s="15">
        <v>47</v>
      </c>
      <c r="J2098" s="15">
        <v>7.5</v>
      </c>
      <c r="K2098" s="15">
        <v>1</v>
      </c>
      <c r="L2098" s="15">
        <v>76.3</v>
      </c>
      <c r="M2098" s="15">
        <v>5.2</v>
      </c>
      <c r="N2098" s="15">
        <v>175</v>
      </c>
      <c r="O2098" s="15">
        <v>1</v>
      </c>
      <c r="P2098" s="15" t="s">
        <v>3</v>
      </c>
      <c r="Q2098" s="37" t="s">
        <v>9169</v>
      </c>
      <c r="R2098" s="37">
        <v>0.03</v>
      </c>
      <c r="S2098" s="37" t="s">
        <v>9168</v>
      </c>
      <c r="T2098" s="37" t="s">
        <v>9167</v>
      </c>
      <c r="U2098" s="37" t="s">
        <v>9166</v>
      </c>
    </row>
    <row r="2099" spans="1:21" s="37" customFormat="1" ht="14.5">
      <c r="A2099" s="3" t="s">
        <v>5674</v>
      </c>
      <c r="B2099" s="15" t="s">
        <v>1</v>
      </c>
      <c r="C2099" s="15" t="s">
        <v>727</v>
      </c>
      <c r="D2099" s="15" t="s">
        <v>3522</v>
      </c>
      <c r="E2099" s="15">
        <v>400</v>
      </c>
      <c r="F2099" s="15">
        <v>57</v>
      </c>
      <c r="G2099" s="15">
        <v>60</v>
      </c>
      <c r="H2099" s="15">
        <v>63</v>
      </c>
      <c r="I2099" s="15">
        <v>51</v>
      </c>
      <c r="J2099" s="15">
        <v>7.5</v>
      </c>
      <c r="K2099" s="15">
        <v>1</v>
      </c>
      <c r="L2099" s="15">
        <v>82.8</v>
      </c>
      <c r="M2099" s="15">
        <v>4.8</v>
      </c>
      <c r="N2099" s="15">
        <v>175</v>
      </c>
      <c r="O2099" s="15">
        <v>1</v>
      </c>
      <c r="P2099" s="15" t="s">
        <v>3</v>
      </c>
      <c r="Q2099" s="37" t="s">
        <v>9169</v>
      </c>
      <c r="R2099" s="37">
        <v>0.03</v>
      </c>
      <c r="S2099" s="37" t="s">
        <v>9168</v>
      </c>
      <c r="T2099" s="37" t="s">
        <v>9167</v>
      </c>
      <c r="U2099" s="37" t="s">
        <v>9166</v>
      </c>
    </row>
    <row r="2100" spans="1:21" s="37" customFormat="1" ht="14.5">
      <c r="A2100" s="3" t="s">
        <v>5675</v>
      </c>
      <c r="B2100" s="15" t="s">
        <v>1</v>
      </c>
      <c r="C2100" s="15" t="s">
        <v>727</v>
      </c>
      <c r="D2100" s="15" t="s">
        <v>3522</v>
      </c>
      <c r="E2100" s="15">
        <v>400</v>
      </c>
      <c r="F2100" s="15">
        <v>62.6</v>
      </c>
      <c r="G2100" s="15">
        <v>65.900000000000006</v>
      </c>
      <c r="H2100" s="15">
        <v>69.2</v>
      </c>
      <c r="I2100" s="15">
        <v>56</v>
      </c>
      <c r="J2100" s="15">
        <v>7.5</v>
      </c>
      <c r="K2100" s="15">
        <v>1</v>
      </c>
      <c r="L2100" s="15">
        <v>90.9</v>
      </c>
      <c r="M2100" s="15">
        <v>4.4000000000000004</v>
      </c>
      <c r="N2100" s="15">
        <v>175</v>
      </c>
      <c r="O2100" s="15">
        <v>1</v>
      </c>
      <c r="P2100" s="15" t="s">
        <v>3</v>
      </c>
      <c r="Q2100" s="37" t="s">
        <v>9169</v>
      </c>
      <c r="R2100" s="37">
        <v>0.03</v>
      </c>
      <c r="S2100" s="37" t="s">
        <v>9168</v>
      </c>
      <c r="T2100" s="37" t="s">
        <v>9167</v>
      </c>
      <c r="U2100" s="37" t="s">
        <v>9166</v>
      </c>
    </row>
    <row r="2101" spans="1:21" s="37" customFormat="1" ht="14.5">
      <c r="A2101" s="3" t="s">
        <v>5676</v>
      </c>
      <c r="B2101" s="15" t="s">
        <v>1</v>
      </c>
      <c r="C2101" s="15" t="s">
        <v>727</v>
      </c>
      <c r="D2101" s="15" t="s">
        <v>3522</v>
      </c>
      <c r="E2101" s="15">
        <v>400</v>
      </c>
      <c r="F2101" s="15">
        <v>67.099999999999994</v>
      </c>
      <c r="G2101" s="15">
        <v>70.599999999999994</v>
      </c>
      <c r="H2101" s="15">
        <v>74.099999999999994</v>
      </c>
      <c r="I2101" s="15">
        <v>60</v>
      </c>
      <c r="J2101" s="15">
        <v>7.5</v>
      </c>
      <c r="K2101" s="15">
        <v>1</v>
      </c>
      <c r="L2101" s="15">
        <v>97.4</v>
      </c>
      <c r="M2101" s="15">
        <v>4.0999999999999996</v>
      </c>
      <c r="N2101" s="15">
        <v>175</v>
      </c>
      <c r="O2101" s="15">
        <v>1</v>
      </c>
      <c r="P2101" s="15" t="s">
        <v>3</v>
      </c>
      <c r="Q2101" s="37" t="s">
        <v>9169</v>
      </c>
      <c r="R2101" s="37">
        <v>0.03</v>
      </c>
      <c r="S2101" s="37" t="s">
        <v>9168</v>
      </c>
      <c r="T2101" s="37" t="s">
        <v>9167</v>
      </c>
      <c r="U2101" s="37" t="s">
        <v>9166</v>
      </c>
    </row>
    <row r="2102" spans="1:21" s="37" customFormat="1" ht="14.5">
      <c r="A2102" s="3" t="s">
        <v>5677</v>
      </c>
      <c r="B2102" s="15" t="s">
        <v>1</v>
      </c>
      <c r="C2102" s="15" t="s">
        <v>1018</v>
      </c>
      <c r="D2102" s="15" t="s">
        <v>3522</v>
      </c>
      <c r="E2102" s="15">
        <v>400</v>
      </c>
      <c r="F2102" s="15">
        <v>13.4</v>
      </c>
      <c r="G2102" s="15">
        <v>14.1</v>
      </c>
      <c r="H2102" s="15">
        <v>14.8</v>
      </c>
      <c r="I2102" s="15">
        <v>12</v>
      </c>
      <c r="J2102" s="15">
        <v>7.5</v>
      </c>
      <c r="K2102" s="15">
        <v>1</v>
      </c>
      <c r="L2102" s="15">
        <v>19.5</v>
      </c>
      <c r="M2102" s="15">
        <v>20.5</v>
      </c>
      <c r="N2102" s="15">
        <v>175</v>
      </c>
      <c r="O2102" s="15">
        <v>1</v>
      </c>
      <c r="P2102" s="15" t="s">
        <v>3</v>
      </c>
      <c r="Q2102" s="37" t="s">
        <v>9169</v>
      </c>
      <c r="R2102" s="37">
        <v>2.8000000000000001E-2</v>
      </c>
      <c r="S2102" s="37" t="s">
        <v>9168</v>
      </c>
      <c r="T2102" s="37" t="s">
        <v>9167</v>
      </c>
      <c r="U2102" s="37" t="s">
        <v>9166</v>
      </c>
    </row>
    <row r="2103" spans="1:21" s="37" customFormat="1" ht="14.5">
      <c r="A2103" s="3" t="s">
        <v>5678</v>
      </c>
      <c r="B2103" s="15" t="s">
        <v>1</v>
      </c>
      <c r="C2103" s="15" t="s">
        <v>1018</v>
      </c>
      <c r="D2103" s="15" t="s">
        <v>3522</v>
      </c>
      <c r="E2103" s="15">
        <v>400</v>
      </c>
      <c r="F2103" s="15">
        <v>16.8</v>
      </c>
      <c r="G2103" s="15">
        <v>17.7</v>
      </c>
      <c r="H2103" s="15">
        <v>18.5</v>
      </c>
      <c r="I2103" s="15">
        <v>15</v>
      </c>
      <c r="J2103" s="15">
        <v>7.5</v>
      </c>
      <c r="K2103" s="15">
        <v>1</v>
      </c>
      <c r="L2103" s="15">
        <v>24.4</v>
      </c>
      <c r="M2103" s="15">
        <v>16.399999999999999</v>
      </c>
      <c r="N2103" s="15">
        <v>175</v>
      </c>
      <c r="O2103" s="15">
        <v>1</v>
      </c>
      <c r="P2103" s="15" t="s">
        <v>3</v>
      </c>
      <c r="Q2103" s="37" t="s">
        <v>9169</v>
      </c>
      <c r="R2103" s="37">
        <v>2.8000000000000001E-2</v>
      </c>
      <c r="S2103" s="37" t="s">
        <v>9168</v>
      </c>
      <c r="T2103" s="37" t="s">
        <v>9167</v>
      </c>
      <c r="U2103" s="37" t="s">
        <v>9166</v>
      </c>
    </row>
    <row r="2104" spans="1:21" s="37" customFormat="1" ht="14.5">
      <c r="A2104" s="3" t="s">
        <v>5679</v>
      </c>
      <c r="B2104" s="15" t="s">
        <v>1</v>
      </c>
      <c r="C2104" s="15" t="s">
        <v>1018</v>
      </c>
      <c r="D2104" s="15" t="s">
        <v>3522</v>
      </c>
      <c r="E2104" s="15">
        <v>400</v>
      </c>
      <c r="F2104" s="15">
        <v>20.100000000000001</v>
      </c>
      <c r="G2104" s="15">
        <v>21.2</v>
      </c>
      <c r="H2104" s="15">
        <v>22.2</v>
      </c>
      <c r="I2104" s="15">
        <v>18</v>
      </c>
      <c r="J2104" s="15">
        <v>7.5</v>
      </c>
      <c r="K2104" s="15">
        <v>1</v>
      </c>
      <c r="L2104" s="15">
        <v>29.2</v>
      </c>
      <c r="M2104" s="15">
        <v>13.7</v>
      </c>
      <c r="N2104" s="15">
        <v>175</v>
      </c>
      <c r="O2104" s="15">
        <v>1</v>
      </c>
      <c r="P2104" s="15" t="s">
        <v>3</v>
      </c>
      <c r="Q2104" s="37" t="s">
        <v>9169</v>
      </c>
      <c r="R2104" s="37">
        <v>2.8000000000000001E-2</v>
      </c>
      <c r="S2104" s="37" t="s">
        <v>9168</v>
      </c>
      <c r="T2104" s="37" t="s">
        <v>9167</v>
      </c>
      <c r="U2104" s="37" t="s">
        <v>9166</v>
      </c>
    </row>
    <row r="2105" spans="1:21" s="37" customFormat="1" ht="14.5">
      <c r="A2105" s="3" t="s">
        <v>5680</v>
      </c>
      <c r="B2105" s="15" t="s">
        <v>1</v>
      </c>
      <c r="C2105" s="15" t="s">
        <v>1018</v>
      </c>
      <c r="D2105" s="15" t="s">
        <v>3522</v>
      </c>
      <c r="E2105" s="15">
        <v>400</v>
      </c>
      <c r="F2105" s="15">
        <v>22.4</v>
      </c>
      <c r="G2105" s="15">
        <v>23.6</v>
      </c>
      <c r="H2105" s="15">
        <v>24.7</v>
      </c>
      <c r="I2105" s="15">
        <v>20</v>
      </c>
      <c r="J2105" s="15">
        <v>7.5</v>
      </c>
      <c r="K2105" s="15">
        <v>1</v>
      </c>
      <c r="L2105" s="15">
        <v>32.5</v>
      </c>
      <c r="M2105" s="15">
        <v>12.3</v>
      </c>
      <c r="N2105" s="15">
        <v>175</v>
      </c>
      <c r="O2105" s="15">
        <v>1</v>
      </c>
      <c r="P2105" s="15" t="s">
        <v>3</v>
      </c>
      <c r="Q2105" s="37" t="s">
        <v>9169</v>
      </c>
      <c r="R2105" s="37">
        <v>2.8000000000000001E-2</v>
      </c>
      <c r="S2105" s="37" t="s">
        <v>9168</v>
      </c>
      <c r="T2105" s="37" t="s">
        <v>9167</v>
      </c>
      <c r="U2105" s="37" t="s">
        <v>9166</v>
      </c>
    </row>
    <row r="2106" spans="1:21" s="37" customFormat="1" ht="14.5">
      <c r="A2106" s="3" t="s">
        <v>5681</v>
      </c>
      <c r="B2106" s="15" t="s">
        <v>1</v>
      </c>
      <c r="C2106" s="15" t="s">
        <v>1018</v>
      </c>
      <c r="D2106" s="15" t="s">
        <v>3522</v>
      </c>
      <c r="E2106" s="15">
        <v>400</v>
      </c>
      <c r="F2106" s="15">
        <v>23.5</v>
      </c>
      <c r="G2106" s="15">
        <v>24.7</v>
      </c>
      <c r="H2106" s="15">
        <v>25.9</v>
      </c>
      <c r="I2106" s="15">
        <v>21</v>
      </c>
      <c r="J2106" s="15">
        <v>7.5</v>
      </c>
      <c r="K2106" s="15">
        <v>1</v>
      </c>
      <c r="L2106" s="15">
        <v>34.1</v>
      </c>
      <c r="M2106" s="15">
        <v>11.7</v>
      </c>
      <c r="N2106" s="15">
        <v>175</v>
      </c>
      <c r="O2106" s="15">
        <v>1</v>
      </c>
      <c r="P2106" s="15" t="s">
        <v>3</v>
      </c>
      <c r="Q2106" s="37" t="s">
        <v>9169</v>
      </c>
      <c r="R2106" s="37">
        <v>2.8000000000000001E-2</v>
      </c>
      <c r="S2106" s="37" t="s">
        <v>9168</v>
      </c>
      <c r="T2106" s="37" t="s">
        <v>9167</v>
      </c>
      <c r="U2106" s="37" t="s">
        <v>9166</v>
      </c>
    </row>
    <row r="2107" spans="1:21" s="37" customFormat="1" ht="14.5">
      <c r="A2107" s="3" t="s">
        <v>5682</v>
      </c>
      <c r="B2107" s="15" t="s">
        <v>1</v>
      </c>
      <c r="C2107" s="15" t="s">
        <v>1018</v>
      </c>
      <c r="D2107" s="15" t="s">
        <v>3522</v>
      </c>
      <c r="E2107" s="15">
        <v>400</v>
      </c>
      <c r="F2107" s="15">
        <v>24.6</v>
      </c>
      <c r="G2107" s="15">
        <v>25.9</v>
      </c>
      <c r="H2107" s="15">
        <v>27.2</v>
      </c>
      <c r="I2107" s="15">
        <v>22</v>
      </c>
      <c r="J2107" s="15">
        <v>7.5</v>
      </c>
      <c r="K2107" s="15">
        <v>1</v>
      </c>
      <c r="L2107" s="15">
        <v>35.700000000000003</v>
      </c>
      <c r="M2107" s="15">
        <v>11.2</v>
      </c>
      <c r="N2107" s="15">
        <v>175</v>
      </c>
      <c r="O2107" s="15">
        <v>1</v>
      </c>
      <c r="P2107" s="15" t="s">
        <v>3</v>
      </c>
      <c r="Q2107" s="37" t="s">
        <v>9169</v>
      </c>
      <c r="R2107" s="37">
        <v>2.8000000000000001E-2</v>
      </c>
      <c r="S2107" s="37" t="s">
        <v>9168</v>
      </c>
      <c r="T2107" s="37" t="s">
        <v>9167</v>
      </c>
      <c r="U2107" s="37" t="s">
        <v>9166</v>
      </c>
    </row>
    <row r="2108" spans="1:21" s="37" customFormat="1" ht="14.5">
      <c r="A2108" s="3" t="s">
        <v>5683</v>
      </c>
      <c r="B2108" s="15" t="s">
        <v>1</v>
      </c>
      <c r="C2108" s="15" t="s">
        <v>1018</v>
      </c>
      <c r="D2108" s="15" t="s">
        <v>3522</v>
      </c>
      <c r="E2108" s="15">
        <v>400</v>
      </c>
      <c r="F2108" s="15">
        <v>26.8</v>
      </c>
      <c r="G2108" s="15">
        <v>28.2</v>
      </c>
      <c r="H2108" s="15">
        <v>29.6</v>
      </c>
      <c r="I2108" s="15">
        <v>24</v>
      </c>
      <c r="J2108" s="15">
        <v>7.5</v>
      </c>
      <c r="K2108" s="15">
        <v>1</v>
      </c>
      <c r="L2108" s="15">
        <v>39</v>
      </c>
      <c r="M2108" s="15">
        <v>10.3</v>
      </c>
      <c r="N2108" s="15">
        <v>175</v>
      </c>
      <c r="O2108" s="15">
        <v>1</v>
      </c>
      <c r="P2108" s="15" t="s">
        <v>3</v>
      </c>
      <c r="Q2108" s="37" t="s">
        <v>9169</v>
      </c>
      <c r="R2108" s="37">
        <v>2.8000000000000001E-2</v>
      </c>
      <c r="S2108" s="37" t="s">
        <v>9168</v>
      </c>
      <c r="T2108" s="37" t="s">
        <v>9167</v>
      </c>
      <c r="U2108" s="37" t="s">
        <v>9166</v>
      </c>
    </row>
    <row r="2109" spans="1:21" s="37" customFormat="1" ht="14.5">
      <c r="A2109" s="3" t="s">
        <v>5684</v>
      </c>
      <c r="B2109" s="15" t="s">
        <v>1</v>
      </c>
      <c r="C2109" s="15" t="s">
        <v>1018</v>
      </c>
      <c r="D2109" s="15" t="s">
        <v>3522</v>
      </c>
      <c r="E2109" s="15">
        <v>400</v>
      </c>
      <c r="F2109" s="15">
        <v>27.9</v>
      </c>
      <c r="G2109" s="15">
        <v>29.4</v>
      </c>
      <c r="H2109" s="15">
        <v>30.9</v>
      </c>
      <c r="I2109" s="15">
        <v>25</v>
      </c>
      <c r="J2109" s="15">
        <v>7.5</v>
      </c>
      <c r="K2109" s="15">
        <v>1</v>
      </c>
      <c r="L2109" s="15">
        <v>40.6</v>
      </c>
      <c r="M2109" s="15">
        <v>9.9</v>
      </c>
      <c r="N2109" s="15">
        <v>175</v>
      </c>
      <c r="O2109" s="15">
        <v>1</v>
      </c>
      <c r="P2109" s="15" t="s">
        <v>3</v>
      </c>
      <c r="Q2109" s="37" t="s">
        <v>9169</v>
      </c>
      <c r="R2109" s="37">
        <v>2.8000000000000001E-2</v>
      </c>
      <c r="S2109" s="37" t="s">
        <v>9168</v>
      </c>
      <c r="T2109" s="37" t="s">
        <v>9167</v>
      </c>
      <c r="U2109" s="37" t="s">
        <v>9166</v>
      </c>
    </row>
    <row r="2110" spans="1:21" s="37" customFormat="1" ht="14.5">
      <c r="A2110" s="3" t="s">
        <v>5685</v>
      </c>
      <c r="B2110" s="15" t="s">
        <v>1</v>
      </c>
      <c r="C2110" s="15" t="s">
        <v>1018</v>
      </c>
      <c r="D2110" s="15" t="s">
        <v>3522</v>
      </c>
      <c r="E2110" s="15">
        <v>400</v>
      </c>
      <c r="F2110" s="15">
        <v>29.1</v>
      </c>
      <c r="G2110" s="15">
        <v>30.6</v>
      </c>
      <c r="H2110" s="15">
        <v>32.1</v>
      </c>
      <c r="I2110" s="15">
        <v>26</v>
      </c>
      <c r="J2110" s="15">
        <v>7.5</v>
      </c>
      <c r="K2110" s="15">
        <v>1</v>
      </c>
      <c r="L2110" s="15">
        <v>42.2</v>
      </c>
      <c r="M2110" s="15">
        <v>9.5</v>
      </c>
      <c r="N2110" s="15">
        <v>175</v>
      </c>
      <c r="O2110" s="15">
        <v>1</v>
      </c>
      <c r="P2110" s="15" t="s">
        <v>3</v>
      </c>
      <c r="Q2110" s="37" t="s">
        <v>9169</v>
      </c>
      <c r="R2110" s="37">
        <v>2.8000000000000001E-2</v>
      </c>
      <c r="S2110" s="37" t="s">
        <v>9168</v>
      </c>
      <c r="T2110" s="37" t="s">
        <v>9167</v>
      </c>
      <c r="U2110" s="37" t="s">
        <v>9166</v>
      </c>
    </row>
    <row r="2111" spans="1:21" s="37" customFormat="1" ht="14.5">
      <c r="A2111" s="3" t="s">
        <v>5686</v>
      </c>
      <c r="B2111" s="15" t="s">
        <v>1</v>
      </c>
      <c r="C2111" s="15" t="s">
        <v>1018</v>
      </c>
      <c r="D2111" s="15" t="s">
        <v>3522</v>
      </c>
      <c r="E2111" s="15">
        <v>400</v>
      </c>
      <c r="F2111" s="15">
        <v>33.5</v>
      </c>
      <c r="G2111" s="15">
        <v>35.299999999999997</v>
      </c>
      <c r="H2111" s="15">
        <v>37.1</v>
      </c>
      <c r="I2111" s="15">
        <v>30</v>
      </c>
      <c r="J2111" s="15">
        <v>7.5</v>
      </c>
      <c r="K2111" s="15">
        <v>1</v>
      </c>
      <c r="L2111" s="15">
        <v>48.7</v>
      </c>
      <c r="M2111" s="15">
        <v>8.1999999999999993</v>
      </c>
      <c r="N2111" s="15">
        <v>175</v>
      </c>
      <c r="O2111" s="15">
        <v>1</v>
      </c>
      <c r="P2111" s="15" t="s">
        <v>3</v>
      </c>
      <c r="Q2111" s="37" t="s">
        <v>9169</v>
      </c>
      <c r="R2111" s="37">
        <v>2.8000000000000001E-2</v>
      </c>
      <c r="S2111" s="37" t="s">
        <v>9168</v>
      </c>
      <c r="T2111" s="37" t="s">
        <v>9167</v>
      </c>
      <c r="U2111" s="37" t="s">
        <v>9166</v>
      </c>
    </row>
    <row r="2112" spans="1:21" s="37" customFormat="1" ht="14.5">
      <c r="A2112" s="3" t="s">
        <v>5687</v>
      </c>
      <c r="B2112" s="15" t="s">
        <v>1</v>
      </c>
      <c r="C2112" s="15" t="s">
        <v>1018</v>
      </c>
      <c r="D2112" s="15" t="s">
        <v>3522</v>
      </c>
      <c r="E2112" s="15">
        <v>400</v>
      </c>
      <c r="F2112" s="15">
        <v>36.9</v>
      </c>
      <c r="G2112" s="15">
        <v>38.9</v>
      </c>
      <c r="H2112" s="15">
        <v>40.799999999999997</v>
      </c>
      <c r="I2112" s="15">
        <v>33</v>
      </c>
      <c r="J2112" s="15">
        <v>7.5</v>
      </c>
      <c r="K2112" s="15">
        <v>1</v>
      </c>
      <c r="L2112" s="15">
        <v>53.6</v>
      </c>
      <c r="M2112" s="15">
        <v>7.5</v>
      </c>
      <c r="N2112" s="15">
        <v>175</v>
      </c>
      <c r="O2112" s="15">
        <v>1</v>
      </c>
      <c r="P2112" s="15" t="s">
        <v>3</v>
      </c>
      <c r="Q2112" s="37" t="s">
        <v>9169</v>
      </c>
      <c r="R2112" s="37">
        <v>2.8000000000000001E-2</v>
      </c>
      <c r="S2112" s="37" t="s">
        <v>9168</v>
      </c>
      <c r="T2112" s="37" t="s">
        <v>9167</v>
      </c>
      <c r="U2112" s="37" t="s">
        <v>9166</v>
      </c>
    </row>
    <row r="2113" spans="1:21" s="37" customFormat="1" ht="14.5">
      <c r="A2113" s="3" t="s">
        <v>5688</v>
      </c>
      <c r="B2113" s="15" t="s">
        <v>1</v>
      </c>
      <c r="C2113" s="15" t="s">
        <v>1018</v>
      </c>
      <c r="D2113" s="15" t="s">
        <v>3522</v>
      </c>
      <c r="E2113" s="15">
        <v>400</v>
      </c>
      <c r="F2113" s="15">
        <v>40.200000000000003</v>
      </c>
      <c r="G2113" s="15">
        <v>42.4</v>
      </c>
      <c r="H2113" s="15">
        <v>44.5</v>
      </c>
      <c r="I2113" s="15">
        <v>36</v>
      </c>
      <c r="J2113" s="15">
        <v>7.5</v>
      </c>
      <c r="K2113" s="15">
        <v>1</v>
      </c>
      <c r="L2113" s="15">
        <v>58.4</v>
      </c>
      <c r="M2113" s="15">
        <v>6.8</v>
      </c>
      <c r="N2113" s="15">
        <v>175</v>
      </c>
      <c r="O2113" s="15">
        <v>1</v>
      </c>
      <c r="P2113" s="15" t="s">
        <v>3</v>
      </c>
      <c r="Q2113" s="37" t="s">
        <v>9169</v>
      </c>
      <c r="R2113" s="37">
        <v>2.8000000000000001E-2</v>
      </c>
      <c r="S2113" s="37" t="s">
        <v>9168</v>
      </c>
      <c r="T2113" s="37" t="s">
        <v>9167</v>
      </c>
      <c r="U2113" s="37" t="s">
        <v>9166</v>
      </c>
    </row>
    <row r="2114" spans="1:21" s="37" customFormat="1" ht="14.5">
      <c r="A2114" s="3" t="s">
        <v>5689</v>
      </c>
      <c r="B2114" s="15" t="s">
        <v>1</v>
      </c>
      <c r="C2114" s="15" t="s">
        <v>1018</v>
      </c>
      <c r="D2114" s="15" t="s">
        <v>3522</v>
      </c>
      <c r="E2114" s="15">
        <v>400</v>
      </c>
      <c r="F2114" s="15">
        <v>43.6</v>
      </c>
      <c r="G2114" s="15">
        <v>45.9</v>
      </c>
      <c r="H2114" s="15">
        <v>48.2</v>
      </c>
      <c r="I2114" s="15">
        <v>39</v>
      </c>
      <c r="J2114" s="15">
        <v>7.5</v>
      </c>
      <c r="K2114" s="15">
        <v>1</v>
      </c>
      <c r="L2114" s="15">
        <v>63.3</v>
      </c>
      <c r="M2114" s="15">
        <v>6.3</v>
      </c>
      <c r="N2114" s="15">
        <v>175</v>
      </c>
      <c r="O2114" s="15">
        <v>1</v>
      </c>
      <c r="P2114" s="15" t="s">
        <v>3</v>
      </c>
      <c r="Q2114" s="37" t="s">
        <v>9169</v>
      </c>
      <c r="R2114" s="37">
        <v>2.8000000000000001E-2</v>
      </c>
      <c r="S2114" s="37" t="s">
        <v>9168</v>
      </c>
      <c r="T2114" s="37" t="s">
        <v>9167</v>
      </c>
      <c r="U2114" s="37" t="s">
        <v>9166</v>
      </c>
    </row>
    <row r="2115" spans="1:21" s="37" customFormat="1" ht="14.5">
      <c r="A2115" s="3" t="s">
        <v>5690</v>
      </c>
      <c r="B2115" s="15" t="s">
        <v>1</v>
      </c>
      <c r="C2115" s="15" t="s">
        <v>1018</v>
      </c>
      <c r="D2115" s="15" t="s">
        <v>3522</v>
      </c>
      <c r="E2115" s="15">
        <v>400</v>
      </c>
      <c r="F2115" s="15">
        <v>44.7</v>
      </c>
      <c r="G2115" s="15">
        <v>47.1</v>
      </c>
      <c r="H2115" s="15">
        <v>49.4</v>
      </c>
      <c r="I2115" s="15">
        <v>40</v>
      </c>
      <c r="J2115" s="15">
        <v>7.5</v>
      </c>
      <c r="K2115" s="15">
        <v>1</v>
      </c>
      <c r="L2115" s="15">
        <v>64.900000000000006</v>
      </c>
      <c r="M2115" s="15">
        <v>6.2</v>
      </c>
      <c r="N2115" s="15">
        <v>175</v>
      </c>
      <c r="O2115" s="15">
        <v>1</v>
      </c>
      <c r="P2115" s="15" t="s">
        <v>3</v>
      </c>
      <c r="Q2115" s="37" t="s">
        <v>9169</v>
      </c>
      <c r="R2115" s="37">
        <v>2.8000000000000001E-2</v>
      </c>
      <c r="S2115" s="37" t="s">
        <v>9168</v>
      </c>
      <c r="T2115" s="37" t="s">
        <v>9167</v>
      </c>
      <c r="U2115" s="37" t="s">
        <v>9166</v>
      </c>
    </row>
    <row r="2116" spans="1:21" s="37" customFormat="1" ht="14.5">
      <c r="A2116" s="3" t="s">
        <v>5691</v>
      </c>
      <c r="B2116" s="15" t="s">
        <v>1</v>
      </c>
      <c r="C2116" s="15" t="s">
        <v>1018</v>
      </c>
      <c r="D2116" s="15" t="s">
        <v>3522</v>
      </c>
      <c r="E2116" s="15">
        <v>400</v>
      </c>
      <c r="F2116" s="15">
        <v>48.1</v>
      </c>
      <c r="G2116" s="15">
        <v>50.6</v>
      </c>
      <c r="H2116" s="15">
        <v>53.1</v>
      </c>
      <c r="I2116" s="15">
        <v>43</v>
      </c>
      <c r="J2116" s="15">
        <v>7.5</v>
      </c>
      <c r="K2116" s="15">
        <v>1</v>
      </c>
      <c r="L2116" s="15">
        <v>69.8</v>
      </c>
      <c r="M2116" s="15">
        <v>5.7</v>
      </c>
      <c r="N2116" s="15">
        <v>175</v>
      </c>
      <c r="O2116" s="15">
        <v>1</v>
      </c>
      <c r="P2116" s="15" t="s">
        <v>3</v>
      </c>
      <c r="Q2116" s="37" t="s">
        <v>9169</v>
      </c>
      <c r="R2116" s="37">
        <v>2.8000000000000001E-2</v>
      </c>
      <c r="S2116" s="37" t="s">
        <v>9168</v>
      </c>
      <c r="T2116" s="37" t="s">
        <v>9167</v>
      </c>
      <c r="U2116" s="37" t="s">
        <v>9166</v>
      </c>
    </row>
    <row r="2117" spans="1:21" s="37" customFormat="1" ht="14.5">
      <c r="A2117" s="3" t="s">
        <v>5692</v>
      </c>
      <c r="B2117" s="15" t="s">
        <v>1</v>
      </c>
      <c r="C2117" s="15" t="s">
        <v>1018</v>
      </c>
      <c r="D2117" s="15" t="s">
        <v>3522</v>
      </c>
      <c r="E2117" s="15">
        <v>400</v>
      </c>
      <c r="F2117" s="15">
        <v>52.5</v>
      </c>
      <c r="G2117" s="15">
        <v>55.3</v>
      </c>
      <c r="H2117" s="15">
        <v>58.1</v>
      </c>
      <c r="I2117" s="15">
        <v>47</v>
      </c>
      <c r="J2117" s="15">
        <v>7.5</v>
      </c>
      <c r="K2117" s="15">
        <v>1</v>
      </c>
      <c r="L2117" s="15">
        <v>76.3</v>
      </c>
      <c r="M2117" s="15">
        <v>5.2</v>
      </c>
      <c r="N2117" s="15">
        <v>175</v>
      </c>
      <c r="O2117" s="15">
        <v>1</v>
      </c>
      <c r="P2117" s="15" t="s">
        <v>3</v>
      </c>
      <c r="Q2117" s="37" t="s">
        <v>9169</v>
      </c>
      <c r="R2117" s="37">
        <v>2.8000000000000001E-2</v>
      </c>
      <c r="S2117" s="37" t="s">
        <v>9168</v>
      </c>
      <c r="T2117" s="37" t="s">
        <v>9167</v>
      </c>
      <c r="U2117" s="37" t="s">
        <v>9166</v>
      </c>
    </row>
    <row r="2118" spans="1:21" s="37" customFormat="1" ht="14.5">
      <c r="A2118" s="3" t="s">
        <v>5693</v>
      </c>
      <c r="B2118" s="15" t="s">
        <v>1</v>
      </c>
      <c r="C2118" s="15" t="s">
        <v>1018</v>
      </c>
      <c r="D2118" s="15" t="s">
        <v>3522</v>
      </c>
      <c r="E2118" s="15">
        <v>400</v>
      </c>
      <c r="F2118" s="15">
        <v>57</v>
      </c>
      <c r="G2118" s="15">
        <v>60</v>
      </c>
      <c r="H2118" s="15">
        <v>63</v>
      </c>
      <c r="I2118" s="15">
        <v>51</v>
      </c>
      <c r="J2118" s="15">
        <v>7.5</v>
      </c>
      <c r="K2118" s="15">
        <v>1</v>
      </c>
      <c r="L2118" s="15">
        <v>82.8</v>
      </c>
      <c r="M2118" s="15">
        <v>4.8</v>
      </c>
      <c r="N2118" s="15">
        <v>175</v>
      </c>
      <c r="O2118" s="15">
        <v>1</v>
      </c>
      <c r="P2118" s="15" t="s">
        <v>3</v>
      </c>
      <c r="Q2118" s="37" t="s">
        <v>9169</v>
      </c>
      <c r="R2118" s="37">
        <v>2.8000000000000001E-2</v>
      </c>
      <c r="S2118" s="37" t="s">
        <v>9168</v>
      </c>
      <c r="T2118" s="37" t="s">
        <v>9167</v>
      </c>
      <c r="U2118" s="37" t="s">
        <v>9166</v>
      </c>
    </row>
    <row r="2119" spans="1:21" s="37" customFormat="1" ht="14.5">
      <c r="A2119" s="3" t="s">
        <v>5694</v>
      </c>
      <c r="B2119" s="15" t="s">
        <v>1</v>
      </c>
      <c r="C2119" s="15" t="s">
        <v>1018</v>
      </c>
      <c r="D2119" s="15" t="s">
        <v>3522</v>
      </c>
      <c r="E2119" s="15">
        <v>400</v>
      </c>
      <c r="F2119" s="15">
        <v>62.6</v>
      </c>
      <c r="G2119" s="15">
        <v>65.900000000000006</v>
      </c>
      <c r="H2119" s="15">
        <v>69.2</v>
      </c>
      <c r="I2119" s="15">
        <v>56</v>
      </c>
      <c r="J2119" s="15">
        <v>7.5</v>
      </c>
      <c r="K2119" s="15">
        <v>1</v>
      </c>
      <c r="L2119" s="15">
        <v>90.9</v>
      </c>
      <c r="M2119" s="15">
        <v>4.4000000000000004</v>
      </c>
      <c r="N2119" s="15">
        <v>175</v>
      </c>
      <c r="O2119" s="15">
        <v>1</v>
      </c>
      <c r="P2119" s="15" t="s">
        <v>3</v>
      </c>
      <c r="Q2119" s="37" t="s">
        <v>9169</v>
      </c>
      <c r="R2119" s="37">
        <v>2.8000000000000001E-2</v>
      </c>
      <c r="S2119" s="37" t="s">
        <v>9168</v>
      </c>
      <c r="T2119" s="37" t="s">
        <v>9167</v>
      </c>
      <c r="U2119" s="37" t="s">
        <v>9166</v>
      </c>
    </row>
    <row r="2120" spans="1:21" s="37" customFormat="1" ht="14.5">
      <c r="A2120" s="3" t="s">
        <v>5695</v>
      </c>
      <c r="B2120" s="15" t="s">
        <v>1</v>
      </c>
      <c r="C2120" s="15" t="s">
        <v>1018</v>
      </c>
      <c r="D2120" s="15" t="s">
        <v>3522</v>
      </c>
      <c r="E2120" s="15">
        <v>400</v>
      </c>
      <c r="F2120" s="15">
        <v>67.099999999999994</v>
      </c>
      <c r="G2120" s="15">
        <v>70.599999999999994</v>
      </c>
      <c r="H2120" s="15">
        <v>74.099999999999994</v>
      </c>
      <c r="I2120" s="15">
        <v>60</v>
      </c>
      <c r="J2120" s="15">
        <v>7.5</v>
      </c>
      <c r="K2120" s="15">
        <v>1</v>
      </c>
      <c r="L2120" s="15">
        <v>97.4</v>
      </c>
      <c r="M2120" s="15">
        <v>4.0999999999999996</v>
      </c>
      <c r="N2120" s="15">
        <v>175</v>
      </c>
      <c r="O2120" s="15">
        <v>1</v>
      </c>
      <c r="P2120" s="15" t="s">
        <v>3</v>
      </c>
      <c r="Q2120" s="37" t="s">
        <v>9169</v>
      </c>
      <c r="R2120" s="37">
        <v>2.8000000000000001E-2</v>
      </c>
      <c r="S2120" s="37" t="s">
        <v>9168</v>
      </c>
      <c r="T2120" s="37" t="s">
        <v>9167</v>
      </c>
      <c r="U2120" s="37" t="s">
        <v>9166</v>
      </c>
    </row>
    <row r="2121" spans="1:21" s="37" customFormat="1" ht="14.5">
      <c r="A2121" s="3" t="s">
        <v>5696</v>
      </c>
      <c r="B2121" s="15" t="s">
        <v>1</v>
      </c>
      <c r="C2121" s="15" t="s">
        <v>727</v>
      </c>
      <c r="D2121" s="15" t="s">
        <v>3522</v>
      </c>
      <c r="E2121" s="15">
        <v>600</v>
      </c>
      <c r="F2121" s="15">
        <v>13.4</v>
      </c>
      <c r="G2121" s="15">
        <v>14.1</v>
      </c>
      <c r="H2121" s="15">
        <v>14.8</v>
      </c>
      <c r="I2121" s="15">
        <v>12</v>
      </c>
      <c r="J2121" s="15">
        <v>7.14</v>
      </c>
      <c r="K2121" s="15">
        <v>1</v>
      </c>
      <c r="L2121" s="15">
        <v>19.5</v>
      </c>
      <c r="M2121" s="15">
        <v>30.8</v>
      </c>
      <c r="N2121" s="15">
        <v>175</v>
      </c>
      <c r="O2121" s="15">
        <v>1</v>
      </c>
      <c r="P2121" s="15" t="s">
        <v>3</v>
      </c>
      <c r="Q2121" s="37" t="s">
        <v>9169</v>
      </c>
      <c r="R2121" s="37">
        <v>3.1E-2</v>
      </c>
      <c r="S2121" s="37" t="s">
        <v>9168</v>
      </c>
      <c r="T2121" s="37" t="s">
        <v>9167</v>
      </c>
      <c r="U2121" s="37" t="s">
        <v>9166</v>
      </c>
    </row>
    <row r="2122" spans="1:21" s="37" customFormat="1" ht="14.5">
      <c r="A2122" s="3" t="s">
        <v>5697</v>
      </c>
      <c r="B2122" s="15" t="s">
        <v>1</v>
      </c>
      <c r="C2122" s="15" t="s">
        <v>727</v>
      </c>
      <c r="D2122" s="15" t="s">
        <v>3522</v>
      </c>
      <c r="E2122" s="15">
        <v>600</v>
      </c>
      <c r="F2122" s="15">
        <v>16.8</v>
      </c>
      <c r="G2122" s="15">
        <v>17.7</v>
      </c>
      <c r="H2122" s="15">
        <v>18.5</v>
      </c>
      <c r="I2122" s="15">
        <v>15</v>
      </c>
      <c r="J2122" s="15">
        <v>7.14</v>
      </c>
      <c r="K2122" s="15">
        <v>1</v>
      </c>
      <c r="L2122" s="15">
        <v>24.4</v>
      </c>
      <c r="M2122" s="15">
        <v>24.6</v>
      </c>
      <c r="N2122" s="15">
        <v>175</v>
      </c>
      <c r="O2122" s="15">
        <v>1</v>
      </c>
      <c r="P2122" s="15" t="s">
        <v>3</v>
      </c>
      <c r="Q2122" s="37" t="s">
        <v>9169</v>
      </c>
      <c r="R2122" s="37">
        <v>3.1E-2</v>
      </c>
      <c r="S2122" s="37" t="s">
        <v>9168</v>
      </c>
      <c r="T2122" s="37" t="s">
        <v>9167</v>
      </c>
      <c r="U2122" s="37" t="s">
        <v>9166</v>
      </c>
    </row>
    <row r="2123" spans="1:21" s="37" customFormat="1" ht="14.5">
      <c r="A2123" s="3" t="s">
        <v>5698</v>
      </c>
      <c r="B2123" s="15" t="s">
        <v>1</v>
      </c>
      <c r="C2123" s="15" t="s">
        <v>727</v>
      </c>
      <c r="D2123" s="15" t="s">
        <v>3522</v>
      </c>
      <c r="E2123" s="15">
        <v>600</v>
      </c>
      <c r="F2123" s="15">
        <v>20.100000000000001</v>
      </c>
      <c r="G2123" s="15">
        <v>21.2</v>
      </c>
      <c r="H2123" s="15">
        <v>22.2</v>
      </c>
      <c r="I2123" s="15">
        <v>18</v>
      </c>
      <c r="J2123" s="15">
        <v>7.14</v>
      </c>
      <c r="K2123" s="15">
        <v>1</v>
      </c>
      <c r="L2123" s="15">
        <v>29.2</v>
      </c>
      <c r="M2123" s="15">
        <v>20.5</v>
      </c>
      <c r="N2123" s="15">
        <v>175</v>
      </c>
      <c r="O2123" s="15">
        <v>1</v>
      </c>
      <c r="P2123" s="15" t="s">
        <v>3</v>
      </c>
      <c r="Q2123" s="37" t="s">
        <v>9169</v>
      </c>
      <c r="R2123" s="37">
        <v>3.1E-2</v>
      </c>
      <c r="S2123" s="37" t="s">
        <v>9168</v>
      </c>
      <c r="T2123" s="37" t="s">
        <v>9167</v>
      </c>
      <c r="U2123" s="37" t="s">
        <v>9166</v>
      </c>
    </row>
    <row r="2124" spans="1:21" s="37" customFormat="1" ht="14.5">
      <c r="A2124" s="3" t="s">
        <v>5699</v>
      </c>
      <c r="B2124" s="15" t="s">
        <v>1</v>
      </c>
      <c r="C2124" s="15" t="s">
        <v>727</v>
      </c>
      <c r="D2124" s="15" t="s">
        <v>3522</v>
      </c>
      <c r="E2124" s="15">
        <v>600</v>
      </c>
      <c r="F2124" s="15">
        <v>22.4</v>
      </c>
      <c r="G2124" s="15">
        <v>23.6</v>
      </c>
      <c r="H2124" s="15">
        <v>24.7</v>
      </c>
      <c r="I2124" s="15">
        <v>20</v>
      </c>
      <c r="J2124" s="15">
        <v>7.14</v>
      </c>
      <c r="K2124" s="15">
        <v>1</v>
      </c>
      <c r="L2124" s="15">
        <v>32.5</v>
      </c>
      <c r="M2124" s="15">
        <v>18.5</v>
      </c>
      <c r="N2124" s="15">
        <v>175</v>
      </c>
      <c r="O2124" s="15">
        <v>1</v>
      </c>
      <c r="P2124" s="15" t="s">
        <v>3</v>
      </c>
      <c r="Q2124" s="37" t="s">
        <v>9169</v>
      </c>
      <c r="R2124" s="37">
        <v>3.1E-2</v>
      </c>
      <c r="S2124" s="37" t="s">
        <v>9168</v>
      </c>
      <c r="T2124" s="37" t="s">
        <v>9167</v>
      </c>
      <c r="U2124" s="37" t="s">
        <v>9166</v>
      </c>
    </row>
    <row r="2125" spans="1:21" s="37" customFormat="1" ht="14.5">
      <c r="A2125" s="3" t="s">
        <v>5700</v>
      </c>
      <c r="B2125" s="15" t="s">
        <v>1</v>
      </c>
      <c r="C2125" s="15" t="s">
        <v>727</v>
      </c>
      <c r="D2125" s="15" t="s">
        <v>3522</v>
      </c>
      <c r="E2125" s="15">
        <v>600</v>
      </c>
      <c r="F2125" s="15">
        <v>23.5</v>
      </c>
      <c r="G2125" s="15">
        <v>24.7</v>
      </c>
      <c r="H2125" s="15">
        <v>25.9</v>
      </c>
      <c r="I2125" s="15">
        <v>21</v>
      </c>
      <c r="J2125" s="15">
        <v>7.14</v>
      </c>
      <c r="K2125" s="15">
        <v>1</v>
      </c>
      <c r="L2125" s="15">
        <v>34.1</v>
      </c>
      <c r="M2125" s="15">
        <v>17.600000000000001</v>
      </c>
      <c r="N2125" s="15">
        <v>175</v>
      </c>
      <c r="O2125" s="15">
        <v>1</v>
      </c>
      <c r="P2125" s="15" t="s">
        <v>3</v>
      </c>
      <c r="Q2125" s="37" t="s">
        <v>9169</v>
      </c>
      <c r="R2125" s="37">
        <v>3.1E-2</v>
      </c>
      <c r="S2125" s="37" t="s">
        <v>9168</v>
      </c>
      <c r="T2125" s="37" t="s">
        <v>9167</v>
      </c>
      <c r="U2125" s="37" t="s">
        <v>9166</v>
      </c>
    </row>
    <row r="2126" spans="1:21" s="37" customFormat="1" ht="14.5">
      <c r="A2126" s="3" t="s">
        <v>5701</v>
      </c>
      <c r="B2126" s="15" t="s">
        <v>1</v>
      </c>
      <c r="C2126" s="15" t="s">
        <v>727</v>
      </c>
      <c r="D2126" s="15" t="s">
        <v>3522</v>
      </c>
      <c r="E2126" s="15">
        <v>600</v>
      </c>
      <c r="F2126" s="15">
        <v>24.6</v>
      </c>
      <c r="G2126" s="15">
        <v>25.9</v>
      </c>
      <c r="H2126" s="15">
        <v>27.2</v>
      </c>
      <c r="I2126" s="15">
        <v>22</v>
      </c>
      <c r="J2126" s="15">
        <v>7.14</v>
      </c>
      <c r="K2126" s="15">
        <v>1</v>
      </c>
      <c r="L2126" s="15">
        <v>35.700000000000003</v>
      </c>
      <c r="M2126" s="15">
        <v>16.8</v>
      </c>
      <c r="N2126" s="15">
        <v>175</v>
      </c>
      <c r="O2126" s="15">
        <v>1</v>
      </c>
      <c r="P2126" s="15" t="s">
        <v>3</v>
      </c>
      <c r="Q2126" s="37" t="s">
        <v>9169</v>
      </c>
      <c r="R2126" s="37">
        <v>3.1E-2</v>
      </c>
      <c r="S2126" s="37" t="s">
        <v>9168</v>
      </c>
      <c r="T2126" s="37" t="s">
        <v>9167</v>
      </c>
      <c r="U2126" s="37" t="s">
        <v>9166</v>
      </c>
    </row>
    <row r="2127" spans="1:21" s="37" customFormat="1" ht="14.5">
      <c r="A2127" s="3" t="s">
        <v>5702</v>
      </c>
      <c r="B2127" s="15" t="s">
        <v>1</v>
      </c>
      <c r="C2127" s="15" t="s">
        <v>727</v>
      </c>
      <c r="D2127" s="15" t="s">
        <v>3522</v>
      </c>
      <c r="E2127" s="15">
        <v>600</v>
      </c>
      <c r="F2127" s="15">
        <v>26.8</v>
      </c>
      <c r="G2127" s="15">
        <v>28.2</v>
      </c>
      <c r="H2127" s="15">
        <v>29.6</v>
      </c>
      <c r="I2127" s="15">
        <v>24</v>
      </c>
      <c r="J2127" s="15">
        <v>7.14</v>
      </c>
      <c r="K2127" s="15">
        <v>1</v>
      </c>
      <c r="L2127" s="15">
        <v>39</v>
      </c>
      <c r="M2127" s="15">
        <v>15.4</v>
      </c>
      <c r="N2127" s="15">
        <v>175</v>
      </c>
      <c r="O2127" s="15">
        <v>1</v>
      </c>
      <c r="P2127" s="15" t="s">
        <v>3</v>
      </c>
      <c r="Q2127" s="37" t="s">
        <v>9169</v>
      </c>
      <c r="R2127" s="37">
        <v>3.1E-2</v>
      </c>
      <c r="S2127" s="37" t="s">
        <v>9168</v>
      </c>
      <c r="T2127" s="37" t="s">
        <v>9167</v>
      </c>
      <c r="U2127" s="37" t="s">
        <v>9166</v>
      </c>
    </row>
    <row r="2128" spans="1:21" s="37" customFormat="1" ht="14.5">
      <c r="A2128" s="3" t="s">
        <v>5703</v>
      </c>
      <c r="B2128" s="15" t="s">
        <v>1</v>
      </c>
      <c r="C2128" s="15" t="s">
        <v>727</v>
      </c>
      <c r="D2128" s="15" t="s">
        <v>3522</v>
      </c>
      <c r="E2128" s="15">
        <v>600</v>
      </c>
      <c r="F2128" s="15">
        <v>27.9</v>
      </c>
      <c r="G2128" s="15">
        <v>29.4</v>
      </c>
      <c r="H2128" s="15">
        <v>30.9</v>
      </c>
      <c r="I2128" s="15">
        <v>25</v>
      </c>
      <c r="J2128" s="15">
        <v>7.14</v>
      </c>
      <c r="K2128" s="15">
        <v>1</v>
      </c>
      <c r="L2128" s="15">
        <v>40.6</v>
      </c>
      <c r="M2128" s="15">
        <v>14.8</v>
      </c>
      <c r="N2128" s="15">
        <v>175</v>
      </c>
      <c r="O2128" s="15">
        <v>1</v>
      </c>
      <c r="P2128" s="15" t="s">
        <v>3</v>
      </c>
      <c r="Q2128" s="37" t="s">
        <v>9169</v>
      </c>
      <c r="R2128" s="37">
        <v>3.1E-2</v>
      </c>
      <c r="S2128" s="37" t="s">
        <v>9168</v>
      </c>
      <c r="T2128" s="37" t="s">
        <v>9167</v>
      </c>
      <c r="U2128" s="37" t="s">
        <v>9166</v>
      </c>
    </row>
    <row r="2129" spans="1:21" s="37" customFormat="1" ht="14.5">
      <c r="A2129" s="3" t="s">
        <v>5704</v>
      </c>
      <c r="B2129" s="15" t="s">
        <v>1</v>
      </c>
      <c r="C2129" s="15" t="s">
        <v>727</v>
      </c>
      <c r="D2129" s="15" t="s">
        <v>3522</v>
      </c>
      <c r="E2129" s="15">
        <v>600</v>
      </c>
      <c r="F2129" s="15">
        <v>29.1</v>
      </c>
      <c r="G2129" s="15">
        <v>30.6</v>
      </c>
      <c r="H2129" s="15">
        <v>32.1</v>
      </c>
      <c r="I2129" s="15">
        <v>26</v>
      </c>
      <c r="J2129" s="15">
        <v>7.14</v>
      </c>
      <c r="K2129" s="15">
        <v>1</v>
      </c>
      <c r="L2129" s="15">
        <v>42.2</v>
      </c>
      <c r="M2129" s="15">
        <v>14.2</v>
      </c>
      <c r="N2129" s="15">
        <v>175</v>
      </c>
      <c r="O2129" s="15">
        <v>1</v>
      </c>
      <c r="P2129" s="15" t="s">
        <v>3</v>
      </c>
      <c r="Q2129" s="37" t="s">
        <v>9169</v>
      </c>
      <c r="R2129" s="37">
        <v>3.1E-2</v>
      </c>
      <c r="S2129" s="37" t="s">
        <v>9168</v>
      </c>
      <c r="T2129" s="37" t="s">
        <v>9167</v>
      </c>
      <c r="U2129" s="37" t="s">
        <v>9166</v>
      </c>
    </row>
    <row r="2130" spans="1:21" s="37" customFormat="1" ht="14.5">
      <c r="A2130" s="3" t="s">
        <v>5705</v>
      </c>
      <c r="B2130" s="15" t="s">
        <v>1</v>
      </c>
      <c r="C2130" s="15" t="s">
        <v>727</v>
      </c>
      <c r="D2130" s="15" t="s">
        <v>3522</v>
      </c>
      <c r="E2130" s="15">
        <v>600</v>
      </c>
      <c r="F2130" s="15">
        <v>33.5</v>
      </c>
      <c r="G2130" s="15">
        <v>35.299999999999997</v>
      </c>
      <c r="H2130" s="15">
        <v>37.1</v>
      </c>
      <c r="I2130" s="15">
        <v>30</v>
      </c>
      <c r="J2130" s="15">
        <v>7.14</v>
      </c>
      <c r="K2130" s="15">
        <v>1</v>
      </c>
      <c r="L2130" s="15">
        <v>48.7</v>
      </c>
      <c r="M2130" s="15">
        <v>12.3</v>
      </c>
      <c r="N2130" s="15">
        <v>175</v>
      </c>
      <c r="O2130" s="15">
        <v>1</v>
      </c>
      <c r="P2130" s="15" t="s">
        <v>3</v>
      </c>
      <c r="Q2130" s="37" t="s">
        <v>9169</v>
      </c>
      <c r="R2130" s="37">
        <v>3.1E-2</v>
      </c>
      <c r="S2130" s="37" t="s">
        <v>9168</v>
      </c>
      <c r="T2130" s="37" t="s">
        <v>9167</v>
      </c>
      <c r="U2130" s="37" t="s">
        <v>9166</v>
      </c>
    </row>
    <row r="2131" spans="1:21" s="37" customFormat="1" ht="14.5">
      <c r="A2131" s="3" t="s">
        <v>5706</v>
      </c>
      <c r="B2131" s="15" t="s">
        <v>1</v>
      </c>
      <c r="C2131" s="15" t="s">
        <v>727</v>
      </c>
      <c r="D2131" s="15" t="s">
        <v>3522</v>
      </c>
      <c r="E2131" s="15">
        <v>600</v>
      </c>
      <c r="F2131" s="15">
        <v>36.9</v>
      </c>
      <c r="G2131" s="15">
        <v>38.9</v>
      </c>
      <c r="H2131" s="15">
        <v>40.799999999999997</v>
      </c>
      <c r="I2131" s="15">
        <v>33</v>
      </c>
      <c r="J2131" s="15">
        <v>7.14</v>
      </c>
      <c r="K2131" s="15">
        <v>1</v>
      </c>
      <c r="L2131" s="15">
        <v>53.6</v>
      </c>
      <c r="M2131" s="15">
        <v>11.2</v>
      </c>
      <c r="N2131" s="15">
        <v>175</v>
      </c>
      <c r="O2131" s="15">
        <v>1</v>
      </c>
      <c r="P2131" s="15" t="s">
        <v>3</v>
      </c>
      <c r="Q2131" s="37" t="s">
        <v>9169</v>
      </c>
      <c r="R2131" s="37">
        <v>3.1E-2</v>
      </c>
      <c r="S2131" s="37" t="s">
        <v>9168</v>
      </c>
      <c r="T2131" s="37" t="s">
        <v>9167</v>
      </c>
      <c r="U2131" s="37" t="s">
        <v>9166</v>
      </c>
    </row>
    <row r="2132" spans="1:21" s="37" customFormat="1" ht="14.5">
      <c r="A2132" s="3" t="s">
        <v>5707</v>
      </c>
      <c r="B2132" s="15" t="s">
        <v>1</v>
      </c>
      <c r="C2132" s="15" t="s">
        <v>727</v>
      </c>
      <c r="D2132" s="15" t="s">
        <v>3522</v>
      </c>
      <c r="E2132" s="15">
        <v>600</v>
      </c>
      <c r="F2132" s="15">
        <v>40.200000000000003</v>
      </c>
      <c r="G2132" s="15">
        <v>42.4</v>
      </c>
      <c r="H2132" s="15">
        <v>44.5</v>
      </c>
      <c r="I2132" s="15">
        <v>36</v>
      </c>
      <c r="J2132" s="15">
        <v>7.14</v>
      </c>
      <c r="K2132" s="15">
        <v>1</v>
      </c>
      <c r="L2132" s="15">
        <v>58.4</v>
      </c>
      <c r="M2132" s="15">
        <v>10.3</v>
      </c>
      <c r="N2132" s="15">
        <v>175</v>
      </c>
      <c r="O2132" s="15">
        <v>1</v>
      </c>
      <c r="P2132" s="15" t="s">
        <v>3</v>
      </c>
      <c r="Q2132" s="37" t="s">
        <v>9169</v>
      </c>
      <c r="R2132" s="37">
        <v>3.1E-2</v>
      </c>
      <c r="S2132" s="37" t="s">
        <v>9168</v>
      </c>
      <c r="T2132" s="37" t="s">
        <v>9167</v>
      </c>
      <c r="U2132" s="37" t="s">
        <v>9166</v>
      </c>
    </row>
    <row r="2133" spans="1:21" s="37" customFormat="1" ht="14.5">
      <c r="A2133" s="3" t="s">
        <v>5708</v>
      </c>
      <c r="B2133" s="15" t="s">
        <v>1</v>
      </c>
      <c r="C2133" s="15" t="s">
        <v>727</v>
      </c>
      <c r="D2133" s="15" t="s">
        <v>3522</v>
      </c>
      <c r="E2133" s="15">
        <v>600</v>
      </c>
      <c r="F2133" s="15">
        <v>43.6</v>
      </c>
      <c r="G2133" s="15">
        <v>45.9</v>
      </c>
      <c r="H2133" s="15">
        <v>48.2</v>
      </c>
      <c r="I2133" s="15">
        <v>39</v>
      </c>
      <c r="J2133" s="15">
        <v>7.14</v>
      </c>
      <c r="K2133" s="15">
        <v>1</v>
      </c>
      <c r="L2133" s="15">
        <v>63.3</v>
      </c>
      <c r="M2133" s="15">
        <v>9.5</v>
      </c>
      <c r="N2133" s="15">
        <v>175</v>
      </c>
      <c r="O2133" s="15">
        <v>1</v>
      </c>
      <c r="P2133" s="15" t="s">
        <v>3</v>
      </c>
      <c r="Q2133" s="37" t="s">
        <v>9169</v>
      </c>
      <c r="R2133" s="37">
        <v>3.1E-2</v>
      </c>
      <c r="S2133" s="37" t="s">
        <v>9168</v>
      </c>
      <c r="T2133" s="37" t="s">
        <v>9167</v>
      </c>
      <c r="U2133" s="37" t="s">
        <v>9166</v>
      </c>
    </row>
    <row r="2134" spans="1:21" s="37" customFormat="1" ht="14.5">
      <c r="A2134" s="3" t="s">
        <v>5709</v>
      </c>
      <c r="B2134" s="15" t="s">
        <v>1</v>
      </c>
      <c r="C2134" s="15" t="s">
        <v>727</v>
      </c>
      <c r="D2134" s="15" t="s">
        <v>3522</v>
      </c>
      <c r="E2134" s="15">
        <v>600</v>
      </c>
      <c r="F2134" s="15">
        <v>44.7</v>
      </c>
      <c r="G2134" s="15">
        <v>47.1</v>
      </c>
      <c r="H2134" s="15">
        <v>49.4</v>
      </c>
      <c r="I2134" s="15">
        <v>40</v>
      </c>
      <c r="J2134" s="15">
        <v>7.14</v>
      </c>
      <c r="K2134" s="15">
        <v>1</v>
      </c>
      <c r="L2134" s="15">
        <v>64.900000000000006</v>
      </c>
      <c r="M2134" s="15">
        <v>9.1999999999999993</v>
      </c>
      <c r="N2134" s="15">
        <v>175</v>
      </c>
      <c r="O2134" s="15">
        <v>1</v>
      </c>
      <c r="P2134" s="15" t="s">
        <v>3</v>
      </c>
      <c r="Q2134" s="37" t="s">
        <v>9169</v>
      </c>
      <c r="R2134" s="37">
        <v>3.1E-2</v>
      </c>
      <c r="S2134" s="37" t="s">
        <v>9168</v>
      </c>
      <c r="T2134" s="37" t="s">
        <v>9167</v>
      </c>
      <c r="U2134" s="37" t="s">
        <v>9166</v>
      </c>
    </row>
    <row r="2135" spans="1:21" s="37" customFormat="1" ht="14.5">
      <c r="A2135" s="3" t="s">
        <v>5710</v>
      </c>
      <c r="B2135" s="15" t="s">
        <v>1</v>
      </c>
      <c r="C2135" s="15" t="s">
        <v>727</v>
      </c>
      <c r="D2135" s="15" t="s">
        <v>3522</v>
      </c>
      <c r="E2135" s="15">
        <v>600</v>
      </c>
      <c r="F2135" s="15">
        <v>48.1</v>
      </c>
      <c r="G2135" s="15">
        <v>50.6</v>
      </c>
      <c r="H2135" s="15">
        <v>53.1</v>
      </c>
      <c r="I2135" s="15">
        <v>43</v>
      </c>
      <c r="J2135" s="15">
        <v>7.14</v>
      </c>
      <c r="K2135" s="15">
        <v>1</v>
      </c>
      <c r="L2135" s="15">
        <v>69.8</v>
      </c>
      <c r="M2135" s="15">
        <v>8.6</v>
      </c>
      <c r="N2135" s="15">
        <v>175</v>
      </c>
      <c r="O2135" s="15">
        <v>1</v>
      </c>
      <c r="P2135" s="15" t="s">
        <v>3</v>
      </c>
      <c r="Q2135" s="37" t="s">
        <v>9169</v>
      </c>
      <c r="R2135" s="37">
        <v>3.1E-2</v>
      </c>
      <c r="S2135" s="37" t="s">
        <v>9168</v>
      </c>
      <c r="T2135" s="37" t="s">
        <v>9167</v>
      </c>
      <c r="U2135" s="37" t="s">
        <v>9166</v>
      </c>
    </row>
    <row r="2136" spans="1:21" s="37" customFormat="1" ht="14.5">
      <c r="A2136" s="3" t="s">
        <v>5711</v>
      </c>
      <c r="B2136" s="15" t="s">
        <v>1</v>
      </c>
      <c r="C2136" s="15" t="s">
        <v>727</v>
      </c>
      <c r="D2136" s="15" t="s">
        <v>3522</v>
      </c>
      <c r="E2136" s="15">
        <v>600</v>
      </c>
      <c r="F2136" s="15">
        <v>52.5</v>
      </c>
      <c r="G2136" s="15">
        <v>55.3</v>
      </c>
      <c r="H2136" s="15">
        <v>58.1</v>
      </c>
      <c r="I2136" s="15">
        <v>47</v>
      </c>
      <c r="J2136" s="15">
        <v>7.14</v>
      </c>
      <c r="K2136" s="15">
        <v>1</v>
      </c>
      <c r="L2136" s="15">
        <v>76.3</v>
      </c>
      <c r="M2136" s="15">
        <v>7.9</v>
      </c>
      <c r="N2136" s="15">
        <v>175</v>
      </c>
      <c r="O2136" s="15">
        <v>1</v>
      </c>
      <c r="P2136" s="15" t="s">
        <v>3</v>
      </c>
      <c r="Q2136" s="37" t="s">
        <v>9169</v>
      </c>
      <c r="R2136" s="37">
        <v>3.1E-2</v>
      </c>
      <c r="S2136" s="37" t="s">
        <v>9168</v>
      </c>
      <c r="T2136" s="37" t="s">
        <v>9167</v>
      </c>
      <c r="U2136" s="37" t="s">
        <v>9166</v>
      </c>
    </row>
    <row r="2137" spans="1:21" s="37" customFormat="1" ht="14.5">
      <c r="A2137" s="3" t="s">
        <v>5712</v>
      </c>
      <c r="B2137" s="15" t="s">
        <v>1</v>
      </c>
      <c r="C2137" s="15" t="s">
        <v>727</v>
      </c>
      <c r="D2137" s="15" t="s">
        <v>3522</v>
      </c>
      <c r="E2137" s="15">
        <v>600</v>
      </c>
      <c r="F2137" s="15">
        <v>57</v>
      </c>
      <c r="G2137" s="15">
        <v>60</v>
      </c>
      <c r="H2137" s="15">
        <v>63</v>
      </c>
      <c r="I2137" s="15">
        <v>51</v>
      </c>
      <c r="J2137" s="15">
        <v>7.14</v>
      </c>
      <c r="K2137" s="15">
        <v>1</v>
      </c>
      <c r="L2137" s="15">
        <v>82.8</v>
      </c>
      <c r="M2137" s="15">
        <v>7.2</v>
      </c>
      <c r="N2137" s="15">
        <v>175</v>
      </c>
      <c r="O2137" s="15">
        <v>1</v>
      </c>
      <c r="P2137" s="15" t="s">
        <v>3</v>
      </c>
      <c r="Q2137" s="37" t="s">
        <v>9169</v>
      </c>
      <c r="R2137" s="37">
        <v>3.1E-2</v>
      </c>
      <c r="S2137" s="37" t="s">
        <v>9168</v>
      </c>
      <c r="T2137" s="37" t="s">
        <v>9167</v>
      </c>
      <c r="U2137" s="37" t="s">
        <v>9166</v>
      </c>
    </row>
    <row r="2138" spans="1:21" s="37" customFormat="1" ht="14.5">
      <c r="A2138" s="3" t="s">
        <v>5713</v>
      </c>
      <c r="B2138" s="15" t="s">
        <v>1</v>
      </c>
      <c r="C2138" s="15" t="s">
        <v>727</v>
      </c>
      <c r="D2138" s="15" t="s">
        <v>3522</v>
      </c>
      <c r="E2138" s="15">
        <v>600</v>
      </c>
      <c r="F2138" s="15">
        <v>62.6</v>
      </c>
      <c r="G2138" s="15">
        <v>65.900000000000006</v>
      </c>
      <c r="H2138" s="15">
        <v>69.2</v>
      </c>
      <c r="I2138" s="15">
        <v>56</v>
      </c>
      <c r="J2138" s="15">
        <v>7.14</v>
      </c>
      <c r="K2138" s="15">
        <v>1</v>
      </c>
      <c r="L2138" s="15">
        <v>90.9</v>
      </c>
      <c r="M2138" s="15">
        <v>6.6</v>
      </c>
      <c r="N2138" s="15">
        <v>175</v>
      </c>
      <c r="O2138" s="15">
        <v>1</v>
      </c>
      <c r="P2138" s="15" t="s">
        <v>3</v>
      </c>
      <c r="Q2138" s="37" t="s">
        <v>9169</v>
      </c>
      <c r="R2138" s="37">
        <v>3.1E-2</v>
      </c>
      <c r="S2138" s="37" t="s">
        <v>9168</v>
      </c>
      <c r="T2138" s="37" t="s">
        <v>9167</v>
      </c>
      <c r="U2138" s="37" t="s">
        <v>9166</v>
      </c>
    </row>
    <row r="2139" spans="1:21" s="37" customFormat="1" ht="14.5">
      <c r="A2139" s="3" t="s">
        <v>5714</v>
      </c>
      <c r="B2139" s="15" t="s">
        <v>1</v>
      </c>
      <c r="C2139" s="15" t="s">
        <v>727</v>
      </c>
      <c r="D2139" s="15" t="s">
        <v>3522</v>
      </c>
      <c r="E2139" s="15">
        <v>600</v>
      </c>
      <c r="F2139" s="15">
        <v>67.099999999999994</v>
      </c>
      <c r="G2139" s="15">
        <v>70.599999999999994</v>
      </c>
      <c r="H2139" s="15">
        <v>74.099999999999994</v>
      </c>
      <c r="I2139" s="15">
        <v>60</v>
      </c>
      <c r="J2139" s="15">
        <v>7.14</v>
      </c>
      <c r="K2139" s="15">
        <v>1</v>
      </c>
      <c r="L2139" s="15">
        <v>97.4</v>
      </c>
      <c r="M2139" s="15">
        <v>6.2</v>
      </c>
      <c r="N2139" s="15">
        <v>175</v>
      </c>
      <c r="O2139" s="15">
        <v>1</v>
      </c>
      <c r="P2139" s="15" t="s">
        <v>3</v>
      </c>
      <c r="Q2139" s="37" t="s">
        <v>9169</v>
      </c>
      <c r="R2139" s="37">
        <v>3.1E-2</v>
      </c>
      <c r="S2139" s="37" t="s">
        <v>9168</v>
      </c>
      <c r="T2139" s="37" t="s">
        <v>9167</v>
      </c>
      <c r="U2139" s="37" t="s">
        <v>9166</v>
      </c>
    </row>
    <row r="2140" spans="1:21" s="37" customFormat="1" ht="14.5">
      <c r="A2140" s="3" t="s">
        <v>5715</v>
      </c>
      <c r="B2140" s="15" t="s">
        <v>1</v>
      </c>
      <c r="C2140" s="15" t="s">
        <v>4</v>
      </c>
      <c r="D2140" s="15" t="s">
        <v>3522</v>
      </c>
      <c r="E2140" s="15">
        <v>600</v>
      </c>
      <c r="F2140" s="15">
        <v>11.1</v>
      </c>
      <c r="G2140" s="15">
        <v>11.7</v>
      </c>
      <c r="H2140" s="15">
        <v>12.3</v>
      </c>
      <c r="I2140" s="15">
        <v>10</v>
      </c>
      <c r="J2140" s="15">
        <v>4</v>
      </c>
      <c r="K2140" s="15">
        <v>5</v>
      </c>
      <c r="L2140" s="15">
        <v>15.7</v>
      </c>
      <c r="M2140" s="15">
        <v>38.200000000000003</v>
      </c>
      <c r="N2140" s="15">
        <v>175</v>
      </c>
      <c r="O2140" s="15">
        <v>1</v>
      </c>
      <c r="P2140" s="15" t="s">
        <v>910</v>
      </c>
      <c r="Q2140" s="37" t="s">
        <v>9169</v>
      </c>
      <c r="R2140" s="37">
        <v>0.06</v>
      </c>
      <c r="S2140" s="37" t="s">
        <v>9168</v>
      </c>
      <c r="T2140" s="37" t="s">
        <v>9167</v>
      </c>
      <c r="U2140" s="37" t="s">
        <v>9166</v>
      </c>
    </row>
    <row r="2141" spans="1:21" s="37" customFormat="1" ht="14.5">
      <c r="A2141" s="3" t="s">
        <v>5716</v>
      </c>
      <c r="B2141" s="15" t="s">
        <v>1</v>
      </c>
      <c r="C2141" s="15" t="s">
        <v>4</v>
      </c>
      <c r="D2141" s="15" t="s">
        <v>3522</v>
      </c>
      <c r="E2141" s="15">
        <v>600</v>
      </c>
      <c r="F2141" s="15">
        <v>11.1</v>
      </c>
      <c r="G2141" s="15">
        <v>11.7</v>
      </c>
      <c r="H2141" s="15">
        <v>12.3</v>
      </c>
      <c r="I2141" s="15">
        <v>10</v>
      </c>
      <c r="J2141" s="15">
        <v>4</v>
      </c>
      <c r="K2141" s="15">
        <v>5</v>
      </c>
      <c r="L2141" s="15">
        <v>15.7</v>
      </c>
      <c r="M2141" s="15">
        <v>38.200000000000003</v>
      </c>
      <c r="N2141" s="15">
        <v>175</v>
      </c>
      <c r="O2141" s="15">
        <v>1</v>
      </c>
      <c r="P2141" s="15" t="s">
        <v>3</v>
      </c>
      <c r="Q2141" s="37" t="s">
        <v>9169</v>
      </c>
      <c r="R2141" s="37">
        <v>0.06</v>
      </c>
      <c r="S2141" s="37" t="s">
        <v>9168</v>
      </c>
      <c r="T2141" s="37" t="s">
        <v>9167</v>
      </c>
      <c r="U2141" s="37" t="s">
        <v>9166</v>
      </c>
    </row>
    <row r="2142" spans="1:21" s="37" customFormat="1" ht="14.5">
      <c r="A2142" s="3" t="s">
        <v>5717</v>
      </c>
      <c r="B2142" s="15" t="s">
        <v>1</v>
      </c>
      <c r="C2142" s="15" t="s">
        <v>4</v>
      </c>
      <c r="D2142" s="15" t="s">
        <v>3522</v>
      </c>
      <c r="E2142" s="15">
        <v>600</v>
      </c>
      <c r="F2142" s="15">
        <v>12.2</v>
      </c>
      <c r="G2142" s="15">
        <v>12.9</v>
      </c>
      <c r="H2142" s="15">
        <v>13.5</v>
      </c>
      <c r="I2142" s="15">
        <v>11</v>
      </c>
      <c r="J2142" s="15">
        <v>4</v>
      </c>
      <c r="K2142" s="15">
        <v>5</v>
      </c>
      <c r="L2142" s="15">
        <v>17.2</v>
      </c>
      <c r="M2142" s="15">
        <v>34.799999999999997</v>
      </c>
      <c r="N2142" s="15">
        <v>175</v>
      </c>
      <c r="O2142" s="15">
        <v>1</v>
      </c>
      <c r="P2142" s="15" t="s">
        <v>910</v>
      </c>
      <c r="Q2142" s="37" t="s">
        <v>9169</v>
      </c>
      <c r="R2142" s="37">
        <v>0.06</v>
      </c>
      <c r="S2142" s="37" t="s">
        <v>9168</v>
      </c>
      <c r="T2142" s="37" t="s">
        <v>9167</v>
      </c>
      <c r="U2142" s="37" t="s">
        <v>9166</v>
      </c>
    </row>
    <row r="2143" spans="1:21" s="37" customFormat="1" ht="14.5">
      <c r="A2143" s="3" t="s">
        <v>5718</v>
      </c>
      <c r="B2143" s="15" t="s">
        <v>1</v>
      </c>
      <c r="C2143" s="15" t="s">
        <v>4</v>
      </c>
      <c r="D2143" s="15" t="s">
        <v>3522</v>
      </c>
      <c r="E2143" s="15">
        <v>600</v>
      </c>
      <c r="F2143" s="15">
        <v>12.2</v>
      </c>
      <c r="G2143" s="15">
        <v>12.9</v>
      </c>
      <c r="H2143" s="15">
        <v>13.5</v>
      </c>
      <c r="I2143" s="15">
        <v>11</v>
      </c>
      <c r="J2143" s="15">
        <v>4</v>
      </c>
      <c r="K2143" s="15">
        <v>5</v>
      </c>
      <c r="L2143" s="15">
        <v>17.2</v>
      </c>
      <c r="M2143" s="15">
        <v>34.799999999999997</v>
      </c>
      <c r="N2143" s="15">
        <v>175</v>
      </c>
      <c r="O2143" s="15">
        <v>1</v>
      </c>
      <c r="P2143" s="15" t="s">
        <v>3</v>
      </c>
      <c r="Q2143" s="37" t="s">
        <v>9169</v>
      </c>
      <c r="R2143" s="37">
        <v>0.06</v>
      </c>
      <c r="S2143" s="37" t="s">
        <v>9168</v>
      </c>
      <c r="T2143" s="37" t="s">
        <v>9167</v>
      </c>
      <c r="U2143" s="37" t="s">
        <v>9166</v>
      </c>
    </row>
    <row r="2144" spans="1:21" s="37" customFormat="1" ht="14.5">
      <c r="A2144" s="3" t="s">
        <v>5719</v>
      </c>
      <c r="B2144" s="15" t="s">
        <v>1</v>
      </c>
      <c r="C2144" s="15" t="s">
        <v>4</v>
      </c>
      <c r="D2144" s="15" t="s">
        <v>3522</v>
      </c>
      <c r="E2144" s="15">
        <v>600</v>
      </c>
      <c r="F2144" s="15">
        <v>13.3</v>
      </c>
      <c r="G2144" s="15">
        <v>14</v>
      </c>
      <c r="H2144" s="15">
        <v>14.7</v>
      </c>
      <c r="I2144" s="15">
        <v>12</v>
      </c>
      <c r="J2144" s="15">
        <v>4</v>
      </c>
      <c r="K2144" s="15">
        <v>1</v>
      </c>
      <c r="L2144" s="15">
        <v>18.8</v>
      </c>
      <c r="M2144" s="15">
        <v>31.9</v>
      </c>
      <c r="N2144" s="15">
        <v>175</v>
      </c>
      <c r="O2144" s="15">
        <v>1</v>
      </c>
      <c r="P2144" s="15" t="s">
        <v>910</v>
      </c>
      <c r="Q2144" s="37" t="s">
        <v>9169</v>
      </c>
      <c r="R2144" s="37">
        <v>0.06</v>
      </c>
      <c r="S2144" s="37" t="s">
        <v>9168</v>
      </c>
      <c r="T2144" s="37" t="s">
        <v>9167</v>
      </c>
      <c r="U2144" s="37" t="s">
        <v>9166</v>
      </c>
    </row>
    <row r="2145" spans="1:21" s="37" customFormat="1" ht="14.5">
      <c r="A2145" s="3" t="s">
        <v>5720</v>
      </c>
      <c r="B2145" s="15" t="s">
        <v>1</v>
      </c>
      <c r="C2145" s="15" t="s">
        <v>4</v>
      </c>
      <c r="D2145" s="15" t="s">
        <v>3522</v>
      </c>
      <c r="E2145" s="15">
        <v>600</v>
      </c>
      <c r="F2145" s="15">
        <v>13.3</v>
      </c>
      <c r="G2145" s="15">
        <v>14</v>
      </c>
      <c r="H2145" s="15">
        <v>14.7</v>
      </c>
      <c r="I2145" s="15">
        <v>12</v>
      </c>
      <c r="J2145" s="15">
        <v>4</v>
      </c>
      <c r="K2145" s="15">
        <v>1</v>
      </c>
      <c r="L2145" s="15">
        <v>18.8</v>
      </c>
      <c r="M2145" s="15">
        <v>31.9</v>
      </c>
      <c r="N2145" s="15">
        <v>175</v>
      </c>
      <c r="O2145" s="15">
        <v>1</v>
      </c>
      <c r="P2145" s="15" t="s">
        <v>3</v>
      </c>
      <c r="Q2145" s="37" t="s">
        <v>9169</v>
      </c>
      <c r="R2145" s="37">
        <v>0.06</v>
      </c>
      <c r="S2145" s="37" t="s">
        <v>9168</v>
      </c>
      <c r="T2145" s="37" t="s">
        <v>9167</v>
      </c>
      <c r="U2145" s="37" t="s">
        <v>9166</v>
      </c>
    </row>
    <row r="2146" spans="1:21" s="37" customFormat="1" ht="14.5">
      <c r="A2146" s="3" t="s">
        <v>5721</v>
      </c>
      <c r="B2146" s="15" t="s">
        <v>1</v>
      </c>
      <c r="C2146" s="15" t="s">
        <v>4</v>
      </c>
      <c r="D2146" s="15" t="s">
        <v>3522</v>
      </c>
      <c r="E2146" s="15">
        <v>600</v>
      </c>
      <c r="F2146" s="15">
        <v>14.4</v>
      </c>
      <c r="G2146" s="15">
        <v>15.2</v>
      </c>
      <c r="H2146" s="15">
        <v>15.9</v>
      </c>
      <c r="I2146" s="15">
        <v>13</v>
      </c>
      <c r="J2146" s="15">
        <v>4</v>
      </c>
      <c r="K2146" s="15">
        <v>1</v>
      </c>
      <c r="L2146" s="15">
        <v>20.399999999999999</v>
      </c>
      <c r="M2146" s="15">
        <v>29.4</v>
      </c>
      <c r="N2146" s="15">
        <v>175</v>
      </c>
      <c r="O2146" s="15">
        <v>1</v>
      </c>
      <c r="P2146" s="15" t="s">
        <v>910</v>
      </c>
      <c r="Q2146" s="37" t="s">
        <v>9169</v>
      </c>
      <c r="R2146" s="37">
        <v>0.06</v>
      </c>
      <c r="S2146" s="37" t="s">
        <v>9168</v>
      </c>
      <c r="T2146" s="37" t="s">
        <v>9167</v>
      </c>
      <c r="U2146" s="37" t="s">
        <v>9166</v>
      </c>
    </row>
    <row r="2147" spans="1:21" s="37" customFormat="1" ht="14.5">
      <c r="A2147" s="3" t="s">
        <v>5722</v>
      </c>
      <c r="B2147" s="15" t="s">
        <v>1</v>
      </c>
      <c r="C2147" s="15" t="s">
        <v>4</v>
      </c>
      <c r="D2147" s="15" t="s">
        <v>3522</v>
      </c>
      <c r="E2147" s="15">
        <v>600</v>
      </c>
      <c r="F2147" s="15">
        <v>14.4</v>
      </c>
      <c r="G2147" s="15">
        <v>15.2</v>
      </c>
      <c r="H2147" s="15">
        <v>15.9</v>
      </c>
      <c r="I2147" s="15">
        <v>13</v>
      </c>
      <c r="J2147" s="15">
        <v>4</v>
      </c>
      <c r="K2147" s="15">
        <v>1</v>
      </c>
      <c r="L2147" s="15">
        <v>20.399999999999999</v>
      </c>
      <c r="M2147" s="15">
        <v>29.4</v>
      </c>
      <c r="N2147" s="15">
        <v>175</v>
      </c>
      <c r="O2147" s="15">
        <v>1</v>
      </c>
      <c r="P2147" s="15" t="s">
        <v>3</v>
      </c>
      <c r="Q2147" s="37" t="s">
        <v>9169</v>
      </c>
      <c r="R2147" s="37">
        <v>0.06</v>
      </c>
      <c r="S2147" s="37" t="s">
        <v>9168</v>
      </c>
      <c r="T2147" s="37" t="s">
        <v>9167</v>
      </c>
      <c r="U2147" s="37" t="s">
        <v>9166</v>
      </c>
    </row>
    <row r="2148" spans="1:21" s="37" customFormat="1" ht="14.5">
      <c r="A2148" s="3" t="s">
        <v>5723</v>
      </c>
      <c r="B2148" s="15" t="s">
        <v>1</v>
      </c>
      <c r="C2148" s="15" t="s">
        <v>4</v>
      </c>
      <c r="D2148" s="15" t="s">
        <v>3522</v>
      </c>
      <c r="E2148" s="15">
        <v>600</v>
      </c>
      <c r="F2148" s="15">
        <v>16.7</v>
      </c>
      <c r="G2148" s="15">
        <v>17.600000000000001</v>
      </c>
      <c r="H2148" s="15">
        <v>18.5</v>
      </c>
      <c r="I2148" s="15">
        <v>15</v>
      </c>
      <c r="J2148" s="15">
        <v>4</v>
      </c>
      <c r="K2148" s="15">
        <v>1</v>
      </c>
      <c r="L2148" s="15">
        <v>23.6</v>
      </c>
      <c r="M2148" s="15">
        <v>25.4</v>
      </c>
      <c r="N2148" s="15">
        <v>175</v>
      </c>
      <c r="O2148" s="15">
        <v>1</v>
      </c>
      <c r="P2148" s="15" t="s">
        <v>910</v>
      </c>
      <c r="Q2148" s="37" t="s">
        <v>9169</v>
      </c>
      <c r="R2148" s="37">
        <v>0.06</v>
      </c>
      <c r="S2148" s="37" t="s">
        <v>9168</v>
      </c>
      <c r="T2148" s="37" t="s">
        <v>9167</v>
      </c>
      <c r="U2148" s="37" t="s">
        <v>9166</v>
      </c>
    </row>
    <row r="2149" spans="1:21" s="37" customFormat="1" ht="14.5">
      <c r="A2149" s="3" t="s">
        <v>5724</v>
      </c>
      <c r="B2149" s="15" t="s">
        <v>1</v>
      </c>
      <c r="C2149" s="15" t="s">
        <v>4</v>
      </c>
      <c r="D2149" s="15" t="s">
        <v>3522</v>
      </c>
      <c r="E2149" s="15">
        <v>600</v>
      </c>
      <c r="F2149" s="15">
        <v>16.7</v>
      </c>
      <c r="G2149" s="15">
        <v>17.600000000000001</v>
      </c>
      <c r="H2149" s="15">
        <v>18.5</v>
      </c>
      <c r="I2149" s="15">
        <v>15</v>
      </c>
      <c r="J2149" s="15">
        <v>4</v>
      </c>
      <c r="K2149" s="15">
        <v>1</v>
      </c>
      <c r="L2149" s="15">
        <v>23.6</v>
      </c>
      <c r="M2149" s="15">
        <v>25.4</v>
      </c>
      <c r="N2149" s="15">
        <v>175</v>
      </c>
      <c r="O2149" s="15">
        <v>1</v>
      </c>
      <c r="P2149" s="15" t="s">
        <v>3</v>
      </c>
      <c r="Q2149" s="37" t="s">
        <v>9169</v>
      </c>
      <c r="R2149" s="37">
        <v>0.06</v>
      </c>
      <c r="S2149" s="37" t="s">
        <v>9168</v>
      </c>
      <c r="T2149" s="37" t="s">
        <v>9167</v>
      </c>
      <c r="U2149" s="37" t="s">
        <v>9166</v>
      </c>
    </row>
    <row r="2150" spans="1:21" s="37" customFormat="1" ht="14.5">
      <c r="A2150" s="3" t="s">
        <v>5725</v>
      </c>
      <c r="B2150" s="15" t="s">
        <v>1</v>
      </c>
      <c r="C2150" s="15" t="s">
        <v>4</v>
      </c>
      <c r="D2150" s="15" t="s">
        <v>3522</v>
      </c>
      <c r="E2150" s="15">
        <v>600</v>
      </c>
      <c r="F2150" s="15">
        <v>17.8</v>
      </c>
      <c r="G2150" s="15">
        <v>18.8</v>
      </c>
      <c r="H2150" s="15">
        <v>19.7</v>
      </c>
      <c r="I2150" s="15">
        <v>16</v>
      </c>
      <c r="J2150" s="15">
        <v>4</v>
      </c>
      <c r="K2150" s="15">
        <v>1</v>
      </c>
      <c r="L2150" s="15">
        <v>25.2</v>
      </c>
      <c r="M2150" s="15">
        <v>23.8</v>
      </c>
      <c r="N2150" s="15">
        <v>175</v>
      </c>
      <c r="O2150" s="15">
        <v>1</v>
      </c>
      <c r="P2150" s="15" t="s">
        <v>910</v>
      </c>
      <c r="Q2150" s="37" t="s">
        <v>9169</v>
      </c>
      <c r="R2150" s="37">
        <v>0.06</v>
      </c>
      <c r="S2150" s="37" t="s">
        <v>9168</v>
      </c>
      <c r="T2150" s="37" t="s">
        <v>9167</v>
      </c>
      <c r="U2150" s="37" t="s">
        <v>9166</v>
      </c>
    </row>
    <row r="2151" spans="1:21" s="37" customFormat="1" ht="14.5">
      <c r="A2151" s="3" t="s">
        <v>5726</v>
      </c>
      <c r="B2151" s="15" t="s">
        <v>1</v>
      </c>
      <c r="C2151" s="15" t="s">
        <v>4</v>
      </c>
      <c r="D2151" s="15" t="s">
        <v>3522</v>
      </c>
      <c r="E2151" s="15">
        <v>600</v>
      </c>
      <c r="F2151" s="15">
        <v>17.8</v>
      </c>
      <c r="G2151" s="15">
        <v>18.8</v>
      </c>
      <c r="H2151" s="15">
        <v>19.7</v>
      </c>
      <c r="I2151" s="15">
        <v>16</v>
      </c>
      <c r="J2151" s="15">
        <v>4</v>
      </c>
      <c r="K2151" s="15">
        <v>1</v>
      </c>
      <c r="L2151" s="15">
        <v>25.2</v>
      </c>
      <c r="M2151" s="15">
        <v>23.8</v>
      </c>
      <c r="N2151" s="15">
        <v>175</v>
      </c>
      <c r="O2151" s="15">
        <v>1</v>
      </c>
      <c r="P2151" s="15" t="s">
        <v>3</v>
      </c>
      <c r="Q2151" s="37" t="s">
        <v>9169</v>
      </c>
      <c r="R2151" s="37">
        <v>0.06</v>
      </c>
      <c r="S2151" s="37" t="s">
        <v>9168</v>
      </c>
      <c r="T2151" s="37" t="s">
        <v>9167</v>
      </c>
      <c r="U2151" s="37" t="s">
        <v>9166</v>
      </c>
    </row>
    <row r="2152" spans="1:21" s="37" customFormat="1" ht="14.5">
      <c r="A2152" s="3" t="s">
        <v>5727</v>
      </c>
      <c r="B2152" s="15" t="s">
        <v>1</v>
      </c>
      <c r="C2152" s="15" t="s">
        <v>4</v>
      </c>
      <c r="D2152" s="15" t="s">
        <v>3522</v>
      </c>
      <c r="E2152" s="15">
        <v>600</v>
      </c>
      <c r="F2152" s="15">
        <v>18.899999999999999</v>
      </c>
      <c r="G2152" s="15">
        <v>19.899999999999999</v>
      </c>
      <c r="H2152" s="15">
        <v>20.9</v>
      </c>
      <c r="I2152" s="15">
        <v>17</v>
      </c>
      <c r="J2152" s="15">
        <v>4</v>
      </c>
      <c r="K2152" s="15">
        <v>1</v>
      </c>
      <c r="L2152" s="15">
        <v>26.7</v>
      </c>
      <c r="M2152" s="15">
        <v>22.5</v>
      </c>
      <c r="N2152" s="15">
        <v>175</v>
      </c>
      <c r="O2152" s="15">
        <v>1</v>
      </c>
      <c r="P2152" s="15" t="s">
        <v>910</v>
      </c>
      <c r="Q2152" s="37" t="s">
        <v>9169</v>
      </c>
      <c r="R2152" s="37">
        <v>0.06</v>
      </c>
      <c r="S2152" s="37" t="s">
        <v>9168</v>
      </c>
      <c r="T2152" s="37" t="s">
        <v>9167</v>
      </c>
      <c r="U2152" s="37" t="s">
        <v>9166</v>
      </c>
    </row>
    <row r="2153" spans="1:21" s="37" customFormat="1" ht="14.5">
      <c r="A2153" s="3" t="s">
        <v>5728</v>
      </c>
      <c r="B2153" s="15" t="s">
        <v>1</v>
      </c>
      <c r="C2153" s="15" t="s">
        <v>4</v>
      </c>
      <c r="D2153" s="15" t="s">
        <v>3522</v>
      </c>
      <c r="E2153" s="15">
        <v>600</v>
      </c>
      <c r="F2153" s="15">
        <v>18.899999999999999</v>
      </c>
      <c r="G2153" s="15">
        <v>19.899999999999999</v>
      </c>
      <c r="H2153" s="15">
        <v>20.9</v>
      </c>
      <c r="I2153" s="15">
        <v>17</v>
      </c>
      <c r="J2153" s="15">
        <v>4</v>
      </c>
      <c r="K2153" s="15">
        <v>1</v>
      </c>
      <c r="L2153" s="15">
        <v>26.7</v>
      </c>
      <c r="M2153" s="15">
        <v>22.5</v>
      </c>
      <c r="N2153" s="15">
        <v>175</v>
      </c>
      <c r="O2153" s="15">
        <v>1</v>
      </c>
      <c r="P2153" s="15" t="s">
        <v>3</v>
      </c>
      <c r="Q2153" s="37" t="s">
        <v>9169</v>
      </c>
      <c r="R2153" s="37">
        <v>0.06</v>
      </c>
      <c r="S2153" s="37" t="s">
        <v>9168</v>
      </c>
      <c r="T2153" s="37" t="s">
        <v>9167</v>
      </c>
      <c r="U2153" s="37" t="s">
        <v>9166</v>
      </c>
    </row>
    <row r="2154" spans="1:21" s="37" customFormat="1" ht="14.5">
      <c r="A2154" s="3" t="s">
        <v>5729</v>
      </c>
      <c r="B2154" s="15" t="s">
        <v>1</v>
      </c>
      <c r="C2154" s="15" t="s">
        <v>4</v>
      </c>
      <c r="D2154" s="15" t="s">
        <v>3522</v>
      </c>
      <c r="E2154" s="15">
        <v>600</v>
      </c>
      <c r="F2154" s="15">
        <v>20</v>
      </c>
      <c r="G2154" s="15">
        <v>21.1</v>
      </c>
      <c r="H2154" s="15">
        <v>22.1</v>
      </c>
      <c r="I2154" s="15">
        <v>18</v>
      </c>
      <c r="J2154" s="15">
        <v>4</v>
      </c>
      <c r="K2154" s="15">
        <v>1</v>
      </c>
      <c r="L2154" s="15">
        <v>28.3</v>
      </c>
      <c r="M2154" s="15">
        <v>21.2</v>
      </c>
      <c r="N2154" s="15">
        <v>175</v>
      </c>
      <c r="O2154" s="15">
        <v>1</v>
      </c>
      <c r="P2154" s="15" t="s">
        <v>910</v>
      </c>
      <c r="Q2154" s="37" t="s">
        <v>9169</v>
      </c>
      <c r="R2154" s="37">
        <v>0.06</v>
      </c>
      <c r="S2154" s="37" t="s">
        <v>9168</v>
      </c>
      <c r="T2154" s="37" t="s">
        <v>9167</v>
      </c>
      <c r="U2154" s="37" t="s">
        <v>9166</v>
      </c>
    </row>
    <row r="2155" spans="1:21" s="37" customFormat="1" ht="14.5">
      <c r="A2155" s="3" t="s">
        <v>5730</v>
      </c>
      <c r="B2155" s="15" t="s">
        <v>1</v>
      </c>
      <c r="C2155" s="15" t="s">
        <v>4</v>
      </c>
      <c r="D2155" s="15" t="s">
        <v>3522</v>
      </c>
      <c r="E2155" s="15">
        <v>600</v>
      </c>
      <c r="F2155" s="15">
        <v>20</v>
      </c>
      <c r="G2155" s="15">
        <v>21.1</v>
      </c>
      <c r="H2155" s="15">
        <v>22.1</v>
      </c>
      <c r="I2155" s="15">
        <v>18</v>
      </c>
      <c r="J2155" s="15">
        <v>4</v>
      </c>
      <c r="K2155" s="15">
        <v>1</v>
      </c>
      <c r="L2155" s="15">
        <v>28.3</v>
      </c>
      <c r="M2155" s="15">
        <v>21.2</v>
      </c>
      <c r="N2155" s="15">
        <v>175</v>
      </c>
      <c r="O2155" s="15">
        <v>1</v>
      </c>
      <c r="P2155" s="15" t="s">
        <v>3</v>
      </c>
      <c r="Q2155" s="37" t="s">
        <v>9169</v>
      </c>
      <c r="R2155" s="37">
        <v>0.06</v>
      </c>
      <c r="S2155" s="37" t="s">
        <v>9168</v>
      </c>
      <c r="T2155" s="37" t="s">
        <v>9167</v>
      </c>
      <c r="U2155" s="37" t="s">
        <v>9166</v>
      </c>
    </row>
    <row r="2156" spans="1:21" s="37" customFormat="1" ht="14.5">
      <c r="A2156" s="3" t="s">
        <v>5731</v>
      </c>
      <c r="B2156" s="15" t="s">
        <v>1</v>
      </c>
      <c r="C2156" s="15" t="s">
        <v>4</v>
      </c>
      <c r="D2156" s="15" t="s">
        <v>3522</v>
      </c>
      <c r="E2156" s="15">
        <v>600</v>
      </c>
      <c r="F2156" s="15">
        <v>22.2</v>
      </c>
      <c r="G2156" s="15">
        <v>23.4</v>
      </c>
      <c r="H2156" s="15">
        <v>24.5</v>
      </c>
      <c r="I2156" s="15">
        <v>20</v>
      </c>
      <c r="J2156" s="15">
        <v>4</v>
      </c>
      <c r="K2156" s="15">
        <v>1</v>
      </c>
      <c r="L2156" s="15">
        <v>31.4</v>
      </c>
      <c r="M2156" s="15">
        <v>19.100000000000001</v>
      </c>
      <c r="N2156" s="15">
        <v>175</v>
      </c>
      <c r="O2156" s="15">
        <v>1</v>
      </c>
      <c r="P2156" s="15" t="s">
        <v>910</v>
      </c>
      <c r="Q2156" s="37" t="s">
        <v>9169</v>
      </c>
      <c r="R2156" s="37">
        <v>0.06</v>
      </c>
      <c r="S2156" s="37" t="s">
        <v>9168</v>
      </c>
      <c r="T2156" s="37" t="s">
        <v>9167</v>
      </c>
      <c r="U2156" s="37" t="s">
        <v>9166</v>
      </c>
    </row>
    <row r="2157" spans="1:21" s="37" customFormat="1" ht="14.5">
      <c r="A2157" s="3" t="s">
        <v>5732</v>
      </c>
      <c r="B2157" s="15" t="s">
        <v>1</v>
      </c>
      <c r="C2157" s="15" t="s">
        <v>4</v>
      </c>
      <c r="D2157" s="15" t="s">
        <v>3522</v>
      </c>
      <c r="E2157" s="15">
        <v>600</v>
      </c>
      <c r="F2157" s="15">
        <v>22.2</v>
      </c>
      <c r="G2157" s="15">
        <v>23.4</v>
      </c>
      <c r="H2157" s="15">
        <v>24.5</v>
      </c>
      <c r="I2157" s="15">
        <v>20</v>
      </c>
      <c r="J2157" s="15">
        <v>4</v>
      </c>
      <c r="K2157" s="15">
        <v>1</v>
      </c>
      <c r="L2157" s="15">
        <v>31.4</v>
      </c>
      <c r="M2157" s="15">
        <v>19.100000000000001</v>
      </c>
      <c r="N2157" s="15">
        <v>175</v>
      </c>
      <c r="O2157" s="15">
        <v>1</v>
      </c>
      <c r="P2157" s="15" t="s">
        <v>3</v>
      </c>
      <c r="Q2157" s="37" t="s">
        <v>9169</v>
      </c>
      <c r="R2157" s="37">
        <v>0.06</v>
      </c>
      <c r="S2157" s="37" t="s">
        <v>9168</v>
      </c>
      <c r="T2157" s="37" t="s">
        <v>9167</v>
      </c>
      <c r="U2157" s="37" t="s">
        <v>9166</v>
      </c>
    </row>
    <row r="2158" spans="1:21" s="37" customFormat="1" ht="14.5">
      <c r="A2158" s="3" t="s">
        <v>5733</v>
      </c>
      <c r="B2158" s="15" t="s">
        <v>1</v>
      </c>
      <c r="C2158" s="15" t="s">
        <v>4</v>
      </c>
      <c r="D2158" s="15" t="s">
        <v>3522</v>
      </c>
      <c r="E2158" s="15">
        <v>600</v>
      </c>
      <c r="F2158" s="15">
        <v>24.4</v>
      </c>
      <c r="G2158" s="15">
        <v>25.7</v>
      </c>
      <c r="H2158" s="15">
        <v>26.9</v>
      </c>
      <c r="I2158" s="15">
        <v>22</v>
      </c>
      <c r="J2158" s="15">
        <v>4</v>
      </c>
      <c r="K2158" s="15">
        <v>1</v>
      </c>
      <c r="L2158" s="15">
        <v>34.5</v>
      </c>
      <c r="M2158" s="15">
        <v>17.399999999999999</v>
      </c>
      <c r="N2158" s="15">
        <v>175</v>
      </c>
      <c r="O2158" s="15">
        <v>1</v>
      </c>
      <c r="P2158" s="15" t="s">
        <v>910</v>
      </c>
      <c r="Q2158" s="37" t="s">
        <v>9169</v>
      </c>
      <c r="R2158" s="37">
        <v>0.06</v>
      </c>
      <c r="S2158" s="37" t="s">
        <v>9168</v>
      </c>
      <c r="T2158" s="37" t="s">
        <v>9167</v>
      </c>
      <c r="U2158" s="37" t="s">
        <v>9166</v>
      </c>
    </row>
    <row r="2159" spans="1:21" s="37" customFormat="1" ht="14.5">
      <c r="A2159" s="3" t="s">
        <v>5734</v>
      </c>
      <c r="B2159" s="15" t="s">
        <v>1</v>
      </c>
      <c r="C2159" s="15" t="s">
        <v>4</v>
      </c>
      <c r="D2159" s="15" t="s">
        <v>3522</v>
      </c>
      <c r="E2159" s="15">
        <v>600</v>
      </c>
      <c r="F2159" s="15">
        <v>24.4</v>
      </c>
      <c r="G2159" s="15">
        <v>25.7</v>
      </c>
      <c r="H2159" s="15">
        <v>26.9</v>
      </c>
      <c r="I2159" s="15">
        <v>22</v>
      </c>
      <c r="J2159" s="15">
        <v>4</v>
      </c>
      <c r="K2159" s="15">
        <v>1</v>
      </c>
      <c r="L2159" s="15">
        <v>34.5</v>
      </c>
      <c r="M2159" s="15">
        <v>17.399999999999999</v>
      </c>
      <c r="N2159" s="15">
        <v>175</v>
      </c>
      <c r="O2159" s="15">
        <v>1</v>
      </c>
      <c r="P2159" s="15" t="s">
        <v>3</v>
      </c>
      <c r="Q2159" s="37" t="s">
        <v>9169</v>
      </c>
      <c r="R2159" s="37">
        <v>0.06</v>
      </c>
      <c r="S2159" s="37" t="s">
        <v>9168</v>
      </c>
      <c r="T2159" s="37" t="s">
        <v>9167</v>
      </c>
      <c r="U2159" s="37" t="s">
        <v>9166</v>
      </c>
    </row>
    <row r="2160" spans="1:21" s="37" customFormat="1" ht="14.5">
      <c r="A2160" s="3" t="s">
        <v>5735</v>
      </c>
      <c r="B2160" s="15" t="s">
        <v>1</v>
      </c>
      <c r="C2160" s="15" t="s">
        <v>4</v>
      </c>
      <c r="D2160" s="15" t="s">
        <v>3522</v>
      </c>
      <c r="E2160" s="15">
        <v>600</v>
      </c>
      <c r="F2160" s="15">
        <v>26.7</v>
      </c>
      <c r="G2160" s="15">
        <v>28.1</v>
      </c>
      <c r="H2160" s="15">
        <v>29.5</v>
      </c>
      <c r="I2160" s="15">
        <v>24</v>
      </c>
      <c r="J2160" s="15">
        <v>4</v>
      </c>
      <c r="K2160" s="15">
        <v>1</v>
      </c>
      <c r="L2160" s="15">
        <v>37.799999999999997</v>
      </c>
      <c r="M2160" s="15">
        <v>15.9</v>
      </c>
      <c r="N2160" s="15">
        <v>175</v>
      </c>
      <c r="O2160" s="15">
        <v>1</v>
      </c>
      <c r="P2160" s="15" t="s">
        <v>910</v>
      </c>
      <c r="Q2160" s="37" t="s">
        <v>9169</v>
      </c>
      <c r="R2160" s="37">
        <v>0.06</v>
      </c>
      <c r="S2160" s="37" t="s">
        <v>9168</v>
      </c>
      <c r="T2160" s="37" t="s">
        <v>9167</v>
      </c>
      <c r="U2160" s="37" t="s">
        <v>9166</v>
      </c>
    </row>
    <row r="2161" spans="1:21" s="37" customFormat="1" ht="14.5">
      <c r="A2161" s="3" t="s">
        <v>5736</v>
      </c>
      <c r="B2161" s="15" t="s">
        <v>1</v>
      </c>
      <c r="C2161" s="15" t="s">
        <v>4</v>
      </c>
      <c r="D2161" s="15" t="s">
        <v>3522</v>
      </c>
      <c r="E2161" s="15">
        <v>600</v>
      </c>
      <c r="F2161" s="15">
        <v>26.7</v>
      </c>
      <c r="G2161" s="15">
        <v>28.1</v>
      </c>
      <c r="H2161" s="15">
        <v>29.5</v>
      </c>
      <c r="I2161" s="15">
        <v>24</v>
      </c>
      <c r="J2161" s="15">
        <v>4</v>
      </c>
      <c r="K2161" s="15">
        <v>1</v>
      </c>
      <c r="L2161" s="15">
        <v>37.799999999999997</v>
      </c>
      <c r="M2161" s="15">
        <v>15.9</v>
      </c>
      <c r="N2161" s="15">
        <v>175</v>
      </c>
      <c r="O2161" s="15">
        <v>1</v>
      </c>
      <c r="P2161" s="15" t="s">
        <v>3</v>
      </c>
      <c r="Q2161" s="37" t="s">
        <v>9169</v>
      </c>
      <c r="R2161" s="37">
        <v>0.06</v>
      </c>
      <c r="S2161" s="37" t="s">
        <v>9168</v>
      </c>
      <c r="T2161" s="37" t="s">
        <v>9167</v>
      </c>
      <c r="U2161" s="37" t="s">
        <v>9166</v>
      </c>
    </row>
    <row r="2162" spans="1:21" s="37" customFormat="1" ht="14.5">
      <c r="A2162" s="3" t="s">
        <v>5737</v>
      </c>
      <c r="B2162" s="15" t="s">
        <v>1</v>
      </c>
      <c r="C2162" s="15" t="s">
        <v>4</v>
      </c>
      <c r="D2162" s="15" t="s">
        <v>3522</v>
      </c>
      <c r="E2162" s="15">
        <v>600</v>
      </c>
      <c r="F2162" s="15">
        <v>28.9</v>
      </c>
      <c r="G2162" s="15">
        <v>30.4</v>
      </c>
      <c r="H2162" s="15">
        <v>31.9</v>
      </c>
      <c r="I2162" s="15">
        <v>26</v>
      </c>
      <c r="J2162" s="15">
        <v>4</v>
      </c>
      <c r="K2162" s="15">
        <v>1</v>
      </c>
      <c r="L2162" s="15">
        <v>40.9</v>
      </c>
      <c r="M2162" s="15">
        <v>14.7</v>
      </c>
      <c r="N2162" s="15">
        <v>175</v>
      </c>
      <c r="O2162" s="15">
        <v>1</v>
      </c>
      <c r="P2162" s="15" t="s">
        <v>910</v>
      </c>
      <c r="Q2162" s="37" t="s">
        <v>9169</v>
      </c>
      <c r="R2162" s="37">
        <v>0.06</v>
      </c>
      <c r="S2162" s="37" t="s">
        <v>9168</v>
      </c>
      <c r="T2162" s="37" t="s">
        <v>9167</v>
      </c>
      <c r="U2162" s="37" t="s">
        <v>9166</v>
      </c>
    </row>
    <row r="2163" spans="1:21" s="37" customFormat="1" ht="14.5">
      <c r="A2163" s="3" t="s">
        <v>5738</v>
      </c>
      <c r="B2163" s="15" t="s">
        <v>1</v>
      </c>
      <c r="C2163" s="15" t="s">
        <v>4</v>
      </c>
      <c r="D2163" s="15" t="s">
        <v>3522</v>
      </c>
      <c r="E2163" s="15">
        <v>600</v>
      </c>
      <c r="F2163" s="15">
        <v>28.9</v>
      </c>
      <c r="G2163" s="15">
        <v>30.4</v>
      </c>
      <c r="H2163" s="15">
        <v>31.9</v>
      </c>
      <c r="I2163" s="15">
        <v>26</v>
      </c>
      <c r="J2163" s="15">
        <v>4</v>
      </c>
      <c r="K2163" s="15">
        <v>1</v>
      </c>
      <c r="L2163" s="15">
        <v>40.9</v>
      </c>
      <c r="M2163" s="15">
        <v>14.7</v>
      </c>
      <c r="N2163" s="15">
        <v>175</v>
      </c>
      <c r="O2163" s="15">
        <v>1</v>
      </c>
      <c r="P2163" s="15" t="s">
        <v>3</v>
      </c>
      <c r="Q2163" s="37" t="s">
        <v>9169</v>
      </c>
      <c r="R2163" s="37">
        <v>0.06</v>
      </c>
      <c r="S2163" s="37" t="s">
        <v>9168</v>
      </c>
      <c r="T2163" s="37" t="s">
        <v>9167</v>
      </c>
      <c r="U2163" s="37" t="s">
        <v>9166</v>
      </c>
    </row>
    <row r="2164" spans="1:21" s="37" customFormat="1" ht="14.5">
      <c r="A2164" s="3" t="s">
        <v>5739</v>
      </c>
      <c r="B2164" s="15" t="s">
        <v>1</v>
      </c>
      <c r="C2164" s="15" t="s">
        <v>4</v>
      </c>
      <c r="D2164" s="15" t="s">
        <v>3522</v>
      </c>
      <c r="E2164" s="15">
        <v>600</v>
      </c>
      <c r="F2164" s="15">
        <v>31.1</v>
      </c>
      <c r="G2164" s="15">
        <v>32.799999999999997</v>
      </c>
      <c r="H2164" s="15">
        <v>34.4</v>
      </c>
      <c r="I2164" s="15">
        <v>28</v>
      </c>
      <c r="J2164" s="15">
        <v>4</v>
      </c>
      <c r="K2164" s="15">
        <v>1</v>
      </c>
      <c r="L2164" s="15">
        <v>44</v>
      </c>
      <c r="M2164" s="15">
        <v>13.6</v>
      </c>
      <c r="N2164" s="15">
        <v>175</v>
      </c>
      <c r="O2164" s="15">
        <v>1</v>
      </c>
      <c r="P2164" s="15" t="s">
        <v>910</v>
      </c>
      <c r="Q2164" s="37" t="s">
        <v>9169</v>
      </c>
      <c r="R2164" s="37">
        <v>0.06</v>
      </c>
      <c r="S2164" s="37" t="s">
        <v>9168</v>
      </c>
      <c r="T2164" s="37" t="s">
        <v>9167</v>
      </c>
      <c r="U2164" s="37" t="s">
        <v>9166</v>
      </c>
    </row>
    <row r="2165" spans="1:21" s="37" customFormat="1" ht="14.5">
      <c r="A2165" s="3" t="s">
        <v>5740</v>
      </c>
      <c r="B2165" s="15" t="s">
        <v>1</v>
      </c>
      <c r="C2165" s="15" t="s">
        <v>4</v>
      </c>
      <c r="D2165" s="15" t="s">
        <v>3522</v>
      </c>
      <c r="E2165" s="15">
        <v>600</v>
      </c>
      <c r="F2165" s="15">
        <v>31.1</v>
      </c>
      <c r="G2165" s="15">
        <v>32.799999999999997</v>
      </c>
      <c r="H2165" s="15">
        <v>34.4</v>
      </c>
      <c r="I2165" s="15">
        <v>28</v>
      </c>
      <c r="J2165" s="15">
        <v>4</v>
      </c>
      <c r="K2165" s="15">
        <v>1</v>
      </c>
      <c r="L2165" s="15">
        <v>44</v>
      </c>
      <c r="M2165" s="15">
        <v>13.6</v>
      </c>
      <c r="N2165" s="15">
        <v>175</v>
      </c>
      <c r="O2165" s="15">
        <v>1</v>
      </c>
      <c r="P2165" s="15" t="s">
        <v>3</v>
      </c>
      <c r="Q2165" s="37" t="s">
        <v>9169</v>
      </c>
      <c r="R2165" s="37">
        <v>0.06</v>
      </c>
      <c r="S2165" s="37" t="s">
        <v>9168</v>
      </c>
      <c r="T2165" s="37" t="s">
        <v>9167</v>
      </c>
      <c r="U2165" s="37" t="s">
        <v>9166</v>
      </c>
    </row>
    <row r="2166" spans="1:21" s="37" customFormat="1" ht="14.5">
      <c r="A2166" s="3" t="s">
        <v>5741</v>
      </c>
      <c r="B2166" s="15" t="s">
        <v>1</v>
      </c>
      <c r="C2166" s="15" t="s">
        <v>4</v>
      </c>
      <c r="D2166" s="15" t="s">
        <v>3522</v>
      </c>
      <c r="E2166" s="15">
        <v>600</v>
      </c>
      <c r="F2166" s="15">
        <v>33.299999999999997</v>
      </c>
      <c r="G2166" s="15">
        <v>35.1</v>
      </c>
      <c r="H2166" s="15">
        <v>36.799999999999997</v>
      </c>
      <c r="I2166" s="15">
        <v>30</v>
      </c>
      <c r="J2166" s="15">
        <v>4</v>
      </c>
      <c r="K2166" s="15">
        <v>1</v>
      </c>
      <c r="L2166" s="15">
        <v>48.4</v>
      </c>
      <c r="M2166" s="15">
        <v>12.3</v>
      </c>
      <c r="N2166" s="15">
        <v>175</v>
      </c>
      <c r="O2166" s="15">
        <v>1</v>
      </c>
      <c r="P2166" s="15" t="s">
        <v>910</v>
      </c>
      <c r="Q2166" s="37" t="s">
        <v>9169</v>
      </c>
      <c r="R2166" s="37">
        <v>0.06</v>
      </c>
      <c r="S2166" s="37" t="s">
        <v>9168</v>
      </c>
      <c r="T2166" s="37" t="s">
        <v>9167</v>
      </c>
      <c r="U2166" s="37" t="s">
        <v>9166</v>
      </c>
    </row>
    <row r="2167" spans="1:21" s="37" customFormat="1" ht="14.5">
      <c r="A2167" s="3" t="s">
        <v>5742</v>
      </c>
      <c r="B2167" s="15" t="s">
        <v>1</v>
      </c>
      <c r="C2167" s="15" t="s">
        <v>4</v>
      </c>
      <c r="D2167" s="15" t="s">
        <v>3522</v>
      </c>
      <c r="E2167" s="15">
        <v>600</v>
      </c>
      <c r="F2167" s="15">
        <v>33.299999999999997</v>
      </c>
      <c r="G2167" s="15">
        <v>35.1</v>
      </c>
      <c r="H2167" s="15">
        <v>36.799999999999997</v>
      </c>
      <c r="I2167" s="15">
        <v>30</v>
      </c>
      <c r="J2167" s="15">
        <v>4</v>
      </c>
      <c r="K2167" s="15">
        <v>1</v>
      </c>
      <c r="L2167" s="15">
        <v>48.4</v>
      </c>
      <c r="M2167" s="15">
        <v>12.3</v>
      </c>
      <c r="N2167" s="15">
        <v>175</v>
      </c>
      <c r="O2167" s="15">
        <v>1</v>
      </c>
      <c r="P2167" s="15" t="s">
        <v>3</v>
      </c>
      <c r="Q2167" s="37" t="s">
        <v>9169</v>
      </c>
      <c r="R2167" s="37">
        <v>0.06</v>
      </c>
      <c r="S2167" s="37" t="s">
        <v>9168</v>
      </c>
      <c r="T2167" s="37" t="s">
        <v>9167</v>
      </c>
      <c r="U2167" s="37" t="s">
        <v>9166</v>
      </c>
    </row>
    <row r="2168" spans="1:21" s="37" customFormat="1" ht="14.5">
      <c r="A2168" s="3" t="s">
        <v>5743</v>
      </c>
      <c r="B2168" s="15" t="s">
        <v>1</v>
      </c>
      <c r="C2168" s="15" t="s">
        <v>1018</v>
      </c>
      <c r="D2168" s="15" t="s">
        <v>3522</v>
      </c>
      <c r="E2168" s="15">
        <v>600</v>
      </c>
      <c r="F2168" s="15">
        <v>13.4</v>
      </c>
      <c r="G2168" s="15">
        <v>14.1</v>
      </c>
      <c r="H2168" s="15">
        <v>14.8</v>
      </c>
      <c r="I2168" s="15">
        <v>12</v>
      </c>
      <c r="J2168" s="15">
        <v>7.14</v>
      </c>
      <c r="K2168" s="15">
        <v>1</v>
      </c>
      <c r="L2168" s="15">
        <v>19.5</v>
      </c>
      <c r="M2168" s="15">
        <v>30.8</v>
      </c>
      <c r="N2168" s="15">
        <v>175</v>
      </c>
      <c r="O2168" s="15">
        <v>1</v>
      </c>
      <c r="P2168" s="15" t="s">
        <v>3</v>
      </c>
      <c r="Q2168" s="37" t="s">
        <v>9169</v>
      </c>
      <c r="R2168" s="37">
        <v>2.9000000000000001E-2</v>
      </c>
      <c r="S2168" s="37" t="s">
        <v>9168</v>
      </c>
      <c r="T2168" s="37" t="s">
        <v>9167</v>
      </c>
      <c r="U2168" s="37" t="s">
        <v>9166</v>
      </c>
    </row>
    <row r="2169" spans="1:21" s="37" customFormat="1" ht="14.5">
      <c r="A2169" s="3" t="s">
        <v>5744</v>
      </c>
      <c r="B2169" s="15" t="s">
        <v>1</v>
      </c>
      <c r="C2169" s="15" t="s">
        <v>1018</v>
      </c>
      <c r="D2169" s="15" t="s">
        <v>3522</v>
      </c>
      <c r="E2169" s="15">
        <v>600</v>
      </c>
      <c r="F2169" s="15">
        <v>16.8</v>
      </c>
      <c r="G2169" s="15">
        <v>17.649999999999999</v>
      </c>
      <c r="H2169" s="15">
        <v>18.5</v>
      </c>
      <c r="I2169" s="15">
        <v>15</v>
      </c>
      <c r="J2169" s="15">
        <v>7.14</v>
      </c>
      <c r="K2169" s="15">
        <v>1</v>
      </c>
      <c r="L2169" s="15">
        <v>24.4</v>
      </c>
      <c r="M2169" s="15">
        <v>24.6</v>
      </c>
      <c r="N2169" s="15">
        <v>175</v>
      </c>
      <c r="O2169" s="15">
        <v>1</v>
      </c>
      <c r="P2169" s="15" t="s">
        <v>3</v>
      </c>
      <c r="Q2169" s="37" t="s">
        <v>9169</v>
      </c>
      <c r="R2169" s="37">
        <v>2.9000000000000001E-2</v>
      </c>
      <c r="S2169" s="37" t="s">
        <v>9168</v>
      </c>
      <c r="T2169" s="37" t="s">
        <v>9167</v>
      </c>
      <c r="U2169" s="37" t="s">
        <v>9166</v>
      </c>
    </row>
    <row r="2170" spans="1:21" s="37" customFormat="1" ht="14.5">
      <c r="A2170" s="3" t="s">
        <v>5745</v>
      </c>
      <c r="B2170" s="15" t="s">
        <v>1</v>
      </c>
      <c r="C2170" s="15" t="s">
        <v>1018</v>
      </c>
      <c r="D2170" s="15" t="s">
        <v>3522</v>
      </c>
      <c r="E2170" s="15">
        <v>600</v>
      </c>
      <c r="F2170" s="15">
        <v>20.100000000000001</v>
      </c>
      <c r="G2170" s="15">
        <v>21.15</v>
      </c>
      <c r="H2170" s="15">
        <v>22.2</v>
      </c>
      <c r="I2170" s="15">
        <v>18</v>
      </c>
      <c r="J2170" s="15">
        <v>7.14</v>
      </c>
      <c r="K2170" s="15">
        <v>1</v>
      </c>
      <c r="L2170" s="15">
        <v>29.2</v>
      </c>
      <c r="M2170" s="15">
        <v>20.5</v>
      </c>
      <c r="N2170" s="15">
        <v>175</v>
      </c>
      <c r="O2170" s="15">
        <v>1</v>
      </c>
      <c r="P2170" s="15" t="s">
        <v>3</v>
      </c>
      <c r="Q2170" s="37" t="s">
        <v>9169</v>
      </c>
      <c r="R2170" s="37">
        <v>2.9000000000000001E-2</v>
      </c>
      <c r="S2170" s="37" t="s">
        <v>9168</v>
      </c>
      <c r="T2170" s="37" t="s">
        <v>9167</v>
      </c>
      <c r="U2170" s="37" t="s">
        <v>9166</v>
      </c>
    </row>
    <row r="2171" spans="1:21" s="37" customFormat="1" ht="14.5">
      <c r="A2171" s="3" t="s">
        <v>5746</v>
      </c>
      <c r="B2171" s="15" t="s">
        <v>1</v>
      </c>
      <c r="C2171" s="15" t="s">
        <v>1018</v>
      </c>
      <c r="D2171" s="15" t="s">
        <v>3522</v>
      </c>
      <c r="E2171" s="15">
        <v>600</v>
      </c>
      <c r="F2171" s="15">
        <v>22.4</v>
      </c>
      <c r="G2171" s="15">
        <v>23.55</v>
      </c>
      <c r="H2171" s="15">
        <v>24.7</v>
      </c>
      <c r="I2171" s="15">
        <v>20</v>
      </c>
      <c r="J2171" s="15">
        <v>7.14</v>
      </c>
      <c r="K2171" s="15">
        <v>1</v>
      </c>
      <c r="L2171" s="15">
        <v>32.5</v>
      </c>
      <c r="M2171" s="15">
        <v>18.5</v>
      </c>
      <c r="N2171" s="15">
        <v>175</v>
      </c>
      <c r="O2171" s="15">
        <v>1</v>
      </c>
      <c r="P2171" s="15" t="s">
        <v>3</v>
      </c>
      <c r="Q2171" s="37" t="s">
        <v>9169</v>
      </c>
      <c r="R2171" s="37">
        <v>2.9000000000000001E-2</v>
      </c>
      <c r="S2171" s="37" t="s">
        <v>9168</v>
      </c>
      <c r="T2171" s="37" t="s">
        <v>9167</v>
      </c>
      <c r="U2171" s="37" t="s">
        <v>9166</v>
      </c>
    </row>
    <row r="2172" spans="1:21" s="37" customFormat="1" ht="14.5">
      <c r="A2172" s="3" t="s">
        <v>5747</v>
      </c>
      <c r="B2172" s="15" t="s">
        <v>1</v>
      </c>
      <c r="C2172" s="15" t="s">
        <v>1018</v>
      </c>
      <c r="D2172" s="15" t="s">
        <v>3522</v>
      </c>
      <c r="E2172" s="15">
        <v>600</v>
      </c>
      <c r="F2172" s="15">
        <v>23.5</v>
      </c>
      <c r="G2172" s="15">
        <v>24.7</v>
      </c>
      <c r="H2172" s="15">
        <v>25.9</v>
      </c>
      <c r="I2172" s="15">
        <v>21</v>
      </c>
      <c r="J2172" s="15">
        <v>7.14</v>
      </c>
      <c r="K2172" s="15">
        <v>1</v>
      </c>
      <c r="L2172" s="15">
        <v>34.1</v>
      </c>
      <c r="M2172" s="15">
        <v>17.600000000000001</v>
      </c>
      <c r="N2172" s="15">
        <v>175</v>
      </c>
      <c r="O2172" s="15">
        <v>1</v>
      </c>
      <c r="P2172" s="15" t="s">
        <v>3</v>
      </c>
      <c r="Q2172" s="37" t="s">
        <v>9169</v>
      </c>
      <c r="R2172" s="37">
        <v>2.9000000000000001E-2</v>
      </c>
      <c r="S2172" s="37" t="s">
        <v>9168</v>
      </c>
      <c r="T2172" s="37" t="s">
        <v>9167</v>
      </c>
      <c r="U2172" s="37" t="s">
        <v>9166</v>
      </c>
    </row>
    <row r="2173" spans="1:21" s="37" customFormat="1" ht="14.5">
      <c r="A2173" s="3" t="s">
        <v>5748</v>
      </c>
      <c r="B2173" s="15" t="s">
        <v>1</v>
      </c>
      <c r="C2173" s="15" t="s">
        <v>1018</v>
      </c>
      <c r="D2173" s="15" t="s">
        <v>3522</v>
      </c>
      <c r="E2173" s="15">
        <v>600</v>
      </c>
      <c r="F2173" s="15">
        <v>24.6</v>
      </c>
      <c r="G2173" s="15">
        <v>25.9</v>
      </c>
      <c r="H2173" s="15">
        <v>27.2</v>
      </c>
      <c r="I2173" s="15">
        <v>22</v>
      </c>
      <c r="J2173" s="15">
        <v>7.14</v>
      </c>
      <c r="K2173" s="15">
        <v>1</v>
      </c>
      <c r="L2173" s="15">
        <v>35.700000000000003</v>
      </c>
      <c r="M2173" s="15">
        <v>16.8</v>
      </c>
      <c r="N2173" s="15">
        <v>175</v>
      </c>
      <c r="O2173" s="15">
        <v>1</v>
      </c>
      <c r="P2173" s="15" t="s">
        <v>3</v>
      </c>
      <c r="Q2173" s="37" t="s">
        <v>9169</v>
      </c>
      <c r="R2173" s="37">
        <v>2.9000000000000001E-2</v>
      </c>
      <c r="S2173" s="37" t="s">
        <v>9168</v>
      </c>
      <c r="T2173" s="37" t="s">
        <v>9167</v>
      </c>
      <c r="U2173" s="37" t="s">
        <v>9166</v>
      </c>
    </row>
    <row r="2174" spans="1:21" s="37" customFormat="1" ht="14.5">
      <c r="A2174" s="3" t="s">
        <v>5749</v>
      </c>
      <c r="B2174" s="15" t="s">
        <v>1</v>
      </c>
      <c r="C2174" s="15" t="s">
        <v>1018</v>
      </c>
      <c r="D2174" s="15" t="s">
        <v>3522</v>
      </c>
      <c r="E2174" s="15">
        <v>600</v>
      </c>
      <c r="F2174" s="15">
        <v>26.8</v>
      </c>
      <c r="G2174" s="15">
        <v>28.2</v>
      </c>
      <c r="H2174" s="15">
        <v>29.6</v>
      </c>
      <c r="I2174" s="15">
        <v>24</v>
      </c>
      <c r="J2174" s="15">
        <v>7.14</v>
      </c>
      <c r="K2174" s="15">
        <v>1</v>
      </c>
      <c r="L2174" s="15">
        <v>39</v>
      </c>
      <c r="M2174" s="15">
        <v>15.4</v>
      </c>
      <c r="N2174" s="15">
        <v>175</v>
      </c>
      <c r="O2174" s="15">
        <v>1</v>
      </c>
      <c r="P2174" s="15" t="s">
        <v>3</v>
      </c>
      <c r="Q2174" s="37" t="s">
        <v>9169</v>
      </c>
      <c r="R2174" s="37">
        <v>2.9000000000000001E-2</v>
      </c>
      <c r="S2174" s="37" t="s">
        <v>9168</v>
      </c>
      <c r="T2174" s="37" t="s">
        <v>9167</v>
      </c>
      <c r="U2174" s="37" t="s">
        <v>9166</v>
      </c>
    </row>
    <row r="2175" spans="1:21" s="37" customFormat="1" ht="14.5">
      <c r="A2175" s="3" t="s">
        <v>5750</v>
      </c>
      <c r="B2175" s="15" t="s">
        <v>1</v>
      </c>
      <c r="C2175" s="15" t="s">
        <v>1018</v>
      </c>
      <c r="D2175" s="15" t="s">
        <v>3522</v>
      </c>
      <c r="E2175" s="15">
        <v>600</v>
      </c>
      <c r="F2175" s="15">
        <v>27.9</v>
      </c>
      <c r="G2175" s="15">
        <v>29.4</v>
      </c>
      <c r="H2175" s="15">
        <v>30.9</v>
      </c>
      <c r="I2175" s="15">
        <v>25</v>
      </c>
      <c r="J2175" s="15">
        <v>7.14</v>
      </c>
      <c r="K2175" s="15">
        <v>1</v>
      </c>
      <c r="L2175" s="15">
        <v>40.6</v>
      </c>
      <c r="M2175" s="15">
        <v>14.8</v>
      </c>
      <c r="N2175" s="15">
        <v>175</v>
      </c>
      <c r="O2175" s="15">
        <v>1</v>
      </c>
      <c r="P2175" s="15" t="s">
        <v>3</v>
      </c>
      <c r="Q2175" s="37" t="s">
        <v>9169</v>
      </c>
      <c r="R2175" s="37">
        <v>2.9000000000000001E-2</v>
      </c>
      <c r="S2175" s="37" t="s">
        <v>9168</v>
      </c>
      <c r="T2175" s="37" t="s">
        <v>9167</v>
      </c>
      <c r="U2175" s="37" t="s">
        <v>9166</v>
      </c>
    </row>
    <row r="2176" spans="1:21" s="37" customFormat="1" ht="14.5">
      <c r="A2176" s="3" t="s">
        <v>5751</v>
      </c>
      <c r="B2176" s="15" t="s">
        <v>1</v>
      </c>
      <c r="C2176" s="15" t="s">
        <v>1018</v>
      </c>
      <c r="D2176" s="15" t="s">
        <v>3522</v>
      </c>
      <c r="E2176" s="15">
        <v>600</v>
      </c>
      <c r="F2176" s="15">
        <v>29.1</v>
      </c>
      <c r="G2176" s="15">
        <v>30.6</v>
      </c>
      <c r="H2176" s="15">
        <v>32.1</v>
      </c>
      <c r="I2176" s="15">
        <v>26</v>
      </c>
      <c r="J2176" s="15">
        <v>7.14</v>
      </c>
      <c r="K2176" s="15">
        <v>1</v>
      </c>
      <c r="L2176" s="15">
        <v>42.2</v>
      </c>
      <c r="M2176" s="15">
        <v>14.2</v>
      </c>
      <c r="N2176" s="15">
        <v>175</v>
      </c>
      <c r="O2176" s="15">
        <v>1</v>
      </c>
      <c r="P2176" s="15" t="s">
        <v>3</v>
      </c>
      <c r="Q2176" s="37" t="s">
        <v>9169</v>
      </c>
      <c r="R2176" s="37">
        <v>2.9000000000000001E-2</v>
      </c>
      <c r="S2176" s="37" t="s">
        <v>9168</v>
      </c>
      <c r="T2176" s="37" t="s">
        <v>9167</v>
      </c>
      <c r="U2176" s="37" t="s">
        <v>9166</v>
      </c>
    </row>
    <row r="2177" spans="1:21" s="37" customFormat="1" ht="14.5">
      <c r="A2177" s="3" t="s">
        <v>5752</v>
      </c>
      <c r="B2177" s="15" t="s">
        <v>1</v>
      </c>
      <c r="C2177" s="15" t="s">
        <v>1018</v>
      </c>
      <c r="D2177" s="15" t="s">
        <v>3522</v>
      </c>
      <c r="E2177" s="15">
        <v>600</v>
      </c>
      <c r="F2177" s="15">
        <v>33.5</v>
      </c>
      <c r="G2177" s="15">
        <v>35.299999999999997</v>
      </c>
      <c r="H2177" s="15">
        <v>37.1</v>
      </c>
      <c r="I2177" s="15">
        <v>30</v>
      </c>
      <c r="J2177" s="15">
        <v>7.14</v>
      </c>
      <c r="K2177" s="15">
        <v>1</v>
      </c>
      <c r="L2177" s="15">
        <v>48.7</v>
      </c>
      <c r="M2177" s="15">
        <v>12.3</v>
      </c>
      <c r="N2177" s="15">
        <v>175</v>
      </c>
      <c r="O2177" s="15">
        <v>1</v>
      </c>
      <c r="P2177" s="15" t="s">
        <v>3</v>
      </c>
      <c r="Q2177" s="37" t="s">
        <v>9169</v>
      </c>
      <c r="R2177" s="37">
        <v>2.9000000000000001E-2</v>
      </c>
      <c r="S2177" s="37" t="s">
        <v>9168</v>
      </c>
      <c r="T2177" s="37" t="s">
        <v>9167</v>
      </c>
      <c r="U2177" s="37" t="s">
        <v>9166</v>
      </c>
    </row>
    <row r="2178" spans="1:21" s="37" customFormat="1" ht="14.5">
      <c r="A2178" s="3" t="s">
        <v>5753</v>
      </c>
      <c r="B2178" s="15" t="s">
        <v>1</v>
      </c>
      <c r="C2178" s="15" t="s">
        <v>1018</v>
      </c>
      <c r="D2178" s="15" t="s">
        <v>3522</v>
      </c>
      <c r="E2178" s="15">
        <v>600</v>
      </c>
      <c r="F2178" s="15">
        <v>36.9</v>
      </c>
      <c r="G2178" s="15">
        <v>38.85</v>
      </c>
      <c r="H2178" s="15">
        <v>40.799999999999997</v>
      </c>
      <c r="I2178" s="15">
        <v>33</v>
      </c>
      <c r="J2178" s="15">
        <v>7.14</v>
      </c>
      <c r="K2178" s="15">
        <v>1</v>
      </c>
      <c r="L2178" s="15">
        <v>53.6</v>
      </c>
      <c r="M2178" s="15">
        <v>11.2</v>
      </c>
      <c r="N2178" s="15">
        <v>175</v>
      </c>
      <c r="O2178" s="15">
        <v>1</v>
      </c>
      <c r="P2178" s="15" t="s">
        <v>3</v>
      </c>
      <c r="Q2178" s="37" t="s">
        <v>9169</v>
      </c>
      <c r="R2178" s="37">
        <v>2.9000000000000001E-2</v>
      </c>
      <c r="S2178" s="37" t="s">
        <v>9168</v>
      </c>
      <c r="T2178" s="37" t="s">
        <v>9167</v>
      </c>
      <c r="U2178" s="37" t="s">
        <v>9166</v>
      </c>
    </row>
    <row r="2179" spans="1:21" s="37" customFormat="1" ht="14.5">
      <c r="A2179" s="3" t="s">
        <v>5754</v>
      </c>
      <c r="B2179" s="15" t="s">
        <v>1</v>
      </c>
      <c r="C2179" s="15" t="s">
        <v>1018</v>
      </c>
      <c r="D2179" s="15" t="s">
        <v>3522</v>
      </c>
      <c r="E2179" s="15">
        <v>600</v>
      </c>
      <c r="F2179" s="15">
        <v>40.200000000000003</v>
      </c>
      <c r="G2179" s="15">
        <v>42.35</v>
      </c>
      <c r="H2179" s="15">
        <v>44.5</v>
      </c>
      <c r="I2179" s="15">
        <v>36</v>
      </c>
      <c r="J2179" s="15">
        <v>7.14</v>
      </c>
      <c r="K2179" s="15">
        <v>1</v>
      </c>
      <c r="L2179" s="15">
        <v>58.4</v>
      </c>
      <c r="M2179" s="15">
        <v>10.3</v>
      </c>
      <c r="N2179" s="15">
        <v>175</v>
      </c>
      <c r="O2179" s="15">
        <v>1</v>
      </c>
      <c r="P2179" s="15" t="s">
        <v>3</v>
      </c>
      <c r="Q2179" s="37" t="s">
        <v>9169</v>
      </c>
      <c r="R2179" s="37">
        <v>2.9000000000000001E-2</v>
      </c>
      <c r="S2179" s="37" t="s">
        <v>9168</v>
      </c>
      <c r="T2179" s="37" t="s">
        <v>9167</v>
      </c>
      <c r="U2179" s="37" t="s">
        <v>9166</v>
      </c>
    </row>
    <row r="2180" spans="1:21" s="37" customFormat="1" ht="14.5">
      <c r="A2180" s="3" t="s">
        <v>5755</v>
      </c>
      <c r="B2180" s="15" t="s">
        <v>1</v>
      </c>
      <c r="C2180" s="15" t="s">
        <v>1018</v>
      </c>
      <c r="D2180" s="15" t="s">
        <v>3522</v>
      </c>
      <c r="E2180" s="15">
        <v>600</v>
      </c>
      <c r="F2180" s="15">
        <v>43.6</v>
      </c>
      <c r="G2180" s="15">
        <v>45.9</v>
      </c>
      <c r="H2180" s="15">
        <v>48.2</v>
      </c>
      <c r="I2180" s="15">
        <v>39</v>
      </c>
      <c r="J2180" s="15">
        <v>7.14</v>
      </c>
      <c r="K2180" s="15">
        <v>1</v>
      </c>
      <c r="L2180" s="15">
        <v>63.3</v>
      </c>
      <c r="M2180" s="15">
        <v>9.5</v>
      </c>
      <c r="N2180" s="15">
        <v>175</v>
      </c>
      <c r="O2180" s="15">
        <v>1</v>
      </c>
      <c r="P2180" s="15" t="s">
        <v>3</v>
      </c>
      <c r="Q2180" s="37" t="s">
        <v>9169</v>
      </c>
      <c r="R2180" s="37">
        <v>2.9000000000000001E-2</v>
      </c>
      <c r="S2180" s="37" t="s">
        <v>9168</v>
      </c>
      <c r="T2180" s="37" t="s">
        <v>9167</v>
      </c>
      <c r="U2180" s="37" t="s">
        <v>9166</v>
      </c>
    </row>
    <row r="2181" spans="1:21" s="37" customFormat="1" ht="14.5">
      <c r="A2181" s="3" t="s">
        <v>5756</v>
      </c>
      <c r="B2181" s="15" t="s">
        <v>1</v>
      </c>
      <c r="C2181" s="15" t="s">
        <v>1018</v>
      </c>
      <c r="D2181" s="15" t="s">
        <v>3522</v>
      </c>
      <c r="E2181" s="15">
        <v>600</v>
      </c>
      <c r="F2181" s="15">
        <v>44.7</v>
      </c>
      <c r="G2181" s="15">
        <v>47.05</v>
      </c>
      <c r="H2181" s="15">
        <v>49.4</v>
      </c>
      <c r="I2181" s="15">
        <v>40</v>
      </c>
      <c r="J2181" s="15">
        <v>7.14</v>
      </c>
      <c r="K2181" s="15">
        <v>1</v>
      </c>
      <c r="L2181" s="15">
        <v>64.900000000000006</v>
      </c>
      <c r="M2181" s="15">
        <v>9.1999999999999993</v>
      </c>
      <c r="N2181" s="15">
        <v>175</v>
      </c>
      <c r="O2181" s="15">
        <v>1</v>
      </c>
      <c r="P2181" s="15" t="s">
        <v>3</v>
      </c>
      <c r="Q2181" s="37" t="s">
        <v>9169</v>
      </c>
      <c r="R2181" s="37">
        <v>2.9000000000000001E-2</v>
      </c>
      <c r="S2181" s="37" t="s">
        <v>9168</v>
      </c>
      <c r="T2181" s="37" t="s">
        <v>9167</v>
      </c>
      <c r="U2181" s="37" t="s">
        <v>9166</v>
      </c>
    </row>
    <row r="2182" spans="1:21" s="37" customFormat="1" ht="14.5">
      <c r="A2182" s="3" t="s">
        <v>5757</v>
      </c>
      <c r="B2182" s="15" t="s">
        <v>1</v>
      </c>
      <c r="C2182" s="15" t="s">
        <v>1018</v>
      </c>
      <c r="D2182" s="15" t="s">
        <v>3522</v>
      </c>
      <c r="E2182" s="15">
        <v>600</v>
      </c>
      <c r="F2182" s="15">
        <v>48.1</v>
      </c>
      <c r="G2182" s="15">
        <v>50.6</v>
      </c>
      <c r="H2182" s="15">
        <v>53.1</v>
      </c>
      <c r="I2182" s="15">
        <v>43</v>
      </c>
      <c r="J2182" s="15">
        <v>7.14</v>
      </c>
      <c r="K2182" s="15">
        <v>1</v>
      </c>
      <c r="L2182" s="15">
        <v>69.8</v>
      </c>
      <c r="M2182" s="15">
        <v>8.6</v>
      </c>
      <c r="N2182" s="15">
        <v>175</v>
      </c>
      <c r="O2182" s="15">
        <v>1</v>
      </c>
      <c r="P2182" s="15" t="s">
        <v>3</v>
      </c>
      <c r="Q2182" s="37" t="s">
        <v>9169</v>
      </c>
      <c r="R2182" s="37">
        <v>2.9000000000000001E-2</v>
      </c>
      <c r="S2182" s="37" t="s">
        <v>9168</v>
      </c>
      <c r="T2182" s="37" t="s">
        <v>9167</v>
      </c>
      <c r="U2182" s="37" t="s">
        <v>9166</v>
      </c>
    </row>
    <row r="2183" spans="1:21" s="37" customFormat="1" ht="14.5">
      <c r="A2183" s="3" t="s">
        <v>5758</v>
      </c>
      <c r="B2183" s="15" t="s">
        <v>1</v>
      </c>
      <c r="C2183" s="15" t="s">
        <v>1018</v>
      </c>
      <c r="D2183" s="15" t="s">
        <v>3522</v>
      </c>
      <c r="E2183" s="15">
        <v>600</v>
      </c>
      <c r="F2183" s="15">
        <v>52.5</v>
      </c>
      <c r="G2183" s="15">
        <v>55.3</v>
      </c>
      <c r="H2183" s="15">
        <v>58.1</v>
      </c>
      <c r="I2183" s="15">
        <v>47</v>
      </c>
      <c r="J2183" s="15">
        <v>7.14</v>
      </c>
      <c r="K2183" s="15">
        <v>1</v>
      </c>
      <c r="L2183" s="15">
        <v>76.3</v>
      </c>
      <c r="M2183" s="15">
        <v>7.9</v>
      </c>
      <c r="N2183" s="15">
        <v>175</v>
      </c>
      <c r="O2183" s="15">
        <v>1</v>
      </c>
      <c r="P2183" s="15" t="s">
        <v>3</v>
      </c>
      <c r="Q2183" s="37" t="s">
        <v>9169</v>
      </c>
      <c r="R2183" s="37">
        <v>2.9000000000000001E-2</v>
      </c>
      <c r="S2183" s="37" t="s">
        <v>9168</v>
      </c>
      <c r="T2183" s="37" t="s">
        <v>9167</v>
      </c>
      <c r="U2183" s="37" t="s">
        <v>9166</v>
      </c>
    </row>
    <row r="2184" spans="1:21" s="37" customFormat="1" ht="14.5">
      <c r="A2184" s="3" t="s">
        <v>5759</v>
      </c>
      <c r="B2184" s="15" t="s">
        <v>1</v>
      </c>
      <c r="C2184" s="15" t="s">
        <v>1018</v>
      </c>
      <c r="D2184" s="15" t="s">
        <v>3522</v>
      </c>
      <c r="E2184" s="15">
        <v>600</v>
      </c>
      <c r="F2184" s="15">
        <v>57</v>
      </c>
      <c r="G2184" s="15">
        <v>60</v>
      </c>
      <c r="H2184" s="15">
        <v>63</v>
      </c>
      <c r="I2184" s="15">
        <v>51</v>
      </c>
      <c r="J2184" s="15">
        <v>7.14</v>
      </c>
      <c r="K2184" s="15">
        <v>1</v>
      </c>
      <c r="L2184" s="15">
        <v>82.8</v>
      </c>
      <c r="M2184" s="15">
        <v>7.2</v>
      </c>
      <c r="N2184" s="15">
        <v>175</v>
      </c>
      <c r="O2184" s="15">
        <v>1</v>
      </c>
      <c r="P2184" s="15" t="s">
        <v>3</v>
      </c>
      <c r="Q2184" s="37" t="s">
        <v>9169</v>
      </c>
      <c r="R2184" s="37">
        <v>2.9000000000000001E-2</v>
      </c>
      <c r="S2184" s="37" t="s">
        <v>9168</v>
      </c>
      <c r="T2184" s="37" t="s">
        <v>9167</v>
      </c>
      <c r="U2184" s="37" t="s">
        <v>9166</v>
      </c>
    </row>
    <row r="2185" spans="1:21" s="37" customFormat="1" ht="14.5">
      <c r="A2185" s="3" t="s">
        <v>5760</v>
      </c>
      <c r="B2185" s="15" t="s">
        <v>1</v>
      </c>
      <c r="C2185" s="15" t="s">
        <v>1018</v>
      </c>
      <c r="D2185" s="15" t="s">
        <v>3522</v>
      </c>
      <c r="E2185" s="15">
        <v>600</v>
      </c>
      <c r="F2185" s="15">
        <v>62.6</v>
      </c>
      <c r="G2185" s="15">
        <v>65.900000000000006</v>
      </c>
      <c r="H2185" s="15">
        <v>69.2</v>
      </c>
      <c r="I2185" s="15">
        <v>56</v>
      </c>
      <c r="J2185" s="15">
        <v>7.14</v>
      </c>
      <c r="K2185" s="15">
        <v>1</v>
      </c>
      <c r="L2185" s="15">
        <v>90.9</v>
      </c>
      <c r="M2185" s="15">
        <v>6.6</v>
      </c>
      <c r="N2185" s="15">
        <v>175</v>
      </c>
      <c r="O2185" s="15">
        <v>1</v>
      </c>
      <c r="P2185" s="15" t="s">
        <v>3</v>
      </c>
      <c r="Q2185" s="37" t="s">
        <v>9169</v>
      </c>
      <c r="R2185" s="37">
        <v>2.9000000000000001E-2</v>
      </c>
      <c r="S2185" s="37" t="s">
        <v>9168</v>
      </c>
      <c r="T2185" s="37" t="s">
        <v>9167</v>
      </c>
      <c r="U2185" s="37" t="s">
        <v>9166</v>
      </c>
    </row>
    <row r="2186" spans="1:21" s="37" customFormat="1" ht="14.5">
      <c r="A2186" s="3" t="s">
        <v>5761</v>
      </c>
      <c r="B2186" s="15" t="s">
        <v>1</v>
      </c>
      <c r="C2186" s="15" t="s">
        <v>1018</v>
      </c>
      <c r="D2186" s="15" t="s">
        <v>3522</v>
      </c>
      <c r="E2186" s="15">
        <v>600</v>
      </c>
      <c r="F2186" s="15">
        <v>67.099999999999994</v>
      </c>
      <c r="G2186" s="15">
        <v>70.599999999999994</v>
      </c>
      <c r="H2186" s="15">
        <v>74.099999999999994</v>
      </c>
      <c r="I2186" s="15">
        <v>60</v>
      </c>
      <c r="J2186" s="15">
        <v>7.14</v>
      </c>
      <c r="K2186" s="15">
        <v>1</v>
      </c>
      <c r="L2186" s="15">
        <v>97.4</v>
      </c>
      <c r="M2186" s="15">
        <v>6.2</v>
      </c>
      <c r="N2186" s="15">
        <v>175</v>
      </c>
      <c r="O2186" s="15">
        <v>1</v>
      </c>
      <c r="P2186" s="15" t="s">
        <v>3</v>
      </c>
      <c r="Q2186" s="37" t="s">
        <v>9169</v>
      </c>
      <c r="R2186" s="37">
        <v>2.9000000000000001E-2</v>
      </c>
      <c r="S2186" s="37" t="s">
        <v>9168</v>
      </c>
      <c r="T2186" s="37" t="s">
        <v>9167</v>
      </c>
      <c r="U2186" s="37" t="s">
        <v>9166</v>
      </c>
    </row>
    <row r="2187" spans="1:21" s="37" customFormat="1" ht="14.5">
      <c r="A2187" s="3" t="s">
        <v>5762</v>
      </c>
      <c r="B2187" s="15" t="s">
        <v>1</v>
      </c>
      <c r="C2187" s="15" t="s">
        <v>4</v>
      </c>
      <c r="D2187" s="15" t="s">
        <v>3522</v>
      </c>
      <c r="E2187" s="15">
        <v>400</v>
      </c>
      <c r="F2187" s="15">
        <v>11.1</v>
      </c>
      <c r="G2187" s="15">
        <v>12.4</v>
      </c>
      <c r="H2187" s="15">
        <v>13.6</v>
      </c>
      <c r="I2187" s="15">
        <v>10</v>
      </c>
      <c r="J2187" s="15">
        <v>1</v>
      </c>
      <c r="K2187" s="15">
        <v>5</v>
      </c>
      <c r="L2187" s="15">
        <v>18.8</v>
      </c>
      <c r="M2187" s="15">
        <v>21.3</v>
      </c>
      <c r="N2187" s="15">
        <v>150</v>
      </c>
      <c r="O2187" s="15">
        <v>1</v>
      </c>
      <c r="P2187" s="15" t="s">
        <v>910</v>
      </c>
      <c r="Q2187" s="37" t="s">
        <v>9169</v>
      </c>
      <c r="R2187" s="37">
        <v>6.4000000000000001E-2</v>
      </c>
      <c r="S2187" s="37" t="s">
        <v>9168</v>
      </c>
      <c r="T2187" s="37" t="s">
        <v>9167</v>
      </c>
      <c r="U2187" s="37" t="s">
        <v>9166</v>
      </c>
    </row>
    <row r="2188" spans="1:21" s="37" customFormat="1" ht="14.5">
      <c r="A2188" s="3" t="s">
        <v>5763</v>
      </c>
      <c r="B2188" s="15" t="s">
        <v>1</v>
      </c>
      <c r="C2188" s="15" t="s">
        <v>4</v>
      </c>
      <c r="D2188" s="15" t="s">
        <v>3522</v>
      </c>
      <c r="E2188" s="15">
        <v>300</v>
      </c>
      <c r="F2188" s="15">
        <v>111</v>
      </c>
      <c r="G2188" s="15">
        <v>123.5</v>
      </c>
      <c r="H2188" s="15">
        <v>136</v>
      </c>
      <c r="I2188" s="15">
        <v>100</v>
      </c>
      <c r="J2188" s="15">
        <v>1</v>
      </c>
      <c r="K2188" s="15">
        <v>1</v>
      </c>
      <c r="L2188" s="15">
        <v>179</v>
      </c>
      <c r="M2188" s="15">
        <v>1.7</v>
      </c>
      <c r="N2188" s="15">
        <v>150</v>
      </c>
      <c r="O2188" s="15">
        <v>1</v>
      </c>
      <c r="P2188" s="15" t="s">
        <v>910</v>
      </c>
      <c r="Q2188" s="37" t="s">
        <v>9169</v>
      </c>
      <c r="R2188" s="37">
        <v>6.4000000000000001E-2</v>
      </c>
      <c r="S2188" s="37" t="s">
        <v>9168</v>
      </c>
      <c r="T2188" s="37" t="s">
        <v>9167</v>
      </c>
      <c r="U2188" s="37" t="s">
        <v>9166</v>
      </c>
    </row>
    <row r="2189" spans="1:21" s="37" customFormat="1" ht="14.5">
      <c r="A2189" s="3" t="s">
        <v>5764</v>
      </c>
      <c r="B2189" s="15" t="s">
        <v>1</v>
      </c>
      <c r="C2189" s="15" t="s">
        <v>4</v>
      </c>
      <c r="D2189" s="15" t="s">
        <v>3522</v>
      </c>
      <c r="E2189" s="15">
        <v>300</v>
      </c>
      <c r="F2189" s="15">
        <v>111</v>
      </c>
      <c r="G2189" s="15">
        <v>117</v>
      </c>
      <c r="H2189" s="15">
        <v>123</v>
      </c>
      <c r="I2189" s="15">
        <v>100</v>
      </c>
      <c r="J2189" s="15">
        <v>1</v>
      </c>
      <c r="K2189" s="15">
        <v>1</v>
      </c>
      <c r="L2189" s="15">
        <v>162</v>
      </c>
      <c r="M2189" s="15">
        <v>1.9</v>
      </c>
      <c r="N2189" s="15">
        <v>150</v>
      </c>
      <c r="O2189" s="15">
        <v>1</v>
      </c>
      <c r="P2189" s="15" t="s">
        <v>910</v>
      </c>
      <c r="Q2189" s="37" t="s">
        <v>9169</v>
      </c>
      <c r="R2189" s="37">
        <v>6.4000000000000001E-2</v>
      </c>
      <c r="S2189" s="37" t="s">
        <v>9168</v>
      </c>
      <c r="T2189" s="37" t="s">
        <v>9167</v>
      </c>
      <c r="U2189" s="37" t="s">
        <v>9166</v>
      </c>
    </row>
    <row r="2190" spans="1:21" s="37" customFormat="1" ht="14.5">
      <c r="A2190" s="3" t="s">
        <v>5765</v>
      </c>
      <c r="B2190" s="15" t="s">
        <v>1</v>
      </c>
      <c r="C2190" s="15" t="s">
        <v>4</v>
      </c>
      <c r="D2190" s="15" t="s">
        <v>3522</v>
      </c>
      <c r="E2190" s="15">
        <v>300</v>
      </c>
      <c r="F2190" s="15">
        <v>111</v>
      </c>
      <c r="G2190" s="15">
        <v>117</v>
      </c>
      <c r="H2190" s="15">
        <v>123</v>
      </c>
      <c r="I2190" s="15">
        <v>100</v>
      </c>
      <c r="J2190" s="15">
        <v>1</v>
      </c>
      <c r="K2190" s="15">
        <v>1</v>
      </c>
      <c r="L2190" s="15">
        <v>162</v>
      </c>
      <c r="M2190" s="15">
        <v>1.9</v>
      </c>
      <c r="N2190" s="15">
        <v>150</v>
      </c>
      <c r="O2190" s="15">
        <v>1</v>
      </c>
      <c r="P2190" s="15" t="s">
        <v>3</v>
      </c>
      <c r="Q2190" s="37" t="s">
        <v>9169</v>
      </c>
      <c r="R2190" s="37">
        <v>6.4000000000000001E-2</v>
      </c>
      <c r="S2190" s="37" t="s">
        <v>9168</v>
      </c>
      <c r="T2190" s="37" t="s">
        <v>9167</v>
      </c>
      <c r="U2190" s="37" t="s">
        <v>9166</v>
      </c>
    </row>
    <row r="2191" spans="1:21" s="37" customFormat="1" ht="14.5">
      <c r="A2191" s="3" t="s">
        <v>5766</v>
      </c>
      <c r="B2191" s="15" t="s">
        <v>1</v>
      </c>
      <c r="C2191" s="15" t="s">
        <v>4</v>
      </c>
      <c r="D2191" s="15" t="s">
        <v>3525</v>
      </c>
      <c r="E2191" s="15">
        <v>300</v>
      </c>
      <c r="F2191" s="15">
        <v>111</v>
      </c>
      <c r="G2191" s="15">
        <v>123.5</v>
      </c>
      <c r="H2191" s="15">
        <v>136</v>
      </c>
      <c r="I2191" s="15">
        <v>100</v>
      </c>
      <c r="J2191" s="15">
        <v>1</v>
      </c>
      <c r="K2191" s="15">
        <v>1</v>
      </c>
      <c r="L2191" s="15">
        <v>179</v>
      </c>
      <c r="M2191" s="15">
        <v>1.7</v>
      </c>
      <c r="N2191" s="15">
        <v>150</v>
      </c>
      <c r="O2191" s="15">
        <v>1</v>
      </c>
      <c r="P2191" s="15" t="s">
        <v>910</v>
      </c>
      <c r="Q2191" s="37" t="s">
        <v>9169</v>
      </c>
      <c r="R2191" s="37">
        <v>6.4000000000000001E-2</v>
      </c>
      <c r="S2191" s="37" t="s">
        <v>9168</v>
      </c>
      <c r="T2191" s="37" t="s">
        <v>9167</v>
      </c>
      <c r="U2191" s="37" t="s">
        <v>9166</v>
      </c>
    </row>
    <row r="2192" spans="1:21" s="37" customFormat="1" ht="14.5">
      <c r="A2192" s="3" t="s">
        <v>5767</v>
      </c>
      <c r="B2192" s="15" t="s">
        <v>1</v>
      </c>
      <c r="C2192" s="15" t="s">
        <v>4</v>
      </c>
      <c r="D2192" s="15" t="s">
        <v>3525</v>
      </c>
      <c r="E2192" s="15">
        <v>300</v>
      </c>
      <c r="F2192" s="15">
        <v>111</v>
      </c>
      <c r="G2192" s="15">
        <v>117</v>
      </c>
      <c r="H2192" s="15">
        <v>123</v>
      </c>
      <c r="I2192" s="15">
        <v>100</v>
      </c>
      <c r="J2192" s="15">
        <v>1</v>
      </c>
      <c r="K2192" s="15">
        <v>1</v>
      </c>
      <c r="L2192" s="15">
        <v>162</v>
      </c>
      <c r="M2192" s="15">
        <v>1.9</v>
      </c>
      <c r="N2192" s="15">
        <v>150</v>
      </c>
      <c r="O2192" s="15">
        <v>1</v>
      </c>
      <c r="P2192" s="15" t="s">
        <v>910</v>
      </c>
      <c r="Q2192" s="37" t="s">
        <v>9169</v>
      </c>
      <c r="R2192" s="37">
        <v>6.4000000000000001E-2</v>
      </c>
      <c r="S2192" s="37" t="s">
        <v>9168</v>
      </c>
      <c r="T2192" s="37" t="s">
        <v>9167</v>
      </c>
      <c r="U2192" s="37" t="s">
        <v>9166</v>
      </c>
    </row>
    <row r="2193" spans="1:21" s="37" customFormat="1" ht="14.5">
      <c r="A2193" s="3" t="s">
        <v>5768</v>
      </c>
      <c r="B2193" s="15" t="s">
        <v>1</v>
      </c>
      <c r="C2193" s="15" t="s">
        <v>4</v>
      </c>
      <c r="D2193" s="15" t="s">
        <v>3525</v>
      </c>
      <c r="E2193" s="15">
        <v>300</v>
      </c>
      <c r="F2193" s="15">
        <v>111</v>
      </c>
      <c r="G2193" s="15">
        <v>117</v>
      </c>
      <c r="H2193" s="15">
        <v>123</v>
      </c>
      <c r="I2193" s="15">
        <v>100</v>
      </c>
      <c r="J2193" s="15">
        <v>1</v>
      </c>
      <c r="K2193" s="15">
        <v>1</v>
      </c>
      <c r="L2193" s="15">
        <v>162</v>
      </c>
      <c r="M2193" s="15">
        <v>1.9</v>
      </c>
      <c r="N2193" s="15">
        <v>150</v>
      </c>
      <c r="O2193" s="15">
        <v>1</v>
      </c>
      <c r="P2193" s="15" t="s">
        <v>3</v>
      </c>
      <c r="Q2193" s="37" t="s">
        <v>9169</v>
      </c>
      <c r="R2193" s="37">
        <v>6.4000000000000001E-2</v>
      </c>
      <c r="S2193" s="37" t="s">
        <v>9168</v>
      </c>
      <c r="T2193" s="37" t="s">
        <v>9167</v>
      </c>
      <c r="U2193" s="37" t="s">
        <v>9166</v>
      </c>
    </row>
    <row r="2194" spans="1:21" s="37" customFormat="1" ht="14.5">
      <c r="A2194" s="3" t="s">
        <v>5769</v>
      </c>
      <c r="B2194" s="15" t="s">
        <v>1</v>
      </c>
      <c r="C2194" s="15" t="s">
        <v>4</v>
      </c>
      <c r="D2194" s="15" t="s">
        <v>3525</v>
      </c>
      <c r="E2194" s="15">
        <v>300</v>
      </c>
      <c r="F2194" s="15">
        <v>111</v>
      </c>
      <c r="G2194" s="15">
        <v>123.5</v>
      </c>
      <c r="H2194" s="15">
        <v>136</v>
      </c>
      <c r="I2194" s="15">
        <v>100</v>
      </c>
      <c r="J2194" s="15">
        <v>1</v>
      </c>
      <c r="K2194" s="15">
        <v>1</v>
      </c>
      <c r="L2194" s="15">
        <v>179</v>
      </c>
      <c r="M2194" s="15">
        <v>1.7</v>
      </c>
      <c r="N2194" s="15">
        <v>150</v>
      </c>
      <c r="O2194" s="15">
        <v>1</v>
      </c>
      <c r="P2194" s="15" t="s">
        <v>3</v>
      </c>
      <c r="Q2194" s="37" t="s">
        <v>9169</v>
      </c>
      <c r="R2194" s="37">
        <v>6.4000000000000001E-2</v>
      </c>
      <c r="S2194" s="37" t="s">
        <v>9168</v>
      </c>
      <c r="T2194" s="37" t="s">
        <v>9167</v>
      </c>
      <c r="U2194" s="37" t="s">
        <v>9166</v>
      </c>
    </row>
    <row r="2195" spans="1:21" s="37" customFormat="1" ht="14.5">
      <c r="A2195" s="3" t="s">
        <v>5770</v>
      </c>
      <c r="B2195" s="15" t="s">
        <v>1</v>
      </c>
      <c r="C2195" s="15" t="s">
        <v>4</v>
      </c>
      <c r="D2195" s="15" t="s">
        <v>3522</v>
      </c>
      <c r="E2195" s="15">
        <v>300</v>
      </c>
      <c r="F2195" s="15">
        <v>111</v>
      </c>
      <c r="G2195" s="15">
        <v>123.5</v>
      </c>
      <c r="H2195" s="15">
        <v>136</v>
      </c>
      <c r="I2195" s="15">
        <v>100</v>
      </c>
      <c r="J2195" s="15">
        <v>1</v>
      </c>
      <c r="K2195" s="15">
        <v>1</v>
      </c>
      <c r="L2195" s="15">
        <v>179</v>
      </c>
      <c r="M2195" s="15">
        <v>1.7</v>
      </c>
      <c r="N2195" s="15">
        <v>150</v>
      </c>
      <c r="O2195" s="15">
        <v>1</v>
      </c>
      <c r="P2195" s="15" t="s">
        <v>3</v>
      </c>
      <c r="Q2195" s="37" t="s">
        <v>9169</v>
      </c>
      <c r="R2195" s="37">
        <v>6.4000000000000001E-2</v>
      </c>
      <c r="S2195" s="37" t="s">
        <v>9168</v>
      </c>
      <c r="T2195" s="37" t="s">
        <v>9167</v>
      </c>
      <c r="U2195" s="37" t="s">
        <v>9166</v>
      </c>
    </row>
    <row r="2196" spans="1:21" s="37" customFormat="1" ht="14.5">
      <c r="A2196" s="3" t="s">
        <v>5771</v>
      </c>
      <c r="B2196" s="15" t="s">
        <v>1</v>
      </c>
      <c r="C2196" s="15" t="s">
        <v>4</v>
      </c>
      <c r="D2196" s="15" t="s">
        <v>3522</v>
      </c>
      <c r="E2196" s="15">
        <v>400</v>
      </c>
      <c r="F2196" s="15">
        <v>11.1</v>
      </c>
      <c r="G2196" s="15">
        <v>11.7</v>
      </c>
      <c r="H2196" s="15">
        <v>12.3</v>
      </c>
      <c r="I2196" s="15">
        <v>10</v>
      </c>
      <c r="J2196" s="15">
        <v>1</v>
      </c>
      <c r="K2196" s="15">
        <v>5</v>
      </c>
      <c r="L2196" s="15">
        <v>17</v>
      </c>
      <c r="M2196" s="15">
        <v>23.5</v>
      </c>
      <c r="N2196" s="15">
        <v>150</v>
      </c>
      <c r="O2196" s="15">
        <v>1</v>
      </c>
      <c r="P2196" s="15" t="s">
        <v>910</v>
      </c>
      <c r="Q2196" s="37" t="s">
        <v>9169</v>
      </c>
      <c r="R2196" s="37">
        <v>6.4000000000000001E-2</v>
      </c>
      <c r="S2196" s="37" t="s">
        <v>9168</v>
      </c>
      <c r="T2196" s="37" t="s">
        <v>9167</v>
      </c>
      <c r="U2196" s="37" t="s">
        <v>9166</v>
      </c>
    </row>
    <row r="2197" spans="1:21" s="37" customFormat="1" ht="14.5">
      <c r="A2197" s="3" t="s">
        <v>5772</v>
      </c>
      <c r="B2197" s="15" t="s">
        <v>1</v>
      </c>
      <c r="C2197" s="15" t="s">
        <v>4</v>
      </c>
      <c r="D2197" s="15" t="s">
        <v>3522</v>
      </c>
      <c r="E2197" s="15">
        <v>400</v>
      </c>
      <c r="F2197" s="15">
        <v>11.1</v>
      </c>
      <c r="G2197" s="15">
        <v>11.7</v>
      </c>
      <c r="H2197" s="15">
        <v>12.3</v>
      </c>
      <c r="I2197" s="15">
        <v>10</v>
      </c>
      <c r="J2197" s="15">
        <v>1</v>
      </c>
      <c r="K2197" s="15">
        <v>5</v>
      </c>
      <c r="L2197" s="15">
        <v>17</v>
      </c>
      <c r="M2197" s="15">
        <v>23.5</v>
      </c>
      <c r="N2197" s="15">
        <v>150</v>
      </c>
      <c r="O2197" s="15">
        <v>1</v>
      </c>
      <c r="P2197" s="15" t="s">
        <v>3</v>
      </c>
      <c r="Q2197" s="37" t="s">
        <v>9169</v>
      </c>
      <c r="R2197" s="37">
        <v>6.4000000000000001E-2</v>
      </c>
      <c r="S2197" s="37" t="s">
        <v>9168</v>
      </c>
      <c r="T2197" s="37" t="s">
        <v>9167</v>
      </c>
      <c r="U2197" s="37" t="s">
        <v>9166</v>
      </c>
    </row>
    <row r="2198" spans="1:21" s="37" customFormat="1" ht="14.5">
      <c r="A2198" s="3" t="s">
        <v>5773</v>
      </c>
      <c r="B2198" s="15" t="s">
        <v>1</v>
      </c>
      <c r="C2198" s="15" t="s">
        <v>4</v>
      </c>
      <c r="D2198" s="15" t="s">
        <v>3525</v>
      </c>
      <c r="E2198" s="15">
        <v>400</v>
      </c>
      <c r="F2198" s="15">
        <v>11.1</v>
      </c>
      <c r="G2198" s="15">
        <v>12.4</v>
      </c>
      <c r="H2198" s="15">
        <v>13.6</v>
      </c>
      <c r="I2198" s="15">
        <v>10</v>
      </c>
      <c r="J2198" s="15">
        <v>1</v>
      </c>
      <c r="K2198" s="15">
        <v>5</v>
      </c>
      <c r="L2198" s="15">
        <v>18.8</v>
      </c>
      <c r="M2198" s="15">
        <v>21.3</v>
      </c>
      <c r="N2198" s="15">
        <v>150</v>
      </c>
      <c r="O2198" s="15">
        <v>1</v>
      </c>
      <c r="P2198" s="15" t="s">
        <v>910</v>
      </c>
      <c r="Q2198" s="37" t="s">
        <v>9169</v>
      </c>
      <c r="R2198" s="37">
        <v>6.4000000000000001E-2</v>
      </c>
      <c r="S2198" s="37" t="s">
        <v>9168</v>
      </c>
      <c r="T2198" s="37" t="s">
        <v>9167</v>
      </c>
      <c r="U2198" s="37" t="s">
        <v>9166</v>
      </c>
    </row>
    <row r="2199" spans="1:21" s="37" customFormat="1" ht="14.5">
      <c r="A2199" s="3" t="s">
        <v>5774</v>
      </c>
      <c r="B2199" s="15" t="s">
        <v>1</v>
      </c>
      <c r="C2199" s="15" t="s">
        <v>4</v>
      </c>
      <c r="D2199" s="15" t="s">
        <v>3525</v>
      </c>
      <c r="E2199" s="15">
        <v>400</v>
      </c>
      <c r="F2199" s="15">
        <v>11.1</v>
      </c>
      <c r="G2199" s="15">
        <v>11.7</v>
      </c>
      <c r="H2199" s="15">
        <v>12.3</v>
      </c>
      <c r="I2199" s="15">
        <v>10</v>
      </c>
      <c r="J2199" s="15">
        <v>1</v>
      </c>
      <c r="K2199" s="15">
        <v>5</v>
      </c>
      <c r="L2199" s="15">
        <v>17</v>
      </c>
      <c r="M2199" s="15">
        <v>23.5</v>
      </c>
      <c r="N2199" s="15">
        <v>150</v>
      </c>
      <c r="O2199" s="15">
        <v>1</v>
      </c>
      <c r="P2199" s="15" t="s">
        <v>910</v>
      </c>
      <c r="Q2199" s="37" t="s">
        <v>9169</v>
      </c>
      <c r="R2199" s="37">
        <v>6.4000000000000001E-2</v>
      </c>
      <c r="S2199" s="37" t="s">
        <v>9168</v>
      </c>
      <c r="T2199" s="37" t="s">
        <v>9167</v>
      </c>
      <c r="U2199" s="37" t="s">
        <v>9166</v>
      </c>
    </row>
    <row r="2200" spans="1:21" s="37" customFormat="1" ht="14.5">
      <c r="A2200" s="3" t="s">
        <v>5775</v>
      </c>
      <c r="B2200" s="15" t="s">
        <v>1</v>
      </c>
      <c r="C2200" s="15" t="s">
        <v>4</v>
      </c>
      <c r="D2200" s="15" t="s">
        <v>3525</v>
      </c>
      <c r="E2200" s="15">
        <v>400</v>
      </c>
      <c r="F2200" s="15">
        <v>11.1</v>
      </c>
      <c r="G2200" s="15">
        <v>11.7</v>
      </c>
      <c r="H2200" s="15">
        <v>12.3</v>
      </c>
      <c r="I2200" s="15">
        <v>10</v>
      </c>
      <c r="J2200" s="15">
        <v>1</v>
      </c>
      <c r="K2200" s="15">
        <v>5</v>
      </c>
      <c r="L2200" s="15">
        <v>17</v>
      </c>
      <c r="M2200" s="15">
        <v>23.5</v>
      </c>
      <c r="N2200" s="15">
        <v>150</v>
      </c>
      <c r="O2200" s="15">
        <v>1</v>
      </c>
      <c r="P2200" s="15" t="s">
        <v>3</v>
      </c>
      <c r="Q2200" s="37" t="s">
        <v>9169</v>
      </c>
      <c r="R2200" s="37">
        <v>6.4000000000000001E-2</v>
      </c>
      <c r="S2200" s="37" t="s">
        <v>9168</v>
      </c>
      <c r="T2200" s="37" t="s">
        <v>9167</v>
      </c>
      <c r="U2200" s="37" t="s">
        <v>9166</v>
      </c>
    </row>
    <row r="2201" spans="1:21" s="37" customFormat="1" ht="14.5">
      <c r="A2201" s="3" t="s">
        <v>5776</v>
      </c>
      <c r="B2201" s="15" t="s">
        <v>1</v>
      </c>
      <c r="C2201" s="15" t="s">
        <v>4</v>
      </c>
      <c r="D2201" s="15" t="s">
        <v>3525</v>
      </c>
      <c r="E2201" s="15">
        <v>400</v>
      </c>
      <c r="F2201" s="15">
        <v>11.1</v>
      </c>
      <c r="G2201" s="15">
        <v>12.4</v>
      </c>
      <c r="H2201" s="15">
        <v>13.6</v>
      </c>
      <c r="I2201" s="15">
        <v>10</v>
      </c>
      <c r="J2201" s="15">
        <v>1</v>
      </c>
      <c r="K2201" s="15">
        <v>5</v>
      </c>
      <c r="L2201" s="15">
        <v>18.8</v>
      </c>
      <c r="M2201" s="15">
        <v>21.3</v>
      </c>
      <c r="N2201" s="15">
        <v>150</v>
      </c>
      <c r="O2201" s="15">
        <v>1</v>
      </c>
      <c r="P2201" s="15" t="s">
        <v>3</v>
      </c>
      <c r="Q2201" s="37" t="s">
        <v>9169</v>
      </c>
      <c r="R2201" s="37">
        <v>6.4000000000000001E-2</v>
      </c>
      <c r="S2201" s="37" t="s">
        <v>9168</v>
      </c>
      <c r="T2201" s="37" t="s">
        <v>9167</v>
      </c>
      <c r="U2201" s="37" t="s">
        <v>9166</v>
      </c>
    </row>
    <row r="2202" spans="1:21" s="37" customFormat="1" ht="14.5">
      <c r="A2202" s="3" t="s">
        <v>5777</v>
      </c>
      <c r="B2202" s="15" t="s">
        <v>1</v>
      </c>
      <c r="C2202" s="15" t="s">
        <v>4</v>
      </c>
      <c r="D2202" s="15" t="s">
        <v>3522</v>
      </c>
      <c r="E2202" s="15">
        <v>400</v>
      </c>
      <c r="F2202" s="15">
        <v>11.1</v>
      </c>
      <c r="G2202" s="15">
        <v>12.4</v>
      </c>
      <c r="H2202" s="15">
        <v>13.6</v>
      </c>
      <c r="I2202" s="15">
        <v>10</v>
      </c>
      <c r="J2202" s="15">
        <v>1</v>
      </c>
      <c r="K2202" s="15">
        <v>5</v>
      </c>
      <c r="L2202" s="15">
        <v>18.8</v>
      </c>
      <c r="M2202" s="15">
        <v>21.3</v>
      </c>
      <c r="N2202" s="15">
        <v>150</v>
      </c>
      <c r="O2202" s="15">
        <v>1</v>
      </c>
      <c r="P2202" s="15" t="s">
        <v>3</v>
      </c>
      <c r="Q2202" s="37" t="s">
        <v>9169</v>
      </c>
      <c r="R2202" s="37">
        <v>6.4000000000000001E-2</v>
      </c>
      <c r="S2202" s="37" t="s">
        <v>9168</v>
      </c>
      <c r="T2202" s="37" t="s">
        <v>9167</v>
      </c>
      <c r="U2202" s="37" t="s">
        <v>9166</v>
      </c>
    </row>
    <row r="2203" spans="1:21" s="37" customFormat="1" ht="14.5">
      <c r="A2203" s="3" t="s">
        <v>5778</v>
      </c>
      <c r="B2203" s="15" t="s">
        <v>1</v>
      </c>
      <c r="C2203" s="15" t="s">
        <v>4</v>
      </c>
      <c r="D2203" s="15" t="s">
        <v>3522</v>
      </c>
      <c r="E2203" s="15">
        <v>400</v>
      </c>
      <c r="F2203" s="15">
        <v>12.2</v>
      </c>
      <c r="G2203" s="15">
        <v>13.6</v>
      </c>
      <c r="H2203" s="15">
        <v>14.9</v>
      </c>
      <c r="I2203" s="15">
        <v>11</v>
      </c>
      <c r="J2203" s="15">
        <v>1</v>
      </c>
      <c r="K2203" s="15">
        <v>1</v>
      </c>
      <c r="L2203" s="15">
        <v>20.100000000000001</v>
      </c>
      <c r="M2203" s="15">
        <v>19.899999999999999</v>
      </c>
      <c r="N2203" s="15">
        <v>150</v>
      </c>
      <c r="O2203" s="15">
        <v>1</v>
      </c>
      <c r="P2203" s="15" t="s">
        <v>910</v>
      </c>
      <c r="Q2203" s="37" t="s">
        <v>9169</v>
      </c>
      <c r="R2203" s="37">
        <v>6.4000000000000001E-2</v>
      </c>
      <c r="S2203" s="37" t="s">
        <v>9168</v>
      </c>
      <c r="T2203" s="37" t="s">
        <v>9167</v>
      </c>
      <c r="U2203" s="37" t="s">
        <v>9166</v>
      </c>
    </row>
    <row r="2204" spans="1:21" s="37" customFormat="1" ht="14.5">
      <c r="A2204" s="3" t="s">
        <v>5779</v>
      </c>
      <c r="B2204" s="15" t="s">
        <v>1</v>
      </c>
      <c r="C2204" s="15" t="s">
        <v>4</v>
      </c>
      <c r="D2204" s="15" t="s">
        <v>3522</v>
      </c>
      <c r="E2204" s="15">
        <v>300</v>
      </c>
      <c r="F2204" s="15">
        <v>122</v>
      </c>
      <c r="G2204" s="15">
        <v>135.5</v>
      </c>
      <c r="H2204" s="15">
        <v>149</v>
      </c>
      <c r="I2204" s="15">
        <v>110</v>
      </c>
      <c r="J2204" s="15">
        <v>1</v>
      </c>
      <c r="K2204" s="15">
        <v>1</v>
      </c>
      <c r="L2204" s="15">
        <v>196</v>
      </c>
      <c r="M2204" s="15">
        <v>1.6</v>
      </c>
      <c r="N2204" s="15">
        <v>150</v>
      </c>
      <c r="O2204" s="15">
        <v>1</v>
      </c>
      <c r="P2204" s="15" t="s">
        <v>910</v>
      </c>
      <c r="Q2204" s="37" t="s">
        <v>9169</v>
      </c>
      <c r="R2204" s="37">
        <v>6.4000000000000001E-2</v>
      </c>
      <c r="S2204" s="37" t="s">
        <v>9168</v>
      </c>
      <c r="T2204" s="37" t="s">
        <v>9167</v>
      </c>
      <c r="U2204" s="37" t="s">
        <v>9166</v>
      </c>
    </row>
    <row r="2205" spans="1:21" s="37" customFormat="1" ht="14.5">
      <c r="A2205" s="3" t="s">
        <v>5780</v>
      </c>
      <c r="B2205" s="15" t="s">
        <v>1</v>
      </c>
      <c r="C2205" s="15" t="s">
        <v>4</v>
      </c>
      <c r="D2205" s="15" t="s">
        <v>3522</v>
      </c>
      <c r="E2205" s="15">
        <v>300</v>
      </c>
      <c r="F2205" s="15">
        <v>122</v>
      </c>
      <c r="G2205" s="15">
        <v>128.5</v>
      </c>
      <c r="H2205" s="15">
        <v>135</v>
      </c>
      <c r="I2205" s="15">
        <v>110</v>
      </c>
      <c r="J2205" s="15">
        <v>1</v>
      </c>
      <c r="K2205" s="15">
        <v>1</v>
      </c>
      <c r="L2205" s="15">
        <v>177</v>
      </c>
      <c r="M2205" s="15">
        <v>1.7</v>
      </c>
      <c r="N2205" s="15">
        <v>150</v>
      </c>
      <c r="O2205" s="15">
        <v>1</v>
      </c>
      <c r="P2205" s="15" t="s">
        <v>910</v>
      </c>
      <c r="Q2205" s="37" t="s">
        <v>9169</v>
      </c>
      <c r="R2205" s="37">
        <v>6.4000000000000001E-2</v>
      </c>
      <c r="S2205" s="37" t="s">
        <v>9168</v>
      </c>
      <c r="T2205" s="37" t="s">
        <v>9167</v>
      </c>
      <c r="U2205" s="37" t="s">
        <v>9166</v>
      </c>
    </row>
    <row r="2206" spans="1:21" s="37" customFormat="1" ht="14.5">
      <c r="A2206" s="3" t="s">
        <v>5781</v>
      </c>
      <c r="B2206" s="15" t="s">
        <v>1</v>
      </c>
      <c r="C2206" s="15" t="s">
        <v>4</v>
      </c>
      <c r="D2206" s="15" t="s">
        <v>3522</v>
      </c>
      <c r="E2206" s="15">
        <v>300</v>
      </c>
      <c r="F2206" s="15">
        <v>122</v>
      </c>
      <c r="G2206" s="15">
        <v>128.5</v>
      </c>
      <c r="H2206" s="15">
        <v>135</v>
      </c>
      <c r="I2206" s="15">
        <v>110</v>
      </c>
      <c r="J2206" s="15">
        <v>1</v>
      </c>
      <c r="K2206" s="15">
        <v>1</v>
      </c>
      <c r="L2206" s="15">
        <v>177</v>
      </c>
      <c r="M2206" s="15">
        <v>1.7</v>
      </c>
      <c r="N2206" s="15">
        <v>150</v>
      </c>
      <c r="O2206" s="15">
        <v>1</v>
      </c>
      <c r="P2206" s="15" t="s">
        <v>3</v>
      </c>
      <c r="Q2206" s="37" t="s">
        <v>9169</v>
      </c>
      <c r="R2206" s="37">
        <v>6.4000000000000001E-2</v>
      </c>
      <c r="S2206" s="37" t="s">
        <v>9168</v>
      </c>
      <c r="T2206" s="37" t="s">
        <v>9167</v>
      </c>
      <c r="U2206" s="37" t="s">
        <v>9166</v>
      </c>
    </row>
    <row r="2207" spans="1:21" s="37" customFormat="1" ht="14.5">
      <c r="A2207" s="3" t="s">
        <v>5782</v>
      </c>
      <c r="B2207" s="15" t="s">
        <v>1</v>
      </c>
      <c r="C2207" s="15" t="s">
        <v>4</v>
      </c>
      <c r="D2207" s="15" t="s">
        <v>3525</v>
      </c>
      <c r="E2207" s="15">
        <v>300</v>
      </c>
      <c r="F2207" s="15">
        <v>122</v>
      </c>
      <c r="G2207" s="15">
        <v>135.5</v>
      </c>
      <c r="H2207" s="15">
        <v>149</v>
      </c>
      <c r="I2207" s="15">
        <v>110</v>
      </c>
      <c r="J2207" s="15">
        <v>1</v>
      </c>
      <c r="K2207" s="15">
        <v>1</v>
      </c>
      <c r="L2207" s="15">
        <v>196</v>
      </c>
      <c r="M2207" s="15">
        <v>1.6</v>
      </c>
      <c r="N2207" s="15">
        <v>150</v>
      </c>
      <c r="O2207" s="15">
        <v>1</v>
      </c>
      <c r="P2207" s="15" t="s">
        <v>910</v>
      </c>
      <c r="Q2207" s="37" t="s">
        <v>9169</v>
      </c>
      <c r="R2207" s="37">
        <v>6.4000000000000001E-2</v>
      </c>
      <c r="S2207" s="37" t="s">
        <v>9168</v>
      </c>
      <c r="T2207" s="37" t="s">
        <v>9167</v>
      </c>
      <c r="U2207" s="37" t="s">
        <v>9166</v>
      </c>
    </row>
    <row r="2208" spans="1:21" s="37" customFormat="1" ht="14.5">
      <c r="A2208" s="3" t="s">
        <v>5783</v>
      </c>
      <c r="B2208" s="15" t="s">
        <v>1</v>
      </c>
      <c r="C2208" s="15" t="s">
        <v>4</v>
      </c>
      <c r="D2208" s="15" t="s">
        <v>3525</v>
      </c>
      <c r="E2208" s="15">
        <v>300</v>
      </c>
      <c r="F2208" s="15">
        <v>122</v>
      </c>
      <c r="G2208" s="15">
        <v>128.5</v>
      </c>
      <c r="H2208" s="15">
        <v>135</v>
      </c>
      <c r="I2208" s="15">
        <v>110</v>
      </c>
      <c r="J2208" s="15">
        <v>1</v>
      </c>
      <c r="K2208" s="15">
        <v>1</v>
      </c>
      <c r="L2208" s="15">
        <v>177</v>
      </c>
      <c r="M2208" s="15">
        <v>1.7</v>
      </c>
      <c r="N2208" s="15">
        <v>150</v>
      </c>
      <c r="O2208" s="15">
        <v>1</v>
      </c>
      <c r="P2208" s="15" t="s">
        <v>910</v>
      </c>
      <c r="Q2208" s="37" t="s">
        <v>9169</v>
      </c>
      <c r="R2208" s="37">
        <v>6.4000000000000001E-2</v>
      </c>
      <c r="S2208" s="37" t="s">
        <v>9168</v>
      </c>
      <c r="T2208" s="37" t="s">
        <v>9167</v>
      </c>
      <c r="U2208" s="37" t="s">
        <v>9166</v>
      </c>
    </row>
    <row r="2209" spans="1:21" s="37" customFormat="1" ht="14.5">
      <c r="A2209" s="3" t="s">
        <v>5784</v>
      </c>
      <c r="B2209" s="15" t="s">
        <v>1</v>
      </c>
      <c r="C2209" s="15" t="s">
        <v>4</v>
      </c>
      <c r="D2209" s="15" t="s">
        <v>3525</v>
      </c>
      <c r="E2209" s="15">
        <v>300</v>
      </c>
      <c r="F2209" s="15">
        <v>122</v>
      </c>
      <c r="G2209" s="15">
        <v>128.5</v>
      </c>
      <c r="H2209" s="15">
        <v>135</v>
      </c>
      <c r="I2209" s="15">
        <v>110</v>
      </c>
      <c r="J2209" s="15">
        <v>1</v>
      </c>
      <c r="K2209" s="15">
        <v>1</v>
      </c>
      <c r="L2209" s="15">
        <v>177</v>
      </c>
      <c r="M2209" s="15">
        <v>1.7</v>
      </c>
      <c r="N2209" s="15">
        <v>150</v>
      </c>
      <c r="O2209" s="15">
        <v>1</v>
      </c>
      <c r="P2209" s="15" t="s">
        <v>3</v>
      </c>
      <c r="Q2209" s="37" t="s">
        <v>9169</v>
      </c>
      <c r="R2209" s="37">
        <v>6.4000000000000001E-2</v>
      </c>
      <c r="S2209" s="37" t="s">
        <v>9168</v>
      </c>
      <c r="T2209" s="37" t="s">
        <v>9167</v>
      </c>
      <c r="U2209" s="37" t="s">
        <v>9166</v>
      </c>
    </row>
    <row r="2210" spans="1:21" s="37" customFormat="1" ht="14.5">
      <c r="A2210" s="3" t="s">
        <v>5785</v>
      </c>
      <c r="B2210" s="15" t="s">
        <v>1</v>
      </c>
      <c r="C2210" s="15" t="s">
        <v>4</v>
      </c>
      <c r="D2210" s="15" t="s">
        <v>3525</v>
      </c>
      <c r="E2210" s="15">
        <v>300</v>
      </c>
      <c r="F2210" s="15">
        <v>122</v>
      </c>
      <c r="G2210" s="15">
        <v>135.5</v>
      </c>
      <c r="H2210" s="15">
        <v>149</v>
      </c>
      <c r="I2210" s="15">
        <v>110</v>
      </c>
      <c r="J2210" s="15">
        <v>1</v>
      </c>
      <c r="K2210" s="15">
        <v>1</v>
      </c>
      <c r="L2210" s="15">
        <v>196</v>
      </c>
      <c r="M2210" s="15">
        <v>1.6</v>
      </c>
      <c r="N2210" s="15">
        <v>150</v>
      </c>
      <c r="O2210" s="15">
        <v>1</v>
      </c>
      <c r="P2210" s="15" t="s">
        <v>3</v>
      </c>
      <c r="Q2210" s="37" t="s">
        <v>9169</v>
      </c>
      <c r="R2210" s="37">
        <v>6.4000000000000001E-2</v>
      </c>
      <c r="S2210" s="37" t="s">
        <v>9168</v>
      </c>
      <c r="T2210" s="37" t="s">
        <v>9167</v>
      </c>
      <c r="U2210" s="37" t="s">
        <v>9166</v>
      </c>
    </row>
    <row r="2211" spans="1:21" s="37" customFormat="1" ht="14.5">
      <c r="A2211" s="3" t="s">
        <v>5786</v>
      </c>
      <c r="B2211" s="15" t="s">
        <v>1</v>
      </c>
      <c r="C2211" s="15" t="s">
        <v>4</v>
      </c>
      <c r="D2211" s="15" t="s">
        <v>3522</v>
      </c>
      <c r="E2211" s="15">
        <v>300</v>
      </c>
      <c r="F2211" s="15">
        <v>122</v>
      </c>
      <c r="G2211" s="15">
        <v>135.5</v>
      </c>
      <c r="H2211" s="15">
        <v>149</v>
      </c>
      <c r="I2211" s="15">
        <v>110</v>
      </c>
      <c r="J2211" s="15">
        <v>1</v>
      </c>
      <c r="K2211" s="15">
        <v>1</v>
      </c>
      <c r="L2211" s="15">
        <v>196</v>
      </c>
      <c r="M2211" s="15">
        <v>1.6</v>
      </c>
      <c r="N2211" s="15">
        <v>150</v>
      </c>
      <c r="O2211" s="15">
        <v>1</v>
      </c>
      <c r="P2211" s="15" t="s">
        <v>3</v>
      </c>
      <c r="Q2211" s="37" t="s">
        <v>9169</v>
      </c>
      <c r="R2211" s="37">
        <v>6.4000000000000001E-2</v>
      </c>
      <c r="S2211" s="37" t="s">
        <v>9168</v>
      </c>
      <c r="T2211" s="37" t="s">
        <v>9167</v>
      </c>
      <c r="U2211" s="37" t="s">
        <v>9166</v>
      </c>
    </row>
    <row r="2212" spans="1:21" s="37" customFormat="1" ht="14.5">
      <c r="A2212" s="3" t="s">
        <v>5787</v>
      </c>
      <c r="B2212" s="15" t="s">
        <v>1</v>
      </c>
      <c r="C2212" s="15" t="s">
        <v>4</v>
      </c>
      <c r="D2212" s="15" t="s">
        <v>3522</v>
      </c>
      <c r="E2212" s="15">
        <v>400</v>
      </c>
      <c r="F2212" s="15">
        <v>12.2</v>
      </c>
      <c r="G2212" s="15">
        <v>12.9</v>
      </c>
      <c r="H2212" s="15">
        <v>13.5</v>
      </c>
      <c r="I2212" s="15">
        <v>11</v>
      </c>
      <c r="J2212" s="15">
        <v>1</v>
      </c>
      <c r="K2212" s="15">
        <v>1</v>
      </c>
      <c r="L2212" s="15">
        <v>18.2</v>
      </c>
      <c r="M2212" s="15">
        <v>22</v>
      </c>
      <c r="N2212" s="15">
        <v>150</v>
      </c>
      <c r="O2212" s="15">
        <v>1</v>
      </c>
      <c r="P2212" s="15" t="s">
        <v>910</v>
      </c>
      <c r="Q2212" s="37" t="s">
        <v>9169</v>
      </c>
      <c r="R2212" s="37">
        <v>6.4000000000000001E-2</v>
      </c>
      <c r="S2212" s="37" t="s">
        <v>9168</v>
      </c>
      <c r="T2212" s="37" t="s">
        <v>9167</v>
      </c>
      <c r="U2212" s="37" t="s">
        <v>9166</v>
      </c>
    </row>
    <row r="2213" spans="1:21" s="37" customFormat="1" ht="14.5">
      <c r="A2213" s="3" t="s">
        <v>5788</v>
      </c>
      <c r="B2213" s="15" t="s">
        <v>1</v>
      </c>
      <c r="C2213" s="15" t="s">
        <v>4</v>
      </c>
      <c r="D2213" s="15" t="s">
        <v>3522</v>
      </c>
      <c r="E2213" s="15">
        <v>400</v>
      </c>
      <c r="F2213" s="15">
        <v>12.2</v>
      </c>
      <c r="G2213" s="15">
        <v>12.9</v>
      </c>
      <c r="H2213" s="15">
        <v>13.5</v>
      </c>
      <c r="I2213" s="15">
        <v>11</v>
      </c>
      <c r="J2213" s="15">
        <v>1</v>
      </c>
      <c r="K2213" s="15">
        <v>1</v>
      </c>
      <c r="L2213" s="15">
        <v>18.2</v>
      </c>
      <c r="M2213" s="15">
        <v>22</v>
      </c>
      <c r="N2213" s="15">
        <v>150</v>
      </c>
      <c r="O2213" s="15">
        <v>1</v>
      </c>
      <c r="P2213" s="15" t="s">
        <v>3</v>
      </c>
      <c r="Q2213" s="37" t="s">
        <v>9169</v>
      </c>
      <c r="R2213" s="37">
        <v>6.4000000000000001E-2</v>
      </c>
      <c r="S2213" s="37" t="s">
        <v>9168</v>
      </c>
      <c r="T2213" s="37" t="s">
        <v>9167</v>
      </c>
      <c r="U2213" s="37" t="s">
        <v>9166</v>
      </c>
    </row>
    <row r="2214" spans="1:21" s="37" customFormat="1" ht="14.5">
      <c r="A2214" s="3" t="s">
        <v>5789</v>
      </c>
      <c r="B2214" s="15" t="s">
        <v>1</v>
      </c>
      <c r="C2214" s="15" t="s">
        <v>4</v>
      </c>
      <c r="D2214" s="15" t="s">
        <v>3525</v>
      </c>
      <c r="E2214" s="15">
        <v>400</v>
      </c>
      <c r="F2214" s="15">
        <v>12.2</v>
      </c>
      <c r="G2214" s="15">
        <v>13.6</v>
      </c>
      <c r="H2214" s="15">
        <v>14.9</v>
      </c>
      <c r="I2214" s="15">
        <v>11</v>
      </c>
      <c r="J2214" s="15">
        <v>1</v>
      </c>
      <c r="K2214" s="15">
        <v>1</v>
      </c>
      <c r="L2214" s="15">
        <v>20.100000000000001</v>
      </c>
      <c r="M2214" s="15">
        <v>19.899999999999999</v>
      </c>
      <c r="N2214" s="15">
        <v>150</v>
      </c>
      <c r="O2214" s="15">
        <v>1</v>
      </c>
      <c r="P2214" s="15" t="s">
        <v>910</v>
      </c>
      <c r="Q2214" s="37" t="s">
        <v>9169</v>
      </c>
      <c r="R2214" s="37">
        <v>6.4000000000000001E-2</v>
      </c>
      <c r="S2214" s="37" t="s">
        <v>9168</v>
      </c>
      <c r="T2214" s="37" t="s">
        <v>9167</v>
      </c>
      <c r="U2214" s="37" t="s">
        <v>9166</v>
      </c>
    </row>
    <row r="2215" spans="1:21" s="37" customFormat="1" ht="14.5">
      <c r="A2215" s="3" t="s">
        <v>5790</v>
      </c>
      <c r="B2215" s="15" t="s">
        <v>1</v>
      </c>
      <c r="C2215" s="15" t="s">
        <v>4</v>
      </c>
      <c r="D2215" s="15" t="s">
        <v>3525</v>
      </c>
      <c r="E2215" s="15">
        <v>400</v>
      </c>
      <c r="F2215" s="15">
        <v>12.2</v>
      </c>
      <c r="G2215" s="15">
        <v>12.9</v>
      </c>
      <c r="H2215" s="15">
        <v>13.5</v>
      </c>
      <c r="I2215" s="15">
        <v>11</v>
      </c>
      <c r="J2215" s="15">
        <v>1</v>
      </c>
      <c r="K2215" s="15">
        <v>1</v>
      </c>
      <c r="L2215" s="15">
        <v>18.2</v>
      </c>
      <c r="M2215" s="15">
        <v>22</v>
      </c>
      <c r="N2215" s="15">
        <v>150</v>
      </c>
      <c r="O2215" s="15">
        <v>1</v>
      </c>
      <c r="P2215" s="15" t="s">
        <v>910</v>
      </c>
      <c r="Q2215" s="37" t="s">
        <v>9169</v>
      </c>
      <c r="R2215" s="37">
        <v>6.4000000000000001E-2</v>
      </c>
      <c r="S2215" s="37" t="s">
        <v>9168</v>
      </c>
      <c r="T2215" s="37" t="s">
        <v>9167</v>
      </c>
      <c r="U2215" s="37" t="s">
        <v>9166</v>
      </c>
    </row>
    <row r="2216" spans="1:21" s="37" customFormat="1" ht="14.5">
      <c r="A2216" s="3" t="s">
        <v>5791</v>
      </c>
      <c r="B2216" s="15" t="s">
        <v>1</v>
      </c>
      <c r="C2216" s="15" t="s">
        <v>4</v>
      </c>
      <c r="D2216" s="15" t="s">
        <v>3525</v>
      </c>
      <c r="E2216" s="15">
        <v>400</v>
      </c>
      <c r="F2216" s="15">
        <v>12.2</v>
      </c>
      <c r="G2216" s="15">
        <v>12.9</v>
      </c>
      <c r="H2216" s="15">
        <v>13.5</v>
      </c>
      <c r="I2216" s="15">
        <v>11</v>
      </c>
      <c r="J2216" s="15">
        <v>1</v>
      </c>
      <c r="K2216" s="15">
        <v>1</v>
      </c>
      <c r="L2216" s="15">
        <v>18.2</v>
      </c>
      <c r="M2216" s="15">
        <v>22</v>
      </c>
      <c r="N2216" s="15">
        <v>150</v>
      </c>
      <c r="O2216" s="15">
        <v>1</v>
      </c>
      <c r="P2216" s="15" t="s">
        <v>3</v>
      </c>
      <c r="Q2216" s="37" t="s">
        <v>9169</v>
      </c>
      <c r="R2216" s="37">
        <v>6.4000000000000001E-2</v>
      </c>
      <c r="S2216" s="37" t="s">
        <v>9168</v>
      </c>
      <c r="T2216" s="37" t="s">
        <v>9167</v>
      </c>
      <c r="U2216" s="37" t="s">
        <v>9166</v>
      </c>
    </row>
    <row r="2217" spans="1:21" s="37" customFormat="1" ht="14.5">
      <c r="A2217" s="3" t="s">
        <v>5792</v>
      </c>
      <c r="B2217" s="15" t="s">
        <v>1</v>
      </c>
      <c r="C2217" s="15" t="s">
        <v>4</v>
      </c>
      <c r="D2217" s="15" t="s">
        <v>3525</v>
      </c>
      <c r="E2217" s="15">
        <v>400</v>
      </c>
      <c r="F2217" s="15">
        <v>12.2</v>
      </c>
      <c r="G2217" s="15">
        <v>13.6</v>
      </c>
      <c r="H2217" s="15">
        <v>14.9</v>
      </c>
      <c r="I2217" s="15">
        <v>11</v>
      </c>
      <c r="J2217" s="15">
        <v>1</v>
      </c>
      <c r="K2217" s="15">
        <v>1</v>
      </c>
      <c r="L2217" s="15">
        <v>20.100000000000001</v>
      </c>
      <c r="M2217" s="15">
        <v>19.899999999999999</v>
      </c>
      <c r="N2217" s="15">
        <v>150</v>
      </c>
      <c r="O2217" s="15">
        <v>1</v>
      </c>
      <c r="P2217" s="15" t="s">
        <v>3</v>
      </c>
      <c r="Q2217" s="37" t="s">
        <v>9169</v>
      </c>
      <c r="R2217" s="37">
        <v>6.4000000000000001E-2</v>
      </c>
      <c r="S2217" s="37" t="s">
        <v>9168</v>
      </c>
      <c r="T2217" s="37" t="s">
        <v>9167</v>
      </c>
      <c r="U2217" s="37" t="s">
        <v>9166</v>
      </c>
    </row>
    <row r="2218" spans="1:21" s="37" customFormat="1" ht="14.5">
      <c r="A2218" s="3" t="s">
        <v>5793</v>
      </c>
      <c r="B2218" s="15" t="s">
        <v>1</v>
      </c>
      <c r="C2218" s="15" t="s">
        <v>4</v>
      </c>
      <c r="D2218" s="15" t="s">
        <v>3522</v>
      </c>
      <c r="E2218" s="15">
        <v>400</v>
      </c>
      <c r="F2218" s="15">
        <v>12.2</v>
      </c>
      <c r="G2218" s="15">
        <v>13.6</v>
      </c>
      <c r="H2218" s="15">
        <v>14.9</v>
      </c>
      <c r="I2218" s="15">
        <v>11</v>
      </c>
      <c r="J2218" s="15">
        <v>1</v>
      </c>
      <c r="K2218" s="15">
        <v>1</v>
      </c>
      <c r="L2218" s="15">
        <v>20.100000000000001</v>
      </c>
      <c r="M2218" s="15">
        <v>19.899999999999999</v>
      </c>
      <c r="N2218" s="15">
        <v>150</v>
      </c>
      <c r="O2218" s="15">
        <v>1</v>
      </c>
      <c r="P2218" s="15" t="s">
        <v>3</v>
      </c>
      <c r="Q2218" s="37" t="s">
        <v>9169</v>
      </c>
      <c r="R2218" s="37">
        <v>6.4000000000000001E-2</v>
      </c>
      <c r="S2218" s="37" t="s">
        <v>9168</v>
      </c>
      <c r="T2218" s="37" t="s">
        <v>9167</v>
      </c>
      <c r="U2218" s="37" t="s">
        <v>9166</v>
      </c>
    </row>
    <row r="2219" spans="1:21" s="37" customFormat="1" ht="14.5">
      <c r="A2219" s="3" t="s">
        <v>5794</v>
      </c>
      <c r="B2219" s="15" t="s">
        <v>1</v>
      </c>
      <c r="C2219" s="15" t="s">
        <v>4</v>
      </c>
      <c r="D2219" s="15" t="s">
        <v>3522</v>
      </c>
      <c r="E2219" s="15">
        <v>400</v>
      </c>
      <c r="F2219" s="15">
        <v>13.3</v>
      </c>
      <c r="G2219" s="15">
        <v>14.8</v>
      </c>
      <c r="H2219" s="15">
        <v>16.3</v>
      </c>
      <c r="I2219" s="15">
        <v>12</v>
      </c>
      <c r="J2219" s="15">
        <v>1</v>
      </c>
      <c r="K2219" s="15">
        <v>1</v>
      </c>
      <c r="L2219" s="15">
        <v>22</v>
      </c>
      <c r="M2219" s="15">
        <v>18.2</v>
      </c>
      <c r="N2219" s="15">
        <v>150</v>
      </c>
      <c r="O2219" s="15">
        <v>1</v>
      </c>
      <c r="P2219" s="15" t="s">
        <v>910</v>
      </c>
      <c r="Q2219" s="37" t="s">
        <v>9169</v>
      </c>
      <c r="R2219" s="37">
        <v>6.4000000000000001E-2</v>
      </c>
      <c r="S2219" s="37" t="s">
        <v>9168</v>
      </c>
      <c r="T2219" s="37" t="s">
        <v>9167</v>
      </c>
      <c r="U2219" s="37" t="s">
        <v>9166</v>
      </c>
    </row>
    <row r="2220" spans="1:21" s="37" customFormat="1" ht="14.5">
      <c r="A2220" s="3" t="s">
        <v>5795</v>
      </c>
      <c r="B2220" s="15" t="s">
        <v>1</v>
      </c>
      <c r="C2220" s="15" t="s">
        <v>4</v>
      </c>
      <c r="D2220" s="15" t="s">
        <v>3522</v>
      </c>
      <c r="E2220" s="15">
        <v>300</v>
      </c>
      <c r="F2220" s="15">
        <v>133</v>
      </c>
      <c r="G2220" s="15">
        <v>148</v>
      </c>
      <c r="H2220" s="15">
        <v>163</v>
      </c>
      <c r="I2220" s="15">
        <v>120</v>
      </c>
      <c r="J2220" s="15">
        <v>1</v>
      </c>
      <c r="K2220" s="15">
        <v>1</v>
      </c>
      <c r="L2220" s="15">
        <v>214</v>
      </c>
      <c r="M2220" s="15">
        <v>1.4</v>
      </c>
      <c r="N2220" s="15">
        <v>150</v>
      </c>
      <c r="O2220" s="15">
        <v>1</v>
      </c>
      <c r="P2220" s="15" t="s">
        <v>910</v>
      </c>
      <c r="Q2220" s="37" t="s">
        <v>9169</v>
      </c>
      <c r="R2220" s="37">
        <v>6.4000000000000001E-2</v>
      </c>
      <c r="S2220" s="37" t="s">
        <v>9168</v>
      </c>
      <c r="T2220" s="37" t="s">
        <v>9167</v>
      </c>
      <c r="U2220" s="37" t="s">
        <v>9166</v>
      </c>
    </row>
    <row r="2221" spans="1:21" s="37" customFormat="1" ht="14.5">
      <c r="A2221" s="3" t="s">
        <v>5796</v>
      </c>
      <c r="B2221" s="15" t="s">
        <v>1</v>
      </c>
      <c r="C2221" s="15" t="s">
        <v>4</v>
      </c>
      <c r="D2221" s="15" t="s">
        <v>3522</v>
      </c>
      <c r="E2221" s="15">
        <v>300</v>
      </c>
      <c r="F2221" s="15">
        <v>133</v>
      </c>
      <c r="G2221" s="15">
        <v>140</v>
      </c>
      <c r="H2221" s="15">
        <v>147</v>
      </c>
      <c r="I2221" s="15">
        <v>120</v>
      </c>
      <c r="J2221" s="15">
        <v>1</v>
      </c>
      <c r="K2221" s="15">
        <v>1</v>
      </c>
      <c r="L2221" s="15">
        <v>193</v>
      </c>
      <c r="M2221" s="15">
        <v>1.6</v>
      </c>
      <c r="N2221" s="15">
        <v>150</v>
      </c>
      <c r="O2221" s="15">
        <v>1</v>
      </c>
      <c r="P2221" s="15" t="s">
        <v>910</v>
      </c>
      <c r="Q2221" s="37" t="s">
        <v>9169</v>
      </c>
      <c r="R2221" s="37">
        <v>6.4000000000000001E-2</v>
      </c>
      <c r="S2221" s="37" t="s">
        <v>9168</v>
      </c>
      <c r="T2221" s="37" t="s">
        <v>9167</v>
      </c>
      <c r="U2221" s="37" t="s">
        <v>9166</v>
      </c>
    </row>
    <row r="2222" spans="1:21" s="37" customFormat="1" ht="14.5">
      <c r="A2222" s="3" t="s">
        <v>5797</v>
      </c>
      <c r="B2222" s="15" t="s">
        <v>1</v>
      </c>
      <c r="C2222" s="15" t="s">
        <v>4</v>
      </c>
      <c r="D2222" s="15" t="s">
        <v>3522</v>
      </c>
      <c r="E2222" s="15">
        <v>300</v>
      </c>
      <c r="F2222" s="15">
        <v>133</v>
      </c>
      <c r="G2222" s="15">
        <v>140</v>
      </c>
      <c r="H2222" s="15">
        <v>147</v>
      </c>
      <c r="I2222" s="15">
        <v>120</v>
      </c>
      <c r="J2222" s="15">
        <v>1</v>
      </c>
      <c r="K2222" s="15">
        <v>1</v>
      </c>
      <c r="L2222" s="15">
        <v>193</v>
      </c>
      <c r="M2222" s="15">
        <v>1.6</v>
      </c>
      <c r="N2222" s="15">
        <v>150</v>
      </c>
      <c r="O2222" s="15">
        <v>1</v>
      </c>
      <c r="P2222" s="15" t="s">
        <v>3</v>
      </c>
      <c r="Q2222" s="37" t="s">
        <v>9169</v>
      </c>
      <c r="R2222" s="37">
        <v>6.4000000000000001E-2</v>
      </c>
      <c r="S2222" s="37" t="s">
        <v>9168</v>
      </c>
      <c r="T2222" s="37" t="s">
        <v>9167</v>
      </c>
      <c r="U2222" s="37" t="s">
        <v>9166</v>
      </c>
    </row>
    <row r="2223" spans="1:21" s="37" customFormat="1" ht="14.5">
      <c r="A2223" s="3" t="s">
        <v>5798</v>
      </c>
      <c r="B2223" s="15" t="s">
        <v>1</v>
      </c>
      <c r="C2223" s="15" t="s">
        <v>4</v>
      </c>
      <c r="D2223" s="15" t="s">
        <v>3525</v>
      </c>
      <c r="E2223" s="15">
        <v>300</v>
      </c>
      <c r="F2223" s="15">
        <v>133</v>
      </c>
      <c r="G2223" s="15">
        <v>148</v>
      </c>
      <c r="H2223" s="15">
        <v>163</v>
      </c>
      <c r="I2223" s="15">
        <v>120</v>
      </c>
      <c r="J2223" s="15">
        <v>1</v>
      </c>
      <c r="K2223" s="15">
        <v>1</v>
      </c>
      <c r="L2223" s="15">
        <v>214</v>
      </c>
      <c r="M2223" s="15">
        <v>1.4</v>
      </c>
      <c r="N2223" s="15">
        <v>150</v>
      </c>
      <c r="O2223" s="15">
        <v>1</v>
      </c>
      <c r="P2223" s="15" t="s">
        <v>910</v>
      </c>
      <c r="Q2223" s="37" t="s">
        <v>9169</v>
      </c>
      <c r="R2223" s="37">
        <v>6.4000000000000001E-2</v>
      </c>
      <c r="S2223" s="37" t="s">
        <v>9168</v>
      </c>
      <c r="T2223" s="37" t="s">
        <v>9167</v>
      </c>
      <c r="U2223" s="37" t="s">
        <v>9166</v>
      </c>
    </row>
    <row r="2224" spans="1:21" s="37" customFormat="1" ht="14.5">
      <c r="A2224" s="3" t="s">
        <v>5799</v>
      </c>
      <c r="B2224" s="15" t="s">
        <v>1</v>
      </c>
      <c r="C2224" s="15" t="s">
        <v>4</v>
      </c>
      <c r="D2224" s="15" t="s">
        <v>3525</v>
      </c>
      <c r="E2224" s="15">
        <v>300</v>
      </c>
      <c r="F2224" s="15">
        <v>133</v>
      </c>
      <c r="G2224" s="15">
        <v>140</v>
      </c>
      <c r="H2224" s="15">
        <v>147</v>
      </c>
      <c r="I2224" s="15">
        <v>120</v>
      </c>
      <c r="J2224" s="15">
        <v>1</v>
      </c>
      <c r="K2224" s="15">
        <v>1</v>
      </c>
      <c r="L2224" s="15">
        <v>193</v>
      </c>
      <c r="M2224" s="15">
        <v>1.6</v>
      </c>
      <c r="N2224" s="15">
        <v>150</v>
      </c>
      <c r="O2224" s="15">
        <v>1</v>
      </c>
      <c r="P2224" s="15" t="s">
        <v>910</v>
      </c>
      <c r="Q2224" s="37" t="s">
        <v>9169</v>
      </c>
      <c r="R2224" s="37">
        <v>6.4000000000000001E-2</v>
      </c>
      <c r="S2224" s="37" t="s">
        <v>9168</v>
      </c>
      <c r="T2224" s="37" t="s">
        <v>9167</v>
      </c>
      <c r="U2224" s="37" t="s">
        <v>9166</v>
      </c>
    </row>
    <row r="2225" spans="1:21" s="37" customFormat="1" ht="14.5">
      <c r="A2225" s="3" t="s">
        <v>5800</v>
      </c>
      <c r="B2225" s="15" t="s">
        <v>1</v>
      </c>
      <c r="C2225" s="15" t="s">
        <v>4</v>
      </c>
      <c r="D2225" s="15" t="s">
        <v>3525</v>
      </c>
      <c r="E2225" s="15">
        <v>300</v>
      </c>
      <c r="F2225" s="15">
        <v>133</v>
      </c>
      <c r="G2225" s="15">
        <v>140</v>
      </c>
      <c r="H2225" s="15">
        <v>147</v>
      </c>
      <c r="I2225" s="15">
        <v>120</v>
      </c>
      <c r="J2225" s="15">
        <v>1</v>
      </c>
      <c r="K2225" s="15">
        <v>1</v>
      </c>
      <c r="L2225" s="15">
        <v>193</v>
      </c>
      <c r="M2225" s="15">
        <v>1.6</v>
      </c>
      <c r="N2225" s="15">
        <v>150</v>
      </c>
      <c r="O2225" s="15">
        <v>1</v>
      </c>
      <c r="P2225" s="15" t="s">
        <v>3</v>
      </c>
      <c r="Q2225" s="37" t="s">
        <v>9169</v>
      </c>
      <c r="R2225" s="37">
        <v>6.4000000000000001E-2</v>
      </c>
      <c r="S2225" s="37" t="s">
        <v>9168</v>
      </c>
      <c r="T2225" s="37" t="s">
        <v>9167</v>
      </c>
      <c r="U2225" s="37" t="s">
        <v>9166</v>
      </c>
    </row>
    <row r="2226" spans="1:21" s="37" customFormat="1" ht="14.5">
      <c r="A2226" s="3" t="s">
        <v>5801</v>
      </c>
      <c r="B2226" s="15" t="s">
        <v>1</v>
      </c>
      <c r="C2226" s="15" t="s">
        <v>4</v>
      </c>
      <c r="D2226" s="15" t="s">
        <v>3525</v>
      </c>
      <c r="E2226" s="15">
        <v>300</v>
      </c>
      <c r="F2226" s="15">
        <v>133</v>
      </c>
      <c r="G2226" s="15">
        <v>148</v>
      </c>
      <c r="H2226" s="15">
        <v>163</v>
      </c>
      <c r="I2226" s="15">
        <v>120</v>
      </c>
      <c r="J2226" s="15">
        <v>1</v>
      </c>
      <c r="K2226" s="15">
        <v>1</v>
      </c>
      <c r="L2226" s="15">
        <v>214</v>
      </c>
      <c r="M2226" s="15">
        <v>1.4</v>
      </c>
      <c r="N2226" s="15">
        <v>150</v>
      </c>
      <c r="O2226" s="15">
        <v>1</v>
      </c>
      <c r="P2226" s="15" t="s">
        <v>3</v>
      </c>
      <c r="Q2226" s="37" t="s">
        <v>9169</v>
      </c>
      <c r="R2226" s="37">
        <v>6.4000000000000001E-2</v>
      </c>
      <c r="S2226" s="37" t="s">
        <v>9168</v>
      </c>
      <c r="T2226" s="37" t="s">
        <v>9167</v>
      </c>
      <c r="U2226" s="37" t="s">
        <v>9166</v>
      </c>
    </row>
    <row r="2227" spans="1:21" s="37" customFormat="1" ht="14.5">
      <c r="A2227" s="3" t="s">
        <v>5802</v>
      </c>
      <c r="B2227" s="15" t="s">
        <v>1</v>
      </c>
      <c r="C2227" s="15" t="s">
        <v>4</v>
      </c>
      <c r="D2227" s="15" t="s">
        <v>3522</v>
      </c>
      <c r="E2227" s="15">
        <v>300</v>
      </c>
      <c r="F2227" s="15">
        <v>133</v>
      </c>
      <c r="G2227" s="15">
        <v>148</v>
      </c>
      <c r="H2227" s="15">
        <v>163</v>
      </c>
      <c r="I2227" s="15">
        <v>120</v>
      </c>
      <c r="J2227" s="15">
        <v>1</v>
      </c>
      <c r="K2227" s="15">
        <v>1</v>
      </c>
      <c r="L2227" s="15">
        <v>214</v>
      </c>
      <c r="M2227" s="15">
        <v>1.4</v>
      </c>
      <c r="N2227" s="15">
        <v>150</v>
      </c>
      <c r="O2227" s="15">
        <v>1</v>
      </c>
      <c r="P2227" s="15" t="s">
        <v>3</v>
      </c>
      <c r="Q2227" s="37" t="s">
        <v>9169</v>
      </c>
      <c r="R2227" s="37">
        <v>6.4000000000000001E-2</v>
      </c>
      <c r="S2227" s="37" t="s">
        <v>9168</v>
      </c>
      <c r="T2227" s="37" t="s">
        <v>9167</v>
      </c>
      <c r="U2227" s="37" t="s">
        <v>9166</v>
      </c>
    </row>
    <row r="2228" spans="1:21" s="37" customFormat="1" ht="14.5">
      <c r="A2228" s="3" t="s">
        <v>5803</v>
      </c>
      <c r="B2228" s="15" t="s">
        <v>1</v>
      </c>
      <c r="C2228" s="15" t="s">
        <v>4</v>
      </c>
      <c r="D2228" s="15" t="s">
        <v>3522</v>
      </c>
      <c r="E2228" s="15">
        <v>400</v>
      </c>
      <c r="F2228" s="15">
        <v>13.3</v>
      </c>
      <c r="G2228" s="15">
        <v>14</v>
      </c>
      <c r="H2228" s="15">
        <v>14.7</v>
      </c>
      <c r="I2228" s="15">
        <v>12</v>
      </c>
      <c r="J2228" s="15">
        <v>1</v>
      </c>
      <c r="K2228" s="15">
        <v>1</v>
      </c>
      <c r="L2228" s="15">
        <v>19.899999999999999</v>
      </c>
      <c r="M2228" s="15">
        <v>20.100000000000001</v>
      </c>
      <c r="N2228" s="15">
        <v>150</v>
      </c>
      <c r="O2228" s="15">
        <v>1</v>
      </c>
      <c r="P2228" s="15" t="s">
        <v>910</v>
      </c>
      <c r="Q2228" s="37" t="s">
        <v>9169</v>
      </c>
      <c r="R2228" s="37">
        <v>6.4000000000000001E-2</v>
      </c>
      <c r="S2228" s="37" t="s">
        <v>9168</v>
      </c>
      <c r="T2228" s="37" t="s">
        <v>9167</v>
      </c>
      <c r="U2228" s="37" t="s">
        <v>9166</v>
      </c>
    </row>
    <row r="2229" spans="1:21" s="37" customFormat="1" ht="14.5">
      <c r="A2229" s="3" t="s">
        <v>5804</v>
      </c>
      <c r="B2229" s="15" t="s">
        <v>1</v>
      </c>
      <c r="C2229" s="15" t="s">
        <v>4</v>
      </c>
      <c r="D2229" s="15" t="s">
        <v>3522</v>
      </c>
      <c r="E2229" s="15">
        <v>400</v>
      </c>
      <c r="F2229" s="15">
        <v>13.3</v>
      </c>
      <c r="G2229" s="15">
        <v>14</v>
      </c>
      <c r="H2229" s="15">
        <v>14.7</v>
      </c>
      <c r="I2229" s="15">
        <v>12</v>
      </c>
      <c r="J2229" s="15">
        <v>1</v>
      </c>
      <c r="K2229" s="15">
        <v>1</v>
      </c>
      <c r="L2229" s="15">
        <v>19.899999999999999</v>
      </c>
      <c r="M2229" s="15">
        <v>20.100000000000001</v>
      </c>
      <c r="N2229" s="15">
        <v>150</v>
      </c>
      <c r="O2229" s="15">
        <v>1</v>
      </c>
      <c r="P2229" s="15" t="s">
        <v>3</v>
      </c>
      <c r="Q2229" s="37" t="s">
        <v>9169</v>
      </c>
      <c r="R2229" s="37">
        <v>6.4000000000000001E-2</v>
      </c>
      <c r="S2229" s="37" t="s">
        <v>9168</v>
      </c>
      <c r="T2229" s="37" t="s">
        <v>9167</v>
      </c>
      <c r="U2229" s="37" t="s">
        <v>9166</v>
      </c>
    </row>
    <row r="2230" spans="1:21" s="37" customFormat="1" ht="14.5">
      <c r="A2230" s="3" t="s">
        <v>5805</v>
      </c>
      <c r="B2230" s="15" t="s">
        <v>1</v>
      </c>
      <c r="C2230" s="15" t="s">
        <v>4</v>
      </c>
      <c r="D2230" s="15" t="s">
        <v>3525</v>
      </c>
      <c r="E2230" s="15">
        <v>400</v>
      </c>
      <c r="F2230" s="15">
        <v>13.3</v>
      </c>
      <c r="G2230" s="15">
        <v>14.8</v>
      </c>
      <c r="H2230" s="15">
        <v>16.3</v>
      </c>
      <c r="I2230" s="15">
        <v>12</v>
      </c>
      <c r="J2230" s="15">
        <v>1</v>
      </c>
      <c r="K2230" s="15">
        <v>1</v>
      </c>
      <c r="L2230" s="15">
        <v>22</v>
      </c>
      <c r="M2230" s="15">
        <v>18.2</v>
      </c>
      <c r="N2230" s="15">
        <v>150</v>
      </c>
      <c r="O2230" s="15">
        <v>1</v>
      </c>
      <c r="P2230" s="15" t="s">
        <v>910</v>
      </c>
      <c r="Q2230" s="37" t="s">
        <v>9169</v>
      </c>
      <c r="R2230" s="37">
        <v>6.4000000000000001E-2</v>
      </c>
      <c r="S2230" s="37" t="s">
        <v>9168</v>
      </c>
      <c r="T2230" s="37" t="s">
        <v>9167</v>
      </c>
      <c r="U2230" s="37" t="s">
        <v>9166</v>
      </c>
    </row>
    <row r="2231" spans="1:21" s="37" customFormat="1" ht="14.5">
      <c r="A2231" s="3" t="s">
        <v>5806</v>
      </c>
      <c r="B2231" s="15" t="s">
        <v>1</v>
      </c>
      <c r="C2231" s="15" t="s">
        <v>4</v>
      </c>
      <c r="D2231" s="15" t="s">
        <v>3525</v>
      </c>
      <c r="E2231" s="15">
        <v>400</v>
      </c>
      <c r="F2231" s="15">
        <v>13.3</v>
      </c>
      <c r="G2231" s="15">
        <v>14</v>
      </c>
      <c r="H2231" s="15">
        <v>14.7</v>
      </c>
      <c r="I2231" s="15">
        <v>12</v>
      </c>
      <c r="J2231" s="15">
        <v>1</v>
      </c>
      <c r="K2231" s="15">
        <v>1</v>
      </c>
      <c r="L2231" s="15">
        <v>19.899999999999999</v>
      </c>
      <c r="M2231" s="15">
        <v>20.100000000000001</v>
      </c>
      <c r="N2231" s="15">
        <v>150</v>
      </c>
      <c r="O2231" s="15">
        <v>1</v>
      </c>
      <c r="P2231" s="15" t="s">
        <v>910</v>
      </c>
      <c r="Q2231" s="37" t="s">
        <v>9169</v>
      </c>
      <c r="R2231" s="37">
        <v>6.4000000000000001E-2</v>
      </c>
      <c r="S2231" s="37" t="s">
        <v>9168</v>
      </c>
      <c r="T2231" s="37" t="s">
        <v>9167</v>
      </c>
      <c r="U2231" s="37" t="s">
        <v>9166</v>
      </c>
    </row>
    <row r="2232" spans="1:21" s="37" customFormat="1" ht="14.5">
      <c r="A2232" s="3" t="s">
        <v>5807</v>
      </c>
      <c r="B2232" s="15" t="s">
        <v>1</v>
      </c>
      <c r="C2232" s="15" t="s">
        <v>4</v>
      </c>
      <c r="D2232" s="15" t="s">
        <v>3525</v>
      </c>
      <c r="E2232" s="15">
        <v>400</v>
      </c>
      <c r="F2232" s="15">
        <v>13.3</v>
      </c>
      <c r="G2232" s="15">
        <v>14</v>
      </c>
      <c r="H2232" s="15">
        <v>14.7</v>
      </c>
      <c r="I2232" s="15">
        <v>12</v>
      </c>
      <c r="J2232" s="15">
        <v>1</v>
      </c>
      <c r="K2232" s="15">
        <v>1</v>
      </c>
      <c r="L2232" s="15">
        <v>19.899999999999999</v>
      </c>
      <c r="M2232" s="15">
        <v>20.100000000000001</v>
      </c>
      <c r="N2232" s="15">
        <v>150</v>
      </c>
      <c r="O2232" s="15">
        <v>1</v>
      </c>
      <c r="P2232" s="15" t="s">
        <v>3</v>
      </c>
      <c r="Q2232" s="37" t="s">
        <v>9169</v>
      </c>
      <c r="R2232" s="37">
        <v>6.4000000000000001E-2</v>
      </c>
      <c r="S2232" s="37" t="s">
        <v>9168</v>
      </c>
      <c r="T2232" s="37" t="s">
        <v>9167</v>
      </c>
      <c r="U2232" s="37" t="s">
        <v>9166</v>
      </c>
    </row>
    <row r="2233" spans="1:21" s="37" customFormat="1" ht="14.5">
      <c r="A2233" s="3" t="s">
        <v>5808</v>
      </c>
      <c r="B2233" s="15" t="s">
        <v>1</v>
      </c>
      <c r="C2233" s="15" t="s">
        <v>4</v>
      </c>
      <c r="D2233" s="15" t="s">
        <v>3525</v>
      </c>
      <c r="E2233" s="15">
        <v>400</v>
      </c>
      <c r="F2233" s="15">
        <v>13.3</v>
      </c>
      <c r="G2233" s="15">
        <v>14.8</v>
      </c>
      <c r="H2233" s="15">
        <v>16.3</v>
      </c>
      <c r="I2233" s="15">
        <v>12</v>
      </c>
      <c r="J2233" s="15">
        <v>1</v>
      </c>
      <c r="K2233" s="15">
        <v>1</v>
      </c>
      <c r="L2233" s="15">
        <v>22</v>
      </c>
      <c r="M2233" s="15">
        <v>18.2</v>
      </c>
      <c r="N2233" s="15">
        <v>150</v>
      </c>
      <c r="O2233" s="15">
        <v>1</v>
      </c>
      <c r="P2233" s="15" t="s">
        <v>3</v>
      </c>
      <c r="Q2233" s="37" t="s">
        <v>9169</v>
      </c>
      <c r="R2233" s="37">
        <v>6.4000000000000001E-2</v>
      </c>
      <c r="S2233" s="37" t="s">
        <v>9168</v>
      </c>
      <c r="T2233" s="37" t="s">
        <v>9167</v>
      </c>
      <c r="U2233" s="37" t="s">
        <v>9166</v>
      </c>
    </row>
    <row r="2234" spans="1:21" s="37" customFormat="1" ht="14.5">
      <c r="A2234" s="3" t="s">
        <v>5809</v>
      </c>
      <c r="B2234" s="15" t="s">
        <v>1</v>
      </c>
      <c r="C2234" s="15" t="s">
        <v>4</v>
      </c>
      <c r="D2234" s="15" t="s">
        <v>3522</v>
      </c>
      <c r="E2234" s="15">
        <v>400</v>
      </c>
      <c r="F2234" s="15">
        <v>13.3</v>
      </c>
      <c r="G2234" s="15">
        <v>14.8</v>
      </c>
      <c r="H2234" s="15">
        <v>16.3</v>
      </c>
      <c r="I2234" s="15">
        <v>12</v>
      </c>
      <c r="J2234" s="15">
        <v>1</v>
      </c>
      <c r="K2234" s="15">
        <v>1</v>
      </c>
      <c r="L2234" s="15">
        <v>22</v>
      </c>
      <c r="M2234" s="15">
        <v>18.2</v>
      </c>
      <c r="N2234" s="15">
        <v>150</v>
      </c>
      <c r="O2234" s="15">
        <v>1</v>
      </c>
      <c r="P2234" s="15" t="s">
        <v>3</v>
      </c>
      <c r="Q2234" s="37" t="s">
        <v>9169</v>
      </c>
      <c r="R2234" s="37">
        <v>6.4000000000000001E-2</v>
      </c>
      <c r="S2234" s="37" t="s">
        <v>9168</v>
      </c>
      <c r="T2234" s="37" t="s">
        <v>9167</v>
      </c>
      <c r="U2234" s="37" t="s">
        <v>9166</v>
      </c>
    </row>
    <row r="2235" spans="1:21" s="37" customFormat="1" ht="14.5">
      <c r="A2235" s="3" t="s">
        <v>5810</v>
      </c>
      <c r="B2235" s="15" t="s">
        <v>1</v>
      </c>
      <c r="C2235" s="15" t="s">
        <v>4</v>
      </c>
      <c r="D2235" s="15" t="s">
        <v>3522</v>
      </c>
      <c r="E2235" s="15">
        <v>400</v>
      </c>
      <c r="F2235" s="15">
        <v>14.4</v>
      </c>
      <c r="G2235" s="15">
        <v>16</v>
      </c>
      <c r="H2235" s="15">
        <v>17.600000000000001</v>
      </c>
      <c r="I2235" s="15">
        <v>13</v>
      </c>
      <c r="J2235" s="15">
        <v>1</v>
      </c>
      <c r="K2235" s="15">
        <v>1</v>
      </c>
      <c r="L2235" s="15">
        <v>23.8</v>
      </c>
      <c r="M2235" s="15">
        <v>16.8</v>
      </c>
      <c r="N2235" s="15">
        <v>150</v>
      </c>
      <c r="O2235" s="15">
        <v>1</v>
      </c>
      <c r="P2235" s="15" t="s">
        <v>910</v>
      </c>
      <c r="Q2235" s="37" t="s">
        <v>9169</v>
      </c>
      <c r="R2235" s="37">
        <v>6.4000000000000001E-2</v>
      </c>
      <c r="S2235" s="37" t="s">
        <v>9168</v>
      </c>
      <c r="T2235" s="37" t="s">
        <v>9167</v>
      </c>
      <c r="U2235" s="37" t="s">
        <v>9166</v>
      </c>
    </row>
    <row r="2236" spans="1:21" s="37" customFormat="1" ht="14.5">
      <c r="A2236" s="3" t="s">
        <v>5811</v>
      </c>
      <c r="B2236" s="15" t="s">
        <v>1</v>
      </c>
      <c r="C2236" s="15" t="s">
        <v>4</v>
      </c>
      <c r="D2236" s="15" t="s">
        <v>3522</v>
      </c>
      <c r="E2236" s="15">
        <v>300</v>
      </c>
      <c r="F2236" s="15">
        <v>144</v>
      </c>
      <c r="G2236" s="15">
        <v>160</v>
      </c>
      <c r="H2236" s="15">
        <v>176</v>
      </c>
      <c r="I2236" s="15">
        <v>130</v>
      </c>
      <c r="J2236" s="15">
        <v>1</v>
      </c>
      <c r="K2236" s="15">
        <v>1</v>
      </c>
      <c r="L2236" s="15">
        <v>231</v>
      </c>
      <c r="M2236" s="15">
        <v>1.3</v>
      </c>
      <c r="N2236" s="15">
        <v>150</v>
      </c>
      <c r="O2236" s="15">
        <v>1</v>
      </c>
      <c r="P2236" s="15" t="s">
        <v>910</v>
      </c>
      <c r="Q2236" s="37" t="s">
        <v>9169</v>
      </c>
      <c r="R2236" s="37">
        <v>6.4000000000000001E-2</v>
      </c>
      <c r="S2236" s="37" t="s">
        <v>9168</v>
      </c>
      <c r="T2236" s="37" t="s">
        <v>9167</v>
      </c>
      <c r="U2236" s="37" t="s">
        <v>9166</v>
      </c>
    </row>
    <row r="2237" spans="1:21" s="37" customFormat="1" ht="14.5">
      <c r="A2237" s="3" t="s">
        <v>5812</v>
      </c>
      <c r="B2237" s="15" t="s">
        <v>1</v>
      </c>
      <c r="C2237" s="15" t="s">
        <v>4</v>
      </c>
      <c r="D2237" s="15" t="s">
        <v>3522</v>
      </c>
      <c r="E2237" s="15">
        <v>300</v>
      </c>
      <c r="F2237" s="15">
        <v>144</v>
      </c>
      <c r="G2237" s="15">
        <v>151.5</v>
      </c>
      <c r="H2237" s="15">
        <v>159</v>
      </c>
      <c r="I2237" s="15">
        <v>130</v>
      </c>
      <c r="J2237" s="15">
        <v>1</v>
      </c>
      <c r="K2237" s="15">
        <v>1</v>
      </c>
      <c r="L2237" s="15">
        <v>209</v>
      </c>
      <c r="M2237" s="15">
        <v>1.5</v>
      </c>
      <c r="N2237" s="15">
        <v>150</v>
      </c>
      <c r="O2237" s="15">
        <v>1</v>
      </c>
      <c r="P2237" s="15" t="s">
        <v>910</v>
      </c>
      <c r="Q2237" s="37" t="s">
        <v>9169</v>
      </c>
      <c r="R2237" s="37">
        <v>6.4000000000000001E-2</v>
      </c>
      <c r="S2237" s="37" t="s">
        <v>9168</v>
      </c>
      <c r="T2237" s="37" t="s">
        <v>9167</v>
      </c>
      <c r="U2237" s="37" t="s">
        <v>9166</v>
      </c>
    </row>
    <row r="2238" spans="1:21" s="37" customFormat="1" ht="14.5">
      <c r="A2238" s="3" t="s">
        <v>5813</v>
      </c>
      <c r="B2238" s="15" t="s">
        <v>1</v>
      </c>
      <c r="C2238" s="15" t="s">
        <v>4</v>
      </c>
      <c r="D2238" s="15" t="s">
        <v>3522</v>
      </c>
      <c r="E2238" s="15">
        <v>300</v>
      </c>
      <c r="F2238" s="15">
        <v>144</v>
      </c>
      <c r="G2238" s="15">
        <v>151.5</v>
      </c>
      <c r="H2238" s="15">
        <v>159</v>
      </c>
      <c r="I2238" s="15">
        <v>130</v>
      </c>
      <c r="J2238" s="15">
        <v>1</v>
      </c>
      <c r="K2238" s="15">
        <v>1</v>
      </c>
      <c r="L2238" s="15">
        <v>209</v>
      </c>
      <c r="M2238" s="15">
        <v>1.5</v>
      </c>
      <c r="N2238" s="15">
        <v>150</v>
      </c>
      <c r="O2238" s="15">
        <v>1</v>
      </c>
      <c r="P2238" s="15" t="s">
        <v>3</v>
      </c>
      <c r="Q2238" s="37" t="s">
        <v>9169</v>
      </c>
      <c r="R2238" s="37">
        <v>6.4000000000000001E-2</v>
      </c>
      <c r="S2238" s="37" t="s">
        <v>9168</v>
      </c>
      <c r="T2238" s="37" t="s">
        <v>9167</v>
      </c>
      <c r="U2238" s="37" t="s">
        <v>9166</v>
      </c>
    </row>
    <row r="2239" spans="1:21" s="37" customFormat="1" ht="14.5">
      <c r="A2239" s="3" t="s">
        <v>5814</v>
      </c>
      <c r="B2239" s="15" t="s">
        <v>1</v>
      </c>
      <c r="C2239" s="15" t="s">
        <v>4</v>
      </c>
      <c r="D2239" s="15" t="s">
        <v>3525</v>
      </c>
      <c r="E2239" s="15">
        <v>300</v>
      </c>
      <c r="F2239" s="15">
        <v>144</v>
      </c>
      <c r="G2239" s="15">
        <v>160</v>
      </c>
      <c r="H2239" s="15">
        <v>176</v>
      </c>
      <c r="I2239" s="15">
        <v>130</v>
      </c>
      <c r="J2239" s="15">
        <v>1</v>
      </c>
      <c r="K2239" s="15">
        <v>1</v>
      </c>
      <c r="L2239" s="15">
        <v>231</v>
      </c>
      <c r="M2239" s="15">
        <v>1.3</v>
      </c>
      <c r="N2239" s="15">
        <v>150</v>
      </c>
      <c r="O2239" s="15">
        <v>1</v>
      </c>
      <c r="P2239" s="15" t="s">
        <v>910</v>
      </c>
      <c r="Q2239" s="37" t="s">
        <v>9169</v>
      </c>
      <c r="R2239" s="37">
        <v>6.4000000000000001E-2</v>
      </c>
      <c r="S2239" s="37" t="s">
        <v>9168</v>
      </c>
      <c r="T2239" s="37" t="s">
        <v>9167</v>
      </c>
      <c r="U2239" s="37" t="s">
        <v>9166</v>
      </c>
    </row>
    <row r="2240" spans="1:21" s="37" customFormat="1" ht="14.5">
      <c r="A2240" s="3" t="s">
        <v>5815</v>
      </c>
      <c r="B2240" s="15" t="s">
        <v>1</v>
      </c>
      <c r="C2240" s="15" t="s">
        <v>4</v>
      </c>
      <c r="D2240" s="15" t="s">
        <v>3525</v>
      </c>
      <c r="E2240" s="15">
        <v>300</v>
      </c>
      <c r="F2240" s="15">
        <v>144</v>
      </c>
      <c r="G2240" s="15">
        <v>151.5</v>
      </c>
      <c r="H2240" s="15">
        <v>159</v>
      </c>
      <c r="I2240" s="15">
        <v>130</v>
      </c>
      <c r="J2240" s="15">
        <v>1</v>
      </c>
      <c r="K2240" s="15">
        <v>1</v>
      </c>
      <c r="L2240" s="15">
        <v>209</v>
      </c>
      <c r="M2240" s="15">
        <v>1.5</v>
      </c>
      <c r="N2240" s="15">
        <v>150</v>
      </c>
      <c r="O2240" s="15">
        <v>1</v>
      </c>
      <c r="P2240" s="15" t="s">
        <v>910</v>
      </c>
      <c r="Q2240" s="37" t="s">
        <v>9169</v>
      </c>
      <c r="R2240" s="37">
        <v>6.4000000000000001E-2</v>
      </c>
      <c r="S2240" s="37" t="s">
        <v>9168</v>
      </c>
      <c r="T2240" s="37" t="s">
        <v>9167</v>
      </c>
      <c r="U2240" s="37" t="s">
        <v>9166</v>
      </c>
    </row>
    <row r="2241" spans="1:21" s="37" customFormat="1" ht="14.5">
      <c r="A2241" s="3" t="s">
        <v>5816</v>
      </c>
      <c r="B2241" s="15" t="s">
        <v>1</v>
      </c>
      <c r="C2241" s="15" t="s">
        <v>4</v>
      </c>
      <c r="D2241" s="15" t="s">
        <v>3525</v>
      </c>
      <c r="E2241" s="15">
        <v>300</v>
      </c>
      <c r="F2241" s="15">
        <v>144</v>
      </c>
      <c r="G2241" s="15">
        <v>151.5</v>
      </c>
      <c r="H2241" s="15">
        <v>159</v>
      </c>
      <c r="I2241" s="15">
        <v>130</v>
      </c>
      <c r="J2241" s="15">
        <v>1</v>
      </c>
      <c r="K2241" s="15">
        <v>1</v>
      </c>
      <c r="L2241" s="15">
        <v>209</v>
      </c>
      <c r="M2241" s="15">
        <v>1.5</v>
      </c>
      <c r="N2241" s="15">
        <v>150</v>
      </c>
      <c r="O2241" s="15">
        <v>1</v>
      </c>
      <c r="P2241" s="15" t="s">
        <v>3</v>
      </c>
      <c r="Q2241" s="37" t="s">
        <v>9169</v>
      </c>
      <c r="R2241" s="37">
        <v>6.4000000000000001E-2</v>
      </c>
      <c r="S2241" s="37" t="s">
        <v>9168</v>
      </c>
      <c r="T2241" s="37" t="s">
        <v>9167</v>
      </c>
      <c r="U2241" s="37" t="s">
        <v>9166</v>
      </c>
    </row>
    <row r="2242" spans="1:21" s="37" customFormat="1" ht="14.5">
      <c r="A2242" s="3" t="s">
        <v>5817</v>
      </c>
      <c r="B2242" s="15" t="s">
        <v>1</v>
      </c>
      <c r="C2242" s="15" t="s">
        <v>4</v>
      </c>
      <c r="D2242" s="15" t="s">
        <v>3525</v>
      </c>
      <c r="E2242" s="15">
        <v>300</v>
      </c>
      <c r="F2242" s="15">
        <v>144</v>
      </c>
      <c r="G2242" s="15">
        <v>160</v>
      </c>
      <c r="H2242" s="15">
        <v>176</v>
      </c>
      <c r="I2242" s="15">
        <v>130</v>
      </c>
      <c r="J2242" s="15">
        <v>1</v>
      </c>
      <c r="K2242" s="15">
        <v>1</v>
      </c>
      <c r="L2242" s="15">
        <v>231</v>
      </c>
      <c r="M2242" s="15">
        <v>1.3</v>
      </c>
      <c r="N2242" s="15">
        <v>150</v>
      </c>
      <c r="O2242" s="15">
        <v>1</v>
      </c>
      <c r="P2242" s="15" t="s">
        <v>3</v>
      </c>
      <c r="Q2242" s="37" t="s">
        <v>9169</v>
      </c>
      <c r="R2242" s="37">
        <v>6.4000000000000001E-2</v>
      </c>
      <c r="S2242" s="37" t="s">
        <v>9168</v>
      </c>
      <c r="T2242" s="37" t="s">
        <v>9167</v>
      </c>
      <c r="U2242" s="37" t="s">
        <v>9166</v>
      </c>
    </row>
    <row r="2243" spans="1:21" s="37" customFormat="1" ht="14.5">
      <c r="A2243" s="3" t="s">
        <v>5818</v>
      </c>
      <c r="B2243" s="15" t="s">
        <v>1</v>
      </c>
      <c r="C2243" s="15" t="s">
        <v>4</v>
      </c>
      <c r="D2243" s="15" t="s">
        <v>3522</v>
      </c>
      <c r="E2243" s="15">
        <v>300</v>
      </c>
      <c r="F2243" s="15">
        <v>144</v>
      </c>
      <c r="G2243" s="15">
        <v>160</v>
      </c>
      <c r="H2243" s="15">
        <v>176</v>
      </c>
      <c r="I2243" s="15">
        <v>130</v>
      </c>
      <c r="J2243" s="15">
        <v>1</v>
      </c>
      <c r="K2243" s="15">
        <v>1</v>
      </c>
      <c r="L2243" s="15">
        <v>231</v>
      </c>
      <c r="M2243" s="15">
        <v>1.3</v>
      </c>
      <c r="N2243" s="15">
        <v>150</v>
      </c>
      <c r="O2243" s="15">
        <v>1</v>
      </c>
      <c r="P2243" s="15" t="s">
        <v>3</v>
      </c>
      <c r="Q2243" s="37" t="s">
        <v>9169</v>
      </c>
      <c r="R2243" s="37">
        <v>6.4000000000000001E-2</v>
      </c>
      <c r="S2243" s="37" t="s">
        <v>9168</v>
      </c>
      <c r="T2243" s="37" t="s">
        <v>9167</v>
      </c>
      <c r="U2243" s="37" t="s">
        <v>9166</v>
      </c>
    </row>
    <row r="2244" spans="1:21" s="37" customFormat="1" ht="14.5">
      <c r="A2244" s="3" t="s">
        <v>5819</v>
      </c>
      <c r="B2244" s="15" t="s">
        <v>1</v>
      </c>
      <c r="C2244" s="15" t="s">
        <v>4</v>
      </c>
      <c r="D2244" s="15" t="s">
        <v>3522</v>
      </c>
      <c r="E2244" s="15">
        <v>400</v>
      </c>
      <c r="F2244" s="15">
        <v>14.4</v>
      </c>
      <c r="G2244" s="15">
        <v>15.2</v>
      </c>
      <c r="H2244" s="15">
        <v>15.9</v>
      </c>
      <c r="I2244" s="15">
        <v>13</v>
      </c>
      <c r="J2244" s="15">
        <v>1</v>
      </c>
      <c r="K2244" s="15">
        <v>1</v>
      </c>
      <c r="L2244" s="15">
        <v>21.5</v>
      </c>
      <c r="M2244" s="15">
        <v>18.600000000000001</v>
      </c>
      <c r="N2244" s="15">
        <v>150</v>
      </c>
      <c r="O2244" s="15">
        <v>1</v>
      </c>
      <c r="P2244" s="15" t="s">
        <v>910</v>
      </c>
      <c r="Q2244" s="37" t="s">
        <v>9169</v>
      </c>
      <c r="R2244" s="37">
        <v>6.4000000000000001E-2</v>
      </c>
      <c r="S2244" s="37" t="s">
        <v>9168</v>
      </c>
      <c r="T2244" s="37" t="s">
        <v>9167</v>
      </c>
      <c r="U2244" s="37" t="s">
        <v>9166</v>
      </c>
    </row>
    <row r="2245" spans="1:21" s="37" customFormat="1" ht="14.5">
      <c r="A2245" s="3" t="s">
        <v>5820</v>
      </c>
      <c r="B2245" s="15" t="s">
        <v>1</v>
      </c>
      <c r="C2245" s="15" t="s">
        <v>4</v>
      </c>
      <c r="D2245" s="15" t="s">
        <v>3522</v>
      </c>
      <c r="E2245" s="15">
        <v>400</v>
      </c>
      <c r="F2245" s="15">
        <v>14.4</v>
      </c>
      <c r="G2245" s="15">
        <v>15.2</v>
      </c>
      <c r="H2245" s="15">
        <v>15.9</v>
      </c>
      <c r="I2245" s="15">
        <v>13</v>
      </c>
      <c r="J2245" s="15">
        <v>1</v>
      </c>
      <c r="K2245" s="15">
        <v>1</v>
      </c>
      <c r="L2245" s="15">
        <v>21.5</v>
      </c>
      <c r="M2245" s="15">
        <v>18.600000000000001</v>
      </c>
      <c r="N2245" s="15">
        <v>150</v>
      </c>
      <c r="O2245" s="15">
        <v>1</v>
      </c>
      <c r="P2245" s="15" t="s">
        <v>3</v>
      </c>
      <c r="Q2245" s="37" t="s">
        <v>9169</v>
      </c>
      <c r="R2245" s="37">
        <v>6.4000000000000001E-2</v>
      </c>
      <c r="S2245" s="37" t="s">
        <v>9168</v>
      </c>
      <c r="T2245" s="37" t="s">
        <v>9167</v>
      </c>
      <c r="U2245" s="37" t="s">
        <v>9166</v>
      </c>
    </row>
    <row r="2246" spans="1:21" s="37" customFormat="1" ht="14.5">
      <c r="A2246" s="3" t="s">
        <v>5821</v>
      </c>
      <c r="B2246" s="15" t="s">
        <v>1</v>
      </c>
      <c r="C2246" s="15" t="s">
        <v>4</v>
      </c>
      <c r="D2246" s="15" t="s">
        <v>3525</v>
      </c>
      <c r="E2246" s="15">
        <v>400</v>
      </c>
      <c r="F2246" s="15">
        <v>14.4</v>
      </c>
      <c r="G2246" s="15">
        <v>16</v>
      </c>
      <c r="H2246" s="15">
        <v>17.600000000000001</v>
      </c>
      <c r="I2246" s="15">
        <v>13</v>
      </c>
      <c r="J2246" s="15">
        <v>1</v>
      </c>
      <c r="K2246" s="15">
        <v>1</v>
      </c>
      <c r="L2246" s="15">
        <v>23.8</v>
      </c>
      <c r="M2246" s="15">
        <v>16.8</v>
      </c>
      <c r="N2246" s="15">
        <v>150</v>
      </c>
      <c r="O2246" s="15">
        <v>1</v>
      </c>
      <c r="P2246" s="15" t="s">
        <v>910</v>
      </c>
      <c r="Q2246" s="37" t="s">
        <v>9169</v>
      </c>
      <c r="R2246" s="37">
        <v>6.4000000000000001E-2</v>
      </c>
      <c r="S2246" s="37" t="s">
        <v>9168</v>
      </c>
      <c r="T2246" s="37" t="s">
        <v>9167</v>
      </c>
      <c r="U2246" s="37" t="s">
        <v>9166</v>
      </c>
    </row>
    <row r="2247" spans="1:21" s="37" customFormat="1" ht="14.5">
      <c r="A2247" s="3" t="s">
        <v>5822</v>
      </c>
      <c r="B2247" s="15" t="s">
        <v>1</v>
      </c>
      <c r="C2247" s="15" t="s">
        <v>4</v>
      </c>
      <c r="D2247" s="15" t="s">
        <v>3525</v>
      </c>
      <c r="E2247" s="15">
        <v>400</v>
      </c>
      <c r="F2247" s="15">
        <v>14.4</v>
      </c>
      <c r="G2247" s="15">
        <v>15.2</v>
      </c>
      <c r="H2247" s="15">
        <v>15.9</v>
      </c>
      <c r="I2247" s="15">
        <v>13</v>
      </c>
      <c r="J2247" s="15">
        <v>1</v>
      </c>
      <c r="K2247" s="15">
        <v>1</v>
      </c>
      <c r="L2247" s="15">
        <v>21.5</v>
      </c>
      <c r="M2247" s="15">
        <v>18.600000000000001</v>
      </c>
      <c r="N2247" s="15">
        <v>150</v>
      </c>
      <c r="O2247" s="15">
        <v>1</v>
      </c>
      <c r="P2247" s="15" t="s">
        <v>910</v>
      </c>
      <c r="Q2247" s="37" t="s">
        <v>9169</v>
      </c>
      <c r="R2247" s="37">
        <v>6.4000000000000001E-2</v>
      </c>
      <c r="S2247" s="37" t="s">
        <v>9168</v>
      </c>
      <c r="T2247" s="37" t="s">
        <v>9167</v>
      </c>
      <c r="U2247" s="37" t="s">
        <v>9166</v>
      </c>
    </row>
    <row r="2248" spans="1:21" s="37" customFormat="1" ht="14.5">
      <c r="A2248" s="3" t="s">
        <v>5823</v>
      </c>
      <c r="B2248" s="15" t="s">
        <v>1</v>
      </c>
      <c r="C2248" s="15" t="s">
        <v>4</v>
      </c>
      <c r="D2248" s="15" t="s">
        <v>3525</v>
      </c>
      <c r="E2248" s="15">
        <v>400</v>
      </c>
      <c r="F2248" s="15">
        <v>14.4</v>
      </c>
      <c r="G2248" s="15">
        <v>15.2</v>
      </c>
      <c r="H2248" s="15">
        <v>15.9</v>
      </c>
      <c r="I2248" s="15">
        <v>13</v>
      </c>
      <c r="J2248" s="15">
        <v>1</v>
      </c>
      <c r="K2248" s="15">
        <v>1</v>
      </c>
      <c r="L2248" s="15">
        <v>21.5</v>
      </c>
      <c r="M2248" s="15">
        <v>18.600000000000001</v>
      </c>
      <c r="N2248" s="15">
        <v>150</v>
      </c>
      <c r="O2248" s="15">
        <v>1</v>
      </c>
      <c r="P2248" s="15" t="s">
        <v>3</v>
      </c>
      <c r="Q2248" s="37" t="s">
        <v>9169</v>
      </c>
      <c r="R2248" s="37">
        <v>6.4000000000000001E-2</v>
      </c>
      <c r="S2248" s="37" t="s">
        <v>9168</v>
      </c>
      <c r="T2248" s="37" t="s">
        <v>9167</v>
      </c>
      <c r="U2248" s="37" t="s">
        <v>9166</v>
      </c>
    </row>
    <row r="2249" spans="1:21" s="37" customFormat="1" ht="14.5">
      <c r="A2249" s="3" t="s">
        <v>5824</v>
      </c>
      <c r="B2249" s="15" t="s">
        <v>1</v>
      </c>
      <c r="C2249" s="15" t="s">
        <v>4</v>
      </c>
      <c r="D2249" s="15" t="s">
        <v>3525</v>
      </c>
      <c r="E2249" s="15">
        <v>400</v>
      </c>
      <c r="F2249" s="15">
        <v>14.4</v>
      </c>
      <c r="G2249" s="15">
        <v>16</v>
      </c>
      <c r="H2249" s="15">
        <v>17.600000000000001</v>
      </c>
      <c r="I2249" s="15">
        <v>13</v>
      </c>
      <c r="J2249" s="15">
        <v>1</v>
      </c>
      <c r="K2249" s="15">
        <v>1</v>
      </c>
      <c r="L2249" s="15">
        <v>23.8</v>
      </c>
      <c r="M2249" s="15">
        <v>16.8</v>
      </c>
      <c r="N2249" s="15">
        <v>150</v>
      </c>
      <c r="O2249" s="15">
        <v>1</v>
      </c>
      <c r="P2249" s="15" t="s">
        <v>3</v>
      </c>
      <c r="Q2249" s="37" t="s">
        <v>9169</v>
      </c>
      <c r="R2249" s="37">
        <v>6.4000000000000001E-2</v>
      </c>
      <c r="S2249" s="37" t="s">
        <v>9168</v>
      </c>
      <c r="T2249" s="37" t="s">
        <v>9167</v>
      </c>
      <c r="U2249" s="37" t="s">
        <v>9166</v>
      </c>
    </row>
    <row r="2250" spans="1:21" s="37" customFormat="1" ht="14.5">
      <c r="A2250" s="3" t="s">
        <v>5825</v>
      </c>
      <c r="B2250" s="15" t="s">
        <v>1</v>
      </c>
      <c r="C2250" s="15" t="s">
        <v>4</v>
      </c>
      <c r="D2250" s="15" t="s">
        <v>3522</v>
      </c>
      <c r="E2250" s="15">
        <v>400</v>
      </c>
      <c r="F2250" s="15">
        <v>14.4</v>
      </c>
      <c r="G2250" s="15">
        <v>16</v>
      </c>
      <c r="H2250" s="15">
        <v>17.600000000000001</v>
      </c>
      <c r="I2250" s="15">
        <v>13</v>
      </c>
      <c r="J2250" s="15">
        <v>1</v>
      </c>
      <c r="K2250" s="15">
        <v>1</v>
      </c>
      <c r="L2250" s="15">
        <v>23.8</v>
      </c>
      <c r="M2250" s="15">
        <v>16.8</v>
      </c>
      <c r="N2250" s="15">
        <v>150</v>
      </c>
      <c r="O2250" s="15">
        <v>1</v>
      </c>
      <c r="P2250" s="15" t="s">
        <v>3</v>
      </c>
      <c r="Q2250" s="37" t="s">
        <v>9169</v>
      </c>
      <c r="R2250" s="37">
        <v>6.4000000000000001E-2</v>
      </c>
      <c r="S2250" s="37" t="s">
        <v>9168</v>
      </c>
      <c r="T2250" s="37" t="s">
        <v>9167</v>
      </c>
      <c r="U2250" s="37" t="s">
        <v>9166</v>
      </c>
    </row>
    <row r="2251" spans="1:21" s="37" customFormat="1" ht="14.5">
      <c r="A2251" s="3" t="s">
        <v>5826</v>
      </c>
      <c r="B2251" s="15" t="s">
        <v>1</v>
      </c>
      <c r="C2251" s="15" t="s">
        <v>4</v>
      </c>
      <c r="D2251" s="15" t="s">
        <v>3522</v>
      </c>
      <c r="E2251" s="15">
        <v>400</v>
      </c>
      <c r="F2251" s="15">
        <v>15.6</v>
      </c>
      <c r="G2251" s="15">
        <v>17.399999999999999</v>
      </c>
      <c r="H2251" s="15">
        <v>19.100000000000001</v>
      </c>
      <c r="I2251" s="15">
        <v>14</v>
      </c>
      <c r="J2251" s="15">
        <v>1</v>
      </c>
      <c r="K2251" s="15">
        <v>1</v>
      </c>
      <c r="L2251" s="15">
        <v>25.8</v>
      </c>
      <c r="M2251" s="15">
        <v>15.5</v>
      </c>
      <c r="N2251" s="15">
        <v>150</v>
      </c>
      <c r="O2251" s="15">
        <v>1</v>
      </c>
      <c r="P2251" s="15" t="s">
        <v>910</v>
      </c>
      <c r="Q2251" s="37" t="s">
        <v>9169</v>
      </c>
      <c r="R2251" s="37">
        <v>6.4000000000000001E-2</v>
      </c>
      <c r="S2251" s="37" t="s">
        <v>9168</v>
      </c>
      <c r="T2251" s="37" t="s">
        <v>9167</v>
      </c>
      <c r="U2251" s="37" t="s">
        <v>9166</v>
      </c>
    </row>
    <row r="2252" spans="1:21" s="37" customFormat="1" ht="14.5">
      <c r="A2252" s="3" t="s">
        <v>5827</v>
      </c>
      <c r="B2252" s="15" t="s">
        <v>1</v>
      </c>
      <c r="C2252" s="15" t="s">
        <v>4</v>
      </c>
      <c r="D2252" s="15" t="s">
        <v>3522</v>
      </c>
      <c r="E2252" s="15">
        <v>400</v>
      </c>
      <c r="F2252" s="15">
        <v>15.6</v>
      </c>
      <c r="G2252" s="15">
        <v>16.399999999999999</v>
      </c>
      <c r="H2252" s="15">
        <v>17.2</v>
      </c>
      <c r="I2252" s="15">
        <v>14</v>
      </c>
      <c r="J2252" s="15">
        <v>1</v>
      </c>
      <c r="K2252" s="15">
        <v>1</v>
      </c>
      <c r="L2252" s="15">
        <v>23.2</v>
      </c>
      <c r="M2252" s="15">
        <v>17.2</v>
      </c>
      <c r="N2252" s="15">
        <v>150</v>
      </c>
      <c r="O2252" s="15">
        <v>1</v>
      </c>
      <c r="P2252" s="15" t="s">
        <v>910</v>
      </c>
      <c r="Q2252" s="37" t="s">
        <v>9169</v>
      </c>
      <c r="R2252" s="37">
        <v>6.4000000000000001E-2</v>
      </c>
      <c r="S2252" s="37" t="s">
        <v>9168</v>
      </c>
      <c r="T2252" s="37" t="s">
        <v>9167</v>
      </c>
      <c r="U2252" s="37" t="s">
        <v>9166</v>
      </c>
    </row>
    <row r="2253" spans="1:21" s="37" customFormat="1" ht="14.5">
      <c r="A2253" s="3" t="s">
        <v>5828</v>
      </c>
      <c r="B2253" s="15" t="s">
        <v>1</v>
      </c>
      <c r="C2253" s="15" t="s">
        <v>4</v>
      </c>
      <c r="D2253" s="15" t="s">
        <v>3522</v>
      </c>
      <c r="E2253" s="15">
        <v>400</v>
      </c>
      <c r="F2253" s="15">
        <v>15.6</v>
      </c>
      <c r="G2253" s="15">
        <v>16.399999999999999</v>
      </c>
      <c r="H2253" s="15">
        <v>17.2</v>
      </c>
      <c r="I2253" s="15">
        <v>14</v>
      </c>
      <c r="J2253" s="15">
        <v>1</v>
      </c>
      <c r="K2253" s="15">
        <v>1</v>
      </c>
      <c r="L2253" s="15">
        <v>23.2</v>
      </c>
      <c r="M2253" s="15">
        <v>17.2</v>
      </c>
      <c r="N2253" s="15">
        <v>150</v>
      </c>
      <c r="O2253" s="15">
        <v>1</v>
      </c>
      <c r="P2253" s="15" t="s">
        <v>3</v>
      </c>
      <c r="Q2253" s="37" t="s">
        <v>9169</v>
      </c>
      <c r="R2253" s="37">
        <v>6.4000000000000001E-2</v>
      </c>
      <c r="S2253" s="37" t="s">
        <v>9168</v>
      </c>
      <c r="T2253" s="37" t="s">
        <v>9167</v>
      </c>
      <c r="U2253" s="37" t="s">
        <v>9166</v>
      </c>
    </row>
    <row r="2254" spans="1:21" s="37" customFormat="1" ht="14.5">
      <c r="A2254" s="3" t="s">
        <v>5829</v>
      </c>
      <c r="B2254" s="15" t="s">
        <v>1</v>
      </c>
      <c r="C2254" s="15" t="s">
        <v>4</v>
      </c>
      <c r="D2254" s="15" t="s">
        <v>3525</v>
      </c>
      <c r="E2254" s="15">
        <v>400</v>
      </c>
      <c r="F2254" s="15">
        <v>15.6</v>
      </c>
      <c r="G2254" s="15">
        <v>17.399999999999999</v>
      </c>
      <c r="H2254" s="15">
        <v>19.100000000000001</v>
      </c>
      <c r="I2254" s="15">
        <v>14</v>
      </c>
      <c r="J2254" s="15">
        <v>1</v>
      </c>
      <c r="K2254" s="15">
        <v>1</v>
      </c>
      <c r="L2254" s="15">
        <v>25.8</v>
      </c>
      <c r="M2254" s="15">
        <v>15.5</v>
      </c>
      <c r="N2254" s="15">
        <v>150</v>
      </c>
      <c r="O2254" s="15">
        <v>1</v>
      </c>
      <c r="P2254" s="15" t="s">
        <v>910</v>
      </c>
      <c r="Q2254" s="37" t="s">
        <v>9169</v>
      </c>
      <c r="R2254" s="37">
        <v>6.4000000000000001E-2</v>
      </c>
      <c r="S2254" s="37" t="s">
        <v>9168</v>
      </c>
      <c r="T2254" s="37" t="s">
        <v>9167</v>
      </c>
      <c r="U2254" s="37" t="s">
        <v>9166</v>
      </c>
    </row>
    <row r="2255" spans="1:21" s="37" customFormat="1" ht="14.5">
      <c r="A2255" s="3" t="s">
        <v>5830</v>
      </c>
      <c r="B2255" s="15" t="s">
        <v>1</v>
      </c>
      <c r="C2255" s="15" t="s">
        <v>4</v>
      </c>
      <c r="D2255" s="15" t="s">
        <v>3525</v>
      </c>
      <c r="E2255" s="15">
        <v>400</v>
      </c>
      <c r="F2255" s="15">
        <v>15.6</v>
      </c>
      <c r="G2255" s="15">
        <v>16.399999999999999</v>
      </c>
      <c r="H2255" s="15">
        <v>17.2</v>
      </c>
      <c r="I2255" s="15">
        <v>14</v>
      </c>
      <c r="J2255" s="15">
        <v>1</v>
      </c>
      <c r="K2255" s="15">
        <v>1</v>
      </c>
      <c r="L2255" s="15">
        <v>23.2</v>
      </c>
      <c r="M2255" s="15">
        <v>17.2</v>
      </c>
      <c r="N2255" s="15">
        <v>150</v>
      </c>
      <c r="O2255" s="15">
        <v>1</v>
      </c>
      <c r="P2255" s="15" t="s">
        <v>910</v>
      </c>
      <c r="Q2255" s="37" t="s">
        <v>9169</v>
      </c>
      <c r="R2255" s="37">
        <v>6.4000000000000001E-2</v>
      </c>
      <c r="S2255" s="37" t="s">
        <v>9168</v>
      </c>
      <c r="T2255" s="37" t="s">
        <v>9167</v>
      </c>
      <c r="U2255" s="37" t="s">
        <v>9166</v>
      </c>
    </row>
    <row r="2256" spans="1:21" s="37" customFormat="1" ht="14.5">
      <c r="A2256" s="3" t="s">
        <v>5831</v>
      </c>
      <c r="B2256" s="15" t="s">
        <v>1</v>
      </c>
      <c r="C2256" s="15" t="s">
        <v>4</v>
      </c>
      <c r="D2256" s="15" t="s">
        <v>3525</v>
      </c>
      <c r="E2256" s="15">
        <v>400</v>
      </c>
      <c r="F2256" s="15">
        <v>15.6</v>
      </c>
      <c r="G2256" s="15">
        <v>16.399999999999999</v>
      </c>
      <c r="H2256" s="15">
        <v>17.2</v>
      </c>
      <c r="I2256" s="15">
        <v>14</v>
      </c>
      <c r="J2256" s="15">
        <v>1</v>
      </c>
      <c r="K2256" s="15">
        <v>1</v>
      </c>
      <c r="L2256" s="15">
        <v>23.2</v>
      </c>
      <c r="M2256" s="15">
        <v>17.2</v>
      </c>
      <c r="N2256" s="15">
        <v>150</v>
      </c>
      <c r="O2256" s="15">
        <v>1</v>
      </c>
      <c r="P2256" s="15" t="s">
        <v>3</v>
      </c>
      <c r="Q2256" s="37" t="s">
        <v>9169</v>
      </c>
      <c r="R2256" s="37">
        <v>6.4000000000000001E-2</v>
      </c>
      <c r="S2256" s="37" t="s">
        <v>9168</v>
      </c>
      <c r="T2256" s="37" t="s">
        <v>9167</v>
      </c>
      <c r="U2256" s="37" t="s">
        <v>9166</v>
      </c>
    </row>
    <row r="2257" spans="1:21" s="37" customFormat="1" ht="14.5">
      <c r="A2257" s="3" t="s">
        <v>5832</v>
      </c>
      <c r="B2257" s="15" t="s">
        <v>1</v>
      </c>
      <c r="C2257" s="15" t="s">
        <v>4</v>
      </c>
      <c r="D2257" s="15" t="s">
        <v>3525</v>
      </c>
      <c r="E2257" s="15">
        <v>400</v>
      </c>
      <c r="F2257" s="15">
        <v>15.6</v>
      </c>
      <c r="G2257" s="15">
        <v>17.399999999999999</v>
      </c>
      <c r="H2257" s="15">
        <v>19.100000000000001</v>
      </c>
      <c r="I2257" s="15">
        <v>14</v>
      </c>
      <c r="J2257" s="15">
        <v>1</v>
      </c>
      <c r="K2257" s="15">
        <v>1</v>
      </c>
      <c r="L2257" s="15">
        <v>25.8</v>
      </c>
      <c r="M2257" s="15">
        <v>15.5</v>
      </c>
      <c r="N2257" s="15">
        <v>150</v>
      </c>
      <c r="O2257" s="15">
        <v>1</v>
      </c>
      <c r="P2257" s="15" t="s">
        <v>3</v>
      </c>
      <c r="Q2257" s="37" t="s">
        <v>9169</v>
      </c>
      <c r="R2257" s="37">
        <v>6.4000000000000001E-2</v>
      </c>
      <c r="S2257" s="37" t="s">
        <v>9168</v>
      </c>
      <c r="T2257" s="37" t="s">
        <v>9167</v>
      </c>
      <c r="U2257" s="37" t="s">
        <v>9166</v>
      </c>
    </row>
    <row r="2258" spans="1:21" s="37" customFormat="1" ht="14.5">
      <c r="A2258" s="3" t="s">
        <v>5833</v>
      </c>
      <c r="B2258" s="15" t="s">
        <v>1</v>
      </c>
      <c r="C2258" s="15" t="s">
        <v>4</v>
      </c>
      <c r="D2258" s="15" t="s">
        <v>3522</v>
      </c>
      <c r="E2258" s="15">
        <v>400</v>
      </c>
      <c r="F2258" s="15">
        <v>15.6</v>
      </c>
      <c r="G2258" s="15">
        <v>17.399999999999999</v>
      </c>
      <c r="H2258" s="15">
        <v>19.100000000000001</v>
      </c>
      <c r="I2258" s="15">
        <v>14</v>
      </c>
      <c r="J2258" s="15">
        <v>1</v>
      </c>
      <c r="K2258" s="15">
        <v>1</v>
      </c>
      <c r="L2258" s="15">
        <v>25.8</v>
      </c>
      <c r="M2258" s="15">
        <v>15.5</v>
      </c>
      <c r="N2258" s="15">
        <v>150</v>
      </c>
      <c r="O2258" s="15">
        <v>1</v>
      </c>
      <c r="P2258" s="15" t="s">
        <v>3</v>
      </c>
      <c r="Q2258" s="37" t="s">
        <v>9169</v>
      </c>
      <c r="R2258" s="37">
        <v>6.4000000000000001E-2</v>
      </c>
      <c r="S2258" s="37" t="s">
        <v>9168</v>
      </c>
      <c r="T2258" s="37" t="s">
        <v>9167</v>
      </c>
      <c r="U2258" s="37" t="s">
        <v>9166</v>
      </c>
    </row>
    <row r="2259" spans="1:21" s="37" customFormat="1" ht="14.5">
      <c r="A2259" s="3" t="s">
        <v>5834</v>
      </c>
      <c r="B2259" s="15" t="s">
        <v>1</v>
      </c>
      <c r="C2259" s="15" t="s">
        <v>4</v>
      </c>
      <c r="D2259" s="15" t="s">
        <v>3522</v>
      </c>
      <c r="E2259" s="15">
        <v>400</v>
      </c>
      <c r="F2259" s="15">
        <v>16.7</v>
      </c>
      <c r="G2259" s="15">
        <v>18.600000000000001</v>
      </c>
      <c r="H2259" s="15">
        <v>20.399999999999999</v>
      </c>
      <c r="I2259" s="15">
        <v>15</v>
      </c>
      <c r="J2259" s="15">
        <v>1</v>
      </c>
      <c r="K2259" s="15">
        <v>1</v>
      </c>
      <c r="L2259" s="15">
        <v>26.9</v>
      </c>
      <c r="M2259" s="15">
        <v>14.9</v>
      </c>
      <c r="N2259" s="15">
        <v>150</v>
      </c>
      <c r="O2259" s="15">
        <v>1</v>
      </c>
      <c r="P2259" s="15" t="s">
        <v>910</v>
      </c>
      <c r="Q2259" s="37" t="s">
        <v>9169</v>
      </c>
      <c r="R2259" s="37">
        <v>6.4000000000000001E-2</v>
      </c>
      <c r="S2259" s="37" t="s">
        <v>9168</v>
      </c>
      <c r="T2259" s="37" t="s">
        <v>9167</v>
      </c>
      <c r="U2259" s="37" t="s">
        <v>9166</v>
      </c>
    </row>
    <row r="2260" spans="1:21" s="37" customFormat="1" ht="14.5">
      <c r="A2260" s="3" t="s">
        <v>5835</v>
      </c>
      <c r="B2260" s="15" t="s">
        <v>1</v>
      </c>
      <c r="C2260" s="15" t="s">
        <v>4</v>
      </c>
      <c r="D2260" s="15" t="s">
        <v>3522</v>
      </c>
      <c r="E2260" s="15">
        <v>300</v>
      </c>
      <c r="F2260" s="15">
        <v>167</v>
      </c>
      <c r="G2260" s="15">
        <v>185.5</v>
      </c>
      <c r="H2260" s="15">
        <v>204</v>
      </c>
      <c r="I2260" s="15">
        <v>150</v>
      </c>
      <c r="J2260" s="15">
        <v>1</v>
      </c>
      <c r="K2260" s="15">
        <v>1</v>
      </c>
      <c r="L2260" s="15">
        <v>266</v>
      </c>
      <c r="M2260" s="15">
        <v>1.1000000000000001</v>
      </c>
      <c r="N2260" s="15">
        <v>150</v>
      </c>
      <c r="O2260" s="15">
        <v>1</v>
      </c>
      <c r="P2260" s="15" t="s">
        <v>910</v>
      </c>
      <c r="Q2260" s="37" t="s">
        <v>9169</v>
      </c>
      <c r="R2260" s="37">
        <v>6.4000000000000001E-2</v>
      </c>
      <c r="S2260" s="37" t="s">
        <v>9168</v>
      </c>
      <c r="T2260" s="37" t="s">
        <v>9167</v>
      </c>
      <c r="U2260" s="37" t="s">
        <v>9166</v>
      </c>
    </row>
    <row r="2261" spans="1:21" s="37" customFormat="1" ht="14.5">
      <c r="A2261" s="3" t="s">
        <v>5836</v>
      </c>
      <c r="B2261" s="15" t="s">
        <v>1</v>
      </c>
      <c r="C2261" s="15" t="s">
        <v>4</v>
      </c>
      <c r="D2261" s="15" t="s">
        <v>3522</v>
      </c>
      <c r="E2261" s="15">
        <v>300</v>
      </c>
      <c r="F2261" s="15">
        <v>167</v>
      </c>
      <c r="G2261" s="15">
        <v>176</v>
      </c>
      <c r="H2261" s="15">
        <v>185</v>
      </c>
      <c r="I2261" s="15">
        <v>150</v>
      </c>
      <c r="J2261" s="15">
        <v>1</v>
      </c>
      <c r="K2261" s="15">
        <v>1</v>
      </c>
      <c r="L2261" s="15">
        <v>243</v>
      </c>
      <c r="M2261" s="15">
        <v>1.3</v>
      </c>
      <c r="N2261" s="15">
        <v>150</v>
      </c>
      <c r="O2261" s="15">
        <v>1</v>
      </c>
      <c r="P2261" s="15" t="s">
        <v>910</v>
      </c>
      <c r="Q2261" s="37" t="s">
        <v>9169</v>
      </c>
      <c r="R2261" s="37">
        <v>6.4000000000000001E-2</v>
      </c>
      <c r="S2261" s="37" t="s">
        <v>9168</v>
      </c>
      <c r="T2261" s="37" t="s">
        <v>9167</v>
      </c>
      <c r="U2261" s="37" t="s">
        <v>9166</v>
      </c>
    </row>
    <row r="2262" spans="1:21" s="37" customFormat="1" ht="14.5">
      <c r="A2262" s="3" t="s">
        <v>5837</v>
      </c>
      <c r="B2262" s="15" t="s">
        <v>1</v>
      </c>
      <c r="C2262" s="15" t="s">
        <v>4</v>
      </c>
      <c r="D2262" s="15" t="s">
        <v>3522</v>
      </c>
      <c r="E2262" s="15">
        <v>300</v>
      </c>
      <c r="F2262" s="15">
        <v>167</v>
      </c>
      <c r="G2262" s="15">
        <v>176</v>
      </c>
      <c r="H2262" s="15">
        <v>185</v>
      </c>
      <c r="I2262" s="15">
        <v>150</v>
      </c>
      <c r="J2262" s="15">
        <v>1</v>
      </c>
      <c r="K2262" s="15">
        <v>1</v>
      </c>
      <c r="L2262" s="15">
        <v>243</v>
      </c>
      <c r="M2262" s="15">
        <v>1.3</v>
      </c>
      <c r="N2262" s="15">
        <v>150</v>
      </c>
      <c r="O2262" s="15">
        <v>1</v>
      </c>
      <c r="P2262" s="15" t="s">
        <v>3</v>
      </c>
      <c r="Q2262" s="37" t="s">
        <v>9169</v>
      </c>
      <c r="R2262" s="37">
        <v>6.4000000000000001E-2</v>
      </c>
      <c r="S2262" s="37" t="s">
        <v>9168</v>
      </c>
      <c r="T2262" s="37" t="s">
        <v>9167</v>
      </c>
      <c r="U2262" s="37" t="s">
        <v>9166</v>
      </c>
    </row>
    <row r="2263" spans="1:21" s="37" customFormat="1" ht="14.5">
      <c r="A2263" s="3" t="s">
        <v>5838</v>
      </c>
      <c r="B2263" s="15" t="s">
        <v>1</v>
      </c>
      <c r="C2263" s="15" t="s">
        <v>4</v>
      </c>
      <c r="D2263" s="15" t="s">
        <v>3525</v>
      </c>
      <c r="E2263" s="15">
        <v>300</v>
      </c>
      <c r="F2263" s="15">
        <v>167</v>
      </c>
      <c r="G2263" s="15">
        <v>185.5</v>
      </c>
      <c r="H2263" s="15">
        <v>204</v>
      </c>
      <c r="I2263" s="15">
        <v>150</v>
      </c>
      <c r="J2263" s="15">
        <v>1</v>
      </c>
      <c r="K2263" s="15">
        <v>1</v>
      </c>
      <c r="L2263" s="15">
        <v>266</v>
      </c>
      <c r="M2263" s="15">
        <v>1.1000000000000001</v>
      </c>
      <c r="N2263" s="15">
        <v>150</v>
      </c>
      <c r="O2263" s="15">
        <v>1</v>
      </c>
      <c r="P2263" s="15" t="s">
        <v>910</v>
      </c>
      <c r="Q2263" s="37" t="s">
        <v>9169</v>
      </c>
      <c r="R2263" s="37">
        <v>6.4000000000000001E-2</v>
      </c>
      <c r="S2263" s="37" t="s">
        <v>9168</v>
      </c>
      <c r="T2263" s="37" t="s">
        <v>9167</v>
      </c>
      <c r="U2263" s="37" t="s">
        <v>9166</v>
      </c>
    </row>
    <row r="2264" spans="1:21" s="37" customFormat="1" ht="14.5">
      <c r="A2264" s="3" t="s">
        <v>5839</v>
      </c>
      <c r="B2264" s="15" t="s">
        <v>1</v>
      </c>
      <c r="C2264" s="15" t="s">
        <v>4</v>
      </c>
      <c r="D2264" s="15" t="s">
        <v>3525</v>
      </c>
      <c r="E2264" s="15">
        <v>300</v>
      </c>
      <c r="F2264" s="15">
        <v>167</v>
      </c>
      <c r="G2264" s="15">
        <v>176</v>
      </c>
      <c r="H2264" s="15">
        <v>185</v>
      </c>
      <c r="I2264" s="15">
        <v>150</v>
      </c>
      <c r="J2264" s="15">
        <v>1</v>
      </c>
      <c r="K2264" s="15">
        <v>1</v>
      </c>
      <c r="L2264" s="15">
        <v>243</v>
      </c>
      <c r="M2264" s="15">
        <v>1.3</v>
      </c>
      <c r="N2264" s="15">
        <v>150</v>
      </c>
      <c r="O2264" s="15">
        <v>1</v>
      </c>
      <c r="P2264" s="15" t="s">
        <v>910</v>
      </c>
      <c r="Q2264" s="37" t="s">
        <v>9169</v>
      </c>
      <c r="R2264" s="37">
        <v>6.4000000000000001E-2</v>
      </c>
      <c r="S2264" s="37" t="s">
        <v>9168</v>
      </c>
      <c r="T2264" s="37" t="s">
        <v>9167</v>
      </c>
      <c r="U2264" s="37" t="s">
        <v>9166</v>
      </c>
    </row>
    <row r="2265" spans="1:21" s="37" customFormat="1" ht="14.5">
      <c r="A2265" s="3" t="s">
        <v>5840</v>
      </c>
      <c r="B2265" s="15" t="s">
        <v>1</v>
      </c>
      <c r="C2265" s="15" t="s">
        <v>4</v>
      </c>
      <c r="D2265" s="15" t="s">
        <v>3525</v>
      </c>
      <c r="E2265" s="15">
        <v>300</v>
      </c>
      <c r="F2265" s="15">
        <v>167</v>
      </c>
      <c r="G2265" s="15">
        <v>176</v>
      </c>
      <c r="H2265" s="15">
        <v>185</v>
      </c>
      <c r="I2265" s="15">
        <v>150</v>
      </c>
      <c r="J2265" s="15">
        <v>1</v>
      </c>
      <c r="K2265" s="15">
        <v>1</v>
      </c>
      <c r="L2265" s="15">
        <v>243</v>
      </c>
      <c r="M2265" s="15">
        <v>1.3</v>
      </c>
      <c r="N2265" s="15">
        <v>150</v>
      </c>
      <c r="O2265" s="15">
        <v>1</v>
      </c>
      <c r="P2265" s="15" t="s">
        <v>3</v>
      </c>
      <c r="Q2265" s="37" t="s">
        <v>9169</v>
      </c>
      <c r="R2265" s="37">
        <v>6.4000000000000001E-2</v>
      </c>
      <c r="S2265" s="37" t="s">
        <v>9168</v>
      </c>
      <c r="T2265" s="37" t="s">
        <v>9167</v>
      </c>
      <c r="U2265" s="37" t="s">
        <v>9166</v>
      </c>
    </row>
    <row r="2266" spans="1:21" s="37" customFormat="1" ht="14.5">
      <c r="A2266" s="3" t="s">
        <v>5841</v>
      </c>
      <c r="B2266" s="15" t="s">
        <v>1</v>
      </c>
      <c r="C2266" s="15" t="s">
        <v>4</v>
      </c>
      <c r="D2266" s="15" t="s">
        <v>3525</v>
      </c>
      <c r="E2266" s="15">
        <v>300</v>
      </c>
      <c r="F2266" s="15">
        <v>167</v>
      </c>
      <c r="G2266" s="15">
        <v>185.5</v>
      </c>
      <c r="H2266" s="15">
        <v>204</v>
      </c>
      <c r="I2266" s="15">
        <v>150</v>
      </c>
      <c r="J2266" s="15">
        <v>1</v>
      </c>
      <c r="K2266" s="15">
        <v>1</v>
      </c>
      <c r="L2266" s="15">
        <v>266</v>
      </c>
      <c r="M2266" s="15">
        <v>1.1000000000000001</v>
      </c>
      <c r="N2266" s="15">
        <v>150</v>
      </c>
      <c r="O2266" s="15">
        <v>1</v>
      </c>
      <c r="P2266" s="15" t="s">
        <v>3</v>
      </c>
      <c r="Q2266" s="37" t="s">
        <v>9169</v>
      </c>
      <c r="R2266" s="37">
        <v>6.4000000000000001E-2</v>
      </c>
      <c r="S2266" s="37" t="s">
        <v>9168</v>
      </c>
      <c r="T2266" s="37" t="s">
        <v>9167</v>
      </c>
      <c r="U2266" s="37" t="s">
        <v>9166</v>
      </c>
    </row>
    <row r="2267" spans="1:21" s="37" customFormat="1" ht="14.5">
      <c r="A2267" s="3" t="s">
        <v>5842</v>
      </c>
      <c r="B2267" s="15" t="s">
        <v>1</v>
      </c>
      <c r="C2267" s="15" t="s">
        <v>4</v>
      </c>
      <c r="D2267" s="15" t="s">
        <v>3522</v>
      </c>
      <c r="E2267" s="15">
        <v>300</v>
      </c>
      <c r="F2267" s="15">
        <v>167</v>
      </c>
      <c r="G2267" s="15">
        <v>185.5</v>
      </c>
      <c r="H2267" s="15">
        <v>204</v>
      </c>
      <c r="I2267" s="15">
        <v>150</v>
      </c>
      <c r="J2267" s="15">
        <v>1</v>
      </c>
      <c r="K2267" s="15">
        <v>1</v>
      </c>
      <c r="L2267" s="15">
        <v>266</v>
      </c>
      <c r="M2267" s="15">
        <v>1.1000000000000001</v>
      </c>
      <c r="N2267" s="15">
        <v>150</v>
      </c>
      <c r="O2267" s="15">
        <v>1</v>
      </c>
      <c r="P2267" s="15" t="s">
        <v>3</v>
      </c>
      <c r="Q2267" s="37" t="s">
        <v>9169</v>
      </c>
      <c r="R2267" s="37">
        <v>6.4000000000000001E-2</v>
      </c>
      <c r="S2267" s="37" t="s">
        <v>9168</v>
      </c>
      <c r="T2267" s="37" t="s">
        <v>9167</v>
      </c>
      <c r="U2267" s="37" t="s">
        <v>9166</v>
      </c>
    </row>
    <row r="2268" spans="1:21" s="37" customFormat="1" ht="14.5">
      <c r="A2268" s="3" t="s">
        <v>5843</v>
      </c>
      <c r="B2268" s="15" t="s">
        <v>1</v>
      </c>
      <c r="C2268" s="15" t="s">
        <v>4</v>
      </c>
      <c r="D2268" s="15" t="s">
        <v>3522</v>
      </c>
      <c r="E2268" s="15">
        <v>400</v>
      </c>
      <c r="F2268" s="15">
        <v>16.7</v>
      </c>
      <c r="G2268" s="15">
        <v>17.600000000000001</v>
      </c>
      <c r="H2268" s="15">
        <v>18.5</v>
      </c>
      <c r="I2268" s="15">
        <v>15</v>
      </c>
      <c r="J2268" s="15">
        <v>1</v>
      </c>
      <c r="K2268" s="15">
        <v>1</v>
      </c>
      <c r="L2268" s="15">
        <v>24.4</v>
      </c>
      <c r="M2268" s="15">
        <v>16.399999999999999</v>
      </c>
      <c r="N2268" s="15">
        <v>150</v>
      </c>
      <c r="O2268" s="15">
        <v>1</v>
      </c>
      <c r="P2268" s="15" t="s">
        <v>910</v>
      </c>
      <c r="Q2268" s="37" t="s">
        <v>9169</v>
      </c>
      <c r="R2268" s="37">
        <v>6.4000000000000001E-2</v>
      </c>
      <c r="S2268" s="37" t="s">
        <v>9168</v>
      </c>
      <c r="T2268" s="37" t="s">
        <v>9167</v>
      </c>
      <c r="U2268" s="37" t="s">
        <v>9166</v>
      </c>
    </row>
    <row r="2269" spans="1:21" s="37" customFormat="1" ht="14.5">
      <c r="A2269" s="3" t="s">
        <v>5844</v>
      </c>
      <c r="B2269" s="15" t="s">
        <v>1</v>
      </c>
      <c r="C2269" s="15" t="s">
        <v>4</v>
      </c>
      <c r="D2269" s="15" t="s">
        <v>3522</v>
      </c>
      <c r="E2269" s="15">
        <v>400</v>
      </c>
      <c r="F2269" s="15">
        <v>16.7</v>
      </c>
      <c r="G2269" s="15">
        <v>17.600000000000001</v>
      </c>
      <c r="H2269" s="15">
        <v>18.5</v>
      </c>
      <c r="I2269" s="15">
        <v>15</v>
      </c>
      <c r="J2269" s="15">
        <v>1</v>
      </c>
      <c r="K2269" s="15">
        <v>1</v>
      </c>
      <c r="L2269" s="15">
        <v>24.4</v>
      </c>
      <c r="M2269" s="15">
        <v>16.399999999999999</v>
      </c>
      <c r="N2269" s="15">
        <v>150</v>
      </c>
      <c r="O2269" s="15">
        <v>1</v>
      </c>
      <c r="P2269" s="15" t="s">
        <v>3</v>
      </c>
      <c r="Q2269" s="37" t="s">
        <v>9169</v>
      </c>
      <c r="R2269" s="37">
        <v>6.4000000000000001E-2</v>
      </c>
      <c r="S2269" s="37" t="s">
        <v>9168</v>
      </c>
      <c r="T2269" s="37" t="s">
        <v>9167</v>
      </c>
      <c r="U2269" s="37" t="s">
        <v>9166</v>
      </c>
    </row>
    <row r="2270" spans="1:21" s="37" customFormat="1" ht="14.5">
      <c r="A2270" s="3" t="s">
        <v>5845</v>
      </c>
      <c r="B2270" s="15" t="s">
        <v>1</v>
      </c>
      <c r="C2270" s="15" t="s">
        <v>4</v>
      </c>
      <c r="D2270" s="15" t="s">
        <v>3525</v>
      </c>
      <c r="E2270" s="15">
        <v>400</v>
      </c>
      <c r="F2270" s="15">
        <v>16.7</v>
      </c>
      <c r="G2270" s="15">
        <v>18.600000000000001</v>
      </c>
      <c r="H2270" s="15">
        <v>20.399999999999999</v>
      </c>
      <c r="I2270" s="15">
        <v>15</v>
      </c>
      <c r="J2270" s="15">
        <v>1</v>
      </c>
      <c r="K2270" s="15">
        <v>1</v>
      </c>
      <c r="L2270" s="15">
        <v>26.9</v>
      </c>
      <c r="M2270" s="15">
        <v>14.9</v>
      </c>
      <c r="N2270" s="15">
        <v>150</v>
      </c>
      <c r="O2270" s="15">
        <v>1</v>
      </c>
      <c r="P2270" s="15" t="s">
        <v>910</v>
      </c>
      <c r="Q2270" s="37" t="s">
        <v>9169</v>
      </c>
      <c r="R2270" s="37">
        <v>6.4000000000000001E-2</v>
      </c>
      <c r="S2270" s="37" t="s">
        <v>9168</v>
      </c>
      <c r="T2270" s="37" t="s">
        <v>9167</v>
      </c>
      <c r="U2270" s="37" t="s">
        <v>9166</v>
      </c>
    </row>
    <row r="2271" spans="1:21" s="37" customFormat="1" ht="14.5">
      <c r="A2271" s="3" t="s">
        <v>5846</v>
      </c>
      <c r="B2271" s="15" t="s">
        <v>1</v>
      </c>
      <c r="C2271" s="15" t="s">
        <v>4</v>
      </c>
      <c r="D2271" s="15" t="s">
        <v>3525</v>
      </c>
      <c r="E2271" s="15">
        <v>400</v>
      </c>
      <c r="F2271" s="15">
        <v>16.7</v>
      </c>
      <c r="G2271" s="15">
        <v>17.600000000000001</v>
      </c>
      <c r="H2271" s="15">
        <v>18.5</v>
      </c>
      <c r="I2271" s="15">
        <v>15</v>
      </c>
      <c r="J2271" s="15">
        <v>1</v>
      </c>
      <c r="K2271" s="15">
        <v>1</v>
      </c>
      <c r="L2271" s="15">
        <v>24.4</v>
      </c>
      <c r="M2271" s="15">
        <v>16.399999999999999</v>
      </c>
      <c r="N2271" s="15">
        <v>150</v>
      </c>
      <c r="O2271" s="15">
        <v>1</v>
      </c>
      <c r="P2271" s="15" t="s">
        <v>910</v>
      </c>
      <c r="Q2271" s="37" t="s">
        <v>9169</v>
      </c>
      <c r="R2271" s="37">
        <v>6.4000000000000001E-2</v>
      </c>
      <c r="S2271" s="37" t="s">
        <v>9168</v>
      </c>
      <c r="T2271" s="37" t="s">
        <v>9167</v>
      </c>
      <c r="U2271" s="37" t="s">
        <v>9166</v>
      </c>
    </row>
    <row r="2272" spans="1:21" s="37" customFormat="1" ht="14.5">
      <c r="A2272" s="3" t="s">
        <v>5847</v>
      </c>
      <c r="B2272" s="15" t="s">
        <v>1</v>
      </c>
      <c r="C2272" s="15" t="s">
        <v>4</v>
      </c>
      <c r="D2272" s="15" t="s">
        <v>3525</v>
      </c>
      <c r="E2272" s="15">
        <v>400</v>
      </c>
      <c r="F2272" s="15">
        <v>16.7</v>
      </c>
      <c r="G2272" s="15">
        <v>17.600000000000001</v>
      </c>
      <c r="H2272" s="15">
        <v>18.5</v>
      </c>
      <c r="I2272" s="15">
        <v>15</v>
      </c>
      <c r="J2272" s="15">
        <v>1</v>
      </c>
      <c r="K2272" s="15">
        <v>1</v>
      </c>
      <c r="L2272" s="15">
        <v>24.4</v>
      </c>
      <c r="M2272" s="15">
        <v>16.399999999999999</v>
      </c>
      <c r="N2272" s="15">
        <v>150</v>
      </c>
      <c r="O2272" s="15">
        <v>1</v>
      </c>
      <c r="P2272" s="15" t="s">
        <v>3</v>
      </c>
      <c r="Q2272" s="37" t="s">
        <v>9169</v>
      </c>
      <c r="R2272" s="37">
        <v>6.4000000000000001E-2</v>
      </c>
      <c r="S2272" s="37" t="s">
        <v>9168</v>
      </c>
      <c r="T2272" s="37" t="s">
        <v>9167</v>
      </c>
      <c r="U2272" s="37" t="s">
        <v>9166</v>
      </c>
    </row>
    <row r="2273" spans="1:21" s="37" customFormat="1" ht="14.5">
      <c r="A2273" s="3" t="s">
        <v>5848</v>
      </c>
      <c r="B2273" s="15" t="s">
        <v>1</v>
      </c>
      <c r="C2273" s="15" t="s">
        <v>4</v>
      </c>
      <c r="D2273" s="15" t="s">
        <v>3525</v>
      </c>
      <c r="E2273" s="15">
        <v>400</v>
      </c>
      <c r="F2273" s="15">
        <v>16.7</v>
      </c>
      <c r="G2273" s="15">
        <v>18.600000000000001</v>
      </c>
      <c r="H2273" s="15">
        <v>20.399999999999999</v>
      </c>
      <c r="I2273" s="15">
        <v>15</v>
      </c>
      <c r="J2273" s="15">
        <v>1</v>
      </c>
      <c r="K2273" s="15">
        <v>1</v>
      </c>
      <c r="L2273" s="15">
        <v>26.9</v>
      </c>
      <c r="M2273" s="15">
        <v>14.9</v>
      </c>
      <c r="N2273" s="15">
        <v>150</v>
      </c>
      <c r="O2273" s="15">
        <v>1</v>
      </c>
      <c r="P2273" s="15" t="s">
        <v>3</v>
      </c>
      <c r="Q2273" s="37" t="s">
        <v>9169</v>
      </c>
      <c r="R2273" s="37">
        <v>6.4000000000000001E-2</v>
      </c>
      <c r="S2273" s="37" t="s">
        <v>9168</v>
      </c>
      <c r="T2273" s="37" t="s">
        <v>9167</v>
      </c>
      <c r="U2273" s="37" t="s">
        <v>9166</v>
      </c>
    </row>
    <row r="2274" spans="1:21" s="37" customFormat="1" ht="14.5">
      <c r="A2274" s="3" t="s">
        <v>5849</v>
      </c>
      <c r="B2274" s="15" t="s">
        <v>1</v>
      </c>
      <c r="C2274" s="15" t="s">
        <v>4</v>
      </c>
      <c r="D2274" s="15" t="s">
        <v>3522</v>
      </c>
      <c r="E2274" s="15">
        <v>400</v>
      </c>
      <c r="F2274" s="15">
        <v>16.7</v>
      </c>
      <c r="G2274" s="15">
        <v>18.600000000000001</v>
      </c>
      <c r="H2274" s="15">
        <v>20.399999999999999</v>
      </c>
      <c r="I2274" s="15">
        <v>15</v>
      </c>
      <c r="J2274" s="15">
        <v>1</v>
      </c>
      <c r="K2274" s="15">
        <v>1</v>
      </c>
      <c r="L2274" s="15">
        <v>26.9</v>
      </c>
      <c r="M2274" s="15">
        <v>14.9</v>
      </c>
      <c r="N2274" s="15">
        <v>150</v>
      </c>
      <c r="O2274" s="15">
        <v>1</v>
      </c>
      <c r="P2274" s="15" t="s">
        <v>3</v>
      </c>
      <c r="Q2274" s="37" t="s">
        <v>9169</v>
      </c>
      <c r="R2274" s="37">
        <v>6.4000000000000001E-2</v>
      </c>
      <c r="S2274" s="37" t="s">
        <v>9168</v>
      </c>
      <c r="T2274" s="37" t="s">
        <v>9167</v>
      </c>
      <c r="U2274" s="37" t="s">
        <v>9166</v>
      </c>
    </row>
    <row r="2275" spans="1:21" s="37" customFormat="1" ht="14.5">
      <c r="A2275" s="3" t="s">
        <v>5850</v>
      </c>
      <c r="B2275" s="15" t="s">
        <v>1</v>
      </c>
      <c r="C2275" s="15" t="s">
        <v>4</v>
      </c>
      <c r="D2275" s="15" t="s">
        <v>3522</v>
      </c>
      <c r="E2275" s="15">
        <v>400</v>
      </c>
      <c r="F2275" s="15">
        <v>17.8</v>
      </c>
      <c r="G2275" s="15">
        <v>19.8</v>
      </c>
      <c r="H2275" s="15">
        <v>21.8</v>
      </c>
      <c r="I2275" s="15">
        <v>16</v>
      </c>
      <c r="J2275" s="15">
        <v>1</v>
      </c>
      <c r="K2275" s="15">
        <v>1</v>
      </c>
      <c r="L2275" s="15">
        <v>28.8</v>
      </c>
      <c r="M2275" s="15">
        <v>13.9</v>
      </c>
      <c r="N2275" s="15">
        <v>150</v>
      </c>
      <c r="O2275" s="15">
        <v>1</v>
      </c>
      <c r="P2275" s="15" t="s">
        <v>910</v>
      </c>
      <c r="Q2275" s="37" t="s">
        <v>9169</v>
      </c>
      <c r="R2275" s="37">
        <v>6.4000000000000001E-2</v>
      </c>
      <c r="S2275" s="37" t="s">
        <v>9168</v>
      </c>
      <c r="T2275" s="37" t="s">
        <v>9167</v>
      </c>
      <c r="U2275" s="37" t="s">
        <v>9166</v>
      </c>
    </row>
    <row r="2276" spans="1:21" s="37" customFormat="1" ht="14.5">
      <c r="A2276" s="3" t="s">
        <v>5851</v>
      </c>
      <c r="B2276" s="15" t="s">
        <v>1</v>
      </c>
      <c r="C2276" s="15" t="s">
        <v>4</v>
      </c>
      <c r="D2276" s="15" t="s">
        <v>3522</v>
      </c>
      <c r="E2276" s="15">
        <v>300</v>
      </c>
      <c r="F2276" s="15">
        <v>178</v>
      </c>
      <c r="G2276" s="15">
        <v>198</v>
      </c>
      <c r="H2276" s="15">
        <v>218</v>
      </c>
      <c r="I2276" s="15">
        <v>160</v>
      </c>
      <c r="J2276" s="15">
        <v>1</v>
      </c>
      <c r="K2276" s="15">
        <v>1</v>
      </c>
      <c r="L2276" s="15">
        <v>287</v>
      </c>
      <c r="M2276" s="15">
        <v>1</v>
      </c>
      <c r="N2276" s="15">
        <v>150</v>
      </c>
      <c r="O2276" s="15">
        <v>1</v>
      </c>
      <c r="P2276" s="15" t="s">
        <v>910</v>
      </c>
      <c r="Q2276" s="37" t="s">
        <v>9169</v>
      </c>
      <c r="R2276" s="37">
        <v>6.4000000000000001E-2</v>
      </c>
      <c r="S2276" s="37" t="s">
        <v>9168</v>
      </c>
      <c r="T2276" s="37" t="s">
        <v>9167</v>
      </c>
      <c r="U2276" s="37" t="s">
        <v>9166</v>
      </c>
    </row>
    <row r="2277" spans="1:21" s="37" customFormat="1" ht="14.5">
      <c r="A2277" s="3" t="s">
        <v>5852</v>
      </c>
      <c r="B2277" s="15" t="s">
        <v>1</v>
      </c>
      <c r="C2277" s="15" t="s">
        <v>4</v>
      </c>
      <c r="D2277" s="15" t="s">
        <v>3522</v>
      </c>
      <c r="E2277" s="15">
        <v>300</v>
      </c>
      <c r="F2277" s="15">
        <v>178</v>
      </c>
      <c r="G2277" s="15">
        <v>187.5</v>
      </c>
      <c r="H2277" s="15">
        <v>197</v>
      </c>
      <c r="I2277" s="15">
        <v>160</v>
      </c>
      <c r="J2277" s="15">
        <v>1</v>
      </c>
      <c r="K2277" s="15">
        <v>1</v>
      </c>
      <c r="L2277" s="15">
        <v>259</v>
      </c>
      <c r="M2277" s="15">
        <v>1.2</v>
      </c>
      <c r="N2277" s="15">
        <v>150</v>
      </c>
      <c r="O2277" s="15">
        <v>1</v>
      </c>
      <c r="P2277" s="15" t="s">
        <v>910</v>
      </c>
      <c r="Q2277" s="37" t="s">
        <v>9169</v>
      </c>
      <c r="R2277" s="37">
        <v>6.4000000000000001E-2</v>
      </c>
      <c r="S2277" s="37" t="s">
        <v>9168</v>
      </c>
      <c r="T2277" s="37" t="s">
        <v>9167</v>
      </c>
      <c r="U2277" s="37" t="s">
        <v>9166</v>
      </c>
    </row>
    <row r="2278" spans="1:21" s="37" customFormat="1" ht="14.5">
      <c r="A2278" s="3" t="s">
        <v>5853</v>
      </c>
      <c r="B2278" s="15" t="s">
        <v>1</v>
      </c>
      <c r="C2278" s="15" t="s">
        <v>4</v>
      </c>
      <c r="D2278" s="15" t="s">
        <v>3522</v>
      </c>
      <c r="E2278" s="15">
        <v>300</v>
      </c>
      <c r="F2278" s="15">
        <v>178</v>
      </c>
      <c r="G2278" s="15">
        <v>187.5</v>
      </c>
      <c r="H2278" s="15">
        <v>197</v>
      </c>
      <c r="I2278" s="15">
        <v>160</v>
      </c>
      <c r="J2278" s="15">
        <v>1</v>
      </c>
      <c r="K2278" s="15">
        <v>1</v>
      </c>
      <c r="L2278" s="15">
        <v>259</v>
      </c>
      <c r="M2278" s="15">
        <v>1.2</v>
      </c>
      <c r="N2278" s="15">
        <v>150</v>
      </c>
      <c r="O2278" s="15">
        <v>1</v>
      </c>
      <c r="P2278" s="15" t="s">
        <v>3</v>
      </c>
      <c r="Q2278" s="37" t="s">
        <v>9169</v>
      </c>
      <c r="R2278" s="37">
        <v>6.4000000000000001E-2</v>
      </c>
      <c r="S2278" s="37" t="s">
        <v>9168</v>
      </c>
      <c r="T2278" s="37" t="s">
        <v>9167</v>
      </c>
      <c r="U2278" s="37" t="s">
        <v>9166</v>
      </c>
    </row>
    <row r="2279" spans="1:21" s="37" customFormat="1" ht="14.5">
      <c r="A2279" s="3" t="s">
        <v>5854</v>
      </c>
      <c r="B2279" s="15" t="s">
        <v>1</v>
      </c>
      <c r="C2279" s="15" t="s">
        <v>4</v>
      </c>
      <c r="D2279" s="15" t="s">
        <v>3525</v>
      </c>
      <c r="E2279" s="15">
        <v>300</v>
      </c>
      <c r="F2279" s="15">
        <v>178</v>
      </c>
      <c r="G2279" s="15">
        <v>198</v>
      </c>
      <c r="H2279" s="15">
        <v>218</v>
      </c>
      <c r="I2279" s="15">
        <v>160</v>
      </c>
      <c r="J2279" s="15">
        <v>1</v>
      </c>
      <c r="K2279" s="15">
        <v>1</v>
      </c>
      <c r="L2279" s="15">
        <v>287</v>
      </c>
      <c r="M2279" s="15">
        <v>1</v>
      </c>
      <c r="N2279" s="15">
        <v>150</v>
      </c>
      <c r="O2279" s="15">
        <v>1</v>
      </c>
      <c r="P2279" s="15" t="s">
        <v>910</v>
      </c>
      <c r="Q2279" s="37" t="s">
        <v>9169</v>
      </c>
      <c r="R2279" s="37">
        <v>6.4000000000000001E-2</v>
      </c>
      <c r="S2279" s="37" t="s">
        <v>9168</v>
      </c>
      <c r="T2279" s="37" t="s">
        <v>9167</v>
      </c>
      <c r="U2279" s="37" t="s">
        <v>9166</v>
      </c>
    </row>
    <row r="2280" spans="1:21" s="37" customFormat="1" ht="14.5">
      <c r="A2280" s="3" t="s">
        <v>5855</v>
      </c>
      <c r="B2280" s="15" t="s">
        <v>1</v>
      </c>
      <c r="C2280" s="15" t="s">
        <v>4</v>
      </c>
      <c r="D2280" s="15" t="s">
        <v>3525</v>
      </c>
      <c r="E2280" s="15">
        <v>300</v>
      </c>
      <c r="F2280" s="15">
        <v>178</v>
      </c>
      <c r="G2280" s="15">
        <v>187.5</v>
      </c>
      <c r="H2280" s="15">
        <v>197</v>
      </c>
      <c r="I2280" s="15">
        <v>160</v>
      </c>
      <c r="J2280" s="15">
        <v>1</v>
      </c>
      <c r="K2280" s="15">
        <v>1</v>
      </c>
      <c r="L2280" s="15">
        <v>259</v>
      </c>
      <c r="M2280" s="15">
        <v>1.2</v>
      </c>
      <c r="N2280" s="15">
        <v>150</v>
      </c>
      <c r="O2280" s="15">
        <v>1</v>
      </c>
      <c r="P2280" s="15" t="s">
        <v>910</v>
      </c>
      <c r="Q2280" s="37" t="s">
        <v>9169</v>
      </c>
      <c r="R2280" s="37">
        <v>6.4000000000000001E-2</v>
      </c>
      <c r="S2280" s="37" t="s">
        <v>9168</v>
      </c>
      <c r="T2280" s="37" t="s">
        <v>9167</v>
      </c>
      <c r="U2280" s="37" t="s">
        <v>9166</v>
      </c>
    </row>
    <row r="2281" spans="1:21" s="37" customFormat="1" ht="14.5">
      <c r="A2281" s="3" t="s">
        <v>5856</v>
      </c>
      <c r="B2281" s="15" t="s">
        <v>1</v>
      </c>
      <c r="C2281" s="15" t="s">
        <v>4</v>
      </c>
      <c r="D2281" s="15" t="s">
        <v>3525</v>
      </c>
      <c r="E2281" s="15">
        <v>300</v>
      </c>
      <c r="F2281" s="15">
        <v>178</v>
      </c>
      <c r="G2281" s="15">
        <v>187.5</v>
      </c>
      <c r="H2281" s="15">
        <v>197</v>
      </c>
      <c r="I2281" s="15">
        <v>160</v>
      </c>
      <c r="J2281" s="15">
        <v>1</v>
      </c>
      <c r="K2281" s="15">
        <v>1</v>
      </c>
      <c r="L2281" s="15">
        <v>259</v>
      </c>
      <c r="M2281" s="15">
        <v>1.2</v>
      </c>
      <c r="N2281" s="15">
        <v>150</v>
      </c>
      <c r="O2281" s="15">
        <v>1</v>
      </c>
      <c r="P2281" s="15" t="s">
        <v>3</v>
      </c>
      <c r="Q2281" s="37" t="s">
        <v>9169</v>
      </c>
      <c r="R2281" s="37">
        <v>6.4000000000000001E-2</v>
      </c>
      <c r="S2281" s="37" t="s">
        <v>9168</v>
      </c>
      <c r="T2281" s="37" t="s">
        <v>9167</v>
      </c>
      <c r="U2281" s="37" t="s">
        <v>9166</v>
      </c>
    </row>
    <row r="2282" spans="1:21" s="37" customFormat="1" ht="14.5">
      <c r="A2282" s="3" t="s">
        <v>5857</v>
      </c>
      <c r="B2282" s="15" t="s">
        <v>1</v>
      </c>
      <c r="C2282" s="15" t="s">
        <v>4</v>
      </c>
      <c r="D2282" s="15" t="s">
        <v>3525</v>
      </c>
      <c r="E2282" s="15">
        <v>300</v>
      </c>
      <c r="F2282" s="15">
        <v>178</v>
      </c>
      <c r="G2282" s="15">
        <v>198</v>
      </c>
      <c r="H2282" s="15">
        <v>218</v>
      </c>
      <c r="I2282" s="15">
        <v>160</v>
      </c>
      <c r="J2282" s="15">
        <v>1</v>
      </c>
      <c r="K2282" s="15">
        <v>1</v>
      </c>
      <c r="L2282" s="15">
        <v>287</v>
      </c>
      <c r="M2282" s="15">
        <v>1</v>
      </c>
      <c r="N2282" s="15">
        <v>150</v>
      </c>
      <c r="O2282" s="15">
        <v>1</v>
      </c>
      <c r="P2282" s="15" t="s">
        <v>3</v>
      </c>
      <c r="Q2282" s="37" t="s">
        <v>9169</v>
      </c>
      <c r="R2282" s="37">
        <v>6.4000000000000001E-2</v>
      </c>
      <c r="S2282" s="37" t="s">
        <v>9168</v>
      </c>
      <c r="T2282" s="37" t="s">
        <v>9167</v>
      </c>
      <c r="U2282" s="37" t="s">
        <v>9166</v>
      </c>
    </row>
    <row r="2283" spans="1:21" s="37" customFormat="1" ht="14.5">
      <c r="A2283" s="3" t="s">
        <v>5858</v>
      </c>
      <c r="B2283" s="15" t="s">
        <v>1</v>
      </c>
      <c r="C2283" s="15" t="s">
        <v>4</v>
      </c>
      <c r="D2283" s="15" t="s">
        <v>3522</v>
      </c>
      <c r="E2283" s="15">
        <v>300</v>
      </c>
      <c r="F2283" s="15">
        <v>178</v>
      </c>
      <c r="G2283" s="15">
        <v>198</v>
      </c>
      <c r="H2283" s="15">
        <v>218</v>
      </c>
      <c r="I2283" s="15">
        <v>160</v>
      </c>
      <c r="J2283" s="15">
        <v>1</v>
      </c>
      <c r="K2283" s="15">
        <v>1</v>
      </c>
      <c r="L2283" s="15">
        <v>287</v>
      </c>
      <c r="M2283" s="15">
        <v>1</v>
      </c>
      <c r="N2283" s="15">
        <v>150</v>
      </c>
      <c r="O2283" s="15">
        <v>1</v>
      </c>
      <c r="P2283" s="15" t="s">
        <v>3</v>
      </c>
      <c r="Q2283" s="37" t="s">
        <v>9169</v>
      </c>
      <c r="R2283" s="37">
        <v>6.4000000000000001E-2</v>
      </c>
      <c r="S2283" s="37" t="s">
        <v>9168</v>
      </c>
      <c r="T2283" s="37" t="s">
        <v>9167</v>
      </c>
      <c r="U2283" s="37" t="s">
        <v>9166</v>
      </c>
    </row>
    <row r="2284" spans="1:21" s="37" customFormat="1" ht="14.5">
      <c r="A2284" s="3" t="s">
        <v>5859</v>
      </c>
      <c r="B2284" s="15" t="s">
        <v>1</v>
      </c>
      <c r="C2284" s="15" t="s">
        <v>4</v>
      </c>
      <c r="D2284" s="15" t="s">
        <v>3522</v>
      </c>
      <c r="E2284" s="15">
        <v>400</v>
      </c>
      <c r="F2284" s="15">
        <v>17.8</v>
      </c>
      <c r="G2284" s="15">
        <v>18.8</v>
      </c>
      <c r="H2284" s="15">
        <v>19.7</v>
      </c>
      <c r="I2284" s="15">
        <v>16</v>
      </c>
      <c r="J2284" s="15">
        <v>1</v>
      </c>
      <c r="K2284" s="15">
        <v>1</v>
      </c>
      <c r="L2284" s="15">
        <v>26</v>
      </c>
      <c r="M2284" s="15">
        <v>15.4</v>
      </c>
      <c r="N2284" s="15">
        <v>150</v>
      </c>
      <c r="O2284" s="15">
        <v>1</v>
      </c>
      <c r="P2284" s="15" t="s">
        <v>910</v>
      </c>
      <c r="Q2284" s="37" t="s">
        <v>9169</v>
      </c>
      <c r="R2284" s="37">
        <v>6.4000000000000001E-2</v>
      </c>
      <c r="S2284" s="37" t="s">
        <v>9168</v>
      </c>
      <c r="T2284" s="37" t="s">
        <v>9167</v>
      </c>
      <c r="U2284" s="37" t="s">
        <v>9166</v>
      </c>
    </row>
    <row r="2285" spans="1:21" s="37" customFormat="1" ht="14.5">
      <c r="A2285" s="3" t="s">
        <v>5860</v>
      </c>
      <c r="B2285" s="15" t="s">
        <v>1</v>
      </c>
      <c r="C2285" s="15" t="s">
        <v>4</v>
      </c>
      <c r="D2285" s="15" t="s">
        <v>3522</v>
      </c>
      <c r="E2285" s="15">
        <v>400</v>
      </c>
      <c r="F2285" s="15">
        <v>17.8</v>
      </c>
      <c r="G2285" s="15">
        <v>18.8</v>
      </c>
      <c r="H2285" s="15">
        <v>19.7</v>
      </c>
      <c r="I2285" s="15">
        <v>16</v>
      </c>
      <c r="J2285" s="15">
        <v>1</v>
      </c>
      <c r="K2285" s="15">
        <v>1</v>
      </c>
      <c r="L2285" s="15">
        <v>26</v>
      </c>
      <c r="M2285" s="15">
        <v>15.4</v>
      </c>
      <c r="N2285" s="15">
        <v>150</v>
      </c>
      <c r="O2285" s="15">
        <v>1</v>
      </c>
      <c r="P2285" s="15" t="s">
        <v>3</v>
      </c>
      <c r="Q2285" s="37" t="s">
        <v>9169</v>
      </c>
      <c r="R2285" s="37">
        <v>6.4000000000000001E-2</v>
      </c>
      <c r="S2285" s="37" t="s">
        <v>9168</v>
      </c>
      <c r="T2285" s="37" t="s">
        <v>9167</v>
      </c>
      <c r="U2285" s="37" t="s">
        <v>9166</v>
      </c>
    </row>
    <row r="2286" spans="1:21" s="37" customFormat="1" ht="14.5">
      <c r="A2286" s="3" t="s">
        <v>5861</v>
      </c>
      <c r="B2286" s="15" t="s">
        <v>1</v>
      </c>
      <c r="C2286" s="15" t="s">
        <v>4</v>
      </c>
      <c r="D2286" s="15" t="s">
        <v>3525</v>
      </c>
      <c r="E2286" s="15">
        <v>400</v>
      </c>
      <c r="F2286" s="15">
        <v>17.8</v>
      </c>
      <c r="G2286" s="15">
        <v>19.8</v>
      </c>
      <c r="H2286" s="15">
        <v>21.8</v>
      </c>
      <c r="I2286" s="15">
        <v>16</v>
      </c>
      <c r="J2286" s="15">
        <v>1</v>
      </c>
      <c r="K2286" s="15">
        <v>1</v>
      </c>
      <c r="L2286" s="15">
        <v>28.8</v>
      </c>
      <c r="M2286" s="15">
        <v>13.9</v>
      </c>
      <c r="N2286" s="15">
        <v>150</v>
      </c>
      <c r="O2286" s="15">
        <v>1</v>
      </c>
      <c r="P2286" s="15" t="s">
        <v>910</v>
      </c>
      <c r="Q2286" s="37" t="s">
        <v>9169</v>
      </c>
      <c r="R2286" s="37">
        <v>6.4000000000000001E-2</v>
      </c>
      <c r="S2286" s="37" t="s">
        <v>9168</v>
      </c>
      <c r="T2286" s="37" t="s">
        <v>9167</v>
      </c>
      <c r="U2286" s="37" t="s">
        <v>9166</v>
      </c>
    </row>
    <row r="2287" spans="1:21" s="37" customFormat="1" ht="14.5">
      <c r="A2287" s="3" t="s">
        <v>5862</v>
      </c>
      <c r="B2287" s="15" t="s">
        <v>1</v>
      </c>
      <c r="C2287" s="15" t="s">
        <v>4</v>
      </c>
      <c r="D2287" s="15" t="s">
        <v>3525</v>
      </c>
      <c r="E2287" s="15">
        <v>400</v>
      </c>
      <c r="F2287" s="15">
        <v>17.8</v>
      </c>
      <c r="G2287" s="15">
        <v>18.8</v>
      </c>
      <c r="H2287" s="15">
        <v>19.7</v>
      </c>
      <c r="I2287" s="15">
        <v>16</v>
      </c>
      <c r="J2287" s="15">
        <v>1</v>
      </c>
      <c r="K2287" s="15">
        <v>1</v>
      </c>
      <c r="L2287" s="15">
        <v>26</v>
      </c>
      <c r="M2287" s="15">
        <v>15.4</v>
      </c>
      <c r="N2287" s="15">
        <v>150</v>
      </c>
      <c r="O2287" s="15">
        <v>1</v>
      </c>
      <c r="P2287" s="15" t="s">
        <v>910</v>
      </c>
      <c r="Q2287" s="37" t="s">
        <v>9169</v>
      </c>
      <c r="R2287" s="37">
        <v>6.4000000000000001E-2</v>
      </c>
      <c r="S2287" s="37" t="s">
        <v>9168</v>
      </c>
      <c r="T2287" s="37" t="s">
        <v>9167</v>
      </c>
      <c r="U2287" s="37" t="s">
        <v>9166</v>
      </c>
    </row>
    <row r="2288" spans="1:21" s="37" customFormat="1" ht="14.5">
      <c r="A2288" s="3" t="s">
        <v>5863</v>
      </c>
      <c r="B2288" s="15" t="s">
        <v>1</v>
      </c>
      <c r="C2288" s="15" t="s">
        <v>4</v>
      </c>
      <c r="D2288" s="15" t="s">
        <v>3525</v>
      </c>
      <c r="E2288" s="15">
        <v>400</v>
      </c>
      <c r="F2288" s="15">
        <v>17.8</v>
      </c>
      <c r="G2288" s="15">
        <v>18.8</v>
      </c>
      <c r="H2288" s="15">
        <v>19.7</v>
      </c>
      <c r="I2288" s="15">
        <v>16</v>
      </c>
      <c r="J2288" s="15">
        <v>1</v>
      </c>
      <c r="K2288" s="15">
        <v>1</v>
      </c>
      <c r="L2288" s="15">
        <v>26</v>
      </c>
      <c r="M2288" s="15">
        <v>15.4</v>
      </c>
      <c r="N2288" s="15">
        <v>150</v>
      </c>
      <c r="O2288" s="15">
        <v>1</v>
      </c>
      <c r="P2288" s="15" t="s">
        <v>3</v>
      </c>
      <c r="Q2288" s="37" t="s">
        <v>9169</v>
      </c>
      <c r="R2288" s="37">
        <v>6.4000000000000001E-2</v>
      </c>
      <c r="S2288" s="37" t="s">
        <v>9168</v>
      </c>
      <c r="T2288" s="37" t="s">
        <v>9167</v>
      </c>
      <c r="U2288" s="37" t="s">
        <v>9166</v>
      </c>
    </row>
    <row r="2289" spans="1:21" s="37" customFormat="1" ht="14.5">
      <c r="A2289" s="3" t="s">
        <v>5864</v>
      </c>
      <c r="B2289" s="15" t="s">
        <v>1</v>
      </c>
      <c r="C2289" s="15" t="s">
        <v>4</v>
      </c>
      <c r="D2289" s="15" t="s">
        <v>3525</v>
      </c>
      <c r="E2289" s="15">
        <v>400</v>
      </c>
      <c r="F2289" s="15">
        <v>17.8</v>
      </c>
      <c r="G2289" s="15">
        <v>19.8</v>
      </c>
      <c r="H2289" s="15">
        <v>21.8</v>
      </c>
      <c r="I2289" s="15">
        <v>16</v>
      </c>
      <c r="J2289" s="15">
        <v>1</v>
      </c>
      <c r="K2289" s="15">
        <v>1</v>
      </c>
      <c r="L2289" s="15">
        <v>28.8</v>
      </c>
      <c r="M2289" s="15">
        <v>13.9</v>
      </c>
      <c r="N2289" s="15">
        <v>150</v>
      </c>
      <c r="O2289" s="15">
        <v>1</v>
      </c>
      <c r="P2289" s="15" t="s">
        <v>3</v>
      </c>
      <c r="Q2289" s="37" t="s">
        <v>9169</v>
      </c>
      <c r="R2289" s="37">
        <v>6.4000000000000001E-2</v>
      </c>
      <c r="S2289" s="37" t="s">
        <v>9168</v>
      </c>
      <c r="T2289" s="37" t="s">
        <v>9167</v>
      </c>
      <c r="U2289" s="37" t="s">
        <v>9166</v>
      </c>
    </row>
    <row r="2290" spans="1:21" s="37" customFormat="1" ht="14.5">
      <c r="A2290" s="3" t="s">
        <v>5865</v>
      </c>
      <c r="B2290" s="15" t="s">
        <v>1</v>
      </c>
      <c r="C2290" s="15" t="s">
        <v>4</v>
      </c>
      <c r="D2290" s="15" t="s">
        <v>3522</v>
      </c>
      <c r="E2290" s="15">
        <v>400</v>
      </c>
      <c r="F2290" s="15">
        <v>17.8</v>
      </c>
      <c r="G2290" s="15">
        <v>19.8</v>
      </c>
      <c r="H2290" s="15">
        <v>21.8</v>
      </c>
      <c r="I2290" s="15">
        <v>16</v>
      </c>
      <c r="J2290" s="15">
        <v>1</v>
      </c>
      <c r="K2290" s="15">
        <v>1</v>
      </c>
      <c r="L2290" s="15">
        <v>28.8</v>
      </c>
      <c r="M2290" s="15">
        <v>13.9</v>
      </c>
      <c r="N2290" s="15">
        <v>150</v>
      </c>
      <c r="O2290" s="15">
        <v>1</v>
      </c>
      <c r="P2290" s="15" t="s">
        <v>3</v>
      </c>
      <c r="Q2290" s="37" t="s">
        <v>9169</v>
      </c>
      <c r="R2290" s="37">
        <v>6.4000000000000001E-2</v>
      </c>
      <c r="S2290" s="37" t="s">
        <v>9168</v>
      </c>
      <c r="T2290" s="37" t="s">
        <v>9167</v>
      </c>
      <c r="U2290" s="37" t="s">
        <v>9166</v>
      </c>
    </row>
    <row r="2291" spans="1:21" s="37" customFormat="1" ht="14.5">
      <c r="A2291" s="3" t="s">
        <v>5866</v>
      </c>
      <c r="B2291" s="15" t="s">
        <v>1</v>
      </c>
      <c r="C2291" s="15" t="s">
        <v>4</v>
      </c>
      <c r="D2291" s="15" t="s">
        <v>3522</v>
      </c>
      <c r="E2291" s="15">
        <v>400</v>
      </c>
      <c r="F2291" s="15">
        <v>18.899999999999999</v>
      </c>
      <c r="G2291" s="15">
        <v>21</v>
      </c>
      <c r="H2291" s="15">
        <v>23.1</v>
      </c>
      <c r="I2291" s="15">
        <v>17</v>
      </c>
      <c r="J2291" s="15">
        <v>1</v>
      </c>
      <c r="K2291" s="15">
        <v>1</v>
      </c>
      <c r="L2291" s="15">
        <v>30.5</v>
      </c>
      <c r="M2291" s="15">
        <v>13.1</v>
      </c>
      <c r="N2291" s="15">
        <v>150</v>
      </c>
      <c r="O2291" s="15">
        <v>1</v>
      </c>
      <c r="P2291" s="15" t="s">
        <v>910</v>
      </c>
      <c r="Q2291" s="37" t="s">
        <v>9169</v>
      </c>
      <c r="R2291" s="37">
        <v>6.4000000000000001E-2</v>
      </c>
      <c r="S2291" s="37" t="s">
        <v>9168</v>
      </c>
      <c r="T2291" s="37" t="s">
        <v>9167</v>
      </c>
      <c r="U2291" s="37" t="s">
        <v>9166</v>
      </c>
    </row>
    <row r="2292" spans="1:21" s="37" customFormat="1" ht="14.5">
      <c r="A2292" s="3" t="s">
        <v>5867</v>
      </c>
      <c r="B2292" s="15" t="s">
        <v>1</v>
      </c>
      <c r="C2292" s="15" t="s">
        <v>4</v>
      </c>
      <c r="D2292" s="15" t="s">
        <v>3522</v>
      </c>
      <c r="E2292" s="15">
        <v>300</v>
      </c>
      <c r="F2292" s="15">
        <v>189</v>
      </c>
      <c r="G2292" s="15">
        <v>210</v>
      </c>
      <c r="H2292" s="15">
        <v>231</v>
      </c>
      <c r="I2292" s="15">
        <v>170</v>
      </c>
      <c r="J2292" s="15">
        <v>1</v>
      </c>
      <c r="K2292" s="15">
        <v>1</v>
      </c>
      <c r="L2292" s="15">
        <v>304</v>
      </c>
      <c r="M2292" s="15">
        <v>1</v>
      </c>
      <c r="N2292" s="15">
        <v>150</v>
      </c>
      <c r="O2292" s="15">
        <v>1</v>
      </c>
      <c r="P2292" s="15" t="s">
        <v>910</v>
      </c>
      <c r="Q2292" s="37" t="s">
        <v>9169</v>
      </c>
      <c r="R2292" s="37">
        <v>6.4000000000000001E-2</v>
      </c>
      <c r="S2292" s="37" t="s">
        <v>9168</v>
      </c>
      <c r="T2292" s="37" t="s">
        <v>9167</v>
      </c>
      <c r="U2292" s="37" t="s">
        <v>9166</v>
      </c>
    </row>
    <row r="2293" spans="1:21" s="37" customFormat="1" ht="14.5">
      <c r="A2293" s="3" t="s">
        <v>5868</v>
      </c>
      <c r="B2293" s="15" t="s">
        <v>1</v>
      </c>
      <c r="C2293" s="15" t="s">
        <v>4</v>
      </c>
      <c r="D2293" s="15" t="s">
        <v>3522</v>
      </c>
      <c r="E2293" s="15">
        <v>300</v>
      </c>
      <c r="F2293" s="15">
        <v>189</v>
      </c>
      <c r="G2293" s="15">
        <v>199</v>
      </c>
      <c r="H2293" s="15">
        <v>209</v>
      </c>
      <c r="I2293" s="15">
        <v>170</v>
      </c>
      <c r="J2293" s="15">
        <v>1</v>
      </c>
      <c r="K2293" s="15">
        <v>1</v>
      </c>
      <c r="L2293" s="15">
        <v>275</v>
      </c>
      <c r="M2293" s="15">
        <v>1.1000000000000001</v>
      </c>
      <c r="N2293" s="15">
        <v>150</v>
      </c>
      <c r="O2293" s="15">
        <v>1</v>
      </c>
      <c r="P2293" s="15" t="s">
        <v>910</v>
      </c>
      <c r="Q2293" s="37" t="s">
        <v>9169</v>
      </c>
      <c r="R2293" s="37">
        <v>6.4000000000000001E-2</v>
      </c>
      <c r="S2293" s="37" t="s">
        <v>9168</v>
      </c>
      <c r="T2293" s="37" t="s">
        <v>9167</v>
      </c>
      <c r="U2293" s="37" t="s">
        <v>9166</v>
      </c>
    </row>
    <row r="2294" spans="1:21" s="37" customFormat="1" ht="14.5">
      <c r="A2294" s="3" t="s">
        <v>5869</v>
      </c>
      <c r="B2294" s="15" t="s">
        <v>1</v>
      </c>
      <c r="C2294" s="15" t="s">
        <v>4</v>
      </c>
      <c r="D2294" s="15" t="s">
        <v>3522</v>
      </c>
      <c r="E2294" s="15">
        <v>300</v>
      </c>
      <c r="F2294" s="15">
        <v>189</v>
      </c>
      <c r="G2294" s="15">
        <v>199</v>
      </c>
      <c r="H2294" s="15">
        <v>209</v>
      </c>
      <c r="I2294" s="15">
        <v>170</v>
      </c>
      <c r="J2294" s="15">
        <v>1</v>
      </c>
      <c r="K2294" s="15">
        <v>1</v>
      </c>
      <c r="L2294" s="15">
        <v>275</v>
      </c>
      <c r="M2294" s="15">
        <v>1.1000000000000001</v>
      </c>
      <c r="N2294" s="15">
        <v>150</v>
      </c>
      <c r="O2294" s="15">
        <v>1</v>
      </c>
      <c r="P2294" s="15" t="s">
        <v>3</v>
      </c>
      <c r="Q2294" s="37" t="s">
        <v>9169</v>
      </c>
      <c r="R2294" s="37">
        <v>6.4000000000000001E-2</v>
      </c>
      <c r="S2294" s="37" t="s">
        <v>9168</v>
      </c>
      <c r="T2294" s="37" t="s">
        <v>9167</v>
      </c>
      <c r="U2294" s="37" t="s">
        <v>9166</v>
      </c>
    </row>
    <row r="2295" spans="1:21" s="37" customFormat="1" ht="14.5">
      <c r="A2295" s="3" t="s">
        <v>5870</v>
      </c>
      <c r="B2295" s="15" t="s">
        <v>1</v>
      </c>
      <c r="C2295" s="15" t="s">
        <v>4</v>
      </c>
      <c r="D2295" s="15" t="s">
        <v>3525</v>
      </c>
      <c r="E2295" s="15">
        <v>300</v>
      </c>
      <c r="F2295" s="15">
        <v>189</v>
      </c>
      <c r="G2295" s="15">
        <v>210</v>
      </c>
      <c r="H2295" s="15">
        <v>231</v>
      </c>
      <c r="I2295" s="15">
        <v>170</v>
      </c>
      <c r="J2295" s="15">
        <v>1</v>
      </c>
      <c r="K2295" s="15">
        <v>1</v>
      </c>
      <c r="L2295" s="15">
        <v>304</v>
      </c>
      <c r="M2295" s="15">
        <v>1</v>
      </c>
      <c r="N2295" s="15">
        <v>150</v>
      </c>
      <c r="O2295" s="15">
        <v>1</v>
      </c>
      <c r="P2295" s="15" t="s">
        <v>910</v>
      </c>
      <c r="Q2295" s="37" t="s">
        <v>9169</v>
      </c>
      <c r="R2295" s="37">
        <v>6.4000000000000001E-2</v>
      </c>
      <c r="S2295" s="37" t="s">
        <v>9168</v>
      </c>
      <c r="T2295" s="37" t="s">
        <v>9167</v>
      </c>
      <c r="U2295" s="37" t="s">
        <v>9166</v>
      </c>
    </row>
    <row r="2296" spans="1:21" s="37" customFormat="1" ht="14.5">
      <c r="A2296" s="3" t="s">
        <v>5871</v>
      </c>
      <c r="B2296" s="15" t="s">
        <v>1</v>
      </c>
      <c r="C2296" s="15" t="s">
        <v>4</v>
      </c>
      <c r="D2296" s="15" t="s">
        <v>3525</v>
      </c>
      <c r="E2296" s="15">
        <v>300</v>
      </c>
      <c r="F2296" s="15">
        <v>189</v>
      </c>
      <c r="G2296" s="15">
        <v>199</v>
      </c>
      <c r="H2296" s="15">
        <v>209</v>
      </c>
      <c r="I2296" s="15">
        <v>170</v>
      </c>
      <c r="J2296" s="15">
        <v>1</v>
      </c>
      <c r="K2296" s="15">
        <v>1</v>
      </c>
      <c r="L2296" s="15">
        <v>275</v>
      </c>
      <c r="M2296" s="15">
        <v>1.1000000000000001</v>
      </c>
      <c r="N2296" s="15">
        <v>150</v>
      </c>
      <c r="O2296" s="15">
        <v>1</v>
      </c>
      <c r="P2296" s="15" t="s">
        <v>910</v>
      </c>
      <c r="Q2296" s="37" t="s">
        <v>9169</v>
      </c>
      <c r="R2296" s="37">
        <v>6.4000000000000001E-2</v>
      </c>
      <c r="S2296" s="37" t="s">
        <v>9168</v>
      </c>
      <c r="T2296" s="37" t="s">
        <v>9167</v>
      </c>
      <c r="U2296" s="37" t="s">
        <v>9166</v>
      </c>
    </row>
    <row r="2297" spans="1:21" s="37" customFormat="1" ht="14.5">
      <c r="A2297" s="3" t="s">
        <v>5872</v>
      </c>
      <c r="B2297" s="15" t="s">
        <v>1</v>
      </c>
      <c r="C2297" s="15" t="s">
        <v>4</v>
      </c>
      <c r="D2297" s="15" t="s">
        <v>3525</v>
      </c>
      <c r="E2297" s="15">
        <v>300</v>
      </c>
      <c r="F2297" s="15">
        <v>189</v>
      </c>
      <c r="G2297" s="15">
        <v>199</v>
      </c>
      <c r="H2297" s="15">
        <v>209</v>
      </c>
      <c r="I2297" s="15">
        <v>170</v>
      </c>
      <c r="J2297" s="15">
        <v>1</v>
      </c>
      <c r="K2297" s="15">
        <v>1</v>
      </c>
      <c r="L2297" s="15">
        <v>275</v>
      </c>
      <c r="M2297" s="15">
        <v>1.1000000000000001</v>
      </c>
      <c r="N2297" s="15">
        <v>150</v>
      </c>
      <c r="O2297" s="15">
        <v>1</v>
      </c>
      <c r="P2297" s="15" t="s">
        <v>3</v>
      </c>
      <c r="Q2297" s="37" t="s">
        <v>9169</v>
      </c>
      <c r="R2297" s="37">
        <v>6.4000000000000001E-2</v>
      </c>
      <c r="S2297" s="37" t="s">
        <v>9168</v>
      </c>
      <c r="T2297" s="37" t="s">
        <v>9167</v>
      </c>
      <c r="U2297" s="37" t="s">
        <v>9166</v>
      </c>
    </row>
    <row r="2298" spans="1:21" s="37" customFormat="1" ht="14.5">
      <c r="A2298" s="3" t="s">
        <v>5873</v>
      </c>
      <c r="B2298" s="15" t="s">
        <v>1</v>
      </c>
      <c r="C2298" s="15" t="s">
        <v>4</v>
      </c>
      <c r="D2298" s="15" t="s">
        <v>3525</v>
      </c>
      <c r="E2298" s="15">
        <v>300</v>
      </c>
      <c r="F2298" s="15">
        <v>189</v>
      </c>
      <c r="G2298" s="15">
        <v>210</v>
      </c>
      <c r="H2298" s="15">
        <v>231</v>
      </c>
      <c r="I2298" s="15">
        <v>170</v>
      </c>
      <c r="J2298" s="15">
        <v>1</v>
      </c>
      <c r="K2298" s="15">
        <v>1</v>
      </c>
      <c r="L2298" s="15">
        <v>304</v>
      </c>
      <c r="M2298" s="15">
        <v>1</v>
      </c>
      <c r="N2298" s="15">
        <v>150</v>
      </c>
      <c r="O2298" s="15">
        <v>1</v>
      </c>
      <c r="P2298" s="15" t="s">
        <v>3</v>
      </c>
      <c r="Q2298" s="37" t="s">
        <v>9169</v>
      </c>
      <c r="R2298" s="37">
        <v>6.4000000000000001E-2</v>
      </c>
      <c r="S2298" s="37" t="s">
        <v>9168</v>
      </c>
      <c r="T2298" s="37" t="s">
        <v>9167</v>
      </c>
      <c r="U2298" s="37" t="s">
        <v>9166</v>
      </c>
    </row>
    <row r="2299" spans="1:21" s="37" customFormat="1" ht="14.5">
      <c r="A2299" s="3" t="s">
        <v>5874</v>
      </c>
      <c r="B2299" s="15" t="s">
        <v>1</v>
      </c>
      <c r="C2299" s="15" t="s">
        <v>4</v>
      </c>
      <c r="D2299" s="15" t="s">
        <v>3522</v>
      </c>
      <c r="E2299" s="15">
        <v>300</v>
      </c>
      <c r="F2299" s="15">
        <v>189</v>
      </c>
      <c r="G2299" s="15">
        <v>210</v>
      </c>
      <c r="H2299" s="15">
        <v>231</v>
      </c>
      <c r="I2299" s="15">
        <v>170</v>
      </c>
      <c r="J2299" s="15">
        <v>1</v>
      </c>
      <c r="K2299" s="15">
        <v>1</v>
      </c>
      <c r="L2299" s="15">
        <v>304</v>
      </c>
      <c r="M2299" s="15">
        <v>1</v>
      </c>
      <c r="N2299" s="15">
        <v>150</v>
      </c>
      <c r="O2299" s="15">
        <v>1</v>
      </c>
      <c r="P2299" s="15" t="s">
        <v>3</v>
      </c>
      <c r="Q2299" s="37" t="s">
        <v>9169</v>
      </c>
      <c r="R2299" s="37">
        <v>6.4000000000000001E-2</v>
      </c>
      <c r="S2299" s="37" t="s">
        <v>9168</v>
      </c>
      <c r="T2299" s="37" t="s">
        <v>9167</v>
      </c>
      <c r="U2299" s="37" t="s">
        <v>9166</v>
      </c>
    </row>
    <row r="2300" spans="1:21" s="37" customFormat="1" ht="14.5">
      <c r="A2300" s="3" t="s">
        <v>5875</v>
      </c>
      <c r="B2300" s="15" t="s">
        <v>1</v>
      </c>
      <c r="C2300" s="15" t="s">
        <v>4</v>
      </c>
      <c r="D2300" s="15" t="s">
        <v>3522</v>
      </c>
      <c r="E2300" s="15">
        <v>400</v>
      </c>
      <c r="F2300" s="15">
        <v>18.899999999999999</v>
      </c>
      <c r="G2300" s="15">
        <v>19.899999999999999</v>
      </c>
      <c r="H2300" s="15">
        <v>20.9</v>
      </c>
      <c r="I2300" s="15">
        <v>17</v>
      </c>
      <c r="J2300" s="15">
        <v>1</v>
      </c>
      <c r="K2300" s="15">
        <v>1</v>
      </c>
      <c r="L2300" s="15">
        <v>27.6</v>
      </c>
      <c r="M2300" s="15">
        <v>14.5</v>
      </c>
      <c r="N2300" s="15">
        <v>150</v>
      </c>
      <c r="O2300" s="15">
        <v>1</v>
      </c>
      <c r="P2300" s="15" t="s">
        <v>910</v>
      </c>
      <c r="Q2300" s="37" t="s">
        <v>9169</v>
      </c>
      <c r="R2300" s="37">
        <v>6.4000000000000001E-2</v>
      </c>
      <c r="S2300" s="37" t="s">
        <v>9168</v>
      </c>
      <c r="T2300" s="37" t="s">
        <v>9167</v>
      </c>
      <c r="U2300" s="37" t="s">
        <v>9166</v>
      </c>
    </row>
    <row r="2301" spans="1:21" s="37" customFormat="1" ht="14.5">
      <c r="A2301" s="3" t="s">
        <v>5876</v>
      </c>
      <c r="B2301" s="15" t="s">
        <v>1</v>
      </c>
      <c r="C2301" s="15" t="s">
        <v>4</v>
      </c>
      <c r="D2301" s="15" t="s">
        <v>3522</v>
      </c>
      <c r="E2301" s="15">
        <v>400</v>
      </c>
      <c r="F2301" s="15">
        <v>18.899999999999999</v>
      </c>
      <c r="G2301" s="15">
        <v>19.899999999999999</v>
      </c>
      <c r="H2301" s="15">
        <v>20.9</v>
      </c>
      <c r="I2301" s="15">
        <v>17</v>
      </c>
      <c r="J2301" s="15">
        <v>1</v>
      </c>
      <c r="K2301" s="15">
        <v>1</v>
      </c>
      <c r="L2301" s="15">
        <v>27.6</v>
      </c>
      <c r="M2301" s="15">
        <v>14.5</v>
      </c>
      <c r="N2301" s="15">
        <v>150</v>
      </c>
      <c r="O2301" s="15">
        <v>1</v>
      </c>
      <c r="P2301" s="15" t="s">
        <v>3</v>
      </c>
      <c r="Q2301" s="37" t="s">
        <v>9169</v>
      </c>
      <c r="R2301" s="37">
        <v>6.4000000000000001E-2</v>
      </c>
      <c r="S2301" s="37" t="s">
        <v>9168</v>
      </c>
      <c r="T2301" s="37" t="s">
        <v>9167</v>
      </c>
      <c r="U2301" s="37" t="s">
        <v>9166</v>
      </c>
    </row>
    <row r="2302" spans="1:21" s="37" customFormat="1" ht="14.5">
      <c r="A2302" s="3" t="s">
        <v>5877</v>
      </c>
      <c r="B2302" s="15" t="s">
        <v>1</v>
      </c>
      <c r="C2302" s="15" t="s">
        <v>4</v>
      </c>
      <c r="D2302" s="15" t="s">
        <v>3525</v>
      </c>
      <c r="E2302" s="15">
        <v>400</v>
      </c>
      <c r="F2302" s="15">
        <v>18.899999999999999</v>
      </c>
      <c r="G2302" s="15">
        <v>21</v>
      </c>
      <c r="H2302" s="15">
        <v>23.1</v>
      </c>
      <c r="I2302" s="15">
        <v>17</v>
      </c>
      <c r="J2302" s="15">
        <v>1</v>
      </c>
      <c r="K2302" s="15">
        <v>1</v>
      </c>
      <c r="L2302" s="15">
        <v>30.5</v>
      </c>
      <c r="M2302" s="15">
        <v>13.1</v>
      </c>
      <c r="N2302" s="15">
        <v>150</v>
      </c>
      <c r="O2302" s="15">
        <v>1</v>
      </c>
      <c r="P2302" s="15" t="s">
        <v>910</v>
      </c>
      <c r="Q2302" s="37" t="s">
        <v>9169</v>
      </c>
      <c r="R2302" s="37">
        <v>6.4000000000000001E-2</v>
      </c>
      <c r="S2302" s="37" t="s">
        <v>9168</v>
      </c>
      <c r="T2302" s="37" t="s">
        <v>9167</v>
      </c>
      <c r="U2302" s="37" t="s">
        <v>9166</v>
      </c>
    </row>
    <row r="2303" spans="1:21" s="37" customFormat="1" ht="14.5">
      <c r="A2303" s="3" t="s">
        <v>5878</v>
      </c>
      <c r="B2303" s="15" t="s">
        <v>1</v>
      </c>
      <c r="C2303" s="15" t="s">
        <v>4</v>
      </c>
      <c r="D2303" s="15" t="s">
        <v>3525</v>
      </c>
      <c r="E2303" s="15">
        <v>400</v>
      </c>
      <c r="F2303" s="15">
        <v>18.899999999999999</v>
      </c>
      <c r="G2303" s="15">
        <v>19.899999999999999</v>
      </c>
      <c r="H2303" s="15">
        <v>20.9</v>
      </c>
      <c r="I2303" s="15">
        <v>17</v>
      </c>
      <c r="J2303" s="15">
        <v>1</v>
      </c>
      <c r="K2303" s="15">
        <v>1</v>
      </c>
      <c r="L2303" s="15">
        <v>27.6</v>
      </c>
      <c r="M2303" s="15">
        <v>14.5</v>
      </c>
      <c r="N2303" s="15">
        <v>150</v>
      </c>
      <c r="O2303" s="15">
        <v>1</v>
      </c>
      <c r="P2303" s="15" t="s">
        <v>910</v>
      </c>
      <c r="Q2303" s="37" t="s">
        <v>9169</v>
      </c>
      <c r="R2303" s="37">
        <v>6.4000000000000001E-2</v>
      </c>
      <c r="S2303" s="37" t="s">
        <v>9168</v>
      </c>
      <c r="T2303" s="37" t="s">
        <v>9167</v>
      </c>
      <c r="U2303" s="37" t="s">
        <v>9166</v>
      </c>
    </row>
    <row r="2304" spans="1:21" s="37" customFormat="1" ht="14.5">
      <c r="A2304" s="3" t="s">
        <v>5879</v>
      </c>
      <c r="B2304" s="15" t="s">
        <v>1</v>
      </c>
      <c r="C2304" s="15" t="s">
        <v>4</v>
      </c>
      <c r="D2304" s="15" t="s">
        <v>3525</v>
      </c>
      <c r="E2304" s="15">
        <v>400</v>
      </c>
      <c r="F2304" s="15">
        <v>18.899999999999999</v>
      </c>
      <c r="G2304" s="15">
        <v>19.899999999999999</v>
      </c>
      <c r="H2304" s="15">
        <v>20.9</v>
      </c>
      <c r="I2304" s="15">
        <v>17</v>
      </c>
      <c r="J2304" s="15">
        <v>1</v>
      </c>
      <c r="K2304" s="15">
        <v>1</v>
      </c>
      <c r="L2304" s="15">
        <v>27.6</v>
      </c>
      <c r="M2304" s="15">
        <v>14.5</v>
      </c>
      <c r="N2304" s="15">
        <v>150</v>
      </c>
      <c r="O2304" s="15">
        <v>1</v>
      </c>
      <c r="P2304" s="15" t="s">
        <v>3</v>
      </c>
      <c r="Q2304" s="37" t="s">
        <v>9169</v>
      </c>
      <c r="R2304" s="37">
        <v>6.4000000000000001E-2</v>
      </c>
      <c r="S2304" s="37" t="s">
        <v>9168</v>
      </c>
      <c r="T2304" s="37" t="s">
        <v>9167</v>
      </c>
      <c r="U2304" s="37" t="s">
        <v>9166</v>
      </c>
    </row>
    <row r="2305" spans="1:21" s="37" customFormat="1" ht="14.5">
      <c r="A2305" s="3" t="s">
        <v>5880</v>
      </c>
      <c r="B2305" s="15" t="s">
        <v>1</v>
      </c>
      <c r="C2305" s="15" t="s">
        <v>4</v>
      </c>
      <c r="D2305" s="15" t="s">
        <v>3525</v>
      </c>
      <c r="E2305" s="15">
        <v>400</v>
      </c>
      <c r="F2305" s="15">
        <v>18.899999999999999</v>
      </c>
      <c r="G2305" s="15">
        <v>21</v>
      </c>
      <c r="H2305" s="15">
        <v>23.1</v>
      </c>
      <c r="I2305" s="15">
        <v>17</v>
      </c>
      <c r="J2305" s="15">
        <v>1</v>
      </c>
      <c r="K2305" s="15">
        <v>1</v>
      </c>
      <c r="L2305" s="15">
        <v>30.5</v>
      </c>
      <c r="M2305" s="15">
        <v>13.1</v>
      </c>
      <c r="N2305" s="15">
        <v>150</v>
      </c>
      <c r="O2305" s="15">
        <v>1</v>
      </c>
      <c r="P2305" s="15" t="s">
        <v>3</v>
      </c>
      <c r="Q2305" s="37" t="s">
        <v>9169</v>
      </c>
      <c r="R2305" s="37">
        <v>6.4000000000000001E-2</v>
      </c>
      <c r="S2305" s="37" t="s">
        <v>9168</v>
      </c>
      <c r="T2305" s="37" t="s">
        <v>9167</v>
      </c>
      <c r="U2305" s="37" t="s">
        <v>9166</v>
      </c>
    </row>
    <row r="2306" spans="1:21" s="37" customFormat="1" ht="14.5">
      <c r="A2306" s="3" t="s">
        <v>5881</v>
      </c>
      <c r="B2306" s="15" t="s">
        <v>1</v>
      </c>
      <c r="C2306" s="15" t="s">
        <v>4</v>
      </c>
      <c r="D2306" s="15" t="s">
        <v>3522</v>
      </c>
      <c r="E2306" s="15">
        <v>400</v>
      </c>
      <c r="F2306" s="15">
        <v>18.899999999999999</v>
      </c>
      <c r="G2306" s="15">
        <v>21</v>
      </c>
      <c r="H2306" s="15">
        <v>23.1</v>
      </c>
      <c r="I2306" s="15">
        <v>17</v>
      </c>
      <c r="J2306" s="15">
        <v>1</v>
      </c>
      <c r="K2306" s="15">
        <v>1</v>
      </c>
      <c r="L2306" s="15">
        <v>30.5</v>
      </c>
      <c r="M2306" s="15">
        <v>13.1</v>
      </c>
      <c r="N2306" s="15">
        <v>150</v>
      </c>
      <c r="O2306" s="15">
        <v>1</v>
      </c>
      <c r="P2306" s="15" t="s">
        <v>3</v>
      </c>
      <c r="Q2306" s="37" t="s">
        <v>9169</v>
      </c>
      <c r="R2306" s="37">
        <v>6.4000000000000001E-2</v>
      </c>
      <c r="S2306" s="37" t="s">
        <v>9168</v>
      </c>
      <c r="T2306" s="37" t="s">
        <v>9167</v>
      </c>
      <c r="U2306" s="37" t="s">
        <v>9166</v>
      </c>
    </row>
    <row r="2307" spans="1:21" s="37" customFormat="1" ht="14.5">
      <c r="A2307" s="3" t="s">
        <v>5882</v>
      </c>
      <c r="B2307" s="15" t="s">
        <v>1</v>
      </c>
      <c r="C2307" s="15" t="s">
        <v>4</v>
      </c>
      <c r="D2307" s="15" t="s">
        <v>3522</v>
      </c>
      <c r="E2307" s="15">
        <v>400</v>
      </c>
      <c r="F2307" s="15">
        <v>20</v>
      </c>
      <c r="G2307" s="15">
        <v>22.2</v>
      </c>
      <c r="H2307" s="15">
        <v>24.4</v>
      </c>
      <c r="I2307" s="15">
        <v>18</v>
      </c>
      <c r="J2307" s="15">
        <v>1</v>
      </c>
      <c r="K2307" s="15">
        <v>1</v>
      </c>
      <c r="L2307" s="15">
        <v>32.200000000000003</v>
      </c>
      <c r="M2307" s="15">
        <v>12.4</v>
      </c>
      <c r="N2307" s="15">
        <v>150</v>
      </c>
      <c r="O2307" s="15">
        <v>1</v>
      </c>
      <c r="P2307" s="15" t="s">
        <v>910</v>
      </c>
      <c r="Q2307" s="37" t="s">
        <v>9169</v>
      </c>
      <c r="R2307" s="37">
        <v>6.4000000000000001E-2</v>
      </c>
      <c r="S2307" s="37" t="s">
        <v>9168</v>
      </c>
      <c r="T2307" s="37" t="s">
        <v>9167</v>
      </c>
      <c r="U2307" s="37" t="s">
        <v>9166</v>
      </c>
    </row>
    <row r="2308" spans="1:21" s="37" customFormat="1" ht="14.5">
      <c r="A2308" s="3" t="s">
        <v>5883</v>
      </c>
      <c r="B2308" s="15" t="s">
        <v>1</v>
      </c>
      <c r="C2308" s="15" t="s">
        <v>4</v>
      </c>
      <c r="D2308" s="15" t="s">
        <v>3522</v>
      </c>
      <c r="E2308" s="15">
        <v>300</v>
      </c>
      <c r="F2308" s="15">
        <v>209</v>
      </c>
      <c r="G2308" s="15">
        <v>232</v>
      </c>
      <c r="H2308" s="15">
        <v>255</v>
      </c>
      <c r="I2308" s="15">
        <v>188</v>
      </c>
      <c r="J2308" s="15">
        <v>1</v>
      </c>
      <c r="K2308" s="15">
        <v>1</v>
      </c>
      <c r="L2308" s="15">
        <v>344</v>
      </c>
      <c r="M2308" s="15">
        <v>0.9</v>
      </c>
      <c r="N2308" s="15">
        <v>150</v>
      </c>
      <c r="O2308" s="15">
        <v>1</v>
      </c>
      <c r="P2308" s="15" t="s">
        <v>910</v>
      </c>
      <c r="Q2308" s="37" t="s">
        <v>9169</v>
      </c>
      <c r="R2308" s="37">
        <v>6.4000000000000001E-2</v>
      </c>
      <c r="S2308" s="37" t="s">
        <v>9168</v>
      </c>
      <c r="T2308" s="37" t="s">
        <v>9167</v>
      </c>
      <c r="U2308" s="37" t="s">
        <v>9166</v>
      </c>
    </row>
    <row r="2309" spans="1:21" s="37" customFormat="1" ht="14.5">
      <c r="A2309" s="3" t="s">
        <v>5884</v>
      </c>
      <c r="B2309" s="15" t="s">
        <v>1</v>
      </c>
      <c r="C2309" s="15" t="s">
        <v>4</v>
      </c>
      <c r="D2309" s="15" t="s">
        <v>3522</v>
      </c>
      <c r="E2309" s="15">
        <v>300</v>
      </c>
      <c r="F2309" s="15">
        <v>209</v>
      </c>
      <c r="G2309" s="15">
        <v>220</v>
      </c>
      <c r="H2309" s="15">
        <v>231</v>
      </c>
      <c r="I2309" s="15">
        <v>188</v>
      </c>
      <c r="J2309" s="15">
        <v>1</v>
      </c>
      <c r="K2309" s="15">
        <v>1</v>
      </c>
      <c r="L2309" s="15">
        <v>328</v>
      </c>
      <c r="M2309" s="15">
        <v>0.91</v>
      </c>
      <c r="N2309" s="15">
        <v>150</v>
      </c>
      <c r="O2309" s="15">
        <v>1</v>
      </c>
      <c r="P2309" s="15" t="s">
        <v>910</v>
      </c>
      <c r="Q2309" s="37" t="s">
        <v>9169</v>
      </c>
      <c r="R2309" s="37">
        <v>6.4000000000000001E-2</v>
      </c>
      <c r="S2309" s="37" t="s">
        <v>9168</v>
      </c>
      <c r="T2309" s="37" t="s">
        <v>9167</v>
      </c>
      <c r="U2309" s="37" t="s">
        <v>9166</v>
      </c>
    </row>
    <row r="2310" spans="1:21" s="37" customFormat="1" ht="14.5">
      <c r="A2310" s="3" t="s">
        <v>5885</v>
      </c>
      <c r="B2310" s="15" t="s">
        <v>1</v>
      </c>
      <c r="C2310" s="15" t="s">
        <v>4</v>
      </c>
      <c r="D2310" s="15" t="s">
        <v>3522</v>
      </c>
      <c r="E2310" s="15">
        <v>300</v>
      </c>
      <c r="F2310" s="15">
        <v>209</v>
      </c>
      <c r="G2310" s="15">
        <v>220</v>
      </c>
      <c r="H2310" s="15">
        <v>231</v>
      </c>
      <c r="I2310" s="15">
        <v>188</v>
      </c>
      <c r="J2310" s="15">
        <v>1</v>
      </c>
      <c r="K2310" s="15">
        <v>1</v>
      </c>
      <c r="L2310" s="15">
        <v>328</v>
      </c>
      <c r="M2310" s="15">
        <v>0.91</v>
      </c>
      <c r="N2310" s="15">
        <v>150</v>
      </c>
      <c r="O2310" s="15">
        <v>1</v>
      </c>
      <c r="P2310" s="15" t="s">
        <v>3</v>
      </c>
      <c r="Q2310" s="37" t="s">
        <v>9169</v>
      </c>
      <c r="R2310" s="37">
        <v>6.4000000000000001E-2</v>
      </c>
      <c r="S2310" s="37" t="s">
        <v>9168</v>
      </c>
      <c r="T2310" s="37" t="s">
        <v>9167</v>
      </c>
      <c r="U2310" s="37" t="s">
        <v>9166</v>
      </c>
    </row>
    <row r="2311" spans="1:21" s="37" customFormat="1" ht="14.5">
      <c r="A2311" s="3" t="s">
        <v>5886</v>
      </c>
      <c r="B2311" s="15" t="s">
        <v>1</v>
      </c>
      <c r="C2311" s="15" t="s">
        <v>4</v>
      </c>
      <c r="D2311" s="15" t="s">
        <v>3525</v>
      </c>
      <c r="E2311" s="15">
        <v>300</v>
      </c>
      <c r="F2311" s="15">
        <v>209</v>
      </c>
      <c r="G2311" s="15">
        <v>232</v>
      </c>
      <c r="H2311" s="15">
        <v>255</v>
      </c>
      <c r="I2311" s="15">
        <v>188</v>
      </c>
      <c r="J2311" s="15">
        <v>1</v>
      </c>
      <c r="K2311" s="15">
        <v>1</v>
      </c>
      <c r="L2311" s="15">
        <v>344</v>
      </c>
      <c r="M2311" s="15">
        <v>0.9</v>
      </c>
      <c r="N2311" s="15">
        <v>150</v>
      </c>
      <c r="O2311" s="15">
        <v>1</v>
      </c>
      <c r="P2311" s="15" t="s">
        <v>910</v>
      </c>
      <c r="Q2311" s="37" t="s">
        <v>9169</v>
      </c>
      <c r="R2311" s="37">
        <v>6.4000000000000001E-2</v>
      </c>
      <c r="S2311" s="37" t="s">
        <v>9168</v>
      </c>
      <c r="T2311" s="37" t="s">
        <v>9167</v>
      </c>
      <c r="U2311" s="37" t="s">
        <v>9166</v>
      </c>
    </row>
    <row r="2312" spans="1:21" s="37" customFormat="1" ht="14.5">
      <c r="A2312" s="3" t="s">
        <v>5887</v>
      </c>
      <c r="B2312" s="15" t="s">
        <v>1</v>
      </c>
      <c r="C2312" s="15" t="s">
        <v>4</v>
      </c>
      <c r="D2312" s="15" t="s">
        <v>3525</v>
      </c>
      <c r="E2312" s="15">
        <v>300</v>
      </c>
      <c r="F2312" s="15">
        <v>209</v>
      </c>
      <c r="G2312" s="15">
        <v>220</v>
      </c>
      <c r="H2312" s="15">
        <v>231</v>
      </c>
      <c r="I2312" s="15">
        <v>188</v>
      </c>
      <c r="J2312" s="15">
        <v>1</v>
      </c>
      <c r="K2312" s="15">
        <v>1</v>
      </c>
      <c r="L2312" s="15">
        <v>328</v>
      </c>
      <c r="M2312" s="15">
        <v>0.91</v>
      </c>
      <c r="N2312" s="15">
        <v>150</v>
      </c>
      <c r="O2312" s="15">
        <v>1</v>
      </c>
      <c r="P2312" s="15" t="s">
        <v>910</v>
      </c>
      <c r="Q2312" s="37" t="s">
        <v>9169</v>
      </c>
      <c r="R2312" s="37">
        <v>6.4000000000000001E-2</v>
      </c>
      <c r="S2312" s="37" t="s">
        <v>9168</v>
      </c>
      <c r="T2312" s="37" t="s">
        <v>9167</v>
      </c>
      <c r="U2312" s="37" t="s">
        <v>9166</v>
      </c>
    </row>
    <row r="2313" spans="1:21" s="37" customFormat="1" ht="14.5">
      <c r="A2313" s="3" t="s">
        <v>5888</v>
      </c>
      <c r="B2313" s="15" t="s">
        <v>1</v>
      </c>
      <c r="C2313" s="15" t="s">
        <v>4</v>
      </c>
      <c r="D2313" s="15" t="s">
        <v>3525</v>
      </c>
      <c r="E2313" s="15">
        <v>300</v>
      </c>
      <c r="F2313" s="15">
        <v>209</v>
      </c>
      <c r="G2313" s="15">
        <v>220</v>
      </c>
      <c r="H2313" s="15">
        <v>231</v>
      </c>
      <c r="I2313" s="15">
        <v>188</v>
      </c>
      <c r="J2313" s="15">
        <v>1</v>
      </c>
      <c r="K2313" s="15">
        <v>1</v>
      </c>
      <c r="L2313" s="15">
        <v>328</v>
      </c>
      <c r="M2313" s="15">
        <v>0.91</v>
      </c>
      <c r="N2313" s="15">
        <v>150</v>
      </c>
      <c r="O2313" s="15">
        <v>1</v>
      </c>
      <c r="P2313" s="15" t="s">
        <v>3</v>
      </c>
      <c r="Q2313" s="37" t="s">
        <v>9169</v>
      </c>
      <c r="R2313" s="37">
        <v>6.4000000000000001E-2</v>
      </c>
      <c r="S2313" s="37" t="s">
        <v>9168</v>
      </c>
      <c r="T2313" s="37" t="s">
        <v>9167</v>
      </c>
      <c r="U2313" s="37" t="s">
        <v>9166</v>
      </c>
    </row>
    <row r="2314" spans="1:21" s="37" customFormat="1" ht="14.5">
      <c r="A2314" s="3" t="s">
        <v>5889</v>
      </c>
      <c r="B2314" s="15" t="s">
        <v>1</v>
      </c>
      <c r="C2314" s="15" t="s">
        <v>4</v>
      </c>
      <c r="D2314" s="15" t="s">
        <v>3525</v>
      </c>
      <c r="E2314" s="15">
        <v>300</v>
      </c>
      <c r="F2314" s="15">
        <v>209</v>
      </c>
      <c r="G2314" s="15">
        <v>232</v>
      </c>
      <c r="H2314" s="15">
        <v>255</v>
      </c>
      <c r="I2314" s="15">
        <v>188</v>
      </c>
      <c r="J2314" s="15">
        <v>1</v>
      </c>
      <c r="K2314" s="15">
        <v>1</v>
      </c>
      <c r="L2314" s="15">
        <v>344</v>
      </c>
      <c r="M2314" s="15">
        <v>0.9</v>
      </c>
      <c r="N2314" s="15">
        <v>150</v>
      </c>
      <c r="O2314" s="15">
        <v>1</v>
      </c>
      <c r="P2314" s="15" t="s">
        <v>3</v>
      </c>
      <c r="Q2314" s="37" t="s">
        <v>9169</v>
      </c>
      <c r="R2314" s="37">
        <v>6.4000000000000001E-2</v>
      </c>
      <c r="S2314" s="37" t="s">
        <v>9168</v>
      </c>
      <c r="T2314" s="37" t="s">
        <v>9167</v>
      </c>
      <c r="U2314" s="37" t="s">
        <v>9166</v>
      </c>
    </row>
    <row r="2315" spans="1:21" s="37" customFormat="1" ht="14.5">
      <c r="A2315" s="3" t="s">
        <v>5890</v>
      </c>
      <c r="B2315" s="15" t="s">
        <v>1</v>
      </c>
      <c r="C2315" s="15" t="s">
        <v>4</v>
      </c>
      <c r="D2315" s="15" t="s">
        <v>3522</v>
      </c>
      <c r="E2315" s="15">
        <v>300</v>
      </c>
      <c r="F2315" s="15">
        <v>209</v>
      </c>
      <c r="G2315" s="15">
        <v>232</v>
      </c>
      <c r="H2315" s="15">
        <v>255</v>
      </c>
      <c r="I2315" s="15">
        <v>188</v>
      </c>
      <c r="J2315" s="15">
        <v>1</v>
      </c>
      <c r="K2315" s="15">
        <v>1</v>
      </c>
      <c r="L2315" s="15">
        <v>344</v>
      </c>
      <c r="M2315" s="15">
        <v>0.9</v>
      </c>
      <c r="N2315" s="15">
        <v>150</v>
      </c>
      <c r="O2315" s="15">
        <v>1</v>
      </c>
      <c r="P2315" s="15" t="s">
        <v>3</v>
      </c>
      <c r="Q2315" s="37" t="s">
        <v>9169</v>
      </c>
      <c r="R2315" s="37">
        <v>6.4000000000000001E-2</v>
      </c>
      <c r="S2315" s="37" t="s">
        <v>9168</v>
      </c>
      <c r="T2315" s="37" t="s">
        <v>9167</v>
      </c>
      <c r="U2315" s="37" t="s">
        <v>9166</v>
      </c>
    </row>
    <row r="2316" spans="1:21" s="37" customFormat="1" ht="14.5">
      <c r="A2316" s="3" t="s">
        <v>5891</v>
      </c>
      <c r="B2316" s="15" t="s">
        <v>1</v>
      </c>
      <c r="C2316" s="15" t="s">
        <v>4</v>
      </c>
      <c r="D2316" s="15" t="s">
        <v>3522</v>
      </c>
      <c r="E2316" s="15">
        <v>400</v>
      </c>
      <c r="F2316" s="15">
        <v>20</v>
      </c>
      <c r="G2316" s="15">
        <v>21.1</v>
      </c>
      <c r="H2316" s="15">
        <v>22.1</v>
      </c>
      <c r="I2316" s="15">
        <v>18</v>
      </c>
      <c r="J2316" s="15">
        <v>1</v>
      </c>
      <c r="K2316" s="15">
        <v>1</v>
      </c>
      <c r="L2316" s="15">
        <v>29.2</v>
      </c>
      <c r="M2316" s="15">
        <v>13.7</v>
      </c>
      <c r="N2316" s="15">
        <v>150</v>
      </c>
      <c r="O2316" s="15">
        <v>1</v>
      </c>
      <c r="P2316" s="15" t="s">
        <v>910</v>
      </c>
      <c r="Q2316" s="37" t="s">
        <v>9169</v>
      </c>
      <c r="R2316" s="37">
        <v>6.4000000000000001E-2</v>
      </c>
      <c r="S2316" s="37" t="s">
        <v>9168</v>
      </c>
      <c r="T2316" s="37" t="s">
        <v>9167</v>
      </c>
      <c r="U2316" s="37" t="s">
        <v>9166</v>
      </c>
    </row>
    <row r="2317" spans="1:21" s="37" customFormat="1" ht="14.5">
      <c r="A2317" s="3" t="s">
        <v>5892</v>
      </c>
      <c r="B2317" s="15" t="s">
        <v>1</v>
      </c>
      <c r="C2317" s="15" t="s">
        <v>4</v>
      </c>
      <c r="D2317" s="15" t="s">
        <v>3522</v>
      </c>
      <c r="E2317" s="15">
        <v>400</v>
      </c>
      <c r="F2317" s="15">
        <v>20</v>
      </c>
      <c r="G2317" s="15">
        <v>21.1</v>
      </c>
      <c r="H2317" s="15">
        <v>22.1</v>
      </c>
      <c r="I2317" s="15">
        <v>18</v>
      </c>
      <c r="J2317" s="15">
        <v>1</v>
      </c>
      <c r="K2317" s="15">
        <v>1</v>
      </c>
      <c r="L2317" s="15">
        <v>29.2</v>
      </c>
      <c r="M2317" s="15">
        <v>13.7</v>
      </c>
      <c r="N2317" s="15">
        <v>150</v>
      </c>
      <c r="O2317" s="15">
        <v>1</v>
      </c>
      <c r="P2317" s="15" t="s">
        <v>3</v>
      </c>
      <c r="Q2317" s="37" t="s">
        <v>9169</v>
      </c>
      <c r="R2317" s="37">
        <v>6.4000000000000001E-2</v>
      </c>
      <c r="S2317" s="37" t="s">
        <v>9168</v>
      </c>
      <c r="T2317" s="37" t="s">
        <v>9167</v>
      </c>
      <c r="U2317" s="37" t="s">
        <v>9166</v>
      </c>
    </row>
    <row r="2318" spans="1:21" s="37" customFormat="1" ht="14.5">
      <c r="A2318" s="3" t="s">
        <v>5893</v>
      </c>
      <c r="B2318" s="15" t="s">
        <v>1</v>
      </c>
      <c r="C2318" s="15" t="s">
        <v>4</v>
      </c>
      <c r="D2318" s="15" t="s">
        <v>3525</v>
      </c>
      <c r="E2318" s="15">
        <v>400</v>
      </c>
      <c r="F2318" s="15">
        <v>20</v>
      </c>
      <c r="G2318" s="15">
        <v>22.2</v>
      </c>
      <c r="H2318" s="15">
        <v>24.4</v>
      </c>
      <c r="I2318" s="15">
        <v>18</v>
      </c>
      <c r="J2318" s="15">
        <v>1</v>
      </c>
      <c r="K2318" s="15">
        <v>1</v>
      </c>
      <c r="L2318" s="15">
        <v>32.200000000000003</v>
      </c>
      <c r="M2318" s="15">
        <v>12.4</v>
      </c>
      <c r="N2318" s="15">
        <v>150</v>
      </c>
      <c r="O2318" s="15">
        <v>1</v>
      </c>
      <c r="P2318" s="15" t="s">
        <v>910</v>
      </c>
      <c r="Q2318" s="37" t="s">
        <v>9169</v>
      </c>
      <c r="R2318" s="37">
        <v>6.4000000000000001E-2</v>
      </c>
      <c r="S2318" s="37" t="s">
        <v>9168</v>
      </c>
      <c r="T2318" s="37" t="s">
        <v>9167</v>
      </c>
      <c r="U2318" s="37" t="s">
        <v>9166</v>
      </c>
    </row>
    <row r="2319" spans="1:21" s="37" customFormat="1" ht="14.5">
      <c r="A2319" s="3" t="s">
        <v>5894</v>
      </c>
      <c r="B2319" s="15" t="s">
        <v>1</v>
      </c>
      <c r="C2319" s="15" t="s">
        <v>4</v>
      </c>
      <c r="D2319" s="15" t="s">
        <v>3525</v>
      </c>
      <c r="E2319" s="15">
        <v>400</v>
      </c>
      <c r="F2319" s="15">
        <v>20</v>
      </c>
      <c r="G2319" s="15">
        <v>21.1</v>
      </c>
      <c r="H2319" s="15">
        <v>22.1</v>
      </c>
      <c r="I2319" s="15">
        <v>18</v>
      </c>
      <c r="J2319" s="15">
        <v>1</v>
      </c>
      <c r="K2319" s="15">
        <v>1</v>
      </c>
      <c r="L2319" s="15">
        <v>29.2</v>
      </c>
      <c r="M2319" s="15">
        <v>13.7</v>
      </c>
      <c r="N2319" s="15">
        <v>150</v>
      </c>
      <c r="O2319" s="15">
        <v>1</v>
      </c>
      <c r="P2319" s="15" t="s">
        <v>910</v>
      </c>
      <c r="Q2319" s="37" t="s">
        <v>9169</v>
      </c>
      <c r="R2319" s="37">
        <v>6.4000000000000001E-2</v>
      </c>
      <c r="S2319" s="37" t="s">
        <v>9168</v>
      </c>
      <c r="T2319" s="37" t="s">
        <v>9167</v>
      </c>
      <c r="U2319" s="37" t="s">
        <v>9166</v>
      </c>
    </row>
    <row r="2320" spans="1:21" s="37" customFormat="1" ht="14.5">
      <c r="A2320" s="3" t="s">
        <v>5895</v>
      </c>
      <c r="B2320" s="15" t="s">
        <v>1</v>
      </c>
      <c r="C2320" s="15" t="s">
        <v>4</v>
      </c>
      <c r="D2320" s="15" t="s">
        <v>3525</v>
      </c>
      <c r="E2320" s="15">
        <v>400</v>
      </c>
      <c r="F2320" s="15">
        <v>20</v>
      </c>
      <c r="G2320" s="15">
        <v>21.1</v>
      </c>
      <c r="H2320" s="15">
        <v>22.1</v>
      </c>
      <c r="I2320" s="15">
        <v>18</v>
      </c>
      <c r="J2320" s="15">
        <v>1</v>
      </c>
      <c r="K2320" s="15">
        <v>1</v>
      </c>
      <c r="L2320" s="15">
        <v>29.2</v>
      </c>
      <c r="M2320" s="15">
        <v>13.7</v>
      </c>
      <c r="N2320" s="15">
        <v>150</v>
      </c>
      <c r="O2320" s="15">
        <v>1</v>
      </c>
      <c r="P2320" s="15" t="s">
        <v>3</v>
      </c>
      <c r="Q2320" s="37" t="s">
        <v>9169</v>
      </c>
      <c r="R2320" s="37">
        <v>6.4000000000000001E-2</v>
      </c>
      <c r="S2320" s="37" t="s">
        <v>9168</v>
      </c>
      <c r="T2320" s="37" t="s">
        <v>9167</v>
      </c>
      <c r="U2320" s="37" t="s">
        <v>9166</v>
      </c>
    </row>
    <row r="2321" spans="1:21" s="37" customFormat="1" ht="14.5">
      <c r="A2321" s="3" t="s">
        <v>5896</v>
      </c>
      <c r="B2321" s="15" t="s">
        <v>1</v>
      </c>
      <c r="C2321" s="15" t="s">
        <v>4</v>
      </c>
      <c r="D2321" s="15" t="s">
        <v>3525</v>
      </c>
      <c r="E2321" s="15">
        <v>400</v>
      </c>
      <c r="F2321" s="15">
        <v>20</v>
      </c>
      <c r="G2321" s="15">
        <v>22.2</v>
      </c>
      <c r="H2321" s="15">
        <v>24.4</v>
      </c>
      <c r="I2321" s="15">
        <v>18</v>
      </c>
      <c r="J2321" s="15">
        <v>1</v>
      </c>
      <c r="K2321" s="15">
        <v>1</v>
      </c>
      <c r="L2321" s="15">
        <v>32.200000000000003</v>
      </c>
      <c r="M2321" s="15">
        <v>12.4</v>
      </c>
      <c r="N2321" s="15">
        <v>150</v>
      </c>
      <c r="O2321" s="15">
        <v>1</v>
      </c>
      <c r="P2321" s="15" t="s">
        <v>3</v>
      </c>
      <c r="Q2321" s="37" t="s">
        <v>9169</v>
      </c>
      <c r="R2321" s="37">
        <v>6.4000000000000001E-2</v>
      </c>
      <c r="S2321" s="37" t="s">
        <v>9168</v>
      </c>
      <c r="T2321" s="37" t="s">
        <v>9167</v>
      </c>
      <c r="U2321" s="37" t="s">
        <v>9166</v>
      </c>
    </row>
    <row r="2322" spans="1:21" s="37" customFormat="1" ht="14.5">
      <c r="A2322" s="3" t="s">
        <v>5897</v>
      </c>
      <c r="B2322" s="15" t="s">
        <v>1</v>
      </c>
      <c r="C2322" s="15" t="s">
        <v>4</v>
      </c>
      <c r="D2322" s="15" t="s">
        <v>3522</v>
      </c>
      <c r="E2322" s="15">
        <v>400</v>
      </c>
      <c r="F2322" s="15">
        <v>20</v>
      </c>
      <c r="G2322" s="15">
        <v>22.2</v>
      </c>
      <c r="H2322" s="15">
        <v>24.4</v>
      </c>
      <c r="I2322" s="15">
        <v>18</v>
      </c>
      <c r="J2322" s="15">
        <v>1</v>
      </c>
      <c r="K2322" s="15">
        <v>1</v>
      </c>
      <c r="L2322" s="15">
        <v>32.200000000000003</v>
      </c>
      <c r="M2322" s="15">
        <v>12.4</v>
      </c>
      <c r="N2322" s="15">
        <v>150</v>
      </c>
      <c r="O2322" s="15">
        <v>1</v>
      </c>
      <c r="P2322" s="15" t="s">
        <v>3</v>
      </c>
      <c r="Q2322" s="37" t="s">
        <v>9169</v>
      </c>
      <c r="R2322" s="37">
        <v>6.4000000000000001E-2</v>
      </c>
      <c r="S2322" s="37" t="s">
        <v>9168</v>
      </c>
      <c r="T2322" s="37" t="s">
        <v>9167</v>
      </c>
      <c r="U2322" s="37" t="s">
        <v>9166</v>
      </c>
    </row>
    <row r="2323" spans="1:21" s="37" customFormat="1" ht="14.5">
      <c r="A2323" s="3" t="s">
        <v>5898</v>
      </c>
      <c r="B2323" s="15" t="s">
        <v>1</v>
      </c>
      <c r="C2323" s="15" t="s">
        <v>4</v>
      </c>
      <c r="D2323" s="15" t="s">
        <v>3522</v>
      </c>
      <c r="E2323" s="15">
        <v>400</v>
      </c>
      <c r="F2323" s="15">
        <v>22.2</v>
      </c>
      <c r="G2323" s="15">
        <v>24.7</v>
      </c>
      <c r="H2323" s="15">
        <v>27.1</v>
      </c>
      <c r="I2323" s="15">
        <v>20</v>
      </c>
      <c r="J2323" s="15">
        <v>1</v>
      </c>
      <c r="K2323" s="15">
        <v>1</v>
      </c>
      <c r="L2323" s="15">
        <v>35.799999999999997</v>
      </c>
      <c r="M2323" s="15">
        <v>11.2</v>
      </c>
      <c r="N2323" s="15">
        <v>150</v>
      </c>
      <c r="O2323" s="15">
        <v>1</v>
      </c>
      <c r="P2323" s="15" t="s">
        <v>910</v>
      </c>
      <c r="Q2323" s="37" t="s">
        <v>9169</v>
      </c>
      <c r="R2323" s="37">
        <v>6.4000000000000001E-2</v>
      </c>
      <c r="S2323" s="37" t="s">
        <v>9168</v>
      </c>
      <c r="T2323" s="37" t="s">
        <v>9167</v>
      </c>
      <c r="U2323" s="37" t="s">
        <v>9166</v>
      </c>
    </row>
    <row r="2324" spans="1:21" s="37" customFormat="1" ht="14.5">
      <c r="A2324" s="3" t="s">
        <v>5899</v>
      </c>
      <c r="B2324" s="15" t="s">
        <v>1</v>
      </c>
      <c r="C2324" s="15" t="s">
        <v>4</v>
      </c>
      <c r="D2324" s="15" t="s">
        <v>3522</v>
      </c>
      <c r="E2324" s="15">
        <v>400</v>
      </c>
      <c r="F2324" s="15">
        <v>22.2</v>
      </c>
      <c r="G2324" s="15">
        <v>23.4</v>
      </c>
      <c r="H2324" s="15">
        <v>24.5</v>
      </c>
      <c r="I2324" s="15">
        <v>20</v>
      </c>
      <c r="J2324" s="15">
        <v>1</v>
      </c>
      <c r="K2324" s="15">
        <v>1</v>
      </c>
      <c r="L2324" s="15">
        <v>32.4</v>
      </c>
      <c r="M2324" s="15">
        <v>12.3</v>
      </c>
      <c r="N2324" s="15">
        <v>150</v>
      </c>
      <c r="O2324" s="15">
        <v>1</v>
      </c>
      <c r="P2324" s="15" t="s">
        <v>910</v>
      </c>
      <c r="Q2324" s="37" t="s">
        <v>9169</v>
      </c>
      <c r="R2324" s="37">
        <v>6.4000000000000001E-2</v>
      </c>
      <c r="S2324" s="37" t="s">
        <v>9168</v>
      </c>
      <c r="T2324" s="37" t="s">
        <v>9167</v>
      </c>
      <c r="U2324" s="37" t="s">
        <v>9166</v>
      </c>
    </row>
    <row r="2325" spans="1:21" s="37" customFormat="1" ht="14.5">
      <c r="A2325" s="3" t="s">
        <v>5900</v>
      </c>
      <c r="B2325" s="15" t="s">
        <v>1</v>
      </c>
      <c r="C2325" s="15" t="s">
        <v>4</v>
      </c>
      <c r="D2325" s="15" t="s">
        <v>3522</v>
      </c>
      <c r="E2325" s="15">
        <v>400</v>
      </c>
      <c r="F2325" s="15">
        <v>22.2</v>
      </c>
      <c r="G2325" s="15">
        <v>23.4</v>
      </c>
      <c r="H2325" s="15">
        <v>24.5</v>
      </c>
      <c r="I2325" s="15">
        <v>20</v>
      </c>
      <c r="J2325" s="15">
        <v>1</v>
      </c>
      <c r="K2325" s="15">
        <v>1</v>
      </c>
      <c r="L2325" s="15">
        <v>32.4</v>
      </c>
      <c r="M2325" s="15">
        <v>12.3</v>
      </c>
      <c r="N2325" s="15">
        <v>150</v>
      </c>
      <c r="O2325" s="15">
        <v>1</v>
      </c>
      <c r="P2325" s="15" t="s">
        <v>3</v>
      </c>
      <c r="Q2325" s="37" t="s">
        <v>9169</v>
      </c>
      <c r="R2325" s="37">
        <v>6.4000000000000001E-2</v>
      </c>
      <c r="S2325" s="37" t="s">
        <v>9168</v>
      </c>
      <c r="T2325" s="37" t="s">
        <v>9167</v>
      </c>
      <c r="U2325" s="37" t="s">
        <v>9166</v>
      </c>
    </row>
    <row r="2326" spans="1:21" s="37" customFormat="1" ht="14.5">
      <c r="A2326" s="3" t="s">
        <v>5901</v>
      </c>
      <c r="B2326" s="15" t="s">
        <v>1</v>
      </c>
      <c r="C2326" s="15" t="s">
        <v>4</v>
      </c>
      <c r="D2326" s="15" t="s">
        <v>3525</v>
      </c>
      <c r="E2326" s="15">
        <v>400</v>
      </c>
      <c r="F2326" s="15">
        <v>22.2</v>
      </c>
      <c r="G2326" s="15">
        <v>24.7</v>
      </c>
      <c r="H2326" s="15">
        <v>27.1</v>
      </c>
      <c r="I2326" s="15">
        <v>20</v>
      </c>
      <c r="J2326" s="15">
        <v>1</v>
      </c>
      <c r="K2326" s="15">
        <v>1</v>
      </c>
      <c r="L2326" s="15">
        <v>35.799999999999997</v>
      </c>
      <c r="M2326" s="15">
        <v>11.2</v>
      </c>
      <c r="N2326" s="15">
        <v>150</v>
      </c>
      <c r="O2326" s="15">
        <v>1</v>
      </c>
      <c r="P2326" s="15" t="s">
        <v>910</v>
      </c>
      <c r="Q2326" s="37" t="s">
        <v>9169</v>
      </c>
      <c r="R2326" s="37">
        <v>6.4000000000000001E-2</v>
      </c>
      <c r="S2326" s="37" t="s">
        <v>9168</v>
      </c>
      <c r="T2326" s="37" t="s">
        <v>9167</v>
      </c>
      <c r="U2326" s="37" t="s">
        <v>9166</v>
      </c>
    </row>
    <row r="2327" spans="1:21" s="37" customFormat="1" ht="14.5">
      <c r="A2327" s="3" t="s">
        <v>5902</v>
      </c>
      <c r="B2327" s="15" t="s">
        <v>1</v>
      </c>
      <c r="C2327" s="15" t="s">
        <v>4</v>
      </c>
      <c r="D2327" s="15" t="s">
        <v>3525</v>
      </c>
      <c r="E2327" s="15">
        <v>400</v>
      </c>
      <c r="F2327" s="15">
        <v>22.2</v>
      </c>
      <c r="G2327" s="15">
        <v>23.4</v>
      </c>
      <c r="H2327" s="15">
        <v>24.5</v>
      </c>
      <c r="I2327" s="15">
        <v>20</v>
      </c>
      <c r="J2327" s="15">
        <v>1</v>
      </c>
      <c r="K2327" s="15">
        <v>1</v>
      </c>
      <c r="L2327" s="15">
        <v>32.4</v>
      </c>
      <c r="M2327" s="15">
        <v>12.3</v>
      </c>
      <c r="N2327" s="15">
        <v>150</v>
      </c>
      <c r="O2327" s="15">
        <v>1</v>
      </c>
      <c r="P2327" s="15" t="s">
        <v>910</v>
      </c>
      <c r="Q2327" s="37" t="s">
        <v>9169</v>
      </c>
      <c r="R2327" s="37">
        <v>6.4000000000000001E-2</v>
      </c>
      <c r="S2327" s="37" t="s">
        <v>9168</v>
      </c>
      <c r="T2327" s="37" t="s">
        <v>9167</v>
      </c>
      <c r="U2327" s="37" t="s">
        <v>9166</v>
      </c>
    </row>
    <row r="2328" spans="1:21" s="37" customFormat="1" ht="14.5">
      <c r="A2328" s="3" t="s">
        <v>5903</v>
      </c>
      <c r="B2328" s="15" t="s">
        <v>1</v>
      </c>
      <c r="C2328" s="15" t="s">
        <v>4</v>
      </c>
      <c r="D2328" s="15" t="s">
        <v>3525</v>
      </c>
      <c r="E2328" s="15">
        <v>400</v>
      </c>
      <c r="F2328" s="15">
        <v>22.2</v>
      </c>
      <c r="G2328" s="15">
        <v>23.4</v>
      </c>
      <c r="H2328" s="15">
        <v>24.5</v>
      </c>
      <c r="I2328" s="15">
        <v>20</v>
      </c>
      <c r="J2328" s="15">
        <v>1</v>
      </c>
      <c r="K2328" s="15">
        <v>1</v>
      </c>
      <c r="L2328" s="15">
        <v>32.4</v>
      </c>
      <c r="M2328" s="15">
        <v>12.3</v>
      </c>
      <c r="N2328" s="15">
        <v>150</v>
      </c>
      <c r="O2328" s="15">
        <v>1</v>
      </c>
      <c r="P2328" s="15" t="s">
        <v>3</v>
      </c>
      <c r="Q2328" s="37" t="s">
        <v>9169</v>
      </c>
      <c r="R2328" s="37">
        <v>6.4000000000000001E-2</v>
      </c>
      <c r="S2328" s="37" t="s">
        <v>9168</v>
      </c>
      <c r="T2328" s="37" t="s">
        <v>9167</v>
      </c>
      <c r="U2328" s="37" t="s">
        <v>9166</v>
      </c>
    </row>
    <row r="2329" spans="1:21" s="37" customFormat="1" ht="14.5">
      <c r="A2329" s="3" t="s">
        <v>5904</v>
      </c>
      <c r="B2329" s="15" t="s">
        <v>1</v>
      </c>
      <c r="C2329" s="15" t="s">
        <v>4</v>
      </c>
      <c r="D2329" s="15" t="s">
        <v>3525</v>
      </c>
      <c r="E2329" s="15">
        <v>400</v>
      </c>
      <c r="F2329" s="15">
        <v>22.2</v>
      </c>
      <c r="G2329" s="15">
        <v>24.7</v>
      </c>
      <c r="H2329" s="15">
        <v>27.1</v>
      </c>
      <c r="I2329" s="15">
        <v>20</v>
      </c>
      <c r="J2329" s="15">
        <v>1</v>
      </c>
      <c r="K2329" s="15">
        <v>1</v>
      </c>
      <c r="L2329" s="15">
        <v>35.799999999999997</v>
      </c>
      <c r="M2329" s="15">
        <v>11.2</v>
      </c>
      <c r="N2329" s="15">
        <v>150</v>
      </c>
      <c r="O2329" s="15">
        <v>1</v>
      </c>
      <c r="P2329" s="15" t="s">
        <v>3</v>
      </c>
      <c r="Q2329" s="37" t="s">
        <v>9169</v>
      </c>
      <c r="R2329" s="37">
        <v>6.4000000000000001E-2</v>
      </c>
      <c r="S2329" s="37" t="s">
        <v>9168</v>
      </c>
      <c r="T2329" s="37" t="s">
        <v>9167</v>
      </c>
      <c r="U2329" s="37" t="s">
        <v>9166</v>
      </c>
    </row>
    <row r="2330" spans="1:21" s="37" customFormat="1" ht="14.5">
      <c r="A2330" s="3" t="s">
        <v>5905</v>
      </c>
      <c r="B2330" s="15" t="s">
        <v>1</v>
      </c>
      <c r="C2330" s="15" t="s">
        <v>4</v>
      </c>
      <c r="D2330" s="15" t="s">
        <v>3522</v>
      </c>
      <c r="E2330" s="15">
        <v>400</v>
      </c>
      <c r="F2330" s="15">
        <v>22.2</v>
      </c>
      <c r="G2330" s="15">
        <v>24.7</v>
      </c>
      <c r="H2330" s="15">
        <v>27.1</v>
      </c>
      <c r="I2330" s="15">
        <v>20</v>
      </c>
      <c r="J2330" s="15">
        <v>1</v>
      </c>
      <c r="K2330" s="15">
        <v>1</v>
      </c>
      <c r="L2330" s="15">
        <v>35.799999999999997</v>
      </c>
      <c r="M2330" s="15">
        <v>11.2</v>
      </c>
      <c r="N2330" s="15">
        <v>150</v>
      </c>
      <c r="O2330" s="15">
        <v>1</v>
      </c>
      <c r="P2330" s="15" t="s">
        <v>3</v>
      </c>
      <c r="Q2330" s="37" t="s">
        <v>9169</v>
      </c>
      <c r="R2330" s="37">
        <v>6.4000000000000001E-2</v>
      </c>
      <c r="S2330" s="37" t="s">
        <v>9168</v>
      </c>
      <c r="T2330" s="37" t="s">
        <v>9167</v>
      </c>
      <c r="U2330" s="37" t="s">
        <v>9166</v>
      </c>
    </row>
    <row r="2331" spans="1:21" s="37" customFormat="1" ht="14.5">
      <c r="A2331" s="3" t="s">
        <v>5906</v>
      </c>
      <c r="B2331" s="15" t="s">
        <v>1</v>
      </c>
      <c r="C2331" s="15" t="s">
        <v>4</v>
      </c>
      <c r="D2331" s="15" t="s">
        <v>3522</v>
      </c>
      <c r="E2331" s="15">
        <v>400</v>
      </c>
      <c r="F2331" s="15">
        <v>24.4</v>
      </c>
      <c r="G2331" s="15">
        <v>27.1</v>
      </c>
      <c r="H2331" s="15">
        <v>29.8</v>
      </c>
      <c r="I2331" s="15">
        <v>22</v>
      </c>
      <c r="J2331" s="15">
        <v>1</v>
      </c>
      <c r="K2331" s="15">
        <v>1</v>
      </c>
      <c r="L2331" s="15">
        <v>39.4</v>
      </c>
      <c r="M2331" s="15">
        <v>10.199999999999999</v>
      </c>
      <c r="N2331" s="15">
        <v>150</v>
      </c>
      <c r="O2331" s="15">
        <v>1</v>
      </c>
      <c r="P2331" s="15" t="s">
        <v>910</v>
      </c>
      <c r="Q2331" s="37" t="s">
        <v>9169</v>
      </c>
      <c r="R2331" s="37">
        <v>6.4000000000000001E-2</v>
      </c>
      <c r="S2331" s="37" t="s">
        <v>9168</v>
      </c>
      <c r="T2331" s="37" t="s">
        <v>9167</v>
      </c>
      <c r="U2331" s="37" t="s">
        <v>9166</v>
      </c>
    </row>
    <row r="2332" spans="1:21" s="37" customFormat="1" ht="14.5">
      <c r="A2332" s="3" t="s">
        <v>5907</v>
      </c>
      <c r="B2332" s="15" t="s">
        <v>1</v>
      </c>
      <c r="C2332" s="15" t="s">
        <v>4</v>
      </c>
      <c r="D2332" s="15" t="s">
        <v>3522</v>
      </c>
      <c r="E2332" s="15">
        <v>400</v>
      </c>
      <c r="F2332" s="15">
        <v>24.4</v>
      </c>
      <c r="G2332" s="15">
        <v>25.7</v>
      </c>
      <c r="H2332" s="15">
        <v>26.9</v>
      </c>
      <c r="I2332" s="15">
        <v>22</v>
      </c>
      <c r="J2332" s="15">
        <v>1</v>
      </c>
      <c r="K2332" s="15">
        <v>1</v>
      </c>
      <c r="L2332" s="15">
        <v>35.5</v>
      </c>
      <c r="M2332" s="15">
        <v>11.3</v>
      </c>
      <c r="N2332" s="15">
        <v>150</v>
      </c>
      <c r="O2332" s="15">
        <v>1</v>
      </c>
      <c r="P2332" s="15" t="s">
        <v>910</v>
      </c>
      <c r="Q2332" s="37" t="s">
        <v>9169</v>
      </c>
      <c r="R2332" s="37">
        <v>6.4000000000000001E-2</v>
      </c>
      <c r="S2332" s="37" t="s">
        <v>9168</v>
      </c>
      <c r="T2332" s="37" t="s">
        <v>9167</v>
      </c>
      <c r="U2332" s="37" t="s">
        <v>9166</v>
      </c>
    </row>
    <row r="2333" spans="1:21" s="37" customFormat="1" ht="14.5">
      <c r="A2333" s="3" t="s">
        <v>5908</v>
      </c>
      <c r="B2333" s="15" t="s">
        <v>1</v>
      </c>
      <c r="C2333" s="15" t="s">
        <v>4</v>
      </c>
      <c r="D2333" s="15" t="s">
        <v>3522</v>
      </c>
      <c r="E2333" s="15">
        <v>400</v>
      </c>
      <c r="F2333" s="15">
        <v>24.4</v>
      </c>
      <c r="G2333" s="15">
        <v>25.7</v>
      </c>
      <c r="H2333" s="15">
        <v>26.9</v>
      </c>
      <c r="I2333" s="15">
        <v>22</v>
      </c>
      <c r="J2333" s="15">
        <v>1</v>
      </c>
      <c r="K2333" s="15">
        <v>1</v>
      </c>
      <c r="L2333" s="15">
        <v>35.5</v>
      </c>
      <c r="M2333" s="15">
        <v>11.3</v>
      </c>
      <c r="N2333" s="15">
        <v>150</v>
      </c>
      <c r="O2333" s="15">
        <v>1</v>
      </c>
      <c r="P2333" s="15" t="s">
        <v>3</v>
      </c>
      <c r="Q2333" s="37" t="s">
        <v>9169</v>
      </c>
      <c r="R2333" s="37">
        <v>6.4000000000000001E-2</v>
      </c>
      <c r="S2333" s="37" t="s">
        <v>9168</v>
      </c>
      <c r="T2333" s="37" t="s">
        <v>9167</v>
      </c>
      <c r="U2333" s="37" t="s">
        <v>9166</v>
      </c>
    </row>
    <row r="2334" spans="1:21" s="37" customFormat="1" ht="14.5">
      <c r="A2334" s="3" t="s">
        <v>5909</v>
      </c>
      <c r="B2334" s="15" t="s">
        <v>1</v>
      </c>
      <c r="C2334" s="15" t="s">
        <v>4</v>
      </c>
      <c r="D2334" s="15" t="s">
        <v>3525</v>
      </c>
      <c r="E2334" s="15">
        <v>400</v>
      </c>
      <c r="F2334" s="15">
        <v>24.4</v>
      </c>
      <c r="G2334" s="15">
        <v>27.1</v>
      </c>
      <c r="H2334" s="15">
        <v>29.8</v>
      </c>
      <c r="I2334" s="15">
        <v>22</v>
      </c>
      <c r="J2334" s="15">
        <v>1</v>
      </c>
      <c r="K2334" s="15">
        <v>1</v>
      </c>
      <c r="L2334" s="15">
        <v>39.4</v>
      </c>
      <c r="M2334" s="15">
        <v>10.199999999999999</v>
      </c>
      <c r="N2334" s="15">
        <v>150</v>
      </c>
      <c r="O2334" s="15">
        <v>1</v>
      </c>
      <c r="P2334" s="15" t="s">
        <v>910</v>
      </c>
      <c r="Q2334" s="37" t="s">
        <v>9169</v>
      </c>
      <c r="R2334" s="37">
        <v>6.4000000000000001E-2</v>
      </c>
      <c r="S2334" s="37" t="s">
        <v>9168</v>
      </c>
      <c r="T2334" s="37" t="s">
        <v>9167</v>
      </c>
      <c r="U2334" s="37" t="s">
        <v>9166</v>
      </c>
    </row>
    <row r="2335" spans="1:21" s="37" customFormat="1" ht="14.5">
      <c r="A2335" s="3" t="s">
        <v>5910</v>
      </c>
      <c r="B2335" s="15" t="s">
        <v>1</v>
      </c>
      <c r="C2335" s="15" t="s">
        <v>4</v>
      </c>
      <c r="D2335" s="15" t="s">
        <v>3525</v>
      </c>
      <c r="E2335" s="15">
        <v>400</v>
      </c>
      <c r="F2335" s="15">
        <v>24.4</v>
      </c>
      <c r="G2335" s="15">
        <v>25.7</v>
      </c>
      <c r="H2335" s="15">
        <v>26.9</v>
      </c>
      <c r="I2335" s="15">
        <v>22</v>
      </c>
      <c r="J2335" s="15">
        <v>1</v>
      </c>
      <c r="K2335" s="15">
        <v>1</v>
      </c>
      <c r="L2335" s="15">
        <v>35.5</v>
      </c>
      <c r="M2335" s="15">
        <v>11.3</v>
      </c>
      <c r="N2335" s="15">
        <v>150</v>
      </c>
      <c r="O2335" s="15">
        <v>1</v>
      </c>
      <c r="P2335" s="15" t="s">
        <v>910</v>
      </c>
      <c r="Q2335" s="37" t="s">
        <v>9169</v>
      </c>
      <c r="R2335" s="37">
        <v>6.4000000000000001E-2</v>
      </c>
      <c r="S2335" s="37" t="s">
        <v>9168</v>
      </c>
      <c r="T2335" s="37" t="s">
        <v>9167</v>
      </c>
      <c r="U2335" s="37" t="s">
        <v>9166</v>
      </c>
    </row>
    <row r="2336" spans="1:21" s="37" customFormat="1" ht="14.5">
      <c r="A2336" s="3" t="s">
        <v>5911</v>
      </c>
      <c r="B2336" s="15" t="s">
        <v>1</v>
      </c>
      <c r="C2336" s="15" t="s">
        <v>4</v>
      </c>
      <c r="D2336" s="15" t="s">
        <v>3525</v>
      </c>
      <c r="E2336" s="15">
        <v>400</v>
      </c>
      <c r="F2336" s="15">
        <v>24.4</v>
      </c>
      <c r="G2336" s="15">
        <v>25.7</v>
      </c>
      <c r="H2336" s="15">
        <v>26.9</v>
      </c>
      <c r="I2336" s="15">
        <v>22</v>
      </c>
      <c r="J2336" s="15">
        <v>1</v>
      </c>
      <c r="K2336" s="15">
        <v>1</v>
      </c>
      <c r="L2336" s="15">
        <v>35.5</v>
      </c>
      <c r="M2336" s="15">
        <v>11.3</v>
      </c>
      <c r="N2336" s="15">
        <v>150</v>
      </c>
      <c r="O2336" s="15">
        <v>1</v>
      </c>
      <c r="P2336" s="15" t="s">
        <v>3</v>
      </c>
      <c r="Q2336" s="37" t="s">
        <v>9169</v>
      </c>
      <c r="R2336" s="37">
        <v>6.4000000000000001E-2</v>
      </c>
      <c r="S2336" s="37" t="s">
        <v>9168</v>
      </c>
      <c r="T2336" s="37" t="s">
        <v>9167</v>
      </c>
      <c r="U2336" s="37" t="s">
        <v>9166</v>
      </c>
    </row>
    <row r="2337" spans="1:21" s="37" customFormat="1" ht="14.5">
      <c r="A2337" s="3" t="s">
        <v>5912</v>
      </c>
      <c r="B2337" s="15" t="s">
        <v>1</v>
      </c>
      <c r="C2337" s="15" t="s">
        <v>4</v>
      </c>
      <c r="D2337" s="15" t="s">
        <v>3525</v>
      </c>
      <c r="E2337" s="15">
        <v>400</v>
      </c>
      <c r="F2337" s="15">
        <v>24.4</v>
      </c>
      <c r="G2337" s="15">
        <v>27.1</v>
      </c>
      <c r="H2337" s="15">
        <v>29.8</v>
      </c>
      <c r="I2337" s="15">
        <v>22</v>
      </c>
      <c r="J2337" s="15">
        <v>1</v>
      </c>
      <c r="K2337" s="15">
        <v>1</v>
      </c>
      <c r="L2337" s="15">
        <v>39.4</v>
      </c>
      <c r="M2337" s="15">
        <v>10.199999999999999</v>
      </c>
      <c r="N2337" s="15">
        <v>150</v>
      </c>
      <c r="O2337" s="15">
        <v>1</v>
      </c>
      <c r="P2337" s="15" t="s">
        <v>3</v>
      </c>
      <c r="Q2337" s="37" t="s">
        <v>9169</v>
      </c>
      <c r="R2337" s="37">
        <v>6.4000000000000001E-2</v>
      </c>
      <c r="S2337" s="37" t="s">
        <v>9168</v>
      </c>
      <c r="T2337" s="37" t="s">
        <v>9167</v>
      </c>
      <c r="U2337" s="37" t="s">
        <v>9166</v>
      </c>
    </row>
    <row r="2338" spans="1:21" s="37" customFormat="1" ht="14.5">
      <c r="A2338" s="3" t="s">
        <v>5913</v>
      </c>
      <c r="B2338" s="15" t="s">
        <v>1</v>
      </c>
      <c r="C2338" s="15" t="s">
        <v>4</v>
      </c>
      <c r="D2338" s="15" t="s">
        <v>3522</v>
      </c>
      <c r="E2338" s="15">
        <v>400</v>
      </c>
      <c r="F2338" s="15">
        <v>24.4</v>
      </c>
      <c r="G2338" s="15">
        <v>27.1</v>
      </c>
      <c r="H2338" s="15">
        <v>29.8</v>
      </c>
      <c r="I2338" s="15">
        <v>22</v>
      </c>
      <c r="J2338" s="15">
        <v>1</v>
      </c>
      <c r="K2338" s="15">
        <v>1</v>
      </c>
      <c r="L2338" s="15">
        <v>39.4</v>
      </c>
      <c r="M2338" s="15">
        <v>10.199999999999999</v>
      </c>
      <c r="N2338" s="15">
        <v>150</v>
      </c>
      <c r="O2338" s="15">
        <v>1</v>
      </c>
      <c r="P2338" s="15" t="s">
        <v>3</v>
      </c>
      <c r="Q2338" s="37" t="s">
        <v>9169</v>
      </c>
      <c r="R2338" s="37">
        <v>6.4000000000000001E-2</v>
      </c>
      <c r="S2338" s="37" t="s">
        <v>9168</v>
      </c>
      <c r="T2338" s="37" t="s">
        <v>9167</v>
      </c>
      <c r="U2338" s="37" t="s">
        <v>9166</v>
      </c>
    </row>
    <row r="2339" spans="1:21" s="37" customFormat="1" ht="14.5">
      <c r="A2339" s="3" t="s">
        <v>5914</v>
      </c>
      <c r="B2339" s="15" t="s">
        <v>1</v>
      </c>
      <c r="C2339" s="15" t="s">
        <v>4</v>
      </c>
      <c r="D2339" s="15" t="s">
        <v>3522</v>
      </c>
      <c r="E2339" s="15">
        <v>400</v>
      </c>
      <c r="F2339" s="15">
        <v>26.7</v>
      </c>
      <c r="G2339" s="15">
        <v>29.7</v>
      </c>
      <c r="H2339" s="15">
        <v>32.6</v>
      </c>
      <c r="I2339" s="15">
        <v>24</v>
      </c>
      <c r="J2339" s="15">
        <v>1</v>
      </c>
      <c r="K2339" s="15">
        <v>1</v>
      </c>
      <c r="L2339" s="15">
        <v>43</v>
      </c>
      <c r="M2339" s="15">
        <v>9.3000000000000007</v>
      </c>
      <c r="N2339" s="15">
        <v>150</v>
      </c>
      <c r="O2339" s="15">
        <v>1</v>
      </c>
      <c r="P2339" s="15" t="s">
        <v>910</v>
      </c>
      <c r="Q2339" s="37" t="s">
        <v>9169</v>
      </c>
      <c r="R2339" s="37">
        <v>6.4000000000000001E-2</v>
      </c>
      <c r="S2339" s="37" t="s">
        <v>9168</v>
      </c>
      <c r="T2339" s="37" t="s">
        <v>9167</v>
      </c>
      <c r="U2339" s="37" t="s">
        <v>9166</v>
      </c>
    </row>
    <row r="2340" spans="1:21" s="37" customFormat="1" ht="14.5">
      <c r="A2340" s="3" t="s">
        <v>5915</v>
      </c>
      <c r="B2340" s="15" t="s">
        <v>1</v>
      </c>
      <c r="C2340" s="15" t="s">
        <v>4</v>
      </c>
      <c r="D2340" s="15" t="s">
        <v>3522</v>
      </c>
      <c r="E2340" s="15">
        <v>400</v>
      </c>
      <c r="F2340" s="15">
        <v>26.7</v>
      </c>
      <c r="G2340" s="15">
        <v>28.1</v>
      </c>
      <c r="H2340" s="15">
        <v>29.5</v>
      </c>
      <c r="I2340" s="15">
        <v>24</v>
      </c>
      <c r="J2340" s="15">
        <v>1</v>
      </c>
      <c r="K2340" s="15">
        <v>1</v>
      </c>
      <c r="L2340" s="15">
        <v>38.9</v>
      </c>
      <c r="M2340" s="15">
        <v>10.3</v>
      </c>
      <c r="N2340" s="15">
        <v>150</v>
      </c>
      <c r="O2340" s="15">
        <v>1</v>
      </c>
      <c r="P2340" s="15" t="s">
        <v>910</v>
      </c>
      <c r="Q2340" s="37" t="s">
        <v>9169</v>
      </c>
      <c r="R2340" s="37">
        <v>6.4000000000000001E-2</v>
      </c>
      <c r="S2340" s="37" t="s">
        <v>9168</v>
      </c>
      <c r="T2340" s="37" t="s">
        <v>9167</v>
      </c>
      <c r="U2340" s="37" t="s">
        <v>9166</v>
      </c>
    </row>
    <row r="2341" spans="1:21" s="37" customFormat="1" ht="14.5">
      <c r="A2341" s="3" t="s">
        <v>5916</v>
      </c>
      <c r="B2341" s="15" t="s">
        <v>1</v>
      </c>
      <c r="C2341" s="15" t="s">
        <v>4</v>
      </c>
      <c r="D2341" s="15" t="s">
        <v>3522</v>
      </c>
      <c r="E2341" s="15">
        <v>400</v>
      </c>
      <c r="F2341" s="15">
        <v>26.7</v>
      </c>
      <c r="G2341" s="15">
        <v>28.1</v>
      </c>
      <c r="H2341" s="15">
        <v>29.5</v>
      </c>
      <c r="I2341" s="15">
        <v>24</v>
      </c>
      <c r="J2341" s="15">
        <v>1</v>
      </c>
      <c r="K2341" s="15">
        <v>1</v>
      </c>
      <c r="L2341" s="15">
        <v>38.9</v>
      </c>
      <c r="M2341" s="15">
        <v>10.3</v>
      </c>
      <c r="N2341" s="15">
        <v>150</v>
      </c>
      <c r="O2341" s="15">
        <v>1</v>
      </c>
      <c r="P2341" s="15" t="s">
        <v>3</v>
      </c>
      <c r="Q2341" s="37" t="s">
        <v>9169</v>
      </c>
      <c r="R2341" s="37">
        <v>6.4000000000000001E-2</v>
      </c>
      <c r="S2341" s="37" t="s">
        <v>9168</v>
      </c>
      <c r="T2341" s="37" t="s">
        <v>9167</v>
      </c>
      <c r="U2341" s="37" t="s">
        <v>9166</v>
      </c>
    </row>
    <row r="2342" spans="1:21" s="37" customFormat="1" ht="14.5">
      <c r="A2342" s="3" t="s">
        <v>5917</v>
      </c>
      <c r="B2342" s="15" t="s">
        <v>1</v>
      </c>
      <c r="C2342" s="15" t="s">
        <v>4</v>
      </c>
      <c r="D2342" s="15" t="s">
        <v>3525</v>
      </c>
      <c r="E2342" s="15">
        <v>400</v>
      </c>
      <c r="F2342" s="15">
        <v>26.7</v>
      </c>
      <c r="G2342" s="15">
        <v>29.7</v>
      </c>
      <c r="H2342" s="15">
        <v>32.6</v>
      </c>
      <c r="I2342" s="15">
        <v>24</v>
      </c>
      <c r="J2342" s="15">
        <v>1</v>
      </c>
      <c r="K2342" s="15">
        <v>1</v>
      </c>
      <c r="L2342" s="15">
        <v>43</v>
      </c>
      <c r="M2342" s="15">
        <v>9.3000000000000007</v>
      </c>
      <c r="N2342" s="15">
        <v>150</v>
      </c>
      <c r="O2342" s="15">
        <v>1</v>
      </c>
      <c r="P2342" s="15" t="s">
        <v>910</v>
      </c>
      <c r="Q2342" s="37" t="s">
        <v>9169</v>
      </c>
      <c r="R2342" s="37">
        <v>6.4000000000000001E-2</v>
      </c>
      <c r="S2342" s="37" t="s">
        <v>9168</v>
      </c>
      <c r="T2342" s="37" t="s">
        <v>9167</v>
      </c>
      <c r="U2342" s="37" t="s">
        <v>9166</v>
      </c>
    </row>
    <row r="2343" spans="1:21" s="37" customFormat="1" ht="14.5">
      <c r="A2343" s="3" t="s">
        <v>5918</v>
      </c>
      <c r="B2343" s="15" t="s">
        <v>1</v>
      </c>
      <c r="C2343" s="15" t="s">
        <v>4</v>
      </c>
      <c r="D2343" s="15" t="s">
        <v>3525</v>
      </c>
      <c r="E2343" s="15">
        <v>400</v>
      </c>
      <c r="F2343" s="15">
        <v>26.7</v>
      </c>
      <c r="G2343" s="15">
        <v>28.1</v>
      </c>
      <c r="H2343" s="15">
        <v>29.5</v>
      </c>
      <c r="I2343" s="15">
        <v>24</v>
      </c>
      <c r="J2343" s="15">
        <v>1</v>
      </c>
      <c r="K2343" s="15">
        <v>1</v>
      </c>
      <c r="L2343" s="15">
        <v>38.9</v>
      </c>
      <c r="M2343" s="15">
        <v>10.3</v>
      </c>
      <c r="N2343" s="15">
        <v>150</v>
      </c>
      <c r="O2343" s="15">
        <v>1</v>
      </c>
      <c r="P2343" s="15" t="s">
        <v>910</v>
      </c>
      <c r="Q2343" s="37" t="s">
        <v>9169</v>
      </c>
      <c r="R2343" s="37">
        <v>6.4000000000000001E-2</v>
      </c>
      <c r="S2343" s="37" t="s">
        <v>9168</v>
      </c>
      <c r="T2343" s="37" t="s">
        <v>9167</v>
      </c>
      <c r="U2343" s="37" t="s">
        <v>9166</v>
      </c>
    </row>
    <row r="2344" spans="1:21" s="37" customFormat="1" ht="14.5">
      <c r="A2344" s="3" t="s">
        <v>5919</v>
      </c>
      <c r="B2344" s="15" t="s">
        <v>1</v>
      </c>
      <c r="C2344" s="15" t="s">
        <v>4</v>
      </c>
      <c r="D2344" s="15" t="s">
        <v>3525</v>
      </c>
      <c r="E2344" s="15">
        <v>400</v>
      </c>
      <c r="F2344" s="15">
        <v>26.7</v>
      </c>
      <c r="G2344" s="15">
        <v>28.1</v>
      </c>
      <c r="H2344" s="15">
        <v>29.5</v>
      </c>
      <c r="I2344" s="15">
        <v>24</v>
      </c>
      <c r="J2344" s="15">
        <v>1</v>
      </c>
      <c r="K2344" s="15">
        <v>1</v>
      </c>
      <c r="L2344" s="15">
        <v>38.9</v>
      </c>
      <c r="M2344" s="15">
        <v>10.3</v>
      </c>
      <c r="N2344" s="15">
        <v>150</v>
      </c>
      <c r="O2344" s="15">
        <v>1</v>
      </c>
      <c r="P2344" s="15" t="s">
        <v>3</v>
      </c>
      <c r="Q2344" s="37" t="s">
        <v>9169</v>
      </c>
      <c r="R2344" s="37">
        <v>6.4000000000000001E-2</v>
      </c>
      <c r="S2344" s="37" t="s">
        <v>9168</v>
      </c>
      <c r="T2344" s="37" t="s">
        <v>9167</v>
      </c>
      <c r="U2344" s="37" t="s">
        <v>9166</v>
      </c>
    </row>
    <row r="2345" spans="1:21" s="37" customFormat="1" ht="14.5">
      <c r="A2345" s="3" t="s">
        <v>5920</v>
      </c>
      <c r="B2345" s="15" t="s">
        <v>1</v>
      </c>
      <c r="C2345" s="15" t="s">
        <v>4</v>
      </c>
      <c r="D2345" s="15" t="s">
        <v>3525</v>
      </c>
      <c r="E2345" s="15">
        <v>400</v>
      </c>
      <c r="F2345" s="15">
        <v>26.7</v>
      </c>
      <c r="G2345" s="15">
        <v>29.7</v>
      </c>
      <c r="H2345" s="15">
        <v>32.6</v>
      </c>
      <c r="I2345" s="15">
        <v>24</v>
      </c>
      <c r="J2345" s="15">
        <v>1</v>
      </c>
      <c r="K2345" s="15">
        <v>1</v>
      </c>
      <c r="L2345" s="15">
        <v>43</v>
      </c>
      <c r="M2345" s="15">
        <v>9.3000000000000007</v>
      </c>
      <c r="N2345" s="15">
        <v>150</v>
      </c>
      <c r="O2345" s="15">
        <v>1</v>
      </c>
      <c r="P2345" s="15" t="s">
        <v>3</v>
      </c>
      <c r="Q2345" s="37" t="s">
        <v>9169</v>
      </c>
      <c r="R2345" s="37">
        <v>6.4000000000000001E-2</v>
      </c>
      <c r="S2345" s="37" t="s">
        <v>9168</v>
      </c>
      <c r="T2345" s="37" t="s">
        <v>9167</v>
      </c>
      <c r="U2345" s="37" t="s">
        <v>9166</v>
      </c>
    </row>
    <row r="2346" spans="1:21" s="37" customFormat="1" ht="14.5">
      <c r="A2346" s="3" t="s">
        <v>5921</v>
      </c>
      <c r="B2346" s="15" t="s">
        <v>1</v>
      </c>
      <c r="C2346" s="15" t="s">
        <v>4</v>
      </c>
      <c r="D2346" s="15" t="s">
        <v>3522</v>
      </c>
      <c r="E2346" s="15">
        <v>400</v>
      </c>
      <c r="F2346" s="15">
        <v>26.7</v>
      </c>
      <c r="G2346" s="15">
        <v>29.7</v>
      </c>
      <c r="H2346" s="15">
        <v>32.6</v>
      </c>
      <c r="I2346" s="15">
        <v>24</v>
      </c>
      <c r="J2346" s="15">
        <v>1</v>
      </c>
      <c r="K2346" s="15">
        <v>1</v>
      </c>
      <c r="L2346" s="15">
        <v>43</v>
      </c>
      <c r="M2346" s="15">
        <v>9.3000000000000007</v>
      </c>
      <c r="N2346" s="15">
        <v>150</v>
      </c>
      <c r="O2346" s="15">
        <v>1</v>
      </c>
      <c r="P2346" s="15" t="s">
        <v>3</v>
      </c>
      <c r="Q2346" s="37" t="s">
        <v>9169</v>
      </c>
      <c r="R2346" s="37">
        <v>6.4000000000000001E-2</v>
      </c>
      <c r="S2346" s="37" t="s">
        <v>9168</v>
      </c>
      <c r="T2346" s="37" t="s">
        <v>9167</v>
      </c>
      <c r="U2346" s="37" t="s">
        <v>9166</v>
      </c>
    </row>
    <row r="2347" spans="1:21" s="37" customFormat="1" ht="14.5">
      <c r="A2347" s="3" t="s">
        <v>5922</v>
      </c>
      <c r="B2347" s="15" t="s">
        <v>1</v>
      </c>
      <c r="C2347" s="15" t="s">
        <v>4</v>
      </c>
      <c r="D2347" s="15" t="s">
        <v>3522</v>
      </c>
      <c r="E2347" s="15">
        <v>400</v>
      </c>
      <c r="F2347" s="15">
        <v>28.9</v>
      </c>
      <c r="G2347" s="15">
        <v>32.1</v>
      </c>
      <c r="H2347" s="15">
        <v>35.299999999999997</v>
      </c>
      <c r="I2347" s="15">
        <v>26</v>
      </c>
      <c r="J2347" s="15">
        <v>1</v>
      </c>
      <c r="K2347" s="15">
        <v>1</v>
      </c>
      <c r="L2347" s="15">
        <v>46.6</v>
      </c>
      <c r="M2347" s="15">
        <v>8.6</v>
      </c>
      <c r="N2347" s="15">
        <v>150</v>
      </c>
      <c r="O2347" s="15">
        <v>1</v>
      </c>
      <c r="P2347" s="15" t="s">
        <v>910</v>
      </c>
      <c r="Q2347" s="37" t="s">
        <v>9169</v>
      </c>
      <c r="R2347" s="37">
        <v>6.4000000000000001E-2</v>
      </c>
      <c r="S2347" s="37" t="s">
        <v>9168</v>
      </c>
      <c r="T2347" s="37" t="s">
        <v>9167</v>
      </c>
      <c r="U2347" s="37" t="s">
        <v>9166</v>
      </c>
    </row>
    <row r="2348" spans="1:21" s="37" customFormat="1" ht="14.5">
      <c r="A2348" s="3" t="s">
        <v>5923</v>
      </c>
      <c r="B2348" s="15" t="s">
        <v>1</v>
      </c>
      <c r="C2348" s="15" t="s">
        <v>4</v>
      </c>
      <c r="D2348" s="15" t="s">
        <v>3522</v>
      </c>
      <c r="E2348" s="15">
        <v>400</v>
      </c>
      <c r="F2348" s="15">
        <v>28.9</v>
      </c>
      <c r="G2348" s="15">
        <v>30.4</v>
      </c>
      <c r="H2348" s="15">
        <v>31.9</v>
      </c>
      <c r="I2348" s="15">
        <v>26</v>
      </c>
      <c r="J2348" s="15">
        <v>1</v>
      </c>
      <c r="K2348" s="15">
        <v>1</v>
      </c>
      <c r="L2348" s="15">
        <v>42.1</v>
      </c>
      <c r="M2348" s="15">
        <v>9.5</v>
      </c>
      <c r="N2348" s="15">
        <v>150</v>
      </c>
      <c r="O2348" s="15">
        <v>1</v>
      </c>
      <c r="P2348" s="15" t="s">
        <v>910</v>
      </c>
      <c r="Q2348" s="37" t="s">
        <v>9169</v>
      </c>
      <c r="R2348" s="37">
        <v>6.4000000000000001E-2</v>
      </c>
      <c r="S2348" s="37" t="s">
        <v>9168</v>
      </c>
      <c r="T2348" s="37" t="s">
        <v>9167</v>
      </c>
      <c r="U2348" s="37" t="s">
        <v>9166</v>
      </c>
    </row>
    <row r="2349" spans="1:21" s="37" customFormat="1" ht="14.5">
      <c r="A2349" s="3" t="s">
        <v>5924</v>
      </c>
      <c r="B2349" s="15" t="s">
        <v>1</v>
      </c>
      <c r="C2349" s="15" t="s">
        <v>4</v>
      </c>
      <c r="D2349" s="15" t="s">
        <v>3522</v>
      </c>
      <c r="E2349" s="15">
        <v>400</v>
      </c>
      <c r="F2349" s="15">
        <v>28.9</v>
      </c>
      <c r="G2349" s="15">
        <v>30.4</v>
      </c>
      <c r="H2349" s="15">
        <v>31.9</v>
      </c>
      <c r="I2349" s="15">
        <v>26</v>
      </c>
      <c r="J2349" s="15">
        <v>1</v>
      </c>
      <c r="K2349" s="15">
        <v>1</v>
      </c>
      <c r="L2349" s="15">
        <v>42.1</v>
      </c>
      <c r="M2349" s="15">
        <v>9.5</v>
      </c>
      <c r="N2349" s="15">
        <v>150</v>
      </c>
      <c r="O2349" s="15">
        <v>1</v>
      </c>
      <c r="P2349" s="15" t="s">
        <v>3</v>
      </c>
      <c r="Q2349" s="37" t="s">
        <v>9169</v>
      </c>
      <c r="R2349" s="37">
        <v>6.4000000000000001E-2</v>
      </c>
      <c r="S2349" s="37" t="s">
        <v>9168</v>
      </c>
      <c r="T2349" s="37" t="s">
        <v>9167</v>
      </c>
      <c r="U2349" s="37" t="s">
        <v>9166</v>
      </c>
    </row>
    <row r="2350" spans="1:21" s="37" customFormat="1" ht="14.5">
      <c r="A2350" s="3" t="s">
        <v>5925</v>
      </c>
      <c r="B2350" s="15" t="s">
        <v>1</v>
      </c>
      <c r="C2350" s="15" t="s">
        <v>4</v>
      </c>
      <c r="D2350" s="15" t="s">
        <v>3525</v>
      </c>
      <c r="E2350" s="15">
        <v>400</v>
      </c>
      <c r="F2350" s="15">
        <v>28.9</v>
      </c>
      <c r="G2350" s="15">
        <v>32.1</v>
      </c>
      <c r="H2350" s="15">
        <v>35.299999999999997</v>
      </c>
      <c r="I2350" s="15">
        <v>26</v>
      </c>
      <c r="J2350" s="15">
        <v>1</v>
      </c>
      <c r="K2350" s="15">
        <v>1</v>
      </c>
      <c r="L2350" s="15">
        <v>46.6</v>
      </c>
      <c r="M2350" s="15">
        <v>8.6</v>
      </c>
      <c r="N2350" s="15">
        <v>150</v>
      </c>
      <c r="O2350" s="15">
        <v>1</v>
      </c>
      <c r="P2350" s="15" t="s">
        <v>910</v>
      </c>
      <c r="Q2350" s="37" t="s">
        <v>9169</v>
      </c>
      <c r="R2350" s="37">
        <v>6.4000000000000001E-2</v>
      </c>
      <c r="S2350" s="37" t="s">
        <v>9168</v>
      </c>
      <c r="T2350" s="37" t="s">
        <v>9167</v>
      </c>
      <c r="U2350" s="37" t="s">
        <v>9166</v>
      </c>
    </row>
    <row r="2351" spans="1:21" s="37" customFormat="1" ht="14.5">
      <c r="A2351" s="3" t="s">
        <v>5926</v>
      </c>
      <c r="B2351" s="15" t="s">
        <v>1</v>
      </c>
      <c r="C2351" s="15" t="s">
        <v>4</v>
      </c>
      <c r="D2351" s="15" t="s">
        <v>3525</v>
      </c>
      <c r="E2351" s="15">
        <v>400</v>
      </c>
      <c r="F2351" s="15">
        <v>28.9</v>
      </c>
      <c r="G2351" s="15">
        <v>30.4</v>
      </c>
      <c r="H2351" s="15">
        <v>31.9</v>
      </c>
      <c r="I2351" s="15">
        <v>26</v>
      </c>
      <c r="J2351" s="15">
        <v>1</v>
      </c>
      <c r="K2351" s="15">
        <v>1</v>
      </c>
      <c r="L2351" s="15">
        <v>42.1</v>
      </c>
      <c r="M2351" s="15">
        <v>9.5</v>
      </c>
      <c r="N2351" s="15">
        <v>150</v>
      </c>
      <c r="O2351" s="15">
        <v>1</v>
      </c>
      <c r="P2351" s="15" t="s">
        <v>910</v>
      </c>
      <c r="Q2351" s="37" t="s">
        <v>9169</v>
      </c>
      <c r="R2351" s="37">
        <v>6.4000000000000001E-2</v>
      </c>
      <c r="S2351" s="37" t="s">
        <v>9168</v>
      </c>
      <c r="T2351" s="37" t="s">
        <v>9167</v>
      </c>
      <c r="U2351" s="37" t="s">
        <v>9166</v>
      </c>
    </row>
    <row r="2352" spans="1:21" s="37" customFormat="1" ht="14.5">
      <c r="A2352" s="3" t="s">
        <v>5927</v>
      </c>
      <c r="B2352" s="15" t="s">
        <v>1</v>
      </c>
      <c r="C2352" s="15" t="s">
        <v>4</v>
      </c>
      <c r="D2352" s="15" t="s">
        <v>3525</v>
      </c>
      <c r="E2352" s="15">
        <v>400</v>
      </c>
      <c r="F2352" s="15">
        <v>28.9</v>
      </c>
      <c r="G2352" s="15">
        <v>30.4</v>
      </c>
      <c r="H2352" s="15">
        <v>31.9</v>
      </c>
      <c r="I2352" s="15">
        <v>26</v>
      </c>
      <c r="J2352" s="15">
        <v>1</v>
      </c>
      <c r="K2352" s="15">
        <v>1</v>
      </c>
      <c r="L2352" s="15">
        <v>42.1</v>
      </c>
      <c r="M2352" s="15">
        <v>9.5</v>
      </c>
      <c r="N2352" s="15">
        <v>150</v>
      </c>
      <c r="O2352" s="15">
        <v>1</v>
      </c>
      <c r="P2352" s="15" t="s">
        <v>3</v>
      </c>
      <c r="Q2352" s="37" t="s">
        <v>9169</v>
      </c>
      <c r="R2352" s="37">
        <v>6.4000000000000001E-2</v>
      </c>
      <c r="S2352" s="37" t="s">
        <v>9168</v>
      </c>
      <c r="T2352" s="37" t="s">
        <v>9167</v>
      </c>
      <c r="U2352" s="37" t="s">
        <v>9166</v>
      </c>
    </row>
    <row r="2353" spans="1:21" s="37" customFormat="1" ht="14.5">
      <c r="A2353" s="3" t="s">
        <v>5928</v>
      </c>
      <c r="B2353" s="15" t="s">
        <v>1</v>
      </c>
      <c r="C2353" s="15" t="s">
        <v>4</v>
      </c>
      <c r="D2353" s="15" t="s">
        <v>3525</v>
      </c>
      <c r="E2353" s="15">
        <v>400</v>
      </c>
      <c r="F2353" s="15">
        <v>28.9</v>
      </c>
      <c r="G2353" s="15">
        <v>32.1</v>
      </c>
      <c r="H2353" s="15">
        <v>35.299999999999997</v>
      </c>
      <c r="I2353" s="15">
        <v>26</v>
      </c>
      <c r="J2353" s="15">
        <v>1</v>
      </c>
      <c r="K2353" s="15">
        <v>1</v>
      </c>
      <c r="L2353" s="15">
        <v>46.6</v>
      </c>
      <c r="M2353" s="15">
        <v>8.6</v>
      </c>
      <c r="N2353" s="15">
        <v>150</v>
      </c>
      <c r="O2353" s="15">
        <v>1</v>
      </c>
      <c r="P2353" s="15" t="s">
        <v>3</v>
      </c>
      <c r="Q2353" s="37" t="s">
        <v>9169</v>
      </c>
      <c r="R2353" s="37">
        <v>6.4000000000000001E-2</v>
      </c>
      <c r="S2353" s="37" t="s">
        <v>9168</v>
      </c>
      <c r="T2353" s="37" t="s">
        <v>9167</v>
      </c>
      <c r="U2353" s="37" t="s">
        <v>9166</v>
      </c>
    </row>
    <row r="2354" spans="1:21" s="37" customFormat="1" ht="14.5">
      <c r="A2354" s="3" t="s">
        <v>5929</v>
      </c>
      <c r="B2354" s="15" t="s">
        <v>1</v>
      </c>
      <c r="C2354" s="15" t="s">
        <v>4</v>
      </c>
      <c r="D2354" s="15" t="s">
        <v>3522</v>
      </c>
      <c r="E2354" s="15">
        <v>400</v>
      </c>
      <c r="F2354" s="15">
        <v>28.9</v>
      </c>
      <c r="G2354" s="15">
        <v>32.1</v>
      </c>
      <c r="H2354" s="15">
        <v>35.299999999999997</v>
      </c>
      <c r="I2354" s="15">
        <v>26</v>
      </c>
      <c r="J2354" s="15">
        <v>1</v>
      </c>
      <c r="K2354" s="15">
        <v>1</v>
      </c>
      <c r="L2354" s="15">
        <v>46.6</v>
      </c>
      <c r="M2354" s="15">
        <v>8.6</v>
      </c>
      <c r="N2354" s="15">
        <v>150</v>
      </c>
      <c r="O2354" s="15">
        <v>1</v>
      </c>
      <c r="P2354" s="15" t="s">
        <v>3</v>
      </c>
      <c r="Q2354" s="37" t="s">
        <v>9169</v>
      </c>
      <c r="R2354" s="37">
        <v>6.4000000000000001E-2</v>
      </c>
      <c r="S2354" s="37" t="s">
        <v>9168</v>
      </c>
      <c r="T2354" s="37" t="s">
        <v>9167</v>
      </c>
      <c r="U2354" s="37" t="s">
        <v>9166</v>
      </c>
    </row>
    <row r="2355" spans="1:21" s="37" customFormat="1" ht="14.5">
      <c r="A2355" s="3" t="s">
        <v>5930</v>
      </c>
      <c r="B2355" s="15" t="s">
        <v>1</v>
      </c>
      <c r="C2355" s="15" t="s">
        <v>4</v>
      </c>
      <c r="D2355" s="15" t="s">
        <v>3522</v>
      </c>
      <c r="E2355" s="15">
        <v>400</v>
      </c>
      <c r="F2355" s="15">
        <v>31.1</v>
      </c>
      <c r="G2355" s="15">
        <v>34.6</v>
      </c>
      <c r="H2355" s="15">
        <v>38</v>
      </c>
      <c r="I2355" s="15">
        <v>28</v>
      </c>
      <c r="J2355" s="15">
        <v>1</v>
      </c>
      <c r="K2355" s="15">
        <v>1</v>
      </c>
      <c r="L2355" s="15">
        <v>50</v>
      </c>
      <c r="M2355" s="15">
        <v>8</v>
      </c>
      <c r="N2355" s="15">
        <v>150</v>
      </c>
      <c r="O2355" s="15">
        <v>1</v>
      </c>
      <c r="P2355" s="15" t="s">
        <v>910</v>
      </c>
      <c r="Q2355" s="37" t="s">
        <v>9169</v>
      </c>
      <c r="R2355" s="37">
        <v>6.4000000000000001E-2</v>
      </c>
      <c r="S2355" s="37" t="s">
        <v>9168</v>
      </c>
      <c r="T2355" s="37" t="s">
        <v>9167</v>
      </c>
      <c r="U2355" s="37" t="s">
        <v>9166</v>
      </c>
    </row>
    <row r="2356" spans="1:21" s="37" customFormat="1" ht="14.5">
      <c r="A2356" s="3" t="s">
        <v>5931</v>
      </c>
      <c r="B2356" s="15" t="s">
        <v>1</v>
      </c>
      <c r="C2356" s="15" t="s">
        <v>4</v>
      </c>
      <c r="D2356" s="15" t="s">
        <v>3522</v>
      </c>
      <c r="E2356" s="15">
        <v>400</v>
      </c>
      <c r="F2356" s="15">
        <v>31.1</v>
      </c>
      <c r="G2356" s="15">
        <v>32.799999999999997</v>
      </c>
      <c r="H2356" s="15">
        <v>34.4</v>
      </c>
      <c r="I2356" s="15">
        <v>28</v>
      </c>
      <c r="J2356" s="15">
        <v>1</v>
      </c>
      <c r="K2356" s="15">
        <v>1</v>
      </c>
      <c r="L2356" s="15">
        <v>45.4</v>
      </c>
      <c r="M2356" s="15">
        <v>8.8000000000000007</v>
      </c>
      <c r="N2356" s="15">
        <v>150</v>
      </c>
      <c r="O2356" s="15">
        <v>1</v>
      </c>
      <c r="P2356" s="15" t="s">
        <v>910</v>
      </c>
      <c r="Q2356" s="37" t="s">
        <v>9169</v>
      </c>
      <c r="R2356" s="37">
        <v>6.4000000000000001E-2</v>
      </c>
      <c r="S2356" s="37" t="s">
        <v>9168</v>
      </c>
      <c r="T2356" s="37" t="s">
        <v>9167</v>
      </c>
      <c r="U2356" s="37" t="s">
        <v>9166</v>
      </c>
    </row>
    <row r="2357" spans="1:21" s="37" customFormat="1" ht="14.5">
      <c r="A2357" s="3" t="s">
        <v>5932</v>
      </c>
      <c r="B2357" s="15" t="s">
        <v>1</v>
      </c>
      <c r="C2357" s="15" t="s">
        <v>4</v>
      </c>
      <c r="D2357" s="15" t="s">
        <v>3522</v>
      </c>
      <c r="E2357" s="15">
        <v>400</v>
      </c>
      <c r="F2357" s="15">
        <v>31.1</v>
      </c>
      <c r="G2357" s="15">
        <v>32.799999999999997</v>
      </c>
      <c r="H2357" s="15">
        <v>34.4</v>
      </c>
      <c r="I2357" s="15">
        <v>28</v>
      </c>
      <c r="J2357" s="15">
        <v>1</v>
      </c>
      <c r="K2357" s="15">
        <v>1</v>
      </c>
      <c r="L2357" s="15">
        <v>45.4</v>
      </c>
      <c r="M2357" s="15">
        <v>8.8000000000000007</v>
      </c>
      <c r="N2357" s="15">
        <v>150</v>
      </c>
      <c r="O2357" s="15">
        <v>1</v>
      </c>
      <c r="P2357" s="15" t="s">
        <v>3</v>
      </c>
      <c r="Q2357" s="37" t="s">
        <v>9169</v>
      </c>
      <c r="R2357" s="37">
        <v>6.4000000000000001E-2</v>
      </c>
      <c r="S2357" s="37" t="s">
        <v>9168</v>
      </c>
      <c r="T2357" s="37" t="s">
        <v>9167</v>
      </c>
      <c r="U2357" s="37" t="s">
        <v>9166</v>
      </c>
    </row>
    <row r="2358" spans="1:21" s="37" customFormat="1" ht="14.5">
      <c r="A2358" s="3" t="s">
        <v>5933</v>
      </c>
      <c r="B2358" s="15" t="s">
        <v>1</v>
      </c>
      <c r="C2358" s="15" t="s">
        <v>4</v>
      </c>
      <c r="D2358" s="15" t="s">
        <v>3525</v>
      </c>
      <c r="E2358" s="15">
        <v>400</v>
      </c>
      <c r="F2358" s="15">
        <v>31.1</v>
      </c>
      <c r="G2358" s="15">
        <v>34.6</v>
      </c>
      <c r="H2358" s="15">
        <v>38</v>
      </c>
      <c r="I2358" s="15">
        <v>28</v>
      </c>
      <c r="J2358" s="15">
        <v>1</v>
      </c>
      <c r="K2358" s="15">
        <v>1</v>
      </c>
      <c r="L2358" s="15">
        <v>50</v>
      </c>
      <c r="M2358" s="15">
        <v>8</v>
      </c>
      <c r="N2358" s="15">
        <v>150</v>
      </c>
      <c r="O2358" s="15">
        <v>1</v>
      </c>
      <c r="P2358" s="15" t="s">
        <v>910</v>
      </c>
      <c r="Q2358" s="37" t="s">
        <v>9169</v>
      </c>
      <c r="R2358" s="37">
        <v>6.4000000000000001E-2</v>
      </c>
      <c r="S2358" s="37" t="s">
        <v>9168</v>
      </c>
      <c r="T2358" s="37" t="s">
        <v>9167</v>
      </c>
      <c r="U2358" s="37" t="s">
        <v>9166</v>
      </c>
    </row>
    <row r="2359" spans="1:21" s="37" customFormat="1" ht="14.5">
      <c r="A2359" s="3" t="s">
        <v>5934</v>
      </c>
      <c r="B2359" s="15" t="s">
        <v>1</v>
      </c>
      <c r="C2359" s="15" t="s">
        <v>4</v>
      </c>
      <c r="D2359" s="15" t="s">
        <v>3525</v>
      </c>
      <c r="E2359" s="15">
        <v>400</v>
      </c>
      <c r="F2359" s="15">
        <v>31.1</v>
      </c>
      <c r="G2359" s="15">
        <v>32.799999999999997</v>
      </c>
      <c r="H2359" s="15">
        <v>34.4</v>
      </c>
      <c r="I2359" s="15">
        <v>28</v>
      </c>
      <c r="J2359" s="15">
        <v>1</v>
      </c>
      <c r="K2359" s="15">
        <v>1</v>
      </c>
      <c r="L2359" s="15">
        <v>45.4</v>
      </c>
      <c r="M2359" s="15">
        <v>8.8000000000000007</v>
      </c>
      <c r="N2359" s="15">
        <v>150</v>
      </c>
      <c r="O2359" s="15">
        <v>1</v>
      </c>
      <c r="P2359" s="15" t="s">
        <v>910</v>
      </c>
      <c r="Q2359" s="37" t="s">
        <v>9169</v>
      </c>
      <c r="R2359" s="37">
        <v>6.4000000000000001E-2</v>
      </c>
      <c r="S2359" s="37" t="s">
        <v>9168</v>
      </c>
      <c r="T2359" s="37" t="s">
        <v>9167</v>
      </c>
      <c r="U2359" s="37" t="s">
        <v>9166</v>
      </c>
    </row>
    <row r="2360" spans="1:21" s="37" customFormat="1" ht="14.5">
      <c r="A2360" s="3" t="s">
        <v>5935</v>
      </c>
      <c r="B2360" s="15" t="s">
        <v>1</v>
      </c>
      <c r="C2360" s="15" t="s">
        <v>4</v>
      </c>
      <c r="D2360" s="15" t="s">
        <v>3525</v>
      </c>
      <c r="E2360" s="15">
        <v>400</v>
      </c>
      <c r="F2360" s="15">
        <v>31.1</v>
      </c>
      <c r="G2360" s="15">
        <v>32.799999999999997</v>
      </c>
      <c r="H2360" s="15">
        <v>34.4</v>
      </c>
      <c r="I2360" s="15">
        <v>28</v>
      </c>
      <c r="J2360" s="15">
        <v>1</v>
      </c>
      <c r="K2360" s="15">
        <v>1</v>
      </c>
      <c r="L2360" s="15">
        <v>45.4</v>
      </c>
      <c r="M2360" s="15">
        <v>8.8000000000000007</v>
      </c>
      <c r="N2360" s="15">
        <v>150</v>
      </c>
      <c r="O2360" s="15">
        <v>1</v>
      </c>
      <c r="P2360" s="15" t="s">
        <v>3</v>
      </c>
      <c r="Q2360" s="37" t="s">
        <v>9169</v>
      </c>
      <c r="R2360" s="37">
        <v>6.4000000000000001E-2</v>
      </c>
      <c r="S2360" s="37" t="s">
        <v>9168</v>
      </c>
      <c r="T2360" s="37" t="s">
        <v>9167</v>
      </c>
      <c r="U2360" s="37" t="s">
        <v>9166</v>
      </c>
    </row>
    <row r="2361" spans="1:21" s="37" customFormat="1" ht="14.5">
      <c r="A2361" s="3" t="s">
        <v>5936</v>
      </c>
      <c r="B2361" s="15" t="s">
        <v>1</v>
      </c>
      <c r="C2361" s="15" t="s">
        <v>4</v>
      </c>
      <c r="D2361" s="15" t="s">
        <v>3525</v>
      </c>
      <c r="E2361" s="15">
        <v>400</v>
      </c>
      <c r="F2361" s="15">
        <v>31.1</v>
      </c>
      <c r="G2361" s="15">
        <v>34.6</v>
      </c>
      <c r="H2361" s="15">
        <v>38</v>
      </c>
      <c r="I2361" s="15">
        <v>28</v>
      </c>
      <c r="J2361" s="15">
        <v>1</v>
      </c>
      <c r="K2361" s="15">
        <v>1</v>
      </c>
      <c r="L2361" s="15">
        <v>50</v>
      </c>
      <c r="M2361" s="15">
        <v>8</v>
      </c>
      <c r="N2361" s="15">
        <v>150</v>
      </c>
      <c r="O2361" s="15">
        <v>1</v>
      </c>
      <c r="P2361" s="15" t="s">
        <v>3</v>
      </c>
      <c r="Q2361" s="37" t="s">
        <v>9169</v>
      </c>
      <c r="R2361" s="37">
        <v>6.4000000000000001E-2</v>
      </c>
      <c r="S2361" s="37" t="s">
        <v>9168</v>
      </c>
      <c r="T2361" s="37" t="s">
        <v>9167</v>
      </c>
      <c r="U2361" s="37" t="s">
        <v>9166</v>
      </c>
    </row>
    <row r="2362" spans="1:21" s="37" customFormat="1" ht="14.5">
      <c r="A2362" s="3" t="s">
        <v>5937</v>
      </c>
      <c r="B2362" s="15" t="s">
        <v>1</v>
      </c>
      <c r="C2362" s="15" t="s">
        <v>4</v>
      </c>
      <c r="D2362" s="15" t="s">
        <v>3522</v>
      </c>
      <c r="E2362" s="15">
        <v>400</v>
      </c>
      <c r="F2362" s="15">
        <v>31.1</v>
      </c>
      <c r="G2362" s="15">
        <v>34.6</v>
      </c>
      <c r="H2362" s="15">
        <v>38</v>
      </c>
      <c r="I2362" s="15">
        <v>28</v>
      </c>
      <c r="J2362" s="15">
        <v>1</v>
      </c>
      <c r="K2362" s="15">
        <v>1</v>
      </c>
      <c r="L2362" s="15">
        <v>50</v>
      </c>
      <c r="M2362" s="15">
        <v>8</v>
      </c>
      <c r="N2362" s="15">
        <v>150</v>
      </c>
      <c r="O2362" s="15">
        <v>1</v>
      </c>
      <c r="P2362" s="15" t="s">
        <v>3</v>
      </c>
      <c r="Q2362" s="37" t="s">
        <v>9169</v>
      </c>
      <c r="R2362" s="37">
        <v>6.4000000000000001E-2</v>
      </c>
      <c r="S2362" s="37" t="s">
        <v>9168</v>
      </c>
      <c r="T2362" s="37" t="s">
        <v>9167</v>
      </c>
      <c r="U2362" s="37" t="s">
        <v>9166</v>
      </c>
    </row>
    <row r="2363" spans="1:21" s="37" customFormat="1" ht="14.5">
      <c r="A2363" s="3" t="s">
        <v>5938</v>
      </c>
      <c r="B2363" s="15" t="s">
        <v>1</v>
      </c>
      <c r="C2363" s="15" t="s">
        <v>4</v>
      </c>
      <c r="D2363" s="15" t="s">
        <v>3522</v>
      </c>
      <c r="E2363" s="15">
        <v>400</v>
      </c>
      <c r="F2363" s="15">
        <v>33.299999999999997</v>
      </c>
      <c r="G2363" s="15">
        <v>37</v>
      </c>
      <c r="H2363" s="15">
        <v>40.700000000000003</v>
      </c>
      <c r="I2363" s="15">
        <v>30</v>
      </c>
      <c r="J2363" s="15">
        <v>1</v>
      </c>
      <c r="K2363" s="15">
        <v>1</v>
      </c>
      <c r="L2363" s="15">
        <v>53.5</v>
      </c>
      <c r="M2363" s="15">
        <v>7.5</v>
      </c>
      <c r="N2363" s="15">
        <v>150</v>
      </c>
      <c r="O2363" s="15">
        <v>1</v>
      </c>
      <c r="P2363" s="15" t="s">
        <v>910</v>
      </c>
      <c r="Q2363" s="37" t="s">
        <v>9169</v>
      </c>
      <c r="R2363" s="37">
        <v>6.4000000000000001E-2</v>
      </c>
      <c r="S2363" s="37" t="s">
        <v>9168</v>
      </c>
      <c r="T2363" s="37" t="s">
        <v>9167</v>
      </c>
      <c r="U2363" s="37" t="s">
        <v>9166</v>
      </c>
    </row>
    <row r="2364" spans="1:21" s="37" customFormat="1" ht="14.5">
      <c r="A2364" s="3" t="s">
        <v>5939</v>
      </c>
      <c r="B2364" s="15" t="s">
        <v>1</v>
      </c>
      <c r="C2364" s="15" t="s">
        <v>4</v>
      </c>
      <c r="D2364" s="15" t="s">
        <v>3522</v>
      </c>
      <c r="E2364" s="15">
        <v>400</v>
      </c>
      <c r="F2364" s="15">
        <v>33.299999999999997</v>
      </c>
      <c r="G2364" s="15">
        <v>35.1</v>
      </c>
      <c r="H2364" s="15">
        <v>36.799999999999997</v>
      </c>
      <c r="I2364" s="15">
        <v>30</v>
      </c>
      <c r="J2364" s="15">
        <v>1</v>
      </c>
      <c r="K2364" s="15">
        <v>1</v>
      </c>
      <c r="L2364" s="15">
        <v>48.4</v>
      </c>
      <c r="M2364" s="15">
        <v>8.3000000000000007</v>
      </c>
      <c r="N2364" s="15">
        <v>150</v>
      </c>
      <c r="O2364" s="15">
        <v>1</v>
      </c>
      <c r="P2364" s="15" t="s">
        <v>910</v>
      </c>
      <c r="Q2364" s="37" t="s">
        <v>9169</v>
      </c>
      <c r="R2364" s="37">
        <v>6.4000000000000001E-2</v>
      </c>
      <c r="S2364" s="37" t="s">
        <v>9168</v>
      </c>
      <c r="T2364" s="37" t="s">
        <v>9167</v>
      </c>
      <c r="U2364" s="37" t="s">
        <v>9166</v>
      </c>
    </row>
    <row r="2365" spans="1:21" s="37" customFormat="1" ht="14.5">
      <c r="A2365" s="3" t="s">
        <v>5940</v>
      </c>
      <c r="B2365" s="15" t="s">
        <v>1</v>
      </c>
      <c r="C2365" s="15" t="s">
        <v>4</v>
      </c>
      <c r="D2365" s="15" t="s">
        <v>3522</v>
      </c>
      <c r="E2365" s="15">
        <v>400</v>
      </c>
      <c r="F2365" s="15">
        <v>33.299999999999997</v>
      </c>
      <c r="G2365" s="15">
        <v>35.1</v>
      </c>
      <c r="H2365" s="15">
        <v>36.799999999999997</v>
      </c>
      <c r="I2365" s="15">
        <v>30</v>
      </c>
      <c r="J2365" s="15">
        <v>1</v>
      </c>
      <c r="K2365" s="15">
        <v>1</v>
      </c>
      <c r="L2365" s="15">
        <v>48.4</v>
      </c>
      <c r="M2365" s="15">
        <v>8.3000000000000007</v>
      </c>
      <c r="N2365" s="15">
        <v>150</v>
      </c>
      <c r="O2365" s="15">
        <v>1</v>
      </c>
      <c r="P2365" s="15" t="s">
        <v>3</v>
      </c>
      <c r="Q2365" s="37" t="s">
        <v>9169</v>
      </c>
      <c r="R2365" s="37">
        <v>6.4000000000000001E-2</v>
      </c>
      <c r="S2365" s="37" t="s">
        <v>9168</v>
      </c>
      <c r="T2365" s="37" t="s">
        <v>9167</v>
      </c>
      <c r="U2365" s="37" t="s">
        <v>9166</v>
      </c>
    </row>
    <row r="2366" spans="1:21" s="37" customFormat="1" ht="14.5">
      <c r="A2366" s="3" t="s">
        <v>5941</v>
      </c>
      <c r="B2366" s="15" t="s">
        <v>1</v>
      </c>
      <c r="C2366" s="15" t="s">
        <v>4</v>
      </c>
      <c r="D2366" s="15" t="s">
        <v>3525</v>
      </c>
      <c r="E2366" s="15">
        <v>400</v>
      </c>
      <c r="F2366" s="15">
        <v>33.299999999999997</v>
      </c>
      <c r="G2366" s="15">
        <v>37</v>
      </c>
      <c r="H2366" s="15">
        <v>40.700000000000003</v>
      </c>
      <c r="I2366" s="15">
        <v>30</v>
      </c>
      <c r="J2366" s="15">
        <v>1</v>
      </c>
      <c r="K2366" s="15">
        <v>1</v>
      </c>
      <c r="L2366" s="15">
        <v>53.5</v>
      </c>
      <c r="M2366" s="15">
        <v>7.5</v>
      </c>
      <c r="N2366" s="15">
        <v>150</v>
      </c>
      <c r="O2366" s="15">
        <v>1</v>
      </c>
      <c r="P2366" s="15" t="s">
        <v>910</v>
      </c>
      <c r="Q2366" s="37" t="s">
        <v>9169</v>
      </c>
      <c r="R2366" s="37">
        <v>6.4000000000000001E-2</v>
      </c>
      <c r="S2366" s="37" t="s">
        <v>9168</v>
      </c>
      <c r="T2366" s="37" t="s">
        <v>9167</v>
      </c>
      <c r="U2366" s="37" t="s">
        <v>9166</v>
      </c>
    </row>
    <row r="2367" spans="1:21" s="37" customFormat="1" ht="14.5">
      <c r="A2367" s="3" t="s">
        <v>5942</v>
      </c>
      <c r="B2367" s="15" t="s">
        <v>1</v>
      </c>
      <c r="C2367" s="15" t="s">
        <v>4</v>
      </c>
      <c r="D2367" s="15" t="s">
        <v>3525</v>
      </c>
      <c r="E2367" s="15">
        <v>400</v>
      </c>
      <c r="F2367" s="15">
        <v>33.299999999999997</v>
      </c>
      <c r="G2367" s="15">
        <v>35.1</v>
      </c>
      <c r="H2367" s="15">
        <v>36.799999999999997</v>
      </c>
      <c r="I2367" s="15">
        <v>30</v>
      </c>
      <c r="J2367" s="15">
        <v>1</v>
      </c>
      <c r="K2367" s="15">
        <v>1</v>
      </c>
      <c r="L2367" s="15">
        <v>48.4</v>
      </c>
      <c r="M2367" s="15">
        <v>8.3000000000000007</v>
      </c>
      <c r="N2367" s="15">
        <v>150</v>
      </c>
      <c r="O2367" s="15">
        <v>1</v>
      </c>
      <c r="P2367" s="15" t="s">
        <v>910</v>
      </c>
      <c r="Q2367" s="37" t="s">
        <v>9169</v>
      </c>
      <c r="R2367" s="37">
        <v>6.4000000000000001E-2</v>
      </c>
      <c r="S2367" s="37" t="s">
        <v>9168</v>
      </c>
      <c r="T2367" s="37" t="s">
        <v>9167</v>
      </c>
      <c r="U2367" s="37" t="s">
        <v>9166</v>
      </c>
    </row>
    <row r="2368" spans="1:21" s="37" customFormat="1" ht="14.5">
      <c r="A2368" s="3" t="s">
        <v>5943</v>
      </c>
      <c r="B2368" s="15" t="s">
        <v>1</v>
      </c>
      <c r="C2368" s="15" t="s">
        <v>4</v>
      </c>
      <c r="D2368" s="15" t="s">
        <v>3525</v>
      </c>
      <c r="E2368" s="15">
        <v>400</v>
      </c>
      <c r="F2368" s="15">
        <v>33.299999999999997</v>
      </c>
      <c r="G2368" s="15">
        <v>35.1</v>
      </c>
      <c r="H2368" s="15">
        <v>36.799999999999997</v>
      </c>
      <c r="I2368" s="15">
        <v>30</v>
      </c>
      <c r="J2368" s="15">
        <v>1</v>
      </c>
      <c r="K2368" s="15">
        <v>1</v>
      </c>
      <c r="L2368" s="15">
        <v>48.4</v>
      </c>
      <c r="M2368" s="15">
        <v>8.3000000000000007</v>
      </c>
      <c r="N2368" s="15">
        <v>150</v>
      </c>
      <c r="O2368" s="15">
        <v>1</v>
      </c>
      <c r="P2368" s="15" t="s">
        <v>3</v>
      </c>
      <c r="Q2368" s="37" t="s">
        <v>9169</v>
      </c>
      <c r="R2368" s="37">
        <v>6.4000000000000001E-2</v>
      </c>
      <c r="S2368" s="37" t="s">
        <v>9168</v>
      </c>
      <c r="T2368" s="37" t="s">
        <v>9167</v>
      </c>
      <c r="U2368" s="37" t="s">
        <v>9166</v>
      </c>
    </row>
    <row r="2369" spans="1:21" s="37" customFormat="1" ht="14.5">
      <c r="A2369" s="3" t="s">
        <v>5944</v>
      </c>
      <c r="B2369" s="15" t="s">
        <v>1</v>
      </c>
      <c r="C2369" s="15" t="s">
        <v>4</v>
      </c>
      <c r="D2369" s="15" t="s">
        <v>3525</v>
      </c>
      <c r="E2369" s="15">
        <v>400</v>
      </c>
      <c r="F2369" s="15">
        <v>33.299999999999997</v>
      </c>
      <c r="G2369" s="15">
        <v>37</v>
      </c>
      <c r="H2369" s="15">
        <v>40.700000000000003</v>
      </c>
      <c r="I2369" s="15">
        <v>30</v>
      </c>
      <c r="J2369" s="15">
        <v>1</v>
      </c>
      <c r="K2369" s="15">
        <v>1</v>
      </c>
      <c r="L2369" s="15">
        <v>53.5</v>
      </c>
      <c r="M2369" s="15">
        <v>7.5</v>
      </c>
      <c r="N2369" s="15">
        <v>150</v>
      </c>
      <c r="O2369" s="15">
        <v>1</v>
      </c>
      <c r="P2369" s="15" t="s">
        <v>3</v>
      </c>
      <c r="Q2369" s="37" t="s">
        <v>9169</v>
      </c>
      <c r="R2369" s="37">
        <v>6.4000000000000001E-2</v>
      </c>
      <c r="S2369" s="37" t="s">
        <v>9168</v>
      </c>
      <c r="T2369" s="37" t="s">
        <v>9167</v>
      </c>
      <c r="U2369" s="37" t="s">
        <v>9166</v>
      </c>
    </row>
    <row r="2370" spans="1:21" s="37" customFormat="1" ht="14.5">
      <c r="A2370" s="3" t="s">
        <v>5945</v>
      </c>
      <c r="B2370" s="15" t="s">
        <v>1</v>
      </c>
      <c r="C2370" s="15" t="s">
        <v>4</v>
      </c>
      <c r="D2370" s="15" t="s">
        <v>3522</v>
      </c>
      <c r="E2370" s="15">
        <v>400</v>
      </c>
      <c r="F2370" s="15">
        <v>33.299999999999997</v>
      </c>
      <c r="G2370" s="15">
        <v>37</v>
      </c>
      <c r="H2370" s="15">
        <v>40.700000000000003</v>
      </c>
      <c r="I2370" s="15">
        <v>30</v>
      </c>
      <c r="J2370" s="15">
        <v>1</v>
      </c>
      <c r="K2370" s="15">
        <v>1</v>
      </c>
      <c r="L2370" s="15">
        <v>53.5</v>
      </c>
      <c r="M2370" s="15">
        <v>7.5</v>
      </c>
      <c r="N2370" s="15">
        <v>150</v>
      </c>
      <c r="O2370" s="15">
        <v>1</v>
      </c>
      <c r="P2370" s="15" t="s">
        <v>3</v>
      </c>
      <c r="Q2370" s="37" t="s">
        <v>9169</v>
      </c>
      <c r="R2370" s="37">
        <v>6.4000000000000001E-2</v>
      </c>
      <c r="S2370" s="37" t="s">
        <v>9168</v>
      </c>
      <c r="T2370" s="37" t="s">
        <v>9167</v>
      </c>
      <c r="U2370" s="37" t="s">
        <v>9166</v>
      </c>
    </row>
    <row r="2371" spans="1:21" s="37" customFormat="1" ht="14.5">
      <c r="A2371" s="3" t="s">
        <v>5946</v>
      </c>
      <c r="B2371" s="15" t="s">
        <v>1</v>
      </c>
      <c r="C2371" s="15" t="s">
        <v>4</v>
      </c>
      <c r="D2371" s="15" t="s">
        <v>3522</v>
      </c>
      <c r="E2371" s="15">
        <v>400</v>
      </c>
      <c r="F2371" s="15">
        <v>36.700000000000003</v>
      </c>
      <c r="G2371" s="15">
        <v>40.799999999999997</v>
      </c>
      <c r="H2371" s="15">
        <v>44.9</v>
      </c>
      <c r="I2371" s="15">
        <v>33</v>
      </c>
      <c r="J2371" s="15">
        <v>1</v>
      </c>
      <c r="K2371" s="15">
        <v>1</v>
      </c>
      <c r="L2371" s="15">
        <v>59</v>
      </c>
      <c r="M2371" s="15">
        <v>6.8</v>
      </c>
      <c r="N2371" s="15">
        <v>150</v>
      </c>
      <c r="O2371" s="15">
        <v>1</v>
      </c>
      <c r="P2371" s="15" t="s">
        <v>910</v>
      </c>
      <c r="Q2371" s="37" t="s">
        <v>9169</v>
      </c>
      <c r="R2371" s="37">
        <v>6.4000000000000001E-2</v>
      </c>
      <c r="S2371" s="37" t="s">
        <v>9168</v>
      </c>
      <c r="T2371" s="37" t="s">
        <v>9167</v>
      </c>
      <c r="U2371" s="37" t="s">
        <v>9166</v>
      </c>
    </row>
    <row r="2372" spans="1:21" s="37" customFormat="1" ht="14.5">
      <c r="A2372" s="3" t="s">
        <v>5947</v>
      </c>
      <c r="B2372" s="15" t="s">
        <v>1</v>
      </c>
      <c r="C2372" s="15" t="s">
        <v>4</v>
      </c>
      <c r="D2372" s="15" t="s">
        <v>3522</v>
      </c>
      <c r="E2372" s="15">
        <v>400</v>
      </c>
      <c r="F2372" s="15">
        <v>36.700000000000003</v>
      </c>
      <c r="G2372" s="15">
        <v>38.700000000000003</v>
      </c>
      <c r="H2372" s="15">
        <v>40.6</v>
      </c>
      <c r="I2372" s="15">
        <v>33</v>
      </c>
      <c r="J2372" s="15">
        <v>1</v>
      </c>
      <c r="K2372" s="15">
        <v>1</v>
      </c>
      <c r="L2372" s="15">
        <v>53.3</v>
      </c>
      <c r="M2372" s="15">
        <v>7.5</v>
      </c>
      <c r="N2372" s="15">
        <v>150</v>
      </c>
      <c r="O2372" s="15">
        <v>1</v>
      </c>
      <c r="P2372" s="15" t="s">
        <v>910</v>
      </c>
      <c r="Q2372" s="37" t="s">
        <v>9169</v>
      </c>
      <c r="R2372" s="37">
        <v>6.4000000000000001E-2</v>
      </c>
      <c r="S2372" s="37" t="s">
        <v>9168</v>
      </c>
      <c r="T2372" s="37" t="s">
        <v>9167</v>
      </c>
      <c r="U2372" s="37" t="s">
        <v>9166</v>
      </c>
    </row>
    <row r="2373" spans="1:21" s="37" customFormat="1" ht="14.5">
      <c r="A2373" s="3" t="s">
        <v>5948</v>
      </c>
      <c r="B2373" s="15" t="s">
        <v>1</v>
      </c>
      <c r="C2373" s="15" t="s">
        <v>4</v>
      </c>
      <c r="D2373" s="15" t="s">
        <v>3522</v>
      </c>
      <c r="E2373" s="15">
        <v>400</v>
      </c>
      <c r="F2373" s="15">
        <v>36.700000000000003</v>
      </c>
      <c r="G2373" s="15">
        <v>38.700000000000003</v>
      </c>
      <c r="H2373" s="15">
        <v>40.6</v>
      </c>
      <c r="I2373" s="15">
        <v>33</v>
      </c>
      <c r="J2373" s="15">
        <v>1</v>
      </c>
      <c r="K2373" s="15">
        <v>1</v>
      </c>
      <c r="L2373" s="15">
        <v>53.3</v>
      </c>
      <c r="M2373" s="15">
        <v>7.5</v>
      </c>
      <c r="N2373" s="15">
        <v>150</v>
      </c>
      <c r="O2373" s="15">
        <v>1</v>
      </c>
      <c r="P2373" s="15" t="s">
        <v>3</v>
      </c>
      <c r="Q2373" s="37" t="s">
        <v>9169</v>
      </c>
      <c r="R2373" s="37">
        <v>6.4000000000000001E-2</v>
      </c>
      <c r="S2373" s="37" t="s">
        <v>9168</v>
      </c>
      <c r="T2373" s="37" t="s">
        <v>9167</v>
      </c>
      <c r="U2373" s="37" t="s">
        <v>9166</v>
      </c>
    </row>
    <row r="2374" spans="1:21" s="37" customFormat="1" ht="14.5">
      <c r="A2374" s="3" t="s">
        <v>5949</v>
      </c>
      <c r="B2374" s="15" t="s">
        <v>1</v>
      </c>
      <c r="C2374" s="15" t="s">
        <v>4</v>
      </c>
      <c r="D2374" s="15" t="s">
        <v>3525</v>
      </c>
      <c r="E2374" s="15">
        <v>400</v>
      </c>
      <c r="F2374" s="15">
        <v>36.700000000000003</v>
      </c>
      <c r="G2374" s="15">
        <v>40.799999999999997</v>
      </c>
      <c r="H2374" s="15">
        <v>44.9</v>
      </c>
      <c r="I2374" s="15">
        <v>33</v>
      </c>
      <c r="J2374" s="15">
        <v>1</v>
      </c>
      <c r="K2374" s="15">
        <v>1</v>
      </c>
      <c r="L2374" s="15">
        <v>59</v>
      </c>
      <c r="M2374" s="15">
        <v>6.8</v>
      </c>
      <c r="N2374" s="15">
        <v>150</v>
      </c>
      <c r="O2374" s="15">
        <v>1</v>
      </c>
      <c r="P2374" s="15" t="s">
        <v>910</v>
      </c>
      <c r="Q2374" s="37" t="s">
        <v>9169</v>
      </c>
      <c r="R2374" s="37">
        <v>6.4000000000000001E-2</v>
      </c>
      <c r="S2374" s="37" t="s">
        <v>9168</v>
      </c>
      <c r="T2374" s="37" t="s">
        <v>9167</v>
      </c>
      <c r="U2374" s="37" t="s">
        <v>9166</v>
      </c>
    </row>
    <row r="2375" spans="1:21" s="37" customFormat="1" ht="14.5">
      <c r="A2375" s="3" t="s">
        <v>5950</v>
      </c>
      <c r="B2375" s="15" t="s">
        <v>1</v>
      </c>
      <c r="C2375" s="15" t="s">
        <v>4</v>
      </c>
      <c r="D2375" s="15" t="s">
        <v>3525</v>
      </c>
      <c r="E2375" s="15">
        <v>400</v>
      </c>
      <c r="F2375" s="15">
        <v>36.700000000000003</v>
      </c>
      <c r="G2375" s="15">
        <v>38.700000000000003</v>
      </c>
      <c r="H2375" s="15">
        <v>40.6</v>
      </c>
      <c r="I2375" s="15">
        <v>33</v>
      </c>
      <c r="J2375" s="15">
        <v>1</v>
      </c>
      <c r="K2375" s="15">
        <v>1</v>
      </c>
      <c r="L2375" s="15">
        <v>53.3</v>
      </c>
      <c r="M2375" s="15">
        <v>7.5</v>
      </c>
      <c r="N2375" s="15">
        <v>150</v>
      </c>
      <c r="O2375" s="15">
        <v>1</v>
      </c>
      <c r="P2375" s="15" t="s">
        <v>910</v>
      </c>
      <c r="Q2375" s="37" t="s">
        <v>9169</v>
      </c>
      <c r="R2375" s="37">
        <v>6.4000000000000001E-2</v>
      </c>
      <c r="S2375" s="37" t="s">
        <v>9168</v>
      </c>
      <c r="T2375" s="37" t="s">
        <v>9167</v>
      </c>
      <c r="U2375" s="37" t="s">
        <v>9166</v>
      </c>
    </row>
    <row r="2376" spans="1:21" s="37" customFormat="1" ht="14.5">
      <c r="A2376" s="3" t="s">
        <v>5951</v>
      </c>
      <c r="B2376" s="15" t="s">
        <v>1</v>
      </c>
      <c r="C2376" s="15" t="s">
        <v>4</v>
      </c>
      <c r="D2376" s="15" t="s">
        <v>3525</v>
      </c>
      <c r="E2376" s="15">
        <v>400</v>
      </c>
      <c r="F2376" s="15">
        <v>36.700000000000003</v>
      </c>
      <c r="G2376" s="15">
        <v>38.700000000000003</v>
      </c>
      <c r="H2376" s="15">
        <v>40.6</v>
      </c>
      <c r="I2376" s="15">
        <v>33</v>
      </c>
      <c r="J2376" s="15">
        <v>1</v>
      </c>
      <c r="K2376" s="15">
        <v>1</v>
      </c>
      <c r="L2376" s="15">
        <v>53.3</v>
      </c>
      <c r="M2376" s="15">
        <v>7.5</v>
      </c>
      <c r="N2376" s="15">
        <v>150</v>
      </c>
      <c r="O2376" s="15">
        <v>1</v>
      </c>
      <c r="P2376" s="15" t="s">
        <v>3</v>
      </c>
      <c r="Q2376" s="37" t="s">
        <v>9169</v>
      </c>
      <c r="R2376" s="37">
        <v>6.4000000000000001E-2</v>
      </c>
      <c r="S2376" s="37" t="s">
        <v>9168</v>
      </c>
      <c r="T2376" s="37" t="s">
        <v>9167</v>
      </c>
      <c r="U2376" s="37" t="s">
        <v>9166</v>
      </c>
    </row>
    <row r="2377" spans="1:21" s="37" customFormat="1" ht="14.5">
      <c r="A2377" s="3" t="s">
        <v>5952</v>
      </c>
      <c r="B2377" s="15" t="s">
        <v>1</v>
      </c>
      <c r="C2377" s="15" t="s">
        <v>4</v>
      </c>
      <c r="D2377" s="15" t="s">
        <v>3525</v>
      </c>
      <c r="E2377" s="15">
        <v>400</v>
      </c>
      <c r="F2377" s="15">
        <v>36.700000000000003</v>
      </c>
      <c r="G2377" s="15">
        <v>40.799999999999997</v>
      </c>
      <c r="H2377" s="15">
        <v>44.9</v>
      </c>
      <c r="I2377" s="15">
        <v>33</v>
      </c>
      <c r="J2377" s="15">
        <v>1</v>
      </c>
      <c r="K2377" s="15">
        <v>1</v>
      </c>
      <c r="L2377" s="15">
        <v>59</v>
      </c>
      <c r="M2377" s="15">
        <v>6.8</v>
      </c>
      <c r="N2377" s="15">
        <v>150</v>
      </c>
      <c r="O2377" s="15">
        <v>1</v>
      </c>
      <c r="P2377" s="15" t="s">
        <v>3</v>
      </c>
      <c r="Q2377" s="37" t="s">
        <v>9169</v>
      </c>
      <c r="R2377" s="37">
        <v>6.4000000000000001E-2</v>
      </c>
      <c r="S2377" s="37" t="s">
        <v>9168</v>
      </c>
      <c r="T2377" s="37" t="s">
        <v>9167</v>
      </c>
      <c r="U2377" s="37" t="s">
        <v>9166</v>
      </c>
    </row>
    <row r="2378" spans="1:21" s="37" customFormat="1" ht="14.5">
      <c r="A2378" s="3" t="s">
        <v>5953</v>
      </c>
      <c r="B2378" s="15" t="s">
        <v>1</v>
      </c>
      <c r="C2378" s="15" t="s">
        <v>4</v>
      </c>
      <c r="D2378" s="15" t="s">
        <v>3522</v>
      </c>
      <c r="E2378" s="15">
        <v>400</v>
      </c>
      <c r="F2378" s="15">
        <v>36.700000000000003</v>
      </c>
      <c r="G2378" s="15">
        <v>40.799999999999997</v>
      </c>
      <c r="H2378" s="15">
        <v>44.9</v>
      </c>
      <c r="I2378" s="15">
        <v>33</v>
      </c>
      <c r="J2378" s="15">
        <v>1</v>
      </c>
      <c r="K2378" s="15">
        <v>1</v>
      </c>
      <c r="L2378" s="15">
        <v>59</v>
      </c>
      <c r="M2378" s="15">
        <v>6.8</v>
      </c>
      <c r="N2378" s="15">
        <v>150</v>
      </c>
      <c r="O2378" s="15">
        <v>1</v>
      </c>
      <c r="P2378" s="15" t="s">
        <v>3</v>
      </c>
      <c r="Q2378" s="37" t="s">
        <v>9169</v>
      </c>
      <c r="R2378" s="37">
        <v>6.4000000000000001E-2</v>
      </c>
      <c r="S2378" s="37" t="s">
        <v>9168</v>
      </c>
      <c r="T2378" s="37" t="s">
        <v>9167</v>
      </c>
      <c r="U2378" s="37" t="s">
        <v>9166</v>
      </c>
    </row>
    <row r="2379" spans="1:21" s="37" customFormat="1" ht="14.5">
      <c r="A2379" s="3" t="s">
        <v>5954</v>
      </c>
      <c r="B2379" s="15" t="s">
        <v>1</v>
      </c>
      <c r="C2379" s="15" t="s">
        <v>4</v>
      </c>
      <c r="D2379" s="15" t="s">
        <v>3522</v>
      </c>
      <c r="E2379" s="15">
        <v>400</v>
      </c>
      <c r="F2379" s="15">
        <v>40</v>
      </c>
      <c r="G2379" s="15">
        <v>44.5</v>
      </c>
      <c r="H2379" s="15">
        <v>48.9</v>
      </c>
      <c r="I2379" s="15">
        <v>36</v>
      </c>
      <c r="J2379" s="15">
        <v>1</v>
      </c>
      <c r="K2379" s="15">
        <v>1</v>
      </c>
      <c r="L2379" s="15">
        <v>64.3</v>
      </c>
      <c r="M2379" s="15">
        <v>6.2</v>
      </c>
      <c r="N2379" s="15">
        <v>150</v>
      </c>
      <c r="O2379" s="15">
        <v>1</v>
      </c>
      <c r="P2379" s="15" t="s">
        <v>910</v>
      </c>
      <c r="Q2379" s="37" t="s">
        <v>9169</v>
      </c>
      <c r="R2379" s="37">
        <v>6.4000000000000001E-2</v>
      </c>
      <c r="S2379" s="37" t="s">
        <v>9168</v>
      </c>
      <c r="T2379" s="37" t="s">
        <v>9167</v>
      </c>
      <c r="U2379" s="37" t="s">
        <v>9166</v>
      </c>
    </row>
    <row r="2380" spans="1:21" s="37" customFormat="1" ht="14.5">
      <c r="A2380" s="3" t="s">
        <v>5955</v>
      </c>
      <c r="B2380" s="15" t="s">
        <v>1</v>
      </c>
      <c r="C2380" s="15" t="s">
        <v>4</v>
      </c>
      <c r="D2380" s="15" t="s">
        <v>3522</v>
      </c>
      <c r="E2380" s="15">
        <v>400</v>
      </c>
      <c r="F2380" s="15">
        <v>40</v>
      </c>
      <c r="G2380" s="15">
        <v>42.1</v>
      </c>
      <c r="H2380" s="15">
        <v>44.2</v>
      </c>
      <c r="I2380" s="15">
        <v>36</v>
      </c>
      <c r="J2380" s="15">
        <v>1</v>
      </c>
      <c r="K2380" s="15">
        <v>1</v>
      </c>
      <c r="L2380" s="15">
        <v>58.1</v>
      </c>
      <c r="M2380" s="15">
        <v>6.9</v>
      </c>
      <c r="N2380" s="15">
        <v>150</v>
      </c>
      <c r="O2380" s="15">
        <v>1</v>
      </c>
      <c r="P2380" s="15" t="s">
        <v>910</v>
      </c>
      <c r="Q2380" s="37" t="s">
        <v>9169</v>
      </c>
      <c r="R2380" s="37">
        <v>6.4000000000000001E-2</v>
      </c>
      <c r="S2380" s="37" t="s">
        <v>9168</v>
      </c>
      <c r="T2380" s="37" t="s">
        <v>9167</v>
      </c>
      <c r="U2380" s="37" t="s">
        <v>9166</v>
      </c>
    </row>
    <row r="2381" spans="1:21" s="37" customFormat="1" ht="14.5">
      <c r="A2381" s="3" t="s">
        <v>5956</v>
      </c>
      <c r="B2381" s="15" t="s">
        <v>1</v>
      </c>
      <c r="C2381" s="15" t="s">
        <v>4</v>
      </c>
      <c r="D2381" s="15" t="s">
        <v>3522</v>
      </c>
      <c r="E2381" s="15">
        <v>400</v>
      </c>
      <c r="F2381" s="15">
        <v>40</v>
      </c>
      <c r="G2381" s="15">
        <v>42.1</v>
      </c>
      <c r="H2381" s="15">
        <v>44.2</v>
      </c>
      <c r="I2381" s="15">
        <v>36</v>
      </c>
      <c r="J2381" s="15">
        <v>1</v>
      </c>
      <c r="K2381" s="15">
        <v>1</v>
      </c>
      <c r="L2381" s="15">
        <v>58.1</v>
      </c>
      <c r="M2381" s="15">
        <v>6.9</v>
      </c>
      <c r="N2381" s="15">
        <v>150</v>
      </c>
      <c r="O2381" s="15">
        <v>1</v>
      </c>
      <c r="P2381" s="15" t="s">
        <v>3</v>
      </c>
      <c r="Q2381" s="37" t="s">
        <v>9169</v>
      </c>
      <c r="R2381" s="37">
        <v>6.4000000000000001E-2</v>
      </c>
      <c r="S2381" s="37" t="s">
        <v>9168</v>
      </c>
      <c r="T2381" s="37" t="s">
        <v>9167</v>
      </c>
      <c r="U2381" s="37" t="s">
        <v>9166</v>
      </c>
    </row>
    <row r="2382" spans="1:21" s="37" customFormat="1" ht="14.5">
      <c r="A2382" s="3" t="s">
        <v>5957</v>
      </c>
      <c r="B2382" s="15" t="s">
        <v>1</v>
      </c>
      <c r="C2382" s="15" t="s">
        <v>4</v>
      </c>
      <c r="D2382" s="15" t="s">
        <v>3525</v>
      </c>
      <c r="E2382" s="15">
        <v>400</v>
      </c>
      <c r="F2382" s="15">
        <v>40</v>
      </c>
      <c r="G2382" s="15">
        <v>44.5</v>
      </c>
      <c r="H2382" s="15">
        <v>48.9</v>
      </c>
      <c r="I2382" s="15">
        <v>36</v>
      </c>
      <c r="J2382" s="15">
        <v>1</v>
      </c>
      <c r="K2382" s="15">
        <v>1</v>
      </c>
      <c r="L2382" s="15">
        <v>64.3</v>
      </c>
      <c r="M2382" s="15">
        <v>6.2</v>
      </c>
      <c r="N2382" s="15">
        <v>150</v>
      </c>
      <c r="O2382" s="15">
        <v>1</v>
      </c>
      <c r="P2382" s="15" t="s">
        <v>910</v>
      </c>
      <c r="Q2382" s="37" t="s">
        <v>9169</v>
      </c>
      <c r="R2382" s="37">
        <v>6.4000000000000001E-2</v>
      </c>
      <c r="S2382" s="37" t="s">
        <v>9168</v>
      </c>
      <c r="T2382" s="37" t="s">
        <v>9167</v>
      </c>
      <c r="U2382" s="37" t="s">
        <v>9166</v>
      </c>
    </row>
    <row r="2383" spans="1:21" s="37" customFormat="1" ht="14.5">
      <c r="A2383" s="3" t="s">
        <v>5958</v>
      </c>
      <c r="B2383" s="15" t="s">
        <v>1</v>
      </c>
      <c r="C2383" s="15" t="s">
        <v>4</v>
      </c>
      <c r="D2383" s="15" t="s">
        <v>3525</v>
      </c>
      <c r="E2383" s="15">
        <v>400</v>
      </c>
      <c r="F2383" s="15">
        <v>40</v>
      </c>
      <c r="G2383" s="15">
        <v>42.1</v>
      </c>
      <c r="H2383" s="15">
        <v>44.2</v>
      </c>
      <c r="I2383" s="15">
        <v>36</v>
      </c>
      <c r="J2383" s="15">
        <v>1</v>
      </c>
      <c r="K2383" s="15">
        <v>1</v>
      </c>
      <c r="L2383" s="15">
        <v>58.1</v>
      </c>
      <c r="M2383" s="15">
        <v>6.9</v>
      </c>
      <c r="N2383" s="15">
        <v>150</v>
      </c>
      <c r="O2383" s="15">
        <v>1</v>
      </c>
      <c r="P2383" s="15" t="s">
        <v>910</v>
      </c>
      <c r="Q2383" s="37" t="s">
        <v>9169</v>
      </c>
      <c r="R2383" s="37">
        <v>6.4000000000000001E-2</v>
      </c>
      <c r="S2383" s="37" t="s">
        <v>9168</v>
      </c>
      <c r="T2383" s="37" t="s">
        <v>9167</v>
      </c>
      <c r="U2383" s="37" t="s">
        <v>9166</v>
      </c>
    </row>
    <row r="2384" spans="1:21" s="37" customFormat="1" ht="14.5">
      <c r="A2384" s="3" t="s">
        <v>5959</v>
      </c>
      <c r="B2384" s="15" t="s">
        <v>1</v>
      </c>
      <c r="C2384" s="15" t="s">
        <v>4</v>
      </c>
      <c r="D2384" s="15" t="s">
        <v>3525</v>
      </c>
      <c r="E2384" s="15">
        <v>400</v>
      </c>
      <c r="F2384" s="15">
        <v>40</v>
      </c>
      <c r="G2384" s="15">
        <v>42.1</v>
      </c>
      <c r="H2384" s="15">
        <v>44.2</v>
      </c>
      <c r="I2384" s="15">
        <v>36</v>
      </c>
      <c r="J2384" s="15">
        <v>1</v>
      </c>
      <c r="K2384" s="15">
        <v>1</v>
      </c>
      <c r="L2384" s="15">
        <v>58.1</v>
      </c>
      <c r="M2384" s="15">
        <v>6.9</v>
      </c>
      <c r="N2384" s="15">
        <v>150</v>
      </c>
      <c r="O2384" s="15">
        <v>1</v>
      </c>
      <c r="P2384" s="15" t="s">
        <v>3</v>
      </c>
      <c r="Q2384" s="37" t="s">
        <v>9169</v>
      </c>
      <c r="R2384" s="37">
        <v>6.4000000000000001E-2</v>
      </c>
      <c r="S2384" s="37" t="s">
        <v>9168</v>
      </c>
      <c r="T2384" s="37" t="s">
        <v>9167</v>
      </c>
      <c r="U2384" s="37" t="s">
        <v>9166</v>
      </c>
    </row>
    <row r="2385" spans="1:21" s="37" customFormat="1" ht="14.5">
      <c r="A2385" s="3" t="s">
        <v>5960</v>
      </c>
      <c r="B2385" s="15" t="s">
        <v>1</v>
      </c>
      <c r="C2385" s="15" t="s">
        <v>4</v>
      </c>
      <c r="D2385" s="15" t="s">
        <v>3525</v>
      </c>
      <c r="E2385" s="15">
        <v>400</v>
      </c>
      <c r="F2385" s="15">
        <v>40</v>
      </c>
      <c r="G2385" s="15">
        <v>44.5</v>
      </c>
      <c r="H2385" s="15">
        <v>48.9</v>
      </c>
      <c r="I2385" s="15">
        <v>36</v>
      </c>
      <c r="J2385" s="15">
        <v>1</v>
      </c>
      <c r="K2385" s="15">
        <v>1</v>
      </c>
      <c r="L2385" s="15">
        <v>64.3</v>
      </c>
      <c r="M2385" s="15">
        <v>6.2</v>
      </c>
      <c r="N2385" s="15">
        <v>150</v>
      </c>
      <c r="O2385" s="15">
        <v>1</v>
      </c>
      <c r="P2385" s="15" t="s">
        <v>3</v>
      </c>
      <c r="Q2385" s="37" t="s">
        <v>9169</v>
      </c>
      <c r="R2385" s="37">
        <v>6.4000000000000001E-2</v>
      </c>
      <c r="S2385" s="37" t="s">
        <v>9168</v>
      </c>
      <c r="T2385" s="37" t="s">
        <v>9167</v>
      </c>
      <c r="U2385" s="37" t="s">
        <v>9166</v>
      </c>
    </row>
    <row r="2386" spans="1:21" s="37" customFormat="1" ht="14.5">
      <c r="A2386" s="3" t="s">
        <v>5961</v>
      </c>
      <c r="B2386" s="15" t="s">
        <v>1</v>
      </c>
      <c r="C2386" s="15" t="s">
        <v>4</v>
      </c>
      <c r="D2386" s="15" t="s">
        <v>3522</v>
      </c>
      <c r="E2386" s="15">
        <v>400</v>
      </c>
      <c r="F2386" s="15">
        <v>40</v>
      </c>
      <c r="G2386" s="15">
        <v>44.5</v>
      </c>
      <c r="H2386" s="15">
        <v>48.9</v>
      </c>
      <c r="I2386" s="15">
        <v>36</v>
      </c>
      <c r="J2386" s="15">
        <v>1</v>
      </c>
      <c r="K2386" s="15">
        <v>1</v>
      </c>
      <c r="L2386" s="15">
        <v>64.3</v>
      </c>
      <c r="M2386" s="15">
        <v>6.2</v>
      </c>
      <c r="N2386" s="15">
        <v>150</v>
      </c>
      <c r="O2386" s="15">
        <v>1</v>
      </c>
      <c r="P2386" s="15" t="s">
        <v>3</v>
      </c>
      <c r="Q2386" s="37" t="s">
        <v>9169</v>
      </c>
      <c r="R2386" s="37">
        <v>6.4000000000000001E-2</v>
      </c>
      <c r="S2386" s="37" t="s">
        <v>9168</v>
      </c>
      <c r="T2386" s="37" t="s">
        <v>9167</v>
      </c>
      <c r="U2386" s="37" t="s">
        <v>9166</v>
      </c>
    </row>
    <row r="2387" spans="1:21" s="37" customFormat="1" ht="14.5">
      <c r="A2387" s="3" t="s">
        <v>5962</v>
      </c>
      <c r="B2387" s="15" t="s">
        <v>1</v>
      </c>
      <c r="C2387" s="15" t="s">
        <v>4</v>
      </c>
      <c r="D2387" s="15" t="s">
        <v>3522</v>
      </c>
      <c r="E2387" s="15">
        <v>400</v>
      </c>
      <c r="F2387" s="15">
        <v>44.4</v>
      </c>
      <c r="G2387" s="15">
        <v>49.4</v>
      </c>
      <c r="H2387" s="15">
        <v>54.3</v>
      </c>
      <c r="I2387" s="15">
        <v>40</v>
      </c>
      <c r="J2387" s="15">
        <v>1</v>
      </c>
      <c r="K2387" s="15">
        <v>1</v>
      </c>
      <c r="L2387" s="15">
        <v>71.400000000000006</v>
      </c>
      <c r="M2387" s="15">
        <v>5.6</v>
      </c>
      <c r="N2387" s="15">
        <v>150</v>
      </c>
      <c r="O2387" s="15">
        <v>1</v>
      </c>
      <c r="P2387" s="15" t="s">
        <v>910</v>
      </c>
      <c r="Q2387" s="37" t="s">
        <v>9169</v>
      </c>
      <c r="R2387" s="37">
        <v>6.4000000000000001E-2</v>
      </c>
      <c r="S2387" s="37" t="s">
        <v>9168</v>
      </c>
      <c r="T2387" s="37" t="s">
        <v>9167</v>
      </c>
      <c r="U2387" s="37" t="s">
        <v>9166</v>
      </c>
    </row>
    <row r="2388" spans="1:21" s="37" customFormat="1" ht="14.5">
      <c r="A2388" s="3" t="s">
        <v>5963</v>
      </c>
      <c r="B2388" s="15" t="s">
        <v>1</v>
      </c>
      <c r="C2388" s="15" t="s">
        <v>4</v>
      </c>
      <c r="D2388" s="15" t="s">
        <v>3522</v>
      </c>
      <c r="E2388" s="15">
        <v>400</v>
      </c>
      <c r="F2388" s="15">
        <v>44.4</v>
      </c>
      <c r="G2388" s="15">
        <v>46.8</v>
      </c>
      <c r="H2388" s="15">
        <v>49.1</v>
      </c>
      <c r="I2388" s="15">
        <v>40</v>
      </c>
      <c r="J2388" s="15">
        <v>1</v>
      </c>
      <c r="K2388" s="15">
        <v>1</v>
      </c>
      <c r="L2388" s="15">
        <v>64.5</v>
      </c>
      <c r="M2388" s="15">
        <v>6.2</v>
      </c>
      <c r="N2388" s="15">
        <v>150</v>
      </c>
      <c r="O2388" s="15">
        <v>1</v>
      </c>
      <c r="P2388" s="15" t="s">
        <v>910</v>
      </c>
      <c r="Q2388" s="37" t="s">
        <v>9169</v>
      </c>
      <c r="R2388" s="37">
        <v>6.4000000000000001E-2</v>
      </c>
      <c r="S2388" s="37" t="s">
        <v>9168</v>
      </c>
      <c r="T2388" s="37" t="s">
        <v>9167</v>
      </c>
      <c r="U2388" s="37" t="s">
        <v>9166</v>
      </c>
    </row>
    <row r="2389" spans="1:21" s="37" customFormat="1" ht="14.5">
      <c r="A2389" s="3" t="s">
        <v>5964</v>
      </c>
      <c r="B2389" s="15" t="s">
        <v>1</v>
      </c>
      <c r="C2389" s="15" t="s">
        <v>4</v>
      </c>
      <c r="D2389" s="15" t="s">
        <v>3522</v>
      </c>
      <c r="E2389" s="15">
        <v>400</v>
      </c>
      <c r="F2389" s="15">
        <v>44.4</v>
      </c>
      <c r="G2389" s="15">
        <v>46.8</v>
      </c>
      <c r="H2389" s="15">
        <v>49.1</v>
      </c>
      <c r="I2389" s="15">
        <v>40</v>
      </c>
      <c r="J2389" s="15">
        <v>1</v>
      </c>
      <c r="K2389" s="15">
        <v>1</v>
      </c>
      <c r="L2389" s="15">
        <v>64.5</v>
      </c>
      <c r="M2389" s="15">
        <v>6.2</v>
      </c>
      <c r="N2389" s="15">
        <v>150</v>
      </c>
      <c r="O2389" s="15">
        <v>1</v>
      </c>
      <c r="P2389" s="15" t="s">
        <v>3</v>
      </c>
      <c r="Q2389" s="37" t="s">
        <v>9169</v>
      </c>
      <c r="R2389" s="37">
        <v>6.4000000000000001E-2</v>
      </c>
      <c r="S2389" s="37" t="s">
        <v>9168</v>
      </c>
      <c r="T2389" s="37" t="s">
        <v>9167</v>
      </c>
      <c r="U2389" s="37" t="s">
        <v>9166</v>
      </c>
    </row>
    <row r="2390" spans="1:21" s="37" customFormat="1" ht="14.5">
      <c r="A2390" s="3" t="s">
        <v>5965</v>
      </c>
      <c r="B2390" s="15" t="s">
        <v>1</v>
      </c>
      <c r="C2390" s="15" t="s">
        <v>4</v>
      </c>
      <c r="D2390" s="15" t="s">
        <v>3525</v>
      </c>
      <c r="E2390" s="15">
        <v>400</v>
      </c>
      <c r="F2390" s="15">
        <v>44.4</v>
      </c>
      <c r="G2390" s="15">
        <v>49.4</v>
      </c>
      <c r="H2390" s="15">
        <v>54.3</v>
      </c>
      <c r="I2390" s="15">
        <v>40</v>
      </c>
      <c r="J2390" s="15">
        <v>1</v>
      </c>
      <c r="K2390" s="15">
        <v>1</v>
      </c>
      <c r="L2390" s="15">
        <v>71.400000000000006</v>
      </c>
      <c r="M2390" s="15">
        <v>5.6</v>
      </c>
      <c r="N2390" s="15">
        <v>150</v>
      </c>
      <c r="O2390" s="15">
        <v>1</v>
      </c>
      <c r="P2390" s="15" t="s">
        <v>910</v>
      </c>
      <c r="Q2390" s="37" t="s">
        <v>9169</v>
      </c>
      <c r="R2390" s="37">
        <v>6.4000000000000001E-2</v>
      </c>
      <c r="S2390" s="37" t="s">
        <v>9168</v>
      </c>
      <c r="T2390" s="37" t="s">
        <v>9167</v>
      </c>
      <c r="U2390" s="37" t="s">
        <v>9166</v>
      </c>
    </row>
    <row r="2391" spans="1:21" s="37" customFormat="1" ht="14.5">
      <c r="A2391" s="3" t="s">
        <v>5966</v>
      </c>
      <c r="B2391" s="15" t="s">
        <v>1</v>
      </c>
      <c r="C2391" s="15" t="s">
        <v>4</v>
      </c>
      <c r="D2391" s="15" t="s">
        <v>3525</v>
      </c>
      <c r="E2391" s="15">
        <v>400</v>
      </c>
      <c r="F2391" s="15">
        <v>44.4</v>
      </c>
      <c r="G2391" s="15">
        <v>46.8</v>
      </c>
      <c r="H2391" s="15">
        <v>49.1</v>
      </c>
      <c r="I2391" s="15">
        <v>40</v>
      </c>
      <c r="J2391" s="15">
        <v>1</v>
      </c>
      <c r="K2391" s="15">
        <v>1</v>
      </c>
      <c r="L2391" s="15">
        <v>64.5</v>
      </c>
      <c r="M2391" s="15">
        <v>6.2</v>
      </c>
      <c r="N2391" s="15">
        <v>150</v>
      </c>
      <c r="O2391" s="15">
        <v>1</v>
      </c>
      <c r="P2391" s="15" t="s">
        <v>910</v>
      </c>
      <c r="Q2391" s="37" t="s">
        <v>9169</v>
      </c>
      <c r="R2391" s="37">
        <v>6.4000000000000001E-2</v>
      </c>
      <c r="S2391" s="37" t="s">
        <v>9168</v>
      </c>
      <c r="T2391" s="37" t="s">
        <v>9167</v>
      </c>
      <c r="U2391" s="37" t="s">
        <v>9166</v>
      </c>
    </row>
    <row r="2392" spans="1:21" s="37" customFormat="1" ht="14.5">
      <c r="A2392" s="3" t="s">
        <v>5967</v>
      </c>
      <c r="B2392" s="15" t="s">
        <v>1</v>
      </c>
      <c r="C2392" s="15" t="s">
        <v>4</v>
      </c>
      <c r="D2392" s="15" t="s">
        <v>3525</v>
      </c>
      <c r="E2392" s="15">
        <v>400</v>
      </c>
      <c r="F2392" s="15">
        <v>44.4</v>
      </c>
      <c r="G2392" s="15">
        <v>46.8</v>
      </c>
      <c r="H2392" s="15">
        <v>49.1</v>
      </c>
      <c r="I2392" s="15">
        <v>40</v>
      </c>
      <c r="J2392" s="15">
        <v>1</v>
      </c>
      <c r="K2392" s="15">
        <v>1</v>
      </c>
      <c r="L2392" s="15">
        <v>64.5</v>
      </c>
      <c r="M2392" s="15">
        <v>6.2</v>
      </c>
      <c r="N2392" s="15">
        <v>150</v>
      </c>
      <c r="O2392" s="15">
        <v>1</v>
      </c>
      <c r="P2392" s="15" t="s">
        <v>3</v>
      </c>
      <c r="Q2392" s="37" t="s">
        <v>9169</v>
      </c>
      <c r="R2392" s="37">
        <v>6.4000000000000001E-2</v>
      </c>
      <c r="S2392" s="37" t="s">
        <v>9168</v>
      </c>
      <c r="T2392" s="37" t="s">
        <v>9167</v>
      </c>
      <c r="U2392" s="37" t="s">
        <v>9166</v>
      </c>
    </row>
    <row r="2393" spans="1:21" s="37" customFormat="1" ht="14.5">
      <c r="A2393" s="3" t="s">
        <v>5968</v>
      </c>
      <c r="B2393" s="15" t="s">
        <v>1</v>
      </c>
      <c r="C2393" s="15" t="s">
        <v>4</v>
      </c>
      <c r="D2393" s="15" t="s">
        <v>3525</v>
      </c>
      <c r="E2393" s="15">
        <v>400</v>
      </c>
      <c r="F2393" s="15">
        <v>44.4</v>
      </c>
      <c r="G2393" s="15">
        <v>49.4</v>
      </c>
      <c r="H2393" s="15">
        <v>54.3</v>
      </c>
      <c r="I2393" s="15">
        <v>40</v>
      </c>
      <c r="J2393" s="15">
        <v>1</v>
      </c>
      <c r="K2393" s="15">
        <v>1</v>
      </c>
      <c r="L2393" s="15">
        <v>71.400000000000006</v>
      </c>
      <c r="M2393" s="15">
        <v>5.6</v>
      </c>
      <c r="N2393" s="15">
        <v>150</v>
      </c>
      <c r="O2393" s="15">
        <v>1</v>
      </c>
      <c r="P2393" s="15" t="s">
        <v>3</v>
      </c>
      <c r="Q2393" s="37" t="s">
        <v>9169</v>
      </c>
      <c r="R2393" s="37">
        <v>6.4000000000000001E-2</v>
      </c>
      <c r="S2393" s="37" t="s">
        <v>9168</v>
      </c>
      <c r="T2393" s="37" t="s">
        <v>9167</v>
      </c>
      <c r="U2393" s="37" t="s">
        <v>9166</v>
      </c>
    </row>
    <row r="2394" spans="1:21" s="37" customFormat="1" ht="14.5">
      <c r="A2394" s="3" t="s">
        <v>5969</v>
      </c>
      <c r="B2394" s="15" t="s">
        <v>1</v>
      </c>
      <c r="C2394" s="15" t="s">
        <v>4</v>
      </c>
      <c r="D2394" s="15" t="s">
        <v>3522</v>
      </c>
      <c r="E2394" s="15">
        <v>400</v>
      </c>
      <c r="F2394" s="15">
        <v>44.4</v>
      </c>
      <c r="G2394" s="15">
        <v>49.4</v>
      </c>
      <c r="H2394" s="15">
        <v>54.3</v>
      </c>
      <c r="I2394" s="15">
        <v>40</v>
      </c>
      <c r="J2394" s="15">
        <v>1</v>
      </c>
      <c r="K2394" s="15">
        <v>1</v>
      </c>
      <c r="L2394" s="15">
        <v>71.400000000000006</v>
      </c>
      <c r="M2394" s="15">
        <v>5.6</v>
      </c>
      <c r="N2394" s="15">
        <v>150</v>
      </c>
      <c r="O2394" s="15">
        <v>1</v>
      </c>
      <c r="P2394" s="15" t="s">
        <v>3</v>
      </c>
      <c r="Q2394" s="37" t="s">
        <v>9169</v>
      </c>
      <c r="R2394" s="37">
        <v>6.4000000000000001E-2</v>
      </c>
      <c r="S2394" s="37" t="s">
        <v>9168</v>
      </c>
      <c r="T2394" s="37" t="s">
        <v>9167</v>
      </c>
      <c r="U2394" s="37" t="s">
        <v>9166</v>
      </c>
    </row>
    <row r="2395" spans="1:21" s="37" customFormat="1" ht="14.5">
      <c r="A2395" s="3" t="s">
        <v>5970</v>
      </c>
      <c r="B2395" s="15" t="s">
        <v>1</v>
      </c>
      <c r="C2395" s="15" t="s">
        <v>4</v>
      </c>
      <c r="D2395" s="15" t="s">
        <v>3522</v>
      </c>
      <c r="E2395" s="15">
        <v>400</v>
      </c>
      <c r="F2395" s="15">
        <v>47.8</v>
      </c>
      <c r="G2395" s="15">
        <v>53.1</v>
      </c>
      <c r="H2395" s="15">
        <v>58.4</v>
      </c>
      <c r="I2395" s="15">
        <v>43</v>
      </c>
      <c r="J2395" s="15">
        <v>1</v>
      </c>
      <c r="K2395" s="15">
        <v>1</v>
      </c>
      <c r="L2395" s="15">
        <v>76.7</v>
      </c>
      <c r="M2395" s="15">
        <v>5.2</v>
      </c>
      <c r="N2395" s="15">
        <v>150</v>
      </c>
      <c r="O2395" s="15">
        <v>1</v>
      </c>
      <c r="P2395" s="15" t="s">
        <v>910</v>
      </c>
      <c r="Q2395" s="37" t="s">
        <v>9169</v>
      </c>
      <c r="R2395" s="37">
        <v>6.4000000000000001E-2</v>
      </c>
      <c r="S2395" s="37" t="s">
        <v>9168</v>
      </c>
      <c r="T2395" s="37" t="s">
        <v>9167</v>
      </c>
      <c r="U2395" s="37" t="s">
        <v>9166</v>
      </c>
    </row>
    <row r="2396" spans="1:21" s="37" customFormat="1" ht="14.5">
      <c r="A2396" s="3" t="s">
        <v>5971</v>
      </c>
      <c r="B2396" s="15" t="s">
        <v>1</v>
      </c>
      <c r="C2396" s="15" t="s">
        <v>4</v>
      </c>
      <c r="D2396" s="15" t="s">
        <v>3522</v>
      </c>
      <c r="E2396" s="15">
        <v>400</v>
      </c>
      <c r="F2396" s="15">
        <v>47.8</v>
      </c>
      <c r="G2396" s="15">
        <v>50.3</v>
      </c>
      <c r="H2396" s="15">
        <v>52.8</v>
      </c>
      <c r="I2396" s="15">
        <v>43</v>
      </c>
      <c r="J2396" s="15">
        <v>1</v>
      </c>
      <c r="K2396" s="15">
        <v>1</v>
      </c>
      <c r="L2396" s="15">
        <v>69.400000000000006</v>
      </c>
      <c r="M2396" s="15">
        <v>5.8</v>
      </c>
      <c r="N2396" s="15">
        <v>150</v>
      </c>
      <c r="O2396" s="15">
        <v>1</v>
      </c>
      <c r="P2396" s="15" t="s">
        <v>910</v>
      </c>
      <c r="Q2396" s="37" t="s">
        <v>9169</v>
      </c>
      <c r="R2396" s="37">
        <v>6.4000000000000001E-2</v>
      </c>
      <c r="S2396" s="37" t="s">
        <v>9168</v>
      </c>
      <c r="T2396" s="37" t="s">
        <v>9167</v>
      </c>
      <c r="U2396" s="37" t="s">
        <v>9166</v>
      </c>
    </row>
    <row r="2397" spans="1:21" s="37" customFormat="1" ht="14.5">
      <c r="A2397" s="3" t="s">
        <v>5972</v>
      </c>
      <c r="B2397" s="15" t="s">
        <v>1</v>
      </c>
      <c r="C2397" s="15" t="s">
        <v>4</v>
      </c>
      <c r="D2397" s="15" t="s">
        <v>3522</v>
      </c>
      <c r="E2397" s="15">
        <v>400</v>
      </c>
      <c r="F2397" s="15">
        <v>47.8</v>
      </c>
      <c r="G2397" s="15">
        <v>50.3</v>
      </c>
      <c r="H2397" s="15">
        <v>52.8</v>
      </c>
      <c r="I2397" s="15">
        <v>43</v>
      </c>
      <c r="J2397" s="15">
        <v>1</v>
      </c>
      <c r="K2397" s="15">
        <v>1</v>
      </c>
      <c r="L2397" s="15">
        <v>69.400000000000006</v>
      </c>
      <c r="M2397" s="15">
        <v>5.8</v>
      </c>
      <c r="N2397" s="15">
        <v>150</v>
      </c>
      <c r="O2397" s="15">
        <v>1</v>
      </c>
      <c r="P2397" s="15" t="s">
        <v>3</v>
      </c>
      <c r="Q2397" s="37" t="s">
        <v>9169</v>
      </c>
      <c r="R2397" s="37">
        <v>6.4000000000000001E-2</v>
      </c>
      <c r="S2397" s="37" t="s">
        <v>9168</v>
      </c>
      <c r="T2397" s="37" t="s">
        <v>9167</v>
      </c>
      <c r="U2397" s="37" t="s">
        <v>9166</v>
      </c>
    </row>
    <row r="2398" spans="1:21" s="37" customFormat="1" ht="14.5">
      <c r="A2398" s="3" t="s">
        <v>5973</v>
      </c>
      <c r="B2398" s="15" t="s">
        <v>1</v>
      </c>
      <c r="C2398" s="15" t="s">
        <v>4</v>
      </c>
      <c r="D2398" s="15" t="s">
        <v>3525</v>
      </c>
      <c r="E2398" s="15">
        <v>400</v>
      </c>
      <c r="F2398" s="15">
        <v>47.8</v>
      </c>
      <c r="G2398" s="15">
        <v>53.1</v>
      </c>
      <c r="H2398" s="15">
        <v>58.4</v>
      </c>
      <c r="I2398" s="15">
        <v>43</v>
      </c>
      <c r="J2398" s="15">
        <v>1</v>
      </c>
      <c r="K2398" s="15">
        <v>1</v>
      </c>
      <c r="L2398" s="15">
        <v>76.7</v>
      </c>
      <c r="M2398" s="15">
        <v>5.2</v>
      </c>
      <c r="N2398" s="15">
        <v>150</v>
      </c>
      <c r="O2398" s="15">
        <v>1</v>
      </c>
      <c r="P2398" s="15" t="s">
        <v>910</v>
      </c>
      <c r="Q2398" s="37" t="s">
        <v>9169</v>
      </c>
      <c r="R2398" s="37">
        <v>6.4000000000000001E-2</v>
      </c>
      <c r="S2398" s="37" t="s">
        <v>9168</v>
      </c>
      <c r="T2398" s="37" t="s">
        <v>9167</v>
      </c>
      <c r="U2398" s="37" t="s">
        <v>9166</v>
      </c>
    </row>
    <row r="2399" spans="1:21" s="37" customFormat="1" ht="14.5">
      <c r="A2399" s="3" t="s">
        <v>5974</v>
      </c>
      <c r="B2399" s="15" t="s">
        <v>1</v>
      </c>
      <c r="C2399" s="15" t="s">
        <v>4</v>
      </c>
      <c r="D2399" s="15" t="s">
        <v>3525</v>
      </c>
      <c r="E2399" s="15">
        <v>400</v>
      </c>
      <c r="F2399" s="15">
        <v>47.8</v>
      </c>
      <c r="G2399" s="15">
        <v>50.3</v>
      </c>
      <c r="H2399" s="15">
        <v>52.8</v>
      </c>
      <c r="I2399" s="15">
        <v>43</v>
      </c>
      <c r="J2399" s="15">
        <v>1</v>
      </c>
      <c r="K2399" s="15">
        <v>1</v>
      </c>
      <c r="L2399" s="15">
        <v>69.400000000000006</v>
      </c>
      <c r="M2399" s="15">
        <v>5.8</v>
      </c>
      <c r="N2399" s="15">
        <v>150</v>
      </c>
      <c r="O2399" s="15">
        <v>1</v>
      </c>
      <c r="P2399" s="15" t="s">
        <v>910</v>
      </c>
      <c r="Q2399" s="37" t="s">
        <v>9169</v>
      </c>
      <c r="R2399" s="37">
        <v>6.4000000000000001E-2</v>
      </c>
      <c r="S2399" s="37" t="s">
        <v>9168</v>
      </c>
      <c r="T2399" s="37" t="s">
        <v>9167</v>
      </c>
      <c r="U2399" s="37" t="s">
        <v>9166</v>
      </c>
    </row>
    <row r="2400" spans="1:21" s="37" customFormat="1" ht="14.5">
      <c r="A2400" s="3" t="s">
        <v>5975</v>
      </c>
      <c r="B2400" s="15" t="s">
        <v>1</v>
      </c>
      <c r="C2400" s="15" t="s">
        <v>4</v>
      </c>
      <c r="D2400" s="15" t="s">
        <v>3525</v>
      </c>
      <c r="E2400" s="15">
        <v>400</v>
      </c>
      <c r="F2400" s="15">
        <v>47.8</v>
      </c>
      <c r="G2400" s="15">
        <v>50.3</v>
      </c>
      <c r="H2400" s="15">
        <v>52.8</v>
      </c>
      <c r="I2400" s="15">
        <v>43</v>
      </c>
      <c r="J2400" s="15">
        <v>1</v>
      </c>
      <c r="K2400" s="15">
        <v>1</v>
      </c>
      <c r="L2400" s="15">
        <v>69.400000000000006</v>
      </c>
      <c r="M2400" s="15">
        <v>5.8</v>
      </c>
      <c r="N2400" s="15">
        <v>150</v>
      </c>
      <c r="O2400" s="15">
        <v>1</v>
      </c>
      <c r="P2400" s="15" t="s">
        <v>3</v>
      </c>
      <c r="Q2400" s="37" t="s">
        <v>9169</v>
      </c>
      <c r="R2400" s="37">
        <v>6.4000000000000001E-2</v>
      </c>
      <c r="S2400" s="37" t="s">
        <v>9168</v>
      </c>
      <c r="T2400" s="37" t="s">
        <v>9167</v>
      </c>
      <c r="U2400" s="37" t="s">
        <v>9166</v>
      </c>
    </row>
    <row r="2401" spans="1:21" s="37" customFormat="1" ht="14.5">
      <c r="A2401" s="3" t="s">
        <v>5976</v>
      </c>
      <c r="B2401" s="15" t="s">
        <v>1</v>
      </c>
      <c r="C2401" s="15" t="s">
        <v>4</v>
      </c>
      <c r="D2401" s="15" t="s">
        <v>3525</v>
      </c>
      <c r="E2401" s="15">
        <v>400</v>
      </c>
      <c r="F2401" s="15">
        <v>47.8</v>
      </c>
      <c r="G2401" s="15">
        <v>53.1</v>
      </c>
      <c r="H2401" s="15">
        <v>58.4</v>
      </c>
      <c r="I2401" s="15">
        <v>43</v>
      </c>
      <c r="J2401" s="15">
        <v>1</v>
      </c>
      <c r="K2401" s="15">
        <v>1</v>
      </c>
      <c r="L2401" s="15">
        <v>76.7</v>
      </c>
      <c r="M2401" s="15">
        <v>5.2</v>
      </c>
      <c r="N2401" s="15">
        <v>150</v>
      </c>
      <c r="O2401" s="15">
        <v>1</v>
      </c>
      <c r="P2401" s="15" t="s">
        <v>3</v>
      </c>
      <c r="Q2401" s="37" t="s">
        <v>9169</v>
      </c>
      <c r="R2401" s="37">
        <v>6.4000000000000001E-2</v>
      </c>
      <c r="S2401" s="37" t="s">
        <v>9168</v>
      </c>
      <c r="T2401" s="37" t="s">
        <v>9167</v>
      </c>
      <c r="U2401" s="37" t="s">
        <v>9166</v>
      </c>
    </row>
    <row r="2402" spans="1:21" s="37" customFormat="1" ht="14.5">
      <c r="A2402" s="3" t="s">
        <v>5977</v>
      </c>
      <c r="B2402" s="15" t="s">
        <v>1</v>
      </c>
      <c r="C2402" s="15" t="s">
        <v>4</v>
      </c>
      <c r="D2402" s="15" t="s">
        <v>3522</v>
      </c>
      <c r="E2402" s="15">
        <v>400</v>
      </c>
      <c r="F2402" s="15">
        <v>47.8</v>
      </c>
      <c r="G2402" s="15">
        <v>53.1</v>
      </c>
      <c r="H2402" s="15">
        <v>58.4</v>
      </c>
      <c r="I2402" s="15">
        <v>43</v>
      </c>
      <c r="J2402" s="15">
        <v>1</v>
      </c>
      <c r="K2402" s="15">
        <v>1</v>
      </c>
      <c r="L2402" s="15">
        <v>76.7</v>
      </c>
      <c r="M2402" s="15">
        <v>5.2</v>
      </c>
      <c r="N2402" s="15">
        <v>150</v>
      </c>
      <c r="O2402" s="15">
        <v>1</v>
      </c>
      <c r="P2402" s="15" t="s">
        <v>3</v>
      </c>
      <c r="Q2402" s="37" t="s">
        <v>9169</v>
      </c>
      <c r="R2402" s="37">
        <v>6.4000000000000001E-2</v>
      </c>
      <c r="S2402" s="37" t="s">
        <v>9168</v>
      </c>
      <c r="T2402" s="37" t="s">
        <v>9167</v>
      </c>
      <c r="U2402" s="37" t="s">
        <v>9166</v>
      </c>
    </row>
    <row r="2403" spans="1:21" s="37" customFormat="1" ht="14.5">
      <c r="A2403" s="3" t="s">
        <v>5978</v>
      </c>
      <c r="B2403" s="15" t="s">
        <v>1</v>
      </c>
      <c r="C2403" s="15" t="s">
        <v>4</v>
      </c>
      <c r="D2403" s="15" t="s">
        <v>3522</v>
      </c>
      <c r="E2403" s="15">
        <v>400</v>
      </c>
      <c r="F2403" s="15">
        <v>50</v>
      </c>
      <c r="G2403" s="15">
        <v>55.6</v>
      </c>
      <c r="H2403" s="15">
        <v>61.1</v>
      </c>
      <c r="I2403" s="15">
        <v>45</v>
      </c>
      <c r="J2403" s="15">
        <v>1</v>
      </c>
      <c r="K2403" s="15">
        <v>1</v>
      </c>
      <c r="L2403" s="15">
        <v>80.3</v>
      </c>
      <c r="M2403" s="15">
        <v>5</v>
      </c>
      <c r="N2403" s="15">
        <v>150</v>
      </c>
      <c r="O2403" s="15">
        <v>1</v>
      </c>
      <c r="P2403" s="15" t="s">
        <v>910</v>
      </c>
      <c r="Q2403" s="37" t="s">
        <v>9169</v>
      </c>
      <c r="R2403" s="37">
        <v>6.4000000000000001E-2</v>
      </c>
      <c r="S2403" s="37" t="s">
        <v>9168</v>
      </c>
      <c r="T2403" s="37" t="s">
        <v>9167</v>
      </c>
      <c r="U2403" s="37" t="s">
        <v>9166</v>
      </c>
    </row>
    <row r="2404" spans="1:21" s="37" customFormat="1" ht="14.5">
      <c r="A2404" s="3" t="s">
        <v>5979</v>
      </c>
      <c r="B2404" s="15" t="s">
        <v>1</v>
      </c>
      <c r="C2404" s="15" t="s">
        <v>4</v>
      </c>
      <c r="D2404" s="15" t="s">
        <v>3522</v>
      </c>
      <c r="E2404" s="15">
        <v>400</v>
      </c>
      <c r="F2404" s="15">
        <v>50</v>
      </c>
      <c r="G2404" s="15">
        <v>52.7</v>
      </c>
      <c r="H2404" s="15">
        <v>55.3</v>
      </c>
      <c r="I2404" s="15">
        <v>45</v>
      </c>
      <c r="J2404" s="15">
        <v>1</v>
      </c>
      <c r="K2404" s="15">
        <v>1</v>
      </c>
      <c r="L2404" s="15">
        <v>72.7</v>
      </c>
      <c r="M2404" s="15">
        <v>5.5</v>
      </c>
      <c r="N2404" s="15">
        <v>150</v>
      </c>
      <c r="O2404" s="15">
        <v>1</v>
      </c>
      <c r="P2404" s="15" t="s">
        <v>910</v>
      </c>
      <c r="Q2404" s="37" t="s">
        <v>9169</v>
      </c>
      <c r="R2404" s="37">
        <v>6.4000000000000001E-2</v>
      </c>
      <c r="S2404" s="37" t="s">
        <v>9168</v>
      </c>
      <c r="T2404" s="37" t="s">
        <v>9167</v>
      </c>
      <c r="U2404" s="37" t="s">
        <v>9166</v>
      </c>
    </row>
    <row r="2405" spans="1:21" s="37" customFormat="1" ht="14.5">
      <c r="A2405" s="3" t="s">
        <v>5980</v>
      </c>
      <c r="B2405" s="15" t="s">
        <v>1</v>
      </c>
      <c r="C2405" s="15" t="s">
        <v>4</v>
      </c>
      <c r="D2405" s="15" t="s">
        <v>3522</v>
      </c>
      <c r="E2405" s="15">
        <v>400</v>
      </c>
      <c r="F2405" s="15">
        <v>50</v>
      </c>
      <c r="G2405" s="15">
        <v>52.7</v>
      </c>
      <c r="H2405" s="15">
        <v>55.3</v>
      </c>
      <c r="I2405" s="15">
        <v>45</v>
      </c>
      <c r="J2405" s="15">
        <v>1</v>
      </c>
      <c r="K2405" s="15">
        <v>1</v>
      </c>
      <c r="L2405" s="15">
        <v>72.7</v>
      </c>
      <c r="M2405" s="15">
        <v>5.5</v>
      </c>
      <c r="N2405" s="15">
        <v>150</v>
      </c>
      <c r="O2405" s="15">
        <v>1</v>
      </c>
      <c r="P2405" s="15" t="s">
        <v>3</v>
      </c>
      <c r="Q2405" s="37" t="s">
        <v>9169</v>
      </c>
      <c r="R2405" s="37">
        <v>6.4000000000000001E-2</v>
      </c>
      <c r="S2405" s="37" t="s">
        <v>9168</v>
      </c>
      <c r="T2405" s="37" t="s">
        <v>9167</v>
      </c>
      <c r="U2405" s="37" t="s">
        <v>9166</v>
      </c>
    </row>
    <row r="2406" spans="1:21" s="37" customFormat="1" ht="14.5">
      <c r="A2406" s="3" t="s">
        <v>5981</v>
      </c>
      <c r="B2406" s="15" t="s">
        <v>1</v>
      </c>
      <c r="C2406" s="15" t="s">
        <v>4</v>
      </c>
      <c r="D2406" s="15" t="s">
        <v>3525</v>
      </c>
      <c r="E2406" s="15">
        <v>400</v>
      </c>
      <c r="F2406" s="15">
        <v>50</v>
      </c>
      <c r="G2406" s="15">
        <v>55.6</v>
      </c>
      <c r="H2406" s="15">
        <v>61.1</v>
      </c>
      <c r="I2406" s="15">
        <v>45</v>
      </c>
      <c r="J2406" s="15">
        <v>1</v>
      </c>
      <c r="K2406" s="15">
        <v>1</v>
      </c>
      <c r="L2406" s="15">
        <v>80.3</v>
      </c>
      <c r="M2406" s="15">
        <v>5</v>
      </c>
      <c r="N2406" s="15">
        <v>150</v>
      </c>
      <c r="O2406" s="15">
        <v>1</v>
      </c>
      <c r="P2406" s="15" t="s">
        <v>910</v>
      </c>
      <c r="Q2406" s="37" t="s">
        <v>9169</v>
      </c>
      <c r="R2406" s="37">
        <v>6.4000000000000001E-2</v>
      </c>
      <c r="S2406" s="37" t="s">
        <v>9168</v>
      </c>
      <c r="T2406" s="37" t="s">
        <v>9167</v>
      </c>
      <c r="U2406" s="37" t="s">
        <v>9166</v>
      </c>
    </row>
    <row r="2407" spans="1:21" s="37" customFormat="1" ht="14.5">
      <c r="A2407" s="3" t="s">
        <v>5982</v>
      </c>
      <c r="B2407" s="15" t="s">
        <v>1</v>
      </c>
      <c r="C2407" s="15" t="s">
        <v>4</v>
      </c>
      <c r="D2407" s="15" t="s">
        <v>3525</v>
      </c>
      <c r="E2407" s="15">
        <v>400</v>
      </c>
      <c r="F2407" s="15">
        <v>50</v>
      </c>
      <c r="G2407" s="15">
        <v>52.7</v>
      </c>
      <c r="H2407" s="15">
        <v>55.3</v>
      </c>
      <c r="I2407" s="15">
        <v>45</v>
      </c>
      <c r="J2407" s="15">
        <v>1</v>
      </c>
      <c r="K2407" s="15">
        <v>1</v>
      </c>
      <c r="L2407" s="15">
        <v>72.7</v>
      </c>
      <c r="M2407" s="15">
        <v>5.5</v>
      </c>
      <c r="N2407" s="15">
        <v>150</v>
      </c>
      <c r="O2407" s="15">
        <v>1</v>
      </c>
      <c r="P2407" s="15" t="s">
        <v>910</v>
      </c>
      <c r="Q2407" s="37" t="s">
        <v>9169</v>
      </c>
      <c r="R2407" s="37">
        <v>6.4000000000000001E-2</v>
      </c>
      <c r="S2407" s="37" t="s">
        <v>9168</v>
      </c>
      <c r="T2407" s="37" t="s">
        <v>9167</v>
      </c>
      <c r="U2407" s="37" t="s">
        <v>9166</v>
      </c>
    </row>
    <row r="2408" spans="1:21" s="37" customFormat="1" ht="14.5">
      <c r="A2408" s="3" t="s">
        <v>5983</v>
      </c>
      <c r="B2408" s="15" t="s">
        <v>1</v>
      </c>
      <c r="C2408" s="15" t="s">
        <v>4</v>
      </c>
      <c r="D2408" s="15" t="s">
        <v>3525</v>
      </c>
      <c r="E2408" s="15">
        <v>400</v>
      </c>
      <c r="F2408" s="15">
        <v>50</v>
      </c>
      <c r="G2408" s="15">
        <v>52.7</v>
      </c>
      <c r="H2408" s="15">
        <v>55.3</v>
      </c>
      <c r="I2408" s="15">
        <v>45</v>
      </c>
      <c r="J2408" s="15">
        <v>1</v>
      </c>
      <c r="K2408" s="15">
        <v>1</v>
      </c>
      <c r="L2408" s="15">
        <v>72.7</v>
      </c>
      <c r="M2408" s="15">
        <v>5.5</v>
      </c>
      <c r="N2408" s="15">
        <v>150</v>
      </c>
      <c r="O2408" s="15">
        <v>1</v>
      </c>
      <c r="P2408" s="15" t="s">
        <v>3</v>
      </c>
      <c r="Q2408" s="37" t="s">
        <v>9169</v>
      </c>
      <c r="R2408" s="37">
        <v>6.4000000000000001E-2</v>
      </c>
      <c r="S2408" s="37" t="s">
        <v>9168</v>
      </c>
      <c r="T2408" s="37" t="s">
        <v>9167</v>
      </c>
      <c r="U2408" s="37" t="s">
        <v>9166</v>
      </c>
    </row>
    <row r="2409" spans="1:21" s="37" customFormat="1" ht="14.5">
      <c r="A2409" s="3" t="s">
        <v>5984</v>
      </c>
      <c r="B2409" s="15" t="s">
        <v>1</v>
      </c>
      <c r="C2409" s="15" t="s">
        <v>4</v>
      </c>
      <c r="D2409" s="15" t="s">
        <v>3525</v>
      </c>
      <c r="E2409" s="15">
        <v>400</v>
      </c>
      <c r="F2409" s="15">
        <v>50</v>
      </c>
      <c r="G2409" s="15">
        <v>55.6</v>
      </c>
      <c r="H2409" s="15">
        <v>61.1</v>
      </c>
      <c r="I2409" s="15">
        <v>45</v>
      </c>
      <c r="J2409" s="15">
        <v>1</v>
      </c>
      <c r="K2409" s="15">
        <v>1</v>
      </c>
      <c r="L2409" s="15">
        <v>80.3</v>
      </c>
      <c r="M2409" s="15">
        <v>5</v>
      </c>
      <c r="N2409" s="15">
        <v>150</v>
      </c>
      <c r="O2409" s="15">
        <v>1</v>
      </c>
      <c r="P2409" s="15" t="s">
        <v>3</v>
      </c>
      <c r="Q2409" s="37" t="s">
        <v>9169</v>
      </c>
      <c r="R2409" s="37">
        <v>6.4000000000000001E-2</v>
      </c>
      <c r="S2409" s="37" t="s">
        <v>9168</v>
      </c>
      <c r="T2409" s="37" t="s">
        <v>9167</v>
      </c>
      <c r="U2409" s="37" t="s">
        <v>9166</v>
      </c>
    </row>
    <row r="2410" spans="1:21" s="37" customFormat="1" ht="14.5">
      <c r="A2410" s="3" t="s">
        <v>5985</v>
      </c>
      <c r="B2410" s="15" t="s">
        <v>1</v>
      </c>
      <c r="C2410" s="15" t="s">
        <v>4</v>
      </c>
      <c r="D2410" s="15" t="s">
        <v>3522</v>
      </c>
      <c r="E2410" s="15">
        <v>400</v>
      </c>
      <c r="F2410" s="15">
        <v>50</v>
      </c>
      <c r="G2410" s="15">
        <v>55.6</v>
      </c>
      <c r="H2410" s="15">
        <v>61.1</v>
      </c>
      <c r="I2410" s="15">
        <v>45</v>
      </c>
      <c r="J2410" s="15">
        <v>1</v>
      </c>
      <c r="K2410" s="15">
        <v>1</v>
      </c>
      <c r="L2410" s="15">
        <v>80.3</v>
      </c>
      <c r="M2410" s="15">
        <v>5</v>
      </c>
      <c r="N2410" s="15">
        <v>150</v>
      </c>
      <c r="O2410" s="15">
        <v>1</v>
      </c>
      <c r="P2410" s="15" t="s">
        <v>3</v>
      </c>
      <c r="Q2410" s="37" t="s">
        <v>9169</v>
      </c>
      <c r="R2410" s="37">
        <v>6.4000000000000001E-2</v>
      </c>
      <c r="S2410" s="37" t="s">
        <v>9168</v>
      </c>
      <c r="T2410" s="37" t="s">
        <v>9167</v>
      </c>
      <c r="U2410" s="37" t="s">
        <v>9166</v>
      </c>
    </row>
    <row r="2411" spans="1:21" s="37" customFormat="1" ht="14.5">
      <c r="A2411" s="3" t="s">
        <v>5986</v>
      </c>
      <c r="B2411" s="15" t="s">
        <v>1</v>
      </c>
      <c r="C2411" s="15" t="s">
        <v>4</v>
      </c>
      <c r="D2411" s="15" t="s">
        <v>3522</v>
      </c>
      <c r="E2411" s="15">
        <v>400</v>
      </c>
      <c r="F2411" s="15">
        <v>53.3</v>
      </c>
      <c r="G2411" s="15">
        <v>59.2</v>
      </c>
      <c r="H2411" s="15">
        <v>65.099999999999994</v>
      </c>
      <c r="I2411" s="15">
        <v>48</v>
      </c>
      <c r="J2411" s="15">
        <v>1</v>
      </c>
      <c r="K2411" s="15">
        <v>1</v>
      </c>
      <c r="L2411" s="15">
        <v>85.5</v>
      </c>
      <c r="M2411" s="15">
        <v>4.7</v>
      </c>
      <c r="N2411" s="15">
        <v>150</v>
      </c>
      <c r="O2411" s="15">
        <v>1</v>
      </c>
      <c r="P2411" s="15" t="s">
        <v>910</v>
      </c>
      <c r="Q2411" s="37" t="s">
        <v>9169</v>
      </c>
      <c r="R2411" s="37">
        <v>6.4000000000000001E-2</v>
      </c>
      <c r="S2411" s="37" t="s">
        <v>9168</v>
      </c>
      <c r="T2411" s="37" t="s">
        <v>9167</v>
      </c>
      <c r="U2411" s="37" t="s">
        <v>9166</v>
      </c>
    </row>
    <row r="2412" spans="1:21" s="37" customFormat="1" ht="14.5">
      <c r="A2412" s="3" t="s">
        <v>5987</v>
      </c>
      <c r="B2412" s="15" t="s">
        <v>1</v>
      </c>
      <c r="C2412" s="15" t="s">
        <v>4</v>
      </c>
      <c r="D2412" s="15" t="s">
        <v>3522</v>
      </c>
      <c r="E2412" s="15">
        <v>400</v>
      </c>
      <c r="F2412" s="15">
        <v>53.3</v>
      </c>
      <c r="G2412" s="15">
        <v>56.1</v>
      </c>
      <c r="H2412" s="15">
        <v>58.9</v>
      </c>
      <c r="I2412" s="15">
        <v>48</v>
      </c>
      <c r="J2412" s="15">
        <v>1</v>
      </c>
      <c r="K2412" s="15">
        <v>1</v>
      </c>
      <c r="L2412" s="15">
        <v>77.400000000000006</v>
      </c>
      <c r="M2412" s="15">
        <v>5.2</v>
      </c>
      <c r="N2412" s="15">
        <v>150</v>
      </c>
      <c r="O2412" s="15">
        <v>1</v>
      </c>
      <c r="P2412" s="15" t="s">
        <v>910</v>
      </c>
      <c r="Q2412" s="37" t="s">
        <v>9169</v>
      </c>
      <c r="R2412" s="37">
        <v>6.4000000000000001E-2</v>
      </c>
      <c r="S2412" s="37" t="s">
        <v>9168</v>
      </c>
      <c r="T2412" s="37" t="s">
        <v>9167</v>
      </c>
      <c r="U2412" s="37" t="s">
        <v>9166</v>
      </c>
    </row>
    <row r="2413" spans="1:21" s="37" customFormat="1" ht="14.5">
      <c r="A2413" s="3" t="s">
        <v>5988</v>
      </c>
      <c r="B2413" s="15" t="s">
        <v>1</v>
      </c>
      <c r="C2413" s="15" t="s">
        <v>4</v>
      </c>
      <c r="D2413" s="15" t="s">
        <v>3522</v>
      </c>
      <c r="E2413" s="15">
        <v>400</v>
      </c>
      <c r="F2413" s="15">
        <v>53.3</v>
      </c>
      <c r="G2413" s="15">
        <v>56.1</v>
      </c>
      <c r="H2413" s="15">
        <v>58.9</v>
      </c>
      <c r="I2413" s="15">
        <v>48</v>
      </c>
      <c r="J2413" s="15">
        <v>1</v>
      </c>
      <c r="K2413" s="15">
        <v>1</v>
      </c>
      <c r="L2413" s="15">
        <v>77.400000000000006</v>
      </c>
      <c r="M2413" s="15">
        <v>5.2</v>
      </c>
      <c r="N2413" s="15">
        <v>150</v>
      </c>
      <c r="O2413" s="15">
        <v>1</v>
      </c>
      <c r="P2413" s="15" t="s">
        <v>3</v>
      </c>
      <c r="Q2413" s="37" t="s">
        <v>9169</v>
      </c>
      <c r="R2413" s="37">
        <v>6.4000000000000001E-2</v>
      </c>
      <c r="S2413" s="37" t="s">
        <v>9168</v>
      </c>
      <c r="T2413" s="37" t="s">
        <v>9167</v>
      </c>
      <c r="U2413" s="37" t="s">
        <v>9166</v>
      </c>
    </row>
    <row r="2414" spans="1:21" s="37" customFormat="1" ht="14.5">
      <c r="A2414" s="3" t="s">
        <v>5989</v>
      </c>
      <c r="B2414" s="15" t="s">
        <v>1</v>
      </c>
      <c r="C2414" s="15" t="s">
        <v>4</v>
      </c>
      <c r="D2414" s="15" t="s">
        <v>3525</v>
      </c>
      <c r="E2414" s="15">
        <v>400</v>
      </c>
      <c r="F2414" s="15">
        <v>53.3</v>
      </c>
      <c r="G2414" s="15">
        <v>59.3</v>
      </c>
      <c r="H2414" s="15">
        <v>65.2</v>
      </c>
      <c r="I2414" s="15">
        <v>48</v>
      </c>
      <c r="J2414" s="15">
        <v>1</v>
      </c>
      <c r="K2414" s="15">
        <v>1</v>
      </c>
      <c r="L2414" s="15">
        <v>85.5</v>
      </c>
      <c r="M2414" s="15">
        <v>4.7</v>
      </c>
      <c r="N2414" s="15">
        <v>150</v>
      </c>
      <c r="O2414" s="15">
        <v>1</v>
      </c>
      <c r="P2414" s="15" t="s">
        <v>910</v>
      </c>
      <c r="Q2414" s="37" t="s">
        <v>9169</v>
      </c>
      <c r="R2414" s="37">
        <v>6.4000000000000001E-2</v>
      </c>
      <c r="S2414" s="37" t="s">
        <v>9168</v>
      </c>
      <c r="T2414" s="37" t="s">
        <v>9167</v>
      </c>
      <c r="U2414" s="37" t="s">
        <v>9166</v>
      </c>
    </row>
    <row r="2415" spans="1:21" s="37" customFormat="1" ht="14.5">
      <c r="A2415" s="3" t="s">
        <v>5990</v>
      </c>
      <c r="B2415" s="15" t="s">
        <v>1</v>
      </c>
      <c r="C2415" s="15" t="s">
        <v>4</v>
      </c>
      <c r="D2415" s="15" t="s">
        <v>3525</v>
      </c>
      <c r="E2415" s="15">
        <v>400</v>
      </c>
      <c r="F2415" s="15">
        <v>53.3</v>
      </c>
      <c r="G2415" s="15">
        <v>56.1</v>
      </c>
      <c r="H2415" s="15">
        <v>58.9</v>
      </c>
      <c r="I2415" s="15">
        <v>48</v>
      </c>
      <c r="J2415" s="15">
        <v>1</v>
      </c>
      <c r="K2415" s="15">
        <v>1</v>
      </c>
      <c r="L2415" s="15">
        <v>77.400000000000006</v>
      </c>
      <c r="M2415" s="15">
        <v>5.2</v>
      </c>
      <c r="N2415" s="15">
        <v>150</v>
      </c>
      <c r="O2415" s="15">
        <v>1</v>
      </c>
      <c r="P2415" s="15" t="s">
        <v>910</v>
      </c>
      <c r="Q2415" s="37" t="s">
        <v>9169</v>
      </c>
      <c r="R2415" s="37">
        <v>6.4000000000000001E-2</v>
      </c>
      <c r="S2415" s="37" t="s">
        <v>9168</v>
      </c>
      <c r="T2415" s="37" t="s">
        <v>9167</v>
      </c>
      <c r="U2415" s="37" t="s">
        <v>9166</v>
      </c>
    </row>
    <row r="2416" spans="1:21" s="37" customFormat="1" ht="14.5">
      <c r="A2416" s="3" t="s">
        <v>5991</v>
      </c>
      <c r="B2416" s="15" t="s">
        <v>1</v>
      </c>
      <c r="C2416" s="15" t="s">
        <v>4</v>
      </c>
      <c r="D2416" s="15" t="s">
        <v>3525</v>
      </c>
      <c r="E2416" s="15">
        <v>400</v>
      </c>
      <c r="F2416" s="15">
        <v>53.3</v>
      </c>
      <c r="G2416" s="15">
        <v>56.1</v>
      </c>
      <c r="H2416" s="15">
        <v>58.9</v>
      </c>
      <c r="I2416" s="15">
        <v>48</v>
      </c>
      <c r="J2416" s="15">
        <v>1</v>
      </c>
      <c r="K2416" s="15">
        <v>1</v>
      </c>
      <c r="L2416" s="15">
        <v>77.400000000000006</v>
      </c>
      <c r="M2416" s="15">
        <v>5.2</v>
      </c>
      <c r="N2416" s="15">
        <v>150</v>
      </c>
      <c r="O2416" s="15">
        <v>1</v>
      </c>
      <c r="P2416" s="15" t="s">
        <v>3</v>
      </c>
      <c r="Q2416" s="37" t="s">
        <v>9169</v>
      </c>
      <c r="R2416" s="37">
        <v>6.4000000000000001E-2</v>
      </c>
      <c r="S2416" s="37" t="s">
        <v>9168</v>
      </c>
      <c r="T2416" s="37" t="s">
        <v>9167</v>
      </c>
      <c r="U2416" s="37" t="s">
        <v>9166</v>
      </c>
    </row>
    <row r="2417" spans="1:21" s="37" customFormat="1" ht="14.5">
      <c r="A2417" s="3" t="s">
        <v>5992</v>
      </c>
      <c r="B2417" s="15" t="s">
        <v>1</v>
      </c>
      <c r="C2417" s="15" t="s">
        <v>4</v>
      </c>
      <c r="D2417" s="15" t="s">
        <v>3525</v>
      </c>
      <c r="E2417" s="15">
        <v>400</v>
      </c>
      <c r="F2417" s="15">
        <v>53.3</v>
      </c>
      <c r="G2417" s="15">
        <v>59.3</v>
      </c>
      <c r="H2417" s="15">
        <v>65.2</v>
      </c>
      <c r="I2417" s="15">
        <v>48</v>
      </c>
      <c r="J2417" s="15">
        <v>1</v>
      </c>
      <c r="K2417" s="15">
        <v>1</v>
      </c>
      <c r="L2417" s="15">
        <v>85.5</v>
      </c>
      <c r="M2417" s="15">
        <v>4.7</v>
      </c>
      <c r="N2417" s="15">
        <v>150</v>
      </c>
      <c r="O2417" s="15">
        <v>1</v>
      </c>
      <c r="P2417" s="15" t="s">
        <v>3</v>
      </c>
      <c r="Q2417" s="37" t="s">
        <v>9169</v>
      </c>
      <c r="R2417" s="37">
        <v>6.4000000000000001E-2</v>
      </c>
      <c r="S2417" s="37" t="s">
        <v>9168</v>
      </c>
      <c r="T2417" s="37" t="s">
        <v>9167</v>
      </c>
      <c r="U2417" s="37" t="s">
        <v>9166</v>
      </c>
    </row>
    <row r="2418" spans="1:21" s="37" customFormat="1" ht="14.5">
      <c r="A2418" s="3" t="s">
        <v>5993</v>
      </c>
      <c r="B2418" s="15" t="s">
        <v>1</v>
      </c>
      <c r="C2418" s="15" t="s">
        <v>4</v>
      </c>
      <c r="D2418" s="15" t="s">
        <v>3522</v>
      </c>
      <c r="E2418" s="15">
        <v>400</v>
      </c>
      <c r="F2418" s="15">
        <v>53.3</v>
      </c>
      <c r="G2418" s="15">
        <v>59.2</v>
      </c>
      <c r="H2418" s="15">
        <v>65.099999999999994</v>
      </c>
      <c r="I2418" s="15">
        <v>48</v>
      </c>
      <c r="J2418" s="15">
        <v>1</v>
      </c>
      <c r="K2418" s="15">
        <v>1</v>
      </c>
      <c r="L2418" s="15">
        <v>85.5</v>
      </c>
      <c r="M2418" s="15">
        <v>4.7</v>
      </c>
      <c r="N2418" s="15">
        <v>150</v>
      </c>
      <c r="O2418" s="15">
        <v>1</v>
      </c>
      <c r="P2418" s="15" t="s">
        <v>3</v>
      </c>
      <c r="Q2418" s="37" t="s">
        <v>9169</v>
      </c>
      <c r="R2418" s="37">
        <v>6.4000000000000001E-2</v>
      </c>
      <c r="S2418" s="37" t="s">
        <v>9168</v>
      </c>
      <c r="T2418" s="37" t="s">
        <v>9167</v>
      </c>
      <c r="U2418" s="37" t="s">
        <v>9166</v>
      </c>
    </row>
    <row r="2419" spans="1:21" s="37" customFormat="1" ht="14.5">
      <c r="A2419" s="3" t="s">
        <v>5994</v>
      </c>
      <c r="B2419" s="15" t="s">
        <v>1</v>
      </c>
      <c r="C2419" s="15" t="s">
        <v>4</v>
      </c>
      <c r="D2419" s="15" t="s">
        <v>3522</v>
      </c>
      <c r="E2419" s="15">
        <v>400</v>
      </c>
      <c r="F2419" s="15">
        <v>6.4</v>
      </c>
      <c r="G2419" s="15">
        <v>6.9</v>
      </c>
      <c r="H2419" s="15">
        <v>7.3</v>
      </c>
      <c r="I2419" s="15">
        <v>5</v>
      </c>
      <c r="J2419" s="15">
        <v>1</v>
      </c>
      <c r="K2419" s="15">
        <v>800</v>
      </c>
      <c r="L2419" s="15">
        <v>9.6</v>
      </c>
      <c r="M2419" s="15">
        <v>41.7</v>
      </c>
      <c r="N2419" s="15">
        <v>150</v>
      </c>
      <c r="O2419" s="15">
        <v>1</v>
      </c>
      <c r="P2419" s="15" t="s">
        <v>910</v>
      </c>
      <c r="Q2419" s="37" t="s">
        <v>9169</v>
      </c>
      <c r="R2419" s="37">
        <v>6.4000000000000001E-2</v>
      </c>
      <c r="S2419" s="37" t="s">
        <v>9168</v>
      </c>
      <c r="T2419" s="37" t="s">
        <v>9167</v>
      </c>
      <c r="U2419" s="37" t="s">
        <v>9166</v>
      </c>
    </row>
    <row r="2420" spans="1:21" s="37" customFormat="1" ht="14.5">
      <c r="A2420" s="3" t="s">
        <v>5995</v>
      </c>
      <c r="B2420" s="15" t="s">
        <v>1</v>
      </c>
      <c r="C2420" s="15" t="s">
        <v>4</v>
      </c>
      <c r="D2420" s="15" t="s">
        <v>3522</v>
      </c>
      <c r="E2420" s="15">
        <v>400</v>
      </c>
      <c r="F2420" s="15">
        <v>6.4</v>
      </c>
      <c r="G2420" s="15">
        <v>6.7</v>
      </c>
      <c r="H2420" s="15">
        <v>7</v>
      </c>
      <c r="I2420" s="15">
        <v>5</v>
      </c>
      <c r="J2420" s="15">
        <v>1</v>
      </c>
      <c r="K2420" s="15">
        <v>800</v>
      </c>
      <c r="L2420" s="15">
        <v>9.1999999999999993</v>
      </c>
      <c r="M2420" s="15">
        <v>43.5</v>
      </c>
      <c r="N2420" s="15">
        <v>150</v>
      </c>
      <c r="O2420" s="15">
        <v>1</v>
      </c>
      <c r="P2420" s="15" t="s">
        <v>910</v>
      </c>
      <c r="Q2420" s="37" t="s">
        <v>9169</v>
      </c>
      <c r="R2420" s="37">
        <v>6.4000000000000001E-2</v>
      </c>
      <c r="S2420" s="37" t="s">
        <v>9168</v>
      </c>
      <c r="T2420" s="37" t="s">
        <v>9167</v>
      </c>
      <c r="U2420" s="37" t="s">
        <v>9166</v>
      </c>
    </row>
    <row r="2421" spans="1:21" s="37" customFormat="1" ht="14.5">
      <c r="A2421" s="3" t="s">
        <v>5996</v>
      </c>
      <c r="B2421" s="15" t="s">
        <v>1</v>
      </c>
      <c r="C2421" s="15" t="s">
        <v>4</v>
      </c>
      <c r="D2421" s="15" t="s">
        <v>3522</v>
      </c>
      <c r="E2421" s="15">
        <v>400</v>
      </c>
      <c r="F2421" s="15">
        <v>6.4</v>
      </c>
      <c r="G2421" s="15">
        <v>6.7</v>
      </c>
      <c r="H2421" s="15">
        <v>7</v>
      </c>
      <c r="I2421" s="15">
        <v>5</v>
      </c>
      <c r="J2421" s="15">
        <v>1</v>
      </c>
      <c r="K2421" s="15">
        <v>800</v>
      </c>
      <c r="L2421" s="15">
        <v>9.1999999999999993</v>
      </c>
      <c r="M2421" s="15">
        <v>43.5</v>
      </c>
      <c r="N2421" s="15">
        <v>150</v>
      </c>
      <c r="O2421" s="15">
        <v>1</v>
      </c>
      <c r="P2421" s="15" t="s">
        <v>3</v>
      </c>
      <c r="Q2421" s="37" t="s">
        <v>9169</v>
      </c>
      <c r="R2421" s="37">
        <v>6.4000000000000001E-2</v>
      </c>
      <c r="S2421" s="37" t="s">
        <v>9168</v>
      </c>
      <c r="T2421" s="37" t="s">
        <v>9167</v>
      </c>
      <c r="U2421" s="37" t="s">
        <v>9166</v>
      </c>
    </row>
    <row r="2422" spans="1:21" s="37" customFormat="1" ht="14.5">
      <c r="A2422" s="3" t="s">
        <v>5997</v>
      </c>
      <c r="B2422" s="15" t="s">
        <v>1</v>
      </c>
      <c r="C2422" s="15" t="s">
        <v>4</v>
      </c>
      <c r="D2422" s="15" t="s">
        <v>3525</v>
      </c>
      <c r="E2422" s="15">
        <v>400</v>
      </c>
      <c r="F2422" s="15">
        <v>6.4</v>
      </c>
      <c r="G2422" s="15">
        <v>6.9</v>
      </c>
      <c r="H2422" s="15">
        <v>7.3</v>
      </c>
      <c r="I2422" s="15">
        <v>5</v>
      </c>
      <c r="J2422" s="15">
        <v>1</v>
      </c>
      <c r="K2422" s="15">
        <v>800</v>
      </c>
      <c r="L2422" s="15">
        <v>9.6</v>
      </c>
      <c r="M2422" s="15">
        <v>41.7</v>
      </c>
      <c r="N2422" s="15">
        <v>150</v>
      </c>
      <c r="O2422" s="15">
        <v>1</v>
      </c>
      <c r="P2422" s="15" t="s">
        <v>910</v>
      </c>
      <c r="Q2422" s="37" t="s">
        <v>9169</v>
      </c>
      <c r="R2422" s="37">
        <v>6.4000000000000001E-2</v>
      </c>
      <c r="S2422" s="37" t="s">
        <v>9168</v>
      </c>
      <c r="T2422" s="37" t="s">
        <v>9167</v>
      </c>
      <c r="U2422" s="37" t="s">
        <v>9166</v>
      </c>
    </row>
    <row r="2423" spans="1:21" s="37" customFormat="1" ht="14.5">
      <c r="A2423" s="3" t="s">
        <v>5998</v>
      </c>
      <c r="B2423" s="15" t="s">
        <v>1</v>
      </c>
      <c r="C2423" s="15" t="s">
        <v>4</v>
      </c>
      <c r="D2423" s="15" t="s">
        <v>3525</v>
      </c>
      <c r="E2423" s="15">
        <v>400</v>
      </c>
      <c r="F2423" s="15">
        <v>6.4</v>
      </c>
      <c r="G2423" s="15">
        <v>6.7</v>
      </c>
      <c r="H2423" s="15">
        <v>7</v>
      </c>
      <c r="I2423" s="15">
        <v>5</v>
      </c>
      <c r="J2423" s="15">
        <v>1</v>
      </c>
      <c r="K2423" s="15">
        <v>800</v>
      </c>
      <c r="L2423" s="15">
        <v>9.1999999999999993</v>
      </c>
      <c r="M2423" s="15">
        <v>43.5</v>
      </c>
      <c r="N2423" s="15">
        <v>150</v>
      </c>
      <c r="O2423" s="15">
        <v>1</v>
      </c>
      <c r="P2423" s="15" t="s">
        <v>910</v>
      </c>
      <c r="Q2423" s="37" t="s">
        <v>9169</v>
      </c>
      <c r="R2423" s="37">
        <v>6.4000000000000001E-2</v>
      </c>
      <c r="S2423" s="37" t="s">
        <v>9168</v>
      </c>
      <c r="T2423" s="37" t="s">
        <v>9167</v>
      </c>
      <c r="U2423" s="37" t="s">
        <v>9166</v>
      </c>
    </row>
    <row r="2424" spans="1:21" s="37" customFormat="1" ht="14.5">
      <c r="A2424" s="3" t="s">
        <v>5999</v>
      </c>
      <c r="B2424" s="15" t="s">
        <v>1</v>
      </c>
      <c r="C2424" s="15" t="s">
        <v>4</v>
      </c>
      <c r="D2424" s="15" t="s">
        <v>3525</v>
      </c>
      <c r="E2424" s="15">
        <v>400</v>
      </c>
      <c r="F2424" s="15">
        <v>6.4</v>
      </c>
      <c r="G2424" s="15">
        <v>6.7</v>
      </c>
      <c r="H2424" s="15">
        <v>7</v>
      </c>
      <c r="I2424" s="15">
        <v>5</v>
      </c>
      <c r="J2424" s="15">
        <v>1</v>
      </c>
      <c r="K2424" s="15">
        <v>800</v>
      </c>
      <c r="L2424" s="15">
        <v>9.1999999999999993</v>
      </c>
      <c r="M2424" s="15">
        <v>43.5</v>
      </c>
      <c r="N2424" s="15">
        <v>150</v>
      </c>
      <c r="O2424" s="15">
        <v>1</v>
      </c>
      <c r="P2424" s="15" t="s">
        <v>3</v>
      </c>
      <c r="Q2424" s="37" t="s">
        <v>9169</v>
      </c>
      <c r="R2424" s="37">
        <v>6.4000000000000001E-2</v>
      </c>
      <c r="S2424" s="37" t="s">
        <v>9168</v>
      </c>
      <c r="T2424" s="37" t="s">
        <v>9167</v>
      </c>
      <c r="U2424" s="37" t="s">
        <v>9166</v>
      </c>
    </row>
    <row r="2425" spans="1:21" s="37" customFormat="1" ht="14.5">
      <c r="A2425" s="3" t="s">
        <v>6000</v>
      </c>
      <c r="B2425" s="15" t="s">
        <v>1</v>
      </c>
      <c r="C2425" s="15" t="s">
        <v>4</v>
      </c>
      <c r="D2425" s="15" t="s">
        <v>3525</v>
      </c>
      <c r="E2425" s="15">
        <v>400</v>
      </c>
      <c r="F2425" s="15">
        <v>6.4</v>
      </c>
      <c r="G2425" s="15">
        <v>6.9</v>
      </c>
      <c r="H2425" s="15">
        <v>7.3</v>
      </c>
      <c r="I2425" s="15">
        <v>5</v>
      </c>
      <c r="J2425" s="15">
        <v>1</v>
      </c>
      <c r="K2425" s="15">
        <v>800</v>
      </c>
      <c r="L2425" s="15">
        <v>9.6</v>
      </c>
      <c r="M2425" s="15">
        <v>41.7</v>
      </c>
      <c r="N2425" s="15">
        <v>150</v>
      </c>
      <c r="O2425" s="15">
        <v>1</v>
      </c>
      <c r="P2425" s="15" t="s">
        <v>3</v>
      </c>
      <c r="Q2425" s="37" t="s">
        <v>9169</v>
      </c>
      <c r="R2425" s="37">
        <v>6.4000000000000001E-2</v>
      </c>
      <c r="S2425" s="37" t="s">
        <v>9168</v>
      </c>
      <c r="T2425" s="37" t="s">
        <v>9167</v>
      </c>
      <c r="U2425" s="37" t="s">
        <v>9166</v>
      </c>
    </row>
    <row r="2426" spans="1:21" s="37" customFormat="1" ht="14.5">
      <c r="A2426" s="3" t="s">
        <v>6001</v>
      </c>
      <c r="B2426" s="15" t="s">
        <v>1</v>
      </c>
      <c r="C2426" s="15" t="s">
        <v>4</v>
      </c>
      <c r="D2426" s="15" t="s">
        <v>3522</v>
      </c>
      <c r="E2426" s="15">
        <v>400</v>
      </c>
      <c r="F2426" s="15">
        <v>6.4</v>
      </c>
      <c r="G2426" s="15">
        <v>6.9</v>
      </c>
      <c r="H2426" s="15">
        <v>7.3</v>
      </c>
      <c r="I2426" s="15">
        <v>5</v>
      </c>
      <c r="J2426" s="15">
        <v>1</v>
      </c>
      <c r="K2426" s="15">
        <v>800</v>
      </c>
      <c r="L2426" s="15">
        <v>9.6</v>
      </c>
      <c r="M2426" s="15">
        <v>41.7</v>
      </c>
      <c r="N2426" s="15">
        <v>150</v>
      </c>
      <c r="O2426" s="15">
        <v>1</v>
      </c>
      <c r="P2426" s="15" t="s">
        <v>3</v>
      </c>
      <c r="Q2426" s="37" t="s">
        <v>9169</v>
      </c>
      <c r="R2426" s="37">
        <v>6.4000000000000001E-2</v>
      </c>
      <c r="S2426" s="37" t="s">
        <v>9168</v>
      </c>
      <c r="T2426" s="37" t="s">
        <v>9167</v>
      </c>
      <c r="U2426" s="37" t="s">
        <v>9166</v>
      </c>
    </row>
    <row r="2427" spans="1:21" s="37" customFormat="1" ht="14.5">
      <c r="A2427" s="3" t="s">
        <v>6002</v>
      </c>
      <c r="B2427" s="15" t="s">
        <v>1</v>
      </c>
      <c r="C2427" s="15" t="s">
        <v>4</v>
      </c>
      <c r="D2427" s="15" t="s">
        <v>3522</v>
      </c>
      <c r="E2427" s="15">
        <v>400</v>
      </c>
      <c r="F2427" s="15">
        <v>56.7</v>
      </c>
      <c r="G2427" s="15">
        <v>63</v>
      </c>
      <c r="H2427" s="15">
        <v>69.3</v>
      </c>
      <c r="I2427" s="15">
        <v>51</v>
      </c>
      <c r="J2427" s="15">
        <v>1</v>
      </c>
      <c r="K2427" s="15">
        <v>1</v>
      </c>
      <c r="L2427" s="15">
        <v>91.1</v>
      </c>
      <c r="M2427" s="15">
        <v>4.4000000000000004</v>
      </c>
      <c r="N2427" s="15">
        <v>150</v>
      </c>
      <c r="O2427" s="15">
        <v>1</v>
      </c>
      <c r="P2427" s="15" t="s">
        <v>910</v>
      </c>
      <c r="Q2427" s="37" t="s">
        <v>9169</v>
      </c>
      <c r="R2427" s="37">
        <v>6.4000000000000001E-2</v>
      </c>
      <c r="S2427" s="37" t="s">
        <v>9168</v>
      </c>
      <c r="T2427" s="37" t="s">
        <v>9167</v>
      </c>
      <c r="U2427" s="37" t="s">
        <v>9166</v>
      </c>
    </row>
    <row r="2428" spans="1:21" s="37" customFormat="1" ht="14.5">
      <c r="A2428" s="3" t="s">
        <v>6003</v>
      </c>
      <c r="B2428" s="15" t="s">
        <v>1</v>
      </c>
      <c r="C2428" s="15" t="s">
        <v>4</v>
      </c>
      <c r="D2428" s="15" t="s">
        <v>3522</v>
      </c>
      <c r="E2428" s="15">
        <v>400</v>
      </c>
      <c r="F2428" s="15">
        <v>56.7</v>
      </c>
      <c r="G2428" s="15">
        <v>59.7</v>
      </c>
      <c r="H2428" s="15">
        <v>62.7</v>
      </c>
      <c r="I2428" s="15">
        <v>51</v>
      </c>
      <c r="J2428" s="15">
        <v>1</v>
      </c>
      <c r="K2428" s="15">
        <v>1</v>
      </c>
      <c r="L2428" s="15">
        <v>82.4</v>
      </c>
      <c r="M2428" s="15">
        <v>4.9000000000000004</v>
      </c>
      <c r="N2428" s="15">
        <v>150</v>
      </c>
      <c r="O2428" s="15">
        <v>1</v>
      </c>
      <c r="P2428" s="15" t="s">
        <v>910</v>
      </c>
      <c r="Q2428" s="37" t="s">
        <v>9169</v>
      </c>
      <c r="R2428" s="37">
        <v>6.4000000000000001E-2</v>
      </c>
      <c r="S2428" s="37" t="s">
        <v>9168</v>
      </c>
      <c r="T2428" s="37" t="s">
        <v>9167</v>
      </c>
      <c r="U2428" s="37" t="s">
        <v>9166</v>
      </c>
    </row>
    <row r="2429" spans="1:21" s="37" customFormat="1" ht="14.5">
      <c r="A2429" s="3" t="s">
        <v>6004</v>
      </c>
      <c r="B2429" s="15" t="s">
        <v>1</v>
      </c>
      <c r="C2429" s="15" t="s">
        <v>4</v>
      </c>
      <c r="D2429" s="15" t="s">
        <v>3522</v>
      </c>
      <c r="E2429" s="15">
        <v>400</v>
      </c>
      <c r="F2429" s="15">
        <v>56.7</v>
      </c>
      <c r="G2429" s="15">
        <v>59.7</v>
      </c>
      <c r="H2429" s="15">
        <v>62.7</v>
      </c>
      <c r="I2429" s="15">
        <v>51</v>
      </c>
      <c r="J2429" s="15">
        <v>1</v>
      </c>
      <c r="K2429" s="15">
        <v>1</v>
      </c>
      <c r="L2429" s="15">
        <v>82.4</v>
      </c>
      <c r="M2429" s="15">
        <v>4.9000000000000004</v>
      </c>
      <c r="N2429" s="15">
        <v>150</v>
      </c>
      <c r="O2429" s="15">
        <v>1</v>
      </c>
      <c r="P2429" s="15" t="s">
        <v>3</v>
      </c>
      <c r="Q2429" s="37" t="s">
        <v>9169</v>
      </c>
      <c r="R2429" s="37">
        <v>6.4000000000000001E-2</v>
      </c>
      <c r="S2429" s="37" t="s">
        <v>9168</v>
      </c>
      <c r="T2429" s="37" t="s">
        <v>9167</v>
      </c>
      <c r="U2429" s="37" t="s">
        <v>9166</v>
      </c>
    </row>
    <row r="2430" spans="1:21" s="37" customFormat="1" ht="14.5">
      <c r="A2430" s="3" t="s">
        <v>6005</v>
      </c>
      <c r="B2430" s="15" t="s">
        <v>1</v>
      </c>
      <c r="C2430" s="15" t="s">
        <v>4</v>
      </c>
      <c r="D2430" s="15" t="s">
        <v>3525</v>
      </c>
      <c r="E2430" s="15">
        <v>400</v>
      </c>
      <c r="F2430" s="15">
        <v>56.7</v>
      </c>
      <c r="G2430" s="15">
        <v>63</v>
      </c>
      <c r="H2430" s="15">
        <v>69.3</v>
      </c>
      <c r="I2430" s="15">
        <v>51</v>
      </c>
      <c r="J2430" s="15">
        <v>1</v>
      </c>
      <c r="K2430" s="15">
        <v>1</v>
      </c>
      <c r="L2430" s="15">
        <v>91.1</v>
      </c>
      <c r="M2430" s="15">
        <v>4.4000000000000004</v>
      </c>
      <c r="N2430" s="15">
        <v>150</v>
      </c>
      <c r="O2430" s="15">
        <v>1</v>
      </c>
      <c r="P2430" s="15" t="s">
        <v>910</v>
      </c>
      <c r="Q2430" s="37" t="s">
        <v>9169</v>
      </c>
      <c r="R2430" s="37">
        <v>6.4000000000000001E-2</v>
      </c>
      <c r="S2430" s="37" t="s">
        <v>9168</v>
      </c>
      <c r="T2430" s="37" t="s">
        <v>9167</v>
      </c>
      <c r="U2430" s="37" t="s">
        <v>9166</v>
      </c>
    </row>
    <row r="2431" spans="1:21" s="37" customFormat="1" ht="14.5">
      <c r="A2431" s="3" t="s">
        <v>6006</v>
      </c>
      <c r="B2431" s="15" t="s">
        <v>1</v>
      </c>
      <c r="C2431" s="15" t="s">
        <v>4</v>
      </c>
      <c r="D2431" s="15" t="s">
        <v>3525</v>
      </c>
      <c r="E2431" s="15">
        <v>400</v>
      </c>
      <c r="F2431" s="15">
        <v>56.7</v>
      </c>
      <c r="G2431" s="15">
        <v>59.7</v>
      </c>
      <c r="H2431" s="15">
        <v>62.7</v>
      </c>
      <c r="I2431" s="15">
        <v>51</v>
      </c>
      <c r="J2431" s="15">
        <v>1</v>
      </c>
      <c r="K2431" s="15">
        <v>1</v>
      </c>
      <c r="L2431" s="15">
        <v>82.4</v>
      </c>
      <c r="M2431" s="15">
        <v>4.9000000000000004</v>
      </c>
      <c r="N2431" s="15">
        <v>150</v>
      </c>
      <c r="O2431" s="15">
        <v>1</v>
      </c>
      <c r="P2431" s="15" t="s">
        <v>910</v>
      </c>
      <c r="Q2431" s="37" t="s">
        <v>9169</v>
      </c>
      <c r="R2431" s="37">
        <v>6.4000000000000001E-2</v>
      </c>
      <c r="S2431" s="37" t="s">
        <v>9168</v>
      </c>
      <c r="T2431" s="37" t="s">
        <v>9167</v>
      </c>
      <c r="U2431" s="37" t="s">
        <v>9166</v>
      </c>
    </row>
    <row r="2432" spans="1:21" s="37" customFormat="1" ht="14.5">
      <c r="A2432" s="3" t="s">
        <v>6007</v>
      </c>
      <c r="B2432" s="15" t="s">
        <v>1</v>
      </c>
      <c r="C2432" s="15" t="s">
        <v>4</v>
      </c>
      <c r="D2432" s="15" t="s">
        <v>3525</v>
      </c>
      <c r="E2432" s="15">
        <v>400</v>
      </c>
      <c r="F2432" s="15">
        <v>56.7</v>
      </c>
      <c r="G2432" s="15">
        <v>59.7</v>
      </c>
      <c r="H2432" s="15">
        <v>62.7</v>
      </c>
      <c r="I2432" s="15">
        <v>51</v>
      </c>
      <c r="J2432" s="15">
        <v>1</v>
      </c>
      <c r="K2432" s="15">
        <v>1</v>
      </c>
      <c r="L2432" s="15">
        <v>82.4</v>
      </c>
      <c r="M2432" s="15">
        <v>4.9000000000000004</v>
      </c>
      <c r="N2432" s="15">
        <v>150</v>
      </c>
      <c r="O2432" s="15">
        <v>1</v>
      </c>
      <c r="P2432" s="15" t="s">
        <v>3</v>
      </c>
      <c r="Q2432" s="37" t="s">
        <v>9169</v>
      </c>
      <c r="R2432" s="37">
        <v>6.4000000000000001E-2</v>
      </c>
      <c r="S2432" s="37" t="s">
        <v>9168</v>
      </c>
      <c r="T2432" s="37" t="s">
        <v>9167</v>
      </c>
      <c r="U2432" s="37" t="s">
        <v>9166</v>
      </c>
    </row>
    <row r="2433" spans="1:21" s="37" customFormat="1" ht="14.5">
      <c r="A2433" s="3" t="s">
        <v>6008</v>
      </c>
      <c r="B2433" s="15" t="s">
        <v>1</v>
      </c>
      <c r="C2433" s="15" t="s">
        <v>4</v>
      </c>
      <c r="D2433" s="15" t="s">
        <v>3525</v>
      </c>
      <c r="E2433" s="15">
        <v>400</v>
      </c>
      <c r="F2433" s="15">
        <v>56.7</v>
      </c>
      <c r="G2433" s="15">
        <v>63</v>
      </c>
      <c r="H2433" s="15">
        <v>69.3</v>
      </c>
      <c r="I2433" s="15">
        <v>51</v>
      </c>
      <c r="J2433" s="15">
        <v>1</v>
      </c>
      <c r="K2433" s="15">
        <v>1</v>
      </c>
      <c r="L2433" s="15">
        <v>91.1</v>
      </c>
      <c r="M2433" s="15">
        <v>4.4000000000000004</v>
      </c>
      <c r="N2433" s="15">
        <v>150</v>
      </c>
      <c r="O2433" s="15">
        <v>1</v>
      </c>
      <c r="P2433" s="15" t="s">
        <v>3</v>
      </c>
      <c r="Q2433" s="37" t="s">
        <v>9169</v>
      </c>
      <c r="R2433" s="37">
        <v>6.4000000000000001E-2</v>
      </c>
      <c r="S2433" s="37" t="s">
        <v>9168</v>
      </c>
      <c r="T2433" s="37" t="s">
        <v>9167</v>
      </c>
      <c r="U2433" s="37" t="s">
        <v>9166</v>
      </c>
    </row>
    <row r="2434" spans="1:21" s="37" customFormat="1" ht="14.5">
      <c r="A2434" s="3" t="s">
        <v>6009</v>
      </c>
      <c r="B2434" s="15" t="s">
        <v>1</v>
      </c>
      <c r="C2434" s="15" t="s">
        <v>4</v>
      </c>
      <c r="D2434" s="15" t="s">
        <v>3522</v>
      </c>
      <c r="E2434" s="15">
        <v>400</v>
      </c>
      <c r="F2434" s="15">
        <v>56.7</v>
      </c>
      <c r="G2434" s="15">
        <v>63</v>
      </c>
      <c r="H2434" s="15">
        <v>69.3</v>
      </c>
      <c r="I2434" s="15">
        <v>51</v>
      </c>
      <c r="J2434" s="15">
        <v>1</v>
      </c>
      <c r="K2434" s="15">
        <v>1</v>
      </c>
      <c r="L2434" s="15">
        <v>91.1</v>
      </c>
      <c r="M2434" s="15">
        <v>4.4000000000000004</v>
      </c>
      <c r="N2434" s="15">
        <v>150</v>
      </c>
      <c r="O2434" s="15">
        <v>1</v>
      </c>
      <c r="P2434" s="15" t="s">
        <v>3</v>
      </c>
      <c r="Q2434" s="37" t="s">
        <v>9169</v>
      </c>
      <c r="R2434" s="37">
        <v>6.4000000000000001E-2</v>
      </c>
      <c r="S2434" s="37" t="s">
        <v>9168</v>
      </c>
      <c r="T2434" s="37" t="s">
        <v>9167</v>
      </c>
      <c r="U2434" s="37" t="s">
        <v>9166</v>
      </c>
    </row>
    <row r="2435" spans="1:21" s="37" customFormat="1" ht="14.5">
      <c r="A2435" s="3" t="s">
        <v>6010</v>
      </c>
      <c r="B2435" s="15" t="s">
        <v>1</v>
      </c>
      <c r="C2435" s="15" t="s">
        <v>4</v>
      </c>
      <c r="D2435" s="15" t="s">
        <v>3522</v>
      </c>
      <c r="E2435" s="15">
        <v>400</v>
      </c>
      <c r="F2435" s="15">
        <v>60</v>
      </c>
      <c r="G2435" s="15">
        <v>66.7</v>
      </c>
      <c r="H2435" s="15">
        <v>73.3</v>
      </c>
      <c r="I2435" s="15">
        <v>54</v>
      </c>
      <c r="J2435" s="15">
        <v>1</v>
      </c>
      <c r="K2435" s="15">
        <v>1</v>
      </c>
      <c r="L2435" s="15">
        <v>96.3</v>
      </c>
      <c r="M2435" s="15">
        <v>4.2</v>
      </c>
      <c r="N2435" s="15">
        <v>150</v>
      </c>
      <c r="O2435" s="15">
        <v>1</v>
      </c>
      <c r="P2435" s="15" t="s">
        <v>910</v>
      </c>
      <c r="Q2435" s="37" t="s">
        <v>9169</v>
      </c>
      <c r="R2435" s="37">
        <v>6.4000000000000001E-2</v>
      </c>
      <c r="S2435" s="37" t="s">
        <v>9168</v>
      </c>
      <c r="T2435" s="37" t="s">
        <v>9167</v>
      </c>
      <c r="U2435" s="37" t="s">
        <v>9166</v>
      </c>
    </row>
    <row r="2436" spans="1:21" s="37" customFormat="1" ht="14.5">
      <c r="A2436" s="3" t="s">
        <v>6011</v>
      </c>
      <c r="B2436" s="15" t="s">
        <v>1</v>
      </c>
      <c r="C2436" s="15" t="s">
        <v>4</v>
      </c>
      <c r="D2436" s="15" t="s">
        <v>3522</v>
      </c>
      <c r="E2436" s="15">
        <v>400</v>
      </c>
      <c r="F2436" s="15">
        <v>60</v>
      </c>
      <c r="G2436" s="15">
        <v>63.2</v>
      </c>
      <c r="H2436" s="15">
        <v>66.3</v>
      </c>
      <c r="I2436" s="15">
        <v>54</v>
      </c>
      <c r="J2436" s="15">
        <v>1</v>
      </c>
      <c r="K2436" s="15">
        <v>1</v>
      </c>
      <c r="L2436" s="15">
        <v>87.1</v>
      </c>
      <c r="M2436" s="15">
        <v>4.5999999999999996</v>
      </c>
      <c r="N2436" s="15">
        <v>150</v>
      </c>
      <c r="O2436" s="15">
        <v>1</v>
      </c>
      <c r="P2436" s="15" t="s">
        <v>910</v>
      </c>
      <c r="Q2436" s="37" t="s">
        <v>9169</v>
      </c>
      <c r="R2436" s="37">
        <v>6.4000000000000001E-2</v>
      </c>
      <c r="S2436" s="37" t="s">
        <v>9168</v>
      </c>
      <c r="T2436" s="37" t="s">
        <v>9167</v>
      </c>
      <c r="U2436" s="37" t="s">
        <v>9166</v>
      </c>
    </row>
    <row r="2437" spans="1:21" s="37" customFormat="1" ht="14.5">
      <c r="A2437" s="3" t="s">
        <v>6012</v>
      </c>
      <c r="B2437" s="15" t="s">
        <v>1</v>
      </c>
      <c r="C2437" s="15" t="s">
        <v>4</v>
      </c>
      <c r="D2437" s="15" t="s">
        <v>3522</v>
      </c>
      <c r="E2437" s="15">
        <v>400</v>
      </c>
      <c r="F2437" s="15">
        <v>60</v>
      </c>
      <c r="G2437" s="15">
        <v>63.2</v>
      </c>
      <c r="H2437" s="15">
        <v>66.3</v>
      </c>
      <c r="I2437" s="15">
        <v>54</v>
      </c>
      <c r="J2437" s="15">
        <v>1</v>
      </c>
      <c r="K2437" s="15">
        <v>1</v>
      </c>
      <c r="L2437" s="15">
        <v>87.1</v>
      </c>
      <c r="M2437" s="15">
        <v>4.5999999999999996</v>
      </c>
      <c r="N2437" s="15">
        <v>150</v>
      </c>
      <c r="O2437" s="15">
        <v>1</v>
      </c>
      <c r="P2437" s="15" t="s">
        <v>3</v>
      </c>
      <c r="Q2437" s="37" t="s">
        <v>9169</v>
      </c>
      <c r="R2437" s="37">
        <v>6.4000000000000001E-2</v>
      </c>
      <c r="S2437" s="37" t="s">
        <v>9168</v>
      </c>
      <c r="T2437" s="37" t="s">
        <v>9167</v>
      </c>
      <c r="U2437" s="37" t="s">
        <v>9166</v>
      </c>
    </row>
    <row r="2438" spans="1:21" s="37" customFormat="1" ht="14.5">
      <c r="A2438" s="3" t="s">
        <v>6013</v>
      </c>
      <c r="B2438" s="15" t="s">
        <v>1</v>
      </c>
      <c r="C2438" s="15" t="s">
        <v>4</v>
      </c>
      <c r="D2438" s="15" t="s">
        <v>3525</v>
      </c>
      <c r="E2438" s="15">
        <v>400</v>
      </c>
      <c r="F2438" s="15">
        <v>60</v>
      </c>
      <c r="G2438" s="15">
        <v>66.7</v>
      </c>
      <c r="H2438" s="15">
        <v>73.3</v>
      </c>
      <c r="I2438" s="15">
        <v>54</v>
      </c>
      <c r="J2438" s="15">
        <v>1</v>
      </c>
      <c r="K2438" s="15">
        <v>1</v>
      </c>
      <c r="L2438" s="15">
        <v>96.3</v>
      </c>
      <c r="M2438" s="15">
        <v>4.2</v>
      </c>
      <c r="N2438" s="15">
        <v>150</v>
      </c>
      <c r="O2438" s="15">
        <v>1</v>
      </c>
      <c r="P2438" s="15" t="s">
        <v>910</v>
      </c>
      <c r="Q2438" s="37" t="s">
        <v>9169</v>
      </c>
      <c r="R2438" s="37">
        <v>6.4000000000000001E-2</v>
      </c>
      <c r="S2438" s="37" t="s">
        <v>9168</v>
      </c>
      <c r="T2438" s="37" t="s">
        <v>9167</v>
      </c>
      <c r="U2438" s="37" t="s">
        <v>9166</v>
      </c>
    </row>
    <row r="2439" spans="1:21" s="37" customFormat="1" ht="14.5">
      <c r="A2439" s="3" t="s">
        <v>6014</v>
      </c>
      <c r="B2439" s="15" t="s">
        <v>1</v>
      </c>
      <c r="C2439" s="15" t="s">
        <v>4</v>
      </c>
      <c r="D2439" s="15" t="s">
        <v>3525</v>
      </c>
      <c r="E2439" s="15">
        <v>400</v>
      </c>
      <c r="F2439" s="15">
        <v>60</v>
      </c>
      <c r="G2439" s="15">
        <v>63.2</v>
      </c>
      <c r="H2439" s="15">
        <v>66.3</v>
      </c>
      <c r="I2439" s="15">
        <v>54</v>
      </c>
      <c r="J2439" s="15">
        <v>1</v>
      </c>
      <c r="K2439" s="15">
        <v>1</v>
      </c>
      <c r="L2439" s="15">
        <v>87.1</v>
      </c>
      <c r="M2439" s="15">
        <v>4.5999999999999996</v>
      </c>
      <c r="N2439" s="15">
        <v>150</v>
      </c>
      <c r="O2439" s="15">
        <v>1</v>
      </c>
      <c r="P2439" s="15" t="s">
        <v>910</v>
      </c>
      <c r="Q2439" s="37" t="s">
        <v>9169</v>
      </c>
      <c r="R2439" s="37">
        <v>6.4000000000000001E-2</v>
      </c>
      <c r="S2439" s="37" t="s">
        <v>9168</v>
      </c>
      <c r="T2439" s="37" t="s">
        <v>9167</v>
      </c>
      <c r="U2439" s="37" t="s">
        <v>9166</v>
      </c>
    </row>
    <row r="2440" spans="1:21" s="37" customFormat="1" ht="14.5">
      <c r="A2440" s="3" t="s">
        <v>6015</v>
      </c>
      <c r="B2440" s="15" t="s">
        <v>1</v>
      </c>
      <c r="C2440" s="15" t="s">
        <v>4</v>
      </c>
      <c r="D2440" s="15" t="s">
        <v>3525</v>
      </c>
      <c r="E2440" s="15">
        <v>400</v>
      </c>
      <c r="F2440" s="15">
        <v>60</v>
      </c>
      <c r="G2440" s="15">
        <v>63.2</v>
      </c>
      <c r="H2440" s="15">
        <v>66.3</v>
      </c>
      <c r="I2440" s="15">
        <v>54</v>
      </c>
      <c r="J2440" s="15">
        <v>1</v>
      </c>
      <c r="K2440" s="15">
        <v>1</v>
      </c>
      <c r="L2440" s="15">
        <v>87.1</v>
      </c>
      <c r="M2440" s="15">
        <v>4.5999999999999996</v>
      </c>
      <c r="N2440" s="15">
        <v>150</v>
      </c>
      <c r="O2440" s="15">
        <v>1</v>
      </c>
      <c r="P2440" s="15" t="s">
        <v>3</v>
      </c>
      <c r="Q2440" s="37" t="s">
        <v>9169</v>
      </c>
      <c r="R2440" s="37">
        <v>6.4000000000000001E-2</v>
      </c>
      <c r="S2440" s="37" t="s">
        <v>9168</v>
      </c>
      <c r="T2440" s="37" t="s">
        <v>9167</v>
      </c>
      <c r="U2440" s="37" t="s">
        <v>9166</v>
      </c>
    </row>
    <row r="2441" spans="1:21" s="37" customFormat="1" ht="14.5">
      <c r="A2441" s="3" t="s">
        <v>6016</v>
      </c>
      <c r="B2441" s="15" t="s">
        <v>1</v>
      </c>
      <c r="C2441" s="15" t="s">
        <v>4</v>
      </c>
      <c r="D2441" s="15" t="s">
        <v>3525</v>
      </c>
      <c r="E2441" s="15">
        <v>400</v>
      </c>
      <c r="F2441" s="15">
        <v>60</v>
      </c>
      <c r="G2441" s="15">
        <v>66.7</v>
      </c>
      <c r="H2441" s="15">
        <v>73.3</v>
      </c>
      <c r="I2441" s="15">
        <v>54</v>
      </c>
      <c r="J2441" s="15">
        <v>1</v>
      </c>
      <c r="K2441" s="15">
        <v>1</v>
      </c>
      <c r="L2441" s="15">
        <v>96.3</v>
      </c>
      <c r="M2441" s="15">
        <v>4.2</v>
      </c>
      <c r="N2441" s="15">
        <v>150</v>
      </c>
      <c r="O2441" s="15">
        <v>1</v>
      </c>
      <c r="P2441" s="15" t="s">
        <v>3</v>
      </c>
      <c r="Q2441" s="37" t="s">
        <v>9169</v>
      </c>
      <c r="R2441" s="37">
        <v>6.4000000000000001E-2</v>
      </c>
      <c r="S2441" s="37" t="s">
        <v>9168</v>
      </c>
      <c r="T2441" s="37" t="s">
        <v>9167</v>
      </c>
      <c r="U2441" s="37" t="s">
        <v>9166</v>
      </c>
    </row>
    <row r="2442" spans="1:21" s="37" customFormat="1" ht="14.5">
      <c r="A2442" s="3" t="s">
        <v>6017</v>
      </c>
      <c r="B2442" s="15" t="s">
        <v>1</v>
      </c>
      <c r="C2442" s="15" t="s">
        <v>4</v>
      </c>
      <c r="D2442" s="15" t="s">
        <v>3522</v>
      </c>
      <c r="E2442" s="15">
        <v>400</v>
      </c>
      <c r="F2442" s="15">
        <v>60</v>
      </c>
      <c r="G2442" s="15">
        <v>66.7</v>
      </c>
      <c r="H2442" s="15">
        <v>73.3</v>
      </c>
      <c r="I2442" s="15">
        <v>54</v>
      </c>
      <c r="J2442" s="15">
        <v>1</v>
      </c>
      <c r="K2442" s="15">
        <v>1</v>
      </c>
      <c r="L2442" s="15">
        <v>96.3</v>
      </c>
      <c r="M2442" s="15">
        <v>4.2</v>
      </c>
      <c r="N2442" s="15">
        <v>150</v>
      </c>
      <c r="O2442" s="15">
        <v>1</v>
      </c>
      <c r="P2442" s="15" t="s">
        <v>3</v>
      </c>
      <c r="Q2442" s="37" t="s">
        <v>9169</v>
      </c>
      <c r="R2442" s="37">
        <v>6.4000000000000001E-2</v>
      </c>
      <c r="S2442" s="37" t="s">
        <v>9168</v>
      </c>
      <c r="T2442" s="37" t="s">
        <v>9167</v>
      </c>
      <c r="U2442" s="37" t="s">
        <v>9166</v>
      </c>
    </row>
    <row r="2443" spans="1:21" s="37" customFormat="1" ht="14.5">
      <c r="A2443" s="3" t="s">
        <v>6018</v>
      </c>
      <c r="B2443" s="15" t="s">
        <v>1</v>
      </c>
      <c r="C2443" s="15" t="s">
        <v>4</v>
      </c>
      <c r="D2443" s="15" t="s">
        <v>3522</v>
      </c>
      <c r="E2443" s="15">
        <v>400</v>
      </c>
      <c r="F2443" s="15">
        <v>64.400000000000006</v>
      </c>
      <c r="G2443" s="15">
        <v>71.599999999999994</v>
      </c>
      <c r="H2443" s="15">
        <v>78.7</v>
      </c>
      <c r="I2443" s="15">
        <v>58</v>
      </c>
      <c r="J2443" s="15">
        <v>1</v>
      </c>
      <c r="K2443" s="15">
        <v>1</v>
      </c>
      <c r="L2443" s="15">
        <v>103</v>
      </c>
      <c r="M2443" s="15">
        <v>3.9</v>
      </c>
      <c r="N2443" s="15">
        <v>150</v>
      </c>
      <c r="O2443" s="15">
        <v>1</v>
      </c>
      <c r="P2443" s="15" t="s">
        <v>910</v>
      </c>
      <c r="Q2443" s="37" t="s">
        <v>9169</v>
      </c>
      <c r="R2443" s="37">
        <v>6.4000000000000001E-2</v>
      </c>
      <c r="S2443" s="37" t="s">
        <v>9168</v>
      </c>
      <c r="T2443" s="37" t="s">
        <v>9167</v>
      </c>
      <c r="U2443" s="37" t="s">
        <v>9166</v>
      </c>
    </row>
    <row r="2444" spans="1:21" s="37" customFormat="1" ht="14.5">
      <c r="A2444" s="3" t="s">
        <v>6019</v>
      </c>
      <c r="B2444" s="15" t="s">
        <v>1</v>
      </c>
      <c r="C2444" s="15" t="s">
        <v>4</v>
      </c>
      <c r="D2444" s="15" t="s">
        <v>3522</v>
      </c>
      <c r="E2444" s="15">
        <v>400</v>
      </c>
      <c r="F2444" s="15">
        <v>64.400000000000006</v>
      </c>
      <c r="G2444" s="15">
        <v>67.8</v>
      </c>
      <c r="H2444" s="15">
        <v>71.2</v>
      </c>
      <c r="I2444" s="15">
        <v>58</v>
      </c>
      <c r="J2444" s="15">
        <v>1</v>
      </c>
      <c r="K2444" s="15">
        <v>1</v>
      </c>
      <c r="L2444" s="15">
        <v>93.6</v>
      </c>
      <c r="M2444" s="15">
        <v>4.3</v>
      </c>
      <c r="N2444" s="15">
        <v>150</v>
      </c>
      <c r="O2444" s="15">
        <v>1</v>
      </c>
      <c r="P2444" s="15" t="s">
        <v>910</v>
      </c>
      <c r="Q2444" s="37" t="s">
        <v>9169</v>
      </c>
      <c r="R2444" s="37">
        <v>6.4000000000000001E-2</v>
      </c>
      <c r="S2444" s="37" t="s">
        <v>9168</v>
      </c>
      <c r="T2444" s="37" t="s">
        <v>9167</v>
      </c>
      <c r="U2444" s="37" t="s">
        <v>9166</v>
      </c>
    </row>
    <row r="2445" spans="1:21" s="37" customFormat="1" ht="14.5">
      <c r="A2445" s="3" t="s">
        <v>6020</v>
      </c>
      <c r="B2445" s="15" t="s">
        <v>1</v>
      </c>
      <c r="C2445" s="15" t="s">
        <v>4</v>
      </c>
      <c r="D2445" s="15" t="s">
        <v>3522</v>
      </c>
      <c r="E2445" s="15">
        <v>400</v>
      </c>
      <c r="F2445" s="15">
        <v>64.400000000000006</v>
      </c>
      <c r="G2445" s="15">
        <v>67.8</v>
      </c>
      <c r="H2445" s="15">
        <v>71.2</v>
      </c>
      <c r="I2445" s="15">
        <v>58</v>
      </c>
      <c r="J2445" s="15">
        <v>1</v>
      </c>
      <c r="K2445" s="15">
        <v>1</v>
      </c>
      <c r="L2445" s="15">
        <v>93.6</v>
      </c>
      <c r="M2445" s="15">
        <v>4.3</v>
      </c>
      <c r="N2445" s="15">
        <v>150</v>
      </c>
      <c r="O2445" s="15">
        <v>1</v>
      </c>
      <c r="P2445" s="15" t="s">
        <v>3</v>
      </c>
      <c r="Q2445" s="37" t="s">
        <v>9169</v>
      </c>
      <c r="R2445" s="37">
        <v>6.4000000000000001E-2</v>
      </c>
      <c r="S2445" s="37" t="s">
        <v>9168</v>
      </c>
      <c r="T2445" s="37" t="s">
        <v>9167</v>
      </c>
      <c r="U2445" s="37" t="s">
        <v>9166</v>
      </c>
    </row>
    <row r="2446" spans="1:21" s="37" customFormat="1" ht="14.5">
      <c r="A2446" s="3" t="s">
        <v>6021</v>
      </c>
      <c r="B2446" s="15" t="s">
        <v>1</v>
      </c>
      <c r="C2446" s="15" t="s">
        <v>4</v>
      </c>
      <c r="D2446" s="15" t="s">
        <v>3525</v>
      </c>
      <c r="E2446" s="15">
        <v>400</v>
      </c>
      <c r="F2446" s="15">
        <v>64.400000000000006</v>
      </c>
      <c r="G2446" s="15">
        <v>71.599999999999994</v>
      </c>
      <c r="H2446" s="15">
        <v>78.7</v>
      </c>
      <c r="I2446" s="15">
        <v>58</v>
      </c>
      <c r="J2446" s="15">
        <v>1</v>
      </c>
      <c r="K2446" s="15">
        <v>1</v>
      </c>
      <c r="L2446" s="15">
        <v>103</v>
      </c>
      <c r="M2446" s="15">
        <v>3.9</v>
      </c>
      <c r="N2446" s="15">
        <v>150</v>
      </c>
      <c r="O2446" s="15">
        <v>1</v>
      </c>
      <c r="P2446" s="15" t="s">
        <v>910</v>
      </c>
      <c r="Q2446" s="37" t="s">
        <v>9169</v>
      </c>
      <c r="R2446" s="37">
        <v>6.4000000000000001E-2</v>
      </c>
      <c r="S2446" s="37" t="s">
        <v>9168</v>
      </c>
      <c r="T2446" s="37" t="s">
        <v>9167</v>
      </c>
      <c r="U2446" s="37" t="s">
        <v>9166</v>
      </c>
    </row>
    <row r="2447" spans="1:21" s="37" customFormat="1" ht="14.5">
      <c r="A2447" s="3" t="s">
        <v>6022</v>
      </c>
      <c r="B2447" s="15" t="s">
        <v>1</v>
      </c>
      <c r="C2447" s="15" t="s">
        <v>4</v>
      </c>
      <c r="D2447" s="15" t="s">
        <v>3525</v>
      </c>
      <c r="E2447" s="15">
        <v>400</v>
      </c>
      <c r="F2447" s="15">
        <v>64.400000000000006</v>
      </c>
      <c r="G2447" s="15">
        <v>67.8</v>
      </c>
      <c r="H2447" s="15">
        <v>71.2</v>
      </c>
      <c r="I2447" s="15">
        <v>58</v>
      </c>
      <c r="J2447" s="15">
        <v>1</v>
      </c>
      <c r="K2447" s="15">
        <v>1</v>
      </c>
      <c r="L2447" s="15">
        <v>93.6</v>
      </c>
      <c r="M2447" s="15">
        <v>4.3</v>
      </c>
      <c r="N2447" s="15">
        <v>150</v>
      </c>
      <c r="O2447" s="15">
        <v>1</v>
      </c>
      <c r="P2447" s="15" t="s">
        <v>910</v>
      </c>
      <c r="Q2447" s="37" t="s">
        <v>9169</v>
      </c>
      <c r="R2447" s="37">
        <v>6.4000000000000001E-2</v>
      </c>
      <c r="S2447" s="37" t="s">
        <v>9168</v>
      </c>
      <c r="T2447" s="37" t="s">
        <v>9167</v>
      </c>
      <c r="U2447" s="37" t="s">
        <v>9166</v>
      </c>
    </row>
    <row r="2448" spans="1:21" s="37" customFormat="1" ht="14.5">
      <c r="A2448" s="3" t="s">
        <v>6023</v>
      </c>
      <c r="B2448" s="15" t="s">
        <v>1</v>
      </c>
      <c r="C2448" s="15" t="s">
        <v>4</v>
      </c>
      <c r="D2448" s="15" t="s">
        <v>3525</v>
      </c>
      <c r="E2448" s="15">
        <v>400</v>
      </c>
      <c r="F2448" s="15">
        <v>64.400000000000006</v>
      </c>
      <c r="G2448" s="15">
        <v>67.8</v>
      </c>
      <c r="H2448" s="15">
        <v>71.2</v>
      </c>
      <c r="I2448" s="15">
        <v>58</v>
      </c>
      <c r="J2448" s="15">
        <v>1</v>
      </c>
      <c r="K2448" s="15">
        <v>1</v>
      </c>
      <c r="L2448" s="15">
        <v>93.6</v>
      </c>
      <c r="M2448" s="15">
        <v>4.3</v>
      </c>
      <c r="N2448" s="15">
        <v>150</v>
      </c>
      <c r="O2448" s="15">
        <v>1</v>
      </c>
      <c r="P2448" s="15" t="s">
        <v>3</v>
      </c>
      <c r="Q2448" s="37" t="s">
        <v>9169</v>
      </c>
      <c r="R2448" s="37">
        <v>6.4000000000000001E-2</v>
      </c>
      <c r="S2448" s="37" t="s">
        <v>9168</v>
      </c>
      <c r="T2448" s="37" t="s">
        <v>9167</v>
      </c>
      <c r="U2448" s="37" t="s">
        <v>9166</v>
      </c>
    </row>
    <row r="2449" spans="1:21" s="37" customFormat="1" ht="14.5">
      <c r="A2449" s="3" t="s">
        <v>6024</v>
      </c>
      <c r="B2449" s="15" t="s">
        <v>1</v>
      </c>
      <c r="C2449" s="15" t="s">
        <v>4</v>
      </c>
      <c r="D2449" s="15" t="s">
        <v>3525</v>
      </c>
      <c r="E2449" s="15">
        <v>400</v>
      </c>
      <c r="F2449" s="15">
        <v>64.400000000000006</v>
      </c>
      <c r="G2449" s="15">
        <v>71.599999999999994</v>
      </c>
      <c r="H2449" s="15">
        <v>78.7</v>
      </c>
      <c r="I2449" s="15">
        <v>58</v>
      </c>
      <c r="J2449" s="15">
        <v>1</v>
      </c>
      <c r="K2449" s="15">
        <v>1</v>
      </c>
      <c r="L2449" s="15">
        <v>103</v>
      </c>
      <c r="M2449" s="15">
        <v>3.9</v>
      </c>
      <c r="N2449" s="15">
        <v>150</v>
      </c>
      <c r="O2449" s="15">
        <v>1</v>
      </c>
      <c r="P2449" s="15" t="s">
        <v>3</v>
      </c>
      <c r="Q2449" s="37" t="s">
        <v>9169</v>
      </c>
      <c r="R2449" s="37">
        <v>6.4000000000000001E-2</v>
      </c>
      <c r="S2449" s="37" t="s">
        <v>9168</v>
      </c>
      <c r="T2449" s="37" t="s">
        <v>9167</v>
      </c>
      <c r="U2449" s="37" t="s">
        <v>9166</v>
      </c>
    </row>
    <row r="2450" spans="1:21" s="37" customFormat="1" ht="14.5">
      <c r="A2450" s="3" t="s">
        <v>6025</v>
      </c>
      <c r="B2450" s="15" t="s">
        <v>1</v>
      </c>
      <c r="C2450" s="15" t="s">
        <v>4</v>
      </c>
      <c r="D2450" s="15" t="s">
        <v>3522</v>
      </c>
      <c r="E2450" s="15">
        <v>400</v>
      </c>
      <c r="F2450" s="15">
        <v>64.400000000000006</v>
      </c>
      <c r="G2450" s="15">
        <v>71.599999999999994</v>
      </c>
      <c r="H2450" s="15">
        <v>78.7</v>
      </c>
      <c r="I2450" s="15">
        <v>58</v>
      </c>
      <c r="J2450" s="15">
        <v>1</v>
      </c>
      <c r="K2450" s="15">
        <v>1</v>
      </c>
      <c r="L2450" s="15">
        <v>103</v>
      </c>
      <c r="M2450" s="15">
        <v>3.9</v>
      </c>
      <c r="N2450" s="15">
        <v>150</v>
      </c>
      <c r="O2450" s="15">
        <v>1</v>
      </c>
      <c r="P2450" s="15" t="s">
        <v>3</v>
      </c>
      <c r="Q2450" s="37" t="s">
        <v>9169</v>
      </c>
      <c r="R2450" s="37">
        <v>6.4000000000000001E-2</v>
      </c>
      <c r="S2450" s="37" t="s">
        <v>9168</v>
      </c>
      <c r="T2450" s="37" t="s">
        <v>9167</v>
      </c>
      <c r="U2450" s="37" t="s">
        <v>9166</v>
      </c>
    </row>
    <row r="2451" spans="1:21" s="37" customFormat="1" ht="14.5">
      <c r="A2451" s="3" t="s">
        <v>6026</v>
      </c>
      <c r="B2451" s="15" t="s">
        <v>1</v>
      </c>
      <c r="C2451" s="15" t="s">
        <v>4</v>
      </c>
      <c r="D2451" s="15" t="s">
        <v>3522</v>
      </c>
      <c r="E2451" s="15">
        <v>400</v>
      </c>
      <c r="F2451" s="15">
        <v>6.67</v>
      </c>
      <c r="G2451" s="15">
        <v>7.4</v>
      </c>
      <c r="H2451" s="15">
        <v>8.15</v>
      </c>
      <c r="I2451" s="15">
        <v>6</v>
      </c>
      <c r="J2451" s="15">
        <v>1</v>
      </c>
      <c r="K2451" s="15">
        <v>10</v>
      </c>
      <c r="L2451" s="15">
        <v>11.4</v>
      </c>
      <c r="M2451" s="15">
        <v>35.1</v>
      </c>
      <c r="N2451" s="15">
        <v>150</v>
      </c>
      <c r="O2451" s="15">
        <v>1</v>
      </c>
      <c r="P2451" s="15" t="s">
        <v>910</v>
      </c>
      <c r="Q2451" s="37" t="s">
        <v>9169</v>
      </c>
      <c r="R2451" s="37">
        <v>6.4000000000000001E-2</v>
      </c>
      <c r="S2451" s="37" t="s">
        <v>9168</v>
      </c>
      <c r="T2451" s="37" t="s">
        <v>9167</v>
      </c>
      <c r="U2451" s="37" t="s">
        <v>9166</v>
      </c>
    </row>
    <row r="2452" spans="1:21" s="37" customFormat="1" ht="14.5">
      <c r="A2452" s="3" t="s">
        <v>6027</v>
      </c>
      <c r="B2452" s="15" t="s">
        <v>1</v>
      </c>
      <c r="C2452" s="15" t="s">
        <v>4</v>
      </c>
      <c r="D2452" s="15" t="s">
        <v>3522</v>
      </c>
      <c r="E2452" s="15">
        <v>400</v>
      </c>
      <c r="F2452" s="15">
        <v>6.67</v>
      </c>
      <c r="G2452" s="15">
        <v>7</v>
      </c>
      <c r="H2452" s="15">
        <v>7.37</v>
      </c>
      <c r="I2452" s="15">
        <v>6</v>
      </c>
      <c r="J2452" s="15">
        <v>1</v>
      </c>
      <c r="K2452" s="15">
        <v>10</v>
      </c>
      <c r="L2452" s="15">
        <v>10.3</v>
      </c>
      <c r="M2452" s="15">
        <v>38.799999999999997</v>
      </c>
      <c r="N2452" s="15">
        <v>150</v>
      </c>
      <c r="O2452" s="15">
        <v>1</v>
      </c>
      <c r="P2452" s="15" t="s">
        <v>910</v>
      </c>
      <c r="Q2452" s="37" t="s">
        <v>9169</v>
      </c>
      <c r="R2452" s="37">
        <v>6.4000000000000001E-2</v>
      </c>
      <c r="S2452" s="37" t="s">
        <v>9168</v>
      </c>
      <c r="T2452" s="37" t="s">
        <v>9167</v>
      </c>
      <c r="U2452" s="37" t="s">
        <v>9166</v>
      </c>
    </row>
    <row r="2453" spans="1:21" s="37" customFormat="1" ht="14.5">
      <c r="A2453" s="3" t="s">
        <v>6028</v>
      </c>
      <c r="B2453" s="15" t="s">
        <v>1</v>
      </c>
      <c r="C2453" s="15" t="s">
        <v>4</v>
      </c>
      <c r="D2453" s="15" t="s">
        <v>3522</v>
      </c>
      <c r="E2453" s="15">
        <v>400</v>
      </c>
      <c r="F2453" s="15">
        <v>6.67</v>
      </c>
      <c r="G2453" s="15">
        <v>7</v>
      </c>
      <c r="H2453" s="15">
        <v>7.37</v>
      </c>
      <c r="I2453" s="15">
        <v>6</v>
      </c>
      <c r="J2453" s="15">
        <v>1</v>
      </c>
      <c r="K2453" s="15">
        <v>10</v>
      </c>
      <c r="L2453" s="15">
        <v>10.3</v>
      </c>
      <c r="M2453" s="15">
        <v>38.799999999999997</v>
      </c>
      <c r="N2453" s="15">
        <v>150</v>
      </c>
      <c r="O2453" s="15">
        <v>1</v>
      </c>
      <c r="P2453" s="15" t="s">
        <v>3</v>
      </c>
      <c r="Q2453" s="37" t="s">
        <v>9169</v>
      </c>
      <c r="R2453" s="37">
        <v>6.4000000000000001E-2</v>
      </c>
      <c r="S2453" s="37" t="s">
        <v>9168</v>
      </c>
      <c r="T2453" s="37" t="s">
        <v>9167</v>
      </c>
      <c r="U2453" s="37" t="s">
        <v>9166</v>
      </c>
    </row>
    <row r="2454" spans="1:21" s="37" customFormat="1" ht="14.5">
      <c r="A2454" s="3" t="s">
        <v>6029</v>
      </c>
      <c r="B2454" s="15" t="s">
        <v>1</v>
      </c>
      <c r="C2454" s="15" t="s">
        <v>4</v>
      </c>
      <c r="D2454" s="15" t="s">
        <v>3525</v>
      </c>
      <c r="E2454" s="15">
        <v>400</v>
      </c>
      <c r="F2454" s="15">
        <v>6.67</v>
      </c>
      <c r="G2454" s="15">
        <v>7.4</v>
      </c>
      <c r="H2454" s="15">
        <v>8.15</v>
      </c>
      <c r="I2454" s="15">
        <v>6</v>
      </c>
      <c r="J2454" s="15">
        <v>1</v>
      </c>
      <c r="K2454" s="15">
        <v>10</v>
      </c>
      <c r="L2454" s="15">
        <v>11.4</v>
      </c>
      <c r="M2454" s="15">
        <v>35.1</v>
      </c>
      <c r="N2454" s="15">
        <v>150</v>
      </c>
      <c r="O2454" s="15">
        <v>1</v>
      </c>
      <c r="P2454" s="15" t="s">
        <v>910</v>
      </c>
      <c r="Q2454" s="37" t="s">
        <v>9169</v>
      </c>
      <c r="R2454" s="37">
        <v>6.4000000000000001E-2</v>
      </c>
      <c r="S2454" s="37" t="s">
        <v>9168</v>
      </c>
      <c r="T2454" s="37" t="s">
        <v>9167</v>
      </c>
      <c r="U2454" s="37" t="s">
        <v>9166</v>
      </c>
    </row>
    <row r="2455" spans="1:21" s="37" customFormat="1" ht="14.5">
      <c r="A2455" s="3" t="s">
        <v>6030</v>
      </c>
      <c r="B2455" s="15" t="s">
        <v>1</v>
      </c>
      <c r="C2455" s="15" t="s">
        <v>4</v>
      </c>
      <c r="D2455" s="15" t="s">
        <v>3525</v>
      </c>
      <c r="E2455" s="15">
        <v>400</v>
      </c>
      <c r="F2455" s="15">
        <v>6.67</v>
      </c>
      <c r="G2455" s="15">
        <v>7</v>
      </c>
      <c r="H2455" s="15">
        <v>7.37</v>
      </c>
      <c r="I2455" s="15">
        <v>6</v>
      </c>
      <c r="J2455" s="15">
        <v>1</v>
      </c>
      <c r="K2455" s="15">
        <v>10</v>
      </c>
      <c r="L2455" s="15">
        <v>10.3</v>
      </c>
      <c r="M2455" s="15">
        <v>38.799999999999997</v>
      </c>
      <c r="N2455" s="15">
        <v>150</v>
      </c>
      <c r="O2455" s="15">
        <v>1</v>
      </c>
      <c r="P2455" s="15" t="s">
        <v>910</v>
      </c>
      <c r="Q2455" s="37" t="s">
        <v>9169</v>
      </c>
      <c r="R2455" s="37">
        <v>6.4000000000000001E-2</v>
      </c>
      <c r="S2455" s="37" t="s">
        <v>9168</v>
      </c>
      <c r="T2455" s="37" t="s">
        <v>9167</v>
      </c>
      <c r="U2455" s="37" t="s">
        <v>9166</v>
      </c>
    </row>
    <row r="2456" spans="1:21" s="37" customFormat="1" ht="14.5">
      <c r="A2456" s="3" t="s">
        <v>6031</v>
      </c>
      <c r="B2456" s="15" t="s">
        <v>1</v>
      </c>
      <c r="C2456" s="15" t="s">
        <v>4</v>
      </c>
      <c r="D2456" s="15" t="s">
        <v>3525</v>
      </c>
      <c r="E2456" s="15">
        <v>400</v>
      </c>
      <c r="F2456" s="15">
        <v>6.67</v>
      </c>
      <c r="G2456" s="15">
        <v>7</v>
      </c>
      <c r="H2456" s="15">
        <v>7.37</v>
      </c>
      <c r="I2456" s="15">
        <v>6</v>
      </c>
      <c r="J2456" s="15">
        <v>1</v>
      </c>
      <c r="K2456" s="15">
        <v>10</v>
      </c>
      <c r="L2456" s="15">
        <v>10.3</v>
      </c>
      <c r="M2456" s="15">
        <v>38.799999999999997</v>
      </c>
      <c r="N2456" s="15">
        <v>150</v>
      </c>
      <c r="O2456" s="15">
        <v>1</v>
      </c>
      <c r="P2456" s="15" t="s">
        <v>3</v>
      </c>
      <c r="Q2456" s="37" t="s">
        <v>9169</v>
      </c>
      <c r="R2456" s="37">
        <v>6.4000000000000001E-2</v>
      </c>
      <c r="S2456" s="37" t="s">
        <v>9168</v>
      </c>
      <c r="T2456" s="37" t="s">
        <v>9167</v>
      </c>
      <c r="U2456" s="37" t="s">
        <v>9166</v>
      </c>
    </row>
    <row r="2457" spans="1:21" s="37" customFormat="1" ht="14.5">
      <c r="A2457" s="3" t="s">
        <v>6032</v>
      </c>
      <c r="B2457" s="15" t="s">
        <v>1</v>
      </c>
      <c r="C2457" s="15" t="s">
        <v>4</v>
      </c>
      <c r="D2457" s="15" t="s">
        <v>3525</v>
      </c>
      <c r="E2457" s="15">
        <v>400</v>
      </c>
      <c r="F2457" s="15">
        <v>6.67</v>
      </c>
      <c r="G2457" s="15">
        <v>7.4</v>
      </c>
      <c r="H2457" s="15">
        <v>8.15</v>
      </c>
      <c r="I2457" s="15">
        <v>6</v>
      </c>
      <c r="J2457" s="15">
        <v>1</v>
      </c>
      <c r="K2457" s="15">
        <v>10</v>
      </c>
      <c r="L2457" s="15">
        <v>11.4</v>
      </c>
      <c r="M2457" s="15">
        <v>35.1</v>
      </c>
      <c r="N2457" s="15">
        <v>150</v>
      </c>
      <c r="O2457" s="15">
        <v>1</v>
      </c>
      <c r="P2457" s="15" t="s">
        <v>3</v>
      </c>
      <c r="Q2457" s="37" t="s">
        <v>9169</v>
      </c>
      <c r="R2457" s="37">
        <v>6.4000000000000001E-2</v>
      </c>
      <c r="S2457" s="37" t="s">
        <v>9168</v>
      </c>
      <c r="T2457" s="37" t="s">
        <v>9167</v>
      </c>
      <c r="U2457" s="37" t="s">
        <v>9166</v>
      </c>
    </row>
    <row r="2458" spans="1:21" s="37" customFormat="1" ht="14.5">
      <c r="A2458" s="3" t="s">
        <v>6033</v>
      </c>
      <c r="B2458" s="15" t="s">
        <v>1</v>
      </c>
      <c r="C2458" s="15" t="s">
        <v>4</v>
      </c>
      <c r="D2458" s="15" t="s">
        <v>3522</v>
      </c>
      <c r="E2458" s="15">
        <v>400</v>
      </c>
      <c r="F2458" s="15">
        <v>6.67</v>
      </c>
      <c r="G2458" s="15">
        <v>7.4</v>
      </c>
      <c r="H2458" s="15">
        <v>8.15</v>
      </c>
      <c r="I2458" s="15">
        <v>6</v>
      </c>
      <c r="J2458" s="15">
        <v>1</v>
      </c>
      <c r="K2458" s="15">
        <v>10</v>
      </c>
      <c r="L2458" s="15">
        <v>11.4</v>
      </c>
      <c r="M2458" s="15">
        <v>35.1</v>
      </c>
      <c r="N2458" s="15">
        <v>150</v>
      </c>
      <c r="O2458" s="15">
        <v>1</v>
      </c>
      <c r="P2458" s="15" t="s">
        <v>3</v>
      </c>
      <c r="Q2458" s="37" t="s">
        <v>9169</v>
      </c>
      <c r="R2458" s="37">
        <v>6.4000000000000001E-2</v>
      </c>
      <c r="S2458" s="37" t="s">
        <v>9168</v>
      </c>
      <c r="T2458" s="37" t="s">
        <v>9167</v>
      </c>
      <c r="U2458" s="37" t="s">
        <v>9166</v>
      </c>
    </row>
    <row r="2459" spans="1:21" s="37" customFormat="1" ht="14.5">
      <c r="A2459" s="3" t="s">
        <v>6034</v>
      </c>
      <c r="B2459" s="15" t="s">
        <v>1</v>
      </c>
      <c r="C2459" s="15" t="s">
        <v>4</v>
      </c>
      <c r="D2459" s="15" t="s">
        <v>3522</v>
      </c>
      <c r="E2459" s="15">
        <v>400</v>
      </c>
      <c r="F2459" s="15">
        <v>7.22</v>
      </c>
      <c r="G2459" s="15">
        <v>8</v>
      </c>
      <c r="H2459" s="15">
        <v>8.82</v>
      </c>
      <c r="I2459" s="15">
        <v>6.5</v>
      </c>
      <c r="J2459" s="15">
        <v>1</v>
      </c>
      <c r="K2459" s="15">
        <v>10</v>
      </c>
      <c r="L2459" s="15">
        <v>12.3</v>
      </c>
      <c r="M2459" s="15">
        <v>32.5</v>
      </c>
      <c r="N2459" s="15">
        <v>150</v>
      </c>
      <c r="O2459" s="15">
        <v>1</v>
      </c>
      <c r="P2459" s="15" t="s">
        <v>910</v>
      </c>
      <c r="Q2459" s="37" t="s">
        <v>9169</v>
      </c>
      <c r="R2459" s="37">
        <v>6.4000000000000001E-2</v>
      </c>
      <c r="S2459" s="37" t="s">
        <v>9168</v>
      </c>
      <c r="T2459" s="37" t="s">
        <v>9167</v>
      </c>
      <c r="U2459" s="37" t="s">
        <v>9166</v>
      </c>
    </row>
    <row r="2460" spans="1:21" s="37" customFormat="1" ht="14.5">
      <c r="A2460" s="3" t="s">
        <v>6035</v>
      </c>
      <c r="B2460" s="15" t="s">
        <v>1</v>
      </c>
      <c r="C2460" s="15" t="s">
        <v>4</v>
      </c>
      <c r="D2460" s="15" t="s">
        <v>3522</v>
      </c>
      <c r="E2460" s="15">
        <v>400</v>
      </c>
      <c r="F2460" s="15">
        <v>7.22</v>
      </c>
      <c r="G2460" s="15">
        <v>7.6</v>
      </c>
      <c r="H2460" s="15">
        <v>7.98</v>
      </c>
      <c r="I2460" s="15">
        <v>6.5</v>
      </c>
      <c r="J2460" s="15">
        <v>1</v>
      </c>
      <c r="K2460" s="15">
        <v>10</v>
      </c>
      <c r="L2460" s="15">
        <v>11.2</v>
      </c>
      <c r="M2460" s="15">
        <v>35.700000000000003</v>
      </c>
      <c r="N2460" s="15">
        <v>150</v>
      </c>
      <c r="O2460" s="15">
        <v>1</v>
      </c>
      <c r="P2460" s="15" t="s">
        <v>910</v>
      </c>
      <c r="Q2460" s="37" t="s">
        <v>9169</v>
      </c>
      <c r="R2460" s="37">
        <v>6.4000000000000001E-2</v>
      </c>
      <c r="S2460" s="37" t="s">
        <v>9168</v>
      </c>
      <c r="T2460" s="37" t="s">
        <v>9167</v>
      </c>
      <c r="U2460" s="37" t="s">
        <v>9166</v>
      </c>
    </row>
    <row r="2461" spans="1:21" s="37" customFormat="1" ht="14.5">
      <c r="A2461" s="3" t="s">
        <v>6036</v>
      </c>
      <c r="B2461" s="15" t="s">
        <v>1</v>
      </c>
      <c r="C2461" s="15" t="s">
        <v>4</v>
      </c>
      <c r="D2461" s="15" t="s">
        <v>3522</v>
      </c>
      <c r="E2461" s="15">
        <v>400</v>
      </c>
      <c r="F2461" s="15">
        <v>7.22</v>
      </c>
      <c r="G2461" s="15">
        <v>7.6</v>
      </c>
      <c r="H2461" s="15">
        <v>7.98</v>
      </c>
      <c r="I2461" s="15">
        <v>6.5</v>
      </c>
      <c r="J2461" s="15">
        <v>1</v>
      </c>
      <c r="K2461" s="15">
        <v>10</v>
      </c>
      <c r="L2461" s="15">
        <v>11.2</v>
      </c>
      <c r="M2461" s="15">
        <v>35.700000000000003</v>
      </c>
      <c r="N2461" s="15">
        <v>150</v>
      </c>
      <c r="O2461" s="15">
        <v>1</v>
      </c>
      <c r="P2461" s="15" t="s">
        <v>3</v>
      </c>
      <c r="Q2461" s="37" t="s">
        <v>9169</v>
      </c>
      <c r="R2461" s="37">
        <v>6.4000000000000001E-2</v>
      </c>
      <c r="S2461" s="37" t="s">
        <v>9168</v>
      </c>
      <c r="T2461" s="37" t="s">
        <v>9167</v>
      </c>
      <c r="U2461" s="37" t="s">
        <v>9166</v>
      </c>
    </row>
    <row r="2462" spans="1:21" s="37" customFormat="1" ht="14.5">
      <c r="A2462" s="3" t="s">
        <v>6037</v>
      </c>
      <c r="B2462" s="15" t="s">
        <v>1</v>
      </c>
      <c r="C2462" s="15" t="s">
        <v>4</v>
      </c>
      <c r="D2462" s="15" t="s">
        <v>3525</v>
      </c>
      <c r="E2462" s="15">
        <v>400</v>
      </c>
      <c r="F2462" s="15">
        <v>7.22</v>
      </c>
      <c r="G2462" s="15">
        <v>8</v>
      </c>
      <c r="H2462" s="15">
        <v>8.82</v>
      </c>
      <c r="I2462" s="15">
        <v>6.5</v>
      </c>
      <c r="J2462" s="15">
        <v>1</v>
      </c>
      <c r="K2462" s="15">
        <v>10</v>
      </c>
      <c r="L2462" s="15">
        <v>12.3</v>
      </c>
      <c r="M2462" s="15">
        <v>32.5</v>
      </c>
      <c r="N2462" s="15">
        <v>150</v>
      </c>
      <c r="O2462" s="15">
        <v>1</v>
      </c>
      <c r="P2462" s="15" t="s">
        <v>910</v>
      </c>
      <c r="Q2462" s="37" t="s">
        <v>9169</v>
      </c>
      <c r="R2462" s="37">
        <v>6.4000000000000001E-2</v>
      </c>
      <c r="S2462" s="37" t="s">
        <v>9168</v>
      </c>
      <c r="T2462" s="37" t="s">
        <v>9167</v>
      </c>
      <c r="U2462" s="37" t="s">
        <v>9166</v>
      </c>
    </row>
    <row r="2463" spans="1:21" s="37" customFormat="1" ht="14.5">
      <c r="A2463" s="3" t="s">
        <v>6038</v>
      </c>
      <c r="B2463" s="15" t="s">
        <v>1</v>
      </c>
      <c r="C2463" s="15" t="s">
        <v>4</v>
      </c>
      <c r="D2463" s="15" t="s">
        <v>3525</v>
      </c>
      <c r="E2463" s="15">
        <v>400</v>
      </c>
      <c r="F2463" s="15">
        <v>7.22</v>
      </c>
      <c r="G2463" s="15">
        <v>7.6</v>
      </c>
      <c r="H2463" s="15">
        <v>7.98</v>
      </c>
      <c r="I2463" s="15">
        <v>6.5</v>
      </c>
      <c r="J2463" s="15">
        <v>1</v>
      </c>
      <c r="K2463" s="15">
        <v>10</v>
      </c>
      <c r="L2463" s="15">
        <v>11.2</v>
      </c>
      <c r="M2463" s="15">
        <v>35.700000000000003</v>
      </c>
      <c r="N2463" s="15">
        <v>150</v>
      </c>
      <c r="O2463" s="15">
        <v>1</v>
      </c>
      <c r="P2463" s="15" t="s">
        <v>910</v>
      </c>
      <c r="Q2463" s="37" t="s">
        <v>9169</v>
      </c>
      <c r="R2463" s="37">
        <v>6.4000000000000001E-2</v>
      </c>
      <c r="S2463" s="37" t="s">
        <v>9168</v>
      </c>
      <c r="T2463" s="37" t="s">
        <v>9167</v>
      </c>
      <c r="U2463" s="37" t="s">
        <v>9166</v>
      </c>
    </row>
    <row r="2464" spans="1:21" s="37" customFormat="1" ht="14.5">
      <c r="A2464" s="3" t="s">
        <v>6039</v>
      </c>
      <c r="B2464" s="15" t="s">
        <v>1</v>
      </c>
      <c r="C2464" s="15" t="s">
        <v>4</v>
      </c>
      <c r="D2464" s="15" t="s">
        <v>3525</v>
      </c>
      <c r="E2464" s="15">
        <v>400</v>
      </c>
      <c r="F2464" s="15">
        <v>7.22</v>
      </c>
      <c r="G2464" s="15">
        <v>7.6</v>
      </c>
      <c r="H2464" s="15">
        <v>7.98</v>
      </c>
      <c r="I2464" s="15">
        <v>6.5</v>
      </c>
      <c r="J2464" s="15">
        <v>1</v>
      </c>
      <c r="K2464" s="15">
        <v>10</v>
      </c>
      <c r="L2464" s="15">
        <v>11.2</v>
      </c>
      <c r="M2464" s="15">
        <v>35.700000000000003</v>
      </c>
      <c r="N2464" s="15">
        <v>150</v>
      </c>
      <c r="O2464" s="15">
        <v>1</v>
      </c>
      <c r="P2464" s="15" t="s">
        <v>3</v>
      </c>
      <c r="Q2464" s="37" t="s">
        <v>9169</v>
      </c>
      <c r="R2464" s="37">
        <v>6.4000000000000001E-2</v>
      </c>
      <c r="S2464" s="37" t="s">
        <v>9168</v>
      </c>
      <c r="T2464" s="37" t="s">
        <v>9167</v>
      </c>
      <c r="U2464" s="37" t="s">
        <v>9166</v>
      </c>
    </row>
    <row r="2465" spans="1:21" s="37" customFormat="1" ht="14.5">
      <c r="A2465" s="3" t="s">
        <v>6040</v>
      </c>
      <c r="B2465" s="15" t="s">
        <v>1</v>
      </c>
      <c r="C2465" s="15" t="s">
        <v>4</v>
      </c>
      <c r="D2465" s="15" t="s">
        <v>3525</v>
      </c>
      <c r="E2465" s="15">
        <v>400</v>
      </c>
      <c r="F2465" s="15">
        <v>7.22</v>
      </c>
      <c r="G2465" s="15">
        <v>8</v>
      </c>
      <c r="H2465" s="15">
        <v>8.82</v>
      </c>
      <c r="I2465" s="15">
        <v>6.5</v>
      </c>
      <c r="J2465" s="15">
        <v>1</v>
      </c>
      <c r="K2465" s="15">
        <v>10</v>
      </c>
      <c r="L2465" s="15">
        <v>12.3</v>
      </c>
      <c r="M2465" s="15">
        <v>32.5</v>
      </c>
      <c r="N2465" s="15">
        <v>150</v>
      </c>
      <c r="O2465" s="15">
        <v>1</v>
      </c>
      <c r="P2465" s="15" t="s">
        <v>3</v>
      </c>
      <c r="Q2465" s="37" t="s">
        <v>9169</v>
      </c>
      <c r="R2465" s="37">
        <v>6.4000000000000001E-2</v>
      </c>
      <c r="S2465" s="37" t="s">
        <v>9168</v>
      </c>
      <c r="T2465" s="37" t="s">
        <v>9167</v>
      </c>
      <c r="U2465" s="37" t="s">
        <v>9166</v>
      </c>
    </row>
    <row r="2466" spans="1:21" s="37" customFormat="1" ht="14.5">
      <c r="A2466" s="3" t="s">
        <v>6041</v>
      </c>
      <c r="B2466" s="15" t="s">
        <v>1</v>
      </c>
      <c r="C2466" s="15" t="s">
        <v>4</v>
      </c>
      <c r="D2466" s="15" t="s">
        <v>3522</v>
      </c>
      <c r="E2466" s="15">
        <v>400</v>
      </c>
      <c r="F2466" s="15">
        <v>7.22</v>
      </c>
      <c r="G2466" s="15">
        <v>8</v>
      </c>
      <c r="H2466" s="15">
        <v>8.82</v>
      </c>
      <c r="I2466" s="15">
        <v>6.5</v>
      </c>
      <c r="J2466" s="15">
        <v>1</v>
      </c>
      <c r="K2466" s="15">
        <v>10</v>
      </c>
      <c r="L2466" s="15">
        <v>12.3</v>
      </c>
      <c r="M2466" s="15">
        <v>32.5</v>
      </c>
      <c r="N2466" s="15">
        <v>150</v>
      </c>
      <c r="O2466" s="15">
        <v>1</v>
      </c>
      <c r="P2466" s="15" t="s">
        <v>3</v>
      </c>
      <c r="Q2466" s="37" t="s">
        <v>9169</v>
      </c>
      <c r="R2466" s="37">
        <v>6.4000000000000001E-2</v>
      </c>
      <c r="S2466" s="37" t="s">
        <v>9168</v>
      </c>
      <c r="T2466" s="37" t="s">
        <v>9167</v>
      </c>
      <c r="U2466" s="37" t="s">
        <v>9166</v>
      </c>
    </row>
    <row r="2467" spans="1:21" s="37" customFormat="1" ht="14.5">
      <c r="A2467" s="3" t="s">
        <v>6042</v>
      </c>
      <c r="B2467" s="15" t="s">
        <v>1</v>
      </c>
      <c r="C2467" s="15" t="s">
        <v>4</v>
      </c>
      <c r="D2467" s="15" t="s">
        <v>3522</v>
      </c>
      <c r="E2467" s="15">
        <v>400</v>
      </c>
      <c r="F2467" s="15">
        <v>66.7</v>
      </c>
      <c r="G2467" s="15">
        <v>74.099999999999994</v>
      </c>
      <c r="H2467" s="15">
        <v>81.5</v>
      </c>
      <c r="I2467" s="15">
        <v>60</v>
      </c>
      <c r="J2467" s="15">
        <v>1</v>
      </c>
      <c r="K2467" s="15">
        <v>1</v>
      </c>
      <c r="L2467" s="15">
        <v>107</v>
      </c>
      <c r="M2467" s="15">
        <v>3.7</v>
      </c>
      <c r="N2467" s="15">
        <v>150</v>
      </c>
      <c r="O2467" s="15">
        <v>1</v>
      </c>
      <c r="P2467" s="15" t="s">
        <v>910</v>
      </c>
      <c r="Q2467" s="37" t="s">
        <v>9169</v>
      </c>
      <c r="R2467" s="37">
        <v>6.4000000000000001E-2</v>
      </c>
      <c r="S2467" s="37" t="s">
        <v>9168</v>
      </c>
      <c r="T2467" s="37" t="s">
        <v>9167</v>
      </c>
      <c r="U2467" s="37" t="s">
        <v>9166</v>
      </c>
    </row>
    <row r="2468" spans="1:21" s="37" customFormat="1" ht="14.5">
      <c r="A2468" s="3" t="s">
        <v>6043</v>
      </c>
      <c r="B2468" s="15" t="s">
        <v>1</v>
      </c>
      <c r="C2468" s="15" t="s">
        <v>4</v>
      </c>
      <c r="D2468" s="15" t="s">
        <v>3522</v>
      </c>
      <c r="E2468" s="15">
        <v>400</v>
      </c>
      <c r="F2468" s="15">
        <v>66.7</v>
      </c>
      <c r="G2468" s="15">
        <v>70.2</v>
      </c>
      <c r="H2468" s="15">
        <v>73.7</v>
      </c>
      <c r="I2468" s="15">
        <v>60</v>
      </c>
      <c r="J2468" s="15">
        <v>1</v>
      </c>
      <c r="K2468" s="15">
        <v>1</v>
      </c>
      <c r="L2468" s="15">
        <v>96.8</v>
      </c>
      <c r="M2468" s="15">
        <v>4.0999999999999996</v>
      </c>
      <c r="N2468" s="15">
        <v>150</v>
      </c>
      <c r="O2468" s="15">
        <v>1</v>
      </c>
      <c r="P2468" s="15" t="s">
        <v>910</v>
      </c>
      <c r="Q2468" s="37" t="s">
        <v>9169</v>
      </c>
      <c r="R2468" s="37">
        <v>6.4000000000000001E-2</v>
      </c>
      <c r="S2468" s="37" t="s">
        <v>9168</v>
      </c>
      <c r="T2468" s="37" t="s">
        <v>9167</v>
      </c>
      <c r="U2468" s="37" t="s">
        <v>9166</v>
      </c>
    </row>
    <row r="2469" spans="1:21" s="37" customFormat="1" ht="14.5">
      <c r="A2469" s="3" t="s">
        <v>6044</v>
      </c>
      <c r="B2469" s="15" t="s">
        <v>1</v>
      </c>
      <c r="C2469" s="15" t="s">
        <v>4</v>
      </c>
      <c r="D2469" s="15" t="s">
        <v>3522</v>
      </c>
      <c r="E2469" s="15">
        <v>400</v>
      </c>
      <c r="F2469" s="15">
        <v>66.7</v>
      </c>
      <c r="G2469" s="15">
        <v>70.2</v>
      </c>
      <c r="H2469" s="15">
        <v>73.7</v>
      </c>
      <c r="I2469" s="15">
        <v>60</v>
      </c>
      <c r="J2469" s="15">
        <v>1</v>
      </c>
      <c r="K2469" s="15">
        <v>1</v>
      </c>
      <c r="L2469" s="15">
        <v>96.8</v>
      </c>
      <c r="M2469" s="15">
        <v>4.0999999999999996</v>
      </c>
      <c r="N2469" s="15">
        <v>150</v>
      </c>
      <c r="O2469" s="15">
        <v>1</v>
      </c>
      <c r="P2469" s="15" t="s">
        <v>3</v>
      </c>
      <c r="Q2469" s="37" t="s">
        <v>9169</v>
      </c>
      <c r="R2469" s="37">
        <v>6.4000000000000001E-2</v>
      </c>
      <c r="S2469" s="37" t="s">
        <v>9168</v>
      </c>
      <c r="T2469" s="37" t="s">
        <v>9167</v>
      </c>
      <c r="U2469" s="37" t="s">
        <v>9166</v>
      </c>
    </row>
    <row r="2470" spans="1:21" s="37" customFormat="1" ht="14.5">
      <c r="A2470" s="3" t="s">
        <v>6045</v>
      </c>
      <c r="B2470" s="15" t="s">
        <v>1</v>
      </c>
      <c r="C2470" s="15" t="s">
        <v>4</v>
      </c>
      <c r="D2470" s="15" t="s">
        <v>3525</v>
      </c>
      <c r="E2470" s="15">
        <v>400</v>
      </c>
      <c r="F2470" s="15">
        <v>66.7</v>
      </c>
      <c r="G2470" s="15">
        <v>74.099999999999994</v>
      </c>
      <c r="H2470" s="15">
        <v>81.5</v>
      </c>
      <c r="I2470" s="15">
        <v>60</v>
      </c>
      <c r="J2470" s="15">
        <v>1</v>
      </c>
      <c r="K2470" s="15">
        <v>1</v>
      </c>
      <c r="L2470" s="15">
        <v>107</v>
      </c>
      <c r="M2470" s="15">
        <v>3.7</v>
      </c>
      <c r="N2470" s="15">
        <v>150</v>
      </c>
      <c r="O2470" s="15">
        <v>1</v>
      </c>
      <c r="P2470" s="15" t="s">
        <v>910</v>
      </c>
      <c r="Q2470" s="37" t="s">
        <v>9169</v>
      </c>
      <c r="R2470" s="37">
        <v>6.4000000000000001E-2</v>
      </c>
      <c r="S2470" s="37" t="s">
        <v>9168</v>
      </c>
      <c r="T2470" s="37" t="s">
        <v>9167</v>
      </c>
      <c r="U2470" s="37" t="s">
        <v>9166</v>
      </c>
    </row>
    <row r="2471" spans="1:21" s="37" customFormat="1" ht="14.5">
      <c r="A2471" s="3" t="s">
        <v>6046</v>
      </c>
      <c r="B2471" s="15" t="s">
        <v>1</v>
      </c>
      <c r="C2471" s="15" t="s">
        <v>4</v>
      </c>
      <c r="D2471" s="15" t="s">
        <v>3525</v>
      </c>
      <c r="E2471" s="15">
        <v>400</v>
      </c>
      <c r="F2471" s="15">
        <v>66.7</v>
      </c>
      <c r="G2471" s="15">
        <v>70.2</v>
      </c>
      <c r="H2471" s="15">
        <v>73.7</v>
      </c>
      <c r="I2471" s="15">
        <v>60</v>
      </c>
      <c r="J2471" s="15">
        <v>1</v>
      </c>
      <c r="K2471" s="15">
        <v>1</v>
      </c>
      <c r="L2471" s="15">
        <v>96.8</v>
      </c>
      <c r="M2471" s="15">
        <v>4.0999999999999996</v>
      </c>
      <c r="N2471" s="15">
        <v>150</v>
      </c>
      <c r="O2471" s="15">
        <v>1</v>
      </c>
      <c r="P2471" s="15" t="s">
        <v>910</v>
      </c>
      <c r="Q2471" s="37" t="s">
        <v>9169</v>
      </c>
      <c r="R2471" s="37">
        <v>6.4000000000000001E-2</v>
      </c>
      <c r="S2471" s="37" t="s">
        <v>9168</v>
      </c>
      <c r="T2471" s="37" t="s">
        <v>9167</v>
      </c>
      <c r="U2471" s="37" t="s">
        <v>9166</v>
      </c>
    </row>
    <row r="2472" spans="1:21" s="37" customFormat="1" ht="14.5">
      <c r="A2472" s="3" t="s">
        <v>6047</v>
      </c>
      <c r="B2472" s="15" t="s">
        <v>1</v>
      </c>
      <c r="C2472" s="15" t="s">
        <v>4</v>
      </c>
      <c r="D2472" s="15" t="s">
        <v>3525</v>
      </c>
      <c r="E2472" s="15">
        <v>400</v>
      </c>
      <c r="F2472" s="15">
        <v>66.7</v>
      </c>
      <c r="G2472" s="15">
        <v>70.2</v>
      </c>
      <c r="H2472" s="15">
        <v>73.7</v>
      </c>
      <c r="I2472" s="15">
        <v>60</v>
      </c>
      <c r="J2472" s="15">
        <v>1</v>
      </c>
      <c r="K2472" s="15">
        <v>1</v>
      </c>
      <c r="L2472" s="15">
        <v>96.8</v>
      </c>
      <c r="M2472" s="15">
        <v>4.0999999999999996</v>
      </c>
      <c r="N2472" s="15">
        <v>150</v>
      </c>
      <c r="O2472" s="15">
        <v>1</v>
      </c>
      <c r="P2472" s="15" t="s">
        <v>3</v>
      </c>
      <c r="Q2472" s="37" t="s">
        <v>9169</v>
      </c>
      <c r="R2472" s="37">
        <v>6.4000000000000001E-2</v>
      </c>
      <c r="S2472" s="37" t="s">
        <v>9168</v>
      </c>
      <c r="T2472" s="37" t="s">
        <v>9167</v>
      </c>
      <c r="U2472" s="37" t="s">
        <v>9166</v>
      </c>
    </row>
    <row r="2473" spans="1:21" s="37" customFormat="1" ht="14.5">
      <c r="A2473" s="3" t="s">
        <v>6048</v>
      </c>
      <c r="B2473" s="15" t="s">
        <v>1</v>
      </c>
      <c r="C2473" s="15" t="s">
        <v>4</v>
      </c>
      <c r="D2473" s="15" t="s">
        <v>3525</v>
      </c>
      <c r="E2473" s="15">
        <v>400</v>
      </c>
      <c r="F2473" s="15">
        <v>66.7</v>
      </c>
      <c r="G2473" s="15">
        <v>74.099999999999994</v>
      </c>
      <c r="H2473" s="15">
        <v>81.5</v>
      </c>
      <c r="I2473" s="15">
        <v>60</v>
      </c>
      <c r="J2473" s="15">
        <v>1</v>
      </c>
      <c r="K2473" s="15">
        <v>1</v>
      </c>
      <c r="L2473" s="15">
        <v>107</v>
      </c>
      <c r="M2473" s="15">
        <v>3.7</v>
      </c>
      <c r="N2473" s="15">
        <v>150</v>
      </c>
      <c r="O2473" s="15">
        <v>1</v>
      </c>
      <c r="P2473" s="15" t="s">
        <v>3</v>
      </c>
      <c r="Q2473" s="37" t="s">
        <v>9169</v>
      </c>
      <c r="R2473" s="37">
        <v>6.4000000000000001E-2</v>
      </c>
      <c r="S2473" s="37" t="s">
        <v>9168</v>
      </c>
      <c r="T2473" s="37" t="s">
        <v>9167</v>
      </c>
      <c r="U2473" s="37" t="s">
        <v>9166</v>
      </c>
    </row>
    <row r="2474" spans="1:21" s="37" customFormat="1" ht="14.5">
      <c r="A2474" s="3" t="s">
        <v>6049</v>
      </c>
      <c r="B2474" s="15" t="s">
        <v>1</v>
      </c>
      <c r="C2474" s="15" t="s">
        <v>4</v>
      </c>
      <c r="D2474" s="15" t="s">
        <v>3522</v>
      </c>
      <c r="E2474" s="15">
        <v>400</v>
      </c>
      <c r="F2474" s="15">
        <v>66.7</v>
      </c>
      <c r="G2474" s="15">
        <v>74.099999999999994</v>
      </c>
      <c r="H2474" s="15">
        <v>81.5</v>
      </c>
      <c r="I2474" s="15">
        <v>60</v>
      </c>
      <c r="J2474" s="15">
        <v>1</v>
      </c>
      <c r="K2474" s="15">
        <v>1</v>
      </c>
      <c r="L2474" s="15">
        <v>107</v>
      </c>
      <c r="M2474" s="15">
        <v>3.7</v>
      </c>
      <c r="N2474" s="15">
        <v>150</v>
      </c>
      <c r="O2474" s="15">
        <v>1</v>
      </c>
      <c r="P2474" s="15" t="s">
        <v>3</v>
      </c>
      <c r="Q2474" s="37" t="s">
        <v>9169</v>
      </c>
      <c r="R2474" s="37">
        <v>6.4000000000000001E-2</v>
      </c>
      <c r="S2474" s="37" t="s">
        <v>9168</v>
      </c>
      <c r="T2474" s="37" t="s">
        <v>9167</v>
      </c>
      <c r="U2474" s="37" t="s">
        <v>9166</v>
      </c>
    </row>
    <row r="2475" spans="1:21" s="37" customFormat="1" ht="14.5">
      <c r="A2475" s="3" t="s">
        <v>6050</v>
      </c>
      <c r="B2475" s="15" t="s">
        <v>1</v>
      </c>
      <c r="C2475" s="15" t="s">
        <v>4</v>
      </c>
      <c r="D2475" s="15" t="s">
        <v>3522</v>
      </c>
      <c r="E2475" s="15">
        <v>300</v>
      </c>
      <c r="F2475" s="15">
        <v>71.099999999999994</v>
      </c>
      <c r="G2475" s="15">
        <v>79</v>
      </c>
      <c r="H2475" s="15">
        <v>86.9</v>
      </c>
      <c r="I2475" s="15">
        <v>64</v>
      </c>
      <c r="J2475" s="15">
        <v>1</v>
      </c>
      <c r="K2475" s="15">
        <v>1</v>
      </c>
      <c r="L2475" s="15">
        <v>114</v>
      </c>
      <c r="M2475" s="15">
        <v>3.5</v>
      </c>
      <c r="N2475" s="15">
        <v>150</v>
      </c>
      <c r="O2475" s="15">
        <v>1</v>
      </c>
      <c r="P2475" s="15" t="s">
        <v>910</v>
      </c>
      <c r="Q2475" s="37" t="s">
        <v>9169</v>
      </c>
      <c r="R2475" s="37">
        <v>6.4000000000000001E-2</v>
      </c>
      <c r="S2475" s="37" t="s">
        <v>9168</v>
      </c>
      <c r="T2475" s="37" t="s">
        <v>9167</v>
      </c>
      <c r="U2475" s="37" t="s">
        <v>9166</v>
      </c>
    </row>
    <row r="2476" spans="1:21" s="37" customFormat="1" ht="14.5">
      <c r="A2476" s="3" t="s">
        <v>6051</v>
      </c>
      <c r="B2476" s="15" t="s">
        <v>1</v>
      </c>
      <c r="C2476" s="15" t="s">
        <v>4</v>
      </c>
      <c r="D2476" s="15" t="s">
        <v>3522</v>
      </c>
      <c r="E2476" s="15">
        <v>400</v>
      </c>
      <c r="F2476" s="15">
        <v>71.099999999999994</v>
      </c>
      <c r="G2476" s="15">
        <v>74.900000000000006</v>
      </c>
      <c r="H2476" s="15">
        <v>78.599999999999994</v>
      </c>
      <c r="I2476" s="15">
        <v>64</v>
      </c>
      <c r="J2476" s="15">
        <v>1</v>
      </c>
      <c r="K2476" s="15">
        <v>1</v>
      </c>
      <c r="L2476" s="15">
        <v>103</v>
      </c>
      <c r="M2476" s="15">
        <v>3.9</v>
      </c>
      <c r="N2476" s="15">
        <v>150</v>
      </c>
      <c r="O2476" s="15">
        <v>1</v>
      </c>
      <c r="P2476" s="15" t="s">
        <v>910</v>
      </c>
      <c r="Q2476" s="37" t="s">
        <v>9169</v>
      </c>
      <c r="R2476" s="37">
        <v>6.4000000000000001E-2</v>
      </c>
      <c r="S2476" s="37" t="s">
        <v>9168</v>
      </c>
      <c r="T2476" s="37" t="s">
        <v>9167</v>
      </c>
      <c r="U2476" s="37" t="s">
        <v>9166</v>
      </c>
    </row>
    <row r="2477" spans="1:21" s="37" customFormat="1" ht="14.5">
      <c r="A2477" s="3" t="s">
        <v>6052</v>
      </c>
      <c r="B2477" s="15" t="s">
        <v>1</v>
      </c>
      <c r="C2477" s="15" t="s">
        <v>4</v>
      </c>
      <c r="D2477" s="15" t="s">
        <v>3522</v>
      </c>
      <c r="E2477" s="15">
        <v>400</v>
      </c>
      <c r="F2477" s="15">
        <v>71.099999999999994</v>
      </c>
      <c r="G2477" s="15">
        <v>74.900000000000006</v>
      </c>
      <c r="H2477" s="15">
        <v>78.599999999999994</v>
      </c>
      <c r="I2477" s="15">
        <v>64</v>
      </c>
      <c r="J2477" s="15">
        <v>1</v>
      </c>
      <c r="K2477" s="15">
        <v>1</v>
      </c>
      <c r="L2477" s="15">
        <v>103</v>
      </c>
      <c r="M2477" s="15">
        <v>3.9</v>
      </c>
      <c r="N2477" s="15">
        <v>150</v>
      </c>
      <c r="O2477" s="15">
        <v>1</v>
      </c>
      <c r="P2477" s="15" t="s">
        <v>3</v>
      </c>
      <c r="Q2477" s="37" t="s">
        <v>9169</v>
      </c>
      <c r="R2477" s="37">
        <v>6.4000000000000001E-2</v>
      </c>
      <c r="S2477" s="37" t="s">
        <v>9168</v>
      </c>
      <c r="T2477" s="37" t="s">
        <v>9167</v>
      </c>
      <c r="U2477" s="37" t="s">
        <v>9166</v>
      </c>
    </row>
    <row r="2478" spans="1:21" s="37" customFormat="1" ht="14.5">
      <c r="A2478" s="3" t="s">
        <v>6053</v>
      </c>
      <c r="B2478" s="15" t="s">
        <v>1</v>
      </c>
      <c r="C2478" s="15" t="s">
        <v>4</v>
      </c>
      <c r="D2478" s="15" t="s">
        <v>3525</v>
      </c>
      <c r="E2478" s="15">
        <v>300</v>
      </c>
      <c r="F2478" s="15">
        <v>71.099999999999994</v>
      </c>
      <c r="G2478" s="15">
        <v>79</v>
      </c>
      <c r="H2478" s="15">
        <v>86.9</v>
      </c>
      <c r="I2478" s="15">
        <v>64</v>
      </c>
      <c r="J2478" s="15">
        <v>1</v>
      </c>
      <c r="K2478" s="15">
        <v>1</v>
      </c>
      <c r="L2478" s="15">
        <v>114</v>
      </c>
      <c r="M2478" s="15">
        <v>3.5</v>
      </c>
      <c r="N2478" s="15">
        <v>150</v>
      </c>
      <c r="O2478" s="15">
        <v>1</v>
      </c>
      <c r="P2478" s="15" t="s">
        <v>910</v>
      </c>
      <c r="Q2478" s="37" t="s">
        <v>9169</v>
      </c>
      <c r="R2478" s="37">
        <v>6.4000000000000001E-2</v>
      </c>
      <c r="S2478" s="37" t="s">
        <v>9168</v>
      </c>
      <c r="T2478" s="37" t="s">
        <v>9167</v>
      </c>
      <c r="U2478" s="37" t="s">
        <v>9166</v>
      </c>
    </row>
    <row r="2479" spans="1:21" s="37" customFormat="1" ht="14.5">
      <c r="A2479" s="3" t="s">
        <v>6054</v>
      </c>
      <c r="B2479" s="15" t="s">
        <v>1</v>
      </c>
      <c r="C2479" s="15" t="s">
        <v>4</v>
      </c>
      <c r="D2479" s="15" t="s">
        <v>3525</v>
      </c>
      <c r="E2479" s="15">
        <v>400</v>
      </c>
      <c r="F2479" s="15">
        <v>71.099999999999994</v>
      </c>
      <c r="G2479" s="15">
        <v>74.900000000000006</v>
      </c>
      <c r="H2479" s="15">
        <v>78.599999999999994</v>
      </c>
      <c r="I2479" s="15">
        <v>64</v>
      </c>
      <c r="J2479" s="15">
        <v>1</v>
      </c>
      <c r="K2479" s="15">
        <v>1</v>
      </c>
      <c r="L2479" s="15">
        <v>103</v>
      </c>
      <c r="M2479" s="15">
        <v>3.9</v>
      </c>
      <c r="N2479" s="15">
        <v>150</v>
      </c>
      <c r="O2479" s="15">
        <v>1</v>
      </c>
      <c r="P2479" s="15" t="s">
        <v>910</v>
      </c>
      <c r="Q2479" s="37" t="s">
        <v>9169</v>
      </c>
      <c r="R2479" s="37">
        <v>6.4000000000000001E-2</v>
      </c>
      <c r="S2479" s="37" t="s">
        <v>9168</v>
      </c>
      <c r="T2479" s="37" t="s">
        <v>9167</v>
      </c>
      <c r="U2479" s="37" t="s">
        <v>9166</v>
      </c>
    </row>
    <row r="2480" spans="1:21" s="37" customFormat="1" ht="14.5">
      <c r="A2480" s="3" t="s">
        <v>6055</v>
      </c>
      <c r="B2480" s="15" t="s">
        <v>1</v>
      </c>
      <c r="C2480" s="15" t="s">
        <v>4</v>
      </c>
      <c r="D2480" s="15" t="s">
        <v>3525</v>
      </c>
      <c r="E2480" s="15">
        <v>400</v>
      </c>
      <c r="F2480" s="15">
        <v>71.099999999999994</v>
      </c>
      <c r="G2480" s="15">
        <v>74.900000000000006</v>
      </c>
      <c r="H2480" s="15">
        <v>78.599999999999994</v>
      </c>
      <c r="I2480" s="15">
        <v>64</v>
      </c>
      <c r="J2480" s="15">
        <v>1</v>
      </c>
      <c r="K2480" s="15">
        <v>1</v>
      </c>
      <c r="L2480" s="15">
        <v>103</v>
      </c>
      <c r="M2480" s="15">
        <v>3.9</v>
      </c>
      <c r="N2480" s="15">
        <v>150</v>
      </c>
      <c r="O2480" s="15">
        <v>1</v>
      </c>
      <c r="P2480" s="15" t="s">
        <v>3</v>
      </c>
      <c r="Q2480" s="37" t="s">
        <v>9169</v>
      </c>
      <c r="R2480" s="37">
        <v>6.4000000000000001E-2</v>
      </c>
      <c r="S2480" s="37" t="s">
        <v>9168</v>
      </c>
      <c r="T2480" s="37" t="s">
        <v>9167</v>
      </c>
      <c r="U2480" s="37" t="s">
        <v>9166</v>
      </c>
    </row>
    <row r="2481" spans="1:21" s="37" customFormat="1" ht="14.5">
      <c r="A2481" s="3" t="s">
        <v>6056</v>
      </c>
      <c r="B2481" s="15" t="s">
        <v>1</v>
      </c>
      <c r="C2481" s="15" t="s">
        <v>4</v>
      </c>
      <c r="D2481" s="15" t="s">
        <v>3525</v>
      </c>
      <c r="E2481" s="15">
        <v>300</v>
      </c>
      <c r="F2481" s="15">
        <v>71.099999999999994</v>
      </c>
      <c r="G2481" s="15">
        <v>79</v>
      </c>
      <c r="H2481" s="15">
        <v>86.9</v>
      </c>
      <c r="I2481" s="15">
        <v>64</v>
      </c>
      <c r="J2481" s="15">
        <v>1</v>
      </c>
      <c r="K2481" s="15">
        <v>1</v>
      </c>
      <c r="L2481" s="15">
        <v>114</v>
      </c>
      <c r="M2481" s="15">
        <v>3.5</v>
      </c>
      <c r="N2481" s="15">
        <v>150</v>
      </c>
      <c r="O2481" s="15">
        <v>1</v>
      </c>
      <c r="P2481" s="15" t="s">
        <v>3</v>
      </c>
      <c r="Q2481" s="37" t="s">
        <v>9169</v>
      </c>
      <c r="R2481" s="37">
        <v>6.4000000000000001E-2</v>
      </c>
      <c r="S2481" s="37" t="s">
        <v>9168</v>
      </c>
      <c r="T2481" s="37" t="s">
        <v>9167</v>
      </c>
      <c r="U2481" s="37" t="s">
        <v>9166</v>
      </c>
    </row>
    <row r="2482" spans="1:21" s="37" customFormat="1" ht="14.5">
      <c r="A2482" s="3" t="s">
        <v>6057</v>
      </c>
      <c r="B2482" s="15" t="s">
        <v>1</v>
      </c>
      <c r="C2482" s="15" t="s">
        <v>4</v>
      </c>
      <c r="D2482" s="15" t="s">
        <v>3522</v>
      </c>
      <c r="E2482" s="15">
        <v>300</v>
      </c>
      <c r="F2482" s="15">
        <v>71.099999999999994</v>
      </c>
      <c r="G2482" s="15">
        <v>79</v>
      </c>
      <c r="H2482" s="15">
        <v>86.9</v>
      </c>
      <c r="I2482" s="15">
        <v>64</v>
      </c>
      <c r="J2482" s="15">
        <v>1</v>
      </c>
      <c r="K2482" s="15">
        <v>1</v>
      </c>
      <c r="L2482" s="15">
        <v>114</v>
      </c>
      <c r="M2482" s="15">
        <v>3.5</v>
      </c>
      <c r="N2482" s="15">
        <v>150</v>
      </c>
      <c r="O2482" s="15">
        <v>1</v>
      </c>
      <c r="P2482" s="15" t="s">
        <v>3</v>
      </c>
      <c r="Q2482" s="37" t="s">
        <v>9169</v>
      </c>
      <c r="R2482" s="37">
        <v>6.4000000000000001E-2</v>
      </c>
      <c r="S2482" s="37" t="s">
        <v>9168</v>
      </c>
      <c r="T2482" s="37" t="s">
        <v>9167</v>
      </c>
      <c r="U2482" s="37" t="s">
        <v>9166</v>
      </c>
    </row>
    <row r="2483" spans="1:21" s="37" customFormat="1" ht="14.5">
      <c r="A2483" s="3" t="s">
        <v>6058</v>
      </c>
      <c r="B2483" s="15" t="s">
        <v>1</v>
      </c>
      <c r="C2483" s="15" t="s">
        <v>4</v>
      </c>
      <c r="D2483" s="15" t="s">
        <v>3522</v>
      </c>
      <c r="E2483" s="15">
        <v>400</v>
      </c>
      <c r="F2483" s="15">
        <v>7.78</v>
      </c>
      <c r="G2483" s="15">
        <v>8.6</v>
      </c>
      <c r="H2483" s="15">
        <v>9.51</v>
      </c>
      <c r="I2483" s="15">
        <v>7</v>
      </c>
      <c r="J2483" s="15">
        <v>1</v>
      </c>
      <c r="K2483" s="15">
        <v>10</v>
      </c>
      <c r="L2483" s="15">
        <v>13.3</v>
      </c>
      <c r="M2483" s="15">
        <v>30.1</v>
      </c>
      <c r="N2483" s="15">
        <v>150</v>
      </c>
      <c r="O2483" s="15">
        <v>1</v>
      </c>
      <c r="P2483" s="15" t="s">
        <v>910</v>
      </c>
      <c r="Q2483" s="37" t="s">
        <v>9169</v>
      </c>
      <c r="R2483" s="37">
        <v>6.4000000000000001E-2</v>
      </c>
      <c r="S2483" s="37" t="s">
        <v>9168</v>
      </c>
      <c r="T2483" s="37" t="s">
        <v>9167</v>
      </c>
      <c r="U2483" s="37" t="s">
        <v>9166</v>
      </c>
    </row>
    <row r="2484" spans="1:21" s="37" customFormat="1" ht="14.5">
      <c r="A2484" s="3" t="s">
        <v>6059</v>
      </c>
      <c r="B2484" s="15" t="s">
        <v>1</v>
      </c>
      <c r="C2484" s="15" t="s">
        <v>4</v>
      </c>
      <c r="D2484" s="15" t="s">
        <v>3522</v>
      </c>
      <c r="E2484" s="15">
        <v>400</v>
      </c>
      <c r="F2484" s="15">
        <v>7.78</v>
      </c>
      <c r="G2484" s="15">
        <v>8.1999999999999993</v>
      </c>
      <c r="H2484" s="15">
        <v>8.6</v>
      </c>
      <c r="I2484" s="15">
        <v>7</v>
      </c>
      <c r="J2484" s="15">
        <v>1</v>
      </c>
      <c r="K2484" s="15">
        <v>10</v>
      </c>
      <c r="L2484" s="15">
        <v>12</v>
      </c>
      <c r="M2484" s="15">
        <v>33.299999999999997</v>
      </c>
      <c r="N2484" s="15">
        <v>150</v>
      </c>
      <c r="O2484" s="15">
        <v>1</v>
      </c>
      <c r="P2484" s="15" t="s">
        <v>910</v>
      </c>
      <c r="Q2484" s="37" t="s">
        <v>9169</v>
      </c>
      <c r="R2484" s="37">
        <v>6.4000000000000001E-2</v>
      </c>
      <c r="S2484" s="37" t="s">
        <v>9168</v>
      </c>
      <c r="T2484" s="37" t="s">
        <v>9167</v>
      </c>
      <c r="U2484" s="37" t="s">
        <v>9166</v>
      </c>
    </row>
    <row r="2485" spans="1:21" s="37" customFormat="1" ht="14.5">
      <c r="A2485" s="3" t="s">
        <v>6060</v>
      </c>
      <c r="B2485" s="15" t="s">
        <v>1</v>
      </c>
      <c r="C2485" s="15" t="s">
        <v>4</v>
      </c>
      <c r="D2485" s="15" t="s">
        <v>3522</v>
      </c>
      <c r="E2485" s="15">
        <v>400</v>
      </c>
      <c r="F2485" s="15">
        <v>7.78</v>
      </c>
      <c r="G2485" s="15">
        <v>8.1999999999999993</v>
      </c>
      <c r="H2485" s="15">
        <v>8.6</v>
      </c>
      <c r="I2485" s="15">
        <v>7</v>
      </c>
      <c r="J2485" s="15">
        <v>1</v>
      </c>
      <c r="K2485" s="15">
        <v>10</v>
      </c>
      <c r="L2485" s="15">
        <v>12</v>
      </c>
      <c r="M2485" s="15">
        <v>33.299999999999997</v>
      </c>
      <c r="N2485" s="15">
        <v>150</v>
      </c>
      <c r="O2485" s="15">
        <v>1</v>
      </c>
      <c r="P2485" s="15" t="s">
        <v>3</v>
      </c>
      <c r="Q2485" s="37" t="s">
        <v>9169</v>
      </c>
      <c r="R2485" s="37">
        <v>6.4000000000000001E-2</v>
      </c>
      <c r="S2485" s="37" t="s">
        <v>9168</v>
      </c>
      <c r="T2485" s="37" t="s">
        <v>9167</v>
      </c>
      <c r="U2485" s="37" t="s">
        <v>9166</v>
      </c>
    </row>
    <row r="2486" spans="1:21" s="37" customFormat="1" ht="14.5">
      <c r="A2486" s="3" t="s">
        <v>6061</v>
      </c>
      <c r="B2486" s="15" t="s">
        <v>1</v>
      </c>
      <c r="C2486" s="15" t="s">
        <v>4</v>
      </c>
      <c r="D2486" s="15" t="s">
        <v>3525</v>
      </c>
      <c r="E2486" s="15">
        <v>400</v>
      </c>
      <c r="F2486" s="15">
        <v>7.78</v>
      </c>
      <c r="G2486" s="15">
        <v>8.6</v>
      </c>
      <c r="H2486" s="15">
        <v>9.51</v>
      </c>
      <c r="I2486" s="15">
        <v>7</v>
      </c>
      <c r="J2486" s="15">
        <v>1</v>
      </c>
      <c r="K2486" s="15">
        <v>10</v>
      </c>
      <c r="L2486" s="15">
        <v>13.3</v>
      </c>
      <c r="M2486" s="15">
        <v>30.1</v>
      </c>
      <c r="N2486" s="15">
        <v>150</v>
      </c>
      <c r="O2486" s="15">
        <v>1</v>
      </c>
      <c r="P2486" s="15" t="s">
        <v>910</v>
      </c>
      <c r="Q2486" s="37" t="s">
        <v>9169</v>
      </c>
      <c r="R2486" s="37">
        <v>6.4000000000000001E-2</v>
      </c>
      <c r="S2486" s="37" t="s">
        <v>9168</v>
      </c>
      <c r="T2486" s="37" t="s">
        <v>9167</v>
      </c>
      <c r="U2486" s="37" t="s">
        <v>9166</v>
      </c>
    </row>
    <row r="2487" spans="1:21" s="37" customFormat="1" ht="14.5">
      <c r="A2487" s="3" t="s">
        <v>6062</v>
      </c>
      <c r="B2487" s="15" t="s">
        <v>1</v>
      </c>
      <c r="C2487" s="15" t="s">
        <v>4</v>
      </c>
      <c r="D2487" s="15" t="s">
        <v>3525</v>
      </c>
      <c r="E2487" s="15">
        <v>400</v>
      </c>
      <c r="F2487" s="15">
        <v>7.78</v>
      </c>
      <c r="G2487" s="15">
        <v>8.1999999999999993</v>
      </c>
      <c r="H2487" s="15">
        <v>8.6</v>
      </c>
      <c r="I2487" s="15">
        <v>7</v>
      </c>
      <c r="J2487" s="15">
        <v>1</v>
      </c>
      <c r="K2487" s="15">
        <v>10</v>
      </c>
      <c r="L2487" s="15">
        <v>12</v>
      </c>
      <c r="M2487" s="15">
        <v>33.299999999999997</v>
      </c>
      <c r="N2487" s="15">
        <v>150</v>
      </c>
      <c r="O2487" s="15">
        <v>1</v>
      </c>
      <c r="P2487" s="15" t="s">
        <v>910</v>
      </c>
      <c r="Q2487" s="37" t="s">
        <v>9169</v>
      </c>
      <c r="R2487" s="37">
        <v>6.4000000000000001E-2</v>
      </c>
      <c r="S2487" s="37" t="s">
        <v>9168</v>
      </c>
      <c r="T2487" s="37" t="s">
        <v>9167</v>
      </c>
      <c r="U2487" s="37" t="s">
        <v>9166</v>
      </c>
    </row>
    <row r="2488" spans="1:21" s="37" customFormat="1" ht="14.5">
      <c r="A2488" s="3" t="s">
        <v>6063</v>
      </c>
      <c r="B2488" s="15" t="s">
        <v>1</v>
      </c>
      <c r="C2488" s="15" t="s">
        <v>4</v>
      </c>
      <c r="D2488" s="15" t="s">
        <v>3525</v>
      </c>
      <c r="E2488" s="15">
        <v>400</v>
      </c>
      <c r="F2488" s="15">
        <v>7.78</v>
      </c>
      <c r="G2488" s="15">
        <v>8.1999999999999993</v>
      </c>
      <c r="H2488" s="15">
        <v>8.6</v>
      </c>
      <c r="I2488" s="15">
        <v>7</v>
      </c>
      <c r="J2488" s="15">
        <v>1</v>
      </c>
      <c r="K2488" s="15">
        <v>10</v>
      </c>
      <c r="L2488" s="15">
        <v>12</v>
      </c>
      <c r="M2488" s="15">
        <v>33.299999999999997</v>
      </c>
      <c r="N2488" s="15">
        <v>150</v>
      </c>
      <c r="O2488" s="15">
        <v>1</v>
      </c>
      <c r="P2488" s="15" t="s">
        <v>3</v>
      </c>
      <c r="Q2488" s="37" t="s">
        <v>9169</v>
      </c>
      <c r="R2488" s="37">
        <v>6.4000000000000001E-2</v>
      </c>
      <c r="S2488" s="37" t="s">
        <v>9168</v>
      </c>
      <c r="T2488" s="37" t="s">
        <v>9167</v>
      </c>
      <c r="U2488" s="37" t="s">
        <v>9166</v>
      </c>
    </row>
    <row r="2489" spans="1:21" s="37" customFormat="1" ht="14.5">
      <c r="A2489" s="3" t="s">
        <v>6064</v>
      </c>
      <c r="B2489" s="15" t="s">
        <v>1</v>
      </c>
      <c r="C2489" s="15" t="s">
        <v>4</v>
      </c>
      <c r="D2489" s="15" t="s">
        <v>3525</v>
      </c>
      <c r="E2489" s="15">
        <v>400</v>
      </c>
      <c r="F2489" s="15">
        <v>7.78</v>
      </c>
      <c r="G2489" s="15">
        <v>8.6</v>
      </c>
      <c r="H2489" s="15">
        <v>9.51</v>
      </c>
      <c r="I2489" s="15">
        <v>7</v>
      </c>
      <c r="J2489" s="15">
        <v>1</v>
      </c>
      <c r="K2489" s="15">
        <v>10</v>
      </c>
      <c r="L2489" s="15">
        <v>13.3</v>
      </c>
      <c r="M2489" s="15">
        <v>30.1</v>
      </c>
      <c r="N2489" s="15">
        <v>150</v>
      </c>
      <c r="O2489" s="15">
        <v>1</v>
      </c>
      <c r="P2489" s="15" t="s">
        <v>3</v>
      </c>
      <c r="Q2489" s="37" t="s">
        <v>9169</v>
      </c>
      <c r="R2489" s="37">
        <v>6.4000000000000001E-2</v>
      </c>
      <c r="S2489" s="37" t="s">
        <v>9168</v>
      </c>
      <c r="T2489" s="37" t="s">
        <v>9167</v>
      </c>
      <c r="U2489" s="37" t="s">
        <v>9166</v>
      </c>
    </row>
    <row r="2490" spans="1:21" s="37" customFormat="1" ht="14.5">
      <c r="A2490" s="3" t="s">
        <v>6065</v>
      </c>
      <c r="B2490" s="15" t="s">
        <v>1</v>
      </c>
      <c r="C2490" s="15" t="s">
        <v>4</v>
      </c>
      <c r="D2490" s="15" t="s">
        <v>3522</v>
      </c>
      <c r="E2490" s="15">
        <v>400</v>
      </c>
      <c r="F2490" s="15">
        <v>7.78</v>
      </c>
      <c r="G2490" s="15">
        <v>8.6</v>
      </c>
      <c r="H2490" s="15">
        <v>9.51</v>
      </c>
      <c r="I2490" s="15">
        <v>7</v>
      </c>
      <c r="J2490" s="15">
        <v>1</v>
      </c>
      <c r="K2490" s="15">
        <v>10</v>
      </c>
      <c r="L2490" s="15">
        <v>13.3</v>
      </c>
      <c r="M2490" s="15">
        <v>30.1</v>
      </c>
      <c r="N2490" s="15">
        <v>150</v>
      </c>
      <c r="O2490" s="15">
        <v>1</v>
      </c>
      <c r="P2490" s="15" t="s">
        <v>3</v>
      </c>
      <c r="Q2490" s="37" t="s">
        <v>9169</v>
      </c>
      <c r="R2490" s="37">
        <v>6.4000000000000001E-2</v>
      </c>
      <c r="S2490" s="37" t="s">
        <v>9168</v>
      </c>
      <c r="T2490" s="37" t="s">
        <v>9167</v>
      </c>
      <c r="U2490" s="37" t="s">
        <v>9166</v>
      </c>
    </row>
    <row r="2491" spans="1:21" s="37" customFormat="1" ht="14.5">
      <c r="A2491" s="3" t="s">
        <v>6066</v>
      </c>
      <c r="B2491" s="15" t="s">
        <v>1</v>
      </c>
      <c r="C2491" s="15" t="s">
        <v>4</v>
      </c>
      <c r="D2491" s="15" t="s">
        <v>3522</v>
      </c>
      <c r="E2491" s="15">
        <v>400</v>
      </c>
      <c r="F2491" s="15">
        <v>8.33</v>
      </c>
      <c r="G2491" s="15">
        <v>9.3000000000000007</v>
      </c>
      <c r="H2491" s="15">
        <v>10.3</v>
      </c>
      <c r="I2491" s="15">
        <v>7.5</v>
      </c>
      <c r="J2491" s="15">
        <v>1</v>
      </c>
      <c r="K2491" s="15">
        <v>1</v>
      </c>
      <c r="L2491" s="15">
        <v>14.3</v>
      </c>
      <c r="M2491" s="15">
        <v>28</v>
      </c>
      <c r="N2491" s="15">
        <v>150</v>
      </c>
      <c r="O2491" s="15">
        <v>1</v>
      </c>
      <c r="P2491" s="15" t="s">
        <v>910</v>
      </c>
      <c r="Q2491" s="37" t="s">
        <v>9169</v>
      </c>
      <c r="R2491" s="37">
        <v>6.4000000000000001E-2</v>
      </c>
      <c r="S2491" s="37" t="s">
        <v>9168</v>
      </c>
      <c r="T2491" s="37" t="s">
        <v>9167</v>
      </c>
      <c r="U2491" s="37" t="s">
        <v>9166</v>
      </c>
    </row>
    <row r="2492" spans="1:21" s="37" customFormat="1" ht="14.5">
      <c r="A2492" s="3" t="s">
        <v>6067</v>
      </c>
      <c r="B2492" s="15" t="s">
        <v>1</v>
      </c>
      <c r="C2492" s="15" t="s">
        <v>4</v>
      </c>
      <c r="D2492" s="15" t="s">
        <v>3522</v>
      </c>
      <c r="E2492" s="15">
        <v>400</v>
      </c>
      <c r="F2492" s="15">
        <v>8.33</v>
      </c>
      <c r="G2492" s="15">
        <v>8.8000000000000007</v>
      </c>
      <c r="H2492" s="15">
        <v>9.2100000000000009</v>
      </c>
      <c r="I2492" s="15">
        <v>7.5</v>
      </c>
      <c r="J2492" s="15">
        <v>1</v>
      </c>
      <c r="K2492" s="15">
        <v>1</v>
      </c>
      <c r="L2492" s="15">
        <v>12.9</v>
      </c>
      <c r="M2492" s="15">
        <v>31</v>
      </c>
      <c r="N2492" s="15">
        <v>150</v>
      </c>
      <c r="O2492" s="15">
        <v>1</v>
      </c>
      <c r="P2492" s="15" t="s">
        <v>910</v>
      </c>
      <c r="Q2492" s="37" t="s">
        <v>9169</v>
      </c>
      <c r="R2492" s="37">
        <v>6.4000000000000001E-2</v>
      </c>
      <c r="S2492" s="37" t="s">
        <v>9168</v>
      </c>
      <c r="T2492" s="37" t="s">
        <v>9167</v>
      </c>
      <c r="U2492" s="37" t="s">
        <v>9166</v>
      </c>
    </row>
    <row r="2493" spans="1:21" s="37" customFormat="1" ht="14.5">
      <c r="A2493" s="3" t="s">
        <v>6068</v>
      </c>
      <c r="B2493" s="15" t="s">
        <v>1</v>
      </c>
      <c r="C2493" s="15" t="s">
        <v>4</v>
      </c>
      <c r="D2493" s="15" t="s">
        <v>3522</v>
      </c>
      <c r="E2493" s="15">
        <v>400</v>
      </c>
      <c r="F2493" s="15">
        <v>8.33</v>
      </c>
      <c r="G2493" s="15">
        <v>8.8000000000000007</v>
      </c>
      <c r="H2493" s="15">
        <v>9.2100000000000009</v>
      </c>
      <c r="I2493" s="15">
        <v>7.5</v>
      </c>
      <c r="J2493" s="15">
        <v>1</v>
      </c>
      <c r="K2493" s="15">
        <v>1</v>
      </c>
      <c r="L2493" s="15">
        <v>12.9</v>
      </c>
      <c r="M2493" s="15">
        <v>31</v>
      </c>
      <c r="N2493" s="15">
        <v>150</v>
      </c>
      <c r="O2493" s="15">
        <v>1</v>
      </c>
      <c r="P2493" s="15" t="s">
        <v>3</v>
      </c>
      <c r="Q2493" s="37" t="s">
        <v>9169</v>
      </c>
      <c r="R2493" s="37">
        <v>6.4000000000000001E-2</v>
      </c>
      <c r="S2493" s="37" t="s">
        <v>9168</v>
      </c>
      <c r="T2493" s="37" t="s">
        <v>9167</v>
      </c>
      <c r="U2493" s="37" t="s">
        <v>9166</v>
      </c>
    </row>
    <row r="2494" spans="1:21" s="37" customFormat="1" ht="14.5">
      <c r="A2494" s="3" t="s">
        <v>6069</v>
      </c>
      <c r="B2494" s="15" t="s">
        <v>1</v>
      </c>
      <c r="C2494" s="15" t="s">
        <v>4</v>
      </c>
      <c r="D2494" s="15" t="s">
        <v>3525</v>
      </c>
      <c r="E2494" s="15">
        <v>400</v>
      </c>
      <c r="F2494" s="15">
        <v>8.33</v>
      </c>
      <c r="G2494" s="15">
        <v>9.3000000000000007</v>
      </c>
      <c r="H2494" s="15">
        <v>10.199999999999999</v>
      </c>
      <c r="I2494" s="15">
        <v>7.5</v>
      </c>
      <c r="J2494" s="15">
        <v>1</v>
      </c>
      <c r="K2494" s="15">
        <v>1</v>
      </c>
      <c r="L2494" s="15">
        <v>14.3</v>
      </c>
      <c r="M2494" s="15">
        <v>28</v>
      </c>
      <c r="N2494" s="15">
        <v>150</v>
      </c>
      <c r="O2494" s="15">
        <v>1</v>
      </c>
      <c r="P2494" s="15" t="s">
        <v>910</v>
      </c>
      <c r="Q2494" s="37" t="s">
        <v>9169</v>
      </c>
      <c r="R2494" s="37">
        <v>6.4000000000000001E-2</v>
      </c>
      <c r="S2494" s="37" t="s">
        <v>9168</v>
      </c>
      <c r="T2494" s="37" t="s">
        <v>9167</v>
      </c>
      <c r="U2494" s="37" t="s">
        <v>9166</v>
      </c>
    </row>
    <row r="2495" spans="1:21" s="37" customFormat="1" ht="14.5">
      <c r="A2495" s="3" t="s">
        <v>6070</v>
      </c>
      <c r="B2495" s="15" t="s">
        <v>1</v>
      </c>
      <c r="C2495" s="15" t="s">
        <v>4</v>
      </c>
      <c r="D2495" s="15" t="s">
        <v>3525</v>
      </c>
      <c r="E2495" s="15">
        <v>400</v>
      </c>
      <c r="F2495" s="15">
        <v>8.33</v>
      </c>
      <c r="G2495" s="15">
        <v>8.8000000000000007</v>
      </c>
      <c r="H2495" s="15">
        <v>9.2100000000000009</v>
      </c>
      <c r="I2495" s="15">
        <v>7.5</v>
      </c>
      <c r="J2495" s="15">
        <v>1</v>
      </c>
      <c r="K2495" s="15">
        <v>1</v>
      </c>
      <c r="L2495" s="15">
        <v>12.9</v>
      </c>
      <c r="M2495" s="15">
        <v>31</v>
      </c>
      <c r="N2495" s="15">
        <v>150</v>
      </c>
      <c r="O2495" s="15">
        <v>1</v>
      </c>
      <c r="P2495" s="15" t="s">
        <v>910</v>
      </c>
      <c r="Q2495" s="37" t="s">
        <v>9169</v>
      </c>
      <c r="R2495" s="37">
        <v>6.4000000000000001E-2</v>
      </c>
      <c r="S2495" s="37" t="s">
        <v>9168</v>
      </c>
      <c r="T2495" s="37" t="s">
        <v>9167</v>
      </c>
      <c r="U2495" s="37" t="s">
        <v>9166</v>
      </c>
    </row>
    <row r="2496" spans="1:21" s="37" customFormat="1" ht="14.5">
      <c r="A2496" s="3" t="s">
        <v>6071</v>
      </c>
      <c r="B2496" s="15" t="s">
        <v>1</v>
      </c>
      <c r="C2496" s="15" t="s">
        <v>4</v>
      </c>
      <c r="D2496" s="15" t="s">
        <v>3525</v>
      </c>
      <c r="E2496" s="15">
        <v>400</v>
      </c>
      <c r="F2496" s="15">
        <v>8.33</v>
      </c>
      <c r="G2496" s="15">
        <v>8.8000000000000007</v>
      </c>
      <c r="H2496" s="15">
        <v>9.2100000000000009</v>
      </c>
      <c r="I2496" s="15">
        <v>7.5</v>
      </c>
      <c r="J2496" s="15">
        <v>1</v>
      </c>
      <c r="K2496" s="15">
        <v>1</v>
      </c>
      <c r="L2496" s="15">
        <v>12.9</v>
      </c>
      <c r="M2496" s="15">
        <v>31</v>
      </c>
      <c r="N2496" s="15">
        <v>150</v>
      </c>
      <c r="O2496" s="15">
        <v>1</v>
      </c>
      <c r="P2496" s="15" t="s">
        <v>3</v>
      </c>
      <c r="Q2496" s="37" t="s">
        <v>9169</v>
      </c>
      <c r="R2496" s="37">
        <v>6.4000000000000001E-2</v>
      </c>
      <c r="S2496" s="37" t="s">
        <v>9168</v>
      </c>
      <c r="T2496" s="37" t="s">
        <v>9167</v>
      </c>
      <c r="U2496" s="37" t="s">
        <v>9166</v>
      </c>
    </row>
    <row r="2497" spans="1:21" s="37" customFormat="1" ht="14.5">
      <c r="A2497" s="3" t="s">
        <v>6072</v>
      </c>
      <c r="B2497" s="15" t="s">
        <v>1</v>
      </c>
      <c r="C2497" s="15" t="s">
        <v>4</v>
      </c>
      <c r="D2497" s="15" t="s">
        <v>3525</v>
      </c>
      <c r="E2497" s="15">
        <v>400</v>
      </c>
      <c r="F2497" s="15">
        <v>8.33</v>
      </c>
      <c r="G2497" s="15">
        <v>9.3000000000000007</v>
      </c>
      <c r="H2497" s="15">
        <v>10.199999999999999</v>
      </c>
      <c r="I2497" s="15">
        <v>7.5</v>
      </c>
      <c r="J2497" s="15">
        <v>1</v>
      </c>
      <c r="K2497" s="15">
        <v>1</v>
      </c>
      <c r="L2497" s="15">
        <v>14.3</v>
      </c>
      <c r="M2497" s="15">
        <v>28</v>
      </c>
      <c r="N2497" s="15">
        <v>150</v>
      </c>
      <c r="O2497" s="15">
        <v>1</v>
      </c>
      <c r="P2497" s="15" t="s">
        <v>3</v>
      </c>
      <c r="Q2497" s="37" t="s">
        <v>9169</v>
      </c>
      <c r="R2497" s="37">
        <v>6.4000000000000001E-2</v>
      </c>
      <c r="S2497" s="37" t="s">
        <v>9168</v>
      </c>
      <c r="T2497" s="37" t="s">
        <v>9167</v>
      </c>
      <c r="U2497" s="37" t="s">
        <v>9166</v>
      </c>
    </row>
    <row r="2498" spans="1:21" s="37" customFormat="1" ht="14.5">
      <c r="A2498" s="3" t="s">
        <v>6073</v>
      </c>
      <c r="B2498" s="15" t="s">
        <v>1</v>
      </c>
      <c r="C2498" s="15" t="s">
        <v>4</v>
      </c>
      <c r="D2498" s="15" t="s">
        <v>3522</v>
      </c>
      <c r="E2498" s="15">
        <v>400</v>
      </c>
      <c r="F2498" s="15">
        <v>8.33</v>
      </c>
      <c r="G2498" s="15">
        <v>9.3000000000000007</v>
      </c>
      <c r="H2498" s="15">
        <v>10.3</v>
      </c>
      <c r="I2498" s="15">
        <v>7.5</v>
      </c>
      <c r="J2498" s="15">
        <v>1</v>
      </c>
      <c r="K2498" s="15">
        <v>1</v>
      </c>
      <c r="L2498" s="15">
        <v>14.3</v>
      </c>
      <c r="M2498" s="15">
        <v>28</v>
      </c>
      <c r="N2498" s="15">
        <v>150</v>
      </c>
      <c r="O2498" s="15">
        <v>1</v>
      </c>
      <c r="P2498" s="15" t="s">
        <v>3</v>
      </c>
      <c r="Q2498" s="37" t="s">
        <v>9169</v>
      </c>
      <c r="R2498" s="37">
        <v>6.4000000000000001E-2</v>
      </c>
      <c r="S2498" s="37" t="s">
        <v>9168</v>
      </c>
      <c r="T2498" s="37" t="s">
        <v>9167</v>
      </c>
      <c r="U2498" s="37" t="s">
        <v>9166</v>
      </c>
    </row>
    <row r="2499" spans="1:21" s="37" customFormat="1" ht="14.5">
      <c r="A2499" s="3" t="s">
        <v>6074</v>
      </c>
      <c r="B2499" s="15" t="s">
        <v>1</v>
      </c>
      <c r="C2499" s="15" t="s">
        <v>4</v>
      </c>
      <c r="D2499" s="15" t="s">
        <v>3522</v>
      </c>
      <c r="E2499" s="15">
        <v>300</v>
      </c>
      <c r="F2499" s="15">
        <v>77.8</v>
      </c>
      <c r="G2499" s="15">
        <v>86.5</v>
      </c>
      <c r="H2499" s="15">
        <v>95.1</v>
      </c>
      <c r="I2499" s="15">
        <v>70</v>
      </c>
      <c r="J2499" s="15">
        <v>1</v>
      </c>
      <c r="K2499" s="15">
        <v>1</v>
      </c>
      <c r="L2499" s="15">
        <v>125</v>
      </c>
      <c r="M2499" s="15">
        <v>3.2</v>
      </c>
      <c r="N2499" s="15">
        <v>150</v>
      </c>
      <c r="O2499" s="15">
        <v>1</v>
      </c>
      <c r="P2499" s="15" t="s">
        <v>910</v>
      </c>
      <c r="Q2499" s="37" t="s">
        <v>9169</v>
      </c>
      <c r="R2499" s="37">
        <v>6.4000000000000001E-2</v>
      </c>
      <c r="S2499" s="37" t="s">
        <v>9168</v>
      </c>
      <c r="T2499" s="37" t="s">
        <v>9167</v>
      </c>
      <c r="U2499" s="37" t="s">
        <v>9166</v>
      </c>
    </row>
    <row r="2500" spans="1:21" s="37" customFormat="1" ht="14.5">
      <c r="A2500" s="3" t="s">
        <v>6075</v>
      </c>
      <c r="B2500" s="15" t="s">
        <v>1</v>
      </c>
      <c r="C2500" s="15" t="s">
        <v>4</v>
      </c>
      <c r="D2500" s="15" t="s">
        <v>3522</v>
      </c>
      <c r="E2500" s="15">
        <v>300</v>
      </c>
      <c r="F2500" s="15">
        <v>77.8</v>
      </c>
      <c r="G2500" s="15">
        <v>81.900000000000006</v>
      </c>
      <c r="H2500" s="15">
        <v>86</v>
      </c>
      <c r="I2500" s="15">
        <v>70</v>
      </c>
      <c r="J2500" s="15">
        <v>1</v>
      </c>
      <c r="K2500" s="15">
        <v>1</v>
      </c>
      <c r="L2500" s="15">
        <v>113</v>
      </c>
      <c r="M2500" s="15">
        <v>3.5</v>
      </c>
      <c r="N2500" s="15">
        <v>150</v>
      </c>
      <c r="O2500" s="15">
        <v>1</v>
      </c>
      <c r="P2500" s="15" t="s">
        <v>910</v>
      </c>
      <c r="Q2500" s="37" t="s">
        <v>9169</v>
      </c>
      <c r="R2500" s="37">
        <v>6.4000000000000001E-2</v>
      </c>
      <c r="S2500" s="37" t="s">
        <v>9168</v>
      </c>
      <c r="T2500" s="37" t="s">
        <v>9167</v>
      </c>
      <c r="U2500" s="37" t="s">
        <v>9166</v>
      </c>
    </row>
    <row r="2501" spans="1:21" s="37" customFormat="1" ht="14.5">
      <c r="A2501" s="3" t="s">
        <v>6076</v>
      </c>
      <c r="B2501" s="15" t="s">
        <v>1</v>
      </c>
      <c r="C2501" s="15" t="s">
        <v>4</v>
      </c>
      <c r="D2501" s="15" t="s">
        <v>3522</v>
      </c>
      <c r="E2501" s="15">
        <v>300</v>
      </c>
      <c r="F2501" s="15">
        <v>77.8</v>
      </c>
      <c r="G2501" s="15">
        <v>81.900000000000006</v>
      </c>
      <c r="H2501" s="15">
        <v>86</v>
      </c>
      <c r="I2501" s="15">
        <v>70</v>
      </c>
      <c r="J2501" s="15">
        <v>1</v>
      </c>
      <c r="K2501" s="15">
        <v>1</v>
      </c>
      <c r="L2501" s="15">
        <v>113</v>
      </c>
      <c r="M2501" s="15">
        <v>3.5</v>
      </c>
      <c r="N2501" s="15">
        <v>150</v>
      </c>
      <c r="O2501" s="15">
        <v>1</v>
      </c>
      <c r="P2501" s="15" t="s">
        <v>3</v>
      </c>
      <c r="Q2501" s="37" t="s">
        <v>9169</v>
      </c>
      <c r="R2501" s="37">
        <v>6.4000000000000001E-2</v>
      </c>
      <c r="S2501" s="37" t="s">
        <v>9168</v>
      </c>
      <c r="T2501" s="37" t="s">
        <v>9167</v>
      </c>
      <c r="U2501" s="37" t="s">
        <v>9166</v>
      </c>
    </row>
    <row r="2502" spans="1:21" s="37" customFormat="1" ht="14.5">
      <c r="A2502" s="3" t="s">
        <v>6077</v>
      </c>
      <c r="B2502" s="15" t="s">
        <v>1</v>
      </c>
      <c r="C2502" s="15" t="s">
        <v>4</v>
      </c>
      <c r="D2502" s="15" t="s">
        <v>3525</v>
      </c>
      <c r="E2502" s="15">
        <v>300</v>
      </c>
      <c r="F2502" s="15">
        <v>77.8</v>
      </c>
      <c r="G2502" s="15">
        <v>86.5</v>
      </c>
      <c r="H2502" s="15">
        <v>95.1</v>
      </c>
      <c r="I2502" s="15">
        <v>70</v>
      </c>
      <c r="J2502" s="15">
        <v>1</v>
      </c>
      <c r="K2502" s="15">
        <v>1</v>
      </c>
      <c r="L2502" s="15">
        <v>125</v>
      </c>
      <c r="M2502" s="15">
        <v>3.2</v>
      </c>
      <c r="N2502" s="15">
        <v>150</v>
      </c>
      <c r="O2502" s="15">
        <v>1</v>
      </c>
      <c r="P2502" s="15" t="s">
        <v>910</v>
      </c>
      <c r="Q2502" s="37" t="s">
        <v>9169</v>
      </c>
      <c r="R2502" s="37">
        <v>6.4000000000000001E-2</v>
      </c>
      <c r="S2502" s="37" t="s">
        <v>9168</v>
      </c>
      <c r="T2502" s="37" t="s">
        <v>9167</v>
      </c>
      <c r="U2502" s="37" t="s">
        <v>9166</v>
      </c>
    </row>
    <row r="2503" spans="1:21" s="37" customFormat="1" ht="14.5">
      <c r="A2503" s="3" t="s">
        <v>6078</v>
      </c>
      <c r="B2503" s="15" t="s">
        <v>1</v>
      </c>
      <c r="C2503" s="15" t="s">
        <v>4</v>
      </c>
      <c r="D2503" s="15" t="s">
        <v>3525</v>
      </c>
      <c r="E2503" s="15">
        <v>300</v>
      </c>
      <c r="F2503" s="15">
        <v>77.8</v>
      </c>
      <c r="G2503" s="15">
        <v>81.900000000000006</v>
      </c>
      <c r="H2503" s="15">
        <v>86</v>
      </c>
      <c r="I2503" s="15">
        <v>70</v>
      </c>
      <c r="J2503" s="15">
        <v>1</v>
      </c>
      <c r="K2503" s="15">
        <v>1</v>
      </c>
      <c r="L2503" s="15">
        <v>113</v>
      </c>
      <c r="M2503" s="15">
        <v>3.5</v>
      </c>
      <c r="N2503" s="15">
        <v>150</v>
      </c>
      <c r="O2503" s="15">
        <v>1</v>
      </c>
      <c r="P2503" s="15" t="s">
        <v>910</v>
      </c>
      <c r="Q2503" s="37" t="s">
        <v>9169</v>
      </c>
      <c r="R2503" s="37">
        <v>6.4000000000000001E-2</v>
      </c>
      <c r="S2503" s="37" t="s">
        <v>9168</v>
      </c>
      <c r="T2503" s="37" t="s">
        <v>9167</v>
      </c>
      <c r="U2503" s="37" t="s">
        <v>9166</v>
      </c>
    </row>
    <row r="2504" spans="1:21" s="37" customFormat="1" ht="14.5">
      <c r="A2504" s="3" t="s">
        <v>6079</v>
      </c>
      <c r="B2504" s="15" t="s">
        <v>1</v>
      </c>
      <c r="C2504" s="15" t="s">
        <v>4</v>
      </c>
      <c r="D2504" s="15" t="s">
        <v>3525</v>
      </c>
      <c r="E2504" s="15">
        <v>300</v>
      </c>
      <c r="F2504" s="15">
        <v>77.8</v>
      </c>
      <c r="G2504" s="15">
        <v>81.900000000000006</v>
      </c>
      <c r="H2504" s="15">
        <v>86</v>
      </c>
      <c r="I2504" s="15">
        <v>70</v>
      </c>
      <c r="J2504" s="15">
        <v>1</v>
      </c>
      <c r="K2504" s="15">
        <v>1</v>
      </c>
      <c r="L2504" s="15">
        <v>113</v>
      </c>
      <c r="M2504" s="15">
        <v>3.5</v>
      </c>
      <c r="N2504" s="15">
        <v>150</v>
      </c>
      <c r="O2504" s="15">
        <v>1</v>
      </c>
      <c r="P2504" s="15" t="s">
        <v>3</v>
      </c>
      <c r="Q2504" s="37" t="s">
        <v>9169</v>
      </c>
      <c r="R2504" s="37">
        <v>6.4000000000000001E-2</v>
      </c>
      <c r="S2504" s="37" t="s">
        <v>9168</v>
      </c>
      <c r="T2504" s="37" t="s">
        <v>9167</v>
      </c>
      <c r="U2504" s="37" t="s">
        <v>9166</v>
      </c>
    </row>
    <row r="2505" spans="1:21" s="37" customFormat="1" ht="14.5">
      <c r="A2505" s="3" t="s">
        <v>6080</v>
      </c>
      <c r="B2505" s="15" t="s">
        <v>1</v>
      </c>
      <c r="C2505" s="15" t="s">
        <v>4</v>
      </c>
      <c r="D2505" s="15" t="s">
        <v>3525</v>
      </c>
      <c r="E2505" s="15">
        <v>300</v>
      </c>
      <c r="F2505" s="15">
        <v>77.8</v>
      </c>
      <c r="G2505" s="15">
        <v>86.5</v>
      </c>
      <c r="H2505" s="15">
        <v>95.1</v>
      </c>
      <c r="I2505" s="15">
        <v>70</v>
      </c>
      <c r="J2505" s="15">
        <v>1</v>
      </c>
      <c r="K2505" s="15">
        <v>1</v>
      </c>
      <c r="L2505" s="15">
        <v>125</v>
      </c>
      <c r="M2505" s="15">
        <v>3.2</v>
      </c>
      <c r="N2505" s="15">
        <v>150</v>
      </c>
      <c r="O2505" s="15">
        <v>1</v>
      </c>
      <c r="P2505" s="15" t="s">
        <v>3</v>
      </c>
      <c r="Q2505" s="37" t="s">
        <v>9169</v>
      </c>
      <c r="R2505" s="37">
        <v>6.4000000000000001E-2</v>
      </c>
      <c r="S2505" s="37" t="s">
        <v>9168</v>
      </c>
      <c r="T2505" s="37" t="s">
        <v>9167</v>
      </c>
      <c r="U2505" s="37" t="s">
        <v>9166</v>
      </c>
    </row>
    <row r="2506" spans="1:21" s="37" customFormat="1" ht="14.5">
      <c r="A2506" s="3" t="s">
        <v>6081</v>
      </c>
      <c r="B2506" s="15" t="s">
        <v>1</v>
      </c>
      <c r="C2506" s="15" t="s">
        <v>4</v>
      </c>
      <c r="D2506" s="15" t="s">
        <v>3522</v>
      </c>
      <c r="E2506" s="15">
        <v>300</v>
      </c>
      <c r="F2506" s="15">
        <v>77.8</v>
      </c>
      <c r="G2506" s="15">
        <v>86.5</v>
      </c>
      <c r="H2506" s="15">
        <v>95.1</v>
      </c>
      <c r="I2506" s="15">
        <v>70</v>
      </c>
      <c r="J2506" s="15">
        <v>1</v>
      </c>
      <c r="K2506" s="15">
        <v>1</v>
      </c>
      <c r="L2506" s="15">
        <v>125</v>
      </c>
      <c r="M2506" s="15">
        <v>3.2</v>
      </c>
      <c r="N2506" s="15">
        <v>150</v>
      </c>
      <c r="O2506" s="15">
        <v>1</v>
      </c>
      <c r="P2506" s="15" t="s">
        <v>3</v>
      </c>
      <c r="Q2506" s="37" t="s">
        <v>9169</v>
      </c>
      <c r="R2506" s="37">
        <v>6.4000000000000001E-2</v>
      </c>
      <c r="S2506" s="37" t="s">
        <v>9168</v>
      </c>
      <c r="T2506" s="37" t="s">
        <v>9167</v>
      </c>
      <c r="U2506" s="37" t="s">
        <v>9166</v>
      </c>
    </row>
    <row r="2507" spans="1:21" s="37" customFormat="1" ht="14.5">
      <c r="A2507" s="3" t="s">
        <v>6082</v>
      </c>
      <c r="B2507" s="15" t="s">
        <v>1</v>
      </c>
      <c r="C2507" s="15" t="s">
        <v>4</v>
      </c>
      <c r="D2507" s="15" t="s">
        <v>3522</v>
      </c>
      <c r="E2507" s="15">
        <v>300</v>
      </c>
      <c r="F2507" s="15">
        <v>83.3</v>
      </c>
      <c r="G2507" s="15">
        <v>92.7</v>
      </c>
      <c r="H2507" s="15">
        <v>102</v>
      </c>
      <c r="I2507" s="15">
        <v>75</v>
      </c>
      <c r="J2507" s="15">
        <v>1</v>
      </c>
      <c r="K2507" s="15">
        <v>1</v>
      </c>
      <c r="L2507" s="15">
        <v>134</v>
      </c>
      <c r="M2507" s="15">
        <v>3</v>
      </c>
      <c r="N2507" s="15">
        <v>150</v>
      </c>
      <c r="O2507" s="15">
        <v>1</v>
      </c>
      <c r="P2507" s="15" t="s">
        <v>910</v>
      </c>
      <c r="Q2507" s="37" t="s">
        <v>9169</v>
      </c>
      <c r="R2507" s="37">
        <v>6.4000000000000001E-2</v>
      </c>
      <c r="S2507" s="37" t="s">
        <v>9168</v>
      </c>
      <c r="T2507" s="37" t="s">
        <v>9167</v>
      </c>
      <c r="U2507" s="37" t="s">
        <v>9166</v>
      </c>
    </row>
    <row r="2508" spans="1:21" s="37" customFormat="1" ht="14.5">
      <c r="A2508" s="3" t="s">
        <v>6083</v>
      </c>
      <c r="B2508" s="15" t="s">
        <v>1</v>
      </c>
      <c r="C2508" s="15" t="s">
        <v>4</v>
      </c>
      <c r="D2508" s="15" t="s">
        <v>3522</v>
      </c>
      <c r="E2508" s="15">
        <v>300</v>
      </c>
      <c r="F2508" s="15">
        <v>83.3</v>
      </c>
      <c r="G2508" s="15">
        <v>87.7</v>
      </c>
      <c r="H2508" s="15">
        <v>92.1</v>
      </c>
      <c r="I2508" s="15">
        <v>75</v>
      </c>
      <c r="J2508" s="15">
        <v>1</v>
      </c>
      <c r="K2508" s="15">
        <v>1</v>
      </c>
      <c r="L2508" s="15">
        <v>121</v>
      </c>
      <c r="M2508" s="15">
        <v>3.3</v>
      </c>
      <c r="N2508" s="15">
        <v>150</v>
      </c>
      <c r="O2508" s="15">
        <v>1</v>
      </c>
      <c r="P2508" s="15" t="s">
        <v>910</v>
      </c>
      <c r="Q2508" s="37" t="s">
        <v>9169</v>
      </c>
      <c r="R2508" s="37">
        <v>6.4000000000000001E-2</v>
      </c>
      <c r="S2508" s="37" t="s">
        <v>9168</v>
      </c>
      <c r="T2508" s="37" t="s">
        <v>9167</v>
      </c>
      <c r="U2508" s="37" t="s">
        <v>9166</v>
      </c>
    </row>
    <row r="2509" spans="1:21" s="37" customFormat="1" ht="14.5">
      <c r="A2509" s="3" t="s">
        <v>6084</v>
      </c>
      <c r="B2509" s="15" t="s">
        <v>1</v>
      </c>
      <c r="C2509" s="15" t="s">
        <v>4</v>
      </c>
      <c r="D2509" s="15" t="s">
        <v>3522</v>
      </c>
      <c r="E2509" s="15">
        <v>300</v>
      </c>
      <c r="F2509" s="15">
        <v>83.3</v>
      </c>
      <c r="G2509" s="15">
        <v>87.7</v>
      </c>
      <c r="H2509" s="15">
        <v>92.1</v>
      </c>
      <c r="I2509" s="15">
        <v>75</v>
      </c>
      <c r="J2509" s="15">
        <v>1</v>
      </c>
      <c r="K2509" s="15">
        <v>1</v>
      </c>
      <c r="L2509" s="15">
        <v>121</v>
      </c>
      <c r="M2509" s="15">
        <v>3.3</v>
      </c>
      <c r="N2509" s="15">
        <v>150</v>
      </c>
      <c r="O2509" s="15">
        <v>1</v>
      </c>
      <c r="P2509" s="15" t="s">
        <v>3</v>
      </c>
      <c r="Q2509" s="37" t="s">
        <v>9169</v>
      </c>
      <c r="R2509" s="37">
        <v>6.4000000000000001E-2</v>
      </c>
      <c r="S2509" s="37" t="s">
        <v>9168</v>
      </c>
      <c r="T2509" s="37" t="s">
        <v>9167</v>
      </c>
      <c r="U2509" s="37" t="s">
        <v>9166</v>
      </c>
    </row>
    <row r="2510" spans="1:21" s="37" customFormat="1" ht="14.5">
      <c r="A2510" s="3" t="s">
        <v>6085</v>
      </c>
      <c r="B2510" s="15" t="s">
        <v>1</v>
      </c>
      <c r="C2510" s="15" t="s">
        <v>4</v>
      </c>
      <c r="D2510" s="15" t="s">
        <v>3525</v>
      </c>
      <c r="E2510" s="15">
        <v>300</v>
      </c>
      <c r="F2510" s="15">
        <v>83.3</v>
      </c>
      <c r="G2510" s="15">
        <v>92.7</v>
      </c>
      <c r="H2510" s="15">
        <v>102</v>
      </c>
      <c r="I2510" s="15">
        <v>75</v>
      </c>
      <c r="J2510" s="15">
        <v>1</v>
      </c>
      <c r="K2510" s="15">
        <v>1</v>
      </c>
      <c r="L2510" s="15">
        <v>134</v>
      </c>
      <c r="M2510" s="15">
        <v>3</v>
      </c>
      <c r="N2510" s="15">
        <v>150</v>
      </c>
      <c r="O2510" s="15">
        <v>1</v>
      </c>
      <c r="P2510" s="15" t="s">
        <v>910</v>
      </c>
      <c r="Q2510" s="37" t="s">
        <v>9169</v>
      </c>
      <c r="R2510" s="37">
        <v>6.4000000000000001E-2</v>
      </c>
      <c r="S2510" s="37" t="s">
        <v>9168</v>
      </c>
      <c r="T2510" s="37" t="s">
        <v>9167</v>
      </c>
      <c r="U2510" s="37" t="s">
        <v>9166</v>
      </c>
    </row>
    <row r="2511" spans="1:21" s="37" customFormat="1" ht="14.5">
      <c r="A2511" s="3" t="s">
        <v>6086</v>
      </c>
      <c r="B2511" s="15" t="s">
        <v>1</v>
      </c>
      <c r="C2511" s="15" t="s">
        <v>4</v>
      </c>
      <c r="D2511" s="15" t="s">
        <v>3525</v>
      </c>
      <c r="E2511" s="15">
        <v>300</v>
      </c>
      <c r="F2511" s="15">
        <v>83.3</v>
      </c>
      <c r="G2511" s="15">
        <v>87.7</v>
      </c>
      <c r="H2511" s="15">
        <v>92.1</v>
      </c>
      <c r="I2511" s="15">
        <v>75</v>
      </c>
      <c r="J2511" s="15">
        <v>1</v>
      </c>
      <c r="K2511" s="15">
        <v>1</v>
      </c>
      <c r="L2511" s="15">
        <v>121</v>
      </c>
      <c r="M2511" s="15">
        <v>3.3</v>
      </c>
      <c r="N2511" s="15">
        <v>150</v>
      </c>
      <c r="O2511" s="15">
        <v>1</v>
      </c>
      <c r="P2511" s="15" t="s">
        <v>910</v>
      </c>
      <c r="Q2511" s="37" t="s">
        <v>9169</v>
      </c>
      <c r="R2511" s="37">
        <v>6.4000000000000001E-2</v>
      </c>
      <c r="S2511" s="37" t="s">
        <v>9168</v>
      </c>
      <c r="T2511" s="37" t="s">
        <v>9167</v>
      </c>
      <c r="U2511" s="37" t="s">
        <v>9166</v>
      </c>
    </row>
    <row r="2512" spans="1:21" s="37" customFormat="1" ht="14.5">
      <c r="A2512" s="3" t="s">
        <v>6087</v>
      </c>
      <c r="B2512" s="15" t="s">
        <v>1</v>
      </c>
      <c r="C2512" s="15" t="s">
        <v>4</v>
      </c>
      <c r="D2512" s="15" t="s">
        <v>3525</v>
      </c>
      <c r="E2512" s="15">
        <v>300</v>
      </c>
      <c r="F2512" s="15">
        <v>83.3</v>
      </c>
      <c r="G2512" s="15">
        <v>87.7</v>
      </c>
      <c r="H2512" s="15">
        <v>92.1</v>
      </c>
      <c r="I2512" s="15">
        <v>75</v>
      </c>
      <c r="J2512" s="15">
        <v>1</v>
      </c>
      <c r="K2512" s="15">
        <v>1</v>
      </c>
      <c r="L2512" s="15">
        <v>121</v>
      </c>
      <c r="M2512" s="15">
        <v>3.3</v>
      </c>
      <c r="N2512" s="15">
        <v>150</v>
      </c>
      <c r="O2512" s="15">
        <v>1</v>
      </c>
      <c r="P2512" s="15" t="s">
        <v>3</v>
      </c>
      <c r="Q2512" s="37" t="s">
        <v>9169</v>
      </c>
      <c r="R2512" s="37">
        <v>6.4000000000000001E-2</v>
      </c>
      <c r="S2512" s="37" t="s">
        <v>9168</v>
      </c>
      <c r="T2512" s="37" t="s">
        <v>9167</v>
      </c>
      <c r="U2512" s="37" t="s">
        <v>9166</v>
      </c>
    </row>
    <row r="2513" spans="1:21" s="37" customFormat="1" ht="14.5">
      <c r="A2513" s="3" t="s">
        <v>6088</v>
      </c>
      <c r="B2513" s="15" t="s">
        <v>1</v>
      </c>
      <c r="C2513" s="15" t="s">
        <v>4</v>
      </c>
      <c r="D2513" s="15" t="s">
        <v>3525</v>
      </c>
      <c r="E2513" s="15">
        <v>300</v>
      </c>
      <c r="F2513" s="15">
        <v>83.3</v>
      </c>
      <c r="G2513" s="15">
        <v>92.7</v>
      </c>
      <c r="H2513" s="15">
        <v>102</v>
      </c>
      <c r="I2513" s="15">
        <v>75</v>
      </c>
      <c r="J2513" s="15">
        <v>1</v>
      </c>
      <c r="K2513" s="15">
        <v>1</v>
      </c>
      <c r="L2513" s="15">
        <v>134</v>
      </c>
      <c r="M2513" s="15">
        <v>3</v>
      </c>
      <c r="N2513" s="15">
        <v>150</v>
      </c>
      <c r="O2513" s="15">
        <v>1</v>
      </c>
      <c r="P2513" s="15" t="s">
        <v>3</v>
      </c>
      <c r="Q2513" s="37" t="s">
        <v>9169</v>
      </c>
      <c r="R2513" s="37">
        <v>6.4000000000000001E-2</v>
      </c>
      <c r="S2513" s="37" t="s">
        <v>9168</v>
      </c>
      <c r="T2513" s="37" t="s">
        <v>9167</v>
      </c>
      <c r="U2513" s="37" t="s">
        <v>9166</v>
      </c>
    </row>
    <row r="2514" spans="1:21" s="37" customFormat="1" ht="14.5">
      <c r="A2514" s="3" t="s">
        <v>6089</v>
      </c>
      <c r="B2514" s="15" t="s">
        <v>1</v>
      </c>
      <c r="C2514" s="15" t="s">
        <v>4</v>
      </c>
      <c r="D2514" s="15" t="s">
        <v>3522</v>
      </c>
      <c r="E2514" s="15">
        <v>300</v>
      </c>
      <c r="F2514" s="15">
        <v>83.3</v>
      </c>
      <c r="G2514" s="15">
        <v>92.7</v>
      </c>
      <c r="H2514" s="15">
        <v>102</v>
      </c>
      <c r="I2514" s="15">
        <v>75</v>
      </c>
      <c r="J2514" s="15">
        <v>1</v>
      </c>
      <c r="K2514" s="15">
        <v>1</v>
      </c>
      <c r="L2514" s="15">
        <v>134</v>
      </c>
      <c r="M2514" s="15">
        <v>3</v>
      </c>
      <c r="N2514" s="15">
        <v>150</v>
      </c>
      <c r="O2514" s="15">
        <v>1</v>
      </c>
      <c r="P2514" s="15" t="s">
        <v>3</v>
      </c>
      <c r="Q2514" s="37" t="s">
        <v>9169</v>
      </c>
      <c r="R2514" s="37">
        <v>6.4000000000000001E-2</v>
      </c>
      <c r="S2514" s="37" t="s">
        <v>9168</v>
      </c>
      <c r="T2514" s="37" t="s">
        <v>9167</v>
      </c>
      <c r="U2514" s="37" t="s">
        <v>9166</v>
      </c>
    </row>
    <row r="2515" spans="1:21" s="37" customFormat="1" ht="14.5">
      <c r="A2515" s="3" t="s">
        <v>6090</v>
      </c>
      <c r="B2515" s="15" t="s">
        <v>1</v>
      </c>
      <c r="C2515" s="15" t="s">
        <v>4</v>
      </c>
      <c r="D2515" s="15" t="s">
        <v>3522</v>
      </c>
      <c r="E2515" s="15">
        <v>300</v>
      </c>
      <c r="F2515" s="15">
        <v>86.7</v>
      </c>
      <c r="G2515" s="15">
        <v>96.4</v>
      </c>
      <c r="H2515" s="15">
        <v>106</v>
      </c>
      <c r="I2515" s="15">
        <v>78</v>
      </c>
      <c r="J2515" s="15">
        <v>1</v>
      </c>
      <c r="K2515" s="15">
        <v>1</v>
      </c>
      <c r="L2515" s="15">
        <v>139</v>
      </c>
      <c r="M2515" s="15">
        <v>2.9</v>
      </c>
      <c r="N2515" s="15">
        <v>150</v>
      </c>
      <c r="O2515" s="15">
        <v>1</v>
      </c>
      <c r="P2515" s="15" t="s">
        <v>910</v>
      </c>
      <c r="Q2515" s="37" t="s">
        <v>9169</v>
      </c>
      <c r="R2515" s="37">
        <v>6.4000000000000001E-2</v>
      </c>
      <c r="S2515" s="37" t="s">
        <v>9168</v>
      </c>
      <c r="T2515" s="37" t="s">
        <v>9167</v>
      </c>
      <c r="U2515" s="37" t="s">
        <v>9166</v>
      </c>
    </row>
    <row r="2516" spans="1:21" s="37" customFormat="1" ht="14.5">
      <c r="A2516" s="3" t="s">
        <v>6091</v>
      </c>
      <c r="B2516" s="15" t="s">
        <v>1</v>
      </c>
      <c r="C2516" s="15" t="s">
        <v>4</v>
      </c>
      <c r="D2516" s="15" t="s">
        <v>3522</v>
      </c>
      <c r="E2516" s="15">
        <v>300</v>
      </c>
      <c r="F2516" s="15">
        <v>86.7</v>
      </c>
      <c r="G2516" s="15">
        <v>91.3</v>
      </c>
      <c r="H2516" s="15">
        <v>95.8</v>
      </c>
      <c r="I2516" s="15">
        <v>78</v>
      </c>
      <c r="J2516" s="15">
        <v>1</v>
      </c>
      <c r="K2516" s="15">
        <v>1</v>
      </c>
      <c r="L2516" s="15">
        <v>126</v>
      </c>
      <c r="M2516" s="15">
        <v>3.2</v>
      </c>
      <c r="N2516" s="15">
        <v>150</v>
      </c>
      <c r="O2516" s="15">
        <v>1</v>
      </c>
      <c r="P2516" s="15" t="s">
        <v>910</v>
      </c>
      <c r="Q2516" s="37" t="s">
        <v>9169</v>
      </c>
      <c r="R2516" s="37">
        <v>6.4000000000000001E-2</v>
      </c>
      <c r="S2516" s="37" t="s">
        <v>9168</v>
      </c>
      <c r="T2516" s="37" t="s">
        <v>9167</v>
      </c>
      <c r="U2516" s="37" t="s">
        <v>9166</v>
      </c>
    </row>
    <row r="2517" spans="1:21" s="37" customFormat="1" ht="14.5">
      <c r="A2517" s="3" t="s">
        <v>6092</v>
      </c>
      <c r="B2517" s="15" t="s">
        <v>1</v>
      </c>
      <c r="C2517" s="15" t="s">
        <v>4</v>
      </c>
      <c r="D2517" s="15" t="s">
        <v>3522</v>
      </c>
      <c r="E2517" s="15">
        <v>300</v>
      </c>
      <c r="F2517" s="15">
        <v>86.7</v>
      </c>
      <c r="G2517" s="15">
        <v>91.3</v>
      </c>
      <c r="H2517" s="15">
        <v>95.8</v>
      </c>
      <c r="I2517" s="15">
        <v>78</v>
      </c>
      <c r="J2517" s="15">
        <v>1</v>
      </c>
      <c r="K2517" s="15">
        <v>1</v>
      </c>
      <c r="L2517" s="15">
        <v>126</v>
      </c>
      <c r="M2517" s="15">
        <v>3.2</v>
      </c>
      <c r="N2517" s="15">
        <v>150</v>
      </c>
      <c r="O2517" s="15">
        <v>1</v>
      </c>
      <c r="P2517" s="15" t="s">
        <v>3</v>
      </c>
      <c r="Q2517" s="37" t="s">
        <v>9169</v>
      </c>
      <c r="R2517" s="37">
        <v>6.4000000000000001E-2</v>
      </c>
      <c r="S2517" s="37" t="s">
        <v>9168</v>
      </c>
      <c r="T2517" s="37" t="s">
        <v>9167</v>
      </c>
      <c r="U2517" s="37" t="s">
        <v>9166</v>
      </c>
    </row>
    <row r="2518" spans="1:21" s="37" customFormat="1" ht="14.5">
      <c r="A2518" s="3" t="s">
        <v>6093</v>
      </c>
      <c r="B2518" s="15" t="s">
        <v>1</v>
      </c>
      <c r="C2518" s="15" t="s">
        <v>4</v>
      </c>
      <c r="D2518" s="15" t="s">
        <v>3525</v>
      </c>
      <c r="E2518" s="15">
        <v>300</v>
      </c>
      <c r="F2518" s="15">
        <v>86.7</v>
      </c>
      <c r="G2518" s="15">
        <v>96.4</v>
      </c>
      <c r="H2518" s="15">
        <v>106</v>
      </c>
      <c r="I2518" s="15">
        <v>78</v>
      </c>
      <c r="J2518" s="15">
        <v>1</v>
      </c>
      <c r="K2518" s="15">
        <v>1</v>
      </c>
      <c r="L2518" s="15">
        <v>139</v>
      </c>
      <c r="M2518" s="15">
        <v>2.9</v>
      </c>
      <c r="N2518" s="15">
        <v>150</v>
      </c>
      <c r="O2518" s="15">
        <v>1</v>
      </c>
      <c r="P2518" s="15" t="s">
        <v>910</v>
      </c>
      <c r="Q2518" s="37" t="s">
        <v>9169</v>
      </c>
      <c r="R2518" s="37">
        <v>6.4000000000000001E-2</v>
      </c>
      <c r="S2518" s="37" t="s">
        <v>9168</v>
      </c>
      <c r="T2518" s="37" t="s">
        <v>9167</v>
      </c>
      <c r="U2518" s="37" t="s">
        <v>9166</v>
      </c>
    </row>
    <row r="2519" spans="1:21" s="37" customFormat="1" ht="14.5">
      <c r="A2519" s="3" t="s">
        <v>6094</v>
      </c>
      <c r="B2519" s="15" t="s">
        <v>1</v>
      </c>
      <c r="C2519" s="15" t="s">
        <v>4</v>
      </c>
      <c r="D2519" s="15" t="s">
        <v>3525</v>
      </c>
      <c r="E2519" s="15">
        <v>300</v>
      </c>
      <c r="F2519" s="15">
        <v>86.7</v>
      </c>
      <c r="G2519" s="15">
        <v>91.3</v>
      </c>
      <c r="H2519" s="15">
        <v>95.8</v>
      </c>
      <c r="I2519" s="15">
        <v>78</v>
      </c>
      <c r="J2519" s="15">
        <v>1</v>
      </c>
      <c r="K2519" s="15">
        <v>1</v>
      </c>
      <c r="L2519" s="15">
        <v>126</v>
      </c>
      <c r="M2519" s="15">
        <v>3.2</v>
      </c>
      <c r="N2519" s="15">
        <v>150</v>
      </c>
      <c r="O2519" s="15">
        <v>1</v>
      </c>
      <c r="P2519" s="15" t="s">
        <v>910</v>
      </c>
      <c r="Q2519" s="37" t="s">
        <v>9169</v>
      </c>
      <c r="R2519" s="37">
        <v>6.4000000000000001E-2</v>
      </c>
      <c r="S2519" s="37" t="s">
        <v>9168</v>
      </c>
      <c r="T2519" s="37" t="s">
        <v>9167</v>
      </c>
      <c r="U2519" s="37" t="s">
        <v>9166</v>
      </c>
    </row>
    <row r="2520" spans="1:21" s="37" customFormat="1" ht="14.5">
      <c r="A2520" s="3" t="s">
        <v>6095</v>
      </c>
      <c r="B2520" s="15" t="s">
        <v>1</v>
      </c>
      <c r="C2520" s="15" t="s">
        <v>4</v>
      </c>
      <c r="D2520" s="15" t="s">
        <v>3525</v>
      </c>
      <c r="E2520" s="15">
        <v>300</v>
      </c>
      <c r="F2520" s="15">
        <v>86.7</v>
      </c>
      <c r="G2520" s="15">
        <v>91.3</v>
      </c>
      <c r="H2520" s="15">
        <v>95.8</v>
      </c>
      <c r="I2520" s="15">
        <v>78</v>
      </c>
      <c r="J2520" s="15">
        <v>1</v>
      </c>
      <c r="K2520" s="15">
        <v>1</v>
      </c>
      <c r="L2520" s="15">
        <v>126</v>
      </c>
      <c r="M2520" s="15">
        <v>3.2</v>
      </c>
      <c r="N2520" s="15">
        <v>150</v>
      </c>
      <c r="O2520" s="15">
        <v>1</v>
      </c>
      <c r="P2520" s="15" t="s">
        <v>3</v>
      </c>
      <c r="Q2520" s="37" t="s">
        <v>9169</v>
      </c>
      <c r="R2520" s="37">
        <v>6.4000000000000001E-2</v>
      </c>
      <c r="S2520" s="37" t="s">
        <v>9168</v>
      </c>
      <c r="T2520" s="37" t="s">
        <v>9167</v>
      </c>
      <c r="U2520" s="37" t="s">
        <v>9166</v>
      </c>
    </row>
    <row r="2521" spans="1:21" s="37" customFormat="1" ht="14.5">
      <c r="A2521" s="3" t="s">
        <v>6096</v>
      </c>
      <c r="B2521" s="15" t="s">
        <v>1</v>
      </c>
      <c r="C2521" s="15" t="s">
        <v>4</v>
      </c>
      <c r="D2521" s="15" t="s">
        <v>3525</v>
      </c>
      <c r="E2521" s="15">
        <v>300</v>
      </c>
      <c r="F2521" s="15">
        <v>86.7</v>
      </c>
      <c r="G2521" s="15">
        <v>96.4</v>
      </c>
      <c r="H2521" s="15">
        <v>106</v>
      </c>
      <c r="I2521" s="15">
        <v>78</v>
      </c>
      <c r="J2521" s="15">
        <v>1</v>
      </c>
      <c r="K2521" s="15">
        <v>1</v>
      </c>
      <c r="L2521" s="15">
        <v>139</v>
      </c>
      <c r="M2521" s="15">
        <v>2.9</v>
      </c>
      <c r="N2521" s="15">
        <v>150</v>
      </c>
      <c r="O2521" s="15">
        <v>1</v>
      </c>
      <c r="P2521" s="15" t="s">
        <v>3</v>
      </c>
      <c r="Q2521" s="37" t="s">
        <v>9169</v>
      </c>
      <c r="R2521" s="37">
        <v>6.4000000000000001E-2</v>
      </c>
      <c r="S2521" s="37" t="s">
        <v>9168</v>
      </c>
      <c r="T2521" s="37" t="s">
        <v>9167</v>
      </c>
      <c r="U2521" s="37" t="s">
        <v>9166</v>
      </c>
    </row>
    <row r="2522" spans="1:21" s="37" customFormat="1" ht="14.5">
      <c r="A2522" s="3" t="s">
        <v>6097</v>
      </c>
      <c r="B2522" s="15" t="s">
        <v>1</v>
      </c>
      <c r="C2522" s="15" t="s">
        <v>4</v>
      </c>
      <c r="D2522" s="15" t="s">
        <v>3522</v>
      </c>
      <c r="E2522" s="15">
        <v>300</v>
      </c>
      <c r="F2522" s="15">
        <v>86.7</v>
      </c>
      <c r="G2522" s="15">
        <v>96.4</v>
      </c>
      <c r="H2522" s="15">
        <v>106</v>
      </c>
      <c r="I2522" s="15">
        <v>78</v>
      </c>
      <c r="J2522" s="15">
        <v>1</v>
      </c>
      <c r="K2522" s="15">
        <v>1</v>
      </c>
      <c r="L2522" s="15">
        <v>139</v>
      </c>
      <c r="M2522" s="15">
        <v>2.9</v>
      </c>
      <c r="N2522" s="15">
        <v>150</v>
      </c>
      <c r="O2522" s="15">
        <v>1</v>
      </c>
      <c r="P2522" s="15" t="s">
        <v>3</v>
      </c>
      <c r="Q2522" s="37" t="s">
        <v>9169</v>
      </c>
      <c r="R2522" s="37">
        <v>6.4000000000000001E-2</v>
      </c>
      <c r="S2522" s="37" t="s">
        <v>9168</v>
      </c>
      <c r="T2522" s="37" t="s">
        <v>9167</v>
      </c>
      <c r="U2522" s="37" t="s">
        <v>9166</v>
      </c>
    </row>
    <row r="2523" spans="1:21" s="37" customFormat="1" ht="14.5">
      <c r="A2523" s="3" t="s">
        <v>6098</v>
      </c>
      <c r="B2523" s="15" t="s">
        <v>1</v>
      </c>
      <c r="C2523" s="15" t="s">
        <v>4</v>
      </c>
      <c r="D2523" s="15" t="s">
        <v>3522</v>
      </c>
      <c r="E2523" s="15">
        <v>400</v>
      </c>
      <c r="F2523" s="15">
        <v>8.89</v>
      </c>
      <c r="G2523" s="15">
        <v>9.9</v>
      </c>
      <c r="H2523" s="15">
        <v>10.9</v>
      </c>
      <c r="I2523" s="15">
        <v>8</v>
      </c>
      <c r="J2523" s="15">
        <v>1</v>
      </c>
      <c r="K2523" s="15">
        <v>50</v>
      </c>
      <c r="L2523" s="15">
        <v>15</v>
      </c>
      <c r="M2523" s="15">
        <v>26.7</v>
      </c>
      <c r="N2523" s="15">
        <v>150</v>
      </c>
      <c r="O2523" s="15">
        <v>1</v>
      </c>
      <c r="P2523" s="15" t="s">
        <v>910</v>
      </c>
      <c r="Q2523" s="37" t="s">
        <v>9169</v>
      </c>
      <c r="R2523" s="37">
        <v>6.4000000000000001E-2</v>
      </c>
      <c r="S2523" s="37" t="s">
        <v>9168</v>
      </c>
      <c r="T2523" s="37" t="s">
        <v>9167</v>
      </c>
      <c r="U2523" s="37" t="s">
        <v>9166</v>
      </c>
    </row>
    <row r="2524" spans="1:21" s="37" customFormat="1" ht="14.5">
      <c r="A2524" s="3" t="s">
        <v>6099</v>
      </c>
      <c r="B2524" s="15" t="s">
        <v>1</v>
      </c>
      <c r="C2524" s="15" t="s">
        <v>4</v>
      </c>
      <c r="D2524" s="15" t="s">
        <v>3522</v>
      </c>
      <c r="E2524" s="15">
        <v>400</v>
      </c>
      <c r="F2524" s="15">
        <v>8.89</v>
      </c>
      <c r="G2524" s="15">
        <v>9.4</v>
      </c>
      <c r="H2524" s="15">
        <v>9.83</v>
      </c>
      <c r="I2524" s="15">
        <v>8</v>
      </c>
      <c r="J2524" s="15">
        <v>1</v>
      </c>
      <c r="K2524" s="15">
        <v>50</v>
      </c>
      <c r="L2524" s="15">
        <v>13.6</v>
      </c>
      <c r="M2524" s="15">
        <v>29.4</v>
      </c>
      <c r="N2524" s="15">
        <v>150</v>
      </c>
      <c r="O2524" s="15">
        <v>1</v>
      </c>
      <c r="P2524" s="15" t="s">
        <v>910</v>
      </c>
      <c r="Q2524" s="37" t="s">
        <v>9169</v>
      </c>
      <c r="R2524" s="37">
        <v>6.4000000000000001E-2</v>
      </c>
      <c r="S2524" s="37" t="s">
        <v>9168</v>
      </c>
      <c r="T2524" s="37" t="s">
        <v>9167</v>
      </c>
      <c r="U2524" s="37" t="s">
        <v>9166</v>
      </c>
    </row>
    <row r="2525" spans="1:21" s="37" customFormat="1" ht="14.5">
      <c r="A2525" s="3" t="s">
        <v>6100</v>
      </c>
      <c r="B2525" s="15" t="s">
        <v>1</v>
      </c>
      <c r="C2525" s="15" t="s">
        <v>4</v>
      </c>
      <c r="D2525" s="15" t="s">
        <v>3522</v>
      </c>
      <c r="E2525" s="15">
        <v>400</v>
      </c>
      <c r="F2525" s="15">
        <v>8.89</v>
      </c>
      <c r="G2525" s="15">
        <v>9.4</v>
      </c>
      <c r="H2525" s="15">
        <v>9.83</v>
      </c>
      <c r="I2525" s="15">
        <v>8</v>
      </c>
      <c r="J2525" s="15">
        <v>1</v>
      </c>
      <c r="K2525" s="15">
        <v>50</v>
      </c>
      <c r="L2525" s="15">
        <v>13.6</v>
      </c>
      <c r="M2525" s="15">
        <v>29.4</v>
      </c>
      <c r="N2525" s="15">
        <v>150</v>
      </c>
      <c r="O2525" s="15">
        <v>1</v>
      </c>
      <c r="P2525" s="15" t="s">
        <v>3</v>
      </c>
      <c r="Q2525" s="37" t="s">
        <v>9169</v>
      </c>
      <c r="R2525" s="37">
        <v>6.4000000000000001E-2</v>
      </c>
      <c r="S2525" s="37" t="s">
        <v>9168</v>
      </c>
      <c r="T2525" s="37" t="s">
        <v>9167</v>
      </c>
      <c r="U2525" s="37" t="s">
        <v>9166</v>
      </c>
    </row>
    <row r="2526" spans="1:21" s="37" customFormat="1" ht="14.5">
      <c r="A2526" s="3" t="s">
        <v>6101</v>
      </c>
      <c r="B2526" s="15" t="s">
        <v>1</v>
      </c>
      <c r="C2526" s="15" t="s">
        <v>4</v>
      </c>
      <c r="D2526" s="15" t="s">
        <v>3525</v>
      </c>
      <c r="E2526" s="15">
        <v>400</v>
      </c>
      <c r="F2526" s="15">
        <v>8.89</v>
      </c>
      <c r="G2526" s="15">
        <v>9.9</v>
      </c>
      <c r="H2526" s="15">
        <v>10.9</v>
      </c>
      <c r="I2526" s="15">
        <v>8</v>
      </c>
      <c r="J2526" s="15">
        <v>1</v>
      </c>
      <c r="K2526" s="15">
        <v>50</v>
      </c>
      <c r="L2526" s="15">
        <v>15</v>
      </c>
      <c r="M2526" s="15">
        <v>26.7</v>
      </c>
      <c r="N2526" s="15">
        <v>150</v>
      </c>
      <c r="O2526" s="15">
        <v>1</v>
      </c>
      <c r="P2526" s="15" t="s">
        <v>910</v>
      </c>
      <c r="Q2526" s="37" t="s">
        <v>9169</v>
      </c>
      <c r="R2526" s="37">
        <v>6.4000000000000001E-2</v>
      </c>
      <c r="S2526" s="37" t="s">
        <v>9168</v>
      </c>
      <c r="T2526" s="37" t="s">
        <v>9167</v>
      </c>
      <c r="U2526" s="37" t="s">
        <v>9166</v>
      </c>
    </row>
    <row r="2527" spans="1:21" s="37" customFormat="1" ht="14.5">
      <c r="A2527" s="3" t="s">
        <v>6102</v>
      </c>
      <c r="B2527" s="15" t="s">
        <v>1</v>
      </c>
      <c r="C2527" s="15" t="s">
        <v>4</v>
      </c>
      <c r="D2527" s="15" t="s">
        <v>3525</v>
      </c>
      <c r="E2527" s="15">
        <v>400</v>
      </c>
      <c r="F2527" s="15">
        <v>8.89</v>
      </c>
      <c r="G2527" s="15">
        <v>9.4</v>
      </c>
      <c r="H2527" s="15">
        <v>9.83</v>
      </c>
      <c r="I2527" s="15">
        <v>8</v>
      </c>
      <c r="J2527" s="15">
        <v>1</v>
      </c>
      <c r="K2527" s="15">
        <v>50</v>
      </c>
      <c r="L2527" s="15">
        <v>13.6</v>
      </c>
      <c r="M2527" s="15">
        <v>29.4</v>
      </c>
      <c r="N2527" s="15">
        <v>150</v>
      </c>
      <c r="O2527" s="15">
        <v>1</v>
      </c>
      <c r="P2527" s="15" t="s">
        <v>910</v>
      </c>
      <c r="Q2527" s="37" t="s">
        <v>9169</v>
      </c>
      <c r="R2527" s="37">
        <v>6.4000000000000001E-2</v>
      </c>
      <c r="S2527" s="37" t="s">
        <v>9168</v>
      </c>
      <c r="T2527" s="37" t="s">
        <v>9167</v>
      </c>
      <c r="U2527" s="37" t="s">
        <v>9166</v>
      </c>
    </row>
    <row r="2528" spans="1:21" s="37" customFormat="1" ht="14.5">
      <c r="A2528" s="3" t="s">
        <v>6103</v>
      </c>
      <c r="B2528" s="15" t="s">
        <v>1</v>
      </c>
      <c r="C2528" s="15" t="s">
        <v>4</v>
      </c>
      <c r="D2528" s="15" t="s">
        <v>3525</v>
      </c>
      <c r="E2528" s="15">
        <v>400</v>
      </c>
      <c r="F2528" s="15">
        <v>8.89</v>
      </c>
      <c r="G2528" s="15">
        <v>9.4</v>
      </c>
      <c r="H2528" s="15">
        <v>9.83</v>
      </c>
      <c r="I2528" s="15">
        <v>8</v>
      </c>
      <c r="J2528" s="15">
        <v>1</v>
      </c>
      <c r="K2528" s="15">
        <v>50</v>
      </c>
      <c r="L2528" s="15">
        <v>13.6</v>
      </c>
      <c r="M2528" s="15">
        <v>29.4</v>
      </c>
      <c r="N2528" s="15">
        <v>150</v>
      </c>
      <c r="O2528" s="15">
        <v>1</v>
      </c>
      <c r="P2528" s="15" t="s">
        <v>3</v>
      </c>
      <c r="Q2528" s="37" t="s">
        <v>9169</v>
      </c>
      <c r="R2528" s="37">
        <v>6.4000000000000001E-2</v>
      </c>
      <c r="S2528" s="37" t="s">
        <v>9168</v>
      </c>
      <c r="T2528" s="37" t="s">
        <v>9167</v>
      </c>
      <c r="U2528" s="37" t="s">
        <v>9166</v>
      </c>
    </row>
    <row r="2529" spans="1:21" s="37" customFormat="1" ht="14.5">
      <c r="A2529" s="3" t="s">
        <v>6104</v>
      </c>
      <c r="B2529" s="15" t="s">
        <v>1</v>
      </c>
      <c r="C2529" s="15" t="s">
        <v>4</v>
      </c>
      <c r="D2529" s="15" t="s">
        <v>3525</v>
      </c>
      <c r="E2529" s="15">
        <v>400</v>
      </c>
      <c r="F2529" s="15">
        <v>8.89</v>
      </c>
      <c r="G2529" s="15">
        <v>9.9</v>
      </c>
      <c r="H2529" s="15">
        <v>10.9</v>
      </c>
      <c r="I2529" s="15">
        <v>8</v>
      </c>
      <c r="J2529" s="15">
        <v>1</v>
      </c>
      <c r="K2529" s="15">
        <v>50</v>
      </c>
      <c r="L2529" s="15">
        <v>15</v>
      </c>
      <c r="M2529" s="15">
        <v>26.7</v>
      </c>
      <c r="N2529" s="15">
        <v>150</v>
      </c>
      <c r="O2529" s="15">
        <v>1</v>
      </c>
      <c r="P2529" s="15" t="s">
        <v>3</v>
      </c>
      <c r="Q2529" s="37" t="s">
        <v>9169</v>
      </c>
      <c r="R2529" s="37">
        <v>6.4000000000000001E-2</v>
      </c>
      <c r="S2529" s="37" t="s">
        <v>9168</v>
      </c>
      <c r="T2529" s="37" t="s">
        <v>9167</v>
      </c>
      <c r="U2529" s="37" t="s">
        <v>9166</v>
      </c>
    </row>
    <row r="2530" spans="1:21" s="37" customFormat="1" ht="14.5">
      <c r="A2530" s="3" t="s">
        <v>6105</v>
      </c>
      <c r="B2530" s="15" t="s">
        <v>1</v>
      </c>
      <c r="C2530" s="15" t="s">
        <v>4</v>
      </c>
      <c r="D2530" s="15" t="s">
        <v>3522</v>
      </c>
      <c r="E2530" s="15">
        <v>400</v>
      </c>
      <c r="F2530" s="15">
        <v>8.89</v>
      </c>
      <c r="G2530" s="15">
        <v>9.9</v>
      </c>
      <c r="H2530" s="15">
        <v>10.9</v>
      </c>
      <c r="I2530" s="15">
        <v>8</v>
      </c>
      <c r="J2530" s="15">
        <v>1</v>
      </c>
      <c r="K2530" s="15">
        <v>50</v>
      </c>
      <c r="L2530" s="15">
        <v>15</v>
      </c>
      <c r="M2530" s="15">
        <v>26.7</v>
      </c>
      <c r="N2530" s="15">
        <v>150</v>
      </c>
      <c r="O2530" s="15">
        <v>1</v>
      </c>
      <c r="P2530" s="15" t="s">
        <v>3</v>
      </c>
      <c r="Q2530" s="37" t="s">
        <v>9169</v>
      </c>
      <c r="R2530" s="37">
        <v>6.4000000000000001E-2</v>
      </c>
      <c r="S2530" s="37" t="s">
        <v>9168</v>
      </c>
      <c r="T2530" s="37" t="s">
        <v>9167</v>
      </c>
      <c r="U2530" s="37" t="s">
        <v>9166</v>
      </c>
    </row>
    <row r="2531" spans="1:21" s="37" customFormat="1" ht="14.5">
      <c r="A2531" s="3" t="s">
        <v>6106</v>
      </c>
      <c r="B2531" s="15" t="s">
        <v>1</v>
      </c>
      <c r="C2531" s="15" t="s">
        <v>4</v>
      </c>
      <c r="D2531" s="15" t="s">
        <v>3522</v>
      </c>
      <c r="E2531" s="15">
        <v>400</v>
      </c>
      <c r="F2531" s="15">
        <v>9.44</v>
      </c>
      <c r="G2531" s="15">
        <v>10.5</v>
      </c>
      <c r="H2531" s="15">
        <v>11.5</v>
      </c>
      <c r="I2531" s="15">
        <v>8.5</v>
      </c>
      <c r="J2531" s="15">
        <v>1</v>
      </c>
      <c r="K2531" s="15">
        <v>50</v>
      </c>
      <c r="L2531" s="15">
        <v>15.9</v>
      </c>
      <c r="M2531" s="15">
        <v>25.2</v>
      </c>
      <c r="N2531" s="15">
        <v>150</v>
      </c>
      <c r="O2531" s="15">
        <v>1</v>
      </c>
      <c r="P2531" s="15" t="s">
        <v>910</v>
      </c>
      <c r="Q2531" s="37" t="s">
        <v>9169</v>
      </c>
      <c r="R2531" s="37">
        <v>6.4000000000000001E-2</v>
      </c>
      <c r="S2531" s="37" t="s">
        <v>9168</v>
      </c>
      <c r="T2531" s="37" t="s">
        <v>9167</v>
      </c>
      <c r="U2531" s="37" t="s">
        <v>9166</v>
      </c>
    </row>
    <row r="2532" spans="1:21" s="37" customFormat="1" ht="14.5">
      <c r="A2532" s="3" t="s">
        <v>6107</v>
      </c>
      <c r="B2532" s="15" t="s">
        <v>1</v>
      </c>
      <c r="C2532" s="15" t="s">
        <v>4</v>
      </c>
      <c r="D2532" s="15" t="s">
        <v>3522</v>
      </c>
      <c r="E2532" s="15">
        <v>400</v>
      </c>
      <c r="F2532" s="15">
        <v>9.44</v>
      </c>
      <c r="G2532" s="15">
        <v>9.9</v>
      </c>
      <c r="H2532" s="15">
        <v>10.4</v>
      </c>
      <c r="I2532" s="15">
        <v>8.5</v>
      </c>
      <c r="J2532" s="15">
        <v>1</v>
      </c>
      <c r="K2532" s="15">
        <v>10</v>
      </c>
      <c r="L2532" s="15">
        <v>14.4</v>
      </c>
      <c r="M2532" s="15">
        <v>27.8</v>
      </c>
      <c r="N2532" s="15">
        <v>150</v>
      </c>
      <c r="O2532" s="15">
        <v>1</v>
      </c>
      <c r="P2532" s="15" t="s">
        <v>910</v>
      </c>
      <c r="Q2532" s="37" t="s">
        <v>9169</v>
      </c>
      <c r="R2532" s="37">
        <v>6.4000000000000001E-2</v>
      </c>
      <c r="S2532" s="37" t="s">
        <v>9168</v>
      </c>
      <c r="T2532" s="37" t="s">
        <v>9167</v>
      </c>
      <c r="U2532" s="37" t="s">
        <v>9166</v>
      </c>
    </row>
    <row r="2533" spans="1:21" s="37" customFormat="1" ht="14.5">
      <c r="A2533" s="3" t="s">
        <v>6108</v>
      </c>
      <c r="B2533" s="15" t="s">
        <v>1</v>
      </c>
      <c r="C2533" s="15" t="s">
        <v>4</v>
      </c>
      <c r="D2533" s="15" t="s">
        <v>3522</v>
      </c>
      <c r="E2533" s="15">
        <v>400</v>
      </c>
      <c r="F2533" s="15">
        <v>9.44</v>
      </c>
      <c r="G2533" s="15">
        <v>9.9</v>
      </c>
      <c r="H2533" s="15">
        <v>10.4</v>
      </c>
      <c r="I2533" s="15">
        <v>8.5</v>
      </c>
      <c r="J2533" s="15">
        <v>1</v>
      </c>
      <c r="K2533" s="15">
        <v>10</v>
      </c>
      <c r="L2533" s="15">
        <v>14.4</v>
      </c>
      <c r="M2533" s="15">
        <v>27.8</v>
      </c>
      <c r="N2533" s="15">
        <v>150</v>
      </c>
      <c r="O2533" s="15">
        <v>1</v>
      </c>
      <c r="P2533" s="15" t="s">
        <v>3</v>
      </c>
      <c r="Q2533" s="37" t="s">
        <v>9169</v>
      </c>
      <c r="R2533" s="37">
        <v>6.4000000000000001E-2</v>
      </c>
      <c r="S2533" s="37" t="s">
        <v>9168</v>
      </c>
      <c r="T2533" s="37" t="s">
        <v>9167</v>
      </c>
      <c r="U2533" s="37" t="s">
        <v>9166</v>
      </c>
    </row>
    <row r="2534" spans="1:21" s="37" customFormat="1" ht="14.5">
      <c r="A2534" s="3" t="s">
        <v>6109</v>
      </c>
      <c r="B2534" s="15" t="s">
        <v>1</v>
      </c>
      <c r="C2534" s="15" t="s">
        <v>4</v>
      </c>
      <c r="D2534" s="15" t="s">
        <v>3525</v>
      </c>
      <c r="E2534" s="15">
        <v>400</v>
      </c>
      <c r="F2534" s="15">
        <v>9.44</v>
      </c>
      <c r="G2534" s="15">
        <v>10.5</v>
      </c>
      <c r="H2534" s="15">
        <v>11.5</v>
      </c>
      <c r="I2534" s="15">
        <v>8.5</v>
      </c>
      <c r="J2534" s="15">
        <v>1</v>
      </c>
      <c r="K2534" s="15">
        <v>50</v>
      </c>
      <c r="L2534" s="15">
        <v>15.9</v>
      </c>
      <c r="M2534" s="15">
        <v>25.2</v>
      </c>
      <c r="N2534" s="15">
        <v>150</v>
      </c>
      <c r="O2534" s="15">
        <v>1</v>
      </c>
      <c r="P2534" s="15" t="s">
        <v>910</v>
      </c>
      <c r="Q2534" s="37" t="s">
        <v>9169</v>
      </c>
      <c r="R2534" s="37">
        <v>6.4000000000000001E-2</v>
      </c>
      <c r="S2534" s="37" t="s">
        <v>9168</v>
      </c>
      <c r="T2534" s="37" t="s">
        <v>9167</v>
      </c>
      <c r="U2534" s="37" t="s">
        <v>9166</v>
      </c>
    </row>
    <row r="2535" spans="1:21" s="37" customFormat="1" ht="14.5">
      <c r="A2535" s="3" t="s">
        <v>6110</v>
      </c>
      <c r="B2535" s="15" t="s">
        <v>1</v>
      </c>
      <c r="C2535" s="15" t="s">
        <v>4</v>
      </c>
      <c r="D2535" s="15" t="s">
        <v>3525</v>
      </c>
      <c r="E2535" s="15">
        <v>400</v>
      </c>
      <c r="F2535" s="15">
        <v>9.44</v>
      </c>
      <c r="G2535" s="15">
        <v>9.9</v>
      </c>
      <c r="H2535" s="15">
        <v>10.4</v>
      </c>
      <c r="I2535" s="15">
        <v>8.5</v>
      </c>
      <c r="J2535" s="15">
        <v>1</v>
      </c>
      <c r="K2535" s="15">
        <v>10</v>
      </c>
      <c r="L2535" s="15">
        <v>14.4</v>
      </c>
      <c r="M2535" s="15">
        <v>27.8</v>
      </c>
      <c r="N2535" s="15">
        <v>150</v>
      </c>
      <c r="O2535" s="15">
        <v>1</v>
      </c>
      <c r="P2535" s="15" t="s">
        <v>910</v>
      </c>
      <c r="Q2535" s="37" t="s">
        <v>9169</v>
      </c>
      <c r="R2535" s="37">
        <v>6.4000000000000001E-2</v>
      </c>
      <c r="S2535" s="37" t="s">
        <v>9168</v>
      </c>
      <c r="T2535" s="37" t="s">
        <v>9167</v>
      </c>
      <c r="U2535" s="37" t="s">
        <v>9166</v>
      </c>
    </row>
    <row r="2536" spans="1:21" s="37" customFormat="1" ht="14.5">
      <c r="A2536" s="3" t="s">
        <v>6111</v>
      </c>
      <c r="B2536" s="15" t="s">
        <v>1</v>
      </c>
      <c r="C2536" s="15" t="s">
        <v>4</v>
      </c>
      <c r="D2536" s="15" t="s">
        <v>3525</v>
      </c>
      <c r="E2536" s="15">
        <v>400</v>
      </c>
      <c r="F2536" s="15">
        <v>9.44</v>
      </c>
      <c r="G2536" s="15">
        <v>9.9</v>
      </c>
      <c r="H2536" s="15">
        <v>10.4</v>
      </c>
      <c r="I2536" s="15">
        <v>8.5</v>
      </c>
      <c r="J2536" s="15">
        <v>1</v>
      </c>
      <c r="K2536" s="15">
        <v>10</v>
      </c>
      <c r="L2536" s="15">
        <v>14.4</v>
      </c>
      <c r="M2536" s="15">
        <v>27.8</v>
      </c>
      <c r="N2536" s="15">
        <v>150</v>
      </c>
      <c r="O2536" s="15">
        <v>1</v>
      </c>
      <c r="P2536" s="15" t="s">
        <v>3</v>
      </c>
      <c r="Q2536" s="37" t="s">
        <v>9169</v>
      </c>
      <c r="R2536" s="37">
        <v>6.4000000000000001E-2</v>
      </c>
      <c r="S2536" s="37" t="s">
        <v>9168</v>
      </c>
      <c r="T2536" s="37" t="s">
        <v>9167</v>
      </c>
      <c r="U2536" s="37" t="s">
        <v>9166</v>
      </c>
    </row>
    <row r="2537" spans="1:21" s="37" customFormat="1" ht="14.5">
      <c r="A2537" s="3" t="s">
        <v>6112</v>
      </c>
      <c r="B2537" s="15" t="s">
        <v>1</v>
      </c>
      <c r="C2537" s="15" t="s">
        <v>4</v>
      </c>
      <c r="D2537" s="15" t="s">
        <v>3525</v>
      </c>
      <c r="E2537" s="15">
        <v>400</v>
      </c>
      <c r="F2537" s="15">
        <v>9.44</v>
      </c>
      <c r="G2537" s="15">
        <v>10.5</v>
      </c>
      <c r="H2537" s="15">
        <v>11.5</v>
      </c>
      <c r="I2537" s="15">
        <v>8.5</v>
      </c>
      <c r="J2537" s="15">
        <v>1</v>
      </c>
      <c r="K2537" s="15">
        <v>50</v>
      </c>
      <c r="L2537" s="15">
        <v>15.9</v>
      </c>
      <c r="M2537" s="15">
        <v>25.2</v>
      </c>
      <c r="N2537" s="15">
        <v>150</v>
      </c>
      <c r="O2537" s="15">
        <v>1</v>
      </c>
      <c r="P2537" s="15" t="s">
        <v>3</v>
      </c>
      <c r="Q2537" s="37" t="s">
        <v>9169</v>
      </c>
      <c r="R2537" s="37">
        <v>6.4000000000000001E-2</v>
      </c>
      <c r="S2537" s="37" t="s">
        <v>9168</v>
      </c>
      <c r="T2537" s="37" t="s">
        <v>9167</v>
      </c>
      <c r="U2537" s="37" t="s">
        <v>9166</v>
      </c>
    </row>
    <row r="2538" spans="1:21" s="37" customFormat="1" ht="14.5">
      <c r="A2538" s="3" t="s">
        <v>6113</v>
      </c>
      <c r="B2538" s="15" t="s">
        <v>1</v>
      </c>
      <c r="C2538" s="15" t="s">
        <v>4</v>
      </c>
      <c r="D2538" s="15" t="s">
        <v>3522</v>
      </c>
      <c r="E2538" s="15">
        <v>400</v>
      </c>
      <c r="F2538" s="15">
        <v>9.44</v>
      </c>
      <c r="G2538" s="15">
        <v>10.5</v>
      </c>
      <c r="H2538" s="15">
        <v>11.5</v>
      </c>
      <c r="I2538" s="15">
        <v>8.5</v>
      </c>
      <c r="J2538" s="15">
        <v>1</v>
      </c>
      <c r="K2538" s="15">
        <v>50</v>
      </c>
      <c r="L2538" s="15">
        <v>15.9</v>
      </c>
      <c r="M2538" s="15">
        <v>25.2</v>
      </c>
      <c r="N2538" s="15">
        <v>150</v>
      </c>
      <c r="O2538" s="15">
        <v>1</v>
      </c>
      <c r="P2538" s="15" t="s">
        <v>3</v>
      </c>
      <c r="Q2538" s="37" t="s">
        <v>9169</v>
      </c>
      <c r="R2538" s="37">
        <v>6.4000000000000001E-2</v>
      </c>
      <c r="S2538" s="37" t="s">
        <v>9168</v>
      </c>
      <c r="T2538" s="37" t="s">
        <v>9167</v>
      </c>
      <c r="U2538" s="37" t="s">
        <v>9166</v>
      </c>
    </row>
    <row r="2539" spans="1:21" s="37" customFormat="1" ht="14.5">
      <c r="A2539" s="3" t="s">
        <v>6114</v>
      </c>
      <c r="B2539" s="15" t="s">
        <v>1</v>
      </c>
      <c r="C2539" s="15" t="s">
        <v>4</v>
      </c>
      <c r="D2539" s="15" t="s">
        <v>3522</v>
      </c>
      <c r="E2539" s="15">
        <v>300</v>
      </c>
      <c r="F2539" s="15">
        <v>94.4</v>
      </c>
      <c r="G2539" s="15">
        <v>104.7</v>
      </c>
      <c r="H2539" s="15">
        <v>115</v>
      </c>
      <c r="I2539" s="15">
        <v>85</v>
      </c>
      <c r="J2539" s="15">
        <v>1</v>
      </c>
      <c r="K2539" s="15">
        <v>1</v>
      </c>
      <c r="L2539" s="15">
        <v>151</v>
      </c>
      <c r="M2539" s="15">
        <v>2</v>
      </c>
      <c r="N2539" s="15">
        <v>150</v>
      </c>
      <c r="O2539" s="15">
        <v>1</v>
      </c>
      <c r="P2539" s="15" t="s">
        <v>910</v>
      </c>
      <c r="Q2539" s="37" t="s">
        <v>9169</v>
      </c>
      <c r="R2539" s="37">
        <v>6.4000000000000001E-2</v>
      </c>
      <c r="S2539" s="37" t="s">
        <v>9168</v>
      </c>
      <c r="T2539" s="37" t="s">
        <v>9167</v>
      </c>
      <c r="U2539" s="37" t="s">
        <v>9166</v>
      </c>
    </row>
    <row r="2540" spans="1:21" s="37" customFormat="1" ht="14.5">
      <c r="A2540" s="3" t="s">
        <v>6115</v>
      </c>
      <c r="B2540" s="15" t="s">
        <v>1</v>
      </c>
      <c r="C2540" s="15" t="s">
        <v>4</v>
      </c>
      <c r="D2540" s="15" t="s">
        <v>3522</v>
      </c>
      <c r="E2540" s="15">
        <v>300</v>
      </c>
      <c r="F2540" s="15">
        <v>94.4</v>
      </c>
      <c r="G2540" s="15">
        <v>99.2</v>
      </c>
      <c r="H2540" s="15">
        <v>104</v>
      </c>
      <c r="I2540" s="15">
        <v>85</v>
      </c>
      <c r="J2540" s="15">
        <v>1</v>
      </c>
      <c r="K2540" s="15">
        <v>1</v>
      </c>
      <c r="L2540" s="15">
        <v>137</v>
      </c>
      <c r="M2540" s="15">
        <v>2.2000000000000002</v>
      </c>
      <c r="N2540" s="15">
        <v>150</v>
      </c>
      <c r="O2540" s="15">
        <v>1</v>
      </c>
      <c r="P2540" s="15" t="s">
        <v>910</v>
      </c>
      <c r="Q2540" s="37" t="s">
        <v>9169</v>
      </c>
      <c r="R2540" s="37">
        <v>6.4000000000000001E-2</v>
      </c>
      <c r="S2540" s="37" t="s">
        <v>9168</v>
      </c>
      <c r="T2540" s="37" t="s">
        <v>9167</v>
      </c>
      <c r="U2540" s="37" t="s">
        <v>9166</v>
      </c>
    </row>
    <row r="2541" spans="1:21" s="37" customFormat="1" ht="14.5">
      <c r="A2541" s="3" t="s">
        <v>6116</v>
      </c>
      <c r="B2541" s="15" t="s">
        <v>1</v>
      </c>
      <c r="C2541" s="15" t="s">
        <v>4</v>
      </c>
      <c r="D2541" s="15" t="s">
        <v>3522</v>
      </c>
      <c r="E2541" s="15">
        <v>300</v>
      </c>
      <c r="F2541" s="15">
        <v>94.4</v>
      </c>
      <c r="G2541" s="15">
        <v>99.2</v>
      </c>
      <c r="H2541" s="15">
        <v>104</v>
      </c>
      <c r="I2541" s="15">
        <v>85</v>
      </c>
      <c r="J2541" s="15">
        <v>1</v>
      </c>
      <c r="K2541" s="15">
        <v>1</v>
      </c>
      <c r="L2541" s="15">
        <v>137</v>
      </c>
      <c r="M2541" s="15">
        <v>2.2000000000000002</v>
      </c>
      <c r="N2541" s="15">
        <v>150</v>
      </c>
      <c r="O2541" s="15">
        <v>1</v>
      </c>
      <c r="P2541" s="15" t="s">
        <v>3</v>
      </c>
      <c r="Q2541" s="37" t="s">
        <v>9169</v>
      </c>
      <c r="R2541" s="37">
        <v>6.4000000000000001E-2</v>
      </c>
      <c r="S2541" s="37" t="s">
        <v>9168</v>
      </c>
      <c r="T2541" s="37" t="s">
        <v>9167</v>
      </c>
      <c r="U2541" s="37" t="s">
        <v>9166</v>
      </c>
    </row>
    <row r="2542" spans="1:21" s="37" customFormat="1" ht="14.5">
      <c r="A2542" s="3" t="s">
        <v>6117</v>
      </c>
      <c r="B2542" s="15" t="s">
        <v>1</v>
      </c>
      <c r="C2542" s="15" t="s">
        <v>4</v>
      </c>
      <c r="D2542" s="15" t="s">
        <v>3525</v>
      </c>
      <c r="E2542" s="15">
        <v>300</v>
      </c>
      <c r="F2542" s="15">
        <v>94.4</v>
      </c>
      <c r="G2542" s="15">
        <v>104.7</v>
      </c>
      <c r="H2542" s="15">
        <v>115</v>
      </c>
      <c r="I2542" s="15">
        <v>85</v>
      </c>
      <c r="J2542" s="15">
        <v>1</v>
      </c>
      <c r="K2542" s="15">
        <v>1</v>
      </c>
      <c r="L2542" s="15">
        <v>151</v>
      </c>
      <c r="M2542" s="15">
        <v>2</v>
      </c>
      <c r="N2542" s="15">
        <v>150</v>
      </c>
      <c r="O2542" s="15">
        <v>1</v>
      </c>
      <c r="P2542" s="15" t="s">
        <v>910</v>
      </c>
      <c r="Q2542" s="37" t="s">
        <v>9169</v>
      </c>
      <c r="R2542" s="37">
        <v>6.4000000000000001E-2</v>
      </c>
      <c r="S2542" s="37" t="s">
        <v>9168</v>
      </c>
      <c r="T2542" s="37" t="s">
        <v>9167</v>
      </c>
      <c r="U2542" s="37" t="s">
        <v>9166</v>
      </c>
    </row>
    <row r="2543" spans="1:21" s="37" customFormat="1" ht="14.5">
      <c r="A2543" s="3" t="s">
        <v>6118</v>
      </c>
      <c r="B2543" s="15" t="s">
        <v>1</v>
      </c>
      <c r="C2543" s="15" t="s">
        <v>4</v>
      </c>
      <c r="D2543" s="15" t="s">
        <v>3525</v>
      </c>
      <c r="E2543" s="15">
        <v>300</v>
      </c>
      <c r="F2543" s="15">
        <v>94.4</v>
      </c>
      <c r="G2543" s="15">
        <v>99.2</v>
      </c>
      <c r="H2543" s="15">
        <v>104</v>
      </c>
      <c r="I2543" s="15">
        <v>85</v>
      </c>
      <c r="J2543" s="15">
        <v>1</v>
      </c>
      <c r="K2543" s="15">
        <v>1</v>
      </c>
      <c r="L2543" s="15">
        <v>137</v>
      </c>
      <c r="M2543" s="15">
        <v>2.2000000000000002</v>
      </c>
      <c r="N2543" s="15">
        <v>150</v>
      </c>
      <c r="O2543" s="15">
        <v>1</v>
      </c>
      <c r="P2543" s="15" t="s">
        <v>910</v>
      </c>
      <c r="Q2543" s="37" t="s">
        <v>9169</v>
      </c>
      <c r="R2543" s="37">
        <v>6.4000000000000001E-2</v>
      </c>
      <c r="S2543" s="37" t="s">
        <v>9168</v>
      </c>
      <c r="T2543" s="37" t="s">
        <v>9167</v>
      </c>
      <c r="U2543" s="37" t="s">
        <v>9166</v>
      </c>
    </row>
    <row r="2544" spans="1:21" s="37" customFormat="1" ht="14.5">
      <c r="A2544" s="3" t="s">
        <v>6119</v>
      </c>
      <c r="B2544" s="15" t="s">
        <v>1</v>
      </c>
      <c r="C2544" s="15" t="s">
        <v>4</v>
      </c>
      <c r="D2544" s="15" t="s">
        <v>3525</v>
      </c>
      <c r="E2544" s="15">
        <v>300</v>
      </c>
      <c r="F2544" s="15">
        <v>94.4</v>
      </c>
      <c r="G2544" s="15">
        <v>99.2</v>
      </c>
      <c r="H2544" s="15">
        <v>104</v>
      </c>
      <c r="I2544" s="15">
        <v>85</v>
      </c>
      <c r="J2544" s="15">
        <v>1</v>
      </c>
      <c r="K2544" s="15">
        <v>1</v>
      </c>
      <c r="L2544" s="15">
        <v>137</v>
      </c>
      <c r="M2544" s="15">
        <v>2.2000000000000002</v>
      </c>
      <c r="N2544" s="15">
        <v>150</v>
      </c>
      <c r="O2544" s="15">
        <v>1</v>
      </c>
      <c r="P2544" s="15" t="s">
        <v>3</v>
      </c>
      <c r="Q2544" s="37" t="s">
        <v>9169</v>
      </c>
      <c r="R2544" s="37">
        <v>6.4000000000000001E-2</v>
      </c>
      <c r="S2544" s="37" t="s">
        <v>9168</v>
      </c>
      <c r="T2544" s="37" t="s">
        <v>9167</v>
      </c>
      <c r="U2544" s="37" t="s">
        <v>9166</v>
      </c>
    </row>
    <row r="2545" spans="1:21" s="37" customFormat="1" ht="14.5">
      <c r="A2545" s="3" t="s">
        <v>6120</v>
      </c>
      <c r="B2545" s="15" t="s">
        <v>1</v>
      </c>
      <c r="C2545" s="15" t="s">
        <v>4</v>
      </c>
      <c r="D2545" s="15" t="s">
        <v>3525</v>
      </c>
      <c r="E2545" s="15">
        <v>300</v>
      </c>
      <c r="F2545" s="15">
        <v>94.4</v>
      </c>
      <c r="G2545" s="15">
        <v>104.7</v>
      </c>
      <c r="H2545" s="15">
        <v>115</v>
      </c>
      <c r="I2545" s="15">
        <v>85</v>
      </c>
      <c r="J2545" s="15">
        <v>1</v>
      </c>
      <c r="K2545" s="15">
        <v>1</v>
      </c>
      <c r="L2545" s="15">
        <v>151</v>
      </c>
      <c r="M2545" s="15">
        <v>2</v>
      </c>
      <c r="N2545" s="15">
        <v>150</v>
      </c>
      <c r="O2545" s="15">
        <v>1</v>
      </c>
      <c r="P2545" s="15" t="s">
        <v>3</v>
      </c>
      <c r="Q2545" s="37" t="s">
        <v>9169</v>
      </c>
      <c r="R2545" s="37">
        <v>6.4000000000000001E-2</v>
      </c>
      <c r="S2545" s="37" t="s">
        <v>9168</v>
      </c>
      <c r="T2545" s="37" t="s">
        <v>9167</v>
      </c>
      <c r="U2545" s="37" t="s">
        <v>9166</v>
      </c>
    </row>
    <row r="2546" spans="1:21" s="37" customFormat="1" ht="14.5">
      <c r="A2546" s="3" t="s">
        <v>6121</v>
      </c>
      <c r="B2546" s="15" t="s">
        <v>1</v>
      </c>
      <c r="C2546" s="15" t="s">
        <v>4</v>
      </c>
      <c r="D2546" s="15" t="s">
        <v>3522</v>
      </c>
      <c r="E2546" s="15">
        <v>300</v>
      </c>
      <c r="F2546" s="15">
        <v>94.4</v>
      </c>
      <c r="G2546" s="15">
        <v>104.7</v>
      </c>
      <c r="H2546" s="15">
        <v>115</v>
      </c>
      <c r="I2546" s="15">
        <v>85</v>
      </c>
      <c r="J2546" s="15">
        <v>1</v>
      </c>
      <c r="K2546" s="15">
        <v>1</v>
      </c>
      <c r="L2546" s="15">
        <v>151</v>
      </c>
      <c r="M2546" s="15">
        <v>2</v>
      </c>
      <c r="N2546" s="15">
        <v>150</v>
      </c>
      <c r="O2546" s="15">
        <v>1</v>
      </c>
      <c r="P2546" s="15" t="s">
        <v>3</v>
      </c>
      <c r="Q2546" s="37" t="s">
        <v>9169</v>
      </c>
      <c r="R2546" s="37">
        <v>6.4000000000000001E-2</v>
      </c>
      <c r="S2546" s="37" t="s">
        <v>9168</v>
      </c>
      <c r="T2546" s="37" t="s">
        <v>9167</v>
      </c>
      <c r="U2546" s="37" t="s">
        <v>9166</v>
      </c>
    </row>
    <row r="2547" spans="1:21" s="37" customFormat="1" ht="14.5">
      <c r="A2547" s="3" t="s">
        <v>6122</v>
      </c>
      <c r="B2547" s="15" t="s">
        <v>1</v>
      </c>
      <c r="C2547" s="15" t="s">
        <v>4</v>
      </c>
      <c r="D2547" s="15" t="s">
        <v>3522</v>
      </c>
      <c r="E2547" s="15">
        <v>400</v>
      </c>
      <c r="F2547" s="15">
        <v>10</v>
      </c>
      <c r="G2547" s="15">
        <v>11.1</v>
      </c>
      <c r="H2547" s="15">
        <v>12.2</v>
      </c>
      <c r="I2547" s="15">
        <v>9</v>
      </c>
      <c r="J2547" s="15">
        <v>1</v>
      </c>
      <c r="K2547" s="15">
        <v>5</v>
      </c>
      <c r="L2547" s="15">
        <v>16.899999999999999</v>
      </c>
      <c r="M2547" s="15">
        <v>23.7</v>
      </c>
      <c r="N2547" s="15">
        <v>150</v>
      </c>
      <c r="O2547" s="15">
        <v>1</v>
      </c>
      <c r="P2547" s="15" t="s">
        <v>910</v>
      </c>
      <c r="Q2547" s="37" t="s">
        <v>9169</v>
      </c>
      <c r="R2547" s="37">
        <v>6.4000000000000001E-2</v>
      </c>
      <c r="S2547" s="37" t="s">
        <v>9168</v>
      </c>
      <c r="T2547" s="37" t="s">
        <v>9167</v>
      </c>
      <c r="U2547" s="37" t="s">
        <v>9166</v>
      </c>
    </row>
    <row r="2548" spans="1:21" s="37" customFormat="1" ht="14.5">
      <c r="A2548" s="3" t="s">
        <v>6123</v>
      </c>
      <c r="B2548" s="15" t="s">
        <v>1</v>
      </c>
      <c r="C2548" s="15" t="s">
        <v>4</v>
      </c>
      <c r="D2548" s="15" t="s">
        <v>3522</v>
      </c>
      <c r="E2548" s="15">
        <v>400</v>
      </c>
      <c r="F2548" s="15">
        <v>10</v>
      </c>
      <c r="G2548" s="15">
        <v>10.6</v>
      </c>
      <c r="H2548" s="15">
        <v>11.1</v>
      </c>
      <c r="I2548" s="15">
        <v>9</v>
      </c>
      <c r="J2548" s="15">
        <v>1</v>
      </c>
      <c r="K2548" s="15">
        <v>5</v>
      </c>
      <c r="L2548" s="15">
        <v>15.4</v>
      </c>
      <c r="M2548" s="15">
        <v>26</v>
      </c>
      <c r="N2548" s="15">
        <v>150</v>
      </c>
      <c r="O2548" s="15">
        <v>1</v>
      </c>
      <c r="P2548" s="15" t="s">
        <v>910</v>
      </c>
      <c r="Q2548" s="37" t="s">
        <v>9169</v>
      </c>
      <c r="R2548" s="37">
        <v>6.4000000000000001E-2</v>
      </c>
      <c r="S2548" s="37" t="s">
        <v>9168</v>
      </c>
      <c r="T2548" s="37" t="s">
        <v>9167</v>
      </c>
      <c r="U2548" s="37" t="s">
        <v>9166</v>
      </c>
    </row>
    <row r="2549" spans="1:21" s="37" customFormat="1" ht="14.5">
      <c r="A2549" s="3" t="s">
        <v>6124</v>
      </c>
      <c r="B2549" s="15" t="s">
        <v>1</v>
      </c>
      <c r="C2549" s="15" t="s">
        <v>4</v>
      </c>
      <c r="D2549" s="15" t="s">
        <v>3522</v>
      </c>
      <c r="E2549" s="15">
        <v>400</v>
      </c>
      <c r="F2549" s="15">
        <v>10</v>
      </c>
      <c r="G2549" s="15">
        <v>10.6</v>
      </c>
      <c r="H2549" s="15">
        <v>11.1</v>
      </c>
      <c r="I2549" s="15">
        <v>9</v>
      </c>
      <c r="J2549" s="15">
        <v>1</v>
      </c>
      <c r="K2549" s="15">
        <v>5</v>
      </c>
      <c r="L2549" s="15">
        <v>15.4</v>
      </c>
      <c r="M2549" s="15">
        <v>26</v>
      </c>
      <c r="N2549" s="15">
        <v>150</v>
      </c>
      <c r="O2549" s="15">
        <v>1</v>
      </c>
      <c r="P2549" s="15" t="s">
        <v>3</v>
      </c>
      <c r="Q2549" s="37" t="s">
        <v>9169</v>
      </c>
      <c r="R2549" s="37">
        <v>6.4000000000000001E-2</v>
      </c>
      <c r="S2549" s="37" t="s">
        <v>9168</v>
      </c>
      <c r="T2549" s="37" t="s">
        <v>9167</v>
      </c>
      <c r="U2549" s="37" t="s">
        <v>9166</v>
      </c>
    </row>
    <row r="2550" spans="1:21" s="37" customFormat="1" ht="14.5">
      <c r="A2550" s="3" t="s">
        <v>6125</v>
      </c>
      <c r="B2550" s="15" t="s">
        <v>1</v>
      </c>
      <c r="C2550" s="15" t="s">
        <v>4</v>
      </c>
      <c r="D2550" s="15" t="s">
        <v>3525</v>
      </c>
      <c r="E2550" s="15">
        <v>400</v>
      </c>
      <c r="F2550" s="15">
        <v>10</v>
      </c>
      <c r="G2550" s="15">
        <v>11.1</v>
      </c>
      <c r="H2550" s="15">
        <v>12.2</v>
      </c>
      <c r="I2550" s="15">
        <v>9</v>
      </c>
      <c r="J2550" s="15">
        <v>1</v>
      </c>
      <c r="K2550" s="15">
        <v>5</v>
      </c>
      <c r="L2550" s="15">
        <v>16.899999999999999</v>
      </c>
      <c r="M2550" s="15">
        <v>23.7</v>
      </c>
      <c r="N2550" s="15">
        <v>150</v>
      </c>
      <c r="O2550" s="15">
        <v>1</v>
      </c>
      <c r="P2550" s="15" t="s">
        <v>910</v>
      </c>
      <c r="Q2550" s="37" t="s">
        <v>9169</v>
      </c>
      <c r="R2550" s="37">
        <v>6.4000000000000001E-2</v>
      </c>
      <c r="S2550" s="37" t="s">
        <v>9168</v>
      </c>
      <c r="T2550" s="37" t="s">
        <v>9167</v>
      </c>
      <c r="U2550" s="37" t="s">
        <v>9166</v>
      </c>
    </row>
    <row r="2551" spans="1:21" s="37" customFormat="1" ht="14.5">
      <c r="A2551" s="3" t="s">
        <v>6126</v>
      </c>
      <c r="B2551" s="15" t="s">
        <v>1</v>
      </c>
      <c r="C2551" s="15" t="s">
        <v>4</v>
      </c>
      <c r="D2551" s="15" t="s">
        <v>3525</v>
      </c>
      <c r="E2551" s="15">
        <v>400</v>
      </c>
      <c r="F2551" s="15">
        <v>10</v>
      </c>
      <c r="G2551" s="15">
        <v>10.6</v>
      </c>
      <c r="H2551" s="15">
        <v>11.1</v>
      </c>
      <c r="I2551" s="15">
        <v>9</v>
      </c>
      <c r="J2551" s="15">
        <v>1</v>
      </c>
      <c r="K2551" s="15">
        <v>5</v>
      </c>
      <c r="L2551" s="15">
        <v>15.4</v>
      </c>
      <c r="M2551" s="15">
        <v>26</v>
      </c>
      <c r="N2551" s="15">
        <v>150</v>
      </c>
      <c r="O2551" s="15">
        <v>1</v>
      </c>
      <c r="P2551" s="15" t="s">
        <v>910</v>
      </c>
      <c r="Q2551" s="37" t="s">
        <v>9169</v>
      </c>
      <c r="R2551" s="37">
        <v>6.4000000000000001E-2</v>
      </c>
      <c r="S2551" s="37" t="s">
        <v>9168</v>
      </c>
      <c r="T2551" s="37" t="s">
        <v>9167</v>
      </c>
      <c r="U2551" s="37" t="s">
        <v>9166</v>
      </c>
    </row>
    <row r="2552" spans="1:21" s="37" customFormat="1" ht="14.5">
      <c r="A2552" s="3" t="s">
        <v>6127</v>
      </c>
      <c r="B2552" s="15" t="s">
        <v>1</v>
      </c>
      <c r="C2552" s="15" t="s">
        <v>4</v>
      </c>
      <c r="D2552" s="15" t="s">
        <v>3525</v>
      </c>
      <c r="E2552" s="15">
        <v>400</v>
      </c>
      <c r="F2552" s="15">
        <v>10</v>
      </c>
      <c r="G2552" s="15">
        <v>10.6</v>
      </c>
      <c r="H2552" s="15">
        <v>11.1</v>
      </c>
      <c r="I2552" s="15">
        <v>9</v>
      </c>
      <c r="J2552" s="15">
        <v>1</v>
      </c>
      <c r="K2552" s="15">
        <v>5</v>
      </c>
      <c r="L2552" s="15">
        <v>15.4</v>
      </c>
      <c r="M2552" s="15">
        <v>26</v>
      </c>
      <c r="N2552" s="15">
        <v>150</v>
      </c>
      <c r="O2552" s="15">
        <v>1</v>
      </c>
      <c r="P2552" s="15" t="s">
        <v>3</v>
      </c>
      <c r="Q2552" s="37" t="s">
        <v>9169</v>
      </c>
      <c r="R2552" s="37">
        <v>6.4000000000000001E-2</v>
      </c>
      <c r="S2552" s="37" t="s">
        <v>9168</v>
      </c>
      <c r="T2552" s="37" t="s">
        <v>9167</v>
      </c>
      <c r="U2552" s="37" t="s">
        <v>9166</v>
      </c>
    </row>
    <row r="2553" spans="1:21" s="37" customFormat="1" ht="14.5">
      <c r="A2553" s="3" t="s">
        <v>6128</v>
      </c>
      <c r="B2553" s="15" t="s">
        <v>1</v>
      </c>
      <c r="C2553" s="15" t="s">
        <v>4</v>
      </c>
      <c r="D2553" s="15" t="s">
        <v>3525</v>
      </c>
      <c r="E2553" s="15">
        <v>400</v>
      </c>
      <c r="F2553" s="15">
        <v>10</v>
      </c>
      <c r="G2553" s="15">
        <v>11.1</v>
      </c>
      <c r="H2553" s="15">
        <v>12.2</v>
      </c>
      <c r="I2553" s="15">
        <v>9</v>
      </c>
      <c r="J2553" s="15">
        <v>1</v>
      </c>
      <c r="K2553" s="15">
        <v>5</v>
      </c>
      <c r="L2553" s="15">
        <v>16.899999999999999</v>
      </c>
      <c r="M2553" s="15">
        <v>23.7</v>
      </c>
      <c r="N2553" s="15">
        <v>150</v>
      </c>
      <c r="O2553" s="15">
        <v>1</v>
      </c>
      <c r="P2553" s="15" t="s">
        <v>3</v>
      </c>
      <c r="Q2553" s="37" t="s">
        <v>9169</v>
      </c>
      <c r="R2553" s="37">
        <v>6.4000000000000001E-2</v>
      </c>
      <c r="S2553" s="37" t="s">
        <v>9168</v>
      </c>
      <c r="T2553" s="37" t="s">
        <v>9167</v>
      </c>
      <c r="U2553" s="37" t="s">
        <v>9166</v>
      </c>
    </row>
    <row r="2554" spans="1:21" s="37" customFormat="1" ht="14.5">
      <c r="A2554" s="3" t="s">
        <v>6129</v>
      </c>
      <c r="B2554" s="15" t="s">
        <v>1</v>
      </c>
      <c r="C2554" s="15" t="s">
        <v>4</v>
      </c>
      <c r="D2554" s="15" t="s">
        <v>3522</v>
      </c>
      <c r="E2554" s="15">
        <v>400</v>
      </c>
      <c r="F2554" s="15">
        <v>10</v>
      </c>
      <c r="G2554" s="15">
        <v>11.1</v>
      </c>
      <c r="H2554" s="15">
        <v>12.2</v>
      </c>
      <c r="I2554" s="15">
        <v>9</v>
      </c>
      <c r="J2554" s="15">
        <v>1</v>
      </c>
      <c r="K2554" s="15">
        <v>5</v>
      </c>
      <c r="L2554" s="15">
        <v>16.899999999999999</v>
      </c>
      <c r="M2554" s="15">
        <v>23.7</v>
      </c>
      <c r="N2554" s="15">
        <v>150</v>
      </c>
      <c r="O2554" s="15">
        <v>1</v>
      </c>
      <c r="P2554" s="15" t="s">
        <v>3</v>
      </c>
      <c r="Q2554" s="37" t="s">
        <v>9169</v>
      </c>
      <c r="R2554" s="37">
        <v>6.4000000000000001E-2</v>
      </c>
      <c r="S2554" s="37" t="s">
        <v>9168</v>
      </c>
      <c r="T2554" s="37" t="s">
        <v>9167</v>
      </c>
      <c r="U2554" s="37" t="s">
        <v>9166</v>
      </c>
    </row>
    <row r="2555" spans="1:21" s="37" customFormat="1" ht="14.5">
      <c r="A2555" s="3" t="s">
        <v>6130</v>
      </c>
      <c r="B2555" s="15" t="s">
        <v>1</v>
      </c>
      <c r="C2555" s="15" t="s">
        <v>4</v>
      </c>
      <c r="D2555" s="15" t="s">
        <v>3522</v>
      </c>
      <c r="E2555" s="15">
        <v>300</v>
      </c>
      <c r="F2555" s="15">
        <v>100</v>
      </c>
      <c r="G2555" s="15">
        <v>111</v>
      </c>
      <c r="H2555" s="15">
        <v>122</v>
      </c>
      <c r="I2555" s="15">
        <v>90</v>
      </c>
      <c r="J2555" s="15">
        <v>1</v>
      </c>
      <c r="K2555" s="15">
        <v>1</v>
      </c>
      <c r="L2555" s="15">
        <v>160</v>
      </c>
      <c r="M2555" s="15">
        <v>1.9</v>
      </c>
      <c r="N2555" s="15">
        <v>150</v>
      </c>
      <c r="O2555" s="15">
        <v>1</v>
      </c>
      <c r="P2555" s="15" t="s">
        <v>910</v>
      </c>
      <c r="Q2555" s="37" t="s">
        <v>9169</v>
      </c>
      <c r="R2555" s="37">
        <v>6.4000000000000001E-2</v>
      </c>
      <c r="S2555" s="37" t="s">
        <v>9168</v>
      </c>
      <c r="T2555" s="37" t="s">
        <v>9167</v>
      </c>
      <c r="U2555" s="37" t="s">
        <v>9166</v>
      </c>
    </row>
    <row r="2556" spans="1:21" s="37" customFormat="1" ht="14.5">
      <c r="A2556" s="3" t="s">
        <v>6131</v>
      </c>
      <c r="B2556" s="15" t="s">
        <v>1</v>
      </c>
      <c r="C2556" s="15" t="s">
        <v>4</v>
      </c>
      <c r="D2556" s="15" t="s">
        <v>3522</v>
      </c>
      <c r="E2556" s="15">
        <v>300</v>
      </c>
      <c r="F2556" s="15">
        <v>100</v>
      </c>
      <c r="G2556" s="15">
        <v>105.5</v>
      </c>
      <c r="H2556" s="15">
        <v>111</v>
      </c>
      <c r="I2556" s="15">
        <v>90</v>
      </c>
      <c r="J2556" s="15">
        <v>1</v>
      </c>
      <c r="K2556" s="15">
        <v>1</v>
      </c>
      <c r="L2556" s="15">
        <v>146</v>
      </c>
      <c r="M2556" s="15">
        <v>2.1</v>
      </c>
      <c r="N2556" s="15">
        <v>150</v>
      </c>
      <c r="O2556" s="15">
        <v>1</v>
      </c>
      <c r="P2556" s="15" t="s">
        <v>910</v>
      </c>
      <c r="Q2556" s="37" t="s">
        <v>9169</v>
      </c>
      <c r="R2556" s="37">
        <v>6.4000000000000001E-2</v>
      </c>
      <c r="S2556" s="37" t="s">
        <v>9168</v>
      </c>
      <c r="T2556" s="37" t="s">
        <v>9167</v>
      </c>
      <c r="U2556" s="37" t="s">
        <v>9166</v>
      </c>
    </row>
    <row r="2557" spans="1:21" s="37" customFormat="1" ht="14.5">
      <c r="A2557" s="3" t="s">
        <v>6132</v>
      </c>
      <c r="B2557" s="15" t="s">
        <v>1</v>
      </c>
      <c r="C2557" s="15" t="s">
        <v>4</v>
      </c>
      <c r="D2557" s="15" t="s">
        <v>3522</v>
      </c>
      <c r="E2557" s="15">
        <v>300</v>
      </c>
      <c r="F2557" s="15">
        <v>100</v>
      </c>
      <c r="G2557" s="15">
        <v>105.5</v>
      </c>
      <c r="H2557" s="15">
        <v>111</v>
      </c>
      <c r="I2557" s="15">
        <v>90</v>
      </c>
      <c r="J2557" s="15">
        <v>1</v>
      </c>
      <c r="K2557" s="15">
        <v>1</v>
      </c>
      <c r="L2557" s="15">
        <v>146</v>
      </c>
      <c r="M2557" s="15">
        <v>2.1</v>
      </c>
      <c r="N2557" s="15">
        <v>150</v>
      </c>
      <c r="O2557" s="15">
        <v>1</v>
      </c>
      <c r="P2557" s="15" t="s">
        <v>3</v>
      </c>
      <c r="Q2557" s="37" t="s">
        <v>9169</v>
      </c>
      <c r="R2557" s="37">
        <v>6.4000000000000001E-2</v>
      </c>
      <c r="S2557" s="37" t="s">
        <v>9168</v>
      </c>
      <c r="T2557" s="37" t="s">
        <v>9167</v>
      </c>
      <c r="U2557" s="37" t="s">
        <v>9166</v>
      </c>
    </row>
    <row r="2558" spans="1:21" s="37" customFormat="1" ht="14.5">
      <c r="A2558" s="3" t="s">
        <v>6133</v>
      </c>
      <c r="B2558" s="15" t="s">
        <v>1</v>
      </c>
      <c r="C2558" s="15" t="s">
        <v>4</v>
      </c>
      <c r="D2558" s="15" t="s">
        <v>3525</v>
      </c>
      <c r="E2558" s="15">
        <v>300</v>
      </c>
      <c r="F2558" s="15">
        <v>100</v>
      </c>
      <c r="G2558" s="15">
        <v>111</v>
      </c>
      <c r="H2558" s="15">
        <v>122</v>
      </c>
      <c r="I2558" s="15">
        <v>90</v>
      </c>
      <c r="J2558" s="15">
        <v>1</v>
      </c>
      <c r="K2558" s="15">
        <v>1</v>
      </c>
      <c r="L2558" s="15">
        <v>160</v>
      </c>
      <c r="M2558" s="15">
        <v>1.9</v>
      </c>
      <c r="N2558" s="15">
        <v>150</v>
      </c>
      <c r="O2558" s="15">
        <v>1</v>
      </c>
      <c r="P2558" s="15" t="s">
        <v>910</v>
      </c>
      <c r="Q2558" s="37" t="s">
        <v>9169</v>
      </c>
      <c r="R2558" s="37">
        <v>6.4000000000000001E-2</v>
      </c>
      <c r="S2558" s="37" t="s">
        <v>9168</v>
      </c>
      <c r="T2558" s="37" t="s">
        <v>9167</v>
      </c>
      <c r="U2558" s="37" t="s">
        <v>9166</v>
      </c>
    </row>
    <row r="2559" spans="1:21" s="37" customFormat="1" ht="14.5">
      <c r="A2559" s="3" t="s">
        <v>6134</v>
      </c>
      <c r="B2559" s="15" t="s">
        <v>1</v>
      </c>
      <c r="C2559" s="15" t="s">
        <v>4</v>
      </c>
      <c r="D2559" s="15" t="s">
        <v>3525</v>
      </c>
      <c r="E2559" s="15">
        <v>300</v>
      </c>
      <c r="F2559" s="15">
        <v>100</v>
      </c>
      <c r="G2559" s="15">
        <v>105.5</v>
      </c>
      <c r="H2559" s="15">
        <v>111</v>
      </c>
      <c r="I2559" s="15">
        <v>90</v>
      </c>
      <c r="J2559" s="15">
        <v>1</v>
      </c>
      <c r="K2559" s="15">
        <v>1</v>
      </c>
      <c r="L2559" s="15">
        <v>146</v>
      </c>
      <c r="M2559" s="15">
        <v>2.1</v>
      </c>
      <c r="N2559" s="15">
        <v>150</v>
      </c>
      <c r="O2559" s="15">
        <v>1</v>
      </c>
      <c r="P2559" s="15" t="s">
        <v>910</v>
      </c>
      <c r="Q2559" s="37" t="s">
        <v>9169</v>
      </c>
      <c r="R2559" s="37">
        <v>6.4000000000000001E-2</v>
      </c>
      <c r="S2559" s="37" t="s">
        <v>9168</v>
      </c>
      <c r="T2559" s="37" t="s">
        <v>9167</v>
      </c>
      <c r="U2559" s="37" t="s">
        <v>9166</v>
      </c>
    </row>
    <row r="2560" spans="1:21" s="37" customFormat="1" ht="14.5">
      <c r="A2560" s="3" t="s">
        <v>6135</v>
      </c>
      <c r="B2560" s="15" t="s">
        <v>1</v>
      </c>
      <c r="C2560" s="15" t="s">
        <v>4</v>
      </c>
      <c r="D2560" s="15" t="s">
        <v>3525</v>
      </c>
      <c r="E2560" s="15">
        <v>300</v>
      </c>
      <c r="F2560" s="15">
        <v>100</v>
      </c>
      <c r="G2560" s="15">
        <v>105.5</v>
      </c>
      <c r="H2560" s="15">
        <v>111</v>
      </c>
      <c r="I2560" s="15">
        <v>90</v>
      </c>
      <c r="J2560" s="15">
        <v>1</v>
      </c>
      <c r="K2560" s="15">
        <v>1</v>
      </c>
      <c r="L2560" s="15">
        <v>146</v>
      </c>
      <c r="M2560" s="15">
        <v>2.1</v>
      </c>
      <c r="N2560" s="15">
        <v>150</v>
      </c>
      <c r="O2560" s="15">
        <v>1</v>
      </c>
      <c r="P2560" s="15" t="s">
        <v>3</v>
      </c>
      <c r="Q2560" s="37" t="s">
        <v>9169</v>
      </c>
      <c r="R2560" s="37">
        <v>6.4000000000000001E-2</v>
      </c>
      <c r="S2560" s="37" t="s">
        <v>9168</v>
      </c>
      <c r="T2560" s="37" t="s">
        <v>9167</v>
      </c>
      <c r="U2560" s="37" t="s">
        <v>9166</v>
      </c>
    </row>
    <row r="2561" spans="1:21" s="37" customFormat="1" ht="14.5">
      <c r="A2561" s="3" t="s">
        <v>6136</v>
      </c>
      <c r="B2561" s="15" t="s">
        <v>1</v>
      </c>
      <c r="C2561" s="15" t="s">
        <v>4</v>
      </c>
      <c r="D2561" s="15" t="s">
        <v>3525</v>
      </c>
      <c r="E2561" s="15">
        <v>300</v>
      </c>
      <c r="F2561" s="15">
        <v>100</v>
      </c>
      <c r="G2561" s="15">
        <v>111</v>
      </c>
      <c r="H2561" s="15">
        <v>122</v>
      </c>
      <c r="I2561" s="15">
        <v>90</v>
      </c>
      <c r="J2561" s="15">
        <v>1</v>
      </c>
      <c r="K2561" s="15">
        <v>1</v>
      </c>
      <c r="L2561" s="15">
        <v>160</v>
      </c>
      <c r="M2561" s="15">
        <v>1.9</v>
      </c>
      <c r="N2561" s="15">
        <v>150</v>
      </c>
      <c r="O2561" s="15">
        <v>1</v>
      </c>
      <c r="P2561" s="15" t="s">
        <v>3</v>
      </c>
      <c r="Q2561" s="37" t="s">
        <v>9169</v>
      </c>
      <c r="R2561" s="37">
        <v>6.4000000000000001E-2</v>
      </c>
      <c r="S2561" s="37" t="s">
        <v>9168</v>
      </c>
      <c r="T2561" s="37" t="s">
        <v>9167</v>
      </c>
      <c r="U2561" s="37" t="s">
        <v>9166</v>
      </c>
    </row>
    <row r="2562" spans="1:21" s="37" customFormat="1" ht="14.5">
      <c r="A2562" s="3" t="s">
        <v>6137</v>
      </c>
      <c r="B2562" s="15" t="s">
        <v>1</v>
      </c>
      <c r="C2562" s="15" t="s">
        <v>4</v>
      </c>
      <c r="D2562" s="15" t="s">
        <v>3522</v>
      </c>
      <c r="E2562" s="15">
        <v>300</v>
      </c>
      <c r="F2562" s="15">
        <v>100</v>
      </c>
      <c r="G2562" s="15">
        <v>111</v>
      </c>
      <c r="H2562" s="15">
        <v>122</v>
      </c>
      <c r="I2562" s="15">
        <v>90</v>
      </c>
      <c r="J2562" s="15">
        <v>1</v>
      </c>
      <c r="K2562" s="15">
        <v>1</v>
      </c>
      <c r="L2562" s="15">
        <v>160</v>
      </c>
      <c r="M2562" s="15">
        <v>1.9</v>
      </c>
      <c r="N2562" s="15">
        <v>150</v>
      </c>
      <c r="O2562" s="15">
        <v>1</v>
      </c>
      <c r="P2562" s="15" t="s">
        <v>3</v>
      </c>
      <c r="Q2562" s="37" t="s">
        <v>9169</v>
      </c>
      <c r="R2562" s="37">
        <v>6.4000000000000001E-2</v>
      </c>
      <c r="S2562" s="37" t="s">
        <v>9168</v>
      </c>
      <c r="T2562" s="37" t="s">
        <v>9167</v>
      </c>
      <c r="U2562" s="37" t="s">
        <v>9166</v>
      </c>
    </row>
    <row r="2563" spans="1:21" s="37" customFormat="1" ht="14.5">
      <c r="A2563" s="3" t="s">
        <v>6138</v>
      </c>
      <c r="B2563" s="15" t="s">
        <v>1</v>
      </c>
      <c r="C2563" s="15" t="s">
        <v>5</v>
      </c>
      <c r="D2563" s="15" t="s">
        <v>3522</v>
      </c>
      <c r="E2563" s="15">
        <v>1000</v>
      </c>
      <c r="F2563" s="15">
        <v>11.1</v>
      </c>
      <c r="G2563" s="15">
        <v>11.7</v>
      </c>
      <c r="H2563" s="15">
        <v>12.3</v>
      </c>
      <c r="I2563" s="15">
        <v>10</v>
      </c>
      <c r="J2563" s="15"/>
      <c r="K2563" s="15">
        <v>8</v>
      </c>
      <c r="L2563" s="15">
        <v>17</v>
      </c>
      <c r="M2563" s="15">
        <v>58.8</v>
      </c>
      <c r="N2563" s="15">
        <v>175</v>
      </c>
      <c r="O2563" s="15">
        <v>1</v>
      </c>
      <c r="P2563" s="15" t="s">
        <v>910</v>
      </c>
      <c r="Q2563" s="37" t="s">
        <v>9169</v>
      </c>
      <c r="R2563" s="37">
        <v>0.11</v>
      </c>
      <c r="S2563" s="37" t="s">
        <v>9168</v>
      </c>
      <c r="T2563" s="37" t="s">
        <v>9167</v>
      </c>
      <c r="U2563" s="37" t="s">
        <v>9166</v>
      </c>
    </row>
    <row r="2564" spans="1:21" s="37" customFormat="1" ht="14.5">
      <c r="A2564" s="3" t="s">
        <v>6139</v>
      </c>
      <c r="B2564" s="15" t="s">
        <v>1</v>
      </c>
      <c r="C2564" s="15" t="s">
        <v>5</v>
      </c>
      <c r="D2564" s="15" t="s">
        <v>3522</v>
      </c>
      <c r="E2564" s="15">
        <v>1000</v>
      </c>
      <c r="F2564" s="15">
        <v>11.1</v>
      </c>
      <c r="G2564" s="15">
        <v>11.7</v>
      </c>
      <c r="H2564" s="15">
        <v>12.3</v>
      </c>
      <c r="I2564" s="15">
        <v>10</v>
      </c>
      <c r="J2564" s="15">
        <v>5</v>
      </c>
      <c r="K2564" s="15">
        <v>8</v>
      </c>
      <c r="L2564" s="15">
        <v>17</v>
      </c>
      <c r="M2564" s="15">
        <v>58.8</v>
      </c>
      <c r="N2564" s="15">
        <v>175</v>
      </c>
      <c r="O2564" s="15">
        <v>1</v>
      </c>
      <c r="P2564" s="15" t="s">
        <v>3</v>
      </c>
      <c r="Q2564" s="37" t="s">
        <v>9169</v>
      </c>
      <c r="R2564" s="37">
        <v>0.11</v>
      </c>
      <c r="S2564" s="37" t="s">
        <v>9168</v>
      </c>
      <c r="T2564" s="37" t="s">
        <v>9167</v>
      </c>
      <c r="U2564" s="37" t="s">
        <v>9166</v>
      </c>
    </row>
    <row r="2565" spans="1:21" s="37" customFormat="1" ht="14.5">
      <c r="A2565" s="3" t="s">
        <v>6140</v>
      </c>
      <c r="B2565" s="15" t="s">
        <v>1</v>
      </c>
      <c r="C2565" s="15" t="s">
        <v>5</v>
      </c>
      <c r="D2565" s="15" t="s">
        <v>3525</v>
      </c>
      <c r="E2565" s="15">
        <v>1000</v>
      </c>
      <c r="F2565" s="15">
        <v>11.1</v>
      </c>
      <c r="G2565" s="15">
        <v>11.7</v>
      </c>
      <c r="H2565" s="15">
        <v>12.3</v>
      </c>
      <c r="I2565" s="15">
        <v>10</v>
      </c>
      <c r="J2565" s="15"/>
      <c r="K2565" s="15">
        <v>8</v>
      </c>
      <c r="L2565" s="15">
        <v>17</v>
      </c>
      <c r="M2565" s="15">
        <v>58.8</v>
      </c>
      <c r="N2565" s="15">
        <v>175</v>
      </c>
      <c r="O2565" s="15">
        <v>1</v>
      </c>
      <c r="P2565" s="15" t="s">
        <v>910</v>
      </c>
      <c r="Q2565" s="37" t="s">
        <v>9169</v>
      </c>
      <c r="R2565" s="37">
        <v>0.11</v>
      </c>
      <c r="S2565" s="37" t="s">
        <v>9168</v>
      </c>
      <c r="T2565" s="37" t="s">
        <v>9167</v>
      </c>
      <c r="U2565" s="37" t="s">
        <v>9166</v>
      </c>
    </row>
    <row r="2566" spans="1:21" s="37" customFormat="1" ht="14.5">
      <c r="A2566" s="3" t="s">
        <v>6141</v>
      </c>
      <c r="B2566" s="15" t="s">
        <v>1</v>
      </c>
      <c r="C2566" s="15" t="s">
        <v>5</v>
      </c>
      <c r="D2566" s="15" t="s">
        <v>3525</v>
      </c>
      <c r="E2566" s="15">
        <v>1000</v>
      </c>
      <c r="F2566" s="15">
        <v>11.1</v>
      </c>
      <c r="G2566" s="15">
        <v>11.7</v>
      </c>
      <c r="H2566" s="15">
        <v>12.3</v>
      </c>
      <c r="I2566" s="15">
        <v>10</v>
      </c>
      <c r="J2566" s="15">
        <v>5</v>
      </c>
      <c r="K2566" s="15">
        <v>8</v>
      </c>
      <c r="L2566" s="15">
        <v>17</v>
      </c>
      <c r="M2566" s="15">
        <v>58.8</v>
      </c>
      <c r="N2566" s="15">
        <v>175</v>
      </c>
      <c r="O2566" s="15">
        <v>1</v>
      </c>
      <c r="P2566" s="15" t="s">
        <v>3</v>
      </c>
      <c r="Q2566" s="37" t="s">
        <v>9169</v>
      </c>
      <c r="R2566" s="37">
        <v>0.11</v>
      </c>
      <c r="S2566" s="37" t="s">
        <v>9168</v>
      </c>
      <c r="T2566" s="37" t="s">
        <v>9167</v>
      </c>
      <c r="U2566" s="37" t="s">
        <v>9166</v>
      </c>
    </row>
    <row r="2567" spans="1:21" s="37" customFormat="1" ht="14.5">
      <c r="A2567" s="3" t="s">
        <v>6142</v>
      </c>
      <c r="B2567" s="15" t="s">
        <v>1</v>
      </c>
      <c r="C2567" s="15" t="s">
        <v>5</v>
      </c>
      <c r="D2567" s="15" t="s">
        <v>3522</v>
      </c>
      <c r="E2567" s="15">
        <v>1000</v>
      </c>
      <c r="F2567" s="15">
        <v>12.2</v>
      </c>
      <c r="G2567" s="15">
        <v>12.9</v>
      </c>
      <c r="H2567" s="15">
        <v>13.5</v>
      </c>
      <c r="I2567" s="15">
        <v>11</v>
      </c>
      <c r="J2567" s="15"/>
      <c r="K2567" s="15">
        <v>5</v>
      </c>
      <c r="L2567" s="15">
        <v>18.2</v>
      </c>
      <c r="M2567" s="15">
        <v>54.9</v>
      </c>
      <c r="N2567" s="15">
        <v>175</v>
      </c>
      <c r="O2567" s="15">
        <v>1</v>
      </c>
      <c r="P2567" s="15" t="s">
        <v>910</v>
      </c>
      <c r="Q2567" s="37" t="s">
        <v>9169</v>
      </c>
      <c r="R2567" s="37">
        <v>0.11</v>
      </c>
      <c r="S2567" s="37" t="s">
        <v>9168</v>
      </c>
      <c r="T2567" s="37" t="s">
        <v>9167</v>
      </c>
      <c r="U2567" s="37" t="s">
        <v>9166</v>
      </c>
    </row>
    <row r="2568" spans="1:21" s="37" customFormat="1" ht="14.5">
      <c r="A2568" s="3" t="s">
        <v>6143</v>
      </c>
      <c r="B2568" s="15" t="s">
        <v>1</v>
      </c>
      <c r="C2568" s="15" t="s">
        <v>5</v>
      </c>
      <c r="D2568" s="15" t="s">
        <v>3522</v>
      </c>
      <c r="E2568" s="15">
        <v>1000</v>
      </c>
      <c r="F2568" s="15">
        <v>12.2</v>
      </c>
      <c r="G2568" s="15">
        <v>12.9</v>
      </c>
      <c r="H2568" s="15">
        <v>13.5</v>
      </c>
      <c r="I2568" s="15">
        <v>11</v>
      </c>
      <c r="J2568" s="15">
        <v>5</v>
      </c>
      <c r="K2568" s="15">
        <v>5</v>
      </c>
      <c r="L2568" s="15">
        <v>18.2</v>
      </c>
      <c r="M2568" s="15">
        <v>54.9</v>
      </c>
      <c r="N2568" s="15">
        <v>175</v>
      </c>
      <c r="O2568" s="15">
        <v>1</v>
      </c>
      <c r="P2568" s="15" t="s">
        <v>3</v>
      </c>
      <c r="Q2568" s="37" t="s">
        <v>9169</v>
      </c>
      <c r="R2568" s="37">
        <v>0.11</v>
      </c>
      <c r="S2568" s="37" t="s">
        <v>9168</v>
      </c>
      <c r="T2568" s="37" t="s">
        <v>9167</v>
      </c>
      <c r="U2568" s="37" t="s">
        <v>9166</v>
      </c>
    </row>
    <row r="2569" spans="1:21" s="37" customFormat="1" ht="14.5">
      <c r="A2569" s="3" t="s">
        <v>6144</v>
      </c>
      <c r="B2569" s="15" t="s">
        <v>1</v>
      </c>
      <c r="C2569" s="15" t="s">
        <v>5</v>
      </c>
      <c r="D2569" s="15" t="s">
        <v>3525</v>
      </c>
      <c r="E2569" s="15">
        <v>1000</v>
      </c>
      <c r="F2569" s="15">
        <v>12.2</v>
      </c>
      <c r="G2569" s="15">
        <v>12.9</v>
      </c>
      <c r="H2569" s="15">
        <v>13.5</v>
      </c>
      <c r="I2569" s="15">
        <v>11</v>
      </c>
      <c r="J2569" s="15"/>
      <c r="K2569" s="15">
        <v>5</v>
      </c>
      <c r="L2569" s="15">
        <v>18.2</v>
      </c>
      <c r="M2569" s="15">
        <v>54.9</v>
      </c>
      <c r="N2569" s="15">
        <v>175</v>
      </c>
      <c r="O2569" s="15">
        <v>1</v>
      </c>
      <c r="P2569" s="15" t="s">
        <v>910</v>
      </c>
      <c r="Q2569" s="37" t="s">
        <v>9169</v>
      </c>
      <c r="R2569" s="37">
        <v>0.11</v>
      </c>
      <c r="S2569" s="37" t="s">
        <v>9168</v>
      </c>
      <c r="T2569" s="37" t="s">
        <v>9167</v>
      </c>
      <c r="U2569" s="37" t="s">
        <v>9166</v>
      </c>
    </row>
    <row r="2570" spans="1:21" s="37" customFormat="1" ht="14.5">
      <c r="A2570" s="3" t="s">
        <v>6145</v>
      </c>
      <c r="B2570" s="15" t="s">
        <v>1</v>
      </c>
      <c r="C2570" s="15" t="s">
        <v>5</v>
      </c>
      <c r="D2570" s="15" t="s">
        <v>3525</v>
      </c>
      <c r="E2570" s="15">
        <v>1000</v>
      </c>
      <c r="F2570" s="15">
        <v>12.2</v>
      </c>
      <c r="G2570" s="15">
        <v>12.9</v>
      </c>
      <c r="H2570" s="15">
        <v>13.5</v>
      </c>
      <c r="I2570" s="15">
        <v>11</v>
      </c>
      <c r="J2570" s="15">
        <v>5</v>
      </c>
      <c r="K2570" s="15">
        <v>5</v>
      </c>
      <c r="L2570" s="15">
        <v>18.2</v>
      </c>
      <c r="M2570" s="15">
        <v>54.9</v>
      </c>
      <c r="N2570" s="15">
        <v>175</v>
      </c>
      <c r="O2570" s="15">
        <v>1</v>
      </c>
      <c r="P2570" s="15" t="s">
        <v>3</v>
      </c>
      <c r="Q2570" s="37" t="s">
        <v>9169</v>
      </c>
      <c r="R2570" s="37">
        <v>0.11</v>
      </c>
      <c r="S2570" s="37" t="s">
        <v>9168</v>
      </c>
      <c r="T2570" s="37" t="s">
        <v>9167</v>
      </c>
      <c r="U2570" s="37" t="s">
        <v>9166</v>
      </c>
    </row>
    <row r="2571" spans="1:21" s="37" customFormat="1" ht="14.5">
      <c r="A2571" s="3" t="s">
        <v>6146</v>
      </c>
      <c r="B2571" s="15" t="s">
        <v>1</v>
      </c>
      <c r="C2571" s="15" t="s">
        <v>5</v>
      </c>
      <c r="D2571" s="15" t="s">
        <v>3522</v>
      </c>
      <c r="E2571" s="15">
        <v>1000</v>
      </c>
      <c r="F2571" s="15">
        <v>13.3</v>
      </c>
      <c r="G2571" s="15">
        <v>14</v>
      </c>
      <c r="H2571" s="15">
        <v>14.7</v>
      </c>
      <c r="I2571" s="15">
        <v>12</v>
      </c>
      <c r="J2571" s="15"/>
      <c r="K2571" s="15">
        <v>5</v>
      </c>
      <c r="L2571" s="15">
        <v>19.899999999999999</v>
      </c>
      <c r="M2571" s="15">
        <v>50.3</v>
      </c>
      <c r="N2571" s="15">
        <v>175</v>
      </c>
      <c r="O2571" s="15">
        <v>1</v>
      </c>
      <c r="P2571" s="15" t="s">
        <v>910</v>
      </c>
      <c r="Q2571" s="37" t="s">
        <v>9169</v>
      </c>
      <c r="R2571" s="37">
        <v>0.11</v>
      </c>
      <c r="S2571" s="37" t="s">
        <v>9168</v>
      </c>
      <c r="T2571" s="37" t="s">
        <v>9167</v>
      </c>
      <c r="U2571" s="37" t="s">
        <v>9166</v>
      </c>
    </row>
    <row r="2572" spans="1:21" s="37" customFormat="1" ht="14.5">
      <c r="A2572" s="3" t="s">
        <v>6147</v>
      </c>
      <c r="B2572" s="15" t="s">
        <v>1</v>
      </c>
      <c r="C2572" s="15" t="s">
        <v>5</v>
      </c>
      <c r="D2572" s="15" t="s">
        <v>3522</v>
      </c>
      <c r="E2572" s="15">
        <v>1000</v>
      </c>
      <c r="F2572" s="15">
        <v>13.3</v>
      </c>
      <c r="G2572" s="15">
        <v>14</v>
      </c>
      <c r="H2572" s="15">
        <v>14.7</v>
      </c>
      <c r="I2572" s="15">
        <v>12</v>
      </c>
      <c r="J2572" s="15">
        <v>5</v>
      </c>
      <c r="K2572" s="15">
        <v>5</v>
      </c>
      <c r="L2572" s="15">
        <v>19.899999999999999</v>
      </c>
      <c r="M2572" s="15">
        <v>50.3</v>
      </c>
      <c r="N2572" s="15">
        <v>175</v>
      </c>
      <c r="O2572" s="15">
        <v>1</v>
      </c>
      <c r="P2572" s="15" t="s">
        <v>3</v>
      </c>
      <c r="Q2572" s="37" t="s">
        <v>9169</v>
      </c>
      <c r="R2572" s="37">
        <v>0.11</v>
      </c>
      <c r="S2572" s="37" t="s">
        <v>9168</v>
      </c>
      <c r="T2572" s="37" t="s">
        <v>9167</v>
      </c>
      <c r="U2572" s="37" t="s">
        <v>9166</v>
      </c>
    </row>
    <row r="2573" spans="1:21" s="37" customFormat="1" ht="14.5">
      <c r="A2573" s="3" t="s">
        <v>6148</v>
      </c>
      <c r="B2573" s="15" t="s">
        <v>1</v>
      </c>
      <c r="C2573" s="15" t="s">
        <v>5</v>
      </c>
      <c r="D2573" s="15" t="s">
        <v>3525</v>
      </c>
      <c r="E2573" s="15">
        <v>1000</v>
      </c>
      <c r="F2573" s="15">
        <v>13.3</v>
      </c>
      <c r="G2573" s="15">
        <v>14</v>
      </c>
      <c r="H2573" s="15">
        <v>14.7</v>
      </c>
      <c r="I2573" s="15">
        <v>12</v>
      </c>
      <c r="J2573" s="15"/>
      <c r="K2573" s="15">
        <v>5</v>
      </c>
      <c r="L2573" s="15">
        <v>19.899999999999999</v>
      </c>
      <c r="M2573" s="15">
        <v>50.3</v>
      </c>
      <c r="N2573" s="15">
        <v>175</v>
      </c>
      <c r="O2573" s="15">
        <v>1</v>
      </c>
      <c r="P2573" s="15" t="s">
        <v>910</v>
      </c>
      <c r="Q2573" s="37" t="s">
        <v>9169</v>
      </c>
      <c r="R2573" s="37">
        <v>0.11</v>
      </c>
      <c r="S2573" s="37" t="s">
        <v>9168</v>
      </c>
      <c r="T2573" s="37" t="s">
        <v>9167</v>
      </c>
      <c r="U2573" s="37" t="s">
        <v>9166</v>
      </c>
    </row>
    <row r="2574" spans="1:21" s="37" customFormat="1" ht="14.5">
      <c r="A2574" s="3" t="s">
        <v>6149</v>
      </c>
      <c r="B2574" s="15" t="s">
        <v>1</v>
      </c>
      <c r="C2574" s="15" t="s">
        <v>5</v>
      </c>
      <c r="D2574" s="15" t="s">
        <v>3525</v>
      </c>
      <c r="E2574" s="15">
        <v>1000</v>
      </c>
      <c r="F2574" s="15">
        <v>13.3</v>
      </c>
      <c r="G2574" s="15">
        <v>14</v>
      </c>
      <c r="H2574" s="15">
        <v>14.7</v>
      </c>
      <c r="I2574" s="15">
        <v>12</v>
      </c>
      <c r="J2574" s="15">
        <v>5</v>
      </c>
      <c r="K2574" s="15">
        <v>5</v>
      </c>
      <c r="L2574" s="15">
        <v>19.899999999999999</v>
      </c>
      <c r="M2574" s="15">
        <v>50.3</v>
      </c>
      <c r="N2574" s="15">
        <v>175</v>
      </c>
      <c r="O2574" s="15">
        <v>1</v>
      </c>
      <c r="P2574" s="15" t="s">
        <v>3</v>
      </c>
      <c r="Q2574" s="37" t="s">
        <v>9169</v>
      </c>
      <c r="R2574" s="37">
        <v>0.11</v>
      </c>
      <c r="S2574" s="37" t="s">
        <v>9168</v>
      </c>
      <c r="T2574" s="37" t="s">
        <v>9167</v>
      </c>
      <c r="U2574" s="37" t="s">
        <v>9166</v>
      </c>
    </row>
    <row r="2575" spans="1:21" s="37" customFormat="1" ht="14.5">
      <c r="A2575" s="3" t="s">
        <v>6150</v>
      </c>
      <c r="B2575" s="15" t="s">
        <v>1</v>
      </c>
      <c r="C2575" s="15" t="s">
        <v>5</v>
      </c>
      <c r="D2575" s="15" t="s">
        <v>3522</v>
      </c>
      <c r="E2575" s="15">
        <v>1000</v>
      </c>
      <c r="F2575" s="15">
        <v>14.4</v>
      </c>
      <c r="G2575" s="15">
        <v>15.2</v>
      </c>
      <c r="H2575" s="15">
        <v>15.9</v>
      </c>
      <c r="I2575" s="15">
        <v>13</v>
      </c>
      <c r="J2575" s="15"/>
      <c r="K2575" s="15">
        <v>5</v>
      </c>
      <c r="L2575" s="15">
        <v>21.5</v>
      </c>
      <c r="M2575" s="15">
        <v>46.5</v>
      </c>
      <c r="N2575" s="15">
        <v>175</v>
      </c>
      <c r="O2575" s="15">
        <v>1</v>
      </c>
      <c r="P2575" s="15" t="s">
        <v>910</v>
      </c>
      <c r="Q2575" s="37" t="s">
        <v>9169</v>
      </c>
      <c r="R2575" s="37">
        <v>0.11</v>
      </c>
      <c r="S2575" s="37" t="s">
        <v>9168</v>
      </c>
      <c r="T2575" s="37" t="s">
        <v>9167</v>
      </c>
      <c r="U2575" s="37" t="s">
        <v>9166</v>
      </c>
    </row>
    <row r="2576" spans="1:21" s="37" customFormat="1" ht="14.5">
      <c r="A2576" s="3" t="s">
        <v>6151</v>
      </c>
      <c r="B2576" s="15" t="s">
        <v>1</v>
      </c>
      <c r="C2576" s="15" t="s">
        <v>5</v>
      </c>
      <c r="D2576" s="15" t="s">
        <v>3522</v>
      </c>
      <c r="E2576" s="15">
        <v>1000</v>
      </c>
      <c r="F2576" s="15">
        <v>14.4</v>
      </c>
      <c r="G2576" s="15">
        <v>15.2</v>
      </c>
      <c r="H2576" s="15">
        <v>15.9</v>
      </c>
      <c r="I2576" s="15">
        <v>13</v>
      </c>
      <c r="J2576" s="15">
        <v>5</v>
      </c>
      <c r="K2576" s="15">
        <v>5</v>
      </c>
      <c r="L2576" s="15">
        <v>21.5</v>
      </c>
      <c r="M2576" s="15">
        <v>46.5</v>
      </c>
      <c r="N2576" s="15">
        <v>175</v>
      </c>
      <c r="O2576" s="15">
        <v>1</v>
      </c>
      <c r="P2576" s="15" t="s">
        <v>3</v>
      </c>
      <c r="Q2576" s="37" t="s">
        <v>9169</v>
      </c>
      <c r="R2576" s="37">
        <v>0.11</v>
      </c>
      <c r="S2576" s="37" t="s">
        <v>9168</v>
      </c>
      <c r="T2576" s="37" t="s">
        <v>9167</v>
      </c>
      <c r="U2576" s="37" t="s">
        <v>9166</v>
      </c>
    </row>
    <row r="2577" spans="1:21" s="37" customFormat="1" ht="14.5">
      <c r="A2577" s="3" t="s">
        <v>6152</v>
      </c>
      <c r="B2577" s="15" t="s">
        <v>1</v>
      </c>
      <c r="C2577" s="15" t="s">
        <v>5</v>
      </c>
      <c r="D2577" s="15" t="s">
        <v>3525</v>
      </c>
      <c r="E2577" s="15">
        <v>1000</v>
      </c>
      <c r="F2577" s="15">
        <v>14.4</v>
      </c>
      <c r="G2577" s="15">
        <v>15.2</v>
      </c>
      <c r="H2577" s="15">
        <v>15.9</v>
      </c>
      <c r="I2577" s="15">
        <v>13</v>
      </c>
      <c r="J2577" s="15"/>
      <c r="K2577" s="15">
        <v>5</v>
      </c>
      <c r="L2577" s="15">
        <v>21.5</v>
      </c>
      <c r="M2577" s="15">
        <v>46.5</v>
      </c>
      <c r="N2577" s="15">
        <v>175</v>
      </c>
      <c r="O2577" s="15">
        <v>1</v>
      </c>
      <c r="P2577" s="15" t="s">
        <v>910</v>
      </c>
      <c r="Q2577" s="37" t="s">
        <v>9169</v>
      </c>
      <c r="R2577" s="37">
        <v>0.11</v>
      </c>
      <c r="S2577" s="37" t="s">
        <v>9168</v>
      </c>
      <c r="T2577" s="37" t="s">
        <v>9167</v>
      </c>
      <c r="U2577" s="37" t="s">
        <v>9166</v>
      </c>
    </row>
    <row r="2578" spans="1:21" s="37" customFormat="1" ht="14.5">
      <c r="A2578" s="3" t="s">
        <v>6153</v>
      </c>
      <c r="B2578" s="15" t="s">
        <v>1</v>
      </c>
      <c r="C2578" s="15" t="s">
        <v>5</v>
      </c>
      <c r="D2578" s="15" t="s">
        <v>3525</v>
      </c>
      <c r="E2578" s="15">
        <v>1000</v>
      </c>
      <c r="F2578" s="15">
        <v>14.4</v>
      </c>
      <c r="G2578" s="15">
        <v>15.2</v>
      </c>
      <c r="H2578" s="15">
        <v>15.9</v>
      </c>
      <c r="I2578" s="15">
        <v>13</v>
      </c>
      <c r="J2578" s="15">
        <v>5</v>
      </c>
      <c r="K2578" s="15">
        <v>5</v>
      </c>
      <c r="L2578" s="15">
        <v>21.5</v>
      </c>
      <c r="M2578" s="15">
        <v>46.5</v>
      </c>
      <c r="N2578" s="15">
        <v>175</v>
      </c>
      <c r="O2578" s="15">
        <v>1</v>
      </c>
      <c r="P2578" s="15" t="s">
        <v>3</v>
      </c>
      <c r="Q2578" s="37" t="s">
        <v>9169</v>
      </c>
      <c r="R2578" s="37">
        <v>0.11</v>
      </c>
      <c r="S2578" s="37" t="s">
        <v>9168</v>
      </c>
      <c r="T2578" s="37" t="s">
        <v>9167</v>
      </c>
      <c r="U2578" s="37" t="s">
        <v>9166</v>
      </c>
    </row>
    <row r="2579" spans="1:21" s="37" customFormat="1" ht="14.5">
      <c r="A2579" s="3" t="s">
        <v>6154</v>
      </c>
      <c r="B2579" s="15" t="s">
        <v>1</v>
      </c>
      <c r="C2579" s="15" t="s">
        <v>5</v>
      </c>
      <c r="D2579" s="15" t="s">
        <v>3522</v>
      </c>
      <c r="E2579" s="15">
        <v>1000</v>
      </c>
      <c r="F2579" s="15">
        <v>15.6</v>
      </c>
      <c r="G2579" s="15">
        <v>16.399999999999999</v>
      </c>
      <c r="H2579" s="15">
        <v>17.2</v>
      </c>
      <c r="I2579" s="15">
        <v>14</v>
      </c>
      <c r="J2579" s="15"/>
      <c r="K2579" s="15">
        <v>5</v>
      </c>
      <c r="L2579" s="15">
        <v>23.2</v>
      </c>
      <c r="M2579" s="15">
        <v>43.1</v>
      </c>
      <c r="N2579" s="15">
        <v>175</v>
      </c>
      <c r="O2579" s="15">
        <v>1</v>
      </c>
      <c r="P2579" s="15" t="s">
        <v>910</v>
      </c>
      <c r="Q2579" s="37" t="s">
        <v>9169</v>
      </c>
      <c r="R2579" s="37">
        <v>0.11</v>
      </c>
      <c r="S2579" s="37" t="s">
        <v>9168</v>
      </c>
      <c r="T2579" s="37" t="s">
        <v>9167</v>
      </c>
      <c r="U2579" s="37" t="s">
        <v>9166</v>
      </c>
    </row>
    <row r="2580" spans="1:21" s="37" customFormat="1" ht="14.5">
      <c r="A2580" s="3" t="s">
        <v>6155</v>
      </c>
      <c r="B2580" s="15" t="s">
        <v>1</v>
      </c>
      <c r="C2580" s="15" t="s">
        <v>5</v>
      </c>
      <c r="D2580" s="15" t="s">
        <v>3522</v>
      </c>
      <c r="E2580" s="15">
        <v>1000</v>
      </c>
      <c r="F2580" s="15">
        <v>15.6</v>
      </c>
      <c r="G2580" s="15">
        <v>16.399999999999999</v>
      </c>
      <c r="H2580" s="15">
        <v>17.2</v>
      </c>
      <c r="I2580" s="15">
        <v>14</v>
      </c>
      <c r="J2580" s="15">
        <v>5</v>
      </c>
      <c r="K2580" s="15">
        <v>5</v>
      </c>
      <c r="L2580" s="15">
        <v>23.2</v>
      </c>
      <c r="M2580" s="15">
        <v>43.1</v>
      </c>
      <c r="N2580" s="15">
        <v>175</v>
      </c>
      <c r="O2580" s="15">
        <v>1</v>
      </c>
      <c r="P2580" s="15" t="s">
        <v>3</v>
      </c>
      <c r="Q2580" s="37" t="s">
        <v>9169</v>
      </c>
      <c r="R2580" s="37">
        <v>0.11</v>
      </c>
      <c r="S2580" s="37" t="s">
        <v>9168</v>
      </c>
      <c r="T2580" s="37" t="s">
        <v>9167</v>
      </c>
      <c r="U2580" s="37" t="s">
        <v>9166</v>
      </c>
    </row>
    <row r="2581" spans="1:21" s="37" customFormat="1" ht="14.5">
      <c r="A2581" s="3" t="s">
        <v>6156</v>
      </c>
      <c r="B2581" s="15" t="s">
        <v>1</v>
      </c>
      <c r="C2581" s="15" t="s">
        <v>5</v>
      </c>
      <c r="D2581" s="15" t="s">
        <v>3525</v>
      </c>
      <c r="E2581" s="15">
        <v>1000</v>
      </c>
      <c r="F2581" s="15">
        <v>15.6</v>
      </c>
      <c r="G2581" s="15">
        <v>16.399999999999999</v>
      </c>
      <c r="H2581" s="15">
        <v>17.2</v>
      </c>
      <c r="I2581" s="15">
        <v>14</v>
      </c>
      <c r="J2581" s="15"/>
      <c r="K2581" s="15">
        <v>5</v>
      </c>
      <c r="L2581" s="15">
        <v>23.2</v>
      </c>
      <c r="M2581" s="15">
        <v>43.1</v>
      </c>
      <c r="N2581" s="15">
        <v>175</v>
      </c>
      <c r="O2581" s="15">
        <v>1</v>
      </c>
      <c r="P2581" s="15" t="s">
        <v>910</v>
      </c>
      <c r="Q2581" s="37" t="s">
        <v>9169</v>
      </c>
      <c r="R2581" s="37">
        <v>0.11</v>
      </c>
      <c r="S2581" s="37" t="s">
        <v>9168</v>
      </c>
      <c r="T2581" s="37" t="s">
        <v>9167</v>
      </c>
      <c r="U2581" s="37" t="s">
        <v>9166</v>
      </c>
    </row>
    <row r="2582" spans="1:21" s="37" customFormat="1" ht="14.5">
      <c r="A2582" s="3" t="s">
        <v>6157</v>
      </c>
      <c r="B2582" s="15" t="s">
        <v>1</v>
      </c>
      <c r="C2582" s="15" t="s">
        <v>5</v>
      </c>
      <c r="D2582" s="15" t="s">
        <v>3525</v>
      </c>
      <c r="E2582" s="15">
        <v>1000</v>
      </c>
      <c r="F2582" s="15">
        <v>15.6</v>
      </c>
      <c r="G2582" s="15">
        <v>16.399999999999999</v>
      </c>
      <c r="H2582" s="15">
        <v>17.2</v>
      </c>
      <c r="I2582" s="15">
        <v>14</v>
      </c>
      <c r="J2582" s="15">
        <v>5</v>
      </c>
      <c r="K2582" s="15">
        <v>5</v>
      </c>
      <c r="L2582" s="15">
        <v>23.2</v>
      </c>
      <c r="M2582" s="15">
        <v>43.1</v>
      </c>
      <c r="N2582" s="15">
        <v>175</v>
      </c>
      <c r="O2582" s="15">
        <v>1</v>
      </c>
      <c r="P2582" s="15" t="s">
        <v>3</v>
      </c>
      <c r="Q2582" s="37" t="s">
        <v>9169</v>
      </c>
      <c r="R2582" s="37">
        <v>0.11</v>
      </c>
      <c r="S2582" s="37" t="s">
        <v>9168</v>
      </c>
      <c r="T2582" s="37" t="s">
        <v>9167</v>
      </c>
      <c r="U2582" s="37" t="s">
        <v>9166</v>
      </c>
    </row>
    <row r="2583" spans="1:21" s="37" customFormat="1" ht="14.5">
      <c r="A2583" s="3" t="s">
        <v>6158</v>
      </c>
      <c r="B2583" s="15" t="s">
        <v>1</v>
      </c>
      <c r="C2583" s="15" t="s">
        <v>5</v>
      </c>
      <c r="D2583" s="15" t="s">
        <v>3522</v>
      </c>
      <c r="E2583" s="15">
        <v>1000</v>
      </c>
      <c r="F2583" s="15">
        <v>16.7</v>
      </c>
      <c r="G2583" s="15">
        <v>17.600000000000001</v>
      </c>
      <c r="H2583" s="15">
        <v>18.5</v>
      </c>
      <c r="I2583" s="15">
        <v>15</v>
      </c>
      <c r="J2583" s="15"/>
      <c r="K2583" s="15">
        <v>1</v>
      </c>
      <c r="L2583" s="15">
        <v>24.4</v>
      </c>
      <c r="M2583" s="15">
        <v>41</v>
      </c>
      <c r="N2583" s="15">
        <v>175</v>
      </c>
      <c r="O2583" s="15">
        <v>1</v>
      </c>
      <c r="P2583" s="15" t="s">
        <v>910</v>
      </c>
      <c r="Q2583" s="37" t="s">
        <v>9169</v>
      </c>
      <c r="R2583" s="37">
        <v>0.11</v>
      </c>
      <c r="S2583" s="37" t="s">
        <v>9168</v>
      </c>
      <c r="T2583" s="37" t="s">
        <v>9167</v>
      </c>
      <c r="U2583" s="37" t="s">
        <v>9166</v>
      </c>
    </row>
    <row r="2584" spans="1:21" s="37" customFormat="1" ht="14.5">
      <c r="A2584" s="3" t="s">
        <v>6159</v>
      </c>
      <c r="B2584" s="15" t="s">
        <v>1</v>
      </c>
      <c r="C2584" s="15" t="s">
        <v>5</v>
      </c>
      <c r="D2584" s="15" t="s">
        <v>3522</v>
      </c>
      <c r="E2584" s="15">
        <v>1000</v>
      </c>
      <c r="F2584" s="15">
        <v>16.7</v>
      </c>
      <c r="G2584" s="15">
        <v>17.600000000000001</v>
      </c>
      <c r="H2584" s="15">
        <v>18.5</v>
      </c>
      <c r="I2584" s="15">
        <v>15</v>
      </c>
      <c r="J2584" s="15">
        <v>5</v>
      </c>
      <c r="K2584" s="15">
        <v>1</v>
      </c>
      <c r="L2584" s="15">
        <v>24.4</v>
      </c>
      <c r="M2584" s="15">
        <v>41</v>
      </c>
      <c r="N2584" s="15">
        <v>175</v>
      </c>
      <c r="O2584" s="15">
        <v>1</v>
      </c>
      <c r="P2584" s="15" t="s">
        <v>3</v>
      </c>
      <c r="Q2584" s="37" t="s">
        <v>9169</v>
      </c>
      <c r="R2584" s="37">
        <v>0.11</v>
      </c>
      <c r="S2584" s="37" t="s">
        <v>9168</v>
      </c>
      <c r="T2584" s="37" t="s">
        <v>9167</v>
      </c>
      <c r="U2584" s="37" t="s">
        <v>9166</v>
      </c>
    </row>
    <row r="2585" spans="1:21" s="37" customFormat="1" ht="14.5">
      <c r="A2585" s="3" t="s">
        <v>6160</v>
      </c>
      <c r="B2585" s="15" t="s">
        <v>1</v>
      </c>
      <c r="C2585" s="15" t="s">
        <v>5</v>
      </c>
      <c r="D2585" s="15" t="s">
        <v>3525</v>
      </c>
      <c r="E2585" s="15">
        <v>1000</v>
      </c>
      <c r="F2585" s="15">
        <v>16.7</v>
      </c>
      <c r="G2585" s="15">
        <v>17.600000000000001</v>
      </c>
      <c r="H2585" s="15">
        <v>18.5</v>
      </c>
      <c r="I2585" s="15">
        <v>15</v>
      </c>
      <c r="J2585" s="15"/>
      <c r="K2585" s="15">
        <v>1</v>
      </c>
      <c r="L2585" s="15">
        <v>24.4</v>
      </c>
      <c r="M2585" s="15">
        <v>41</v>
      </c>
      <c r="N2585" s="15">
        <v>175</v>
      </c>
      <c r="O2585" s="15">
        <v>1</v>
      </c>
      <c r="P2585" s="15" t="s">
        <v>910</v>
      </c>
      <c r="Q2585" s="37" t="s">
        <v>9169</v>
      </c>
      <c r="R2585" s="37">
        <v>0.11</v>
      </c>
      <c r="S2585" s="37" t="s">
        <v>9168</v>
      </c>
      <c r="T2585" s="37" t="s">
        <v>9167</v>
      </c>
      <c r="U2585" s="37" t="s">
        <v>9166</v>
      </c>
    </row>
    <row r="2586" spans="1:21" s="37" customFormat="1" ht="14.5">
      <c r="A2586" s="3" t="s">
        <v>6161</v>
      </c>
      <c r="B2586" s="15" t="s">
        <v>1</v>
      </c>
      <c r="C2586" s="15" t="s">
        <v>5</v>
      </c>
      <c r="D2586" s="15" t="s">
        <v>3525</v>
      </c>
      <c r="E2586" s="15">
        <v>1000</v>
      </c>
      <c r="F2586" s="15">
        <v>16.7</v>
      </c>
      <c r="G2586" s="15">
        <v>17.600000000000001</v>
      </c>
      <c r="H2586" s="15">
        <v>18.5</v>
      </c>
      <c r="I2586" s="15">
        <v>15</v>
      </c>
      <c r="J2586" s="15">
        <v>5</v>
      </c>
      <c r="K2586" s="15">
        <v>1</v>
      </c>
      <c r="L2586" s="15">
        <v>24.4</v>
      </c>
      <c r="M2586" s="15">
        <v>41</v>
      </c>
      <c r="N2586" s="15">
        <v>175</v>
      </c>
      <c r="O2586" s="15">
        <v>1</v>
      </c>
      <c r="P2586" s="15" t="s">
        <v>3</v>
      </c>
      <c r="Q2586" s="37" t="s">
        <v>9169</v>
      </c>
      <c r="R2586" s="37">
        <v>0.11</v>
      </c>
      <c r="S2586" s="37" t="s">
        <v>9168</v>
      </c>
      <c r="T2586" s="37" t="s">
        <v>9167</v>
      </c>
      <c r="U2586" s="37" t="s">
        <v>9166</v>
      </c>
    </row>
    <row r="2587" spans="1:21" s="37" customFormat="1" ht="14.5">
      <c r="A2587" s="3" t="s">
        <v>6162</v>
      </c>
      <c r="B2587" s="15" t="s">
        <v>1</v>
      </c>
      <c r="C2587" s="15" t="s">
        <v>5</v>
      </c>
      <c r="D2587" s="15" t="s">
        <v>3522</v>
      </c>
      <c r="E2587" s="15">
        <v>1000</v>
      </c>
      <c r="F2587" s="15">
        <v>17.8</v>
      </c>
      <c r="G2587" s="15">
        <v>18.8</v>
      </c>
      <c r="H2587" s="15">
        <v>19.7</v>
      </c>
      <c r="I2587" s="15">
        <v>16</v>
      </c>
      <c r="J2587" s="15"/>
      <c r="K2587" s="15">
        <v>1</v>
      </c>
      <c r="L2587" s="15">
        <v>26</v>
      </c>
      <c r="M2587" s="15">
        <v>38.5</v>
      </c>
      <c r="N2587" s="15">
        <v>175</v>
      </c>
      <c r="O2587" s="15">
        <v>1</v>
      </c>
      <c r="P2587" s="15" t="s">
        <v>910</v>
      </c>
      <c r="Q2587" s="37" t="s">
        <v>9169</v>
      </c>
      <c r="R2587" s="37">
        <v>0.11</v>
      </c>
      <c r="S2587" s="37" t="s">
        <v>9168</v>
      </c>
      <c r="T2587" s="37" t="s">
        <v>9167</v>
      </c>
      <c r="U2587" s="37" t="s">
        <v>9166</v>
      </c>
    </row>
    <row r="2588" spans="1:21" s="37" customFormat="1" ht="14.5">
      <c r="A2588" s="3" t="s">
        <v>6163</v>
      </c>
      <c r="B2588" s="15" t="s">
        <v>1</v>
      </c>
      <c r="C2588" s="15" t="s">
        <v>5</v>
      </c>
      <c r="D2588" s="15" t="s">
        <v>3522</v>
      </c>
      <c r="E2588" s="15">
        <v>1000</v>
      </c>
      <c r="F2588" s="15">
        <v>17.8</v>
      </c>
      <c r="G2588" s="15">
        <v>18.8</v>
      </c>
      <c r="H2588" s="15">
        <v>19.7</v>
      </c>
      <c r="I2588" s="15">
        <v>16</v>
      </c>
      <c r="J2588" s="15">
        <v>5</v>
      </c>
      <c r="K2588" s="15">
        <v>1</v>
      </c>
      <c r="L2588" s="15">
        <v>26</v>
      </c>
      <c r="M2588" s="15">
        <v>38.5</v>
      </c>
      <c r="N2588" s="15">
        <v>175</v>
      </c>
      <c r="O2588" s="15">
        <v>1</v>
      </c>
      <c r="P2588" s="15" t="s">
        <v>3</v>
      </c>
      <c r="Q2588" s="37" t="s">
        <v>9169</v>
      </c>
      <c r="R2588" s="37">
        <v>0.11</v>
      </c>
      <c r="S2588" s="37" t="s">
        <v>9168</v>
      </c>
      <c r="T2588" s="37" t="s">
        <v>9167</v>
      </c>
      <c r="U2588" s="37" t="s">
        <v>9166</v>
      </c>
    </row>
    <row r="2589" spans="1:21" s="37" customFormat="1" ht="14.5">
      <c r="A2589" s="3" t="s">
        <v>6164</v>
      </c>
      <c r="B2589" s="15" t="s">
        <v>1</v>
      </c>
      <c r="C2589" s="15" t="s">
        <v>5</v>
      </c>
      <c r="D2589" s="15" t="s">
        <v>3525</v>
      </c>
      <c r="E2589" s="15">
        <v>1000</v>
      </c>
      <c r="F2589" s="15">
        <v>17.8</v>
      </c>
      <c r="G2589" s="15">
        <v>18.8</v>
      </c>
      <c r="H2589" s="15">
        <v>19.7</v>
      </c>
      <c r="I2589" s="15">
        <v>16</v>
      </c>
      <c r="J2589" s="15"/>
      <c r="K2589" s="15">
        <v>1</v>
      </c>
      <c r="L2589" s="15">
        <v>26</v>
      </c>
      <c r="M2589" s="15">
        <v>38.5</v>
      </c>
      <c r="N2589" s="15">
        <v>175</v>
      </c>
      <c r="O2589" s="15">
        <v>1</v>
      </c>
      <c r="P2589" s="15" t="s">
        <v>910</v>
      </c>
      <c r="Q2589" s="37" t="s">
        <v>9169</v>
      </c>
      <c r="R2589" s="37">
        <v>0.11</v>
      </c>
      <c r="S2589" s="37" t="s">
        <v>9168</v>
      </c>
      <c r="T2589" s="37" t="s">
        <v>9167</v>
      </c>
      <c r="U2589" s="37" t="s">
        <v>9166</v>
      </c>
    </row>
    <row r="2590" spans="1:21" s="37" customFormat="1" ht="14.5">
      <c r="A2590" s="3" t="s">
        <v>6165</v>
      </c>
      <c r="B2590" s="15" t="s">
        <v>1</v>
      </c>
      <c r="C2590" s="15" t="s">
        <v>5</v>
      </c>
      <c r="D2590" s="15" t="s">
        <v>3525</v>
      </c>
      <c r="E2590" s="15">
        <v>1000</v>
      </c>
      <c r="F2590" s="15">
        <v>17.8</v>
      </c>
      <c r="G2590" s="15">
        <v>18.8</v>
      </c>
      <c r="H2590" s="15">
        <v>19.7</v>
      </c>
      <c r="I2590" s="15">
        <v>16</v>
      </c>
      <c r="J2590" s="15">
        <v>5</v>
      </c>
      <c r="K2590" s="15">
        <v>1</v>
      </c>
      <c r="L2590" s="15">
        <v>26</v>
      </c>
      <c r="M2590" s="15">
        <v>38.5</v>
      </c>
      <c r="N2590" s="15">
        <v>175</v>
      </c>
      <c r="O2590" s="15">
        <v>1</v>
      </c>
      <c r="P2590" s="15" t="s">
        <v>3</v>
      </c>
      <c r="Q2590" s="37" t="s">
        <v>9169</v>
      </c>
      <c r="R2590" s="37">
        <v>0.11</v>
      </c>
      <c r="S2590" s="37" t="s">
        <v>9168</v>
      </c>
      <c r="T2590" s="37" t="s">
        <v>9167</v>
      </c>
      <c r="U2590" s="37" t="s">
        <v>9166</v>
      </c>
    </row>
    <row r="2591" spans="1:21" s="37" customFormat="1" ht="14.5">
      <c r="A2591" s="3" t="s">
        <v>6166</v>
      </c>
      <c r="B2591" s="15" t="s">
        <v>1</v>
      </c>
      <c r="C2591" s="15" t="s">
        <v>5</v>
      </c>
      <c r="D2591" s="15" t="s">
        <v>3522</v>
      </c>
      <c r="E2591" s="15">
        <v>1000</v>
      </c>
      <c r="F2591" s="15">
        <v>18.899999999999999</v>
      </c>
      <c r="G2591" s="15">
        <v>19.899999999999999</v>
      </c>
      <c r="H2591" s="15">
        <v>20.9</v>
      </c>
      <c r="I2591" s="15">
        <v>17</v>
      </c>
      <c r="J2591" s="15"/>
      <c r="K2591" s="15">
        <v>1</v>
      </c>
      <c r="L2591" s="15">
        <v>27.6</v>
      </c>
      <c r="M2591" s="15">
        <v>36.200000000000003</v>
      </c>
      <c r="N2591" s="15">
        <v>175</v>
      </c>
      <c r="O2591" s="15">
        <v>1</v>
      </c>
      <c r="P2591" s="15" t="s">
        <v>910</v>
      </c>
      <c r="Q2591" s="37" t="s">
        <v>9169</v>
      </c>
      <c r="R2591" s="37">
        <v>0.11</v>
      </c>
      <c r="S2591" s="37" t="s">
        <v>9168</v>
      </c>
      <c r="T2591" s="37" t="s">
        <v>9167</v>
      </c>
      <c r="U2591" s="37" t="s">
        <v>9166</v>
      </c>
    </row>
    <row r="2592" spans="1:21" s="37" customFormat="1" ht="14.5">
      <c r="A2592" s="3" t="s">
        <v>6167</v>
      </c>
      <c r="B2592" s="15" t="s">
        <v>1</v>
      </c>
      <c r="C2592" s="15" t="s">
        <v>5</v>
      </c>
      <c r="D2592" s="15" t="s">
        <v>3522</v>
      </c>
      <c r="E2592" s="15">
        <v>1000</v>
      </c>
      <c r="F2592" s="15">
        <v>18.899999999999999</v>
      </c>
      <c r="G2592" s="15">
        <v>19.899999999999999</v>
      </c>
      <c r="H2592" s="15">
        <v>20.9</v>
      </c>
      <c r="I2592" s="15">
        <v>17</v>
      </c>
      <c r="J2592" s="15">
        <v>5</v>
      </c>
      <c r="K2592" s="15">
        <v>1</v>
      </c>
      <c r="L2592" s="15">
        <v>27.6</v>
      </c>
      <c r="M2592" s="15">
        <v>36.200000000000003</v>
      </c>
      <c r="N2592" s="15">
        <v>175</v>
      </c>
      <c r="O2592" s="15">
        <v>1</v>
      </c>
      <c r="P2592" s="15" t="s">
        <v>3</v>
      </c>
      <c r="Q2592" s="37" t="s">
        <v>9169</v>
      </c>
      <c r="R2592" s="37">
        <v>0.11</v>
      </c>
      <c r="S2592" s="37" t="s">
        <v>9168</v>
      </c>
      <c r="T2592" s="37" t="s">
        <v>9167</v>
      </c>
      <c r="U2592" s="37" t="s">
        <v>9166</v>
      </c>
    </row>
    <row r="2593" spans="1:21" s="37" customFormat="1" ht="14.5">
      <c r="A2593" s="3" t="s">
        <v>6168</v>
      </c>
      <c r="B2593" s="15" t="s">
        <v>1</v>
      </c>
      <c r="C2593" s="15" t="s">
        <v>5</v>
      </c>
      <c r="D2593" s="15" t="s">
        <v>3525</v>
      </c>
      <c r="E2593" s="15">
        <v>1000</v>
      </c>
      <c r="F2593" s="15">
        <v>18.899999999999999</v>
      </c>
      <c r="G2593" s="15">
        <v>19.899999999999999</v>
      </c>
      <c r="H2593" s="15">
        <v>20.9</v>
      </c>
      <c r="I2593" s="15">
        <v>17</v>
      </c>
      <c r="J2593" s="15"/>
      <c r="K2593" s="15">
        <v>1</v>
      </c>
      <c r="L2593" s="15">
        <v>27.6</v>
      </c>
      <c r="M2593" s="15">
        <v>36.200000000000003</v>
      </c>
      <c r="N2593" s="15">
        <v>175</v>
      </c>
      <c r="O2593" s="15">
        <v>1</v>
      </c>
      <c r="P2593" s="15" t="s">
        <v>910</v>
      </c>
      <c r="Q2593" s="37" t="s">
        <v>9169</v>
      </c>
      <c r="R2593" s="37">
        <v>0.11</v>
      </c>
      <c r="S2593" s="37" t="s">
        <v>9168</v>
      </c>
      <c r="T2593" s="37" t="s">
        <v>9167</v>
      </c>
      <c r="U2593" s="37" t="s">
        <v>9166</v>
      </c>
    </row>
    <row r="2594" spans="1:21" s="37" customFormat="1" ht="14.5">
      <c r="A2594" s="3" t="s">
        <v>6169</v>
      </c>
      <c r="B2594" s="15" t="s">
        <v>1</v>
      </c>
      <c r="C2594" s="15" t="s">
        <v>5</v>
      </c>
      <c r="D2594" s="15" t="s">
        <v>3525</v>
      </c>
      <c r="E2594" s="15">
        <v>1000</v>
      </c>
      <c r="F2594" s="15">
        <v>18.899999999999999</v>
      </c>
      <c r="G2594" s="15">
        <v>19.899999999999999</v>
      </c>
      <c r="H2594" s="15">
        <v>20.9</v>
      </c>
      <c r="I2594" s="15">
        <v>17</v>
      </c>
      <c r="J2594" s="15">
        <v>5</v>
      </c>
      <c r="K2594" s="15">
        <v>1</v>
      </c>
      <c r="L2594" s="15">
        <v>27.6</v>
      </c>
      <c r="M2594" s="15">
        <v>36.200000000000003</v>
      </c>
      <c r="N2594" s="15">
        <v>175</v>
      </c>
      <c r="O2594" s="15">
        <v>1</v>
      </c>
      <c r="P2594" s="15" t="s">
        <v>3</v>
      </c>
      <c r="Q2594" s="37" t="s">
        <v>9169</v>
      </c>
      <c r="R2594" s="37">
        <v>0.11</v>
      </c>
      <c r="S2594" s="37" t="s">
        <v>9168</v>
      </c>
      <c r="T2594" s="37" t="s">
        <v>9167</v>
      </c>
      <c r="U2594" s="37" t="s">
        <v>9166</v>
      </c>
    </row>
    <row r="2595" spans="1:21" s="37" customFormat="1" ht="14.5">
      <c r="A2595" s="3" t="s">
        <v>6170</v>
      </c>
      <c r="B2595" s="15" t="s">
        <v>1</v>
      </c>
      <c r="C2595" s="15" t="s">
        <v>5</v>
      </c>
      <c r="D2595" s="15" t="s">
        <v>3522</v>
      </c>
      <c r="E2595" s="15">
        <v>1000</v>
      </c>
      <c r="F2595" s="15">
        <v>20</v>
      </c>
      <c r="G2595" s="15">
        <v>21.1</v>
      </c>
      <c r="H2595" s="15">
        <v>22.1</v>
      </c>
      <c r="I2595" s="15">
        <v>18</v>
      </c>
      <c r="J2595" s="15"/>
      <c r="K2595" s="15">
        <v>1</v>
      </c>
      <c r="L2595" s="15">
        <v>29.2</v>
      </c>
      <c r="M2595" s="15">
        <v>34.200000000000003</v>
      </c>
      <c r="N2595" s="15">
        <v>175</v>
      </c>
      <c r="O2595" s="15">
        <v>1</v>
      </c>
      <c r="P2595" s="15" t="s">
        <v>910</v>
      </c>
      <c r="Q2595" s="37" t="s">
        <v>9169</v>
      </c>
      <c r="R2595" s="37">
        <v>0.11</v>
      </c>
      <c r="S2595" s="37" t="s">
        <v>9168</v>
      </c>
      <c r="T2595" s="37" t="s">
        <v>9167</v>
      </c>
      <c r="U2595" s="37" t="s">
        <v>9166</v>
      </c>
    </row>
    <row r="2596" spans="1:21" s="37" customFormat="1" ht="14.5">
      <c r="A2596" s="3" t="s">
        <v>6171</v>
      </c>
      <c r="B2596" s="15" t="s">
        <v>1</v>
      </c>
      <c r="C2596" s="15" t="s">
        <v>5</v>
      </c>
      <c r="D2596" s="15" t="s">
        <v>3522</v>
      </c>
      <c r="E2596" s="15">
        <v>1000</v>
      </c>
      <c r="F2596" s="15">
        <v>20</v>
      </c>
      <c r="G2596" s="15">
        <v>21.1</v>
      </c>
      <c r="H2596" s="15">
        <v>22.1</v>
      </c>
      <c r="I2596" s="15">
        <v>18</v>
      </c>
      <c r="J2596" s="15">
        <v>5</v>
      </c>
      <c r="K2596" s="15">
        <v>1</v>
      </c>
      <c r="L2596" s="15">
        <v>29.2</v>
      </c>
      <c r="M2596" s="15">
        <v>34.200000000000003</v>
      </c>
      <c r="N2596" s="15">
        <v>175</v>
      </c>
      <c r="O2596" s="15">
        <v>1</v>
      </c>
      <c r="P2596" s="15" t="s">
        <v>3</v>
      </c>
      <c r="Q2596" s="37" t="s">
        <v>9169</v>
      </c>
      <c r="R2596" s="37">
        <v>0.11</v>
      </c>
      <c r="S2596" s="37" t="s">
        <v>9168</v>
      </c>
      <c r="T2596" s="37" t="s">
        <v>9167</v>
      </c>
      <c r="U2596" s="37" t="s">
        <v>9166</v>
      </c>
    </row>
    <row r="2597" spans="1:21" s="37" customFormat="1" ht="14.5">
      <c r="A2597" s="3" t="s">
        <v>6172</v>
      </c>
      <c r="B2597" s="15" t="s">
        <v>1</v>
      </c>
      <c r="C2597" s="15" t="s">
        <v>5</v>
      </c>
      <c r="D2597" s="15" t="s">
        <v>3525</v>
      </c>
      <c r="E2597" s="15">
        <v>1000</v>
      </c>
      <c r="F2597" s="15">
        <v>20</v>
      </c>
      <c r="G2597" s="15">
        <v>21.1</v>
      </c>
      <c r="H2597" s="15">
        <v>22.1</v>
      </c>
      <c r="I2597" s="15">
        <v>18</v>
      </c>
      <c r="J2597" s="15"/>
      <c r="K2597" s="15">
        <v>1</v>
      </c>
      <c r="L2597" s="15">
        <v>29.2</v>
      </c>
      <c r="M2597" s="15">
        <v>34.200000000000003</v>
      </c>
      <c r="N2597" s="15">
        <v>175</v>
      </c>
      <c r="O2597" s="15">
        <v>1</v>
      </c>
      <c r="P2597" s="15" t="s">
        <v>910</v>
      </c>
      <c r="Q2597" s="37" t="s">
        <v>9169</v>
      </c>
      <c r="R2597" s="37">
        <v>0.11</v>
      </c>
      <c r="S2597" s="37" t="s">
        <v>9168</v>
      </c>
      <c r="T2597" s="37" t="s">
        <v>9167</v>
      </c>
      <c r="U2597" s="37" t="s">
        <v>9166</v>
      </c>
    </row>
    <row r="2598" spans="1:21" s="37" customFormat="1" ht="14.5">
      <c r="A2598" s="3" t="s">
        <v>6173</v>
      </c>
      <c r="B2598" s="15" t="s">
        <v>1</v>
      </c>
      <c r="C2598" s="15" t="s">
        <v>5</v>
      </c>
      <c r="D2598" s="15" t="s">
        <v>3525</v>
      </c>
      <c r="E2598" s="15">
        <v>1000</v>
      </c>
      <c r="F2598" s="15">
        <v>20</v>
      </c>
      <c r="G2598" s="15">
        <v>21.1</v>
      </c>
      <c r="H2598" s="15">
        <v>22.1</v>
      </c>
      <c r="I2598" s="15">
        <v>18</v>
      </c>
      <c r="J2598" s="15">
        <v>5</v>
      </c>
      <c r="K2598" s="15">
        <v>1</v>
      </c>
      <c r="L2598" s="15">
        <v>29.2</v>
      </c>
      <c r="M2598" s="15">
        <v>34.200000000000003</v>
      </c>
      <c r="N2598" s="15">
        <v>175</v>
      </c>
      <c r="O2598" s="15">
        <v>1</v>
      </c>
      <c r="P2598" s="15" t="s">
        <v>3</v>
      </c>
      <c r="Q2598" s="37" t="s">
        <v>9169</v>
      </c>
      <c r="R2598" s="37">
        <v>0.11</v>
      </c>
      <c r="S2598" s="37" t="s">
        <v>9168</v>
      </c>
      <c r="T2598" s="37" t="s">
        <v>9167</v>
      </c>
      <c r="U2598" s="37" t="s">
        <v>9166</v>
      </c>
    </row>
    <row r="2599" spans="1:21" s="37" customFormat="1" ht="14.5">
      <c r="A2599" s="3" t="s">
        <v>6174</v>
      </c>
      <c r="B2599" s="15" t="s">
        <v>1</v>
      </c>
      <c r="C2599" s="15" t="s">
        <v>5</v>
      </c>
      <c r="D2599" s="15" t="s">
        <v>3522</v>
      </c>
      <c r="E2599" s="15">
        <v>1000</v>
      </c>
      <c r="F2599" s="15">
        <v>22.2</v>
      </c>
      <c r="G2599" s="15">
        <v>23.4</v>
      </c>
      <c r="H2599" s="15">
        <v>24.5</v>
      </c>
      <c r="I2599" s="15">
        <v>20</v>
      </c>
      <c r="J2599" s="15"/>
      <c r="K2599" s="15">
        <v>1</v>
      </c>
      <c r="L2599" s="15">
        <v>32.4</v>
      </c>
      <c r="M2599" s="15">
        <v>30.9</v>
      </c>
      <c r="N2599" s="15">
        <v>175</v>
      </c>
      <c r="O2599" s="15">
        <v>1</v>
      </c>
      <c r="P2599" s="15" t="s">
        <v>910</v>
      </c>
      <c r="Q2599" s="37" t="s">
        <v>9169</v>
      </c>
      <c r="R2599" s="37">
        <v>0.11</v>
      </c>
      <c r="S2599" s="37" t="s">
        <v>9168</v>
      </c>
      <c r="T2599" s="37" t="s">
        <v>9167</v>
      </c>
      <c r="U2599" s="37" t="s">
        <v>9166</v>
      </c>
    </row>
    <row r="2600" spans="1:21" s="37" customFormat="1" ht="14.5">
      <c r="A2600" s="3" t="s">
        <v>6175</v>
      </c>
      <c r="B2600" s="15" t="s">
        <v>1</v>
      </c>
      <c r="C2600" s="15" t="s">
        <v>5</v>
      </c>
      <c r="D2600" s="15" t="s">
        <v>3522</v>
      </c>
      <c r="E2600" s="15">
        <v>1000</v>
      </c>
      <c r="F2600" s="15">
        <v>22.2</v>
      </c>
      <c r="G2600" s="15">
        <v>23.4</v>
      </c>
      <c r="H2600" s="15">
        <v>24.5</v>
      </c>
      <c r="I2600" s="15">
        <v>20</v>
      </c>
      <c r="J2600" s="15">
        <v>5</v>
      </c>
      <c r="K2600" s="15">
        <v>1</v>
      </c>
      <c r="L2600" s="15">
        <v>32.4</v>
      </c>
      <c r="M2600" s="15">
        <v>30.9</v>
      </c>
      <c r="N2600" s="15">
        <v>175</v>
      </c>
      <c r="O2600" s="15">
        <v>1</v>
      </c>
      <c r="P2600" s="15" t="s">
        <v>3</v>
      </c>
      <c r="Q2600" s="37" t="s">
        <v>9169</v>
      </c>
      <c r="R2600" s="37">
        <v>0.11</v>
      </c>
      <c r="S2600" s="37" t="s">
        <v>9168</v>
      </c>
      <c r="T2600" s="37" t="s">
        <v>9167</v>
      </c>
      <c r="U2600" s="37" t="s">
        <v>9166</v>
      </c>
    </row>
    <row r="2601" spans="1:21" s="37" customFormat="1" ht="14.5">
      <c r="A2601" s="3" t="s">
        <v>6176</v>
      </c>
      <c r="B2601" s="15" t="s">
        <v>1</v>
      </c>
      <c r="C2601" s="15" t="s">
        <v>5</v>
      </c>
      <c r="D2601" s="15" t="s">
        <v>3525</v>
      </c>
      <c r="E2601" s="15">
        <v>1000</v>
      </c>
      <c r="F2601" s="15">
        <v>22.2</v>
      </c>
      <c r="G2601" s="15">
        <v>23.4</v>
      </c>
      <c r="H2601" s="15">
        <v>24.5</v>
      </c>
      <c r="I2601" s="15">
        <v>20</v>
      </c>
      <c r="J2601" s="15"/>
      <c r="K2601" s="15">
        <v>1</v>
      </c>
      <c r="L2601" s="15">
        <v>32.4</v>
      </c>
      <c r="M2601" s="15">
        <v>30.9</v>
      </c>
      <c r="N2601" s="15">
        <v>175</v>
      </c>
      <c r="O2601" s="15">
        <v>1</v>
      </c>
      <c r="P2601" s="15" t="s">
        <v>910</v>
      </c>
      <c r="Q2601" s="37" t="s">
        <v>9169</v>
      </c>
      <c r="R2601" s="37">
        <v>0.11</v>
      </c>
      <c r="S2601" s="37" t="s">
        <v>9168</v>
      </c>
      <c r="T2601" s="37" t="s">
        <v>9167</v>
      </c>
      <c r="U2601" s="37" t="s">
        <v>9166</v>
      </c>
    </row>
    <row r="2602" spans="1:21" s="37" customFormat="1" ht="14.5">
      <c r="A2602" s="3" t="s">
        <v>6177</v>
      </c>
      <c r="B2602" s="15" t="s">
        <v>1</v>
      </c>
      <c r="C2602" s="15" t="s">
        <v>5</v>
      </c>
      <c r="D2602" s="15" t="s">
        <v>3525</v>
      </c>
      <c r="E2602" s="15">
        <v>1000</v>
      </c>
      <c r="F2602" s="15">
        <v>22.2</v>
      </c>
      <c r="G2602" s="15">
        <v>23.4</v>
      </c>
      <c r="H2602" s="15">
        <v>24.5</v>
      </c>
      <c r="I2602" s="15">
        <v>20</v>
      </c>
      <c r="J2602" s="15">
        <v>5</v>
      </c>
      <c r="K2602" s="15">
        <v>1</v>
      </c>
      <c r="L2602" s="15">
        <v>32.4</v>
      </c>
      <c r="M2602" s="15">
        <v>30.9</v>
      </c>
      <c r="N2602" s="15">
        <v>175</v>
      </c>
      <c r="O2602" s="15">
        <v>1</v>
      </c>
      <c r="P2602" s="15" t="s">
        <v>3</v>
      </c>
      <c r="Q2602" s="37" t="s">
        <v>9169</v>
      </c>
      <c r="R2602" s="37">
        <v>0.11</v>
      </c>
      <c r="S2602" s="37" t="s">
        <v>9168</v>
      </c>
      <c r="T2602" s="37" t="s">
        <v>9167</v>
      </c>
      <c r="U2602" s="37" t="s">
        <v>9166</v>
      </c>
    </row>
    <row r="2603" spans="1:21" s="37" customFormat="1" ht="14.5">
      <c r="A2603" s="3" t="s">
        <v>6178</v>
      </c>
      <c r="B2603" s="15" t="s">
        <v>1</v>
      </c>
      <c r="C2603" s="15" t="s">
        <v>5</v>
      </c>
      <c r="D2603" s="15" t="s">
        <v>3522</v>
      </c>
      <c r="E2603" s="15">
        <v>1000</v>
      </c>
      <c r="F2603" s="15">
        <v>24.4</v>
      </c>
      <c r="G2603" s="15">
        <v>25.7</v>
      </c>
      <c r="H2603" s="15">
        <v>26.9</v>
      </c>
      <c r="I2603" s="15">
        <v>22</v>
      </c>
      <c r="J2603" s="15"/>
      <c r="K2603" s="15">
        <v>1</v>
      </c>
      <c r="L2603" s="15">
        <v>35.5</v>
      </c>
      <c r="M2603" s="15">
        <v>28.2</v>
      </c>
      <c r="N2603" s="15">
        <v>175</v>
      </c>
      <c r="O2603" s="15">
        <v>1</v>
      </c>
      <c r="P2603" s="15" t="s">
        <v>910</v>
      </c>
      <c r="Q2603" s="37" t="s">
        <v>9169</v>
      </c>
      <c r="R2603" s="37">
        <v>0.11</v>
      </c>
      <c r="S2603" s="37" t="s">
        <v>9168</v>
      </c>
      <c r="T2603" s="37" t="s">
        <v>9167</v>
      </c>
      <c r="U2603" s="37" t="s">
        <v>9166</v>
      </c>
    </row>
    <row r="2604" spans="1:21" s="37" customFormat="1" ht="14.5">
      <c r="A2604" s="3" t="s">
        <v>6179</v>
      </c>
      <c r="B2604" s="15" t="s">
        <v>1</v>
      </c>
      <c r="C2604" s="15" t="s">
        <v>5</v>
      </c>
      <c r="D2604" s="15" t="s">
        <v>3522</v>
      </c>
      <c r="E2604" s="15">
        <v>1000</v>
      </c>
      <c r="F2604" s="15">
        <v>24.4</v>
      </c>
      <c r="G2604" s="15">
        <v>25.7</v>
      </c>
      <c r="H2604" s="15">
        <v>26.9</v>
      </c>
      <c r="I2604" s="15">
        <v>22</v>
      </c>
      <c r="J2604" s="15">
        <v>5</v>
      </c>
      <c r="K2604" s="15">
        <v>1</v>
      </c>
      <c r="L2604" s="15">
        <v>35.5</v>
      </c>
      <c r="M2604" s="15">
        <v>28.2</v>
      </c>
      <c r="N2604" s="15">
        <v>175</v>
      </c>
      <c r="O2604" s="15">
        <v>1</v>
      </c>
      <c r="P2604" s="15" t="s">
        <v>3</v>
      </c>
      <c r="Q2604" s="37" t="s">
        <v>9169</v>
      </c>
      <c r="R2604" s="37">
        <v>0.11</v>
      </c>
      <c r="S2604" s="37" t="s">
        <v>9168</v>
      </c>
      <c r="T2604" s="37" t="s">
        <v>9167</v>
      </c>
      <c r="U2604" s="37" t="s">
        <v>9166</v>
      </c>
    </row>
    <row r="2605" spans="1:21" s="37" customFormat="1" ht="14.5">
      <c r="A2605" s="3" t="s">
        <v>6180</v>
      </c>
      <c r="B2605" s="15" t="s">
        <v>1</v>
      </c>
      <c r="C2605" s="15" t="s">
        <v>5</v>
      </c>
      <c r="D2605" s="15" t="s">
        <v>3525</v>
      </c>
      <c r="E2605" s="15">
        <v>1000</v>
      </c>
      <c r="F2605" s="15">
        <v>24.4</v>
      </c>
      <c r="G2605" s="15">
        <v>25.7</v>
      </c>
      <c r="H2605" s="15">
        <v>26.9</v>
      </c>
      <c r="I2605" s="15">
        <v>22</v>
      </c>
      <c r="J2605" s="15"/>
      <c r="K2605" s="15">
        <v>1</v>
      </c>
      <c r="L2605" s="15">
        <v>35.5</v>
      </c>
      <c r="M2605" s="15">
        <v>28.2</v>
      </c>
      <c r="N2605" s="15">
        <v>175</v>
      </c>
      <c r="O2605" s="15">
        <v>1</v>
      </c>
      <c r="P2605" s="15" t="s">
        <v>910</v>
      </c>
      <c r="Q2605" s="37" t="s">
        <v>9169</v>
      </c>
      <c r="R2605" s="37">
        <v>0.11</v>
      </c>
      <c r="S2605" s="37" t="s">
        <v>9168</v>
      </c>
      <c r="T2605" s="37" t="s">
        <v>9167</v>
      </c>
      <c r="U2605" s="37" t="s">
        <v>9166</v>
      </c>
    </row>
    <row r="2606" spans="1:21" s="37" customFormat="1" ht="14.5">
      <c r="A2606" s="3" t="s">
        <v>6181</v>
      </c>
      <c r="B2606" s="15" t="s">
        <v>1</v>
      </c>
      <c r="C2606" s="15" t="s">
        <v>5</v>
      </c>
      <c r="D2606" s="15" t="s">
        <v>3525</v>
      </c>
      <c r="E2606" s="15">
        <v>1000</v>
      </c>
      <c r="F2606" s="15">
        <v>24.4</v>
      </c>
      <c r="G2606" s="15">
        <v>25.7</v>
      </c>
      <c r="H2606" s="15">
        <v>26.9</v>
      </c>
      <c r="I2606" s="15">
        <v>22</v>
      </c>
      <c r="J2606" s="15">
        <v>5</v>
      </c>
      <c r="K2606" s="15">
        <v>1</v>
      </c>
      <c r="L2606" s="15">
        <v>35.5</v>
      </c>
      <c r="M2606" s="15">
        <v>28.2</v>
      </c>
      <c r="N2606" s="15">
        <v>175</v>
      </c>
      <c r="O2606" s="15">
        <v>1</v>
      </c>
      <c r="P2606" s="15" t="s">
        <v>3</v>
      </c>
      <c r="Q2606" s="37" t="s">
        <v>9169</v>
      </c>
      <c r="R2606" s="37">
        <v>0.11</v>
      </c>
      <c r="S2606" s="37" t="s">
        <v>9168</v>
      </c>
      <c r="T2606" s="37" t="s">
        <v>9167</v>
      </c>
      <c r="U2606" s="37" t="s">
        <v>9166</v>
      </c>
    </row>
    <row r="2607" spans="1:21" s="37" customFormat="1" ht="14.5">
      <c r="A2607" s="3" t="s">
        <v>6182</v>
      </c>
      <c r="B2607" s="15" t="s">
        <v>1</v>
      </c>
      <c r="C2607" s="15" t="s">
        <v>5</v>
      </c>
      <c r="D2607" s="15" t="s">
        <v>3522</v>
      </c>
      <c r="E2607" s="15">
        <v>1000</v>
      </c>
      <c r="F2607" s="15">
        <v>26.7</v>
      </c>
      <c r="G2607" s="15">
        <v>28.1</v>
      </c>
      <c r="H2607" s="15">
        <v>29.5</v>
      </c>
      <c r="I2607" s="15">
        <v>24</v>
      </c>
      <c r="J2607" s="15"/>
      <c r="K2607" s="15">
        <v>1</v>
      </c>
      <c r="L2607" s="15">
        <v>38.9</v>
      </c>
      <c r="M2607" s="15">
        <v>25.7</v>
      </c>
      <c r="N2607" s="15">
        <v>175</v>
      </c>
      <c r="O2607" s="15">
        <v>1</v>
      </c>
      <c r="P2607" s="15" t="s">
        <v>910</v>
      </c>
      <c r="Q2607" s="37" t="s">
        <v>9169</v>
      </c>
      <c r="R2607" s="37">
        <v>0.11</v>
      </c>
      <c r="S2607" s="37" t="s">
        <v>9168</v>
      </c>
      <c r="T2607" s="37" t="s">
        <v>9167</v>
      </c>
      <c r="U2607" s="37" t="s">
        <v>9166</v>
      </c>
    </row>
    <row r="2608" spans="1:21" s="37" customFormat="1" ht="14.5">
      <c r="A2608" s="3" t="s">
        <v>6183</v>
      </c>
      <c r="B2608" s="15" t="s">
        <v>1</v>
      </c>
      <c r="C2608" s="15" t="s">
        <v>5</v>
      </c>
      <c r="D2608" s="15" t="s">
        <v>3522</v>
      </c>
      <c r="E2608" s="15">
        <v>1000</v>
      </c>
      <c r="F2608" s="15">
        <v>26.7</v>
      </c>
      <c r="G2608" s="15">
        <v>28.1</v>
      </c>
      <c r="H2608" s="15">
        <v>29.5</v>
      </c>
      <c r="I2608" s="15">
        <v>24</v>
      </c>
      <c r="J2608" s="15">
        <v>5</v>
      </c>
      <c r="K2608" s="15">
        <v>1</v>
      </c>
      <c r="L2608" s="15">
        <v>38.9</v>
      </c>
      <c r="M2608" s="15">
        <v>25.7</v>
      </c>
      <c r="N2608" s="15">
        <v>175</v>
      </c>
      <c r="O2608" s="15">
        <v>1</v>
      </c>
      <c r="P2608" s="15" t="s">
        <v>3</v>
      </c>
      <c r="Q2608" s="37" t="s">
        <v>9169</v>
      </c>
      <c r="R2608" s="37">
        <v>0.11</v>
      </c>
      <c r="S2608" s="37" t="s">
        <v>9168</v>
      </c>
      <c r="T2608" s="37" t="s">
        <v>9167</v>
      </c>
      <c r="U2608" s="37" t="s">
        <v>9166</v>
      </c>
    </row>
    <row r="2609" spans="1:21" s="37" customFormat="1" ht="14.5">
      <c r="A2609" s="3" t="s">
        <v>6184</v>
      </c>
      <c r="B2609" s="15" t="s">
        <v>1</v>
      </c>
      <c r="C2609" s="15" t="s">
        <v>5</v>
      </c>
      <c r="D2609" s="15" t="s">
        <v>3525</v>
      </c>
      <c r="E2609" s="15">
        <v>1000</v>
      </c>
      <c r="F2609" s="15">
        <v>26.7</v>
      </c>
      <c r="G2609" s="15">
        <v>28.1</v>
      </c>
      <c r="H2609" s="15">
        <v>29.5</v>
      </c>
      <c r="I2609" s="15">
        <v>24</v>
      </c>
      <c r="J2609" s="15"/>
      <c r="K2609" s="15">
        <v>1</v>
      </c>
      <c r="L2609" s="15">
        <v>38.9</v>
      </c>
      <c r="M2609" s="15">
        <v>25.7</v>
      </c>
      <c r="N2609" s="15">
        <v>175</v>
      </c>
      <c r="O2609" s="15">
        <v>1</v>
      </c>
      <c r="P2609" s="15" t="s">
        <v>910</v>
      </c>
      <c r="Q2609" s="37" t="s">
        <v>9169</v>
      </c>
      <c r="R2609" s="37">
        <v>0.11</v>
      </c>
      <c r="S2609" s="37" t="s">
        <v>9168</v>
      </c>
      <c r="T2609" s="37" t="s">
        <v>9167</v>
      </c>
      <c r="U2609" s="37" t="s">
        <v>9166</v>
      </c>
    </row>
    <row r="2610" spans="1:21" s="37" customFormat="1" ht="14.5">
      <c r="A2610" s="3" t="s">
        <v>6185</v>
      </c>
      <c r="B2610" s="15" t="s">
        <v>1</v>
      </c>
      <c r="C2610" s="15" t="s">
        <v>5</v>
      </c>
      <c r="D2610" s="15" t="s">
        <v>3525</v>
      </c>
      <c r="E2610" s="15">
        <v>1000</v>
      </c>
      <c r="F2610" s="15">
        <v>26.7</v>
      </c>
      <c r="G2610" s="15">
        <v>28.1</v>
      </c>
      <c r="H2610" s="15">
        <v>29.5</v>
      </c>
      <c r="I2610" s="15">
        <v>24</v>
      </c>
      <c r="J2610" s="15">
        <v>5</v>
      </c>
      <c r="K2610" s="15">
        <v>1</v>
      </c>
      <c r="L2610" s="15">
        <v>38.9</v>
      </c>
      <c r="M2610" s="15">
        <v>25.7</v>
      </c>
      <c r="N2610" s="15">
        <v>175</v>
      </c>
      <c r="O2610" s="15">
        <v>1</v>
      </c>
      <c r="P2610" s="15" t="s">
        <v>3</v>
      </c>
      <c r="Q2610" s="37" t="s">
        <v>9169</v>
      </c>
      <c r="R2610" s="37">
        <v>0.11</v>
      </c>
      <c r="S2610" s="37" t="s">
        <v>9168</v>
      </c>
      <c r="T2610" s="37" t="s">
        <v>9167</v>
      </c>
      <c r="U2610" s="37" t="s">
        <v>9166</v>
      </c>
    </row>
    <row r="2611" spans="1:21" s="37" customFormat="1" ht="14.5">
      <c r="A2611" s="3" t="s">
        <v>6186</v>
      </c>
      <c r="B2611" s="15" t="s">
        <v>1</v>
      </c>
      <c r="C2611" s="15" t="s">
        <v>5</v>
      </c>
      <c r="D2611" s="15" t="s">
        <v>3522</v>
      </c>
      <c r="E2611" s="15">
        <v>1000</v>
      </c>
      <c r="F2611" s="15">
        <v>28.9</v>
      </c>
      <c r="G2611" s="15">
        <v>30.4</v>
      </c>
      <c r="H2611" s="15">
        <v>31.9</v>
      </c>
      <c r="I2611" s="15">
        <v>26</v>
      </c>
      <c r="J2611" s="15"/>
      <c r="K2611" s="15">
        <v>1</v>
      </c>
      <c r="L2611" s="15">
        <v>42.1</v>
      </c>
      <c r="M2611" s="15">
        <v>23.8</v>
      </c>
      <c r="N2611" s="15">
        <v>175</v>
      </c>
      <c r="O2611" s="15">
        <v>1</v>
      </c>
      <c r="P2611" s="15" t="s">
        <v>910</v>
      </c>
      <c r="Q2611" s="37" t="s">
        <v>9169</v>
      </c>
      <c r="R2611" s="37">
        <v>0.11</v>
      </c>
      <c r="S2611" s="37" t="s">
        <v>9168</v>
      </c>
      <c r="T2611" s="37" t="s">
        <v>9167</v>
      </c>
      <c r="U2611" s="37" t="s">
        <v>9166</v>
      </c>
    </row>
    <row r="2612" spans="1:21" s="37" customFormat="1" ht="14.5">
      <c r="A2612" s="3" t="s">
        <v>6187</v>
      </c>
      <c r="B2612" s="15" t="s">
        <v>1</v>
      </c>
      <c r="C2612" s="15" t="s">
        <v>5</v>
      </c>
      <c r="D2612" s="15" t="s">
        <v>3522</v>
      </c>
      <c r="E2612" s="15">
        <v>1000</v>
      </c>
      <c r="F2612" s="15">
        <v>28.9</v>
      </c>
      <c r="G2612" s="15">
        <v>30.4</v>
      </c>
      <c r="H2612" s="15">
        <v>31.9</v>
      </c>
      <c r="I2612" s="15">
        <v>26</v>
      </c>
      <c r="J2612" s="15">
        <v>5</v>
      </c>
      <c r="K2612" s="15">
        <v>1</v>
      </c>
      <c r="L2612" s="15">
        <v>42.1</v>
      </c>
      <c r="M2612" s="15">
        <v>23.8</v>
      </c>
      <c r="N2612" s="15">
        <v>175</v>
      </c>
      <c r="O2612" s="15">
        <v>1</v>
      </c>
      <c r="P2612" s="15" t="s">
        <v>3</v>
      </c>
      <c r="Q2612" s="37" t="s">
        <v>9169</v>
      </c>
      <c r="R2612" s="37">
        <v>0.11</v>
      </c>
      <c r="S2612" s="37" t="s">
        <v>9168</v>
      </c>
      <c r="T2612" s="37" t="s">
        <v>9167</v>
      </c>
      <c r="U2612" s="37" t="s">
        <v>9166</v>
      </c>
    </row>
    <row r="2613" spans="1:21" s="37" customFormat="1" ht="14.5">
      <c r="A2613" s="3" t="s">
        <v>6188</v>
      </c>
      <c r="B2613" s="15" t="s">
        <v>1</v>
      </c>
      <c r="C2613" s="15" t="s">
        <v>5</v>
      </c>
      <c r="D2613" s="15" t="s">
        <v>3525</v>
      </c>
      <c r="E2613" s="15">
        <v>1000</v>
      </c>
      <c r="F2613" s="15">
        <v>28.9</v>
      </c>
      <c r="G2613" s="15">
        <v>30.4</v>
      </c>
      <c r="H2613" s="15">
        <v>31.9</v>
      </c>
      <c r="I2613" s="15">
        <v>26</v>
      </c>
      <c r="J2613" s="15"/>
      <c r="K2613" s="15">
        <v>1</v>
      </c>
      <c r="L2613" s="15">
        <v>42.1</v>
      </c>
      <c r="M2613" s="15">
        <v>23.8</v>
      </c>
      <c r="N2613" s="15">
        <v>175</v>
      </c>
      <c r="O2613" s="15">
        <v>1</v>
      </c>
      <c r="P2613" s="15" t="s">
        <v>910</v>
      </c>
      <c r="Q2613" s="37" t="s">
        <v>9169</v>
      </c>
      <c r="R2613" s="37">
        <v>0.11</v>
      </c>
      <c r="S2613" s="37" t="s">
        <v>9168</v>
      </c>
      <c r="T2613" s="37" t="s">
        <v>9167</v>
      </c>
      <c r="U2613" s="37" t="s">
        <v>9166</v>
      </c>
    </row>
    <row r="2614" spans="1:21" s="37" customFormat="1" ht="14.5">
      <c r="A2614" s="3" t="s">
        <v>6189</v>
      </c>
      <c r="B2614" s="15" t="s">
        <v>1</v>
      </c>
      <c r="C2614" s="15" t="s">
        <v>5</v>
      </c>
      <c r="D2614" s="15" t="s">
        <v>3525</v>
      </c>
      <c r="E2614" s="15">
        <v>1000</v>
      </c>
      <c r="F2614" s="15">
        <v>28.9</v>
      </c>
      <c r="G2614" s="15">
        <v>30.4</v>
      </c>
      <c r="H2614" s="15">
        <v>31.9</v>
      </c>
      <c r="I2614" s="15">
        <v>26</v>
      </c>
      <c r="J2614" s="15">
        <v>5</v>
      </c>
      <c r="K2614" s="15">
        <v>1</v>
      </c>
      <c r="L2614" s="15">
        <v>42.1</v>
      </c>
      <c r="M2614" s="15">
        <v>23.8</v>
      </c>
      <c r="N2614" s="15">
        <v>175</v>
      </c>
      <c r="O2614" s="15">
        <v>1</v>
      </c>
      <c r="P2614" s="15" t="s">
        <v>3</v>
      </c>
      <c r="Q2614" s="37" t="s">
        <v>9169</v>
      </c>
      <c r="R2614" s="37">
        <v>0.11</v>
      </c>
      <c r="S2614" s="37" t="s">
        <v>9168</v>
      </c>
      <c r="T2614" s="37" t="s">
        <v>9167</v>
      </c>
      <c r="U2614" s="37" t="s">
        <v>9166</v>
      </c>
    </row>
    <row r="2615" spans="1:21" s="37" customFormat="1" ht="14.5">
      <c r="A2615" s="3" t="s">
        <v>6190</v>
      </c>
      <c r="B2615" s="15" t="s">
        <v>1</v>
      </c>
      <c r="C2615" s="15" t="s">
        <v>5</v>
      </c>
      <c r="D2615" s="15" t="s">
        <v>3522</v>
      </c>
      <c r="E2615" s="15">
        <v>1000</v>
      </c>
      <c r="F2615" s="15">
        <v>31.1</v>
      </c>
      <c r="G2615" s="15">
        <v>32.799999999999997</v>
      </c>
      <c r="H2615" s="15">
        <v>34.4</v>
      </c>
      <c r="I2615" s="15">
        <v>28</v>
      </c>
      <c r="J2615" s="15"/>
      <c r="K2615" s="15">
        <v>1</v>
      </c>
      <c r="L2615" s="15">
        <v>45.4</v>
      </c>
      <c r="M2615" s="15">
        <v>22</v>
      </c>
      <c r="N2615" s="15">
        <v>175</v>
      </c>
      <c r="O2615" s="15">
        <v>1</v>
      </c>
      <c r="P2615" s="15" t="s">
        <v>910</v>
      </c>
      <c r="Q2615" s="37" t="s">
        <v>9169</v>
      </c>
      <c r="R2615" s="37">
        <v>0.11</v>
      </c>
      <c r="S2615" s="37" t="s">
        <v>9168</v>
      </c>
      <c r="T2615" s="37" t="s">
        <v>9167</v>
      </c>
      <c r="U2615" s="37" t="s">
        <v>9166</v>
      </c>
    </row>
    <row r="2616" spans="1:21" s="37" customFormat="1" ht="14.5">
      <c r="A2616" s="3" t="s">
        <v>6191</v>
      </c>
      <c r="B2616" s="15" t="s">
        <v>1</v>
      </c>
      <c r="C2616" s="15" t="s">
        <v>5</v>
      </c>
      <c r="D2616" s="15" t="s">
        <v>3522</v>
      </c>
      <c r="E2616" s="15">
        <v>1000</v>
      </c>
      <c r="F2616" s="15">
        <v>31.1</v>
      </c>
      <c r="G2616" s="15">
        <v>32.799999999999997</v>
      </c>
      <c r="H2616" s="15">
        <v>34.4</v>
      </c>
      <c r="I2616" s="15">
        <v>28</v>
      </c>
      <c r="J2616" s="15">
        <v>5</v>
      </c>
      <c r="K2616" s="15">
        <v>1</v>
      </c>
      <c r="L2616" s="15">
        <v>45.4</v>
      </c>
      <c r="M2616" s="15">
        <v>22</v>
      </c>
      <c r="N2616" s="15">
        <v>175</v>
      </c>
      <c r="O2616" s="15">
        <v>1</v>
      </c>
      <c r="P2616" s="15" t="s">
        <v>3</v>
      </c>
      <c r="Q2616" s="37" t="s">
        <v>9169</v>
      </c>
      <c r="R2616" s="37">
        <v>0.11</v>
      </c>
      <c r="S2616" s="37" t="s">
        <v>9168</v>
      </c>
      <c r="T2616" s="37" t="s">
        <v>9167</v>
      </c>
      <c r="U2616" s="37" t="s">
        <v>9166</v>
      </c>
    </row>
    <row r="2617" spans="1:21" s="37" customFormat="1" ht="14.5">
      <c r="A2617" s="3" t="s">
        <v>6192</v>
      </c>
      <c r="B2617" s="15" t="s">
        <v>1</v>
      </c>
      <c r="C2617" s="15" t="s">
        <v>5</v>
      </c>
      <c r="D2617" s="15" t="s">
        <v>3525</v>
      </c>
      <c r="E2617" s="15">
        <v>1000</v>
      </c>
      <c r="F2617" s="15">
        <v>31.1</v>
      </c>
      <c r="G2617" s="15">
        <v>32.799999999999997</v>
      </c>
      <c r="H2617" s="15">
        <v>34.4</v>
      </c>
      <c r="I2617" s="15">
        <v>28</v>
      </c>
      <c r="J2617" s="15"/>
      <c r="K2617" s="15">
        <v>1</v>
      </c>
      <c r="L2617" s="15">
        <v>45.4</v>
      </c>
      <c r="M2617" s="15">
        <v>22</v>
      </c>
      <c r="N2617" s="15">
        <v>175</v>
      </c>
      <c r="O2617" s="15">
        <v>1</v>
      </c>
      <c r="P2617" s="15" t="s">
        <v>910</v>
      </c>
      <c r="Q2617" s="37" t="s">
        <v>9169</v>
      </c>
      <c r="R2617" s="37">
        <v>0.11</v>
      </c>
      <c r="S2617" s="37" t="s">
        <v>9168</v>
      </c>
      <c r="T2617" s="37" t="s">
        <v>9167</v>
      </c>
      <c r="U2617" s="37" t="s">
        <v>9166</v>
      </c>
    </row>
    <row r="2618" spans="1:21" s="37" customFormat="1" ht="14.5">
      <c r="A2618" s="3" t="s">
        <v>6193</v>
      </c>
      <c r="B2618" s="15" t="s">
        <v>1</v>
      </c>
      <c r="C2618" s="15" t="s">
        <v>5</v>
      </c>
      <c r="D2618" s="15" t="s">
        <v>3525</v>
      </c>
      <c r="E2618" s="15">
        <v>1000</v>
      </c>
      <c r="F2618" s="15">
        <v>31.1</v>
      </c>
      <c r="G2618" s="15">
        <v>32.799999999999997</v>
      </c>
      <c r="H2618" s="15">
        <v>34.4</v>
      </c>
      <c r="I2618" s="15">
        <v>28</v>
      </c>
      <c r="J2618" s="15">
        <v>5</v>
      </c>
      <c r="K2618" s="15">
        <v>1</v>
      </c>
      <c r="L2618" s="15">
        <v>45.4</v>
      </c>
      <c r="M2618" s="15">
        <v>22</v>
      </c>
      <c r="N2618" s="15">
        <v>175</v>
      </c>
      <c r="O2618" s="15">
        <v>1</v>
      </c>
      <c r="P2618" s="15" t="s">
        <v>3</v>
      </c>
      <c r="Q2618" s="37" t="s">
        <v>9169</v>
      </c>
      <c r="R2618" s="37">
        <v>0.11</v>
      </c>
      <c r="S2618" s="37" t="s">
        <v>9168</v>
      </c>
      <c r="T2618" s="37" t="s">
        <v>9167</v>
      </c>
      <c r="U2618" s="37" t="s">
        <v>9166</v>
      </c>
    </row>
    <row r="2619" spans="1:21" s="37" customFormat="1" ht="14.5">
      <c r="A2619" s="3" t="s">
        <v>6194</v>
      </c>
      <c r="B2619" s="15" t="s">
        <v>1</v>
      </c>
      <c r="C2619" s="15" t="s">
        <v>5</v>
      </c>
      <c r="D2619" s="15" t="s">
        <v>3522</v>
      </c>
      <c r="E2619" s="15">
        <v>1000</v>
      </c>
      <c r="F2619" s="15">
        <v>33.299999999999997</v>
      </c>
      <c r="G2619" s="15">
        <v>35.1</v>
      </c>
      <c r="H2619" s="15">
        <v>36.799999999999997</v>
      </c>
      <c r="I2619" s="15">
        <v>30</v>
      </c>
      <c r="J2619" s="15"/>
      <c r="K2619" s="15">
        <v>1</v>
      </c>
      <c r="L2619" s="15">
        <v>48.4</v>
      </c>
      <c r="M2619" s="15">
        <v>20.7</v>
      </c>
      <c r="N2619" s="15">
        <v>175</v>
      </c>
      <c r="O2619" s="15">
        <v>1</v>
      </c>
      <c r="P2619" s="15" t="s">
        <v>910</v>
      </c>
      <c r="Q2619" s="37" t="s">
        <v>9169</v>
      </c>
      <c r="R2619" s="37">
        <v>0.11</v>
      </c>
      <c r="S2619" s="37" t="s">
        <v>9168</v>
      </c>
      <c r="T2619" s="37" t="s">
        <v>9167</v>
      </c>
      <c r="U2619" s="37" t="s">
        <v>9166</v>
      </c>
    </row>
    <row r="2620" spans="1:21" s="37" customFormat="1" ht="14.5">
      <c r="A2620" s="3" t="s">
        <v>6195</v>
      </c>
      <c r="B2620" s="15" t="s">
        <v>1</v>
      </c>
      <c r="C2620" s="15" t="s">
        <v>5</v>
      </c>
      <c r="D2620" s="15" t="s">
        <v>3522</v>
      </c>
      <c r="E2620" s="15">
        <v>1000</v>
      </c>
      <c r="F2620" s="15">
        <v>33.299999999999997</v>
      </c>
      <c r="G2620" s="15">
        <v>35.1</v>
      </c>
      <c r="H2620" s="15">
        <v>36.799999999999997</v>
      </c>
      <c r="I2620" s="15">
        <v>30</v>
      </c>
      <c r="J2620" s="15">
        <v>5</v>
      </c>
      <c r="K2620" s="15">
        <v>1</v>
      </c>
      <c r="L2620" s="15">
        <v>48.4</v>
      </c>
      <c r="M2620" s="15">
        <v>20.7</v>
      </c>
      <c r="N2620" s="15">
        <v>175</v>
      </c>
      <c r="O2620" s="15">
        <v>1</v>
      </c>
      <c r="P2620" s="15" t="s">
        <v>3</v>
      </c>
      <c r="Q2620" s="37" t="s">
        <v>9169</v>
      </c>
      <c r="R2620" s="37">
        <v>0.11</v>
      </c>
      <c r="S2620" s="37" t="s">
        <v>9168</v>
      </c>
      <c r="T2620" s="37" t="s">
        <v>9167</v>
      </c>
      <c r="U2620" s="37" t="s">
        <v>9166</v>
      </c>
    </row>
    <row r="2621" spans="1:21" s="37" customFormat="1" ht="14.5">
      <c r="A2621" s="3" t="s">
        <v>6196</v>
      </c>
      <c r="B2621" s="15" t="s">
        <v>1</v>
      </c>
      <c r="C2621" s="15" t="s">
        <v>5</v>
      </c>
      <c r="D2621" s="15" t="s">
        <v>3525</v>
      </c>
      <c r="E2621" s="15">
        <v>1000</v>
      </c>
      <c r="F2621" s="15">
        <v>33.299999999999997</v>
      </c>
      <c r="G2621" s="15">
        <v>35.1</v>
      </c>
      <c r="H2621" s="15">
        <v>36.799999999999997</v>
      </c>
      <c r="I2621" s="15">
        <v>30</v>
      </c>
      <c r="J2621" s="15"/>
      <c r="K2621" s="15">
        <v>1</v>
      </c>
      <c r="L2621" s="15">
        <v>48.4</v>
      </c>
      <c r="M2621" s="15">
        <v>20.7</v>
      </c>
      <c r="N2621" s="15">
        <v>175</v>
      </c>
      <c r="O2621" s="15">
        <v>1</v>
      </c>
      <c r="P2621" s="15" t="s">
        <v>910</v>
      </c>
      <c r="Q2621" s="37" t="s">
        <v>9169</v>
      </c>
      <c r="R2621" s="37">
        <v>0.11</v>
      </c>
      <c r="S2621" s="37" t="s">
        <v>9168</v>
      </c>
      <c r="T2621" s="37" t="s">
        <v>9167</v>
      </c>
      <c r="U2621" s="37" t="s">
        <v>9166</v>
      </c>
    </row>
    <row r="2622" spans="1:21" s="37" customFormat="1" ht="14.5">
      <c r="A2622" s="3" t="s">
        <v>6197</v>
      </c>
      <c r="B2622" s="15" t="s">
        <v>1</v>
      </c>
      <c r="C2622" s="15" t="s">
        <v>5</v>
      </c>
      <c r="D2622" s="15" t="s">
        <v>3525</v>
      </c>
      <c r="E2622" s="15">
        <v>1000</v>
      </c>
      <c r="F2622" s="15">
        <v>33.299999999999997</v>
      </c>
      <c r="G2622" s="15">
        <v>35.1</v>
      </c>
      <c r="H2622" s="15">
        <v>36.799999999999997</v>
      </c>
      <c r="I2622" s="15">
        <v>30</v>
      </c>
      <c r="J2622" s="15">
        <v>5</v>
      </c>
      <c r="K2622" s="15">
        <v>1</v>
      </c>
      <c r="L2622" s="15">
        <v>48.4</v>
      </c>
      <c r="M2622" s="15">
        <v>20.7</v>
      </c>
      <c r="N2622" s="15">
        <v>175</v>
      </c>
      <c r="O2622" s="15">
        <v>1</v>
      </c>
      <c r="P2622" s="15" t="s">
        <v>3</v>
      </c>
      <c r="Q2622" s="37" t="s">
        <v>9169</v>
      </c>
      <c r="R2622" s="37">
        <v>0.11</v>
      </c>
      <c r="S2622" s="37" t="s">
        <v>9168</v>
      </c>
      <c r="T2622" s="37" t="s">
        <v>9167</v>
      </c>
      <c r="U2622" s="37" t="s">
        <v>9166</v>
      </c>
    </row>
    <row r="2623" spans="1:21" s="37" customFormat="1" ht="14.5">
      <c r="A2623" s="3" t="s">
        <v>6198</v>
      </c>
      <c r="B2623" s="15" t="s">
        <v>1</v>
      </c>
      <c r="C2623" s="15" t="s">
        <v>5</v>
      </c>
      <c r="D2623" s="15" t="s">
        <v>3522</v>
      </c>
      <c r="E2623" s="15">
        <v>1000</v>
      </c>
      <c r="F2623" s="15">
        <v>36.700000000000003</v>
      </c>
      <c r="G2623" s="15">
        <v>38.700000000000003</v>
      </c>
      <c r="H2623" s="15">
        <v>40.6</v>
      </c>
      <c r="I2623" s="15">
        <v>33</v>
      </c>
      <c r="J2623" s="15"/>
      <c r="K2623" s="15">
        <v>1</v>
      </c>
      <c r="L2623" s="15">
        <v>53.3</v>
      </c>
      <c r="M2623" s="15">
        <v>18.8</v>
      </c>
      <c r="N2623" s="15">
        <v>175</v>
      </c>
      <c r="O2623" s="15">
        <v>1</v>
      </c>
      <c r="P2623" s="15" t="s">
        <v>910</v>
      </c>
      <c r="Q2623" s="37" t="s">
        <v>9169</v>
      </c>
      <c r="R2623" s="37">
        <v>0.11</v>
      </c>
      <c r="S2623" s="37" t="s">
        <v>9168</v>
      </c>
      <c r="T2623" s="37" t="s">
        <v>9167</v>
      </c>
      <c r="U2623" s="37" t="s">
        <v>9166</v>
      </c>
    </row>
    <row r="2624" spans="1:21" s="37" customFormat="1" ht="14.5">
      <c r="A2624" s="3" t="s">
        <v>6199</v>
      </c>
      <c r="B2624" s="15" t="s">
        <v>1</v>
      </c>
      <c r="C2624" s="15" t="s">
        <v>5</v>
      </c>
      <c r="D2624" s="15" t="s">
        <v>3522</v>
      </c>
      <c r="E2624" s="15">
        <v>1000</v>
      </c>
      <c r="F2624" s="15">
        <v>36.700000000000003</v>
      </c>
      <c r="G2624" s="15">
        <v>38.700000000000003</v>
      </c>
      <c r="H2624" s="15">
        <v>40.6</v>
      </c>
      <c r="I2624" s="15">
        <v>33</v>
      </c>
      <c r="J2624" s="15">
        <v>5</v>
      </c>
      <c r="K2624" s="15">
        <v>1</v>
      </c>
      <c r="L2624" s="15">
        <v>53.3</v>
      </c>
      <c r="M2624" s="15">
        <v>18.8</v>
      </c>
      <c r="N2624" s="15">
        <v>175</v>
      </c>
      <c r="O2624" s="15">
        <v>1</v>
      </c>
      <c r="P2624" s="15" t="s">
        <v>3</v>
      </c>
      <c r="Q2624" s="37" t="s">
        <v>9169</v>
      </c>
      <c r="R2624" s="37">
        <v>0.11</v>
      </c>
      <c r="S2624" s="37" t="s">
        <v>9168</v>
      </c>
      <c r="T2624" s="37" t="s">
        <v>9167</v>
      </c>
      <c r="U2624" s="37" t="s">
        <v>9166</v>
      </c>
    </row>
    <row r="2625" spans="1:21" s="37" customFormat="1" ht="14.5">
      <c r="A2625" s="3" t="s">
        <v>6200</v>
      </c>
      <c r="B2625" s="15" t="s">
        <v>1</v>
      </c>
      <c r="C2625" s="15" t="s">
        <v>5</v>
      </c>
      <c r="D2625" s="15" t="s">
        <v>3525</v>
      </c>
      <c r="E2625" s="15">
        <v>1000</v>
      </c>
      <c r="F2625" s="15">
        <v>36.700000000000003</v>
      </c>
      <c r="G2625" s="15">
        <v>38.700000000000003</v>
      </c>
      <c r="H2625" s="15">
        <v>40.6</v>
      </c>
      <c r="I2625" s="15">
        <v>33</v>
      </c>
      <c r="J2625" s="15"/>
      <c r="K2625" s="15">
        <v>1</v>
      </c>
      <c r="L2625" s="15">
        <v>53.3</v>
      </c>
      <c r="M2625" s="15">
        <v>18.8</v>
      </c>
      <c r="N2625" s="15">
        <v>175</v>
      </c>
      <c r="O2625" s="15">
        <v>1</v>
      </c>
      <c r="P2625" s="15" t="s">
        <v>910</v>
      </c>
      <c r="Q2625" s="37" t="s">
        <v>9169</v>
      </c>
      <c r="R2625" s="37">
        <v>0.11</v>
      </c>
      <c r="S2625" s="37" t="s">
        <v>9168</v>
      </c>
      <c r="T2625" s="37" t="s">
        <v>9167</v>
      </c>
      <c r="U2625" s="37" t="s">
        <v>9166</v>
      </c>
    </row>
    <row r="2626" spans="1:21" s="37" customFormat="1" ht="14.5">
      <c r="A2626" s="3" t="s">
        <v>6201</v>
      </c>
      <c r="B2626" s="15" t="s">
        <v>1</v>
      </c>
      <c r="C2626" s="15" t="s">
        <v>5</v>
      </c>
      <c r="D2626" s="15" t="s">
        <v>3525</v>
      </c>
      <c r="E2626" s="15">
        <v>1000</v>
      </c>
      <c r="F2626" s="15">
        <v>36.700000000000003</v>
      </c>
      <c r="G2626" s="15">
        <v>38.700000000000003</v>
      </c>
      <c r="H2626" s="15">
        <v>40.6</v>
      </c>
      <c r="I2626" s="15">
        <v>33</v>
      </c>
      <c r="J2626" s="15">
        <v>5</v>
      </c>
      <c r="K2626" s="15">
        <v>1</v>
      </c>
      <c r="L2626" s="15">
        <v>53.3</v>
      </c>
      <c r="M2626" s="15">
        <v>18.8</v>
      </c>
      <c r="N2626" s="15">
        <v>175</v>
      </c>
      <c r="O2626" s="15">
        <v>1</v>
      </c>
      <c r="P2626" s="15" t="s">
        <v>3</v>
      </c>
      <c r="Q2626" s="37" t="s">
        <v>9169</v>
      </c>
      <c r="R2626" s="37">
        <v>0.11</v>
      </c>
      <c r="S2626" s="37" t="s">
        <v>9168</v>
      </c>
      <c r="T2626" s="37" t="s">
        <v>9167</v>
      </c>
      <c r="U2626" s="37" t="s">
        <v>9166</v>
      </c>
    </row>
    <row r="2627" spans="1:21" s="37" customFormat="1" ht="14.5">
      <c r="A2627" s="3" t="s">
        <v>6202</v>
      </c>
      <c r="B2627" s="15" t="s">
        <v>1</v>
      </c>
      <c r="C2627" s="15" t="s">
        <v>5</v>
      </c>
      <c r="D2627" s="15" t="s">
        <v>3522</v>
      </c>
      <c r="E2627" s="15">
        <v>1000</v>
      </c>
      <c r="F2627" s="15">
        <v>40</v>
      </c>
      <c r="G2627" s="15">
        <v>42.1</v>
      </c>
      <c r="H2627" s="15">
        <v>44.2</v>
      </c>
      <c r="I2627" s="15">
        <v>36</v>
      </c>
      <c r="J2627" s="15"/>
      <c r="K2627" s="15">
        <v>1</v>
      </c>
      <c r="L2627" s="15">
        <v>58.1</v>
      </c>
      <c r="M2627" s="15">
        <v>17.2</v>
      </c>
      <c r="N2627" s="15">
        <v>175</v>
      </c>
      <c r="O2627" s="15">
        <v>1</v>
      </c>
      <c r="P2627" s="15" t="s">
        <v>910</v>
      </c>
      <c r="Q2627" s="37" t="s">
        <v>9169</v>
      </c>
      <c r="R2627" s="37">
        <v>0.11</v>
      </c>
      <c r="S2627" s="37" t="s">
        <v>9168</v>
      </c>
      <c r="T2627" s="37" t="s">
        <v>9167</v>
      </c>
      <c r="U2627" s="37" t="s">
        <v>9166</v>
      </c>
    </row>
    <row r="2628" spans="1:21" s="37" customFormat="1" ht="14.5">
      <c r="A2628" s="3" t="s">
        <v>6203</v>
      </c>
      <c r="B2628" s="15" t="s">
        <v>1</v>
      </c>
      <c r="C2628" s="15" t="s">
        <v>5</v>
      </c>
      <c r="D2628" s="15" t="s">
        <v>3522</v>
      </c>
      <c r="E2628" s="15">
        <v>1000</v>
      </c>
      <c r="F2628" s="15">
        <v>40</v>
      </c>
      <c r="G2628" s="15">
        <v>42.1</v>
      </c>
      <c r="H2628" s="15">
        <v>44.2</v>
      </c>
      <c r="I2628" s="15">
        <v>36</v>
      </c>
      <c r="J2628" s="15">
        <v>5</v>
      </c>
      <c r="K2628" s="15">
        <v>1</v>
      </c>
      <c r="L2628" s="15">
        <v>58.1</v>
      </c>
      <c r="M2628" s="15">
        <v>17.2</v>
      </c>
      <c r="N2628" s="15">
        <v>175</v>
      </c>
      <c r="O2628" s="15">
        <v>1</v>
      </c>
      <c r="P2628" s="15" t="s">
        <v>3</v>
      </c>
      <c r="Q2628" s="37" t="s">
        <v>9169</v>
      </c>
      <c r="R2628" s="37">
        <v>0.11</v>
      </c>
      <c r="S2628" s="37" t="s">
        <v>9168</v>
      </c>
      <c r="T2628" s="37" t="s">
        <v>9167</v>
      </c>
      <c r="U2628" s="37" t="s">
        <v>9166</v>
      </c>
    </row>
    <row r="2629" spans="1:21" s="37" customFormat="1" ht="14.5">
      <c r="A2629" s="3" t="s">
        <v>6204</v>
      </c>
      <c r="B2629" s="15" t="s">
        <v>1</v>
      </c>
      <c r="C2629" s="15" t="s">
        <v>5</v>
      </c>
      <c r="D2629" s="15" t="s">
        <v>3525</v>
      </c>
      <c r="E2629" s="15">
        <v>1000</v>
      </c>
      <c r="F2629" s="15">
        <v>40</v>
      </c>
      <c r="G2629" s="15">
        <v>42.1</v>
      </c>
      <c r="H2629" s="15">
        <v>44.2</v>
      </c>
      <c r="I2629" s="15">
        <v>36</v>
      </c>
      <c r="J2629" s="15"/>
      <c r="K2629" s="15">
        <v>1</v>
      </c>
      <c r="L2629" s="15">
        <v>58.1</v>
      </c>
      <c r="M2629" s="15">
        <v>17.2</v>
      </c>
      <c r="N2629" s="15">
        <v>175</v>
      </c>
      <c r="O2629" s="15">
        <v>1</v>
      </c>
      <c r="P2629" s="15" t="s">
        <v>910</v>
      </c>
      <c r="Q2629" s="37" t="s">
        <v>9169</v>
      </c>
      <c r="R2629" s="37">
        <v>0.11</v>
      </c>
      <c r="S2629" s="37" t="s">
        <v>9168</v>
      </c>
      <c r="T2629" s="37" t="s">
        <v>9167</v>
      </c>
      <c r="U2629" s="37" t="s">
        <v>9166</v>
      </c>
    </row>
    <row r="2630" spans="1:21" s="37" customFormat="1" ht="14.5">
      <c r="A2630" s="3" t="s">
        <v>6205</v>
      </c>
      <c r="B2630" s="15" t="s">
        <v>1</v>
      </c>
      <c r="C2630" s="15" t="s">
        <v>5</v>
      </c>
      <c r="D2630" s="15" t="s">
        <v>3525</v>
      </c>
      <c r="E2630" s="15">
        <v>1000</v>
      </c>
      <c r="F2630" s="15">
        <v>40</v>
      </c>
      <c r="G2630" s="15">
        <v>42.1</v>
      </c>
      <c r="H2630" s="15">
        <v>44.2</v>
      </c>
      <c r="I2630" s="15">
        <v>36</v>
      </c>
      <c r="J2630" s="15">
        <v>5</v>
      </c>
      <c r="K2630" s="15">
        <v>1</v>
      </c>
      <c r="L2630" s="15">
        <v>58.1</v>
      </c>
      <c r="M2630" s="15">
        <v>17.2</v>
      </c>
      <c r="N2630" s="15">
        <v>175</v>
      </c>
      <c r="O2630" s="15">
        <v>1</v>
      </c>
      <c r="P2630" s="15" t="s">
        <v>3</v>
      </c>
      <c r="Q2630" s="37" t="s">
        <v>9169</v>
      </c>
      <c r="R2630" s="37">
        <v>0.11</v>
      </c>
      <c r="S2630" s="37" t="s">
        <v>9168</v>
      </c>
      <c r="T2630" s="37" t="s">
        <v>9167</v>
      </c>
      <c r="U2630" s="37" t="s">
        <v>9166</v>
      </c>
    </row>
    <row r="2631" spans="1:21" s="37" customFormat="1" ht="14.5">
      <c r="A2631" s="3" t="s">
        <v>6206</v>
      </c>
      <c r="B2631" s="15" t="s">
        <v>1</v>
      </c>
      <c r="C2631" s="15" t="s">
        <v>5</v>
      </c>
      <c r="D2631" s="15" t="s">
        <v>3522</v>
      </c>
      <c r="E2631" s="15">
        <v>1000</v>
      </c>
      <c r="F2631" s="15">
        <v>44.4</v>
      </c>
      <c r="G2631" s="15">
        <v>46.8</v>
      </c>
      <c r="H2631" s="15">
        <v>49.1</v>
      </c>
      <c r="I2631" s="15">
        <v>40</v>
      </c>
      <c r="J2631" s="15"/>
      <c r="K2631" s="15">
        <v>1</v>
      </c>
      <c r="L2631" s="15">
        <v>64.5</v>
      </c>
      <c r="M2631" s="15">
        <v>15.5</v>
      </c>
      <c r="N2631" s="15">
        <v>175</v>
      </c>
      <c r="O2631" s="15">
        <v>1</v>
      </c>
      <c r="P2631" s="15" t="s">
        <v>910</v>
      </c>
      <c r="Q2631" s="37" t="s">
        <v>9169</v>
      </c>
      <c r="R2631" s="37">
        <v>0.11</v>
      </c>
      <c r="S2631" s="37" t="s">
        <v>9168</v>
      </c>
      <c r="T2631" s="37" t="s">
        <v>9167</v>
      </c>
      <c r="U2631" s="37" t="s">
        <v>9166</v>
      </c>
    </row>
    <row r="2632" spans="1:21" s="37" customFormat="1" ht="14.5">
      <c r="A2632" s="3" t="s">
        <v>6207</v>
      </c>
      <c r="B2632" s="15" t="s">
        <v>1</v>
      </c>
      <c r="C2632" s="15" t="s">
        <v>5</v>
      </c>
      <c r="D2632" s="15" t="s">
        <v>3522</v>
      </c>
      <c r="E2632" s="15">
        <v>1000</v>
      </c>
      <c r="F2632" s="15">
        <v>44.4</v>
      </c>
      <c r="G2632" s="15">
        <v>46.8</v>
      </c>
      <c r="H2632" s="15">
        <v>49.1</v>
      </c>
      <c r="I2632" s="15">
        <v>40</v>
      </c>
      <c r="J2632" s="15">
        <v>5</v>
      </c>
      <c r="K2632" s="15">
        <v>1</v>
      </c>
      <c r="L2632" s="15">
        <v>64.5</v>
      </c>
      <c r="M2632" s="15">
        <v>15.5</v>
      </c>
      <c r="N2632" s="15">
        <v>175</v>
      </c>
      <c r="O2632" s="15">
        <v>1</v>
      </c>
      <c r="P2632" s="15" t="s">
        <v>3</v>
      </c>
      <c r="Q2632" s="37" t="s">
        <v>9169</v>
      </c>
      <c r="R2632" s="37">
        <v>0.11</v>
      </c>
      <c r="S2632" s="37" t="s">
        <v>9168</v>
      </c>
      <c r="T2632" s="37" t="s">
        <v>9167</v>
      </c>
      <c r="U2632" s="37" t="s">
        <v>9166</v>
      </c>
    </row>
    <row r="2633" spans="1:21" s="37" customFormat="1" ht="14.5">
      <c r="A2633" s="3" t="s">
        <v>6208</v>
      </c>
      <c r="B2633" s="15" t="s">
        <v>1</v>
      </c>
      <c r="C2633" s="15" t="s">
        <v>5</v>
      </c>
      <c r="D2633" s="15" t="s">
        <v>3525</v>
      </c>
      <c r="E2633" s="15">
        <v>1000</v>
      </c>
      <c r="F2633" s="15">
        <v>44.4</v>
      </c>
      <c r="G2633" s="15">
        <v>46.8</v>
      </c>
      <c r="H2633" s="15">
        <v>49.1</v>
      </c>
      <c r="I2633" s="15">
        <v>40</v>
      </c>
      <c r="J2633" s="15"/>
      <c r="K2633" s="15">
        <v>1</v>
      </c>
      <c r="L2633" s="15">
        <v>64.5</v>
      </c>
      <c r="M2633" s="15">
        <v>15.5</v>
      </c>
      <c r="N2633" s="15">
        <v>175</v>
      </c>
      <c r="O2633" s="15">
        <v>1</v>
      </c>
      <c r="P2633" s="15" t="s">
        <v>910</v>
      </c>
      <c r="Q2633" s="37" t="s">
        <v>9169</v>
      </c>
      <c r="R2633" s="37">
        <v>0.11</v>
      </c>
      <c r="S2633" s="37" t="s">
        <v>9168</v>
      </c>
      <c r="T2633" s="37" t="s">
        <v>9167</v>
      </c>
      <c r="U2633" s="37" t="s">
        <v>9166</v>
      </c>
    </row>
    <row r="2634" spans="1:21" s="37" customFormat="1" ht="14.5">
      <c r="A2634" s="3" t="s">
        <v>6209</v>
      </c>
      <c r="B2634" s="15" t="s">
        <v>1</v>
      </c>
      <c r="C2634" s="15" t="s">
        <v>5</v>
      </c>
      <c r="D2634" s="15" t="s">
        <v>3525</v>
      </c>
      <c r="E2634" s="15">
        <v>1000</v>
      </c>
      <c r="F2634" s="15">
        <v>44.4</v>
      </c>
      <c r="G2634" s="15">
        <v>46.8</v>
      </c>
      <c r="H2634" s="15">
        <v>49.1</v>
      </c>
      <c r="I2634" s="15">
        <v>40</v>
      </c>
      <c r="J2634" s="15">
        <v>5</v>
      </c>
      <c r="K2634" s="15">
        <v>1</v>
      </c>
      <c r="L2634" s="15">
        <v>64.5</v>
      </c>
      <c r="M2634" s="15">
        <v>15.5</v>
      </c>
      <c r="N2634" s="15">
        <v>175</v>
      </c>
      <c r="O2634" s="15">
        <v>1</v>
      </c>
      <c r="P2634" s="15" t="s">
        <v>3</v>
      </c>
      <c r="Q2634" s="37" t="s">
        <v>9169</v>
      </c>
      <c r="R2634" s="37">
        <v>0.11</v>
      </c>
      <c r="S2634" s="37" t="s">
        <v>9168</v>
      </c>
      <c r="T2634" s="37" t="s">
        <v>9167</v>
      </c>
      <c r="U2634" s="37" t="s">
        <v>9166</v>
      </c>
    </row>
    <row r="2635" spans="1:21" s="37" customFormat="1" ht="14.5">
      <c r="A2635" s="3" t="s">
        <v>6210</v>
      </c>
      <c r="B2635" s="15" t="s">
        <v>1</v>
      </c>
      <c r="C2635" s="15" t="s">
        <v>5</v>
      </c>
      <c r="D2635" s="15" t="s">
        <v>3522</v>
      </c>
      <c r="E2635" s="15">
        <v>1000</v>
      </c>
      <c r="F2635" s="15">
        <v>10</v>
      </c>
      <c r="G2635" s="15">
        <v>10.6</v>
      </c>
      <c r="H2635" s="15">
        <v>11.1</v>
      </c>
      <c r="I2635" s="15">
        <v>9</v>
      </c>
      <c r="J2635" s="15"/>
      <c r="K2635" s="15">
        <v>10</v>
      </c>
      <c r="L2635" s="15">
        <v>15.4</v>
      </c>
      <c r="M2635" s="15">
        <v>64.900000000000006</v>
      </c>
      <c r="N2635" s="15">
        <v>175</v>
      </c>
      <c r="O2635" s="15">
        <v>1</v>
      </c>
      <c r="P2635" s="15" t="s">
        <v>910</v>
      </c>
      <c r="Q2635" s="37" t="s">
        <v>9169</v>
      </c>
      <c r="R2635" s="37">
        <v>0.11</v>
      </c>
      <c r="S2635" s="37" t="s">
        <v>9168</v>
      </c>
      <c r="T2635" s="37" t="s">
        <v>9167</v>
      </c>
      <c r="U2635" s="37" t="s">
        <v>9166</v>
      </c>
    </row>
    <row r="2636" spans="1:21" s="37" customFormat="1" ht="14.5">
      <c r="A2636" s="3" t="s">
        <v>6211</v>
      </c>
      <c r="B2636" s="15" t="s">
        <v>1</v>
      </c>
      <c r="C2636" s="15" t="s">
        <v>5</v>
      </c>
      <c r="D2636" s="15" t="s">
        <v>3522</v>
      </c>
      <c r="E2636" s="15">
        <v>1000</v>
      </c>
      <c r="F2636" s="15">
        <v>10</v>
      </c>
      <c r="G2636" s="15">
        <v>10.6</v>
      </c>
      <c r="H2636" s="15">
        <v>11.1</v>
      </c>
      <c r="I2636" s="15">
        <v>9</v>
      </c>
      <c r="J2636" s="15">
        <v>5</v>
      </c>
      <c r="K2636" s="15">
        <v>10</v>
      </c>
      <c r="L2636" s="15">
        <v>15.4</v>
      </c>
      <c r="M2636" s="15">
        <v>64.900000000000006</v>
      </c>
      <c r="N2636" s="15">
        <v>175</v>
      </c>
      <c r="O2636" s="15">
        <v>1</v>
      </c>
      <c r="P2636" s="15" t="s">
        <v>3</v>
      </c>
      <c r="Q2636" s="37" t="s">
        <v>9169</v>
      </c>
      <c r="R2636" s="37">
        <v>0.11</v>
      </c>
      <c r="S2636" s="37" t="s">
        <v>9168</v>
      </c>
      <c r="T2636" s="37" t="s">
        <v>9167</v>
      </c>
      <c r="U2636" s="37" t="s">
        <v>9166</v>
      </c>
    </row>
    <row r="2637" spans="1:21" s="37" customFormat="1" ht="14.5">
      <c r="A2637" s="3" t="s">
        <v>6212</v>
      </c>
      <c r="B2637" s="15" t="s">
        <v>1</v>
      </c>
      <c r="C2637" s="15" t="s">
        <v>5</v>
      </c>
      <c r="D2637" s="15" t="s">
        <v>3525</v>
      </c>
      <c r="E2637" s="15">
        <v>1000</v>
      </c>
      <c r="F2637" s="15">
        <v>10</v>
      </c>
      <c r="G2637" s="15">
        <v>10.6</v>
      </c>
      <c r="H2637" s="15">
        <v>11.1</v>
      </c>
      <c r="I2637" s="15">
        <v>9</v>
      </c>
      <c r="J2637" s="15"/>
      <c r="K2637" s="15">
        <v>10</v>
      </c>
      <c r="L2637" s="15">
        <v>15.4</v>
      </c>
      <c r="M2637" s="15">
        <v>64.900000000000006</v>
      </c>
      <c r="N2637" s="15">
        <v>175</v>
      </c>
      <c r="O2637" s="15">
        <v>1</v>
      </c>
      <c r="P2637" s="15" t="s">
        <v>910</v>
      </c>
      <c r="Q2637" s="37" t="s">
        <v>9169</v>
      </c>
      <c r="R2637" s="37">
        <v>0.11</v>
      </c>
      <c r="S2637" s="37" t="s">
        <v>9168</v>
      </c>
      <c r="T2637" s="37" t="s">
        <v>9167</v>
      </c>
      <c r="U2637" s="37" t="s">
        <v>9166</v>
      </c>
    </row>
    <row r="2638" spans="1:21" s="37" customFormat="1" ht="14.5">
      <c r="A2638" s="3" t="s">
        <v>6213</v>
      </c>
      <c r="B2638" s="15" t="s">
        <v>1</v>
      </c>
      <c r="C2638" s="15" t="s">
        <v>5</v>
      </c>
      <c r="D2638" s="15" t="s">
        <v>3525</v>
      </c>
      <c r="E2638" s="15">
        <v>1000</v>
      </c>
      <c r="F2638" s="15">
        <v>10</v>
      </c>
      <c r="G2638" s="15">
        <v>10.6</v>
      </c>
      <c r="H2638" s="15">
        <v>11.1</v>
      </c>
      <c r="I2638" s="15">
        <v>9</v>
      </c>
      <c r="J2638" s="15">
        <v>5</v>
      </c>
      <c r="K2638" s="15">
        <v>10</v>
      </c>
      <c r="L2638" s="15">
        <v>15.4</v>
      </c>
      <c r="M2638" s="15">
        <v>64.900000000000006</v>
      </c>
      <c r="N2638" s="15">
        <v>175</v>
      </c>
      <c r="O2638" s="15">
        <v>1</v>
      </c>
      <c r="P2638" s="15" t="s">
        <v>3</v>
      </c>
      <c r="Q2638" s="37" t="s">
        <v>9169</v>
      </c>
      <c r="R2638" s="37">
        <v>0.11</v>
      </c>
      <c r="S2638" s="37" t="s">
        <v>9168</v>
      </c>
      <c r="T2638" s="37" t="s">
        <v>9167</v>
      </c>
      <c r="U2638" s="37" t="s">
        <v>9166</v>
      </c>
    </row>
    <row r="2639" spans="1:21" s="37" customFormat="1" ht="14.5">
      <c r="A2639" s="3" t="s">
        <v>6214</v>
      </c>
      <c r="B2639" s="15" t="s">
        <v>1</v>
      </c>
      <c r="C2639" s="15" t="s">
        <v>5</v>
      </c>
      <c r="D2639" s="15" t="s">
        <v>3522</v>
      </c>
      <c r="E2639" s="15">
        <v>600</v>
      </c>
      <c r="F2639" s="15">
        <v>11.1</v>
      </c>
      <c r="G2639" s="15">
        <v>12.4</v>
      </c>
      <c r="H2639" s="15">
        <v>13.6</v>
      </c>
      <c r="I2639" s="15">
        <v>10</v>
      </c>
      <c r="J2639" s="15">
        <v>3</v>
      </c>
      <c r="K2639" s="15">
        <v>5</v>
      </c>
      <c r="L2639" s="15">
        <v>18.8</v>
      </c>
      <c r="M2639" s="15">
        <v>33</v>
      </c>
      <c r="N2639" s="15">
        <v>150</v>
      </c>
      <c r="O2639" s="15">
        <v>1</v>
      </c>
      <c r="P2639" s="15" t="s">
        <v>910</v>
      </c>
      <c r="Q2639" s="37" t="s">
        <v>9169</v>
      </c>
      <c r="R2639" s="37">
        <v>0.09</v>
      </c>
      <c r="S2639" s="37" t="s">
        <v>9168</v>
      </c>
      <c r="T2639" s="37" t="s">
        <v>9167</v>
      </c>
      <c r="U2639" s="37" t="s">
        <v>9166</v>
      </c>
    </row>
    <row r="2640" spans="1:21" s="37" customFormat="1" ht="14.5">
      <c r="A2640" s="3" t="s">
        <v>6215</v>
      </c>
      <c r="B2640" s="15" t="s">
        <v>1</v>
      </c>
      <c r="C2640" s="15" t="s">
        <v>5</v>
      </c>
      <c r="D2640" s="15" t="s">
        <v>3522</v>
      </c>
      <c r="E2640" s="15">
        <v>600</v>
      </c>
      <c r="F2640" s="15">
        <v>111</v>
      </c>
      <c r="G2640" s="15">
        <v>123.5</v>
      </c>
      <c r="H2640" s="15">
        <v>136</v>
      </c>
      <c r="I2640" s="15">
        <v>100</v>
      </c>
      <c r="J2640" s="15">
        <v>3</v>
      </c>
      <c r="K2640" s="15">
        <v>1</v>
      </c>
      <c r="L2640" s="15">
        <v>179</v>
      </c>
      <c r="M2640" s="15">
        <v>3.5</v>
      </c>
      <c r="N2640" s="15">
        <v>150</v>
      </c>
      <c r="O2640" s="15">
        <v>1</v>
      </c>
      <c r="P2640" s="15" t="s">
        <v>910</v>
      </c>
      <c r="Q2640" s="37" t="s">
        <v>9169</v>
      </c>
      <c r="R2640" s="37">
        <v>0.09</v>
      </c>
      <c r="S2640" s="37" t="s">
        <v>9168</v>
      </c>
      <c r="T2640" s="37" t="s">
        <v>9167</v>
      </c>
      <c r="U2640" s="37" t="s">
        <v>9166</v>
      </c>
    </row>
    <row r="2641" spans="1:21" s="37" customFormat="1" ht="14.5">
      <c r="A2641" s="3" t="s">
        <v>6216</v>
      </c>
      <c r="B2641" s="15" t="s">
        <v>1</v>
      </c>
      <c r="C2641" s="15" t="s">
        <v>5</v>
      </c>
      <c r="D2641" s="15" t="s">
        <v>3522</v>
      </c>
      <c r="E2641" s="15">
        <v>600</v>
      </c>
      <c r="F2641" s="15">
        <v>111</v>
      </c>
      <c r="G2641" s="15">
        <v>117</v>
      </c>
      <c r="H2641" s="15">
        <v>123</v>
      </c>
      <c r="I2641" s="15">
        <v>100</v>
      </c>
      <c r="J2641" s="15">
        <v>3</v>
      </c>
      <c r="K2641" s="15">
        <v>1</v>
      </c>
      <c r="L2641" s="15">
        <v>162</v>
      </c>
      <c r="M2641" s="15">
        <v>3.8</v>
      </c>
      <c r="N2641" s="15">
        <v>150</v>
      </c>
      <c r="O2641" s="15">
        <v>1</v>
      </c>
      <c r="P2641" s="15" t="s">
        <v>910</v>
      </c>
      <c r="Q2641" s="37" t="s">
        <v>9169</v>
      </c>
      <c r="R2641" s="37">
        <v>0.09</v>
      </c>
      <c r="S2641" s="37" t="s">
        <v>9168</v>
      </c>
      <c r="T2641" s="37" t="s">
        <v>9167</v>
      </c>
      <c r="U2641" s="37" t="s">
        <v>9166</v>
      </c>
    </row>
    <row r="2642" spans="1:21" s="37" customFormat="1" ht="14.5">
      <c r="A2642" s="3" t="s">
        <v>6217</v>
      </c>
      <c r="B2642" s="15" t="s">
        <v>1</v>
      </c>
      <c r="C2642" s="15" t="s">
        <v>5</v>
      </c>
      <c r="D2642" s="15" t="s">
        <v>3522</v>
      </c>
      <c r="E2642" s="15">
        <v>600</v>
      </c>
      <c r="F2642" s="15">
        <v>111</v>
      </c>
      <c r="G2642" s="15">
        <v>117</v>
      </c>
      <c r="H2642" s="15">
        <v>123</v>
      </c>
      <c r="I2642" s="15">
        <v>100</v>
      </c>
      <c r="J2642" s="15">
        <v>3</v>
      </c>
      <c r="K2642" s="15">
        <v>1</v>
      </c>
      <c r="L2642" s="15">
        <v>162</v>
      </c>
      <c r="M2642" s="15">
        <v>3.8</v>
      </c>
      <c r="N2642" s="15">
        <v>150</v>
      </c>
      <c r="O2642" s="15">
        <v>1</v>
      </c>
      <c r="P2642" s="15" t="s">
        <v>3</v>
      </c>
      <c r="Q2642" s="37" t="s">
        <v>9169</v>
      </c>
      <c r="R2642" s="37">
        <v>0.09</v>
      </c>
      <c r="S2642" s="37" t="s">
        <v>9168</v>
      </c>
      <c r="T2642" s="37" t="s">
        <v>9167</v>
      </c>
      <c r="U2642" s="37" t="s">
        <v>9166</v>
      </c>
    </row>
    <row r="2643" spans="1:21" s="37" customFormat="1" ht="14.5">
      <c r="A2643" s="3" t="s">
        <v>6218</v>
      </c>
      <c r="B2643" s="15" t="s">
        <v>1</v>
      </c>
      <c r="C2643" s="15" t="s">
        <v>5</v>
      </c>
      <c r="D2643" s="15" t="s">
        <v>3525</v>
      </c>
      <c r="E2643" s="15">
        <v>600</v>
      </c>
      <c r="F2643" s="15">
        <v>111</v>
      </c>
      <c r="G2643" s="15">
        <v>123.5</v>
      </c>
      <c r="H2643" s="15">
        <v>136</v>
      </c>
      <c r="I2643" s="15">
        <v>100</v>
      </c>
      <c r="J2643" s="15">
        <v>3</v>
      </c>
      <c r="K2643" s="15">
        <v>1</v>
      </c>
      <c r="L2643" s="15">
        <v>179</v>
      </c>
      <c r="M2643" s="15">
        <v>3.5</v>
      </c>
      <c r="N2643" s="15">
        <v>150</v>
      </c>
      <c r="O2643" s="15">
        <v>1</v>
      </c>
      <c r="P2643" s="15" t="s">
        <v>910</v>
      </c>
      <c r="Q2643" s="37" t="s">
        <v>9169</v>
      </c>
      <c r="R2643" s="37">
        <v>0.09</v>
      </c>
      <c r="S2643" s="37" t="s">
        <v>9168</v>
      </c>
      <c r="T2643" s="37" t="s">
        <v>9167</v>
      </c>
      <c r="U2643" s="37" t="s">
        <v>9166</v>
      </c>
    </row>
    <row r="2644" spans="1:21" s="37" customFormat="1" ht="14.5">
      <c r="A2644" s="3" t="s">
        <v>6219</v>
      </c>
      <c r="B2644" s="15" t="s">
        <v>1</v>
      </c>
      <c r="C2644" s="15" t="s">
        <v>5</v>
      </c>
      <c r="D2644" s="15" t="s">
        <v>3525</v>
      </c>
      <c r="E2644" s="15">
        <v>600</v>
      </c>
      <c r="F2644" s="15">
        <v>111</v>
      </c>
      <c r="G2644" s="15">
        <v>117</v>
      </c>
      <c r="H2644" s="15">
        <v>123</v>
      </c>
      <c r="I2644" s="15">
        <v>100</v>
      </c>
      <c r="J2644" s="15">
        <v>3</v>
      </c>
      <c r="K2644" s="15">
        <v>1</v>
      </c>
      <c r="L2644" s="15">
        <v>162</v>
      </c>
      <c r="M2644" s="15">
        <v>3.8</v>
      </c>
      <c r="N2644" s="15">
        <v>150</v>
      </c>
      <c r="O2644" s="15">
        <v>1</v>
      </c>
      <c r="P2644" s="15" t="s">
        <v>910</v>
      </c>
      <c r="Q2644" s="37" t="s">
        <v>9169</v>
      </c>
      <c r="R2644" s="37">
        <v>0.09</v>
      </c>
      <c r="S2644" s="37" t="s">
        <v>9168</v>
      </c>
      <c r="T2644" s="37" t="s">
        <v>9167</v>
      </c>
      <c r="U2644" s="37" t="s">
        <v>9166</v>
      </c>
    </row>
    <row r="2645" spans="1:21" s="37" customFormat="1" ht="14.5">
      <c r="A2645" s="3" t="s">
        <v>6220</v>
      </c>
      <c r="B2645" s="15" t="s">
        <v>1</v>
      </c>
      <c r="C2645" s="15" t="s">
        <v>5</v>
      </c>
      <c r="D2645" s="15" t="s">
        <v>3525</v>
      </c>
      <c r="E2645" s="15">
        <v>600</v>
      </c>
      <c r="F2645" s="15">
        <v>111</v>
      </c>
      <c r="G2645" s="15">
        <v>117</v>
      </c>
      <c r="H2645" s="15">
        <v>123</v>
      </c>
      <c r="I2645" s="15">
        <v>100</v>
      </c>
      <c r="J2645" s="15">
        <v>3</v>
      </c>
      <c r="K2645" s="15">
        <v>1</v>
      </c>
      <c r="L2645" s="15">
        <v>162</v>
      </c>
      <c r="M2645" s="15">
        <v>3.8</v>
      </c>
      <c r="N2645" s="15">
        <v>150</v>
      </c>
      <c r="O2645" s="15">
        <v>1</v>
      </c>
      <c r="P2645" s="15" t="s">
        <v>3</v>
      </c>
      <c r="Q2645" s="37" t="s">
        <v>9169</v>
      </c>
      <c r="R2645" s="37">
        <v>0.09</v>
      </c>
      <c r="S2645" s="37" t="s">
        <v>9168</v>
      </c>
      <c r="T2645" s="37" t="s">
        <v>9167</v>
      </c>
      <c r="U2645" s="37" t="s">
        <v>9166</v>
      </c>
    </row>
    <row r="2646" spans="1:21" s="37" customFormat="1" ht="14.5">
      <c r="A2646" s="3" t="s">
        <v>6221</v>
      </c>
      <c r="B2646" s="15" t="s">
        <v>1</v>
      </c>
      <c r="C2646" s="15" t="s">
        <v>5</v>
      </c>
      <c r="D2646" s="15" t="s">
        <v>3525</v>
      </c>
      <c r="E2646" s="15">
        <v>600</v>
      </c>
      <c r="F2646" s="15">
        <v>111</v>
      </c>
      <c r="G2646" s="15">
        <v>123.5</v>
      </c>
      <c r="H2646" s="15">
        <v>136</v>
      </c>
      <c r="I2646" s="15">
        <v>100</v>
      </c>
      <c r="J2646" s="15">
        <v>3</v>
      </c>
      <c r="K2646" s="15">
        <v>1</v>
      </c>
      <c r="L2646" s="15">
        <v>179</v>
      </c>
      <c r="M2646" s="15">
        <v>3.5</v>
      </c>
      <c r="N2646" s="15">
        <v>150</v>
      </c>
      <c r="O2646" s="15">
        <v>1</v>
      </c>
      <c r="P2646" s="15" t="s">
        <v>3</v>
      </c>
      <c r="Q2646" s="37" t="s">
        <v>9169</v>
      </c>
      <c r="R2646" s="37">
        <v>0.09</v>
      </c>
      <c r="S2646" s="37" t="s">
        <v>9168</v>
      </c>
      <c r="T2646" s="37" t="s">
        <v>9167</v>
      </c>
      <c r="U2646" s="37" t="s">
        <v>9166</v>
      </c>
    </row>
    <row r="2647" spans="1:21" s="37" customFormat="1" ht="14.5">
      <c r="A2647" s="3" t="s">
        <v>6222</v>
      </c>
      <c r="B2647" s="15" t="s">
        <v>1</v>
      </c>
      <c r="C2647" s="15" t="s">
        <v>5</v>
      </c>
      <c r="D2647" s="15" t="s">
        <v>3522</v>
      </c>
      <c r="E2647" s="15">
        <v>600</v>
      </c>
      <c r="F2647" s="15">
        <v>111</v>
      </c>
      <c r="G2647" s="15">
        <v>123.5</v>
      </c>
      <c r="H2647" s="15">
        <v>136</v>
      </c>
      <c r="I2647" s="15">
        <v>100</v>
      </c>
      <c r="J2647" s="15">
        <v>3</v>
      </c>
      <c r="K2647" s="15">
        <v>1</v>
      </c>
      <c r="L2647" s="15">
        <v>179</v>
      </c>
      <c r="M2647" s="15">
        <v>3.5</v>
      </c>
      <c r="N2647" s="15">
        <v>150</v>
      </c>
      <c r="O2647" s="15">
        <v>1</v>
      </c>
      <c r="P2647" s="15" t="s">
        <v>3</v>
      </c>
      <c r="Q2647" s="37" t="s">
        <v>9169</v>
      </c>
      <c r="R2647" s="37">
        <v>0.09</v>
      </c>
      <c r="S2647" s="37" t="s">
        <v>9168</v>
      </c>
      <c r="T2647" s="37" t="s">
        <v>9167</v>
      </c>
      <c r="U2647" s="37" t="s">
        <v>9166</v>
      </c>
    </row>
    <row r="2648" spans="1:21" s="37" customFormat="1" ht="14.5">
      <c r="A2648" s="3" t="s">
        <v>6223</v>
      </c>
      <c r="B2648" s="15" t="s">
        <v>1</v>
      </c>
      <c r="C2648" s="15" t="s">
        <v>5</v>
      </c>
      <c r="D2648" s="15" t="s">
        <v>3522</v>
      </c>
      <c r="E2648" s="15">
        <v>600</v>
      </c>
      <c r="F2648" s="15">
        <v>11.1</v>
      </c>
      <c r="G2648" s="15">
        <v>11.7</v>
      </c>
      <c r="H2648" s="15">
        <v>12.3</v>
      </c>
      <c r="I2648" s="15">
        <v>10</v>
      </c>
      <c r="J2648" s="15">
        <v>3</v>
      </c>
      <c r="K2648" s="15">
        <v>5</v>
      </c>
      <c r="L2648" s="15">
        <v>17</v>
      </c>
      <c r="M2648" s="15">
        <v>37</v>
      </c>
      <c r="N2648" s="15">
        <v>150</v>
      </c>
      <c r="O2648" s="15">
        <v>1</v>
      </c>
      <c r="P2648" s="15" t="s">
        <v>910</v>
      </c>
      <c r="Q2648" s="37" t="s">
        <v>9169</v>
      </c>
      <c r="R2648" s="37">
        <v>0.09</v>
      </c>
      <c r="S2648" s="37" t="s">
        <v>9168</v>
      </c>
      <c r="T2648" s="37" t="s">
        <v>9167</v>
      </c>
      <c r="U2648" s="37" t="s">
        <v>9166</v>
      </c>
    </row>
    <row r="2649" spans="1:21" s="37" customFormat="1" ht="14.5">
      <c r="A2649" s="3" t="s">
        <v>6224</v>
      </c>
      <c r="B2649" s="15" t="s">
        <v>1</v>
      </c>
      <c r="C2649" s="15" t="s">
        <v>5</v>
      </c>
      <c r="D2649" s="15" t="s">
        <v>3522</v>
      </c>
      <c r="E2649" s="15">
        <v>600</v>
      </c>
      <c r="F2649" s="15">
        <v>11.1</v>
      </c>
      <c r="G2649" s="15">
        <v>11.7</v>
      </c>
      <c r="H2649" s="15">
        <v>12.3</v>
      </c>
      <c r="I2649" s="15">
        <v>10</v>
      </c>
      <c r="J2649" s="15">
        <v>3</v>
      </c>
      <c r="K2649" s="15">
        <v>5</v>
      </c>
      <c r="L2649" s="15">
        <v>17</v>
      </c>
      <c r="M2649" s="15">
        <v>37</v>
      </c>
      <c r="N2649" s="15">
        <v>150</v>
      </c>
      <c r="O2649" s="15">
        <v>1</v>
      </c>
      <c r="P2649" s="15" t="s">
        <v>3</v>
      </c>
      <c r="Q2649" s="37" t="s">
        <v>9169</v>
      </c>
      <c r="R2649" s="37">
        <v>0.09</v>
      </c>
      <c r="S2649" s="37" t="s">
        <v>9168</v>
      </c>
      <c r="T2649" s="37" t="s">
        <v>9167</v>
      </c>
      <c r="U2649" s="37" t="s">
        <v>9166</v>
      </c>
    </row>
    <row r="2650" spans="1:21" s="37" customFormat="1" ht="14.5">
      <c r="A2650" s="3" t="s">
        <v>6225</v>
      </c>
      <c r="B2650" s="15" t="s">
        <v>1</v>
      </c>
      <c r="C2650" s="15" t="s">
        <v>5</v>
      </c>
      <c r="D2650" s="15" t="s">
        <v>3525</v>
      </c>
      <c r="E2650" s="15">
        <v>600</v>
      </c>
      <c r="F2650" s="15">
        <v>11.1</v>
      </c>
      <c r="G2650" s="15">
        <v>12.4</v>
      </c>
      <c r="H2650" s="15">
        <v>13.6</v>
      </c>
      <c r="I2650" s="15">
        <v>10</v>
      </c>
      <c r="J2650" s="15">
        <v>3</v>
      </c>
      <c r="K2650" s="15">
        <v>5</v>
      </c>
      <c r="L2650" s="15">
        <v>18.8</v>
      </c>
      <c r="M2650" s="15">
        <v>33</v>
      </c>
      <c r="N2650" s="15">
        <v>150</v>
      </c>
      <c r="O2650" s="15">
        <v>1</v>
      </c>
      <c r="P2650" s="15" t="s">
        <v>910</v>
      </c>
      <c r="Q2650" s="37" t="s">
        <v>9169</v>
      </c>
      <c r="R2650" s="37">
        <v>0.09</v>
      </c>
      <c r="S2650" s="37" t="s">
        <v>9168</v>
      </c>
      <c r="T2650" s="37" t="s">
        <v>9167</v>
      </c>
      <c r="U2650" s="37" t="s">
        <v>9166</v>
      </c>
    </row>
    <row r="2651" spans="1:21" s="37" customFormat="1" ht="14.5">
      <c r="A2651" s="3" t="s">
        <v>6226</v>
      </c>
      <c r="B2651" s="15" t="s">
        <v>1</v>
      </c>
      <c r="C2651" s="15" t="s">
        <v>5</v>
      </c>
      <c r="D2651" s="15" t="s">
        <v>3525</v>
      </c>
      <c r="E2651" s="15">
        <v>600</v>
      </c>
      <c r="F2651" s="15">
        <v>11.1</v>
      </c>
      <c r="G2651" s="15">
        <v>11.7</v>
      </c>
      <c r="H2651" s="15">
        <v>12.3</v>
      </c>
      <c r="I2651" s="15">
        <v>10</v>
      </c>
      <c r="J2651" s="15">
        <v>3</v>
      </c>
      <c r="K2651" s="15">
        <v>5</v>
      </c>
      <c r="L2651" s="15">
        <v>17</v>
      </c>
      <c r="M2651" s="15">
        <v>37</v>
      </c>
      <c r="N2651" s="15">
        <v>150</v>
      </c>
      <c r="O2651" s="15">
        <v>1</v>
      </c>
      <c r="P2651" s="15" t="s">
        <v>910</v>
      </c>
      <c r="Q2651" s="37" t="s">
        <v>9169</v>
      </c>
      <c r="R2651" s="37">
        <v>0.09</v>
      </c>
      <c r="S2651" s="37" t="s">
        <v>9168</v>
      </c>
      <c r="T2651" s="37" t="s">
        <v>9167</v>
      </c>
      <c r="U2651" s="37" t="s">
        <v>9166</v>
      </c>
    </row>
    <row r="2652" spans="1:21" s="37" customFormat="1" ht="14.5">
      <c r="A2652" s="3" t="s">
        <v>6227</v>
      </c>
      <c r="B2652" s="15" t="s">
        <v>1</v>
      </c>
      <c r="C2652" s="15" t="s">
        <v>5</v>
      </c>
      <c r="D2652" s="15" t="s">
        <v>3525</v>
      </c>
      <c r="E2652" s="15">
        <v>600</v>
      </c>
      <c r="F2652" s="15">
        <v>11.1</v>
      </c>
      <c r="G2652" s="15">
        <v>11.7</v>
      </c>
      <c r="H2652" s="15">
        <v>12.3</v>
      </c>
      <c r="I2652" s="15">
        <v>10</v>
      </c>
      <c r="J2652" s="15">
        <v>3</v>
      </c>
      <c r="K2652" s="15">
        <v>5</v>
      </c>
      <c r="L2652" s="15">
        <v>17</v>
      </c>
      <c r="M2652" s="15">
        <v>37</v>
      </c>
      <c r="N2652" s="15">
        <v>150</v>
      </c>
      <c r="O2652" s="15">
        <v>1</v>
      </c>
      <c r="P2652" s="15" t="s">
        <v>3</v>
      </c>
      <c r="Q2652" s="37" t="s">
        <v>9169</v>
      </c>
      <c r="R2652" s="37">
        <v>0.09</v>
      </c>
      <c r="S2652" s="37" t="s">
        <v>9168</v>
      </c>
      <c r="T2652" s="37" t="s">
        <v>9167</v>
      </c>
      <c r="U2652" s="37" t="s">
        <v>9166</v>
      </c>
    </row>
    <row r="2653" spans="1:21" s="37" customFormat="1" ht="14.5">
      <c r="A2653" s="3" t="s">
        <v>6228</v>
      </c>
      <c r="B2653" s="15" t="s">
        <v>1</v>
      </c>
      <c r="C2653" s="15" t="s">
        <v>5</v>
      </c>
      <c r="D2653" s="15" t="s">
        <v>3525</v>
      </c>
      <c r="E2653" s="15">
        <v>600</v>
      </c>
      <c r="F2653" s="15">
        <v>11.1</v>
      </c>
      <c r="G2653" s="15">
        <v>12.4</v>
      </c>
      <c r="H2653" s="15">
        <v>13.6</v>
      </c>
      <c r="I2653" s="15">
        <v>10</v>
      </c>
      <c r="J2653" s="15">
        <v>3</v>
      </c>
      <c r="K2653" s="15">
        <v>5</v>
      </c>
      <c r="L2653" s="15">
        <v>18.8</v>
      </c>
      <c r="M2653" s="15">
        <v>33</v>
      </c>
      <c r="N2653" s="15">
        <v>150</v>
      </c>
      <c r="O2653" s="15">
        <v>1</v>
      </c>
      <c r="P2653" s="15" t="s">
        <v>3</v>
      </c>
      <c r="Q2653" s="37" t="s">
        <v>9169</v>
      </c>
      <c r="R2653" s="37">
        <v>0.09</v>
      </c>
      <c r="S2653" s="37" t="s">
        <v>9168</v>
      </c>
      <c r="T2653" s="37" t="s">
        <v>9167</v>
      </c>
      <c r="U2653" s="37" t="s">
        <v>9166</v>
      </c>
    </row>
    <row r="2654" spans="1:21" s="37" customFormat="1" ht="14.5">
      <c r="A2654" s="3" t="s">
        <v>6229</v>
      </c>
      <c r="B2654" s="15" t="s">
        <v>1</v>
      </c>
      <c r="C2654" s="15" t="s">
        <v>5</v>
      </c>
      <c r="D2654" s="15" t="s">
        <v>3522</v>
      </c>
      <c r="E2654" s="15">
        <v>600</v>
      </c>
      <c r="F2654" s="15">
        <v>11.1</v>
      </c>
      <c r="G2654" s="15">
        <v>12.4</v>
      </c>
      <c r="H2654" s="15">
        <v>13.6</v>
      </c>
      <c r="I2654" s="15">
        <v>10</v>
      </c>
      <c r="J2654" s="15">
        <v>3</v>
      </c>
      <c r="K2654" s="15">
        <v>5</v>
      </c>
      <c r="L2654" s="15">
        <v>18.8</v>
      </c>
      <c r="M2654" s="15">
        <v>33</v>
      </c>
      <c r="N2654" s="15">
        <v>150</v>
      </c>
      <c r="O2654" s="15">
        <v>1</v>
      </c>
      <c r="P2654" s="15" t="s">
        <v>3</v>
      </c>
      <c r="Q2654" s="37" t="s">
        <v>9169</v>
      </c>
      <c r="R2654" s="37">
        <v>0.09</v>
      </c>
      <c r="S2654" s="37" t="s">
        <v>9168</v>
      </c>
      <c r="T2654" s="37" t="s">
        <v>9167</v>
      </c>
      <c r="U2654" s="37" t="s">
        <v>9166</v>
      </c>
    </row>
    <row r="2655" spans="1:21" s="37" customFormat="1" ht="14.5">
      <c r="A2655" s="3" t="s">
        <v>6230</v>
      </c>
      <c r="B2655" s="15" t="s">
        <v>1</v>
      </c>
      <c r="C2655" s="15" t="s">
        <v>5</v>
      </c>
      <c r="D2655" s="15" t="s">
        <v>3522</v>
      </c>
      <c r="E2655" s="15">
        <v>600</v>
      </c>
      <c r="F2655" s="15">
        <v>12.2</v>
      </c>
      <c r="G2655" s="15">
        <v>13.6</v>
      </c>
      <c r="H2655" s="15">
        <v>14.9</v>
      </c>
      <c r="I2655" s="15">
        <v>11</v>
      </c>
      <c r="J2655" s="15">
        <v>3</v>
      </c>
      <c r="K2655" s="15">
        <v>1</v>
      </c>
      <c r="L2655" s="15">
        <v>20.100000000000001</v>
      </c>
      <c r="M2655" s="15">
        <v>31</v>
      </c>
      <c r="N2655" s="15">
        <v>150</v>
      </c>
      <c r="O2655" s="15">
        <v>1</v>
      </c>
      <c r="P2655" s="15" t="s">
        <v>910</v>
      </c>
      <c r="Q2655" s="37" t="s">
        <v>9169</v>
      </c>
      <c r="R2655" s="37">
        <v>0.09</v>
      </c>
      <c r="S2655" s="37" t="s">
        <v>9168</v>
      </c>
      <c r="T2655" s="37" t="s">
        <v>9167</v>
      </c>
      <c r="U2655" s="37" t="s">
        <v>9166</v>
      </c>
    </row>
    <row r="2656" spans="1:21" s="37" customFormat="1" ht="14.5">
      <c r="A2656" s="3" t="s">
        <v>6231</v>
      </c>
      <c r="B2656" s="15" t="s">
        <v>1</v>
      </c>
      <c r="C2656" s="15" t="s">
        <v>5</v>
      </c>
      <c r="D2656" s="15" t="s">
        <v>3522</v>
      </c>
      <c r="E2656" s="15">
        <v>600</v>
      </c>
      <c r="F2656" s="15">
        <v>122</v>
      </c>
      <c r="G2656" s="15">
        <v>135.5</v>
      </c>
      <c r="H2656" s="15">
        <v>149</v>
      </c>
      <c r="I2656" s="15">
        <v>110</v>
      </c>
      <c r="J2656" s="15">
        <v>3</v>
      </c>
      <c r="K2656" s="15">
        <v>1</v>
      </c>
      <c r="L2656" s="15">
        <v>196</v>
      </c>
      <c r="M2656" s="15">
        <v>3.2</v>
      </c>
      <c r="N2656" s="15">
        <v>150</v>
      </c>
      <c r="O2656" s="15">
        <v>1</v>
      </c>
      <c r="P2656" s="15" t="s">
        <v>910</v>
      </c>
      <c r="Q2656" s="37" t="s">
        <v>9169</v>
      </c>
      <c r="R2656" s="37">
        <v>0.09</v>
      </c>
      <c r="S2656" s="37" t="s">
        <v>9168</v>
      </c>
      <c r="T2656" s="37" t="s">
        <v>9167</v>
      </c>
      <c r="U2656" s="37" t="s">
        <v>9166</v>
      </c>
    </row>
    <row r="2657" spans="1:21" s="37" customFormat="1" ht="14.5">
      <c r="A2657" s="3" t="s">
        <v>6232</v>
      </c>
      <c r="B2657" s="15" t="s">
        <v>1</v>
      </c>
      <c r="C2657" s="15" t="s">
        <v>5</v>
      </c>
      <c r="D2657" s="15" t="s">
        <v>3522</v>
      </c>
      <c r="E2657" s="15">
        <v>600</v>
      </c>
      <c r="F2657" s="15">
        <v>122</v>
      </c>
      <c r="G2657" s="15">
        <v>128.5</v>
      </c>
      <c r="H2657" s="15">
        <v>135</v>
      </c>
      <c r="I2657" s="15">
        <v>110</v>
      </c>
      <c r="J2657" s="15">
        <v>3</v>
      </c>
      <c r="K2657" s="15">
        <v>1</v>
      </c>
      <c r="L2657" s="15">
        <v>177</v>
      </c>
      <c r="M2657" s="15">
        <v>3.5</v>
      </c>
      <c r="N2657" s="15">
        <v>150</v>
      </c>
      <c r="O2657" s="15">
        <v>1</v>
      </c>
      <c r="P2657" s="15" t="s">
        <v>910</v>
      </c>
      <c r="Q2657" s="37" t="s">
        <v>9169</v>
      </c>
      <c r="R2657" s="37">
        <v>0.09</v>
      </c>
      <c r="S2657" s="37" t="s">
        <v>9168</v>
      </c>
      <c r="T2657" s="37" t="s">
        <v>9167</v>
      </c>
      <c r="U2657" s="37" t="s">
        <v>9166</v>
      </c>
    </row>
    <row r="2658" spans="1:21" s="37" customFormat="1" ht="14.5">
      <c r="A2658" s="3" t="s">
        <v>6233</v>
      </c>
      <c r="B2658" s="15" t="s">
        <v>1</v>
      </c>
      <c r="C2658" s="15" t="s">
        <v>5</v>
      </c>
      <c r="D2658" s="15" t="s">
        <v>3522</v>
      </c>
      <c r="E2658" s="15">
        <v>600</v>
      </c>
      <c r="F2658" s="15">
        <v>122</v>
      </c>
      <c r="G2658" s="15">
        <v>128.5</v>
      </c>
      <c r="H2658" s="15">
        <v>135</v>
      </c>
      <c r="I2658" s="15">
        <v>110</v>
      </c>
      <c r="J2658" s="15">
        <v>3</v>
      </c>
      <c r="K2658" s="15">
        <v>1</v>
      </c>
      <c r="L2658" s="15">
        <v>177</v>
      </c>
      <c r="M2658" s="15">
        <v>3.5</v>
      </c>
      <c r="N2658" s="15">
        <v>150</v>
      </c>
      <c r="O2658" s="15">
        <v>1</v>
      </c>
      <c r="P2658" s="15" t="s">
        <v>3</v>
      </c>
      <c r="Q2658" s="37" t="s">
        <v>9169</v>
      </c>
      <c r="R2658" s="37">
        <v>0.09</v>
      </c>
      <c r="S2658" s="37" t="s">
        <v>9168</v>
      </c>
      <c r="T2658" s="37" t="s">
        <v>9167</v>
      </c>
      <c r="U2658" s="37" t="s">
        <v>9166</v>
      </c>
    </row>
    <row r="2659" spans="1:21" s="37" customFormat="1" ht="14.5">
      <c r="A2659" s="3" t="s">
        <v>6234</v>
      </c>
      <c r="B2659" s="15" t="s">
        <v>1</v>
      </c>
      <c r="C2659" s="15" t="s">
        <v>5</v>
      </c>
      <c r="D2659" s="15" t="s">
        <v>3525</v>
      </c>
      <c r="E2659" s="15">
        <v>600</v>
      </c>
      <c r="F2659" s="15">
        <v>122</v>
      </c>
      <c r="G2659" s="15">
        <v>135.5</v>
      </c>
      <c r="H2659" s="15">
        <v>149</v>
      </c>
      <c r="I2659" s="15">
        <v>110</v>
      </c>
      <c r="J2659" s="15">
        <v>3</v>
      </c>
      <c r="K2659" s="15">
        <v>1</v>
      </c>
      <c r="L2659" s="15">
        <v>196</v>
      </c>
      <c r="M2659" s="15">
        <v>3.2</v>
      </c>
      <c r="N2659" s="15">
        <v>150</v>
      </c>
      <c r="O2659" s="15">
        <v>1</v>
      </c>
      <c r="P2659" s="15" t="s">
        <v>910</v>
      </c>
      <c r="Q2659" s="37" t="s">
        <v>9169</v>
      </c>
      <c r="R2659" s="37">
        <v>0.09</v>
      </c>
      <c r="S2659" s="37" t="s">
        <v>9168</v>
      </c>
      <c r="T2659" s="37" t="s">
        <v>9167</v>
      </c>
      <c r="U2659" s="37" t="s">
        <v>9166</v>
      </c>
    </row>
    <row r="2660" spans="1:21" s="37" customFormat="1" ht="14.5">
      <c r="A2660" s="3" t="s">
        <v>6235</v>
      </c>
      <c r="B2660" s="15" t="s">
        <v>1</v>
      </c>
      <c r="C2660" s="15" t="s">
        <v>5</v>
      </c>
      <c r="D2660" s="15" t="s">
        <v>3525</v>
      </c>
      <c r="E2660" s="15">
        <v>600</v>
      </c>
      <c r="F2660" s="15">
        <v>122</v>
      </c>
      <c r="G2660" s="15">
        <v>128.5</v>
      </c>
      <c r="H2660" s="15">
        <v>135</v>
      </c>
      <c r="I2660" s="15">
        <v>110</v>
      </c>
      <c r="J2660" s="15">
        <v>3</v>
      </c>
      <c r="K2660" s="15">
        <v>1</v>
      </c>
      <c r="L2660" s="15">
        <v>177</v>
      </c>
      <c r="M2660" s="15">
        <v>3.5</v>
      </c>
      <c r="N2660" s="15">
        <v>150</v>
      </c>
      <c r="O2660" s="15">
        <v>1</v>
      </c>
      <c r="P2660" s="15" t="s">
        <v>910</v>
      </c>
      <c r="Q2660" s="37" t="s">
        <v>9169</v>
      </c>
      <c r="R2660" s="37">
        <v>0.09</v>
      </c>
      <c r="S2660" s="37" t="s">
        <v>9168</v>
      </c>
      <c r="T2660" s="37" t="s">
        <v>9167</v>
      </c>
      <c r="U2660" s="37" t="s">
        <v>9166</v>
      </c>
    </row>
    <row r="2661" spans="1:21" s="37" customFormat="1" ht="14.5">
      <c r="A2661" s="3" t="s">
        <v>6236</v>
      </c>
      <c r="B2661" s="15" t="s">
        <v>1</v>
      </c>
      <c r="C2661" s="15" t="s">
        <v>5</v>
      </c>
      <c r="D2661" s="15" t="s">
        <v>3525</v>
      </c>
      <c r="E2661" s="15">
        <v>600</v>
      </c>
      <c r="F2661" s="15">
        <v>122</v>
      </c>
      <c r="G2661" s="15">
        <v>128.5</v>
      </c>
      <c r="H2661" s="15">
        <v>135</v>
      </c>
      <c r="I2661" s="15">
        <v>110</v>
      </c>
      <c r="J2661" s="15">
        <v>3</v>
      </c>
      <c r="K2661" s="15">
        <v>1</v>
      </c>
      <c r="L2661" s="15">
        <v>177</v>
      </c>
      <c r="M2661" s="15">
        <v>3.5</v>
      </c>
      <c r="N2661" s="15">
        <v>150</v>
      </c>
      <c r="O2661" s="15">
        <v>1</v>
      </c>
      <c r="P2661" s="15" t="s">
        <v>3</v>
      </c>
      <c r="Q2661" s="37" t="s">
        <v>9169</v>
      </c>
      <c r="R2661" s="37">
        <v>0.09</v>
      </c>
      <c r="S2661" s="37" t="s">
        <v>9168</v>
      </c>
      <c r="T2661" s="37" t="s">
        <v>9167</v>
      </c>
      <c r="U2661" s="37" t="s">
        <v>9166</v>
      </c>
    </row>
    <row r="2662" spans="1:21" s="37" customFormat="1" ht="14.5">
      <c r="A2662" s="3" t="s">
        <v>6237</v>
      </c>
      <c r="B2662" s="15" t="s">
        <v>1</v>
      </c>
      <c r="C2662" s="15" t="s">
        <v>5</v>
      </c>
      <c r="D2662" s="15" t="s">
        <v>3525</v>
      </c>
      <c r="E2662" s="15">
        <v>600</v>
      </c>
      <c r="F2662" s="15">
        <v>122</v>
      </c>
      <c r="G2662" s="15">
        <v>135.5</v>
      </c>
      <c r="H2662" s="15">
        <v>149</v>
      </c>
      <c r="I2662" s="15">
        <v>110</v>
      </c>
      <c r="J2662" s="15">
        <v>3</v>
      </c>
      <c r="K2662" s="15">
        <v>1</v>
      </c>
      <c r="L2662" s="15">
        <v>196</v>
      </c>
      <c r="M2662" s="15">
        <v>3.2</v>
      </c>
      <c r="N2662" s="15">
        <v>150</v>
      </c>
      <c r="O2662" s="15">
        <v>1</v>
      </c>
      <c r="P2662" s="15" t="s">
        <v>3</v>
      </c>
      <c r="Q2662" s="37" t="s">
        <v>9169</v>
      </c>
      <c r="R2662" s="37">
        <v>0.09</v>
      </c>
      <c r="S2662" s="37" t="s">
        <v>9168</v>
      </c>
      <c r="T2662" s="37" t="s">
        <v>9167</v>
      </c>
      <c r="U2662" s="37" t="s">
        <v>9166</v>
      </c>
    </row>
    <row r="2663" spans="1:21" s="37" customFormat="1" ht="14.5">
      <c r="A2663" s="3" t="s">
        <v>6238</v>
      </c>
      <c r="B2663" s="15" t="s">
        <v>1</v>
      </c>
      <c r="C2663" s="15" t="s">
        <v>5</v>
      </c>
      <c r="D2663" s="15" t="s">
        <v>3522</v>
      </c>
      <c r="E2663" s="15">
        <v>600</v>
      </c>
      <c r="F2663" s="15">
        <v>122</v>
      </c>
      <c r="G2663" s="15">
        <v>135.5</v>
      </c>
      <c r="H2663" s="15">
        <v>149</v>
      </c>
      <c r="I2663" s="15">
        <v>110</v>
      </c>
      <c r="J2663" s="15">
        <v>3</v>
      </c>
      <c r="K2663" s="15">
        <v>1</v>
      </c>
      <c r="L2663" s="15">
        <v>196</v>
      </c>
      <c r="M2663" s="15">
        <v>3.2</v>
      </c>
      <c r="N2663" s="15">
        <v>150</v>
      </c>
      <c r="O2663" s="15">
        <v>1</v>
      </c>
      <c r="P2663" s="15" t="s">
        <v>3</v>
      </c>
      <c r="Q2663" s="37" t="s">
        <v>9169</v>
      </c>
      <c r="R2663" s="37">
        <v>0.09</v>
      </c>
      <c r="S2663" s="37" t="s">
        <v>9168</v>
      </c>
      <c r="T2663" s="37" t="s">
        <v>9167</v>
      </c>
      <c r="U2663" s="37" t="s">
        <v>9166</v>
      </c>
    </row>
    <row r="2664" spans="1:21" s="37" customFormat="1" ht="14.5">
      <c r="A2664" s="3" t="s">
        <v>6239</v>
      </c>
      <c r="B2664" s="15" t="s">
        <v>1</v>
      </c>
      <c r="C2664" s="15" t="s">
        <v>5</v>
      </c>
      <c r="D2664" s="15" t="s">
        <v>3522</v>
      </c>
      <c r="E2664" s="15">
        <v>600</v>
      </c>
      <c r="F2664" s="15">
        <v>12.2</v>
      </c>
      <c r="G2664" s="15">
        <v>12.9</v>
      </c>
      <c r="H2664" s="15">
        <v>13.5</v>
      </c>
      <c r="I2664" s="15">
        <v>11</v>
      </c>
      <c r="J2664" s="15">
        <v>3</v>
      </c>
      <c r="K2664" s="15">
        <v>1</v>
      </c>
      <c r="L2664" s="15">
        <v>18.2</v>
      </c>
      <c r="M2664" s="15">
        <v>34</v>
      </c>
      <c r="N2664" s="15">
        <v>150</v>
      </c>
      <c r="O2664" s="15">
        <v>1</v>
      </c>
      <c r="P2664" s="15" t="s">
        <v>910</v>
      </c>
      <c r="Q2664" s="37" t="s">
        <v>9169</v>
      </c>
      <c r="R2664" s="37">
        <v>0.09</v>
      </c>
      <c r="S2664" s="37" t="s">
        <v>9168</v>
      </c>
      <c r="T2664" s="37" t="s">
        <v>9167</v>
      </c>
      <c r="U2664" s="37" t="s">
        <v>9166</v>
      </c>
    </row>
    <row r="2665" spans="1:21" s="37" customFormat="1" ht="14.5">
      <c r="A2665" s="3" t="s">
        <v>6240</v>
      </c>
      <c r="B2665" s="15" t="s">
        <v>1</v>
      </c>
      <c r="C2665" s="15" t="s">
        <v>5</v>
      </c>
      <c r="D2665" s="15" t="s">
        <v>3522</v>
      </c>
      <c r="E2665" s="15">
        <v>600</v>
      </c>
      <c r="F2665" s="15">
        <v>12.2</v>
      </c>
      <c r="G2665" s="15">
        <v>12.9</v>
      </c>
      <c r="H2665" s="15">
        <v>13.5</v>
      </c>
      <c r="I2665" s="15">
        <v>11</v>
      </c>
      <c r="J2665" s="15">
        <v>3</v>
      </c>
      <c r="K2665" s="15">
        <v>1</v>
      </c>
      <c r="L2665" s="15">
        <v>18.2</v>
      </c>
      <c r="M2665" s="15">
        <v>34</v>
      </c>
      <c r="N2665" s="15">
        <v>150</v>
      </c>
      <c r="O2665" s="15">
        <v>1</v>
      </c>
      <c r="P2665" s="15" t="s">
        <v>3</v>
      </c>
      <c r="Q2665" s="37" t="s">
        <v>9169</v>
      </c>
      <c r="R2665" s="37">
        <v>0.09</v>
      </c>
      <c r="S2665" s="37" t="s">
        <v>9168</v>
      </c>
      <c r="T2665" s="37" t="s">
        <v>9167</v>
      </c>
      <c r="U2665" s="37" t="s">
        <v>9166</v>
      </c>
    </row>
    <row r="2666" spans="1:21" s="37" customFormat="1" ht="14.5">
      <c r="A2666" s="3" t="s">
        <v>6241</v>
      </c>
      <c r="B2666" s="15" t="s">
        <v>1</v>
      </c>
      <c r="C2666" s="15" t="s">
        <v>5</v>
      </c>
      <c r="D2666" s="15" t="s">
        <v>3525</v>
      </c>
      <c r="E2666" s="15">
        <v>600</v>
      </c>
      <c r="F2666" s="15">
        <v>12.2</v>
      </c>
      <c r="G2666" s="15">
        <v>13.6</v>
      </c>
      <c r="H2666" s="15">
        <v>14.9</v>
      </c>
      <c r="I2666" s="15">
        <v>11</v>
      </c>
      <c r="J2666" s="15">
        <v>3</v>
      </c>
      <c r="K2666" s="15">
        <v>1</v>
      </c>
      <c r="L2666" s="15">
        <v>20.100000000000001</v>
      </c>
      <c r="M2666" s="15">
        <v>31</v>
      </c>
      <c r="N2666" s="15">
        <v>150</v>
      </c>
      <c r="O2666" s="15">
        <v>1</v>
      </c>
      <c r="P2666" s="15" t="s">
        <v>910</v>
      </c>
      <c r="Q2666" s="37" t="s">
        <v>9169</v>
      </c>
      <c r="R2666" s="37">
        <v>0.09</v>
      </c>
      <c r="S2666" s="37" t="s">
        <v>9168</v>
      </c>
      <c r="T2666" s="37" t="s">
        <v>9167</v>
      </c>
      <c r="U2666" s="37" t="s">
        <v>9166</v>
      </c>
    </row>
    <row r="2667" spans="1:21" s="37" customFormat="1" ht="14.5">
      <c r="A2667" s="3" t="s">
        <v>6242</v>
      </c>
      <c r="B2667" s="15" t="s">
        <v>1</v>
      </c>
      <c r="C2667" s="15" t="s">
        <v>5</v>
      </c>
      <c r="D2667" s="15" t="s">
        <v>3525</v>
      </c>
      <c r="E2667" s="15">
        <v>600</v>
      </c>
      <c r="F2667" s="15">
        <v>12.2</v>
      </c>
      <c r="G2667" s="15">
        <v>12.9</v>
      </c>
      <c r="H2667" s="15">
        <v>13.5</v>
      </c>
      <c r="I2667" s="15">
        <v>11</v>
      </c>
      <c r="J2667" s="15">
        <v>3</v>
      </c>
      <c r="K2667" s="15">
        <v>1</v>
      </c>
      <c r="L2667" s="15">
        <v>18.2</v>
      </c>
      <c r="M2667" s="15">
        <v>34</v>
      </c>
      <c r="N2667" s="15">
        <v>150</v>
      </c>
      <c r="O2667" s="15">
        <v>1</v>
      </c>
      <c r="P2667" s="15" t="s">
        <v>910</v>
      </c>
      <c r="Q2667" s="37" t="s">
        <v>9169</v>
      </c>
      <c r="R2667" s="37">
        <v>0.09</v>
      </c>
      <c r="S2667" s="37" t="s">
        <v>9168</v>
      </c>
      <c r="T2667" s="37" t="s">
        <v>9167</v>
      </c>
      <c r="U2667" s="37" t="s">
        <v>9166</v>
      </c>
    </row>
    <row r="2668" spans="1:21" s="37" customFormat="1" ht="14.5">
      <c r="A2668" s="3" t="s">
        <v>6243</v>
      </c>
      <c r="B2668" s="15" t="s">
        <v>1</v>
      </c>
      <c r="C2668" s="15" t="s">
        <v>5</v>
      </c>
      <c r="D2668" s="15" t="s">
        <v>3525</v>
      </c>
      <c r="E2668" s="15">
        <v>600</v>
      </c>
      <c r="F2668" s="15">
        <v>12.2</v>
      </c>
      <c r="G2668" s="15">
        <v>12.9</v>
      </c>
      <c r="H2668" s="15">
        <v>13.5</v>
      </c>
      <c r="I2668" s="15">
        <v>11</v>
      </c>
      <c r="J2668" s="15">
        <v>3</v>
      </c>
      <c r="K2668" s="15">
        <v>1</v>
      </c>
      <c r="L2668" s="15">
        <v>18.2</v>
      </c>
      <c r="M2668" s="15">
        <v>34</v>
      </c>
      <c r="N2668" s="15">
        <v>150</v>
      </c>
      <c r="O2668" s="15">
        <v>1</v>
      </c>
      <c r="P2668" s="15" t="s">
        <v>3</v>
      </c>
      <c r="Q2668" s="37" t="s">
        <v>9169</v>
      </c>
      <c r="R2668" s="37">
        <v>0.09</v>
      </c>
      <c r="S2668" s="37" t="s">
        <v>9168</v>
      </c>
      <c r="T2668" s="37" t="s">
        <v>9167</v>
      </c>
      <c r="U2668" s="37" t="s">
        <v>9166</v>
      </c>
    </row>
    <row r="2669" spans="1:21" s="37" customFormat="1" ht="14.5">
      <c r="A2669" s="3" t="s">
        <v>6244</v>
      </c>
      <c r="B2669" s="15" t="s">
        <v>1</v>
      </c>
      <c r="C2669" s="15" t="s">
        <v>5</v>
      </c>
      <c r="D2669" s="15" t="s">
        <v>3525</v>
      </c>
      <c r="E2669" s="15">
        <v>600</v>
      </c>
      <c r="F2669" s="15">
        <v>12.2</v>
      </c>
      <c r="G2669" s="15">
        <v>13.6</v>
      </c>
      <c r="H2669" s="15">
        <v>14.9</v>
      </c>
      <c r="I2669" s="15">
        <v>11</v>
      </c>
      <c r="J2669" s="15">
        <v>3</v>
      </c>
      <c r="K2669" s="15">
        <v>1</v>
      </c>
      <c r="L2669" s="15">
        <v>20.100000000000001</v>
      </c>
      <c r="M2669" s="15">
        <v>31</v>
      </c>
      <c r="N2669" s="15">
        <v>150</v>
      </c>
      <c r="O2669" s="15">
        <v>1</v>
      </c>
      <c r="P2669" s="15" t="s">
        <v>3</v>
      </c>
      <c r="Q2669" s="37" t="s">
        <v>9169</v>
      </c>
      <c r="R2669" s="37">
        <v>0.09</v>
      </c>
      <c r="S2669" s="37" t="s">
        <v>9168</v>
      </c>
      <c r="T2669" s="37" t="s">
        <v>9167</v>
      </c>
      <c r="U2669" s="37" t="s">
        <v>9166</v>
      </c>
    </row>
    <row r="2670" spans="1:21" s="37" customFormat="1" ht="14.5">
      <c r="A2670" s="3" t="s">
        <v>6245</v>
      </c>
      <c r="B2670" s="15" t="s">
        <v>1</v>
      </c>
      <c r="C2670" s="15" t="s">
        <v>5</v>
      </c>
      <c r="D2670" s="15" t="s">
        <v>3522</v>
      </c>
      <c r="E2670" s="15">
        <v>600</v>
      </c>
      <c r="F2670" s="15">
        <v>12.2</v>
      </c>
      <c r="G2670" s="15">
        <v>13.6</v>
      </c>
      <c r="H2670" s="15">
        <v>14.9</v>
      </c>
      <c r="I2670" s="15">
        <v>11</v>
      </c>
      <c r="J2670" s="15">
        <v>3</v>
      </c>
      <c r="K2670" s="15">
        <v>1</v>
      </c>
      <c r="L2670" s="15">
        <v>20.100000000000001</v>
      </c>
      <c r="M2670" s="15">
        <v>31</v>
      </c>
      <c r="N2670" s="15">
        <v>150</v>
      </c>
      <c r="O2670" s="15">
        <v>1</v>
      </c>
      <c r="P2670" s="15" t="s">
        <v>3</v>
      </c>
      <c r="Q2670" s="37" t="s">
        <v>9169</v>
      </c>
      <c r="R2670" s="37">
        <v>0.09</v>
      </c>
      <c r="S2670" s="37" t="s">
        <v>9168</v>
      </c>
      <c r="T2670" s="37" t="s">
        <v>9167</v>
      </c>
      <c r="U2670" s="37" t="s">
        <v>9166</v>
      </c>
    </row>
    <row r="2671" spans="1:21" s="37" customFormat="1" ht="14.5">
      <c r="A2671" s="3" t="s">
        <v>6246</v>
      </c>
      <c r="B2671" s="15" t="s">
        <v>1</v>
      </c>
      <c r="C2671" s="15" t="s">
        <v>5</v>
      </c>
      <c r="D2671" s="15" t="s">
        <v>3522</v>
      </c>
      <c r="E2671" s="15">
        <v>600</v>
      </c>
      <c r="F2671" s="15">
        <v>13.3</v>
      </c>
      <c r="G2671" s="15">
        <v>14.8</v>
      </c>
      <c r="H2671" s="15">
        <v>16.3</v>
      </c>
      <c r="I2671" s="15">
        <v>12</v>
      </c>
      <c r="J2671" s="15">
        <v>3</v>
      </c>
      <c r="K2671" s="15">
        <v>1</v>
      </c>
      <c r="L2671" s="15">
        <v>22</v>
      </c>
      <c r="M2671" s="15">
        <v>28</v>
      </c>
      <c r="N2671" s="15">
        <v>150</v>
      </c>
      <c r="O2671" s="15">
        <v>1</v>
      </c>
      <c r="P2671" s="15" t="s">
        <v>910</v>
      </c>
      <c r="Q2671" s="37" t="s">
        <v>9169</v>
      </c>
      <c r="R2671" s="37">
        <v>0.09</v>
      </c>
      <c r="S2671" s="37" t="s">
        <v>9168</v>
      </c>
      <c r="T2671" s="37" t="s">
        <v>9167</v>
      </c>
      <c r="U2671" s="37" t="s">
        <v>9166</v>
      </c>
    </row>
    <row r="2672" spans="1:21" s="37" customFormat="1" ht="14.5">
      <c r="A2672" s="3" t="s">
        <v>6247</v>
      </c>
      <c r="B2672" s="15" t="s">
        <v>1</v>
      </c>
      <c r="C2672" s="15" t="s">
        <v>5</v>
      </c>
      <c r="D2672" s="15" t="s">
        <v>3522</v>
      </c>
      <c r="E2672" s="15">
        <v>600</v>
      </c>
      <c r="F2672" s="15">
        <v>133</v>
      </c>
      <c r="G2672" s="15">
        <v>148</v>
      </c>
      <c r="H2672" s="15">
        <v>163</v>
      </c>
      <c r="I2672" s="15">
        <v>120</v>
      </c>
      <c r="J2672" s="15">
        <v>3</v>
      </c>
      <c r="K2672" s="15">
        <v>1</v>
      </c>
      <c r="L2672" s="15">
        <v>214</v>
      </c>
      <c r="M2672" s="15">
        <v>2.9</v>
      </c>
      <c r="N2672" s="15">
        <v>150</v>
      </c>
      <c r="O2672" s="15">
        <v>1</v>
      </c>
      <c r="P2672" s="15" t="s">
        <v>910</v>
      </c>
      <c r="Q2672" s="37" t="s">
        <v>9169</v>
      </c>
      <c r="R2672" s="37">
        <v>0.09</v>
      </c>
      <c r="S2672" s="37" t="s">
        <v>9168</v>
      </c>
      <c r="T2672" s="37" t="s">
        <v>9167</v>
      </c>
      <c r="U2672" s="37" t="s">
        <v>9166</v>
      </c>
    </row>
    <row r="2673" spans="1:21" s="37" customFormat="1" ht="14.5">
      <c r="A2673" s="3" t="s">
        <v>6248</v>
      </c>
      <c r="B2673" s="15" t="s">
        <v>1</v>
      </c>
      <c r="C2673" s="15" t="s">
        <v>5</v>
      </c>
      <c r="D2673" s="15" t="s">
        <v>3522</v>
      </c>
      <c r="E2673" s="15">
        <v>600</v>
      </c>
      <c r="F2673" s="15">
        <v>133</v>
      </c>
      <c r="G2673" s="15">
        <v>140</v>
      </c>
      <c r="H2673" s="15">
        <v>147</v>
      </c>
      <c r="I2673" s="15">
        <v>120</v>
      </c>
      <c r="J2673" s="15">
        <v>3</v>
      </c>
      <c r="K2673" s="15">
        <v>1</v>
      </c>
      <c r="L2673" s="15">
        <v>193</v>
      </c>
      <c r="M2673" s="15">
        <v>3.2</v>
      </c>
      <c r="N2673" s="15">
        <v>150</v>
      </c>
      <c r="O2673" s="15">
        <v>1</v>
      </c>
      <c r="P2673" s="15" t="s">
        <v>910</v>
      </c>
      <c r="Q2673" s="37" t="s">
        <v>9169</v>
      </c>
      <c r="R2673" s="37">
        <v>0.09</v>
      </c>
      <c r="S2673" s="37" t="s">
        <v>9168</v>
      </c>
      <c r="T2673" s="37" t="s">
        <v>9167</v>
      </c>
      <c r="U2673" s="37" t="s">
        <v>9166</v>
      </c>
    </row>
    <row r="2674" spans="1:21" s="37" customFormat="1" ht="14.5">
      <c r="A2674" s="3" t="s">
        <v>6249</v>
      </c>
      <c r="B2674" s="15" t="s">
        <v>1</v>
      </c>
      <c r="C2674" s="15" t="s">
        <v>5</v>
      </c>
      <c r="D2674" s="15" t="s">
        <v>3522</v>
      </c>
      <c r="E2674" s="15">
        <v>600</v>
      </c>
      <c r="F2674" s="15">
        <v>133</v>
      </c>
      <c r="G2674" s="15">
        <v>140</v>
      </c>
      <c r="H2674" s="15">
        <v>147</v>
      </c>
      <c r="I2674" s="15">
        <v>120</v>
      </c>
      <c r="J2674" s="15">
        <v>3</v>
      </c>
      <c r="K2674" s="15">
        <v>1</v>
      </c>
      <c r="L2674" s="15">
        <v>193</v>
      </c>
      <c r="M2674" s="15">
        <v>3.2</v>
      </c>
      <c r="N2674" s="15">
        <v>150</v>
      </c>
      <c r="O2674" s="15">
        <v>1</v>
      </c>
      <c r="P2674" s="15" t="s">
        <v>3</v>
      </c>
      <c r="Q2674" s="37" t="s">
        <v>9169</v>
      </c>
      <c r="R2674" s="37">
        <v>0.09</v>
      </c>
      <c r="S2674" s="37" t="s">
        <v>9168</v>
      </c>
      <c r="T2674" s="37" t="s">
        <v>9167</v>
      </c>
      <c r="U2674" s="37" t="s">
        <v>9166</v>
      </c>
    </row>
    <row r="2675" spans="1:21" s="37" customFormat="1" ht="14.5">
      <c r="A2675" s="3" t="s">
        <v>6250</v>
      </c>
      <c r="B2675" s="15" t="s">
        <v>1</v>
      </c>
      <c r="C2675" s="15" t="s">
        <v>5</v>
      </c>
      <c r="D2675" s="15" t="s">
        <v>3525</v>
      </c>
      <c r="E2675" s="15">
        <v>600</v>
      </c>
      <c r="F2675" s="15">
        <v>133</v>
      </c>
      <c r="G2675" s="15">
        <v>148</v>
      </c>
      <c r="H2675" s="15">
        <v>163</v>
      </c>
      <c r="I2675" s="15">
        <v>120</v>
      </c>
      <c r="J2675" s="15">
        <v>3</v>
      </c>
      <c r="K2675" s="15">
        <v>1</v>
      </c>
      <c r="L2675" s="15">
        <v>214</v>
      </c>
      <c r="M2675" s="15">
        <v>2.9</v>
      </c>
      <c r="N2675" s="15">
        <v>150</v>
      </c>
      <c r="O2675" s="15">
        <v>1</v>
      </c>
      <c r="P2675" s="15" t="s">
        <v>910</v>
      </c>
      <c r="Q2675" s="37" t="s">
        <v>9169</v>
      </c>
      <c r="R2675" s="37">
        <v>0.09</v>
      </c>
      <c r="S2675" s="37" t="s">
        <v>9168</v>
      </c>
      <c r="T2675" s="37" t="s">
        <v>9167</v>
      </c>
      <c r="U2675" s="37" t="s">
        <v>9166</v>
      </c>
    </row>
    <row r="2676" spans="1:21" s="37" customFormat="1" ht="14.5">
      <c r="A2676" s="3" t="s">
        <v>6251</v>
      </c>
      <c r="B2676" s="15" t="s">
        <v>1</v>
      </c>
      <c r="C2676" s="15" t="s">
        <v>5</v>
      </c>
      <c r="D2676" s="15" t="s">
        <v>3525</v>
      </c>
      <c r="E2676" s="15">
        <v>600</v>
      </c>
      <c r="F2676" s="15">
        <v>133</v>
      </c>
      <c r="G2676" s="15">
        <v>140</v>
      </c>
      <c r="H2676" s="15">
        <v>147</v>
      </c>
      <c r="I2676" s="15">
        <v>120</v>
      </c>
      <c r="J2676" s="15">
        <v>3</v>
      </c>
      <c r="K2676" s="15">
        <v>1</v>
      </c>
      <c r="L2676" s="15">
        <v>193</v>
      </c>
      <c r="M2676" s="15">
        <v>3.2</v>
      </c>
      <c r="N2676" s="15">
        <v>150</v>
      </c>
      <c r="O2676" s="15">
        <v>1</v>
      </c>
      <c r="P2676" s="15" t="s">
        <v>910</v>
      </c>
      <c r="Q2676" s="37" t="s">
        <v>9169</v>
      </c>
      <c r="R2676" s="37">
        <v>0.09</v>
      </c>
      <c r="S2676" s="37" t="s">
        <v>9168</v>
      </c>
      <c r="T2676" s="37" t="s">
        <v>9167</v>
      </c>
      <c r="U2676" s="37" t="s">
        <v>9166</v>
      </c>
    </row>
    <row r="2677" spans="1:21" s="37" customFormat="1" ht="14.5">
      <c r="A2677" s="3" t="s">
        <v>6252</v>
      </c>
      <c r="B2677" s="15" t="s">
        <v>1</v>
      </c>
      <c r="C2677" s="15" t="s">
        <v>5</v>
      </c>
      <c r="D2677" s="15" t="s">
        <v>3525</v>
      </c>
      <c r="E2677" s="15">
        <v>600</v>
      </c>
      <c r="F2677" s="15">
        <v>133</v>
      </c>
      <c r="G2677" s="15">
        <v>140</v>
      </c>
      <c r="H2677" s="15">
        <v>147</v>
      </c>
      <c r="I2677" s="15">
        <v>120</v>
      </c>
      <c r="J2677" s="15">
        <v>3</v>
      </c>
      <c r="K2677" s="15">
        <v>1</v>
      </c>
      <c r="L2677" s="15">
        <v>193</v>
      </c>
      <c r="M2677" s="15">
        <v>3.2</v>
      </c>
      <c r="N2677" s="15">
        <v>150</v>
      </c>
      <c r="O2677" s="15">
        <v>1</v>
      </c>
      <c r="P2677" s="15" t="s">
        <v>3</v>
      </c>
      <c r="Q2677" s="37" t="s">
        <v>9169</v>
      </c>
      <c r="R2677" s="37">
        <v>0.09</v>
      </c>
      <c r="S2677" s="37" t="s">
        <v>9168</v>
      </c>
      <c r="T2677" s="37" t="s">
        <v>9167</v>
      </c>
      <c r="U2677" s="37" t="s">
        <v>9166</v>
      </c>
    </row>
    <row r="2678" spans="1:21" s="37" customFormat="1" ht="14.5">
      <c r="A2678" s="3" t="s">
        <v>6253</v>
      </c>
      <c r="B2678" s="15" t="s">
        <v>1</v>
      </c>
      <c r="C2678" s="15" t="s">
        <v>5</v>
      </c>
      <c r="D2678" s="15" t="s">
        <v>3525</v>
      </c>
      <c r="E2678" s="15">
        <v>600</v>
      </c>
      <c r="F2678" s="15">
        <v>133</v>
      </c>
      <c r="G2678" s="15">
        <v>148</v>
      </c>
      <c r="H2678" s="15">
        <v>163</v>
      </c>
      <c r="I2678" s="15">
        <v>120</v>
      </c>
      <c r="J2678" s="15">
        <v>3</v>
      </c>
      <c r="K2678" s="15">
        <v>1</v>
      </c>
      <c r="L2678" s="15">
        <v>214</v>
      </c>
      <c r="M2678" s="15">
        <v>2.9</v>
      </c>
      <c r="N2678" s="15">
        <v>150</v>
      </c>
      <c r="O2678" s="15">
        <v>1</v>
      </c>
      <c r="P2678" s="15" t="s">
        <v>3</v>
      </c>
      <c r="Q2678" s="37" t="s">
        <v>9169</v>
      </c>
      <c r="R2678" s="37">
        <v>0.09</v>
      </c>
      <c r="S2678" s="37" t="s">
        <v>9168</v>
      </c>
      <c r="T2678" s="37" t="s">
        <v>9167</v>
      </c>
      <c r="U2678" s="37" t="s">
        <v>9166</v>
      </c>
    </row>
    <row r="2679" spans="1:21" s="37" customFormat="1" ht="14.5">
      <c r="A2679" s="3" t="s">
        <v>6254</v>
      </c>
      <c r="B2679" s="15" t="s">
        <v>1</v>
      </c>
      <c r="C2679" s="15" t="s">
        <v>5</v>
      </c>
      <c r="D2679" s="15" t="s">
        <v>3522</v>
      </c>
      <c r="E2679" s="15">
        <v>600</v>
      </c>
      <c r="F2679" s="15">
        <v>133</v>
      </c>
      <c r="G2679" s="15">
        <v>148</v>
      </c>
      <c r="H2679" s="15">
        <v>163</v>
      </c>
      <c r="I2679" s="15">
        <v>120</v>
      </c>
      <c r="J2679" s="15">
        <v>3</v>
      </c>
      <c r="K2679" s="15">
        <v>1</v>
      </c>
      <c r="L2679" s="15">
        <v>214</v>
      </c>
      <c r="M2679" s="15">
        <v>2.9</v>
      </c>
      <c r="N2679" s="15">
        <v>150</v>
      </c>
      <c r="O2679" s="15">
        <v>1</v>
      </c>
      <c r="P2679" s="15" t="s">
        <v>3</v>
      </c>
      <c r="Q2679" s="37" t="s">
        <v>9169</v>
      </c>
      <c r="R2679" s="37">
        <v>0.09</v>
      </c>
      <c r="S2679" s="37" t="s">
        <v>9168</v>
      </c>
      <c r="T2679" s="37" t="s">
        <v>9167</v>
      </c>
      <c r="U2679" s="37" t="s">
        <v>9166</v>
      </c>
    </row>
    <row r="2680" spans="1:21" s="37" customFormat="1" ht="14.5">
      <c r="A2680" s="3" t="s">
        <v>6255</v>
      </c>
      <c r="B2680" s="15" t="s">
        <v>1</v>
      </c>
      <c r="C2680" s="15" t="s">
        <v>5</v>
      </c>
      <c r="D2680" s="15" t="s">
        <v>3522</v>
      </c>
      <c r="E2680" s="15">
        <v>600</v>
      </c>
      <c r="F2680" s="15">
        <v>13.3</v>
      </c>
      <c r="G2680" s="15">
        <v>14</v>
      </c>
      <c r="H2680" s="15">
        <v>14.7</v>
      </c>
      <c r="I2680" s="15">
        <v>12</v>
      </c>
      <c r="J2680" s="15">
        <v>3</v>
      </c>
      <c r="K2680" s="15">
        <v>1</v>
      </c>
      <c r="L2680" s="15">
        <v>19.899999999999999</v>
      </c>
      <c r="M2680" s="15">
        <v>31</v>
      </c>
      <c r="N2680" s="15">
        <v>150</v>
      </c>
      <c r="O2680" s="15">
        <v>1</v>
      </c>
      <c r="P2680" s="15" t="s">
        <v>910</v>
      </c>
      <c r="Q2680" s="37" t="s">
        <v>9169</v>
      </c>
      <c r="R2680" s="37">
        <v>0.09</v>
      </c>
      <c r="S2680" s="37" t="s">
        <v>9168</v>
      </c>
      <c r="T2680" s="37" t="s">
        <v>9167</v>
      </c>
      <c r="U2680" s="37" t="s">
        <v>9166</v>
      </c>
    </row>
    <row r="2681" spans="1:21" s="37" customFormat="1" ht="14.5">
      <c r="A2681" s="3" t="s">
        <v>6256</v>
      </c>
      <c r="B2681" s="15" t="s">
        <v>1</v>
      </c>
      <c r="C2681" s="15" t="s">
        <v>5</v>
      </c>
      <c r="D2681" s="15" t="s">
        <v>3522</v>
      </c>
      <c r="E2681" s="15">
        <v>600</v>
      </c>
      <c r="F2681" s="15">
        <v>13.3</v>
      </c>
      <c r="G2681" s="15">
        <v>14</v>
      </c>
      <c r="H2681" s="15">
        <v>14.7</v>
      </c>
      <c r="I2681" s="15">
        <v>12</v>
      </c>
      <c r="J2681" s="15">
        <v>3</v>
      </c>
      <c r="K2681" s="15">
        <v>1</v>
      </c>
      <c r="L2681" s="15">
        <v>19.899999999999999</v>
      </c>
      <c r="M2681" s="15">
        <v>31</v>
      </c>
      <c r="N2681" s="15">
        <v>150</v>
      </c>
      <c r="O2681" s="15">
        <v>1</v>
      </c>
      <c r="P2681" s="15" t="s">
        <v>3</v>
      </c>
      <c r="Q2681" s="37" t="s">
        <v>9169</v>
      </c>
      <c r="R2681" s="37">
        <v>0.09</v>
      </c>
      <c r="S2681" s="37" t="s">
        <v>9168</v>
      </c>
      <c r="T2681" s="37" t="s">
        <v>9167</v>
      </c>
      <c r="U2681" s="37" t="s">
        <v>9166</v>
      </c>
    </row>
    <row r="2682" spans="1:21" s="37" customFormat="1" ht="14.5">
      <c r="A2682" s="3" t="s">
        <v>6257</v>
      </c>
      <c r="B2682" s="15" t="s">
        <v>1</v>
      </c>
      <c r="C2682" s="15" t="s">
        <v>5</v>
      </c>
      <c r="D2682" s="15" t="s">
        <v>3525</v>
      </c>
      <c r="E2682" s="15">
        <v>600</v>
      </c>
      <c r="F2682" s="15">
        <v>13.3</v>
      </c>
      <c r="G2682" s="15">
        <v>14.8</v>
      </c>
      <c r="H2682" s="15">
        <v>16.3</v>
      </c>
      <c r="I2682" s="15">
        <v>12</v>
      </c>
      <c r="J2682" s="15">
        <v>3</v>
      </c>
      <c r="K2682" s="15">
        <v>1</v>
      </c>
      <c r="L2682" s="15">
        <v>22</v>
      </c>
      <c r="M2682" s="15">
        <v>28</v>
      </c>
      <c r="N2682" s="15">
        <v>150</v>
      </c>
      <c r="O2682" s="15">
        <v>1</v>
      </c>
      <c r="P2682" s="15" t="s">
        <v>910</v>
      </c>
      <c r="Q2682" s="37" t="s">
        <v>9169</v>
      </c>
      <c r="R2682" s="37">
        <v>0.09</v>
      </c>
      <c r="S2682" s="37" t="s">
        <v>9168</v>
      </c>
      <c r="T2682" s="37" t="s">
        <v>9167</v>
      </c>
      <c r="U2682" s="37" t="s">
        <v>9166</v>
      </c>
    </row>
    <row r="2683" spans="1:21" s="37" customFormat="1" ht="14.5">
      <c r="A2683" s="3" t="s">
        <v>6258</v>
      </c>
      <c r="B2683" s="15" t="s">
        <v>1</v>
      </c>
      <c r="C2683" s="15" t="s">
        <v>5</v>
      </c>
      <c r="D2683" s="15" t="s">
        <v>3525</v>
      </c>
      <c r="E2683" s="15">
        <v>600</v>
      </c>
      <c r="F2683" s="15">
        <v>13.3</v>
      </c>
      <c r="G2683" s="15">
        <v>14</v>
      </c>
      <c r="H2683" s="15">
        <v>14.7</v>
      </c>
      <c r="I2683" s="15">
        <v>12</v>
      </c>
      <c r="J2683" s="15">
        <v>3</v>
      </c>
      <c r="K2683" s="15">
        <v>1</v>
      </c>
      <c r="L2683" s="15">
        <v>19.899999999999999</v>
      </c>
      <c r="M2683" s="15">
        <v>31</v>
      </c>
      <c r="N2683" s="15">
        <v>150</v>
      </c>
      <c r="O2683" s="15">
        <v>1</v>
      </c>
      <c r="P2683" s="15" t="s">
        <v>910</v>
      </c>
      <c r="Q2683" s="37" t="s">
        <v>9169</v>
      </c>
      <c r="R2683" s="37">
        <v>0.09</v>
      </c>
      <c r="S2683" s="37" t="s">
        <v>9168</v>
      </c>
      <c r="T2683" s="37" t="s">
        <v>9167</v>
      </c>
      <c r="U2683" s="37" t="s">
        <v>9166</v>
      </c>
    </row>
    <row r="2684" spans="1:21" s="37" customFormat="1" ht="14.5">
      <c r="A2684" s="3" t="s">
        <v>6259</v>
      </c>
      <c r="B2684" s="15" t="s">
        <v>1</v>
      </c>
      <c r="C2684" s="15" t="s">
        <v>5</v>
      </c>
      <c r="D2684" s="15" t="s">
        <v>3525</v>
      </c>
      <c r="E2684" s="15">
        <v>600</v>
      </c>
      <c r="F2684" s="15">
        <v>13.3</v>
      </c>
      <c r="G2684" s="15">
        <v>14</v>
      </c>
      <c r="H2684" s="15">
        <v>14.7</v>
      </c>
      <c r="I2684" s="15">
        <v>12</v>
      </c>
      <c r="J2684" s="15">
        <v>3</v>
      </c>
      <c r="K2684" s="15">
        <v>1</v>
      </c>
      <c r="L2684" s="15">
        <v>19.899999999999999</v>
      </c>
      <c r="M2684" s="15">
        <v>31</v>
      </c>
      <c r="N2684" s="15">
        <v>150</v>
      </c>
      <c r="O2684" s="15">
        <v>1</v>
      </c>
      <c r="P2684" s="15" t="s">
        <v>3</v>
      </c>
      <c r="Q2684" s="37" t="s">
        <v>9169</v>
      </c>
      <c r="R2684" s="37">
        <v>0.09</v>
      </c>
      <c r="S2684" s="37" t="s">
        <v>9168</v>
      </c>
      <c r="T2684" s="37" t="s">
        <v>9167</v>
      </c>
      <c r="U2684" s="37" t="s">
        <v>9166</v>
      </c>
    </row>
    <row r="2685" spans="1:21" s="37" customFormat="1" ht="14.5">
      <c r="A2685" s="3" t="s">
        <v>6260</v>
      </c>
      <c r="B2685" s="15" t="s">
        <v>1</v>
      </c>
      <c r="C2685" s="15" t="s">
        <v>5</v>
      </c>
      <c r="D2685" s="15" t="s">
        <v>3525</v>
      </c>
      <c r="E2685" s="15">
        <v>600</v>
      </c>
      <c r="F2685" s="15">
        <v>13.3</v>
      </c>
      <c r="G2685" s="15">
        <v>14.8</v>
      </c>
      <c r="H2685" s="15">
        <v>16.3</v>
      </c>
      <c r="I2685" s="15">
        <v>12</v>
      </c>
      <c r="J2685" s="15">
        <v>3</v>
      </c>
      <c r="K2685" s="15">
        <v>1</v>
      </c>
      <c r="L2685" s="15">
        <v>22</v>
      </c>
      <c r="M2685" s="15">
        <v>28</v>
      </c>
      <c r="N2685" s="15">
        <v>150</v>
      </c>
      <c r="O2685" s="15">
        <v>1</v>
      </c>
      <c r="P2685" s="15" t="s">
        <v>3</v>
      </c>
      <c r="Q2685" s="37" t="s">
        <v>9169</v>
      </c>
      <c r="R2685" s="37">
        <v>0.09</v>
      </c>
      <c r="S2685" s="37" t="s">
        <v>9168</v>
      </c>
      <c r="T2685" s="37" t="s">
        <v>9167</v>
      </c>
      <c r="U2685" s="37" t="s">
        <v>9166</v>
      </c>
    </row>
    <row r="2686" spans="1:21" s="37" customFormat="1" ht="14.5">
      <c r="A2686" s="3" t="s">
        <v>6261</v>
      </c>
      <c r="B2686" s="15" t="s">
        <v>1</v>
      </c>
      <c r="C2686" s="15" t="s">
        <v>5</v>
      </c>
      <c r="D2686" s="15" t="s">
        <v>3522</v>
      </c>
      <c r="E2686" s="15">
        <v>600</v>
      </c>
      <c r="F2686" s="15">
        <v>13.3</v>
      </c>
      <c r="G2686" s="15">
        <v>14.8</v>
      </c>
      <c r="H2686" s="15">
        <v>16.3</v>
      </c>
      <c r="I2686" s="15">
        <v>12</v>
      </c>
      <c r="J2686" s="15">
        <v>3</v>
      </c>
      <c r="K2686" s="15">
        <v>1</v>
      </c>
      <c r="L2686" s="15">
        <v>22</v>
      </c>
      <c r="M2686" s="15">
        <v>28</v>
      </c>
      <c r="N2686" s="15">
        <v>150</v>
      </c>
      <c r="O2686" s="15">
        <v>1</v>
      </c>
      <c r="P2686" s="15" t="s">
        <v>3</v>
      </c>
      <c r="Q2686" s="37" t="s">
        <v>9169</v>
      </c>
      <c r="R2686" s="37">
        <v>0.09</v>
      </c>
      <c r="S2686" s="37" t="s">
        <v>9168</v>
      </c>
      <c r="T2686" s="37" t="s">
        <v>9167</v>
      </c>
      <c r="U2686" s="37" t="s">
        <v>9166</v>
      </c>
    </row>
    <row r="2687" spans="1:21" s="37" customFormat="1" ht="14.5">
      <c r="A2687" s="3" t="s">
        <v>6262</v>
      </c>
      <c r="B2687" s="15" t="s">
        <v>1</v>
      </c>
      <c r="C2687" s="15" t="s">
        <v>5</v>
      </c>
      <c r="D2687" s="15" t="s">
        <v>3522</v>
      </c>
      <c r="E2687" s="15">
        <v>600</v>
      </c>
      <c r="F2687" s="15">
        <v>14.4</v>
      </c>
      <c r="G2687" s="15">
        <v>16</v>
      </c>
      <c r="H2687" s="15">
        <v>17.600000000000001</v>
      </c>
      <c r="I2687" s="15">
        <v>13</v>
      </c>
      <c r="J2687" s="15">
        <v>3</v>
      </c>
      <c r="K2687" s="15">
        <v>1</v>
      </c>
      <c r="L2687" s="15">
        <v>23.8</v>
      </c>
      <c r="M2687" s="15">
        <v>26</v>
      </c>
      <c r="N2687" s="15">
        <v>150</v>
      </c>
      <c r="O2687" s="15">
        <v>1</v>
      </c>
      <c r="P2687" s="15" t="s">
        <v>910</v>
      </c>
      <c r="Q2687" s="37" t="s">
        <v>9169</v>
      </c>
      <c r="R2687" s="37">
        <v>0.09</v>
      </c>
      <c r="S2687" s="37" t="s">
        <v>9168</v>
      </c>
      <c r="T2687" s="37" t="s">
        <v>9167</v>
      </c>
      <c r="U2687" s="37" t="s">
        <v>9166</v>
      </c>
    </row>
    <row r="2688" spans="1:21" s="37" customFormat="1" ht="14.5">
      <c r="A2688" s="3" t="s">
        <v>6263</v>
      </c>
      <c r="B2688" s="15" t="s">
        <v>1</v>
      </c>
      <c r="C2688" s="15" t="s">
        <v>5</v>
      </c>
      <c r="D2688" s="15" t="s">
        <v>3522</v>
      </c>
      <c r="E2688" s="15">
        <v>600</v>
      </c>
      <c r="F2688" s="15">
        <v>144</v>
      </c>
      <c r="G2688" s="15">
        <v>160</v>
      </c>
      <c r="H2688" s="15">
        <v>176</v>
      </c>
      <c r="I2688" s="15">
        <v>130</v>
      </c>
      <c r="J2688" s="15">
        <v>3</v>
      </c>
      <c r="K2688" s="15">
        <v>1</v>
      </c>
      <c r="L2688" s="15">
        <v>231</v>
      </c>
      <c r="M2688" s="15">
        <v>2.7</v>
      </c>
      <c r="N2688" s="15">
        <v>150</v>
      </c>
      <c r="O2688" s="15">
        <v>1</v>
      </c>
      <c r="P2688" s="15" t="s">
        <v>910</v>
      </c>
      <c r="Q2688" s="37" t="s">
        <v>9169</v>
      </c>
      <c r="R2688" s="37">
        <v>0.09</v>
      </c>
      <c r="S2688" s="37" t="s">
        <v>9168</v>
      </c>
      <c r="T2688" s="37" t="s">
        <v>9167</v>
      </c>
      <c r="U2688" s="37" t="s">
        <v>9166</v>
      </c>
    </row>
    <row r="2689" spans="1:21" s="37" customFormat="1" ht="14.5">
      <c r="A2689" s="3" t="s">
        <v>6264</v>
      </c>
      <c r="B2689" s="15" t="s">
        <v>1</v>
      </c>
      <c r="C2689" s="15" t="s">
        <v>5</v>
      </c>
      <c r="D2689" s="15" t="s">
        <v>3522</v>
      </c>
      <c r="E2689" s="15">
        <v>600</v>
      </c>
      <c r="F2689" s="15">
        <v>144</v>
      </c>
      <c r="G2689" s="15">
        <v>151.5</v>
      </c>
      <c r="H2689" s="15">
        <v>159</v>
      </c>
      <c r="I2689" s="15">
        <v>130</v>
      </c>
      <c r="J2689" s="15">
        <v>3</v>
      </c>
      <c r="K2689" s="15">
        <v>1</v>
      </c>
      <c r="L2689" s="15">
        <v>209</v>
      </c>
      <c r="M2689" s="15">
        <v>3</v>
      </c>
      <c r="N2689" s="15">
        <v>150</v>
      </c>
      <c r="O2689" s="15">
        <v>1</v>
      </c>
      <c r="P2689" s="15" t="s">
        <v>910</v>
      </c>
      <c r="Q2689" s="37" t="s">
        <v>9169</v>
      </c>
      <c r="R2689" s="37">
        <v>0.09</v>
      </c>
      <c r="S2689" s="37" t="s">
        <v>9168</v>
      </c>
      <c r="T2689" s="37" t="s">
        <v>9167</v>
      </c>
      <c r="U2689" s="37" t="s">
        <v>9166</v>
      </c>
    </row>
    <row r="2690" spans="1:21" s="37" customFormat="1" ht="14.5">
      <c r="A2690" s="3" t="s">
        <v>6265</v>
      </c>
      <c r="B2690" s="15" t="s">
        <v>1</v>
      </c>
      <c r="C2690" s="15" t="s">
        <v>5</v>
      </c>
      <c r="D2690" s="15" t="s">
        <v>3522</v>
      </c>
      <c r="E2690" s="15">
        <v>600</v>
      </c>
      <c r="F2690" s="15">
        <v>144</v>
      </c>
      <c r="G2690" s="15">
        <v>151.5</v>
      </c>
      <c r="H2690" s="15">
        <v>159</v>
      </c>
      <c r="I2690" s="15">
        <v>130</v>
      </c>
      <c r="J2690" s="15">
        <v>3</v>
      </c>
      <c r="K2690" s="15">
        <v>1</v>
      </c>
      <c r="L2690" s="15">
        <v>209</v>
      </c>
      <c r="M2690" s="15">
        <v>3</v>
      </c>
      <c r="N2690" s="15">
        <v>150</v>
      </c>
      <c r="O2690" s="15">
        <v>1</v>
      </c>
      <c r="P2690" s="15" t="s">
        <v>3</v>
      </c>
      <c r="Q2690" s="37" t="s">
        <v>9169</v>
      </c>
      <c r="R2690" s="37">
        <v>0.09</v>
      </c>
      <c r="S2690" s="37" t="s">
        <v>9168</v>
      </c>
      <c r="T2690" s="37" t="s">
        <v>9167</v>
      </c>
      <c r="U2690" s="37" t="s">
        <v>9166</v>
      </c>
    </row>
    <row r="2691" spans="1:21" s="37" customFormat="1" ht="14.5">
      <c r="A2691" s="3" t="s">
        <v>6266</v>
      </c>
      <c r="B2691" s="15" t="s">
        <v>1</v>
      </c>
      <c r="C2691" s="15" t="s">
        <v>5</v>
      </c>
      <c r="D2691" s="15" t="s">
        <v>3525</v>
      </c>
      <c r="E2691" s="15">
        <v>600</v>
      </c>
      <c r="F2691" s="15">
        <v>144</v>
      </c>
      <c r="G2691" s="15">
        <v>160</v>
      </c>
      <c r="H2691" s="15">
        <v>176</v>
      </c>
      <c r="I2691" s="15">
        <v>130</v>
      </c>
      <c r="J2691" s="15">
        <v>3</v>
      </c>
      <c r="K2691" s="15">
        <v>1</v>
      </c>
      <c r="L2691" s="15">
        <v>231</v>
      </c>
      <c r="M2691" s="15">
        <v>2.7</v>
      </c>
      <c r="N2691" s="15">
        <v>150</v>
      </c>
      <c r="O2691" s="15">
        <v>1</v>
      </c>
      <c r="P2691" s="15" t="s">
        <v>910</v>
      </c>
      <c r="Q2691" s="37" t="s">
        <v>9169</v>
      </c>
      <c r="R2691" s="37">
        <v>0.09</v>
      </c>
      <c r="S2691" s="37" t="s">
        <v>9168</v>
      </c>
      <c r="T2691" s="37" t="s">
        <v>9167</v>
      </c>
      <c r="U2691" s="37" t="s">
        <v>9166</v>
      </c>
    </row>
    <row r="2692" spans="1:21" s="37" customFormat="1" ht="14.5">
      <c r="A2692" s="3" t="s">
        <v>6267</v>
      </c>
      <c r="B2692" s="15" t="s">
        <v>1</v>
      </c>
      <c r="C2692" s="15" t="s">
        <v>5</v>
      </c>
      <c r="D2692" s="15" t="s">
        <v>3525</v>
      </c>
      <c r="E2692" s="15">
        <v>600</v>
      </c>
      <c r="F2692" s="15">
        <v>144</v>
      </c>
      <c r="G2692" s="15">
        <v>151.5</v>
      </c>
      <c r="H2692" s="15">
        <v>159</v>
      </c>
      <c r="I2692" s="15">
        <v>130</v>
      </c>
      <c r="J2692" s="15">
        <v>3</v>
      </c>
      <c r="K2692" s="15">
        <v>1</v>
      </c>
      <c r="L2692" s="15">
        <v>209</v>
      </c>
      <c r="M2692" s="15">
        <v>3</v>
      </c>
      <c r="N2692" s="15">
        <v>150</v>
      </c>
      <c r="O2692" s="15">
        <v>1</v>
      </c>
      <c r="P2692" s="15" t="s">
        <v>910</v>
      </c>
      <c r="Q2692" s="37" t="s">
        <v>9169</v>
      </c>
      <c r="R2692" s="37">
        <v>0.09</v>
      </c>
      <c r="S2692" s="37" t="s">
        <v>9168</v>
      </c>
      <c r="T2692" s="37" t="s">
        <v>9167</v>
      </c>
      <c r="U2692" s="37" t="s">
        <v>9166</v>
      </c>
    </row>
    <row r="2693" spans="1:21" s="37" customFormat="1" ht="14.5">
      <c r="A2693" s="3" t="s">
        <v>6268</v>
      </c>
      <c r="B2693" s="15" t="s">
        <v>1</v>
      </c>
      <c r="C2693" s="15" t="s">
        <v>5</v>
      </c>
      <c r="D2693" s="15" t="s">
        <v>3525</v>
      </c>
      <c r="E2693" s="15">
        <v>600</v>
      </c>
      <c r="F2693" s="15">
        <v>144</v>
      </c>
      <c r="G2693" s="15">
        <v>151.5</v>
      </c>
      <c r="H2693" s="15">
        <v>159</v>
      </c>
      <c r="I2693" s="15">
        <v>130</v>
      </c>
      <c r="J2693" s="15">
        <v>3</v>
      </c>
      <c r="K2693" s="15">
        <v>1</v>
      </c>
      <c r="L2693" s="15">
        <v>209</v>
      </c>
      <c r="M2693" s="15">
        <v>3</v>
      </c>
      <c r="N2693" s="15">
        <v>150</v>
      </c>
      <c r="O2693" s="15">
        <v>1</v>
      </c>
      <c r="P2693" s="15" t="s">
        <v>3</v>
      </c>
      <c r="Q2693" s="37" t="s">
        <v>9169</v>
      </c>
      <c r="R2693" s="37">
        <v>0.09</v>
      </c>
      <c r="S2693" s="37" t="s">
        <v>9168</v>
      </c>
      <c r="T2693" s="37" t="s">
        <v>9167</v>
      </c>
      <c r="U2693" s="37" t="s">
        <v>9166</v>
      </c>
    </row>
    <row r="2694" spans="1:21" s="37" customFormat="1" ht="14.5">
      <c r="A2694" s="3" t="s">
        <v>6269</v>
      </c>
      <c r="B2694" s="15" t="s">
        <v>1</v>
      </c>
      <c r="C2694" s="15" t="s">
        <v>5</v>
      </c>
      <c r="D2694" s="15" t="s">
        <v>3525</v>
      </c>
      <c r="E2694" s="15">
        <v>600</v>
      </c>
      <c r="F2694" s="15">
        <v>144</v>
      </c>
      <c r="G2694" s="15">
        <v>160</v>
      </c>
      <c r="H2694" s="15">
        <v>176</v>
      </c>
      <c r="I2694" s="15">
        <v>130</v>
      </c>
      <c r="J2694" s="15">
        <v>3</v>
      </c>
      <c r="K2694" s="15">
        <v>1</v>
      </c>
      <c r="L2694" s="15">
        <v>231</v>
      </c>
      <c r="M2694" s="15">
        <v>2.7</v>
      </c>
      <c r="N2694" s="15">
        <v>150</v>
      </c>
      <c r="O2694" s="15">
        <v>1</v>
      </c>
      <c r="P2694" s="15" t="s">
        <v>3</v>
      </c>
      <c r="Q2694" s="37" t="s">
        <v>9169</v>
      </c>
      <c r="R2694" s="37">
        <v>0.09</v>
      </c>
      <c r="S2694" s="37" t="s">
        <v>9168</v>
      </c>
      <c r="T2694" s="37" t="s">
        <v>9167</v>
      </c>
      <c r="U2694" s="37" t="s">
        <v>9166</v>
      </c>
    </row>
    <row r="2695" spans="1:21" s="37" customFormat="1" ht="14.5">
      <c r="A2695" s="3" t="s">
        <v>6270</v>
      </c>
      <c r="B2695" s="15" t="s">
        <v>1</v>
      </c>
      <c r="C2695" s="15" t="s">
        <v>5</v>
      </c>
      <c r="D2695" s="15" t="s">
        <v>3522</v>
      </c>
      <c r="E2695" s="15">
        <v>600</v>
      </c>
      <c r="F2695" s="15">
        <v>144</v>
      </c>
      <c r="G2695" s="15">
        <v>160</v>
      </c>
      <c r="H2695" s="15">
        <v>176</v>
      </c>
      <c r="I2695" s="15">
        <v>130</v>
      </c>
      <c r="J2695" s="15">
        <v>3</v>
      </c>
      <c r="K2695" s="15">
        <v>1</v>
      </c>
      <c r="L2695" s="15">
        <v>231</v>
      </c>
      <c r="M2695" s="15">
        <v>2.7</v>
      </c>
      <c r="N2695" s="15">
        <v>150</v>
      </c>
      <c r="O2695" s="15">
        <v>1</v>
      </c>
      <c r="P2695" s="15" t="s">
        <v>3</v>
      </c>
      <c r="Q2695" s="37" t="s">
        <v>9169</v>
      </c>
      <c r="R2695" s="37">
        <v>0.09</v>
      </c>
      <c r="S2695" s="37" t="s">
        <v>9168</v>
      </c>
      <c r="T2695" s="37" t="s">
        <v>9167</v>
      </c>
      <c r="U2695" s="37" t="s">
        <v>9166</v>
      </c>
    </row>
    <row r="2696" spans="1:21" s="37" customFormat="1" ht="14.5">
      <c r="A2696" s="3" t="s">
        <v>6271</v>
      </c>
      <c r="B2696" s="15" t="s">
        <v>1</v>
      </c>
      <c r="C2696" s="15" t="s">
        <v>5</v>
      </c>
      <c r="D2696" s="15" t="s">
        <v>3522</v>
      </c>
      <c r="E2696" s="15">
        <v>600</v>
      </c>
      <c r="F2696" s="15">
        <v>14.4</v>
      </c>
      <c r="G2696" s="15">
        <v>15.2</v>
      </c>
      <c r="H2696" s="15">
        <v>15.9</v>
      </c>
      <c r="I2696" s="15">
        <v>13</v>
      </c>
      <c r="J2696" s="15">
        <v>3</v>
      </c>
      <c r="K2696" s="15">
        <v>1</v>
      </c>
      <c r="L2696" s="15">
        <v>21.5</v>
      </c>
      <c r="M2696" s="15">
        <v>29</v>
      </c>
      <c r="N2696" s="15">
        <v>150</v>
      </c>
      <c r="O2696" s="15">
        <v>1</v>
      </c>
      <c r="P2696" s="15" t="s">
        <v>910</v>
      </c>
      <c r="Q2696" s="37" t="s">
        <v>9169</v>
      </c>
      <c r="R2696" s="37">
        <v>0.09</v>
      </c>
      <c r="S2696" s="37" t="s">
        <v>9168</v>
      </c>
      <c r="T2696" s="37" t="s">
        <v>9167</v>
      </c>
      <c r="U2696" s="37" t="s">
        <v>9166</v>
      </c>
    </row>
    <row r="2697" spans="1:21" s="37" customFormat="1" ht="14.5">
      <c r="A2697" s="3" t="s">
        <v>6272</v>
      </c>
      <c r="B2697" s="15" t="s">
        <v>1</v>
      </c>
      <c r="C2697" s="15" t="s">
        <v>5</v>
      </c>
      <c r="D2697" s="15" t="s">
        <v>3522</v>
      </c>
      <c r="E2697" s="15">
        <v>600</v>
      </c>
      <c r="F2697" s="15">
        <v>14.4</v>
      </c>
      <c r="G2697" s="15">
        <v>15.2</v>
      </c>
      <c r="H2697" s="15">
        <v>15.9</v>
      </c>
      <c r="I2697" s="15">
        <v>13</v>
      </c>
      <c r="J2697" s="15">
        <v>3</v>
      </c>
      <c r="K2697" s="15">
        <v>1</v>
      </c>
      <c r="L2697" s="15">
        <v>21.5</v>
      </c>
      <c r="M2697" s="15">
        <v>29</v>
      </c>
      <c r="N2697" s="15">
        <v>150</v>
      </c>
      <c r="O2697" s="15">
        <v>1</v>
      </c>
      <c r="P2697" s="15" t="s">
        <v>3</v>
      </c>
      <c r="Q2697" s="37" t="s">
        <v>9169</v>
      </c>
      <c r="R2697" s="37">
        <v>0.09</v>
      </c>
      <c r="S2697" s="37" t="s">
        <v>9168</v>
      </c>
      <c r="T2697" s="37" t="s">
        <v>9167</v>
      </c>
      <c r="U2697" s="37" t="s">
        <v>9166</v>
      </c>
    </row>
    <row r="2698" spans="1:21" s="37" customFormat="1" ht="14.5">
      <c r="A2698" s="3" t="s">
        <v>6273</v>
      </c>
      <c r="B2698" s="15" t="s">
        <v>1</v>
      </c>
      <c r="C2698" s="15" t="s">
        <v>5</v>
      </c>
      <c r="D2698" s="15" t="s">
        <v>3525</v>
      </c>
      <c r="E2698" s="15">
        <v>600</v>
      </c>
      <c r="F2698" s="15">
        <v>14.4</v>
      </c>
      <c r="G2698" s="15">
        <v>16</v>
      </c>
      <c r="H2698" s="15">
        <v>17.600000000000001</v>
      </c>
      <c r="I2698" s="15">
        <v>13</v>
      </c>
      <c r="J2698" s="15">
        <v>3</v>
      </c>
      <c r="K2698" s="15">
        <v>1</v>
      </c>
      <c r="L2698" s="15">
        <v>23.8</v>
      </c>
      <c r="M2698" s="15">
        <v>26</v>
      </c>
      <c r="N2698" s="15">
        <v>150</v>
      </c>
      <c r="O2698" s="15">
        <v>1</v>
      </c>
      <c r="P2698" s="15" t="s">
        <v>910</v>
      </c>
      <c r="Q2698" s="37" t="s">
        <v>9169</v>
      </c>
      <c r="R2698" s="37">
        <v>0.09</v>
      </c>
      <c r="S2698" s="37" t="s">
        <v>9168</v>
      </c>
      <c r="T2698" s="37" t="s">
        <v>9167</v>
      </c>
      <c r="U2698" s="37" t="s">
        <v>9166</v>
      </c>
    </row>
    <row r="2699" spans="1:21" s="37" customFormat="1" ht="14.5">
      <c r="A2699" s="3" t="s">
        <v>6274</v>
      </c>
      <c r="B2699" s="15" t="s">
        <v>1</v>
      </c>
      <c r="C2699" s="15" t="s">
        <v>5</v>
      </c>
      <c r="D2699" s="15" t="s">
        <v>3525</v>
      </c>
      <c r="E2699" s="15">
        <v>600</v>
      </c>
      <c r="F2699" s="15">
        <v>14.4</v>
      </c>
      <c r="G2699" s="15">
        <v>15.2</v>
      </c>
      <c r="H2699" s="15">
        <v>15.9</v>
      </c>
      <c r="I2699" s="15">
        <v>13</v>
      </c>
      <c r="J2699" s="15">
        <v>3</v>
      </c>
      <c r="K2699" s="15">
        <v>1</v>
      </c>
      <c r="L2699" s="15">
        <v>21.5</v>
      </c>
      <c r="M2699" s="15">
        <v>29</v>
      </c>
      <c r="N2699" s="15">
        <v>150</v>
      </c>
      <c r="O2699" s="15">
        <v>1</v>
      </c>
      <c r="P2699" s="15" t="s">
        <v>910</v>
      </c>
      <c r="Q2699" s="37" t="s">
        <v>9169</v>
      </c>
      <c r="R2699" s="37">
        <v>0.09</v>
      </c>
      <c r="S2699" s="37" t="s">
        <v>9168</v>
      </c>
      <c r="T2699" s="37" t="s">
        <v>9167</v>
      </c>
      <c r="U2699" s="37" t="s">
        <v>9166</v>
      </c>
    </row>
    <row r="2700" spans="1:21" s="37" customFormat="1" ht="14.5">
      <c r="A2700" s="3" t="s">
        <v>6275</v>
      </c>
      <c r="B2700" s="15" t="s">
        <v>1</v>
      </c>
      <c r="C2700" s="15" t="s">
        <v>5</v>
      </c>
      <c r="D2700" s="15" t="s">
        <v>3525</v>
      </c>
      <c r="E2700" s="15">
        <v>600</v>
      </c>
      <c r="F2700" s="15">
        <v>14.4</v>
      </c>
      <c r="G2700" s="15">
        <v>15.2</v>
      </c>
      <c r="H2700" s="15">
        <v>15.9</v>
      </c>
      <c r="I2700" s="15">
        <v>13</v>
      </c>
      <c r="J2700" s="15">
        <v>3</v>
      </c>
      <c r="K2700" s="15">
        <v>1</v>
      </c>
      <c r="L2700" s="15">
        <v>21.5</v>
      </c>
      <c r="M2700" s="15">
        <v>29</v>
      </c>
      <c r="N2700" s="15">
        <v>150</v>
      </c>
      <c r="O2700" s="15">
        <v>1</v>
      </c>
      <c r="P2700" s="15" t="s">
        <v>3</v>
      </c>
      <c r="Q2700" s="37" t="s">
        <v>9169</v>
      </c>
      <c r="R2700" s="37">
        <v>0.09</v>
      </c>
      <c r="S2700" s="37" t="s">
        <v>9168</v>
      </c>
      <c r="T2700" s="37" t="s">
        <v>9167</v>
      </c>
      <c r="U2700" s="37" t="s">
        <v>9166</v>
      </c>
    </row>
    <row r="2701" spans="1:21" s="37" customFormat="1" ht="14.5">
      <c r="A2701" s="3" t="s">
        <v>6276</v>
      </c>
      <c r="B2701" s="15" t="s">
        <v>1</v>
      </c>
      <c r="C2701" s="15" t="s">
        <v>5</v>
      </c>
      <c r="D2701" s="15" t="s">
        <v>3525</v>
      </c>
      <c r="E2701" s="15">
        <v>600</v>
      </c>
      <c r="F2701" s="15">
        <v>14.4</v>
      </c>
      <c r="G2701" s="15">
        <v>16</v>
      </c>
      <c r="H2701" s="15">
        <v>17.600000000000001</v>
      </c>
      <c r="I2701" s="15">
        <v>13</v>
      </c>
      <c r="J2701" s="15">
        <v>3</v>
      </c>
      <c r="K2701" s="15">
        <v>1</v>
      </c>
      <c r="L2701" s="15">
        <v>23.8</v>
      </c>
      <c r="M2701" s="15">
        <v>26</v>
      </c>
      <c r="N2701" s="15">
        <v>150</v>
      </c>
      <c r="O2701" s="15">
        <v>1</v>
      </c>
      <c r="P2701" s="15" t="s">
        <v>3</v>
      </c>
      <c r="Q2701" s="37" t="s">
        <v>9169</v>
      </c>
      <c r="R2701" s="37">
        <v>0.09</v>
      </c>
      <c r="S2701" s="37" t="s">
        <v>9168</v>
      </c>
      <c r="T2701" s="37" t="s">
        <v>9167</v>
      </c>
      <c r="U2701" s="37" t="s">
        <v>9166</v>
      </c>
    </row>
    <row r="2702" spans="1:21" s="37" customFormat="1" ht="14.5">
      <c r="A2702" s="3" t="s">
        <v>6277</v>
      </c>
      <c r="B2702" s="15" t="s">
        <v>1</v>
      </c>
      <c r="C2702" s="15" t="s">
        <v>5</v>
      </c>
      <c r="D2702" s="15" t="s">
        <v>3522</v>
      </c>
      <c r="E2702" s="15">
        <v>600</v>
      </c>
      <c r="F2702" s="15">
        <v>14.4</v>
      </c>
      <c r="G2702" s="15">
        <v>16</v>
      </c>
      <c r="H2702" s="15">
        <v>17.600000000000001</v>
      </c>
      <c r="I2702" s="15">
        <v>13</v>
      </c>
      <c r="J2702" s="15">
        <v>3</v>
      </c>
      <c r="K2702" s="15">
        <v>1</v>
      </c>
      <c r="L2702" s="15">
        <v>23.8</v>
      </c>
      <c r="M2702" s="15">
        <v>26</v>
      </c>
      <c r="N2702" s="15">
        <v>150</v>
      </c>
      <c r="O2702" s="15">
        <v>1</v>
      </c>
      <c r="P2702" s="15" t="s">
        <v>3</v>
      </c>
      <c r="Q2702" s="37" t="s">
        <v>9169</v>
      </c>
      <c r="R2702" s="37">
        <v>0.09</v>
      </c>
      <c r="S2702" s="37" t="s">
        <v>9168</v>
      </c>
      <c r="T2702" s="37" t="s">
        <v>9167</v>
      </c>
      <c r="U2702" s="37" t="s">
        <v>9166</v>
      </c>
    </row>
    <row r="2703" spans="1:21" s="37" customFormat="1" ht="14.5">
      <c r="A2703" s="3" t="s">
        <v>6278</v>
      </c>
      <c r="B2703" s="15" t="s">
        <v>1</v>
      </c>
      <c r="C2703" s="15" t="s">
        <v>5</v>
      </c>
      <c r="D2703" s="15" t="s">
        <v>3522</v>
      </c>
      <c r="E2703" s="15">
        <v>600</v>
      </c>
      <c r="F2703" s="15">
        <v>15.6</v>
      </c>
      <c r="G2703" s="15">
        <v>17.399999999999999</v>
      </c>
      <c r="H2703" s="15">
        <v>19.100000000000001</v>
      </c>
      <c r="I2703" s="15">
        <v>14</v>
      </c>
      <c r="J2703" s="15">
        <v>3</v>
      </c>
      <c r="K2703" s="15">
        <v>1</v>
      </c>
      <c r="L2703" s="15">
        <v>25.8</v>
      </c>
      <c r="M2703" s="15">
        <v>24.4</v>
      </c>
      <c r="N2703" s="15">
        <v>150</v>
      </c>
      <c r="O2703" s="15">
        <v>1</v>
      </c>
      <c r="P2703" s="15" t="s">
        <v>910</v>
      </c>
      <c r="Q2703" s="37" t="s">
        <v>9169</v>
      </c>
      <c r="R2703" s="37">
        <v>0.09</v>
      </c>
      <c r="S2703" s="37" t="s">
        <v>9168</v>
      </c>
      <c r="T2703" s="37" t="s">
        <v>9167</v>
      </c>
      <c r="U2703" s="37" t="s">
        <v>9166</v>
      </c>
    </row>
    <row r="2704" spans="1:21" s="37" customFormat="1" ht="14.5">
      <c r="A2704" s="3" t="s">
        <v>6279</v>
      </c>
      <c r="B2704" s="15" t="s">
        <v>1</v>
      </c>
      <c r="C2704" s="15" t="s">
        <v>5</v>
      </c>
      <c r="D2704" s="15" t="s">
        <v>3522</v>
      </c>
      <c r="E2704" s="15">
        <v>600</v>
      </c>
      <c r="F2704" s="15">
        <v>15.6</v>
      </c>
      <c r="G2704" s="15">
        <v>16.399999999999999</v>
      </c>
      <c r="H2704" s="15">
        <v>17.2</v>
      </c>
      <c r="I2704" s="15">
        <v>14</v>
      </c>
      <c r="J2704" s="15">
        <v>3</v>
      </c>
      <c r="K2704" s="15">
        <v>1</v>
      </c>
      <c r="L2704" s="15">
        <v>23.2</v>
      </c>
      <c r="M2704" s="15">
        <v>27</v>
      </c>
      <c r="N2704" s="15">
        <v>150</v>
      </c>
      <c r="O2704" s="15">
        <v>1</v>
      </c>
      <c r="P2704" s="15" t="s">
        <v>910</v>
      </c>
      <c r="Q2704" s="37" t="s">
        <v>9169</v>
      </c>
      <c r="R2704" s="37">
        <v>0.09</v>
      </c>
      <c r="S2704" s="37" t="s">
        <v>9168</v>
      </c>
      <c r="T2704" s="37" t="s">
        <v>9167</v>
      </c>
      <c r="U2704" s="37" t="s">
        <v>9166</v>
      </c>
    </row>
    <row r="2705" spans="1:21" s="37" customFormat="1" ht="14.5">
      <c r="A2705" s="3" t="s">
        <v>6280</v>
      </c>
      <c r="B2705" s="15" t="s">
        <v>1</v>
      </c>
      <c r="C2705" s="15" t="s">
        <v>5</v>
      </c>
      <c r="D2705" s="15" t="s">
        <v>3522</v>
      </c>
      <c r="E2705" s="15">
        <v>600</v>
      </c>
      <c r="F2705" s="15">
        <v>15.6</v>
      </c>
      <c r="G2705" s="15">
        <v>16.399999999999999</v>
      </c>
      <c r="H2705" s="15">
        <v>17.2</v>
      </c>
      <c r="I2705" s="15">
        <v>14</v>
      </c>
      <c r="J2705" s="15">
        <v>3</v>
      </c>
      <c r="K2705" s="15">
        <v>1</v>
      </c>
      <c r="L2705" s="15">
        <v>23.2</v>
      </c>
      <c r="M2705" s="15">
        <v>27</v>
      </c>
      <c r="N2705" s="15">
        <v>150</v>
      </c>
      <c r="O2705" s="15">
        <v>1</v>
      </c>
      <c r="P2705" s="15" t="s">
        <v>3</v>
      </c>
      <c r="Q2705" s="37" t="s">
        <v>9169</v>
      </c>
      <c r="R2705" s="37">
        <v>0.09</v>
      </c>
      <c r="S2705" s="37" t="s">
        <v>9168</v>
      </c>
      <c r="T2705" s="37" t="s">
        <v>9167</v>
      </c>
      <c r="U2705" s="37" t="s">
        <v>9166</v>
      </c>
    </row>
    <row r="2706" spans="1:21" s="37" customFormat="1" ht="14.5">
      <c r="A2706" s="3" t="s">
        <v>6281</v>
      </c>
      <c r="B2706" s="15" t="s">
        <v>1</v>
      </c>
      <c r="C2706" s="15" t="s">
        <v>5</v>
      </c>
      <c r="D2706" s="15" t="s">
        <v>3525</v>
      </c>
      <c r="E2706" s="15">
        <v>600</v>
      </c>
      <c r="F2706" s="15">
        <v>15.6</v>
      </c>
      <c r="G2706" s="15">
        <v>17.399999999999999</v>
      </c>
      <c r="H2706" s="15">
        <v>19.100000000000001</v>
      </c>
      <c r="I2706" s="15">
        <v>14</v>
      </c>
      <c r="J2706" s="15">
        <v>3</v>
      </c>
      <c r="K2706" s="15">
        <v>1</v>
      </c>
      <c r="L2706" s="15">
        <v>25.8</v>
      </c>
      <c r="M2706" s="15">
        <v>24.4</v>
      </c>
      <c r="N2706" s="15">
        <v>150</v>
      </c>
      <c r="O2706" s="15">
        <v>1</v>
      </c>
      <c r="P2706" s="15" t="s">
        <v>910</v>
      </c>
      <c r="Q2706" s="37" t="s">
        <v>9169</v>
      </c>
      <c r="R2706" s="37">
        <v>0.09</v>
      </c>
      <c r="S2706" s="37" t="s">
        <v>9168</v>
      </c>
      <c r="T2706" s="37" t="s">
        <v>9167</v>
      </c>
      <c r="U2706" s="37" t="s">
        <v>9166</v>
      </c>
    </row>
    <row r="2707" spans="1:21" s="37" customFormat="1" ht="14.5">
      <c r="A2707" s="3" t="s">
        <v>6282</v>
      </c>
      <c r="B2707" s="15" t="s">
        <v>1</v>
      </c>
      <c r="C2707" s="15" t="s">
        <v>5</v>
      </c>
      <c r="D2707" s="15" t="s">
        <v>3525</v>
      </c>
      <c r="E2707" s="15">
        <v>600</v>
      </c>
      <c r="F2707" s="15">
        <v>15.6</v>
      </c>
      <c r="G2707" s="15">
        <v>16.399999999999999</v>
      </c>
      <c r="H2707" s="15">
        <v>17.2</v>
      </c>
      <c r="I2707" s="15">
        <v>14</v>
      </c>
      <c r="J2707" s="15">
        <v>3</v>
      </c>
      <c r="K2707" s="15">
        <v>1</v>
      </c>
      <c r="L2707" s="15">
        <v>23.2</v>
      </c>
      <c r="M2707" s="15">
        <v>27</v>
      </c>
      <c r="N2707" s="15">
        <v>150</v>
      </c>
      <c r="O2707" s="15">
        <v>1</v>
      </c>
      <c r="P2707" s="15" t="s">
        <v>910</v>
      </c>
      <c r="Q2707" s="37" t="s">
        <v>9169</v>
      </c>
      <c r="R2707" s="37">
        <v>0.09</v>
      </c>
      <c r="S2707" s="37" t="s">
        <v>9168</v>
      </c>
      <c r="T2707" s="37" t="s">
        <v>9167</v>
      </c>
      <c r="U2707" s="37" t="s">
        <v>9166</v>
      </c>
    </row>
    <row r="2708" spans="1:21" s="37" customFormat="1" ht="14.5">
      <c r="A2708" s="3" t="s">
        <v>6283</v>
      </c>
      <c r="B2708" s="15" t="s">
        <v>1</v>
      </c>
      <c r="C2708" s="15" t="s">
        <v>5</v>
      </c>
      <c r="D2708" s="15" t="s">
        <v>3525</v>
      </c>
      <c r="E2708" s="15">
        <v>600</v>
      </c>
      <c r="F2708" s="15">
        <v>15.6</v>
      </c>
      <c r="G2708" s="15">
        <v>16.399999999999999</v>
      </c>
      <c r="H2708" s="15">
        <v>17.2</v>
      </c>
      <c r="I2708" s="15">
        <v>14</v>
      </c>
      <c r="J2708" s="15">
        <v>3</v>
      </c>
      <c r="K2708" s="15">
        <v>1</v>
      </c>
      <c r="L2708" s="15">
        <v>23.2</v>
      </c>
      <c r="M2708" s="15">
        <v>27</v>
      </c>
      <c r="N2708" s="15">
        <v>150</v>
      </c>
      <c r="O2708" s="15">
        <v>1</v>
      </c>
      <c r="P2708" s="15" t="s">
        <v>3</v>
      </c>
      <c r="Q2708" s="37" t="s">
        <v>9169</v>
      </c>
      <c r="R2708" s="37">
        <v>0.09</v>
      </c>
      <c r="S2708" s="37" t="s">
        <v>9168</v>
      </c>
      <c r="T2708" s="37" t="s">
        <v>9167</v>
      </c>
      <c r="U2708" s="37" t="s">
        <v>9166</v>
      </c>
    </row>
    <row r="2709" spans="1:21" s="37" customFormat="1" ht="14.5">
      <c r="A2709" s="3" t="s">
        <v>6284</v>
      </c>
      <c r="B2709" s="15" t="s">
        <v>1</v>
      </c>
      <c r="C2709" s="15" t="s">
        <v>5</v>
      </c>
      <c r="D2709" s="15" t="s">
        <v>3525</v>
      </c>
      <c r="E2709" s="15">
        <v>600</v>
      </c>
      <c r="F2709" s="15">
        <v>15.6</v>
      </c>
      <c r="G2709" s="15">
        <v>17.399999999999999</v>
      </c>
      <c r="H2709" s="15">
        <v>19.100000000000001</v>
      </c>
      <c r="I2709" s="15">
        <v>14</v>
      </c>
      <c r="J2709" s="15">
        <v>3</v>
      </c>
      <c r="K2709" s="15">
        <v>1</v>
      </c>
      <c r="L2709" s="15">
        <v>25.8</v>
      </c>
      <c r="M2709" s="15">
        <v>24.4</v>
      </c>
      <c r="N2709" s="15">
        <v>150</v>
      </c>
      <c r="O2709" s="15">
        <v>1</v>
      </c>
      <c r="P2709" s="15" t="s">
        <v>3</v>
      </c>
      <c r="Q2709" s="37" t="s">
        <v>9169</v>
      </c>
      <c r="R2709" s="37">
        <v>0.09</v>
      </c>
      <c r="S2709" s="37" t="s">
        <v>9168</v>
      </c>
      <c r="T2709" s="37" t="s">
        <v>9167</v>
      </c>
      <c r="U2709" s="37" t="s">
        <v>9166</v>
      </c>
    </row>
    <row r="2710" spans="1:21" s="37" customFormat="1" ht="14.5">
      <c r="A2710" s="3" t="s">
        <v>6285</v>
      </c>
      <c r="B2710" s="15" t="s">
        <v>1</v>
      </c>
      <c r="C2710" s="15" t="s">
        <v>5</v>
      </c>
      <c r="D2710" s="15" t="s">
        <v>3522</v>
      </c>
      <c r="E2710" s="15">
        <v>600</v>
      </c>
      <c r="F2710" s="15">
        <v>15.6</v>
      </c>
      <c r="G2710" s="15">
        <v>17.399999999999999</v>
      </c>
      <c r="H2710" s="15">
        <v>19.100000000000001</v>
      </c>
      <c r="I2710" s="15">
        <v>14</v>
      </c>
      <c r="J2710" s="15">
        <v>3</v>
      </c>
      <c r="K2710" s="15">
        <v>1</v>
      </c>
      <c r="L2710" s="15">
        <v>25.8</v>
      </c>
      <c r="M2710" s="15">
        <v>24.4</v>
      </c>
      <c r="N2710" s="15">
        <v>150</v>
      </c>
      <c r="O2710" s="15">
        <v>1</v>
      </c>
      <c r="P2710" s="15" t="s">
        <v>3</v>
      </c>
      <c r="Q2710" s="37" t="s">
        <v>9169</v>
      </c>
      <c r="R2710" s="37">
        <v>0.09</v>
      </c>
      <c r="S2710" s="37" t="s">
        <v>9168</v>
      </c>
      <c r="T2710" s="37" t="s">
        <v>9167</v>
      </c>
      <c r="U2710" s="37" t="s">
        <v>9166</v>
      </c>
    </row>
    <row r="2711" spans="1:21" s="37" customFormat="1" ht="14.5">
      <c r="A2711" s="3" t="s">
        <v>6286</v>
      </c>
      <c r="B2711" s="15" t="s">
        <v>1</v>
      </c>
      <c r="C2711" s="15" t="s">
        <v>5</v>
      </c>
      <c r="D2711" s="15" t="s">
        <v>3522</v>
      </c>
      <c r="E2711" s="15">
        <v>600</v>
      </c>
      <c r="F2711" s="15">
        <v>16.7</v>
      </c>
      <c r="G2711" s="15">
        <v>18.600000000000001</v>
      </c>
      <c r="H2711" s="15">
        <v>20.399999999999999</v>
      </c>
      <c r="I2711" s="15">
        <v>15</v>
      </c>
      <c r="J2711" s="15">
        <v>3</v>
      </c>
      <c r="K2711" s="15">
        <v>1</v>
      </c>
      <c r="L2711" s="15">
        <v>26.9</v>
      </c>
      <c r="M2711" s="15">
        <v>23.1</v>
      </c>
      <c r="N2711" s="15">
        <v>150</v>
      </c>
      <c r="O2711" s="15">
        <v>1</v>
      </c>
      <c r="P2711" s="15" t="s">
        <v>910</v>
      </c>
      <c r="Q2711" s="37" t="s">
        <v>9169</v>
      </c>
      <c r="R2711" s="37">
        <v>0.09</v>
      </c>
      <c r="S2711" s="37" t="s">
        <v>9168</v>
      </c>
      <c r="T2711" s="37" t="s">
        <v>9167</v>
      </c>
      <c r="U2711" s="37" t="s">
        <v>9166</v>
      </c>
    </row>
    <row r="2712" spans="1:21" s="37" customFormat="1" ht="14.5">
      <c r="A2712" s="3" t="s">
        <v>6287</v>
      </c>
      <c r="B2712" s="15" t="s">
        <v>1</v>
      </c>
      <c r="C2712" s="15" t="s">
        <v>5</v>
      </c>
      <c r="D2712" s="15" t="s">
        <v>3522</v>
      </c>
      <c r="E2712" s="15">
        <v>600</v>
      </c>
      <c r="F2712" s="15">
        <v>167</v>
      </c>
      <c r="G2712" s="15">
        <v>185.5</v>
      </c>
      <c r="H2712" s="15">
        <v>204</v>
      </c>
      <c r="I2712" s="15">
        <v>150</v>
      </c>
      <c r="J2712" s="15">
        <v>3</v>
      </c>
      <c r="K2712" s="15">
        <v>1</v>
      </c>
      <c r="L2712" s="15">
        <v>266</v>
      </c>
      <c r="M2712" s="15">
        <v>2.2999999999999998</v>
      </c>
      <c r="N2712" s="15">
        <v>150</v>
      </c>
      <c r="O2712" s="15">
        <v>1</v>
      </c>
      <c r="P2712" s="15" t="s">
        <v>910</v>
      </c>
      <c r="Q2712" s="37" t="s">
        <v>9169</v>
      </c>
      <c r="R2712" s="37">
        <v>0.09</v>
      </c>
      <c r="S2712" s="37" t="s">
        <v>9168</v>
      </c>
      <c r="T2712" s="37" t="s">
        <v>9167</v>
      </c>
      <c r="U2712" s="37" t="s">
        <v>9166</v>
      </c>
    </row>
    <row r="2713" spans="1:21" s="37" customFormat="1" ht="14.5">
      <c r="A2713" s="3" t="s">
        <v>6288</v>
      </c>
      <c r="B2713" s="15" t="s">
        <v>1</v>
      </c>
      <c r="C2713" s="15" t="s">
        <v>5</v>
      </c>
      <c r="D2713" s="15" t="s">
        <v>3522</v>
      </c>
      <c r="E2713" s="15">
        <v>600</v>
      </c>
      <c r="F2713" s="15">
        <v>167</v>
      </c>
      <c r="G2713" s="15">
        <v>176</v>
      </c>
      <c r="H2713" s="15">
        <v>185</v>
      </c>
      <c r="I2713" s="15">
        <v>150</v>
      </c>
      <c r="J2713" s="15">
        <v>3</v>
      </c>
      <c r="K2713" s="15">
        <v>1</v>
      </c>
      <c r="L2713" s="15">
        <v>243</v>
      </c>
      <c r="M2713" s="15">
        <v>2.5</v>
      </c>
      <c r="N2713" s="15">
        <v>150</v>
      </c>
      <c r="O2713" s="15">
        <v>1</v>
      </c>
      <c r="P2713" s="15" t="s">
        <v>910</v>
      </c>
      <c r="Q2713" s="37" t="s">
        <v>9169</v>
      </c>
      <c r="R2713" s="37">
        <v>0.09</v>
      </c>
      <c r="S2713" s="37" t="s">
        <v>9168</v>
      </c>
      <c r="T2713" s="37" t="s">
        <v>9167</v>
      </c>
      <c r="U2713" s="37" t="s">
        <v>9166</v>
      </c>
    </row>
    <row r="2714" spans="1:21" s="37" customFormat="1" ht="14.5">
      <c r="A2714" s="3" t="s">
        <v>6289</v>
      </c>
      <c r="B2714" s="15" t="s">
        <v>1</v>
      </c>
      <c r="C2714" s="15" t="s">
        <v>5</v>
      </c>
      <c r="D2714" s="15" t="s">
        <v>3522</v>
      </c>
      <c r="E2714" s="15">
        <v>600</v>
      </c>
      <c r="F2714" s="15">
        <v>167</v>
      </c>
      <c r="G2714" s="15">
        <v>176</v>
      </c>
      <c r="H2714" s="15">
        <v>185</v>
      </c>
      <c r="I2714" s="15">
        <v>150</v>
      </c>
      <c r="J2714" s="15">
        <v>3</v>
      </c>
      <c r="K2714" s="15">
        <v>1</v>
      </c>
      <c r="L2714" s="15">
        <v>243</v>
      </c>
      <c r="M2714" s="15">
        <v>2.5</v>
      </c>
      <c r="N2714" s="15">
        <v>150</v>
      </c>
      <c r="O2714" s="15">
        <v>1</v>
      </c>
      <c r="P2714" s="15" t="s">
        <v>3</v>
      </c>
      <c r="Q2714" s="37" t="s">
        <v>9169</v>
      </c>
      <c r="R2714" s="37">
        <v>0.09</v>
      </c>
      <c r="S2714" s="37" t="s">
        <v>9168</v>
      </c>
      <c r="T2714" s="37" t="s">
        <v>9167</v>
      </c>
      <c r="U2714" s="37" t="s">
        <v>9166</v>
      </c>
    </row>
    <row r="2715" spans="1:21" s="37" customFormat="1" ht="14.5">
      <c r="A2715" s="3" t="s">
        <v>6290</v>
      </c>
      <c r="B2715" s="15" t="s">
        <v>1</v>
      </c>
      <c r="C2715" s="15" t="s">
        <v>5</v>
      </c>
      <c r="D2715" s="15" t="s">
        <v>3525</v>
      </c>
      <c r="E2715" s="15">
        <v>600</v>
      </c>
      <c r="F2715" s="15">
        <v>167</v>
      </c>
      <c r="G2715" s="15">
        <v>185.5</v>
      </c>
      <c r="H2715" s="15">
        <v>204</v>
      </c>
      <c r="I2715" s="15">
        <v>150</v>
      </c>
      <c r="J2715" s="15">
        <v>3</v>
      </c>
      <c r="K2715" s="15">
        <v>1</v>
      </c>
      <c r="L2715" s="15">
        <v>266</v>
      </c>
      <c r="M2715" s="15">
        <v>2.2999999999999998</v>
      </c>
      <c r="N2715" s="15">
        <v>150</v>
      </c>
      <c r="O2715" s="15">
        <v>1</v>
      </c>
      <c r="P2715" s="15" t="s">
        <v>910</v>
      </c>
      <c r="Q2715" s="37" t="s">
        <v>9169</v>
      </c>
      <c r="R2715" s="37">
        <v>0.09</v>
      </c>
      <c r="S2715" s="37" t="s">
        <v>9168</v>
      </c>
      <c r="T2715" s="37" t="s">
        <v>9167</v>
      </c>
      <c r="U2715" s="37" t="s">
        <v>9166</v>
      </c>
    </row>
    <row r="2716" spans="1:21" s="37" customFormat="1" ht="14.5">
      <c r="A2716" s="3" t="s">
        <v>6291</v>
      </c>
      <c r="B2716" s="15" t="s">
        <v>1</v>
      </c>
      <c r="C2716" s="15" t="s">
        <v>5</v>
      </c>
      <c r="D2716" s="15" t="s">
        <v>3525</v>
      </c>
      <c r="E2716" s="15">
        <v>600</v>
      </c>
      <c r="F2716" s="15">
        <v>167</v>
      </c>
      <c r="G2716" s="15">
        <v>176</v>
      </c>
      <c r="H2716" s="15">
        <v>185</v>
      </c>
      <c r="I2716" s="15">
        <v>150</v>
      </c>
      <c r="J2716" s="15">
        <v>3</v>
      </c>
      <c r="K2716" s="15">
        <v>1</v>
      </c>
      <c r="L2716" s="15">
        <v>243</v>
      </c>
      <c r="M2716" s="15">
        <v>2.5</v>
      </c>
      <c r="N2716" s="15">
        <v>150</v>
      </c>
      <c r="O2716" s="15">
        <v>1</v>
      </c>
      <c r="P2716" s="15" t="s">
        <v>910</v>
      </c>
      <c r="Q2716" s="37" t="s">
        <v>9169</v>
      </c>
      <c r="R2716" s="37">
        <v>0.09</v>
      </c>
      <c r="S2716" s="37" t="s">
        <v>9168</v>
      </c>
      <c r="T2716" s="37" t="s">
        <v>9167</v>
      </c>
      <c r="U2716" s="37" t="s">
        <v>9166</v>
      </c>
    </row>
    <row r="2717" spans="1:21" s="37" customFormat="1" ht="14.5">
      <c r="A2717" s="3" t="s">
        <v>6292</v>
      </c>
      <c r="B2717" s="15" t="s">
        <v>1</v>
      </c>
      <c r="C2717" s="15" t="s">
        <v>5</v>
      </c>
      <c r="D2717" s="15" t="s">
        <v>3525</v>
      </c>
      <c r="E2717" s="15">
        <v>600</v>
      </c>
      <c r="F2717" s="15">
        <v>167</v>
      </c>
      <c r="G2717" s="15">
        <v>176</v>
      </c>
      <c r="H2717" s="15">
        <v>185</v>
      </c>
      <c r="I2717" s="15">
        <v>150</v>
      </c>
      <c r="J2717" s="15">
        <v>3</v>
      </c>
      <c r="K2717" s="15">
        <v>1</v>
      </c>
      <c r="L2717" s="15">
        <v>243</v>
      </c>
      <c r="M2717" s="15">
        <v>2.5</v>
      </c>
      <c r="N2717" s="15">
        <v>150</v>
      </c>
      <c r="O2717" s="15">
        <v>1</v>
      </c>
      <c r="P2717" s="15" t="s">
        <v>3</v>
      </c>
      <c r="Q2717" s="37" t="s">
        <v>9169</v>
      </c>
      <c r="R2717" s="37">
        <v>0.09</v>
      </c>
      <c r="S2717" s="37" t="s">
        <v>9168</v>
      </c>
      <c r="T2717" s="37" t="s">
        <v>9167</v>
      </c>
      <c r="U2717" s="37" t="s">
        <v>9166</v>
      </c>
    </row>
    <row r="2718" spans="1:21" s="37" customFormat="1" ht="14.5">
      <c r="A2718" s="3" t="s">
        <v>6293</v>
      </c>
      <c r="B2718" s="15" t="s">
        <v>1</v>
      </c>
      <c r="C2718" s="15" t="s">
        <v>5</v>
      </c>
      <c r="D2718" s="15" t="s">
        <v>3525</v>
      </c>
      <c r="E2718" s="15">
        <v>600</v>
      </c>
      <c r="F2718" s="15">
        <v>167</v>
      </c>
      <c r="G2718" s="15">
        <v>185.5</v>
      </c>
      <c r="H2718" s="15">
        <v>204</v>
      </c>
      <c r="I2718" s="15">
        <v>150</v>
      </c>
      <c r="J2718" s="15">
        <v>3</v>
      </c>
      <c r="K2718" s="15">
        <v>1</v>
      </c>
      <c r="L2718" s="15">
        <v>266</v>
      </c>
      <c r="M2718" s="15">
        <v>2.2999999999999998</v>
      </c>
      <c r="N2718" s="15">
        <v>150</v>
      </c>
      <c r="O2718" s="15">
        <v>1</v>
      </c>
      <c r="P2718" s="15" t="s">
        <v>3</v>
      </c>
      <c r="Q2718" s="37" t="s">
        <v>9169</v>
      </c>
      <c r="R2718" s="37">
        <v>0.09</v>
      </c>
      <c r="S2718" s="37" t="s">
        <v>9168</v>
      </c>
      <c r="T2718" s="37" t="s">
        <v>9167</v>
      </c>
      <c r="U2718" s="37" t="s">
        <v>9166</v>
      </c>
    </row>
    <row r="2719" spans="1:21" s="37" customFormat="1" ht="14.5">
      <c r="A2719" s="3" t="s">
        <v>6294</v>
      </c>
      <c r="B2719" s="15" t="s">
        <v>1</v>
      </c>
      <c r="C2719" s="15" t="s">
        <v>5</v>
      </c>
      <c r="D2719" s="15" t="s">
        <v>3522</v>
      </c>
      <c r="E2719" s="15">
        <v>600</v>
      </c>
      <c r="F2719" s="15">
        <v>167</v>
      </c>
      <c r="G2719" s="15">
        <v>185.5</v>
      </c>
      <c r="H2719" s="15">
        <v>204</v>
      </c>
      <c r="I2719" s="15">
        <v>150</v>
      </c>
      <c r="J2719" s="15">
        <v>3</v>
      </c>
      <c r="K2719" s="15">
        <v>1</v>
      </c>
      <c r="L2719" s="15">
        <v>266</v>
      </c>
      <c r="M2719" s="15">
        <v>2.2999999999999998</v>
      </c>
      <c r="N2719" s="15">
        <v>150</v>
      </c>
      <c r="O2719" s="15">
        <v>1</v>
      </c>
      <c r="P2719" s="15" t="s">
        <v>3</v>
      </c>
      <c r="Q2719" s="37" t="s">
        <v>9169</v>
      </c>
      <c r="R2719" s="37">
        <v>0.09</v>
      </c>
      <c r="S2719" s="37" t="s">
        <v>9168</v>
      </c>
      <c r="T2719" s="37" t="s">
        <v>9167</v>
      </c>
      <c r="U2719" s="37" t="s">
        <v>9166</v>
      </c>
    </row>
    <row r="2720" spans="1:21" s="37" customFormat="1" ht="14.5">
      <c r="A2720" s="3" t="s">
        <v>6295</v>
      </c>
      <c r="B2720" s="15" t="s">
        <v>1</v>
      </c>
      <c r="C2720" s="15" t="s">
        <v>5</v>
      </c>
      <c r="D2720" s="15" t="s">
        <v>3522</v>
      </c>
      <c r="E2720" s="15">
        <v>600</v>
      </c>
      <c r="F2720" s="15">
        <v>16.7</v>
      </c>
      <c r="G2720" s="15">
        <v>17.600000000000001</v>
      </c>
      <c r="H2720" s="15">
        <v>18.5</v>
      </c>
      <c r="I2720" s="15">
        <v>15</v>
      </c>
      <c r="J2720" s="15">
        <v>3</v>
      </c>
      <c r="K2720" s="15">
        <v>1</v>
      </c>
      <c r="L2720" s="15">
        <v>24.4</v>
      </c>
      <c r="M2720" s="15">
        <v>25.1</v>
      </c>
      <c r="N2720" s="15">
        <v>150</v>
      </c>
      <c r="O2720" s="15">
        <v>1</v>
      </c>
      <c r="P2720" s="15" t="s">
        <v>910</v>
      </c>
      <c r="Q2720" s="37" t="s">
        <v>9169</v>
      </c>
      <c r="R2720" s="37">
        <v>0.09</v>
      </c>
      <c r="S2720" s="37" t="s">
        <v>9168</v>
      </c>
      <c r="T2720" s="37" t="s">
        <v>9167</v>
      </c>
      <c r="U2720" s="37" t="s">
        <v>9166</v>
      </c>
    </row>
    <row r="2721" spans="1:21" s="37" customFormat="1" ht="14.5">
      <c r="A2721" s="3" t="s">
        <v>6296</v>
      </c>
      <c r="B2721" s="15" t="s">
        <v>1</v>
      </c>
      <c r="C2721" s="15" t="s">
        <v>5</v>
      </c>
      <c r="D2721" s="15" t="s">
        <v>3522</v>
      </c>
      <c r="E2721" s="15">
        <v>600</v>
      </c>
      <c r="F2721" s="15">
        <v>16.7</v>
      </c>
      <c r="G2721" s="15">
        <v>17.600000000000001</v>
      </c>
      <c r="H2721" s="15">
        <v>18.5</v>
      </c>
      <c r="I2721" s="15">
        <v>15</v>
      </c>
      <c r="J2721" s="15">
        <v>3</v>
      </c>
      <c r="K2721" s="15">
        <v>1</v>
      </c>
      <c r="L2721" s="15">
        <v>24.4</v>
      </c>
      <c r="M2721" s="15">
        <v>25.1</v>
      </c>
      <c r="N2721" s="15">
        <v>150</v>
      </c>
      <c r="O2721" s="15">
        <v>1</v>
      </c>
      <c r="P2721" s="15" t="s">
        <v>3</v>
      </c>
      <c r="Q2721" s="37" t="s">
        <v>9169</v>
      </c>
      <c r="R2721" s="37">
        <v>0.09</v>
      </c>
      <c r="S2721" s="37" t="s">
        <v>9168</v>
      </c>
      <c r="T2721" s="37" t="s">
        <v>9167</v>
      </c>
      <c r="U2721" s="37" t="s">
        <v>9166</v>
      </c>
    </row>
    <row r="2722" spans="1:21" s="37" customFormat="1" ht="14.5">
      <c r="A2722" s="3" t="s">
        <v>6297</v>
      </c>
      <c r="B2722" s="15" t="s">
        <v>1</v>
      </c>
      <c r="C2722" s="15" t="s">
        <v>5</v>
      </c>
      <c r="D2722" s="15" t="s">
        <v>3525</v>
      </c>
      <c r="E2722" s="15">
        <v>600</v>
      </c>
      <c r="F2722" s="15">
        <v>16.7</v>
      </c>
      <c r="G2722" s="15">
        <v>18.600000000000001</v>
      </c>
      <c r="H2722" s="15">
        <v>20.399999999999999</v>
      </c>
      <c r="I2722" s="15">
        <v>15</v>
      </c>
      <c r="J2722" s="15">
        <v>3</v>
      </c>
      <c r="K2722" s="15">
        <v>1</v>
      </c>
      <c r="L2722" s="15">
        <v>26.9</v>
      </c>
      <c r="M2722" s="15">
        <v>23.1</v>
      </c>
      <c r="N2722" s="15">
        <v>150</v>
      </c>
      <c r="O2722" s="15">
        <v>1</v>
      </c>
      <c r="P2722" s="15" t="s">
        <v>910</v>
      </c>
      <c r="Q2722" s="37" t="s">
        <v>9169</v>
      </c>
      <c r="R2722" s="37">
        <v>0.09</v>
      </c>
      <c r="S2722" s="37" t="s">
        <v>9168</v>
      </c>
      <c r="T2722" s="37" t="s">
        <v>9167</v>
      </c>
      <c r="U2722" s="37" t="s">
        <v>9166</v>
      </c>
    </row>
    <row r="2723" spans="1:21" s="37" customFormat="1" ht="14.5">
      <c r="A2723" s="3" t="s">
        <v>6298</v>
      </c>
      <c r="B2723" s="15" t="s">
        <v>1</v>
      </c>
      <c r="C2723" s="15" t="s">
        <v>5</v>
      </c>
      <c r="D2723" s="15" t="s">
        <v>3525</v>
      </c>
      <c r="E2723" s="15">
        <v>600</v>
      </c>
      <c r="F2723" s="15">
        <v>16.7</v>
      </c>
      <c r="G2723" s="15">
        <v>17.600000000000001</v>
      </c>
      <c r="H2723" s="15">
        <v>18.5</v>
      </c>
      <c r="I2723" s="15">
        <v>15</v>
      </c>
      <c r="J2723" s="15">
        <v>3</v>
      </c>
      <c r="K2723" s="15">
        <v>1</v>
      </c>
      <c r="L2723" s="15">
        <v>24.4</v>
      </c>
      <c r="M2723" s="15">
        <v>25.1</v>
      </c>
      <c r="N2723" s="15">
        <v>150</v>
      </c>
      <c r="O2723" s="15">
        <v>1</v>
      </c>
      <c r="P2723" s="15" t="s">
        <v>910</v>
      </c>
      <c r="Q2723" s="37" t="s">
        <v>9169</v>
      </c>
      <c r="R2723" s="37">
        <v>0.09</v>
      </c>
      <c r="S2723" s="37" t="s">
        <v>9168</v>
      </c>
      <c r="T2723" s="37" t="s">
        <v>9167</v>
      </c>
      <c r="U2723" s="37" t="s">
        <v>9166</v>
      </c>
    </row>
    <row r="2724" spans="1:21" s="37" customFormat="1" ht="14.5">
      <c r="A2724" s="3" t="s">
        <v>6299</v>
      </c>
      <c r="B2724" s="15" t="s">
        <v>1</v>
      </c>
      <c r="C2724" s="15" t="s">
        <v>5</v>
      </c>
      <c r="D2724" s="15" t="s">
        <v>3525</v>
      </c>
      <c r="E2724" s="15">
        <v>600</v>
      </c>
      <c r="F2724" s="15">
        <v>16.7</v>
      </c>
      <c r="G2724" s="15">
        <v>17.600000000000001</v>
      </c>
      <c r="H2724" s="15">
        <v>18.5</v>
      </c>
      <c r="I2724" s="15">
        <v>15</v>
      </c>
      <c r="J2724" s="15">
        <v>3</v>
      </c>
      <c r="K2724" s="15">
        <v>1</v>
      </c>
      <c r="L2724" s="15">
        <v>24.4</v>
      </c>
      <c r="M2724" s="15">
        <v>25.1</v>
      </c>
      <c r="N2724" s="15">
        <v>150</v>
      </c>
      <c r="O2724" s="15">
        <v>1</v>
      </c>
      <c r="P2724" s="15" t="s">
        <v>3</v>
      </c>
      <c r="Q2724" s="37" t="s">
        <v>9169</v>
      </c>
      <c r="R2724" s="37">
        <v>0.09</v>
      </c>
      <c r="S2724" s="37" t="s">
        <v>9168</v>
      </c>
      <c r="T2724" s="37" t="s">
        <v>9167</v>
      </c>
      <c r="U2724" s="37" t="s">
        <v>9166</v>
      </c>
    </row>
    <row r="2725" spans="1:21" s="37" customFormat="1" ht="14.5">
      <c r="A2725" s="3" t="s">
        <v>6300</v>
      </c>
      <c r="B2725" s="15" t="s">
        <v>1</v>
      </c>
      <c r="C2725" s="15" t="s">
        <v>5</v>
      </c>
      <c r="D2725" s="15" t="s">
        <v>3525</v>
      </c>
      <c r="E2725" s="15">
        <v>600</v>
      </c>
      <c r="F2725" s="15">
        <v>16.7</v>
      </c>
      <c r="G2725" s="15">
        <v>18.600000000000001</v>
      </c>
      <c r="H2725" s="15">
        <v>20.399999999999999</v>
      </c>
      <c r="I2725" s="15">
        <v>15</v>
      </c>
      <c r="J2725" s="15">
        <v>3</v>
      </c>
      <c r="K2725" s="15">
        <v>1</v>
      </c>
      <c r="L2725" s="15">
        <v>26.9</v>
      </c>
      <c r="M2725" s="15">
        <v>23.1</v>
      </c>
      <c r="N2725" s="15">
        <v>150</v>
      </c>
      <c r="O2725" s="15">
        <v>1</v>
      </c>
      <c r="P2725" s="15" t="s">
        <v>3</v>
      </c>
      <c r="Q2725" s="37" t="s">
        <v>9169</v>
      </c>
      <c r="R2725" s="37">
        <v>0.09</v>
      </c>
      <c r="S2725" s="37" t="s">
        <v>9168</v>
      </c>
      <c r="T2725" s="37" t="s">
        <v>9167</v>
      </c>
      <c r="U2725" s="37" t="s">
        <v>9166</v>
      </c>
    </row>
    <row r="2726" spans="1:21" s="37" customFormat="1" ht="14.5">
      <c r="A2726" s="3" t="s">
        <v>6301</v>
      </c>
      <c r="B2726" s="15" t="s">
        <v>1</v>
      </c>
      <c r="C2726" s="15" t="s">
        <v>5</v>
      </c>
      <c r="D2726" s="15" t="s">
        <v>3522</v>
      </c>
      <c r="E2726" s="15">
        <v>600</v>
      </c>
      <c r="F2726" s="15">
        <v>16.7</v>
      </c>
      <c r="G2726" s="15">
        <v>18.600000000000001</v>
      </c>
      <c r="H2726" s="15">
        <v>20.399999999999999</v>
      </c>
      <c r="I2726" s="15">
        <v>15</v>
      </c>
      <c r="J2726" s="15">
        <v>3</v>
      </c>
      <c r="K2726" s="15">
        <v>1</v>
      </c>
      <c r="L2726" s="15">
        <v>26.9</v>
      </c>
      <c r="M2726" s="15">
        <v>23.1</v>
      </c>
      <c r="N2726" s="15">
        <v>150</v>
      </c>
      <c r="O2726" s="15">
        <v>1</v>
      </c>
      <c r="P2726" s="15" t="s">
        <v>3</v>
      </c>
      <c r="Q2726" s="37" t="s">
        <v>9169</v>
      </c>
      <c r="R2726" s="37">
        <v>0.09</v>
      </c>
      <c r="S2726" s="37" t="s">
        <v>9168</v>
      </c>
      <c r="T2726" s="37" t="s">
        <v>9167</v>
      </c>
      <c r="U2726" s="37" t="s">
        <v>9166</v>
      </c>
    </row>
    <row r="2727" spans="1:21" s="37" customFormat="1" ht="14.5">
      <c r="A2727" s="3" t="s">
        <v>6302</v>
      </c>
      <c r="B2727" s="15" t="s">
        <v>1</v>
      </c>
      <c r="C2727" s="15" t="s">
        <v>5</v>
      </c>
      <c r="D2727" s="15" t="s">
        <v>3522</v>
      </c>
      <c r="E2727" s="15">
        <v>600</v>
      </c>
      <c r="F2727" s="15">
        <v>17.8</v>
      </c>
      <c r="G2727" s="15">
        <v>19.8</v>
      </c>
      <c r="H2727" s="15">
        <v>21.8</v>
      </c>
      <c r="I2727" s="15">
        <v>16</v>
      </c>
      <c r="J2727" s="15">
        <v>3</v>
      </c>
      <c r="K2727" s="15">
        <v>1</v>
      </c>
      <c r="L2727" s="15">
        <v>28.8</v>
      </c>
      <c r="M2727" s="15">
        <v>21.8</v>
      </c>
      <c r="N2727" s="15">
        <v>150</v>
      </c>
      <c r="O2727" s="15">
        <v>1</v>
      </c>
      <c r="P2727" s="15" t="s">
        <v>910</v>
      </c>
      <c r="Q2727" s="37" t="s">
        <v>9169</v>
      </c>
      <c r="R2727" s="37">
        <v>0.09</v>
      </c>
      <c r="S2727" s="37" t="s">
        <v>9168</v>
      </c>
      <c r="T2727" s="37" t="s">
        <v>9167</v>
      </c>
      <c r="U2727" s="37" t="s">
        <v>9166</v>
      </c>
    </row>
    <row r="2728" spans="1:21" s="37" customFormat="1" ht="14.5">
      <c r="A2728" s="3" t="s">
        <v>6303</v>
      </c>
      <c r="B2728" s="15" t="s">
        <v>1</v>
      </c>
      <c r="C2728" s="15" t="s">
        <v>5</v>
      </c>
      <c r="D2728" s="15" t="s">
        <v>3522</v>
      </c>
      <c r="E2728" s="15">
        <v>600</v>
      </c>
      <c r="F2728" s="15">
        <v>178</v>
      </c>
      <c r="G2728" s="15">
        <v>198</v>
      </c>
      <c r="H2728" s="15">
        <v>218</v>
      </c>
      <c r="I2728" s="15">
        <v>160</v>
      </c>
      <c r="J2728" s="15">
        <v>3</v>
      </c>
      <c r="K2728" s="15">
        <v>1</v>
      </c>
      <c r="L2728" s="15">
        <v>287</v>
      </c>
      <c r="M2728" s="15">
        <v>2.2000000000000002</v>
      </c>
      <c r="N2728" s="15">
        <v>150</v>
      </c>
      <c r="O2728" s="15">
        <v>1</v>
      </c>
      <c r="P2728" s="15" t="s">
        <v>910</v>
      </c>
      <c r="Q2728" s="37" t="s">
        <v>9169</v>
      </c>
      <c r="R2728" s="37">
        <v>0.09</v>
      </c>
      <c r="S2728" s="37" t="s">
        <v>9168</v>
      </c>
      <c r="T2728" s="37" t="s">
        <v>9167</v>
      </c>
      <c r="U2728" s="37" t="s">
        <v>9166</v>
      </c>
    </row>
    <row r="2729" spans="1:21" s="37" customFormat="1" ht="14.5">
      <c r="A2729" s="3" t="s">
        <v>6304</v>
      </c>
      <c r="B2729" s="15" t="s">
        <v>1</v>
      </c>
      <c r="C2729" s="15" t="s">
        <v>5</v>
      </c>
      <c r="D2729" s="15" t="s">
        <v>3522</v>
      </c>
      <c r="E2729" s="15">
        <v>600</v>
      </c>
      <c r="F2729" s="15">
        <v>178</v>
      </c>
      <c r="G2729" s="15">
        <v>187.5</v>
      </c>
      <c r="H2729" s="15">
        <v>197</v>
      </c>
      <c r="I2729" s="15">
        <v>160</v>
      </c>
      <c r="J2729" s="15">
        <v>3</v>
      </c>
      <c r="K2729" s="15">
        <v>1</v>
      </c>
      <c r="L2729" s="15">
        <v>259</v>
      </c>
      <c r="M2729" s="15">
        <v>2.4</v>
      </c>
      <c r="N2729" s="15">
        <v>150</v>
      </c>
      <c r="O2729" s="15">
        <v>1</v>
      </c>
      <c r="P2729" s="15" t="s">
        <v>910</v>
      </c>
      <c r="Q2729" s="37" t="s">
        <v>9169</v>
      </c>
      <c r="R2729" s="37">
        <v>0.09</v>
      </c>
      <c r="S2729" s="37" t="s">
        <v>9168</v>
      </c>
      <c r="T2729" s="37" t="s">
        <v>9167</v>
      </c>
      <c r="U2729" s="37" t="s">
        <v>9166</v>
      </c>
    </row>
    <row r="2730" spans="1:21" s="37" customFormat="1" ht="14.5">
      <c r="A2730" s="3" t="s">
        <v>6305</v>
      </c>
      <c r="B2730" s="15" t="s">
        <v>1</v>
      </c>
      <c r="C2730" s="15" t="s">
        <v>5</v>
      </c>
      <c r="D2730" s="15" t="s">
        <v>3522</v>
      </c>
      <c r="E2730" s="15">
        <v>600</v>
      </c>
      <c r="F2730" s="15">
        <v>178</v>
      </c>
      <c r="G2730" s="15">
        <v>187.5</v>
      </c>
      <c r="H2730" s="15">
        <v>197</v>
      </c>
      <c r="I2730" s="15">
        <v>160</v>
      </c>
      <c r="J2730" s="15">
        <v>3</v>
      </c>
      <c r="K2730" s="15">
        <v>1</v>
      </c>
      <c r="L2730" s="15">
        <v>259</v>
      </c>
      <c r="M2730" s="15">
        <v>2.4</v>
      </c>
      <c r="N2730" s="15">
        <v>150</v>
      </c>
      <c r="O2730" s="15">
        <v>1</v>
      </c>
      <c r="P2730" s="15" t="s">
        <v>3</v>
      </c>
      <c r="Q2730" s="37" t="s">
        <v>9169</v>
      </c>
      <c r="R2730" s="37">
        <v>0.09</v>
      </c>
      <c r="S2730" s="37" t="s">
        <v>9168</v>
      </c>
      <c r="T2730" s="37" t="s">
        <v>9167</v>
      </c>
      <c r="U2730" s="37" t="s">
        <v>9166</v>
      </c>
    </row>
    <row r="2731" spans="1:21" s="37" customFormat="1" ht="14.5">
      <c r="A2731" s="3" t="s">
        <v>6306</v>
      </c>
      <c r="B2731" s="15" t="s">
        <v>1</v>
      </c>
      <c r="C2731" s="15" t="s">
        <v>5</v>
      </c>
      <c r="D2731" s="15" t="s">
        <v>3525</v>
      </c>
      <c r="E2731" s="15">
        <v>600</v>
      </c>
      <c r="F2731" s="15">
        <v>178</v>
      </c>
      <c r="G2731" s="15">
        <v>198</v>
      </c>
      <c r="H2731" s="15">
        <v>218</v>
      </c>
      <c r="I2731" s="15">
        <v>160</v>
      </c>
      <c r="J2731" s="15">
        <v>3</v>
      </c>
      <c r="K2731" s="15">
        <v>1</v>
      </c>
      <c r="L2731" s="15">
        <v>287</v>
      </c>
      <c r="M2731" s="15">
        <v>2.2000000000000002</v>
      </c>
      <c r="N2731" s="15">
        <v>150</v>
      </c>
      <c r="O2731" s="15">
        <v>1</v>
      </c>
      <c r="P2731" s="15" t="s">
        <v>910</v>
      </c>
      <c r="Q2731" s="37" t="s">
        <v>9169</v>
      </c>
      <c r="R2731" s="37">
        <v>0.09</v>
      </c>
      <c r="S2731" s="37" t="s">
        <v>9168</v>
      </c>
      <c r="T2731" s="37" t="s">
        <v>9167</v>
      </c>
      <c r="U2731" s="37" t="s">
        <v>9166</v>
      </c>
    </row>
    <row r="2732" spans="1:21" s="37" customFormat="1" ht="14.5">
      <c r="A2732" s="3" t="s">
        <v>6307</v>
      </c>
      <c r="B2732" s="15" t="s">
        <v>1</v>
      </c>
      <c r="C2732" s="15" t="s">
        <v>5</v>
      </c>
      <c r="D2732" s="15" t="s">
        <v>3525</v>
      </c>
      <c r="E2732" s="15">
        <v>600</v>
      </c>
      <c r="F2732" s="15">
        <v>178</v>
      </c>
      <c r="G2732" s="15">
        <v>187.5</v>
      </c>
      <c r="H2732" s="15">
        <v>197</v>
      </c>
      <c r="I2732" s="15">
        <v>160</v>
      </c>
      <c r="J2732" s="15">
        <v>3</v>
      </c>
      <c r="K2732" s="15">
        <v>1</v>
      </c>
      <c r="L2732" s="15">
        <v>259</v>
      </c>
      <c r="M2732" s="15">
        <v>2.4</v>
      </c>
      <c r="N2732" s="15">
        <v>150</v>
      </c>
      <c r="O2732" s="15">
        <v>1</v>
      </c>
      <c r="P2732" s="15" t="s">
        <v>910</v>
      </c>
      <c r="Q2732" s="37" t="s">
        <v>9169</v>
      </c>
      <c r="R2732" s="37">
        <v>0.09</v>
      </c>
      <c r="S2732" s="37" t="s">
        <v>9168</v>
      </c>
      <c r="T2732" s="37" t="s">
        <v>9167</v>
      </c>
      <c r="U2732" s="37" t="s">
        <v>9166</v>
      </c>
    </row>
    <row r="2733" spans="1:21" s="37" customFormat="1" ht="14.5">
      <c r="A2733" s="3" t="s">
        <v>6308</v>
      </c>
      <c r="B2733" s="15" t="s">
        <v>1</v>
      </c>
      <c r="C2733" s="15" t="s">
        <v>5</v>
      </c>
      <c r="D2733" s="15" t="s">
        <v>3525</v>
      </c>
      <c r="E2733" s="15">
        <v>600</v>
      </c>
      <c r="F2733" s="15">
        <v>178</v>
      </c>
      <c r="G2733" s="15">
        <v>187.5</v>
      </c>
      <c r="H2733" s="15">
        <v>197</v>
      </c>
      <c r="I2733" s="15">
        <v>160</v>
      </c>
      <c r="J2733" s="15">
        <v>3</v>
      </c>
      <c r="K2733" s="15">
        <v>1</v>
      </c>
      <c r="L2733" s="15">
        <v>259</v>
      </c>
      <c r="M2733" s="15">
        <v>2.4</v>
      </c>
      <c r="N2733" s="15">
        <v>150</v>
      </c>
      <c r="O2733" s="15">
        <v>1</v>
      </c>
      <c r="P2733" s="15" t="s">
        <v>3</v>
      </c>
      <c r="Q2733" s="37" t="s">
        <v>9169</v>
      </c>
      <c r="R2733" s="37">
        <v>0.09</v>
      </c>
      <c r="S2733" s="37" t="s">
        <v>9168</v>
      </c>
      <c r="T2733" s="37" t="s">
        <v>9167</v>
      </c>
      <c r="U2733" s="37" t="s">
        <v>9166</v>
      </c>
    </row>
    <row r="2734" spans="1:21" s="37" customFormat="1" ht="14.5">
      <c r="A2734" s="3" t="s">
        <v>6309</v>
      </c>
      <c r="B2734" s="15" t="s">
        <v>1</v>
      </c>
      <c r="C2734" s="15" t="s">
        <v>5</v>
      </c>
      <c r="D2734" s="15" t="s">
        <v>3525</v>
      </c>
      <c r="E2734" s="15">
        <v>600</v>
      </c>
      <c r="F2734" s="15">
        <v>178</v>
      </c>
      <c r="G2734" s="15">
        <v>198</v>
      </c>
      <c r="H2734" s="15">
        <v>218</v>
      </c>
      <c r="I2734" s="15">
        <v>160</v>
      </c>
      <c r="J2734" s="15">
        <v>3</v>
      </c>
      <c r="K2734" s="15">
        <v>1</v>
      </c>
      <c r="L2734" s="15">
        <v>287</v>
      </c>
      <c r="M2734" s="15">
        <v>2.2000000000000002</v>
      </c>
      <c r="N2734" s="15">
        <v>150</v>
      </c>
      <c r="O2734" s="15">
        <v>1</v>
      </c>
      <c r="P2734" s="15" t="s">
        <v>3</v>
      </c>
      <c r="Q2734" s="37" t="s">
        <v>9169</v>
      </c>
      <c r="R2734" s="37">
        <v>0.09</v>
      </c>
      <c r="S2734" s="37" t="s">
        <v>9168</v>
      </c>
      <c r="T2734" s="37" t="s">
        <v>9167</v>
      </c>
      <c r="U2734" s="37" t="s">
        <v>9166</v>
      </c>
    </row>
    <row r="2735" spans="1:21" s="37" customFormat="1" ht="14.5">
      <c r="A2735" s="3" t="s">
        <v>6310</v>
      </c>
      <c r="B2735" s="15" t="s">
        <v>1</v>
      </c>
      <c r="C2735" s="15" t="s">
        <v>5</v>
      </c>
      <c r="D2735" s="15" t="s">
        <v>3522</v>
      </c>
      <c r="E2735" s="15">
        <v>600</v>
      </c>
      <c r="F2735" s="15">
        <v>178</v>
      </c>
      <c r="G2735" s="15">
        <v>198</v>
      </c>
      <c r="H2735" s="15">
        <v>218</v>
      </c>
      <c r="I2735" s="15">
        <v>160</v>
      </c>
      <c r="J2735" s="15">
        <v>3</v>
      </c>
      <c r="K2735" s="15">
        <v>1</v>
      </c>
      <c r="L2735" s="15">
        <v>287</v>
      </c>
      <c r="M2735" s="15">
        <v>2.2000000000000002</v>
      </c>
      <c r="N2735" s="15">
        <v>150</v>
      </c>
      <c r="O2735" s="15">
        <v>1</v>
      </c>
      <c r="P2735" s="15" t="s">
        <v>3</v>
      </c>
      <c r="Q2735" s="37" t="s">
        <v>9169</v>
      </c>
      <c r="R2735" s="37">
        <v>0.09</v>
      </c>
      <c r="S2735" s="37" t="s">
        <v>9168</v>
      </c>
      <c r="T2735" s="37" t="s">
        <v>9167</v>
      </c>
      <c r="U2735" s="37" t="s">
        <v>9166</v>
      </c>
    </row>
    <row r="2736" spans="1:21" s="37" customFormat="1" ht="14.5">
      <c r="A2736" s="3" t="s">
        <v>6311</v>
      </c>
      <c r="B2736" s="15" t="s">
        <v>1</v>
      </c>
      <c r="C2736" s="15" t="s">
        <v>5</v>
      </c>
      <c r="D2736" s="15" t="s">
        <v>3522</v>
      </c>
      <c r="E2736" s="15">
        <v>600</v>
      </c>
      <c r="F2736" s="15">
        <v>17.8</v>
      </c>
      <c r="G2736" s="15">
        <v>18.8</v>
      </c>
      <c r="H2736" s="15">
        <v>19.7</v>
      </c>
      <c r="I2736" s="15">
        <v>16</v>
      </c>
      <c r="J2736" s="15">
        <v>3</v>
      </c>
      <c r="K2736" s="15">
        <v>1</v>
      </c>
      <c r="L2736" s="15">
        <v>26</v>
      </c>
      <c r="M2736" s="15">
        <v>24.2</v>
      </c>
      <c r="N2736" s="15">
        <v>150</v>
      </c>
      <c r="O2736" s="15">
        <v>1</v>
      </c>
      <c r="P2736" s="15" t="s">
        <v>910</v>
      </c>
      <c r="Q2736" s="37" t="s">
        <v>9169</v>
      </c>
      <c r="R2736" s="37">
        <v>0.09</v>
      </c>
      <c r="S2736" s="37" t="s">
        <v>9168</v>
      </c>
      <c r="T2736" s="37" t="s">
        <v>9167</v>
      </c>
      <c r="U2736" s="37" t="s">
        <v>9166</v>
      </c>
    </row>
    <row r="2737" spans="1:21" s="37" customFormat="1" ht="14.5">
      <c r="A2737" s="3" t="s">
        <v>6312</v>
      </c>
      <c r="B2737" s="15" t="s">
        <v>1</v>
      </c>
      <c r="C2737" s="15" t="s">
        <v>5</v>
      </c>
      <c r="D2737" s="15" t="s">
        <v>3522</v>
      </c>
      <c r="E2737" s="15">
        <v>600</v>
      </c>
      <c r="F2737" s="15">
        <v>17.8</v>
      </c>
      <c r="G2737" s="15">
        <v>18.8</v>
      </c>
      <c r="H2737" s="15">
        <v>19.7</v>
      </c>
      <c r="I2737" s="15">
        <v>16</v>
      </c>
      <c r="J2737" s="15">
        <v>3</v>
      </c>
      <c r="K2737" s="15">
        <v>1</v>
      </c>
      <c r="L2737" s="15">
        <v>26</v>
      </c>
      <c r="M2737" s="15">
        <v>24.2</v>
      </c>
      <c r="N2737" s="15">
        <v>150</v>
      </c>
      <c r="O2737" s="15">
        <v>1</v>
      </c>
      <c r="P2737" s="15" t="s">
        <v>3</v>
      </c>
      <c r="Q2737" s="37" t="s">
        <v>9169</v>
      </c>
      <c r="R2737" s="37">
        <v>0.09</v>
      </c>
      <c r="S2737" s="37" t="s">
        <v>9168</v>
      </c>
      <c r="T2737" s="37" t="s">
        <v>9167</v>
      </c>
      <c r="U2737" s="37" t="s">
        <v>9166</v>
      </c>
    </row>
    <row r="2738" spans="1:21" s="37" customFormat="1" ht="14.5">
      <c r="A2738" s="3" t="s">
        <v>6313</v>
      </c>
      <c r="B2738" s="15" t="s">
        <v>1</v>
      </c>
      <c r="C2738" s="15" t="s">
        <v>5</v>
      </c>
      <c r="D2738" s="15" t="s">
        <v>3525</v>
      </c>
      <c r="E2738" s="15">
        <v>600</v>
      </c>
      <c r="F2738" s="15">
        <v>17.8</v>
      </c>
      <c r="G2738" s="15">
        <v>19.8</v>
      </c>
      <c r="H2738" s="15">
        <v>21.8</v>
      </c>
      <c r="I2738" s="15">
        <v>16</v>
      </c>
      <c r="J2738" s="15">
        <v>3</v>
      </c>
      <c r="K2738" s="15">
        <v>1</v>
      </c>
      <c r="L2738" s="15">
        <v>28.8</v>
      </c>
      <c r="M2738" s="15">
        <v>21.8</v>
      </c>
      <c r="N2738" s="15">
        <v>150</v>
      </c>
      <c r="O2738" s="15">
        <v>1</v>
      </c>
      <c r="P2738" s="15" t="s">
        <v>910</v>
      </c>
      <c r="Q2738" s="37" t="s">
        <v>9169</v>
      </c>
      <c r="R2738" s="37">
        <v>0.09</v>
      </c>
      <c r="S2738" s="37" t="s">
        <v>9168</v>
      </c>
      <c r="T2738" s="37" t="s">
        <v>9167</v>
      </c>
      <c r="U2738" s="37" t="s">
        <v>9166</v>
      </c>
    </row>
    <row r="2739" spans="1:21" s="37" customFormat="1" ht="14.5">
      <c r="A2739" s="3" t="s">
        <v>6314</v>
      </c>
      <c r="B2739" s="15" t="s">
        <v>1</v>
      </c>
      <c r="C2739" s="15" t="s">
        <v>5</v>
      </c>
      <c r="D2739" s="15" t="s">
        <v>3525</v>
      </c>
      <c r="E2739" s="15">
        <v>600</v>
      </c>
      <c r="F2739" s="15">
        <v>17.8</v>
      </c>
      <c r="G2739" s="15">
        <v>18.8</v>
      </c>
      <c r="H2739" s="15">
        <v>19.7</v>
      </c>
      <c r="I2739" s="15">
        <v>16</v>
      </c>
      <c r="J2739" s="15">
        <v>3</v>
      </c>
      <c r="K2739" s="15">
        <v>1</v>
      </c>
      <c r="L2739" s="15">
        <v>26</v>
      </c>
      <c r="M2739" s="15">
        <v>24.2</v>
      </c>
      <c r="N2739" s="15">
        <v>150</v>
      </c>
      <c r="O2739" s="15">
        <v>1</v>
      </c>
      <c r="P2739" s="15" t="s">
        <v>910</v>
      </c>
      <c r="Q2739" s="37" t="s">
        <v>9169</v>
      </c>
      <c r="R2739" s="37">
        <v>0.09</v>
      </c>
      <c r="S2739" s="37" t="s">
        <v>9168</v>
      </c>
      <c r="T2739" s="37" t="s">
        <v>9167</v>
      </c>
      <c r="U2739" s="37" t="s">
        <v>9166</v>
      </c>
    </row>
    <row r="2740" spans="1:21" s="37" customFormat="1" ht="14.5">
      <c r="A2740" s="3" t="s">
        <v>6315</v>
      </c>
      <c r="B2740" s="15" t="s">
        <v>1</v>
      </c>
      <c r="C2740" s="15" t="s">
        <v>5</v>
      </c>
      <c r="D2740" s="15" t="s">
        <v>3525</v>
      </c>
      <c r="E2740" s="15">
        <v>600</v>
      </c>
      <c r="F2740" s="15">
        <v>17.8</v>
      </c>
      <c r="G2740" s="15">
        <v>18.8</v>
      </c>
      <c r="H2740" s="15">
        <v>19.7</v>
      </c>
      <c r="I2740" s="15">
        <v>16</v>
      </c>
      <c r="J2740" s="15">
        <v>3</v>
      </c>
      <c r="K2740" s="15">
        <v>1</v>
      </c>
      <c r="L2740" s="15">
        <v>26</v>
      </c>
      <c r="M2740" s="15">
        <v>24.2</v>
      </c>
      <c r="N2740" s="15">
        <v>150</v>
      </c>
      <c r="O2740" s="15">
        <v>1</v>
      </c>
      <c r="P2740" s="15" t="s">
        <v>3</v>
      </c>
      <c r="Q2740" s="37" t="s">
        <v>9169</v>
      </c>
      <c r="R2740" s="37">
        <v>0.09</v>
      </c>
      <c r="S2740" s="37" t="s">
        <v>9168</v>
      </c>
      <c r="T2740" s="37" t="s">
        <v>9167</v>
      </c>
      <c r="U2740" s="37" t="s">
        <v>9166</v>
      </c>
    </row>
    <row r="2741" spans="1:21" s="37" customFormat="1" ht="14.5">
      <c r="A2741" s="3" t="s">
        <v>6316</v>
      </c>
      <c r="B2741" s="15" t="s">
        <v>1</v>
      </c>
      <c r="C2741" s="15" t="s">
        <v>5</v>
      </c>
      <c r="D2741" s="15" t="s">
        <v>3525</v>
      </c>
      <c r="E2741" s="15">
        <v>600</v>
      </c>
      <c r="F2741" s="15">
        <v>17.8</v>
      </c>
      <c r="G2741" s="15">
        <v>19.8</v>
      </c>
      <c r="H2741" s="15">
        <v>21.8</v>
      </c>
      <c r="I2741" s="15">
        <v>16</v>
      </c>
      <c r="J2741" s="15">
        <v>3</v>
      </c>
      <c r="K2741" s="15">
        <v>1</v>
      </c>
      <c r="L2741" s="15">
        <v>28.8</v>
      </c>
      <c r="M2741" s="15">
        <v>21.8</v>
      </c>
      <c r="N2741" s="15">
        <v>150</v>
      </c>
      <c r="O2741" s="15">
        <v>1</v>
      </c>
      <c r="P2741" s="15" t="s">
        <v>3</v>
      </c>
      <c r="Q2741" s="37" t="s">
        <v>9169</v>
      </c>
      <c r="R2741" s="37">
        <v>0.09</v>
      </c>
      <c r="S2741" s="37" t="s">
        <v>9168</v>
      </c>
      <c r="T2741" s="37" t="s">
        <v>9167</v>
      </c>
      <c r="U2741" s="37" t="s">
        <v>9166</v>
      </c>
    </row>
    <row r="2742" spans="1:21" s="37" customFormat="1" ht="14.5">
      <c r="A2742" s="3" t="s">
        <v>6317</v>
      </c>
      <c r="B2742" s="15" t="s">
        <v>1</v>
      </c>
      <c r="C2742" s="15" t="s">
        <v>5</v>
      </c>
      <c r="D2742" s="15" t="s">
        <v>3522</v>
      </c>
      <c r="E2742" s="15">
        <v>600</v>
      </c>
      <c r="F2742" s="15">
        <v>17.8</v>
      </c>
      <c r="G2742" s="15">
        <v>19.8</v>
      </c>
      <c r="H2742" s="15">
        <v>21.8</v>
      </c>
      <c r="I2742" s="15">
        <v>16</v>
      </c>
      <c r="J2742" s="15">
        <v>3</v>
      </c>
      <c r="K2742" s="15">
        <v>1</v>
      </c>
      <c r="L2742" s="15">
        <v>28.8</v>
      </c>
      <c r="M2742" s="15">
        <v>21.8</v>
      </c>
      <c r="N2742" s="15">
        <v>150</v>
      </c>
      <c r="O2742" s="15">
        <v>1</v>
      </c>
      <c r="P2742" s="15" t="s">
        <v>3</v>
      </c>
      <c r="Q2742" s="37" t="s">
        <v>9169</v>
      </c>
      <c r="R2742" s="37">
        <v>0.09</v>
      </c>
      <c r="S2742" s="37" t="s">
        <v>9168</v>
      </c>
      <c r="T2742" s="37" t="s">
        <v>9167</v>
      </c>
      <c r="U2742" s="37" t="s">
        <v>9166</v>
      </c>
    </row>
    <row r="2743" spans="1:21" s="37" customFormat="1" ht="14.5">
      <c r="A2743" s="3" t="s">
        <v>6318</v>
      </c>
      <c r="B2743" s="15" t="s">
        <v>1</v>
      </c>
      <c r="C2743" s="15" t="s">
        <v>5</v>
      </c>
      <c r="D2743" s="15" t="s">
        <v>3522</v>
      </c>
      <c r="E2743" s="15">
        <v>600</v>
      </c>
      <c r="F2743" s="15">
        <v>18.899999999999999</v>
      </c>
      <c r="G2743" s="15">
        <v>21</v>
      </c>
      <c r="H2743" s="15">
        <v>23.1</v>
      </c>
      <c r="I2743" s="15">
        <v>17</v>
      </c>
      <c r="J2743" s="15">
        <v>3</v>
      </c>
      <c r="K2743" s="15">
        <v>1</v>
      </c>
      <c r="L2743" s="15">
        <v>30.5</v>
      </c>
      <c r="M2743" s="15">
        <v>20</v>
      </c>
      <c r="N2743" s="15">
        <v>150</v>
      </c>
      <c r="O2743" s="15">
        <v>1</v>
      </c>
      <c r="P2743" s="15" t="s">
        <v>910</v>
      </c>
      <c r="Q2743" s="37" t="s">
        <v>9169</v>
      </c>
      <c r="R2743" s="37">
        <v>0.09</v>
      </c>
      <c r="S2743" s="37" t="s">
        <v>9168</v>
      </c>
      <c r="T2743" s="37" t="s">
        <v>9167</v>
      </c>
      <c r="U2743" s="37" t="s">
        <v>9166</v>
      </c>
    </row>
    <row r="2744" spans="1:21" s="37" customFormat="1" ht="14.5">
      <c r="A2744" s="3" t="s">
        <v>6319</v>
      </c>
      <c r="B2744" s="15" t="s">
        <v>1</v>
      </c>
      <c r="C2744" s="15" t="s">
        <v>5</v>
      </c>
      <c r="D2744" s="15" t="s">
        <v>3522</v>
      </c>
      <c r="E2744" s="15">
        <v>600</v>
      </c>
      <c r="F2744" s="15">
        <v>189</v>
      </c>
      <c r="G2744" s="15">
        <v>210</v>
      </c>
      <c r="H2744" s="15">
        <v>231</v>
      </c>
      <c r="I2744" s="15">
        <v>170</v>
      </c>
      <c r="J2744" s="15">
        <v>3</v>
      </c>
      <c r="K2744" s="15">
        <v>1</v>
      </c>
      <c r="L2744" s="15">
        <v>304</v>
      </c>
      <c r="M2744" s="15">
        <v>2</v>
      </c>
      <c r="N2744" s="15">
        <v>150</v>
      </c>
      <c r="O2744" s="15">
        <v>1</v>
      </c>
      <c r="P2744" s="15" t="s">
        <v>910</v>
      </c>
      <c r="Q2744" s="37" t="s">
        <v>9169</v>
      </c>
      <c r="R2744" s="37">
        <v>0.09</v>
      </c>
      <c r="S2744" s="37" t="s">
        <v>9168</v>
      </c>
      <c r="T2744" s="37" t="s">
        <v>9167</v>
      </c>
      <c r="U2744" s="37" t="s">
        <v>9166</v>
      </c>
    </row>
    <row r="2745" spans="1:21" s="37" customFormat="1" ht="14.5">
      <c r="A2745" s="3" t="s">
        <v>6320</v>
      </c>
      <c r="B2745" s="15" t="s">
        <v>1</v>
      </c>
      <c r="C2745" s="15" t="s">
        <v>5</v>
      </c>
      <c r="D2745" s="15" t="s">
        <v>3522</v>
      </c>
      <c r="E2745" s="15">
        <v>600</v>
      </c>
      <c r="F2745" s="15">
        <v>189</v>
      </c>
      <c r="G2745" s="15">
        <v>199</v>
      </c>
      <c r="H2745" s="15">
        <v>209</v>
      </c>
      <c r="I2745" s="15">
        <v>170</v>
      </c>
      <c r="J2745" s="15">
        <v>3</v>
      </c>
      <c r="K2745" s="15">
        <v>1</v>
      </c>
      <c r="L2745" s="15">
        <v>275</v>
      </c>
      <c r="M2745" s="15">
        <v>2.2000000000000002</v>
      </c>
      <c r="N2745" s="15">
        <v>150</v>
      </c>
      <c r="O2745" s="15">
        <v>1</v>
      </c>
      <c r="P2745" s="15" t="s">
        <v>910</v>
      </c>
      <c r="Q2745" s="37" t="s">
        <v>9169</v>
      </c>
      <c r="R2745" s="37">
        <v>0.09</v>
      </c>
      <c r="S2745" s="37" t="s">
        <v>9168</v>
      </c>
      <c r="T2745" s="37" t="s">
        <v>9167</v>
      </c>
      <c r="U2745" s="37" t="s">
        <v>9166</v>
      </c>
    </row>
    <row r="2746" spans="1:21" s="37" customFormat="1" ht="14.5">
      <c r="A2746" s="3" t="s">
        <v>6321</v>
      </c>
      <c r="B2746" s="15" t="s">
        <v>1</v>
      </c>
      <c r="C2746" s="15" t="s">
        <v>5</v>
      </c>
      <c r="D2746" s="15" t="s">
        <v>3522</v>
      </c>
      <c r="E2746" s="15">
        <v>600</v>
      </c>
      <c r="F2746" s="15">
        <v>189</v>
      </c>
      <c r="G2746" s="15">
        <v>199</v>
      </c>
      <c r="H2746" s="15">
        <v>209</v>
      </c>
      <c r="I2746" s="15">
        <v>170</v>
      </c>
      <c r="J2746" s="15">
        <v>3</v>
      </c>
      <c r="K2746" s="15">
        <v>1</v>
      </c>
      <c r="L2746" s="15">
        <v>275</v>
      </c>
      <c r="M2746" s="15">
        <v>2.2000000000000002</v>
      </c>
      <c r="N2746" s="15">
        <v>150</v>
      </c>
      <c r="O2746" s="15">
        <v>1</v>
      </c>
      <c r="P2746" s="15" t="s">
        <v>3</v>
      </c>
      <c r="Q2746" s="37" t="s">
        <v>9169</v>
      </c>
      <c r="R2746" s="37">
        <v>0.09</v>
      </c>
      <c r="S2746" s="37" t="s">
        <v>9168</v>
      </c>
      <c r="T2746" s="37" t="s">
        <v>9167</v>
      </c>
      <c r="U2746" s="37" t="s">
        <v>9166</v>
      </c>
    </row>
    <row r="2747" spans="1:21" s="37" customFormat="1" ht="14.5">
      <c r="A2747" s="3" t="s">
        <v>6322</v>
      </c>
      <c r="B2747" s="15" t="s">
        <v>1</v>
      </c>
      <c r="C2747" s="15" t="s">
        <v>5</v>
      </c>
      <c r="D2747" s="15" t="s">
        <v>3525</v>
      </c>
      <c r="E2747" s="15">
        <v>600</v>
      </c>
      <c r="F2747" s="15">
        <v>189</v>
      </c>
      <c r="G2747" s="15">
        <v>210</v>
      </c>
      <c r="H2747" s="15">
        <v>231</v>
      </c>
      <c r="I2747" s="15">
        <v>170</v>
      </c>
      <c r="J2747" s="15">
        <v>3</v>
      </c>
      <c r="K2747" s="15">
        <v>1</v>
      </c>
      <c r="L2747" s="15">
        <v>304</v>
      </c>
      <c r="M2747" s="15">
        <v>2</v>
      </c>
      <c r="N2747" s="15">
        <v>150</v>
      </c>
      <c r="O2747" s="15">
        <v>1</v>
      </c>
      <c r="P2747" s="15" t="s">
        <v>910</v>
      </c>
      <c r="Q2747" s="37" t="s">
        <v>9169</v>
      </c>
      <c r="R2747" s="37">
        <v>0.09</v>
      </c>
      <c r="S2747" s="37" t="s">
        <v>9168</v>
      </c>
      <c r="T2747" s="37" t="s">
        <v>9167</v>
      </c>
      <c r="U2747" s="37" t="s">
        <v>9166</v>
      </c>
    </row>
    <row r="2748" spans="1:21" s="37" customFormat="1" ht="14.5">
      <c r="A2748" s="3" t="s">
        <v>6323</v>
      </c>
      <c r="B2748" s="15" t="s">
        <v>1</v>
      </c>
      <c r="C2748" s="15" t="s">
        <v>5</v>
      </c>
      <c r="D2748" s="15" t="s">
        <v>3525</v>
      </c>
      <c r="E2748" s="15">
        <v>600</v>
      </c>
      <c r="F2748" s="15">
        <v>189</v>
      </c>
      <c r="G2748" s="15">
        <v>199</v>
      </c>
      <c r="H2748" s="15">
        <v>209</v>
      </c>
      <c r="I2748" s="15">
        <v>170</v>
      </c>
      <c r="J2748" s="15">
        <v>3</v>
      </c>
      <c r="K2748" s="15">
        <v>1</v>
      </c>
      <c r="L2748" s="15">
        <v>275</v>
      </c>
      <c r="M2748" s="15">
        <v>2.2000000000000002</v>
      </c>
      <c r="N2748" s="15">
        <v>150</v>
      </c>
      <c r="O2748" s="15">
        <v>1</v>
      </c>
      <c r="P2748" s="15" t="s">
        <v>910</v>
      </c>
      <c r="Q2748" s="37" t="s">
        <v>9169</v>
      </c>
      <c r="R2748" s="37">
        <v>0.09</v>
      </c>
      <c r="S2748" s="37" t="s">
        <v>9168</v>
      </c>
      <c r="T2748" s="37" t="s">
        <v>9167</v>
      </c>
      <c r="U2748" s="37" t="s">
        <v>9166</v>
      </c>
    </row>
    <row r="2749" spans="1:21" s="37" customFormat="1" ht="14.5">
      <c r="A2749" s="3" t="s">
        <v>6324</v>
      </c>
      <c r="B2749" s="15" t="s">
        <v>1</v>
      </c>
      <c r="C2749" s="15" t="s">
        <v>5</v>
      </c>
      <c r="D2749" s="15" t="s">
        <v>3525</v>
      </c>
      <c r="E2749" s="15">
        <v>600</v>
      </c>
      <c r="F2749" s="15">
        <v>189</v>
      </c>
      <c r="G2749" s="15">
        <v>199</v>
      </c>
      <c r="H2749" s="15">
        <v>209</v>
      </c>
      <c r="I2749" s="15">
        <v>170</v>
      </c>
      <c r="J2749" s="15">
        <v>3</v>
      </c>
      <c r="K2749" s="15">
        <v>1</v>
      </c>
      <c r="L2749" s="15">
        <v>275</v>
      </c>
      <c r="M2749" s="15">
        <v>2.2000000000000002</v>
      </c>
      <c r="N2749" s="15">
        <v>150</v>
      </c>
      <c r="O2749" s="15">
        <v>1</v>
      </c>
      <c r="P2749" s="15" t="s">
        <v>3</v>
      </c>
      <c r="Q2749" s="37" t="s">
        <v>9169</v>
      </c>
      <c r="R2749" s="37">
        <v>0.09</v>
      </c>
      <c r="S2749" s="37" t="s">
        <v>9168</v>
      </c>
      <c r="T2749" s="37" t="s">
        <v>9167</v>
      </c>
      <c r="U2749" s="37" t="s">
        <v>9166</v>
      </c>
    </row>
    <row r="2750" spans="1:21" s="37" customFormat="1" ht="14.5">
      <c r="A2750" s="3" t="s">
        <v>6325</v>
      </c>
      <c r="B2750" s="15" t="s">
        <v>1</v>
      </c>
      <c r="C2750" s="15" t="s">
        <v>5</v>
      </c>
      <c r="D2750" s="15" t="s">
        <v>3525</v>
      </c>
      <c r="E2750" s="15">
        <v>600</v>
      </c>
      <c r="F2750" s="15">
        <v>189</v>
      </c>
      <c r="G2750" s="15">
        <v>210</v>
      </c>
      <c r="H2750" s="15">
        <v>231</v>
      </c>
      <c r="I2750" s="15">
        <v>170</v>
      </c>
      <c r="J2750" s="15">
        <v>3</v>
      </c>
      <c r="K2750" s="15">
        <v>1</v>
      </c>
      <c r="L2750" s="15">
        <v>304</v>
      </c>
      <c r="M2750" s="15">
        <v>2</v>
      </c>
      <c r="N2750" s="15">
        <v>150</v>
      </c>
      <c r="O2750" s="15">
        <v>1</v>
      </c>
      <c r="P2750" s="15" t="s">
        <v>3</v>
      </c>
      <c r="Q2750" s="37" t="s">
        <v>9169</v>
      </c>
      <c r="R2750" s="37">
        <v>0.09</v>
      </c>
      <c r="S2750" s="37" t="s">
        <v>9168</v>
      </c>
      <c r="T2750" s="37" t="s">
        <v>9167</v>
      </c>
      <c r="U2750" s="37" t="s">
        <v>9166</v>
      </c>
    </row>
    <row r="2751" spans="1:21" s="37" customFormat="1" ht="14.5">
      <c r="A2751" s="3" t="s">
        <v>6326</v>
      </c>
      <c r="B2751" s="15" t="s">
        <v>1</v>
      </c>
      <c r="C2751" s="15" t="s">
        <v>5</v>
      </c>
      <c r="D2751" s="15" t="s">
        <v>3522</v>
      </c>
      <c r="E2751" s="15">
        <v>600</v>
      </c>
      <c r="F2751" s="15">
        <v>189</v>
      </c>
      <c r="G2751" s="15">
        <v>210</v>
      </c>
      <c r="H2751" s="15">
        <v>231</v>
      </c>
      <c r="I2751" s="15">
        <v>170</v>
      </c>
      <c r="J2751" s="15">
        <v>3</v>
      </c>
      <c r="K2751" s="15">
        <v>1</v>
      </c>
      <c r="L2751" s="15">
        <v>304</v>
      </c>
      <c r="M2751" s="15">
        <v>2</v>
      </c>
      <c r="N2751" s="15">
        <v>150</v>
      </c>
      <c r="O2751" s="15">
        <v>1</v>
      </c>
      <c r="P2751" s="15" t="s">
        <v>3</v>
      </c>
      <c r="Q2751" s="37" t="s">
        <v>9169</v>
      </c>
      <c r="R2751" s="37">
        <v>0.09</v>
      </c>
      <c r="S2751" s="37" t="s">
        <v>9168</v>
      </c>
      <c r="T2751" s="37" t="s">
        <v>9167</v>
      </c>
      <c r="U2751" s="37" t="s">
        <v>9166</v>
      </c>
    </row>
    <row r="2752" spans="1:21" s="37" customFormat="1" ht="14.5">
      <c r="A2752" s="3" t="s">
        <v>6327</v>
      </c>
      <c r="B2752" s="15" t="s">
        <v>1</v>
      </c>
      <c r="C2752" s="15" t="s">
        <v>5</v>
      </c>
      <c r="D2752" s="15" t="s">
        <v>3522</v>
      </c>
      <c r="E2752" s="15">
        <v>600</v>
      </c>
      <c r="F2752" s="15">
        <v>18.899999999999999</v>
      </c>
      <c r="G2752" s="15">
        <v>19.899999999999999</v>
      </c>
      <c r="H2752" s="15">
        <v>20.9</v>
      </c>
      <c r="I2752" s="15">
        <v>17</v>
      </c>
      <c r="J2752" s="15">
        <v>3</v>
      </c>
      <c r="K2752" s="15">
        <v>1</v>
      </c>
      <c r="L2752" s="15">
        <v>27.6</v>
      </c>
      <c r="M2752" s="15">
        <v>22.8</v>
      </c>
      <c r="N2752" s="15">
        <v>150</v>
      </c>
      <c r="O2752" s="15">
        <v>1</v>
      </c>
      <c r="P2752" s="15" t="s">
        <v>910</v>
      </c>
      <c r="Q2752" s="37" t="s">
        <v>9169</v>
      </c>
      <c r="R2752" s="37">
        <v>0.09</v>
      </c>
      <c r="S2752" s="37" t="s">
        <v>9168</v>
      </c>
      <c r="T2752" s="37" t="s">
        <v>9167</v>
      </c>
      <c r="U2752" s="37" t="s">
        <v>9166</v>
      </c>
    </row>
    <row r="2753" spans="1:21" s="37" customFormat="1" ht="14.5">
      <c r="A2753" s="3" t="s">
        <v>6328</v>
      </c>
      <c r="B2753" s="15" t="s">
        <v>1</v>
      </c>
      <c r="C2753" s="15" t="s">
        <v>5</v>
      </c>
      <c r="D2753" s="15" t="s">
        <v>3522</v>
      </c>
      <c r="E2753" s="15">
        <v>600</v>
      </c>
      <c r="F2753" s="15">
        <v>18.899999999999999</v>
      </c>
      <c r="G2753" s="15">
        <v>19.899999999999999</v>
      </c>
      <c r="H2753" s="15">
        <v>20.9</v>
      </c>
      <c r="I2753" s="15">
        <v>17</v>
      </c>
      <c r="J2753" s="15">
        <v>3</v>
      </c>
      <c r="K2753" s="15">
        <v>1</v>
      </c>
      <c r="L2753" s="15">
        <v>27.6</v>
      </c>
      <c r="M2753" s="15">
        <v>22.8</v>
      </c>
      <c r="N2753" s="15">
        <v>150</v>
      </c>
      <c r="O2753" s="15">
        <v>1</v>
      </c>
      <c r="P2753" s="15" t="s">
        <v>3</v>
      </c>
      <c r="Q2753" s="37" t="s">
        <v>9169</v>
      </c>
      <c r="R2753" s="37">
        <v>0.09</v>
      </c>
      <c r="S2753" s="37" t="s">
        <v>9168</v>
      </c>
      <c r="T2753" s="37" t="s">
        <v>9167</v>
      </c>
      <c r="U2753" s="37" t="s">
        <v>9166</v>
      </c>
    </row>
    <row r="2754" spans="1:21" s="37" customFormat="1" ht="14.5">
      <c r="A2754" s="3" t="s">
        <v>6329</v>
      </c>
      <c r="B2754" s="15" t="s">
        <v>1</v>
      </c>
      <c r="C2754" s="15" t="s">
        <v>5</v>
      </c>
      <c r="D2754" s="15" t="s">
        <v>3525</v>
      </c>
      <c r="E2754" s="15">
        <v>600</v>
      </c>
      <c r="F2754" s="15">
        <v>18.899999999999999</v>
      </c>
      <c r="G2754" s="15">
        <v>21</v>
      </c>
      <c r="H2754" s="15">
        <v>23.1</v>
      </c>
      <c r="I2754" s="15">
        <v>17</v>
      </c>
      <c r="J2754" s="15">
        <v>3</v>
      </c>
      <c r="K2754" s="15">
        <v>1</v>
      </c>
      <c r="L2754" s="15">
        <v>30.5</v>
      </c>
      <c r="M2754" s="15">
        <v>20</v>
      </c>
      <c r="N2754" s="15">
        <v>150</v>
      </c>
      <c r="O2754" s="15">
        <v>1</v>
      </c>
      <c r="P2754" s="15" t="s">
        <v>910</v>
      </c>
      <c r="Q2754" s="37" t="s">
        <v>9169</v>
      </c>
      <c r="R2754" s="37">
        <v>0.09</v>
      </c>
      <c r="S2754" s="37" t="s">
        <v>9168</v>
      </c>
      <c r="T2754" s="37" t="s">
        <v>9167</v>
      </c>
      <c r="U2754" s="37" t="s">
        <v>9166</v>
      </c>
    </row>
    <row r="2755" spans="1:21" s="37" customFormat="1" ht="14.5">
      <c r="A2755" s="3" t="s">
        <v>6330</v>
      </c>
      <c r="B2755" s="15" t="s">
        <v>1</v>
      </c>
      <c r="C2755" s="15" t="s">
        <v>5</v>
      </c>
      <c r="D2755" s="15" t="s">
        <v>3525</v>
      </c>
      <c r="E2755" s="15">
        <v>600</v>
      </c>
      <c r="F2755" s="15">
        <v>18.899999999999999</v>
      </c>
      <c r="G2755" s="15">
        <v>19.899999999999999</v>
      </c>
      <c r="H2755" s="15">
        <v>20.9</v>
      </c>
      <c r="I2755" s="15">
        <v>17</v>
      </c>
      <c r="J2755" s="15">
        <v>3</v>
      </c>
      <c r="K2755" s="15">
        <v>1</v>
      </c>
      <c r="L2755" s="15">
        <v>27.6</v>
      </c>
      <c r="M2755" s="15">
        <v>22.8</v>
      </c>
      <c r="N2755" s="15">
        <v>150</v>
      </c>
      <c r="O2755" s="15">
        <v>1</v>
      </c>
      <c r="P2755" s="15" t="s">
        <v>910</v>
      </c>
      <c r="Q2755" s="37" t="s">
        <v>9169</v>
      </c>
      <c r="R2755" s="37">
        <v>0.09</v>
      </c>
      <c r="S2755" s="37" t="s">
        <v>9168</v>
      </c>
      <c r="T2755" s="37" t="s">
        <v>9167</v>
      </c>
      <c r="U2755" s="37" t="s">
        <v>9166</v>
      </c>
    </row>
    <row r="2756" spans="1:21" s="37" customFormat="1" ht="14.5">
      <c r="A2756" s="3" t="s">
        <v>6331</v>
      </c>
      <c r="B2756" s="15" t="s">
        <v>1</v>
      </c>
      <c r="C2756" s="15" t="s">
        <v>5</v>
      </c>
      <c r="D2756" s="15" t="s">
        <v>3525</v>
      </c>
      <c r="E2756" s="15">
        <v>600</v>
      </c>
      <c r="F2756" s="15">
        <v>18.899999999999999</v>
      </c>
      <c r="G2756" s="15">
        <v>19.899999999999999</v>
      </c>
      <c r="H2756" s="15">
        <v>20.9</v>
      </c>
      <c r="I2756" s="15">
        <v>17</v>
      </c>
      <c r="J2756" s="15">
        <v>3</v>
      </c>
      <c r="K2756" s="15">
        <v>1</v>
      </c>
      <c r="L2756" s="15">
        <v>27.6</v>
      </c>
      <c r="M2756" s="15">
        <v>22.8</v>
      </c>
      <c r="N2756" s="15">
        <v>150</v>
      </c>
      <c r="O2756" s="15">
        <v>1</v>
      </c>
      <c r="P2756" s="15" t="s">
        <v>3</v>
      </c>
      <c r="Q2756" s="37" t="s">
        <v>9169</v>
      </c>
      <c r="R2756" s="37">
        <v>0.09</v>
      </c>
      <c r="S2756" s="37" t="s">
        <v>9168</v>
      </c>
      <c r="T2756" s="37" t="s">
        <v>9167</v>
      </c>
      <c r="U2756" s="37" t="s">
        <v>9166</v>
      </c>
    </row>
    <row r="2757" spans="1:21" s="37" customFormat="1" ht="14.5">
      <c r="A2757" s="3" t="s">
        <v>6332</v>
      </c>
      <c r="B2757" s="15" t="s">
        <v>1</v>
      </c>
      <c r="C2757" s="15" t="s">
        <v>5</v>
      </c>
      <c r="D2757" s="15" t="s">
        <v>3525</v>
      </c>
      <c r="E2757" s="15">
        <v>600</v>
      </c>
      <c r="F2757" s="15">
        <v>18.899999999999999</v>
      </c>
      <c r="G2757" s="15">
        <v>21</v>
      </c>
      <c r="H2757" s="15">
        <v>23.1</v>
      </c>
      <c r="I2757" s="15">
        <v>17</v>
      </c>
      <c r="J2757" s="15">
        <v>3</v>
      </c>
      <c r="K2757" s="15">
        <v>1</v>
      </c>
      <c r="L2757" s="15">
        <v>30.5</v>
      </c>
      <c r="M2757" s="15">
        <v>20</v>
      </c>
      <c r="N2757" s="15">
        <v>150</v>
      </c>
      <c r="O2757" s="15">
        <v>1</v>
      </c>
      <c r="P2757" s="15" t="s">
        <v>3</v>
      </c>
      <c r="Q2757" s="37" t="s">
        <v>9169</v>
      </c>
      <c r="R2757" s="37">
        <v>0.09</v>
      </c>
      <c r="S2757" s="37" t="s">
        <v>9168</v>
      </c>
      <c r="T2757" s="37" t="s">
        <v>9167</v>
      </c>
      <c r="U2757" s="37" t="s">
        <v>9166</v>
      </c>
    </row>
    <row r="2758" spans="1:21" s="37" customFormat="1" ht="14.5">
      <c r="A2758" s="3" t="s">
        <v>6333</v>
      </c>
      <c r="B2758" s="15" t="s">
        <v>1</v>
      </c>
      <c r="C2758" s="15" t="s">
        <v>5</v>
      </c>
      <c r="D2758" s="15" t="s">
        <v>3522</v>
      </c>
      <c r="E2758" s="15">
        <v>600</v>
      </c>
      <c r="F2758" s="15">
        <v>18.899999999999999</v>
      </c>
      <c r="G2758" s="15">
        <v>21</v>
      </c>
      <c r="H2758" s="15">
        <v>23.1</v>
      </c>
      <c r="I2758" s="15">
        <v>17</v>
      </c>
      <c r="J2758" s="15">
        <v>3</v>
      </c>
      <c r="K2758" s="15">
        <v>1</v>
      </c>
      <c r="L2758" s="15">
        <v>30.5</v>
      </c>
      <c r="M2758" s="15">
        <v>20</v>
      </c>
      <c r="N2758" s="15">
        <v>150</v>
      </c>
      <c r="O2758" s="15">
        <v>1</v>
      </c>
      <c r="P2758" s="15" t="s">
        <v>3</v>
      </c>
      <c r="Q2758" s="37" t="s">
        <v>9169</v>
      </c>
      <c r="R2758" s="37">
        <v>0.09</v>
      </c>
      <c r="S2758" s="37" t="s">
        <v>9168</v>
      </c>
      <c r="T2758" s="37" t="s">
        <v>9167</v>
      </c>
      <c r="U2758" s="37" t="s">
        <v>9166</v>
      </c>
    </row>
    <row r="2759" spans="1:21" s="37" customFormat="1" ht="14.5">
      <c r="A2759" s="3" t="s">
        <v>6334</v>
      </c>
      <c r="B2759" s="15" t="s">
        <v>1</v>
      </c>
      <c r="C2759" s="15" t="s">
        <v>5</v>
      </c>
      <c r="D2759" s="15" t="s">
        <v>3522</v>
      </c>
      <c r="E2759" s="15">
        <v>600</v>
      </c>
      <c r="F2759" s="15">
        <v>20</v>
      </c>
      <c r="G2759" s="15">
        <v>22.2</v>
      </c>
      <c r="H2759" s="15">
        <v>24.4</v>
      </c>
      <c r="I2759" s="15">
        <v>18</v>
      </c>
      <c r="J2759" s="15">
        <v>3</v>
      </c>
      <c r="K2759" s="15">
        <v>1</v>
      </c>
      <c r="L2759" s="15">
        <v>32.200000000000003</v>
      </c>
      <c r="M2759" s="15">
        <v>19.5</v>
      </c>
      <c r="N2759" s="15">
        <v>150</v>
      </c>
      <c r="O2759" s="15">
        <v>1</v>
      </c>
      <c r="P2759" s="15" t="s">
        <v>910</v>
      </c>
      <c r="Q2759" s="37" t="s">
        <v>9169</v>
      </c>
      <c r="R2759" s="37">
        <v>0.09</v>
      </c>
      <c r="S2759" s="37" t="s">
        <v>9168</v>
      </c>
      <c r="T2759" s="37" t="s">
        <v>9167</v>
      </c>
      <c r="U2759" s="37" t="s">
        <v>9166</v>
      </c>
    </row>
    <row r="2760" spans="1:21" s="37" customFormat="1" ht="14.5">
      <c r="A2760" s="3" t="s">
        <v>6335</v>
      </c>
      <c r="B2760" s="15" t="s">
        <v>1</v>
      </c>
      <c r="C2760" s="15" t="s">
        <v>5</v>
      </c>
      <c r="D2760" s="15" t="s">
        <v>3522</v>
      </c>
      <c r="E2760" s="15">
        <v>600</v>
      </c>
      <c r="F2760" s="15">
        <v>20</v>
      </c>
      <c r="G2760" s="15">
        <v>21.1</v>
      </c>
      <c r="H2760" s="15">
        <v>22.1</v>
      </c>
      <c r="I2760" s="15">
        <v>18</v>
      </c>
      <c r="J2760" s="15">
        <v>3</v>
      </c>
      <c r="K2760" s="15">
        <v>1</v>
      </c>
      <c r="L2760" s="15">
        <v>29.2</v>
      </c>
      <c r="M2760" s="15">
        <v>21.5</v>
      </c>
      <c r="N2760" s="15">
        <v>150</v>
      </c>
      <c r="O2760" s="15">
        <v>1</v>
      </c>
      <c r="P2760" s="15" t="s">
        <v>910</v>
      </c>
      <c r="Q2760" s="37" t="s">
        <v>9169</v>
      </c>
      <c r="R2760" s="37">
        <v>0.09</v>
      </c>
      <c r="S2760" s="37" t="s">
        <v>9168</v>
      </c>
      <c r="T2760" s="37" t="s">
        <v>9167</v>
      </c>
      <c r="U2760" s="37" t="s">
        <v>9166</v>
      </c>
    </row>
    <row r="2761" spans="1:21" s="37" customFormat="1" ht="14.5">
      <c r="A2761" s="3" t="s">
        <v>6336</v>
      </c>
      <c r="B2761" s="15" t="s">
        <v>1</v>
      </c>
      <c r="C2761" s="15" t="s">
        <v>5</v>
      </c>
      <c r="D2761" s="15" t="s">
        <v>3522</v>
      </c>
      <c r="E2761" s="15">
        <v>600</v>
      </c>
      <c r="F2761" s="15">
        <v>20</v>
      </c>
      <c r="G2761" s="15">
        <v>21.1</v>
      </c>
      <c r="H2761" s="15">
        <v>22.1</v>
      </c>
      <c r="I2761" s="15">
        <v>18</v>
      </c>
      <c r="J2761" s="15">
        <v>3</v>
      </c>
      <c r="K2761" s="15">
        <v>1</v>
      </c>
      <c r="L2761" s="15">
        <v>29.2</v>
      </c>
      <c r="M2761" s="15">
        <v>21.5</v>
      </c>
      <c r="N2761" s="15">
        <v>150</v>
      </c>
      <c r="O2761" s="15">
        <v>1</v>
      </c>
      <c r="P2761" s="15" t="s">
        <v>3</v>
      </c>
      <c r="Q2761" s="37" t="s">
        <v>9169</v>
      </c>
      <c r="R2761" s="37">
        <v>0.09</v>
      </c>
      <c r="S2761" s="37" t="s">
        <v>9168</v>
      </c>
      <c r="T2761" s="37" t="s">
        <v>9167</v>
      </c>
      <c r="U2761" s="37" t="s">
        <v>9166</v>
      </c>
    </row>
    <row r="2762" spans="1:21" s="37" customFormat="1" ht="14.5">
      <c r="A2762" s="3" t="s">
        <v>6337</v>
      </c>
      <c r="B2762" s="15" t="s">
        <v>1</v>
      </c>
      <c r="C2762" s="15" t="s">
        <v>5</v>
      </c>
      <c r="D2762" s="15" t="s">
        <v>3525</v>
      </c>
      <c r="E2762" s="15">
        <v>600</v>
      </c>
      <c r="F2762" s="15">
        <v>20</v>
      </c>
      <c r="G2762" s="15">
        <v>22.2</v>
      </c>
      <c r="H2762" s="15">
        <v>24.4</v>
      </c>
      <c r="I2762" s="15">
        <v>18</v>
      </c>
      <c r="J2762" s="15">
        <v>3</v>
      </c>
      <c r="K2762" s="15">
        <v>1</v>
      </c>
      <c r="L2762" s="15">
        <v>32.200000000000003</v>
      </c>
      <c r="M2762" s="15">
        <v>19.5</v>
      </c>
      <c r="N2762" s="15">
        <v>150</v>
      </c>
      <c r="O2762" s="15">
        <v>1</v>
      </c>
      <c r="P2762" s="15" t="s">
        <v>910</v>
      </c>
      <c r="Q2762" s="37" t="s">
        <v>9169</v>
      </c>
      <c r="R2762" s="37">
        <v>0.09</v>
      </c>
      <c r="S2762" s="37" t="s">
        <v>9168</v>
      </c>
      <c r="T2762" s="37" t="s">
        <v>9167</v>
      </c>
      <c r="U2762" s="37" t="s">
        <v>9166</v>
      </c>
    </row>
    <row r="2763" spans="1:21" s="37" customFormat="1" ht="14.5">
      <c r="A2763" s="3" t="s">
        <v>6338</v>
      </c>
      <c r="B2763" s="15" t="s">
        <v>1</v>
      </c>
      <c r="C2763" s="15" t="s">
        <v>5</v>
      </c>
      <c r="D2763" s="15" t="s">
        <v>3525</v>
      </c>
      <c r="E2763" s="15">
        <v>600</v>
      </c>
      <c r="F2763" s="15">
        <v>20</v>
      </c>
      <c r="G2763" s="15">
        <v>21.1</v>
      </c>
      <c r="H2763" s="15">
        <v>22.1</v>
      </c>
      <c r="I2763" s="15">
        <v>18</v>
      </c>
      <c r="J2763" s="15">
        <v>3</v>
      </c>
      <c r="K2763" s="15">
        <v>1</v>
      </c>
      <c r="L2763" s="15">
        <v>29.2</v>
      </c>
      <c r="M2763" s="15">
        <v>21.5</v>
      </c>
      <c r="N2763" s="15">
        <v>150</v>
      </c>
      <c r="O2763" s="15">
        <v>1</v>
      </c>
      <c r="P2763" s="15" t="s">
        <v>910</v>
      </c>
      <c r="Q2763" s="37" t="s">
        <v>9169</v>
      </c>
      <c r="R2763" s="37">
        <v>0.09</v>
      </c>
      <c r="S2763" s="37" t="s">
        <v>9168</v>
      </c>
      <c r="T2763" s="37" t="s">
        <v>9167</v>
      </c>
      <c r="U2763" s="37" t="s">
        <v>9166</v>
      </c>
    </row>
    <row r="2764" spans="1:21" s="37" customFormat="1" ht="14.5">
      <c r="A2764" s="3" t="s">
        <v>6339</v>
      </c>
      <c r="B2764" s="15" t="s">
        <v>1</v>
      </c>
      <c r="C2764" s="15" t="s">
        <v>5</v>
      </c>
      <c r="D2764" s="15" t="s">
        <v>3525</v>
      </c>
      <c r="E2764" s="15">
        <v>600</v>
      </c>
      <c r="F2764" s="15">
        <v>20</v>
      </c>
      <c r="G2764" s="15">
        <v>21.1</v>
      </c>
      <c r="H2764" s="15">
        <v>22.1</v>
      </c>
      <c r="I2764" s="15">
        <v>18</v>
      </c>
      <c r="J2764" s="15">
        <v>3</v>
      </c>
      <c r="K2764" s="15">
        <v>1</v>
      </c>
      <c r="L2764" s="15">
        <v>29.2</v>
      </c>
      <c r="M2764" s="15">
        <v>21.5</v>
      </c>
      <c r="N2764" s="15">
        <v>150</v>
      </c>
      <c r="O2764" s="15">
        <v>1</v>
      </c>
      <c r="P2764" s="15" t="s">
        <v>3</v>
      </c>
      <c r="Q2764" s="37" t="s">
        <v>9169</v>
      </c>
      <c r="R2764" s="37">
        <v>0.09</v>
      </c>
      <c r="S2764" s="37" t="s">
        <v>9168</v>
      </c>
      <c r="T2764" s="37" t="s">
        <v>9167</v>
      </c>
      <c r="U2764" s="37" t="s">
        <v>9166</v>
      </c>
    </row>
    <row r="2765" spans="1:21" s="37" customFormat="1" ht="14.5">
      <c r="A2765" s="3" t="s">
        <v>6340</v>
      </c>
      <c r="B2765" s="15" t="s">
        <v>1</v>
      </c>
      <c r="C2765" s="15" t="s">
        <v>5</v>
      </c>
      <c r="D2765" s="15" t="s">
        <v>3525</v>
      </c>
      <c r="E2765" s="15">
        <v>600</v>
      </c>
      <c r="F2765" s="15">
        <v>20</v>
      </c>
      <c r="G2765" s="15">
        <v>22.2</v>
      </c>
      <c r="H2765" s="15">
        <v>24.4</v>
      </c>
      <c r="I2765" s="15">
        <v>18</v>
      </c>
      <c r="J2765" s="15">
        <v>3</v>
      </c>
      <c r="K2765" s="15">
        <v>1</v>
      </c>
      <c r="L2765" s="15">
        <v>32.200000000000003</v>
      </c>
      <c r="M2765" s="15">
        <v>19.5</v>
      </c>
      <c r="N2765" s="15">
        <v>150</v>
      </c>
      <c r="O2765" s="15">
        <v>1</v>
      </c>
      <c r="P2765" s="15" t="s">
        <v>3</v>
      </c>
      <c r="Q2765" s="37" t="s">
        <v>9169</v>
      </c>
      <c r="R2765" s="37">
        <v>0.09</v>
      </c>
      <c r="S2765" s="37" t="s">
        <v>9168</v>
      </c>
      <c r="T2765" s="37" t="s">
        <v>9167</v>
      </c>
      <c r="U2765" s="37" t="s">
        <v>9166</v>
      </c>
    </row>
    <row r="2766" spans="1:21" s="37" customFormat="1" ht="14.5">
      <c r="A2766" s="3" t="s">
        <v>6341</v>
      </c>
      <c r="B2766" s="15" t="s">
        <v>1</v>
      </c>
      <c r="C2766" s="15" t="s">
        <v>5</v>
      </c>
      <c r="D2766" s="15" t="s">
        <v>3522</v>
      </c>
      <c r="E2766" s="15">
        <v>600</v>
      </c>
      <c r="F2766" s="15">
        <v>20</v>
      </c>
      <c r="G2766" s="15">
        <v>22.2</v>
      </c>
      <c r="H2766" s="15">
        <v>24.4</v>
      </c>
      <c r="I2766" s="15">
        <v>18</v>
      </c>
      <c r="J2766" s="15">
        <v>3</v>
      </c>
      <c r="K2766" s="15">
        <v>1</v>
      </c>
      <c r="L2766" s="15">
        <v>32.200000000000003</v>
      </c>
      <c r="M2766" s="15">
        <v>19.5</v>
      </c>
      <c r="N2766" s="15">
        <v>150</v>
      </c>
      <c r="O2766" s="15">
        <v>1</v>
      </c>
      <c r="P2766" s="15" t="s">
        <v>3</v>
      </c>
      <c r="Q2766" s="37" t="s">
        <v>9169</v>
      </c>
      <c r="R2766" s="37">
        <v>0.09</v>
      </c>
      <c r="S2766" s="37" t="s">
        <v>9168</v>
      </c>
      <c r="T2766" s="37" t="s">
        <v>9167</v>
      </c>
      <c r="U2766" s="37" t="s">
        <v>9166</v>
      </c>
    </row>
    <row r="2767" spans="1:21" s="37" customFormat="1" ht="14.5">
      <c r="A2767" s="3" t="s">
        <v>6342</v>
      </c>
      <c r="B2767" s="15" t="s">
        <v>1</v>
      </c>
      <c r="C2767" s="15" t="s">
        <v>5</v>
      </c>
      <c r="D2767" s="15" t="s">
        <v>3522</v>
      </c>
      <c r="E2767" s="15">
        <v>600</v>
      </c>
      <c r="F2767" s="15">
        <v>22.2</v>
      </c>
      <c r="G2767" s="15">
        <v>24.7</v>
      </c>
      <c r="H2767" s="15">
        <v>27.1</v>
      </c>
      <c r="I2767" s="15">
        <v>20</v>
      </c>
      <c r="J2767" s="15">
        <v>3</v>
      </c>
      <c r="K2767" s="15">
        <v>1</v>
      </c>
      <c r="L2767" s="15">
        <v>35.799999999999997</v>
      </c>
      <c r="M2767" s="15">
        <v>17.600000000000001</v>
      </c>
      <c r="N2767" s="15">
        <v>150</v>
      </c>
      <c r="O2767" s="15">
        <v>1</v>
      </c>
      <c r="P2767" s="15" t="s">
        <v>910</v>
      </c>
      <c r="Q2767" s="37" t="s">
        <v>9169</v>
      </c>
      <c r="R2767" s="37">
        <v>0.09</v>
      </c>
      <c r="S2767" s="37" t="s">
        <v>9168</v>
      </c>
      <c r="T2767" s="37" t="s">
        <v>9167</v>
      </c>
      <c r="U2767" s="37" t="s">
        <v>9166</v>
      </c>
    </row>
    <row r="2768" spans="1:21" s="37" customFormat="1" ht="14.5">
      <c r="A2768" s="3" t="s">
        <v>6343</v>
      </c>
      <c r="B2768" s="15" t="s">
        <v>1</v>
      </c>
      <c r="C2768" s="15" t="s">
        <v>5</v>
      </c>
      <c r="D2768" s="15" t="s">
        <v>3522</v>
      </c>
      <c r="E2768" s="15">
        <v>600</v>
      </c>
      <c r="F2768" s="15">
        <v>22.2</v>
      </c>
      <c r="G2768" s="15">
        <v>23.4</v>
      </c>
      <c r="H2768" s="15">
        <v>24.5</v>
      </c>
      <c r="I2768" s="15">
        <v>20</v>
      </c>
      <c r="J2768" s="15">
        <v>3</v>
      </c>
      <c r="K2768" s="15">
        <v>1</v>
      </c>
      <c r="L2768" s="15">
        <v>32.4</v>
      </c>
      <c r="M2768" s="15">
        <v>19.399999999999999</v>
      </c>
      <c r="N2768" s="15">
        <v>150</v>
      </c>
      <c r="O2768" s="15">
        <v>1</v>
      </c>
      <c r="P2768" s="15" t="s">
        <v>910</v>
      </c>
      <c r="Q2768" s="37" t="s">
        <v>9169</v>
      </c>
      <c r="R2768" s="37">
        <v>0.09</v>
      </c>
      <c r="S2768" s="37" t="s">
        <v>9168</v>
      </c>
      <c r="T2768" s="37" t="s">
        <v>9167</v>
      </c>
      <c r="U2768" s="37" t="s">
        <v>9166</v>
      </c>
    </row>
    <row r="2769" spans="1:21" s="37" customFormat="1" ht="14.5">
      <c r="A2769" s="3" t="s">
        <v>6344</v>
      </c>
      <c r="B2769" s="15" t="s">
        <v>1</v>
      </c>
      <c r="C2769" s="15" t="s">
        <v>5</v>
      </c>
      <c r="D2769" s="15" t="s">
        <v>3522</v>
      </c>
      <c r="E2769" s="15">
        <v>600</v>
      </c>
      <c r="F2769" s="15">
        <v>22.2</v>
      </c>
      <c r="G2769" s="15">
        <v>23.4</v>
      </c>
      <c r="H2769" s="15">
        <v>24.5</v>
      </c>
      <c r="I2769" s="15">
        <v>20</v>
      </c>
      <c r="J2769" s="15">
        <v>3</v>
      </c>
      <c r="K2769" s="15">
        <v>1</v>
      </c>
      <c r="L2769" s="15">
        <v>32.4</v>
      </c>
      <c r="M2769" s="15">
        <v>19.399999999999999</v>
      </c>
      <c r="N2769" s="15">
        <v>150</v>
      </c>
      <c r="O2769" s="15">
        <v>1</v>
      </c>
      <c r="P2769" s="15" t="s">
        <v>3</v>
      </c>
      <c r="Q2769" s="37" t="s">
        <v>9169</v>
      </c>
      <c r="R2769" s="37">
        <v>0.09</v>
      </c>
      <c r="S2769" s="37" t="s">
        <v>9168</v>
      </c>
      <c r="T2769" s="37" t="s">
        <v>9167</v>
      </c>
      <c r="U2769" s="37" t="s">
        <v>9166</v>
      </c>
    </row>
    <row r="2770" spans="1:21" s="37" customFormat="1" ht="14.5">
      <c r="A2770" s="3" t="s">
        <v>6345</v>
      </c>
      <c r="B2770" s="15" t="s">
        <v>1</v>
      </c>
      <c r="C2770" s="15" t="s">
        <v>5</v>
      </c>
      <c r="D2770" s="15" t="s">
        <v>3525</v>
      </c>
      <c r="E2770" s="15">
        <v>600</v>
      </c>
      <c r="F2770" s="15">
        <v>22.2</v>
      </c>
      <c r="G2770" s="15">
        <v>24.7</v>
      </c>
      <c r="H2770" s="15">
        <v>27.1</v>
      </c>
      <c r="I2770" s="15">
        <v>20</v>
      </c>
      <c r="J2770" s="15">
        <v>3</v>
      </c>
      <c r="K2770" s="15">
        <v>1</v>
      </c>
      <c r="L2770" s="15">
        <v>35.799999999999997</v>
      </c>
      <c r="M2770" s="15">
        <v>17.600000000000001</v>
      </c>
      <c r="N2770" s="15">
        <v>150</v>
      </c>
      <c r="O2770" s="15">
        <v>1</v>
      </c>
      <c r="P2770" s="15" t="s">
        <v>910</v>
      </c>
      <c r="Q2770" s="37" t="s">
        <v>9169</v>
      </c>
      <c r="R2770" s="37">
        <v>0.09</v>
      </c>
      <c r="S2770" s="37" t="s">
        <v>9168</v>
      </c>
      <c r="T2770" s="37" t="s">
        <v>9167</v>
      </c>
      <c r="U2770" s="37" t="s">
        <v>9166</v>
      </c>
    </row>
    <row r="2771" spans="1:21" s="37" customFormat="1" ht="14.5">
      <c r="A2771" s="3" t="s">
        <v>6346</v>
      </c>
      <c r="B2771" s="15" t="s">
        <v>1</v>
      </c>
      <c r="C2771" s="15" t="s">
        <v>5</v>
      </c>
      <c r="D2771" s="15" t="s">
        <v>3525</v>
      </c>
      <c r="E2771" s="15">
        <v>600</v>
      </c>
      <c r="F2771" s="15">
        <v>22.2</v>
      </c>
      <c r="G2771" s="15">
        <v>23.4</v>
      </c>
      <c r="H2771" s="15">
        <v>24.5</v>
      </c>
      <c r="I2771" s="15">
        <v>20</v>
      </c>
      <c r="J2771" s="15">
        <v>3</v>
      </c>
      <c r="K2771" s="15">
        <v>1</v>
      </c>
      <c r="L2771" s="15">
        <v>32.4</v>
      </c>
      <c r="M2771" s="15">
        <v>19.399999999999999</v>
      </c>
      <c r="N2771" s="15">
        <v>150</v>
      </c>
      <c r="O2771" s="15">
        <v>1</v>
      </c>
      <c r="P2771" s="15" t="s">
        <v>910</v>
      </c>
      <c r="Q2771" s="37" t="s">
        <v>9169</v>
      </c>
      <c r="R2771" s="37">
        <v>0.09</v>
      </c>
      <c r="S2771" s="37" t="s">
        <v>9168</v>
      </c>
      <c r="T2771" s="37" t="s">
        <v>9167</v>
      </c>
      <c r="U2771" s="37" t="s">
        <v>9166</v>
      </c>
    </row>
    <row r="2772" spans="1:21" s="37" customFormat="1" ht="14.5">
      <c r="A2772" s="3" t="s">
        <v>6347</v>
      </c>
      <c r="B2772" s="15" t="s">
        <v>1</v>
      </c>
      <c r="C2772" s="15" t="s">
        <v>5</v>
      </c>
      <c r="D2772" s="15" t="s">
        <v>3525</v>
      </c>
      <c r="E2772" s="15">
        <v>600</v>
      </c>
      <c r="F2772" s="15">
        <v>22.2</v>
      </c>
      <c r="G2772" s="15">
        <v>23.4</v>
      </c>
      <c r="H2772" s="15">
        <v>24.5</v>
      </c>
      <c r="I2772" s="15">
        <v>20</v>
      </c>
      <c r="J2772" s="15">
        <v>3</v>
      </c>
      <c r="K2772" s="15">
        <v>1</v>
      </c>
      <c r="L2772" s="15">
        <v>32.4</v>
      </c>
      <c r="M2772" s="15">
        <v>19.399999999999999</v>
      </c>
      <c r="N2772" s="15">
        <v>150</v>
      </c>
      <c r="O2772" s="15">
        <v>1</v>
      </c>
      <c r="P2772" s="15" t="s">
        <v>3</v>
      </c>
      <c r="Q2772" s="37" t="s">
        <v>9169</v>
      </c>
      <c r="R2772" s="37">
        <v>0.09</v>
      </c>
      <c r="S2772" s="37" t="s">
        <v>9168</v>
      </c>
      <c r="T2772" s="37" t="s">
        <v>9167</v>
      </c>
      <c r="U2772" s="37" t="s">
        <v>9166</v>
      </c>
    </row>
    <row r="2773" spans="1:21" s="37" customFormat="1" ht="14.5">
      <c r="A2773" s="3" t="s">
        <v>6348</v>
      </c>
      <c r="B2773" s="15" t="s">
        <v>1</v>
      </c>
      <c r="C2773" s="15" t="s">
        <v>5</v>
      </c>
      <c r="D2773" s="15" t="s">
        <v>3525</v>
      </c>
      <c r="E2773" s="15">
        <v>600</v>
      </c>
      <c r="F2773" s="15">
        <v>22.2</v>
      </c>
      <c r="G2773" s="15">
        <v>24.7</v>
      </c>
      <c r="H2773" s="15">
        <v>27.1</v>
      </c>
      <c r="I2773" s="15">
        <v>20</v>
      </c>
      <c r="J2773" s="15">
        <v>3</v>
      </c>
      <c r="K2773" s="15">
        <v>1</v>
      </c>
      <c r="L2773" s="15">
        <v>35.799999999999997</v>
      </c>
      <c r="M2773" s="15">
        <v>17.600000000000001</v>
      </c>
      <c r="N2773" s="15">
        <v>150</v>
      </c>
      <c r="O2773" s="15">
        <v>1</v>
      </c>
      <c r="P2773" s="15" t="s">
        <v>3</v>
      </c>
      <c r="Q2773" s="37" t="s">
        <v>9169</v>
      </c>
      <c r="R2773" s="37">
        <v>0.09</v>
      </c>
      <c r="S2773" s="37" t="s">
        <v>9168</v>
      </c>
      <c r="T2773" s="37" t="s">
        <v>9167</v>
      </c>
      <c r="U2773" s="37" t="s">
        <v>9166</v>
      </c>
    </row>
    <row r="2774" spans="1:21" s="37" customFormat="1" ht="14.5">
      <c r="A2774" s="3" t="s">
        <v>6349</v>
      </c>
      <c r="B2774" s="15" t="s">
        <v>1</v>
      </c>
      <c r="C2774" s="15" t="s">
        <v>5</v>
      </c>
      <c r="D2774" s="15" t="s">
        <v>3522</v>
      </c>
      <c r="E2774" s="15">
        <v>600</v>
      </c>
      <c r="F2774" s="15">
        <v>22.2</v>
      </c>
      <c r="G2774" s="15">
        <v>24.7</v>
      </c>
      <c r="H2774" s="15">
        <v>27.1</v>
      </c>
      <c r="I2774" s="15">
        <v>20</v>
      </c>
      <c r="J2774" s="15">
        <v>3</v>
      </c>
      <c r="K2774" s="15">
        <v>1</v>
      </c>
      <c r="L2774" s="15">
        <v>35.799999999999997</v>
      </c>
      <c r="M2774" s="15">
        <v>17.600000000000001</v>
      </c>
      <c r="N2774" s="15">
        <v>150</v>
      </c>
      <c r="O2774" s="15">
        <v>1</v>
      </c>
      <c r="P2774" s="15" t="s">
        <v>3</v>
      </c>
      <c r="Q2774" s="37" t="s">
        <v>9169</v>
      </c>
      <c r="R2774" s="37">
        <v>0.09</v>
      </c>
      <c r="S2774" s="37" t="s">
        <v>9168</v>
      </c>
      <c r="T2774" s="37" t="s">
        <v>9167</v>
      </c>
      <c r="U2774" s="37" t="s">
        <v>9166</v>
      </c>
    </row>
    <row r="2775" spans="1:21" s="37" customFormat="1" ht="14.5">
      <c r="A2775" s="3" t="s">
        <v>6350</v>
      </c>
      <c r="B2775" s="15" t="s">
        <v>1</v>
      </c>
      <c r="C2775" s="15" t="s">
        <v>5</v>
      </c>
      <c r="D2775" s="15" t="s">
        <v>3522</v>
      </c>
      <c r="E2775" s="15">
        <v>600</v>
      </c>
      <c r="F2775" s="15">
        <v>24.4</v>
      </c>
      <c r="G2775" s="15">
        <v>27.1</v>
      </c>
      <c r="H2775" s="15">
        <v>29.8</v>
      </c>
      <c r="I2775" s="15">
        <v>22</v>
      </c>
      <c r="J2775" s="15">
        <v>3</v>
      </c>
      <c r="K2775" s="15">
        <v>1</v>
      </c>
      <c r="L2775" s="15">
        <v>39.4</v>
      </c>
      <c r="M2775" s="15">
        <v>15</v>
      </c>
      <c r="N2775" s="15">
        <v>150</v>
      </c>
      <c r="O2775" s="15">
        <v>1</v>
      </c>
      <c r="P2775" s="15" t="s">
        <v>910</v>
      </c>
      <c r="Q2775" s="37" t="s">
        <v>9169</v>
      </c>
      <c r="R2775" s="37">
        <v>0.09</v>
      </c>
      <c r="S2775" s="37" t="s">
        <v>9168</v>
      </c>
      <c r="T2775" s="37" t="s">
        <v>9167</v>
      </c>
      <c r="U2775" s="37" t="s">
        <v>9166</v>
      </c>
    </row>
    <row r="2776" spans="1:21" s="37" customFormat="1" ht="14.5">
      <c r="A2776" s="3" t="s">
        <v>6351</v>
      </c>
      <c r="B2776" s="15" t="s">
        <v>1</v>
      </c>
      <c r="C2776" s="15" t="s">
        <v>5</v>
      </c>
      <c r="D2776" s="15" t="s">
        <v>3522</v>
      </c>
      <c r="E2776" s="15">
        <v>600</v>
      </c>
      <c r="F2776" s="15">
        <v>24.4</v>
      </c>
      <c r="G2776" s="15">
        <v>25.7</v>
      </c>
      <c r="H2776" s="15">
        <v>26.9</v>
      </c>
      <c r="I2776" s="15">
        <v>22</v>
      </c>
      <c r="J2776" s="15">
        <v>3</v>
      </c>
      <c r="K2776" s="15">
        <v>1</v>
      </c>
      <c r="L2776" s="15">
        <v>35.5</v>
      </c>
      <c r="M2776" s="15">
        <v>17.7</v>
      </c>
      <c r="N2776" s="15">
        <v>150</v>
      </c>
      <c r="O2776" s="15">
        <v>1</v>
      </c>
      <c r="P2776" s="15" t="s">
        <v>910</v>
      </c>
      <c r="Q2776" s="37" t="s">
        <v>9169</v>
      </c>
      <c r="R2776" s="37">
        <v>0.09</v>
      </c>
      <c r="S2776" s="37" t="s">
        <v>9168</v>
      </c>
      <c r="T2776" s="37" t="s">
        <v>9167</v>
      </c>
      <c r="U2776" s="37" t="s">
        <v>9166</v>
      </c>
    </row>
    <row r="2777" spans="1:21" s="37" customFormat="1" ht="14.5">
      <c r="A2777" s="3" t="s">
        <v>6352</v>
      </c>
      <c r="B2777" s="15" t="s">
        <v>1</v>
      </c>
      <c r="C2777" s="15" t="s">
        <v>5</v>
      </c>
      <c r="D2777" s="15" t="s">
        <v>3522</v>
      </c>
      <c r="E2777" s="15">
        <v>600</v>
      </c>
      <c r="F2777" s="15">
        <v>24.4</v>
      </c>
      <c r="G2777" s="15">
        <v>25.7</v>
      </c>
      <c r="H2777" s="15">
        <v>26.9</v>
      </c>
      <c r="I2777" s="15">
        <v>22</v>
      </c>
      <c r="J2777" s="15">
        <v>3</v>
      </c>
      <c r="K2777" s="15">
        <v>1</v>
      </c>
      <c r="L2777" s="15">
        <v>35.5</v>
      </c>
      <c r="M2777" s="15">
        <v>17.7</v>
      </c>
      <c r="N2777" s="15">
        <v>150</v>
      </c>
      <c r="O2777" s="15">
        <v>1</v>
      </c>
      <c r="P2777" s="15" t="s">
        <v>3</v>
      </c>
      <c r="Q2777" s="37" t="s">
        <v>9169</v>
      </c>
      <c r="R2777" s="37">
        <v>0.09</v>
      </c>
      <c r="S2777" s="37" t="s">
        <v>9168</v>
      </c>
      <c r="T2777" s="37" t="s">
        <v>9167</v>
      </c>
      <c r="U2777" s="37" t="s">
        <v>9166</v>
      </c>
    </row>
    <row r="2778" spans="1:21" s="37" customFormat="1" ht="14.5">
      <c r="A2778" s="3" t="s">
        <v>6353</v>
      </c>
      <c r="B2778" s="15" t="s">
        <v>1</v>
      </c>
      <c r="C2778" s="15" t="s">
        <v>5</v>
      </c>
      <c r="D2778" s="15" t="s">
        <v>3525</v>
      </c>
      <c r="E2778" s="15">
        <v>600</v>
      </c>
      <c r="F2778" s="15">
        <v>24.4</v>
      </c>
      <c r="G2778" s="15">
        <v>27.1</v>
      </c>
      <c r="H2778" s="15">
        <v>29.8</v>
      </c>
      <c r="I2778" s="15">
        <v>22</v>
      </c>
      <c r="J2778" s="15">
        <v>3</v>
      </c>
      <c r="K2778" s="15">
        <v>1</v>
      </c>
      <c r="L2778" s="15">
        <v>39.4</v>
      </c>
      <c r="M2778" s="15">
        <v>15</v>
      </c>
      <c r="N2778" s="15">
        <v>150</v>
      </c>
      <c r="O2778" s="15">
        <v>1</v>
      </c>
      <c r="P2778" s="15" t="s">
        <v>910</v>
      </c>
      <c r="Q2778" s="37" t="s">
        <v>9169</v>
      </c>
      <c r="R2778" s="37">
        <v>0.09</v>
      </c>
      <c r="S2778" s="37" t="s">
        <v>9168</v>
      </c>
      <c r="T2778" s="37" t="s">
        <v>9167</v>
      </c>
      <c r="U2778" s="37" t="s">
        <v>9166</v>
      </c>
    </row>
    <row r="2779" spans="1:21" s="37" customFormat="1" ht="14.5">
      <c r="A2779" s="3" t="s">
        <v>6354</v>
      </c>
      <c r="B2779" s="15" t="s">
        <v>1</v>
      </c>
      <c r="C2779" s="15" t="s">
        <v>5</v>
      </c>
      <c r="D2779" s="15" t="s">
        <v>3525</v>
      </c>
      <c r="E2779" s="15">
        <v>600</v>
      </c>
      <c r="F2779" s="15">
        <v>24.4</v>
      </c>
      <c r="G2779" s="15">
        <v>25.7</v>
      </c>
      <c r="H2779" s="15">
        <v>26.9</v>
      </c>
      <c r="I2779" s="15">
        <v>22</v>
      </c>
      <c r="J2779" s="15">
        <v>3</v>
      </c>
      <c r="K2779" s="15">
        <v>1</v>
      </c>
      <c r="L2779" s="15">
        <v>35.5</v>
      </c>
      <c r="M2779" s="15">
        <v>17.7</v>
      </c>
      <c r="N2779" s="15">
        <v>150</v>
      </c>
      <c r="O2779" s="15">
        <v>1</v>
      </c>
      <c r="P2779" s="15" t="s">
        <v>910</v>
      </c>
      <c r="Q2779" s="37" t="s">
        <v>9169</v>
      </c>
      <c r="R2779" s="37">
        <v>0.09</v>
      </c>
      <c r="S2779" s="37" t="s">
        <v>9168</v>
      </c>
      <c r="T2779" s="37" t="s">
        <v>9167</v>
      </c>
      <c r="U2779" s="37" t="s">
        <v>9166</v>
      </c>
    </row>
    <row r="2780" spans="1:21" s="37" customFormat="1" ht="14.5">
      <c r="A2780" s="3" t="s">
        <v>6355</v>
      </c>
      <c r="B2780" s="15" t="s">
        <v>1</v>
      </c>
      <c r="C2780" s="15" t="s">
        <v>5</v>
      </c>
      <c r="D2780" s="15" t="s">
        <v>3525</v>
      </c>
      <c r="E2780" s="15">
        <v>600</v>
      </c>
      <c r="F2780" s="15">
        <v>24.4</v>
      </c>
      <c r="G2780" s="15">
        <v>25.7</v>
      </c>
      <c r="H2780" s="15">
        <v>26.9</v>
      </c>
      <c r="I2780" s="15">
        <v>22</v>
      </c>
      <c r="J2780" s="15">
        <v>3</v>
      </c>
      <c r="K2780" s="15">
        <v>1</v>
      </c>
      <c r="L2780" s="15">
        <v>35.5</v>
      </c>
      <c r="M2780" s="15">
        <v>17.7</v>
      </c>
      <c r="N2780" s="15">
        <v>150</v>
      </c>
      <c r="O2780" s="15">
        <v>1</v>
      </c>
      <c r="P2780" s="15" t="s">
        <v>3</v>
      </c>
      <c r="Q2780" s="37" t="s">
        <v>9169</v>
      </c>
      <c r="R2780" s="37">
        <v>0.09</v>
      </c>
      <c r="S2780" s="37" t="s">
        <v>9168</v>
      </c>
      <c r="T2780" s="37" t="s">
        <v>9167</v>
      </c>
      <c r="U2780" s="37" t="s">
        <v>9166</v>
      </c>
    </row>
    <row r="2781" spans="1:21" s="37" customFormat="1" ht="14.5">
      <c r="A2781" s="3" t="s">
        <v>6356</v>
      </c>
      <c r="B2781" s="15" t="s">
        <v>1</v>
      </c>
      <c r="C2781" s="15" t="s">
        <v>5</v>
      </c>
      <c r="D2781" s="15" t="s">
        <v>3525</v>
      </c>
      <c r="E2781" s="15">
        <v>600</v>
      </c>
      <c r="F2781" s="15">
        <v>24.4</v>
      </c>
      <c r="G2781" s="15">
        <v>27.1</v>
      </c>
      <c r="H2781" s="15">
        <v>29.8</v>
      </c>
      <c r="I2781" s="15">
        <v>22</v>
      </c>
      <c r="J2781" s="15">
        <v>3</v>
      </c>
      <c r="K2781" s="15">
        <v>1</v>
      </c>
      <c r="L2781" s="15">
        <v>39.4</v>
      </c>
      <c r="M2781" s="15">
        <v>15</v>
      </c>
      <c r="N2781" s="15">
        <v>150</v>
      </c>
      <c r="O2781" s="15">
        <v>1</v>
      </c>
      <c r="P2781" s="15" t="s">
        <v>3</v>
      </c>
      <c r="Q2781" s="37" t="s">
        <v>9169</v>
      </c>
      <c r="R2781" s="37">
        <v>0.09</v>
      </c>
      <c r="S2781" s="37" t="s">
        <v>9168</v>
      </c>
      <c r="T2781" s="37" t="s">
        <v>9167</v>
      </c>
      <c r="U2781" s="37" t="s">
        <v>9166</v>
      </c>
    </row>
    <row r="2782" spans="1:21" s="37" customFormat="1" ht="14.5">
      <c r="A2782" s="3" t="s">
        <v>6357</v>
      </c>
      <c r="B2782" s="15" t="s">
        <v>1</v>
      </c>
      <c r="C2782" s="15" t="s">
        <v>5</v>
      </c>
      <c r="D2782" s="15" t="s">
        <v>3522</v>
      </c>
      <c r="E2782" s="15">
        <v>600</v>
      </c>
      <c r="F2782" s="15">
        <v>24.4</v>
      </c>
      <c r="G2782" s="15">
        <v>27.1</v>
      </c>
      <c r="H2782" s="15">
        <v>29.8</v>
      </c>
      <c r="I2782" s="15">
        <v>22</v>
      </c>
      <c r="J2782" s="15">
        <v>3</v>
      </c>
      <c r="K2782" s="15">
        <v>1</v>
      </c>
      <c r="L2782" s="15">
        <v>39.4</v>
      </c>
      <c r="M2782" s="15">
        <v>15</v>
      </c>
      <c r="N2782" s="15">
        <v>150</v>
      </c>
      <c r="O2782" s="15">
        <v>1</v>
      </c>
      <c r="P2782" s="15" t="s">
        <v>3</v>
      </c>
      <c r="Q2782" s="37" t="s">
        <v>9169</v>
      </c>
      <c r="R2782" s="37">
        <v>0.09</v>
      </c>
      <c r="S2782" s="37" t="s">
        <v>9168</v>
      </c>
      <c r="T2782" s="37" t="s">
        <v>9167</v>
      </c>
      <c r="U2782" s="37" t="s">
        <v>9166</v>
      </c>
    </row>
    <row r="2783" spans="1:21" s="37" customFormat="1" ht="14.5">
      <c r="A2783" s="3" t="s">
        <v>6358</v>
      </c>
      <c r="B2783" s="15" t="s">
        <v>1</v>
      </c>
      <c r="C2783" s="15" t="s">
        <v>5</v>
      </c>
      <c r="D2783" s="15" t="s">
        <v>3522</v>
      </c>
      <c r="E2783" s="15">
        <v>600</v>
      </c>
      <c r="F2783" s="15">
        <v>26.7</v>
      </c>
      <c r="G2783" s="15">
        <v>29.7</v>
      </c>
      <c r="H2783" s="15">
        <v>32.6</v>
      </c>
      <c r="I2783" s="15">
        <v>24</v>
      </c>
      <c r="J2783" s="15">
        <v>3</v>
      </c>
      <c r="K2783" s="15">
        <v>1</v>
      </c>
      <c r="L2783" s="15">
        <v>43</v>
      </c>
      <c r="M2783" s="15">
        <v>14.6</v>
      </c>
      <c r="N2783" s="15">
        <v>150</v>
      </c>
      <c r="O2783" s="15">
        <v>1</v>
      </c>
      <c r="P2783" s="15" t="s">
        <v>910</v>
      </c>
      <c r="Q2783" s="37" t="s">
        <v>9169</v>
      </c>
      <c r="R2783" s="37">
        <v>0.09</v>
      </c>
      <c r="S2783" s="37" t="s">
        <v>9168</v>
      </c>
      <c r="T2783" s="37" t="s">
        <v>9167</v>
      </c>
      <c r="U2783" s="37" t="s">
        <v>9166</v>
      </c>
    </row>
    <row r="2784" spans="1:21" s="37" customFormat="1" ht="14.5">
      <c r="A2784" s="3" t="s">
        <v>6359</v>
      </c>
      <c r="B2784" s="15" t="s">
        <v>1</v>
      </c>
      <c r="C2784" s="15" t="s">
        <v>5</v>
      </c>
      <c r="D2784" s="15" t="s">
        <v>3522</v>
      </c>
      <c r="E2784" s="15">
        <v>600</v>
      </c>
      <c r="F2784" s="15">
        <v>26.7</v>
      </c>
      <c r="G2784" s="15">
        <v>28.1</v>
      </c>
      <c r="H2784" s="15">
        <v>29.5</v>
      </c>
      <c r="I2784" s="15">
        <v>24</v>
      </c>
      <c r="J2784" s="15">
        <v>3</v>
      </c>
      <c r="K2784" s="15">
        <v>1</v>
      </c>
      <c r="L2784" s="15">
        <v>38.9</v>
      </c>
      <c r="M2784" s="15">
        <v>16</v>
      </c>
      <c r="N2784" s="15">
        <v>150</v>
      </c>
      <c r="O2784" s="15">
        <v>1</v>
      </c>
      <c r="P2784" s="15" t="s">
        <v>910</v>
      </c>
      <c r="Q2784" s="37" t="s">
        <v>9169</v>
      </c>
      <c r="R2784" s="37">
        <v>0.09</v>
      </c>
      <c r="S2784" s="37" t="s">
        <v>9168</v>
      </c>
      <c r="T2784" s="37" t="s">
        <v>9167</v>
      </c>
      <c r="U2784" s="37" t="s">
        <v>9166</v>
      </c>
    </row>
    <row r="2785" spans="1:21" s="37" customFormat="1" ht="14.5">
      <c r="A2785" s="3" t="s">
        <v>6360</v>
      </c>
      <c r="B2785" s="15" t="s">
        <v>1</v>
      </c>
      <c r="C2785" s="15" t="s">
        <v>5</v>
      </c>
      <c r="D2785" s="15" t="s">
        <v>3522</v>
      </c>
      <c r="E2785" s="15">
        <v>600</v>
      </c>
      <c r="F2785" s="15">
        <v>26.7</v>
      </c>
      <c r="G2785" s="15">
        <v>28.1</v>
      </c>
      <c r="H2785" s="15">
        <v>29.5</v>
      </c>
      <c r="I2785" s="15">
        <v>24</v>
      </c>
      <c r="J2785" s="15">
        <v>3</v>
      </c>
      <c r="K2785" s="15">
        <v>1</v>
      </c>
      <c r="L2785" s="15">
        <v>38.9</v>
      </c>
      <c r="M2785" s="15">
        <v>16</v>
      </c>
      <c r="N2785" s="15">
        <v>150</v>
      </c>
      <c r="O2785" s="15">
        <v>1</v>
      </c>
      <c r="P2785" s="15" t="s">
        <v>3</v>
      </c>
      <c r="Q2785" s="37" t="s">
        <v>9169</v>
      </c>
      <c r="R2785" s="37">
        <v>0.09</v>
      </c>
      <c r="S2785" s="37" t="s">
        <v>9168</v>
      </c>
      <c r="T2785" s="37" t="s">
        <v>9167</v>
      </c>
      <c r="U2785" s="37" t="s">
        <v>9166</v>
      </c>
    </row>
    <row r="2786" spans="1:21" s="37" customFormat="1" ht="14.5">
      <c r="A2786" s="3" t="s">
        <v>6361</v>
      </c>
      <c r="B2786" s="15" t="s">
        <v>1</v>
      </c>
      <c r="C2786" s="15" t="s">
        <v>5</v>
      </c>
      <c r="D2786" s="15" t="s">
        <v>3525</v>
      </c>
      <c r="E2786" s="15">
        <v>600</v>
      </c>
      <c r="F2786" s="15">
        <v>26.7</v>
      </c>
      <c r="G2786" s="15">
        <v>29.7</v>
      </c>
      <c r="H2786" s="15">
        <v>32.6</v>
      </c>
      <c r="I2786" s="15">
        <v>24</v>
      </c>
      <c r="J2786" s="15">
        <v>3</v>
      </c>
      <c r="K2786" s="15">
        <v>1</v>
      </c>
      <c r="L2786" s="15">
        <v>43</v>
      </c>
      <c r="M2786" s="15">
        <v>14.6</v>
      </c>
      <c r="N2786" s="15">
        <v>150</v>
      </c>
      <c r="O2786" s="15">
        <v>1</v>
      </c>
      <c r="P2786" s="15" t="s">
        <v>910</v>
      </c>
      <c r="Q2786" s="37" t="s">
        <v>9169</v>
      </c>
      <c r="R2786" s="37">
        <v>0.09</v>
      </c>
      <c r="S2786" s="37" t="s">
        <v>9168</v>
      </c>
      <c r="T2786" s="37" t="s">
        <v>9167</v>
      </c>
      <c r="U2786" s="37" t="s">
        <v>9166</v>
      </c>
    </row>
    <row r="2787" spans="1:21" s="37" customFormat="1" ht="14.5">
      <c r="A2787" s="3" t="s">
        <v>6362</v>
      </c>
      <c r="B2787" s="15" t="s">
        <v>1</v>
      </c>
      <c r="C2787" s="15" t="s">
        <v>5</v>
      </c>
      <c r="D2787" s="15" t="s">
        <v>3525</v>
      </c>
      <c r="E2787" s="15">
        <v>600</v>
      </c>
      <c r="F2787" s="15">
        <v>26.7</v>
      </c>
      <c r="G2787" s="15">
        <v>28.1</v>
      </c>
      <c r="H2787" s="15">
        <v>29.5</v>
      </c>
      <c r="I2787" s="15">
        <v>24</v>
      </c>
      <c r="J2787" s="15">
        <v>3</v>
      </c>
      <c r="K2787" s="15">
        <v>1</v>
      </c>
      <c r="L2787" s="15">
        <v>38.9</v>
      </c>
      <c r="M2787" s="15">
        <v>16</v>
      </c>
      <c r="N2787" s="15">
        <v>150</v>
      </c>
      <c r="O2787" s="15">
        <v>1</v>
      </c>
      <c r="P2787" s="15" t="s">
        <v>910</v>
      </c>
      <c r="Q2787" s="37" t="s">
        <v>9169</v>
      </c>
      <c r="R2787" s="37">
        <v>0.09</v>
      </c>
      <c r="S2787" s="37" t="s">
        <v>9168</v>
      </c>
      <c r="T2787" s="37" t="s">
        <v>9167</v>
      </c>
      <c r="U2787" s="37" t="s">
        <v>9166</v>
      </c>
    </row>
    <row r="2788" spans="1:21" s="37" customFormat="1" ht="14.5">
      <c r="A2788" s="3" t="s">
        <v>6363</v>
      </c>
      <c r="B2788" s="15" t="s">
        <v>1</v>
      </c>
      <c r="C2788" s="15" t="s">
        <v>5</v>
      </c>
      <c r="D2788" s="15" t="s">
        <v>3525</v>
      </c>
      <c r="E2788" s="15">
        <v>600</v>
      </c>
      <c r="F2788" s="15">
        <v>26.7</v>
      </c>
      <c r="G2788" s="15">
        <v>28.1</v>
      </c>
      <c r="H2788" s="15">
        <v>29.5</v>
      </c>
      <c r="I2788" s="15">
        <v>24</v>
      </c>
      <c r="J2788" s="15">
        <v>3</v>
      </c>
      <c r="K2788" s="15">
        <v>1</v>
      </c>
      <c r="L2788" s="15">
        <v>38.9</v>
      </c>
      <c r="M2788" s="15">
        <v>16</v>
      </c>
      <c r="N2788" s="15">
        <v>150</v>
      </c>
      <c r="O2788" s="15">
        <v>1</v>
      </c>
      <c r="P2788" s="15" t="s">
        <v>3</v>
      </c>
      <c r="Q2788" s="37" t="s">
        <v>9169</v>
      </c>
      <c r="R2788" s="37">
        <v>0.09</v>
      </c>
      <c r="S2788" s="37" t="s">
        <v>9168</v>
      </c>
      <c r="T2788" s="37" t="s">
        <v>9167</v>
      </c>
      <c r="U2788" s="37" t="s">
        <v>9166</v>
      </c>
    </row>
    <row r="2789" spans="1:21" s="37" customFormat="1" ht="14.5">
      <c r="A2789" s="3" t="s">
        <v>6364</v>
      </c>
      <c r="B2789" s="15" t="s">
        <v>1</v>
      </c>
      <c r="C2789" s="15" t="s">
        <v>5</v>
      </c>
      <c r="D2789" s="15" t="s">
        <v>3525</v>
      </c>
      <c r="E2789" s="15">
        <v>600</v>
      </c>
      <c r="F2789" s="15">
        <v>26.7</v>
      </c>
      <c r="G2789" s="15">
        <v>29.7</v>
      </c>
      <c r="H2789" s="15">
        <v>32.6</v>
      </c>
      <c r="I2789" s="15">
        <v>24</v>
      </c>
      <c r="J2789" s="15">
        <v>3</v>
      </c>
      <c r="K2789" s="15">
        <v>1</v>
      </c>
      <c r="L2789" s="15">
        <v>43</v>
      </c>
      <c r="M2789" s="15">
        <v>14.6</v>
      </c>
      <c r="N2789" s="15">
        <v>150</v>
      </c>
      <c r="O2789" s="15">
        <v>1</v>
      </c>
      <c r="P2789" s="15" t="s">
        <v>3</v>
      </c>
      <c r="Q2789" s="37" t="s">
        <v>9169</v>
      </c>
      <c r="R2789" s="37">
        <v>0.09</v>
      </c>
      <c r="S2789" s="37" t="s">
        <v>9168</v>
      </c>
      <c r="T2789" s="37" t="s">
        <v>9167</v>
      </c>
      <c r="U2789" s="37" t="s">
        <v>9166</v>
      </c>
    </row>
    <row r="2790" spans="1:21" s="37" customFormat="1" ht="14.5">
      <c r="A2790" s="3" t="s">
        <v>6365</v>
      </c>
      <c r="B2790" s="15" t="s">
        <v>1</v>
      </c>
      <c r="C2790" s="15" t="s">
        <v>5</v>
      </c>
      <c r="D2790" s="15" t="s">
        <v>3522</v>
      </c>
      <c r="E2790" s="15">
        <v>600</v>
      </c>
      <c r="F2790" s="15">
        <v>26.7</v>
      </c>
      <c r="G2790" s="15">
        <v>29.7</v>
      </c>
      <c r="H2790" s="15">
        <v>32.6</v>
      </c>
      <c r="I2790" s="15">
        <v>24</v>
      </c>
      <c r="J2790" s="15">
        <v>3</v>
      </c>
      <c r="K2790" s="15">
        <v>1</v>
      </c>
      <c r="L2790" s="15">
        <v>43</v>
      </c>
      <c r="M2790" s="15">
        <v>14.6</v>
      </c>
      <c r="N2790" s="15">
        <v>150</v>
      </c>
      <c r="O2790" s="15">
        <v>1</v>
      </c>
      <c r="P2790" s="15" t="s">
        <v>3</v>
      </c>
      <c r="Q2790" s="37" t="s">
        <v>9169</v>
      </c>
      <c r="R2790" s="37">
        <v>0.09</v>
      </c>
      <c r="S2790" s="37" t="s">
        <v>9168</v>
      </c>
      <c r="T2790" s="37" t="s">
        <v>9167</v>
      </c>
      <c r="U2790" s="37" t="s">
        <v>9166</v>
      </c>
    </row>
    <row r="2791" spans="1:21" s="37" customFormat="1" ht="14.5">
      <c r="A2791" s="3" t="s">
        <v>6366</v>
      </c>
      <c r="B2791" s="15" t="s">
        <v>1</v>
      </c>
      <c r="C2791" s="15" t="s">
        <v>5</v>
      </c>
      <c r="D2791" s="15" t="s">
        <v>3522</v>
      </c>
      <c r="E2791" s="15">
        <v>600</v>
      </c>
      <c r="F2791" s="15">
        <v>28.9</v>
      </c>
      <c r="G2791" s="15">
        <v>32.1</v>
      </c>
      <c r="H2791" s="15">
        <v>35.299999999999997</v>
      </c>
      <c r="I2791" s="15">
        <v>26</v>
      </c>
      <c r="J2791" s="15">
        <v>3</v>
      </c>
      <c r="K2791" s="15">
        <v>1</v>
      </c>
      <c r="L2791" s="15">
        <v>46.6</v>
      </c>
      <c r="M2791" s="15">
        <v>13.5</v>
      </c>
      <c r="N2791" s="15">
        <v>150</v>
      </c>
      <c r="O2791" s="15">
        <v>1</v>
      </c>
      <c r="P2791" s="15" t="s">
        <v>910</v>
      </c>
      <c r="Q2791" s="37" t="s">
        <v>9169</v>
      </c>
      <c r="R2791" s="37">
        <v>0.09</v>
      </c>
      <c r="S2791" s="37" t="s">
        <v>9168</v>
      </c>
      <c r="T2791" s="37" t="s">
        <v>9167</v>
      </c>
      <c r="U2791" s="37" t="s">
        <v>9166</v>
      </c>
    </row>
    <row r="2792" spans="1:21" s="37" customFormat="1" ht="14.5">
      <c r="A2792" s="3" t="s">
        <v>6367</v>
      </c>
      <c r="B2792" s="15" t="s">
        <v>1</v>
      </c>
      <c r="C2792" s="15" t="s">
        <v>5</v>
      </c>
      <c r="D2792" s="15" t="s">
        <v>3522</v>
      </c>
      <c r="E2792" s="15">
        <v>600</v>
      </c>
      <c r="F2792" s="15">
        <v>28.9</v>
      </c>
      <c r="G2792" s="15">
        <v>30.4</v>
      </c>
      <c r="H2792" s="15">
        <v>31.9</v>
      </c>
      <c r="I2792" s="15">
        <v>26</v>
      </c>
      <c r="J2792" s="15">
        <v>3</v>
      </c>
      <c r="K2792" s="15">
        <v>1</v>
      </c>
      <c r="L2792" s="15">
        <v>42.1</v>
      </c>
      <c r="M2792" s="15">
        <v>14.9</v>
      </c>
      <c r="N2792" s="15">
        <v>150</v>
      </c>
      <c r="O2792" s="15">
        <v>1</v>
      </c>
      <c r="P2792" s="15" t="s">
        <v>910</v>
      </c>
      <c r="Q2792" s="37" t="s">
        <v>9169</v>
      </c>
      <c r="R2792" s="37">
        <v>0.09</v>
      </c>
      <c r="S2792" s="37" t="s">
        <v>9168</v>
      </c>
      <c r="T2792" s="37" t="s">
        <v>9167</v>
      </c>
      <c r="U2792" s="37" t="s">
        <v>9166</v>
      </c>
    </row>
    <row r="2793" spans="1:21" s="37" customFormat="1" ht="14.5">
      <c r="A2793" s="3" t="s">
        <v>6368</v>
      </c>
      <c r="B2793" s="15" t="s">
        <v>1</v>
      </c>
      <c r="C2793" s="15" t="s">
        <v>5</v>
      </c>
      <c r="D2793" s="15" t="s">
        <v>3522</v>
      </c>
      <c r="E2793" s="15">
        <v>600</v>
      </c>
      <c r="F2793" s="15">
        <v>28.9</v>
      </c>
      <c r="G2793" s="15">
        <v>30.4</v>
      </c>
      <c r="H2793" s="15">
        <v>31.9</v>
      </c>
      <c r="I2793" s="15">
        <v>26</v>
      </c>
      <c r="J2793" s="15">
        <v>3</v>
      </c>
      <c r="K2793" s="15">
        <v>1</v>
      </c>
      <c r="L2793" s="15">
        <v>42.1</v>
      </c>
      <c r="M2793" s="15">
        <v>14.9</v>
      </c>
      <c r="N2793" s="15">
        <v>150</v>
      </c>
      <c r="O2793" s="15">
        <v>1</v>
      </c>
      <c r="P2793" s="15" t="s">
        <v>3</v>
      </c>
      <c r="Q2793" s="37" t="s">
        <v>9169</v>
      </c>
      <c r="R2793" s="37">
        <v>0.09</v>
      </c>
      <c r="S2793" s="37" t="s">
        <v>9168</v>
      </c>
      <c r="T2793" s="37" t="s">
        <v>9167</v>
      </c>
      <c r="U2793" s="37" t="s">
        <v>9166</v>
      </c>
    </row>
    <row r="2794" spans="1:21" s="37" customFormat="1" ht="14.5">
      <c r="A2794" s="3" t="s">
        <v>6369</v>
      </c>
      <c r="B2794" s="15" t="s">
        <v>1</v>
      </c>
      <c r="C2794" s="15" t="s">
        <v>5</v>
      </c>
      <c r="D2794" s="15" t="s">
        <v>3525</v>
      </c>
      <c r="E2794" s="15">
        <v>600</v>
      </c>
      <c r="F2794" s="15">
        <v>28.9</v>
      </c>
      <c r="G2794" s="15">
        <v>32.1</v>
      </c>
      <c r="H2794" s="15">
        <v>35.299999999999997</v>
      </c>
      <c r="I2794" s="15">
        <v>26</v>
      </c>
      <c r="J2794" s="15">
        <v>3</v>
      </c>
      <c r="K2794" s="15">
        <v>1</v>
      </c>
      <c r="L2794" s="15">
        <v>46.6</v>
      </c>
      <c r="M2794" s="15">
        <v>13.5</v>
      </c>
      <c r="N2794" s="15">
        <v>150</v>
      </c>
      <c r="O2794" s="15">
        <v>1</v>
      </c>
      <c r="P2794" s="15" t="s">
        <v>910</v>
      </c>
      <c r="Q2794" s="37" t="s">
        <v>9169</v>
      </c>
      <c r="R2794" s="37">
        <v>0.09</v>
      </c>
      <c r="S2794" s="37" t="s">
        <v>9168</v>
      </c>
      <c r="T2794" s="37" t="s">
        <v>9167</v>
      </c>
      <c r="U2794" s="37" t="s">
        <v>9166</v>
      </c>
    </row>
    <row r="2795" spans="1:21" s="37" customFormat="1" ht="14.5">
      <c r="A2795" s="3" t="s">
        <v>6370</v>
      </c>
      <c r="B2795" s="15" t="s">
        <v>1</v>
      </c>
      <c r="C2795" s="15" t="s">
        <v>5</v>
      </c>
      <c r="D2795" s="15" t="s">
        <v>3525</v>
      </c>
      <c r="E2795" s="15">
        <v>600</v>
      </c>
      <c r="F2795" s="15">
        <v>28.9</v>
      </c>
      <c r="G2795" s="15">
        <v>30.4</v>
      </c>
      <c r="H2795" s="15">
        <v>31.9</v>
      </c>
      <c r="I2795" s="15">
        <v>26</v>
      </c>
      <c r="J2795" s="15">
        <v>3</v>
      </c>
      <c r="K2795" s="15">
        <v>1</v>
      </c>
      <c r="L2795" s="15">
        <v>42.1</v>
      </c>
      <c r="M2795" s="15">
        <v>14.9</v>
      </c>
      <c r="N2795" s="15">
        <v>150</v>
      </c>
      <c r="O2795" s="15">
        <v>1</v>
      </c>
      <c r="P2795" s="15" t="s">
        <v>910</v>
      </c>
      <c r="Q2795" s="37" t="s">
        <v>9169</v>
      </c>
      <c r="R2795" s="37">
        <v>0.09</v>
      </c>
      <c r="S2795" s="37" t="s">
        <v>9168</v>
      </c>
      <c r="T2795" s="37" t="s">
        <v>9167</v>
      </c>
      <c r="U2795" s="37" t="s">
        <v>9166</v>
      </c>
    </row>
    <row r="2796" spans="1:21" s="37" customFormat="1" ht="14.5">
      <c r="A2796" s="3" t="s">
        <v>6371</v>
      </c>
      <c r="B2796" s="15" t="s">
        <v>1</v>
      </c>
      <c r="C2796" s="15" t="s">
        <v>5</v>
      </c>
      <c r="D2796" s="15" t="s">
        <v>3525</v>
      </c>
      <c r="E2796" s="15">
        <v>600</v>
      </c>
      <c r="F2796" s="15">
        <v>28.9</v>
      </c>
      <c r="G2796" s="15">
        <v>30.4</v>
      </c>
      <c r="H2796" s="15">
        <v>31.9</v>
      </c>
      <c r="I2796" s="15">
        <v>26</v>
      </c>
      <c r="J2796" s="15">
        <v>3</v>
      </c>
      <c r="K2796" s="15">
        <v>1</v>
      </c>
      <c r="L2796" s="15">
        <v>42.1</v>
      </c>
      <c r="M2796" s="15">
        <v>14.9</v>
      </c>
      <c r="N2796" s="15">
        <v>150</v>
      </c>
      <c r="O2796" s="15">
        <v>1</v>
      </c>
      <c r="P2796" s="15" t="s">
        <v>3</v>
      </c>
      <c r="Q2796" s="37" t="s">
        <v>9169</v>
      </c>
      <c r="R2796" s="37">
        <v>0.09</v>
      </c>
      <c r="S2796" s="37" t="s">
        <v>9168</v>
      </c>
      <c r="T2796" s="37" t="s">
        <v>9167</v>
      </c>
      <c r="U2796" s="37" t="s">
        <v>9166</v>
      </c>
    </row>
    <row r="2797" spans="1:21" s="37" customFormat="1" ht="14.5">
      <c r="A2797" s="3" t="s">
        <v>6372</v>
      </c>
      <c r="B2797" s="15" t="s">
        <v>1</v>
      </c>
      <c r="C2797" s="15" t="s">
        <v>5</v>
      </c>
      <c r="D2797" s="15" t="s">
        <v>3525</v>
      </c>
      <c r="E2797" s="15">
        <v>600</v>
      </c>
      <c r="F2797" s="15">
        <v>28.9</v>
      </c>
      <c r="G2797" s="15">
        <v>32.1</v>
      </c>
      <c r="H2797" s="15">
        <v>35.299999999999997</v>
      </c>
      <c r="I2797" s="15">
        <v>26</v>
      </c>
      <c r="J2797" s="15">
        <v>3</v>
      </c>
      <c r="K2797" s="15">
        <v>1</v>
      </c>
      <c r="L2797" s="15">
        <v>46.6</v>
      </c>
      <c r="M2797" s="15">
        <v>13.5</v>
      </c>
      <c r="N2797" s="15">
        <v>150</v>
      </c>
      <c r="O2797" s="15">
        <v>1</v>
      </c>
      <c r="P2797" s="15" t="s">
        <v>3</v>
      </c>
      <c r="Q2797" s="37" t="s">
        <v>9169</v>
      </c>
      <c r="R2797" s="37">
        <v>0.09</v>
      </c>
      <c r="S2797" s="37" t="s">
        <v>9168</v>
      </c>
      <c r="T2797" s="37" t="s">
        <v>9167</v>
      </c>
      <c r="U2797" s="37" t="s">
        <v>9166</v>
      </c>
    </row>
    <row r="2798" spans="1:21" s="37" customFormat="1" ht="14.5">
      <c r="A2798" s="3" t="s">
        <v>6373</v>
      </c>
      <c r="B2798" s="15" t="s">
        <v>1</v>
      </c>
      <c r="C2798" s="15" t="s">
        <v>5</v>
      </c>
      <c r="D2798" s="15" t="s">
        <v>3522</v>
      </c>
      <c r="E2798" s="15">
        <v>600</v>
      </c>
      <c r="F2798" s="15">
        <v>28.9</v>
      </c>
      <c r="G2798" s="15">
        <v>32.1</v>
      </c>
      <c r="H2798" s="15">
        <v>35.299999999999997</v>
      </c>
      <c r="I2798" s="15">
        <v>26</v>
      </c>
      <c r="J2798" s="15">
        <v>3</v>
      </c>
      <c r="K2798" s="15">
        <v>1</v>
      </c>
      <c r="L2798" s="15">
        <v>46.6</v>
      </c>
      <c r="M2798" s="15">
        <v>13.5</v>
      </c>
      <c r="N2798" s="15">
        <v>150</v>
      </c>
      <c r="O2798" s="15">
        <v>1</v>
      </c>
      <c r="P2798" s="15" t="s">
        <v>3</v>
      </c>
      <c r="Q2798" s="37" t="s">
        <v>9169</v>
      </c>
      <c r="R2798" s="37">
        <v>0.09</v>
      </c>
      <c r="S2798" s="37" t="s">
        <v>9168</v>
      </c>
      <c r="T2798" s="37" t="s">
        <v>9167</v>
      </c>
      <c r="U2798" s="37" t="s">
        <v>9166</v>
      </c>
    </row>
    <row r="2799" spans="1:21" s="37" customFormat="1" ht="14.5">
      <c r="A2799" s="3" t="s">
        <v>6374</v>
      </c>
      <c r="B2799" s="15" t="s">
        <v>1</v>
      </c>
      <c r="C2799" s="15" t="s">
        <v>5</v>
      </c>
      <c r="D2799" s="15" t="s">
        <v>3522</v>
      </c>
      <c r="E2799" s="15">
        <v>600</v>
      </c>
      <c r="F2799" s="15">
        <v>31.1</v>
      </c>
      <c r="G2799" s="15">
        <v>34.6</v>
      </c>
      <c r="H2799" s="15">
        <v>38</v>
      </c>
      <c r="I2799" s="15">
        <v>28</v>
      </c>
      <c r="J2799" s="15">
        <v>3</v>
      </c>
      <c r="K2799" s="15">
        <v>1</v>
      </c>
      <c r="L2799" s="15">
        <v>50</v>
      </c>
      <c r="M2799" s="15">
        <v>12.6</v>
      </c>
      <c r="N2799" s="15">
        <v>150</v>
      </c>
      <c r="O2799" s="15">
        <v>1</v>
      </c>
      <c r="P2799" s="15" t="s">
        <v>910</v>
      </c>
      <c r="Q2799" s="37" t="s">
        <v>9169</v>
      </c>
      <c r="R2799" s="37">
        <v>0.09</v>
      </c>
      <c r="S2799" s="37" t="s">
        <v>9168</v>
      </c>
      <c r="T2799" s="37" t="s">
        <v>9167</v>
      </c>
      <c r="U2799" s="37" t="s">
        <v>9166</v>
      </c>
    </row>
    <row r="2800" spans="1:21" s="37" customFormat="1" ht="14.5">
      <c r="A2800" s="3" t="s">
        <v>6375</v>
      </c>
      <c r="B2800" s="15" t="s">
        <v>1</v>
      </c>
      <c r="C2800" s="15" t="s">
        <v>5</v>
      </c>
      <c r="D2800" s="15" t="s">
        <v>3522</v>
      </c>
      <c r="E2800" s="15">
        <v>600</v>
      </c>
      <c r="F2800" s="15">
        <v>31.1</v>
      </c>
      <c r="G2800" s="15">
        <v>32.799999999999997</v>
      </c>
      <c r="H2800" s="15">
        <v>34.4</v>
      </c>
      <c r="I2800" s="15">
        <v>28</v>
      </c>
      <c r="J2800" s="15">
        <v>3</v>
      </c>
      <c r="K2800" s="15">
        <v>1</v>
      </c>
      <c r="L2800" s="15">
        <v>45.4</v>
      </c>
      <c r="M2800" s="15">
        <v>13.8</v>
      </c>
      <c r="N2800" s="15">
        <v>150</v>
      </c>
      <c r="O2800" s="15">
        <v>1</v>
      </c>
      <c r="P2800" s="15" t="s">
        <v>910</v>
      </c>
      <c r="Q2800" s="37" t="s">
        <v>9169</v>
      </c>
      <c r="R2800" s="37">
        <v>0.09</v>
      </c>
      <c r="S2800" s="37" t="s">
        <v>9168</v>
      </c>
      <c r="T2800" s="37" t="s">
        <v>9167</v>
      </c>
      <c r="U2800" s="37" t="s">
        <v>9166</v>
      </c>
    </row>
    <row r="2801" spans="1:21" s="37" customFormat="1" ht="14.5">
      <c r="A2801" s="3" t="s">
        <v>6376</v>
      </c>
      <c r="B2801" s="15" t="s">
        <v>1</v>
      </c>
      <c r="C2801" s="15" t="s">
        <v>5</v>
      </c>
      <c r="D2801" s="15" t="s">
        <v>3522</v>
      </c>
      <c r="E2801" s="15">
        <v>600</v>
      </c>
      <c r="F2801" s="15">
        <v>31.1</v>
      </c>
      <c r="G2801" s="15">
        <v>32.799999999999997</v>
      </c>
      <c r="H2801" s="15">
        <v>34.4</v>
      </c>
      <c r="I2801" s="15">
        <v>28</v>
      </c>
      <c r="J2801" s="15">
        <v>3</v>
      </c>
      <c r="K2801" s="15">
        <v>1</v>
      </c>
      <c r="L2801" s="15">
        <v>45.4</v>
      </c>
      <c r="M2801" s="15">
        <v>13.8</v>
      </c>
      <c r="N2801" s="15">
        <v>150</v>
      </c>
      <c r="O2801" s="15">
        <v>1</v>
      </c>
      <c r="P2801" s="15" t="s">
        <v>3</v>
      </c>
      <c r="Q2801" s="37" t="s">
        <v>9169</v>
      </c>
      <c r="R2801" s="37">
        <v>0.09</v>
      </c>
      <c r="S2801" s="37" t="s">
        <v>9168</v>
      </c>
      <c r="T2801" s="37" t="s">
        <v>9167</v>
      </c>
      <c r="U2801" s="37" t="s">
        <v>9166</v>
      </c>
    </row>
    <row r="2802" spans="1:21" s="37" customFormat="1" ht="14.5">
      <c r="A2802" s="3" t="s">
        <v>6377</v>
      </c>
      <c r="B2802" s="15" t="s">
        <v>1</v>
      </c>
      <c r="C2802" s="15" t="s">
        <v>5</v>
      </c>
      <c r="D2802" s="15" t="s">
        <v>3525</v>
      </c>
      <c r="E2802" s="15">
        <v>600</v>
      </c>
      <c r="F2802" s="15">
        <v>31.1</v>
      </c>
      <c r="G2802" s="15">
        <v>34.6</v>
      </c>
      <c r="H2802" s="15">
        <v>38</v>
      </c>
      <c r="I2802" s="15">
        <v>28</v>
      </c>
      <c r="J2802" s="15">
        <v>3</v>
      </c>
      <c r="K2802" s="15">
        <v>1</v>
      </c>
      <c r="L2802" s="15">
        <v>50</v>
      </c>
      <c r="M2802" s="15">
        <v>12.6</v>
      </c>
      <c r="N2802" s="15">
        <v>150</v>
      </c>
      <c r="O2802" s="15">
        <v>1</v>
      </c>
      <c r="P2802" s="15" t="s">
        <v>910</v>
      </c>
      <c r="Q2802" s="37" t="s">
        <v>9169</v>
      </c>
      <c r="R2802" s="37">
        <v>0.09</v>
      </c>
      <c r="S2802" s="37" t="s">
        <v>9168</v>
      </c>
      <c r="T2802" s="37" t="s">
        <v>9167</v>
      </c>
      <c r="U2802" s="37" t="s">
        <v>9166</v>
      </c>
    </row>
    <row r="2803" spans="1:21" s="37" customFormat="1" ht="14.5">
      <c r="A2803" s="3" t="s">
        <v>6378</v>
      </c>
      <c r="B2803" s="15" t="s">
        <v>1</v>
      </c>
      <c r="C2803" s="15" t="s">
        <v>5</v>
      </c>
      <c r="D2803" s="15" t="s">
        <v>3525</v>
      </c>
      <c r="E2803" s="15">
        <v>600</v>
      </c>
      <c r="F2803" s="15">
        <v>31.1</v>
      </c>
      <c r="G2803" s="15">
        <v>32.799999999999997</v>
      </c>
      <c r="H2803" s="15">
        <v>34.4</v>
      </c>
      <c r="I2803" s="15">
        <v>28</v>
      </c>
      <c r="J2803" s="15">
        <v>3</v>
      </c>
      <c r="K2803" s="15">
        <v>1</v>
      </c>
      <c r="L2803" s="15">
        <v>45.4</v>
      </c>
      <c r="M2803" s="15">
        <v>13.8</v>
      </c>
      <c r="N2803" s="15">
        <v>150</v>
      </c>
      <c r="O2803" s="15">
        <v>1</v>
      </c>
      <c r="P2803" s="15" t="s">
        <v>910</v>
      </c>
      <c r="Q2803" s="37" t="s">
        <v>9169</v>
      </c>
      <c r="R2803" s="37">
        <v>0.09</v>
      </c>
      <c r="S2803" s="37" t="s">
        <v>9168</v>
      </c>
      <c r="T2803" s="37" t="s">
        <v>9167</v>
      </c>
      <c r="U2803" s="37" t="s">
        <v>9166</v>
      </c>
    </row>
    <row r="2804" spans="1:21" s="37" customFormat="1" ht="14.5">
      <c r="A2804" s="3" t="s">
        <v>6379</v>
      </c>
      <c r="B2804" s="15" t="s">
        <v>1</v>
      </c>
      <c r="C2804" s="15" t="s">
        <v>5</v>
      </c>
      <c r="D2804" s="15" t="s">
        <v>3525</v>
      </c>
      <c r="E2804" s="15">
        <v>600</v>
      </c>
      <c r="F2804" s="15">
        <v>31.1</v>
      </c>
      <c r="G2804" s="15">
        <v>32.799999999999997</v>
      </c>
      <c r="H2804" s="15">
        <v>34.4</v>
      </c>
      <c r="I2804" s="15">
        <v>28</v>
      </c>
      <c r="J2804" s="15">
        <v>3</v>
      </c>
      <c r="K2804" s="15">
        <v>1</v>
      </c>
      <c r="L2804" s="15">
        <v>45.4</v>
      </c>
      <c r="M2804" s="15">
        <v>13.8</v>
      </c>
      <c r="N2804" s="15">
        <v>150</v>
      </c>
      <c r="O2804" s="15">
        <v>1</v>
      </c>
      <c r="P2804" s="15" t="s">
        <v>3</v>
      </c>
      <c r="Q2804" s="37" t="s">
        <v>9169</v>
      </c>
      <c r="R2804" s="37">
        <v>0.09</v>
      </c>
      <c r="S2804" s="37" t="s">
        <v>9168</v>
      </c>
      <c r="T2804" s="37" t="s">
        <v>9167</v>
      </c>
      <c r="U2804" s="37" t="s">
        <v>9166</v>
      </c>
    </row>
    <row r="2805" spans="1:21" s="37" customFormat="1" ht="14.5">
      <c r="A2805" s="3" t="s">
        <v>6380</v>
      </c>
      <c r="B2805" s="15" t="s">
        <v>1</v>
      </c>
      <c r="C2805" s="15" t="s">
        <v>5</v>
      </c>
      <c r="D2805" s="15" t="s">
        <v>3525</v>
      </c>
      <c r="E2805" s="15">
        <v>600</v>
      </c>
      <c r="F2805" s="15">
        <v>31.1</v>
      </c>
      <c r="G2805" s="15">
        <v>34.6</v>
      </c>
      <c r="H2805" s="15">
        <v>38</v>
      </c>
      <c r="I2805" s="15">
        <v>28</v>
      </c>
      <c r="J2805" s="15">
        <v>3</v>
      </c>
      <c r="K2805" s="15">
        <v>1</v>
      </c>
      <c r="L2805" s="15">
        <v>50</v>
      </c>
      <c r="M2805" s="15">
        <v>12.6</v>
      </c>
      <c r="N2805" s="15">
        <v>150</v>
      </c>
      <c r="O2805" s="15">
        <v>1</v>
      </c>
      <c r="P2805" s="15" t="s">
        <v>3</v>
      </c>
      <c r="Q2805" s="37" t="s">
        <v>9169</v>
      </c>
      <c r="R2805" s="37">
        <v>0.09</v>
      </c>
      <c r="S2805" s="37" t="s">
        <v>9168</v>
      </c>
      <c r="T2805" s="37" t="s">
        <v>9167</v>
      </c>
      <c r="U2805" s="37" t="s">
        <v>9166</v>
      </c>
    </row>
    <row r="2806" spans="1:21" s="37" customFormat="1" ht="14.5">
      <c r="A2806" s="3" t="s">
        <v>6381</v>
      </c>
      <c r="B2806" s="15" t="s">
        <v>1</v>
      </c>
      <c r="C2806" s="15" t="s">
        <v>5</v>
      </c>
      <c r="D2806" s="15" t="s">
        <v>3522</v>
      </c>
      <c r="E2806" s="15">
        <v>600</v>
      </c>
      <c r="F2806" s="15">
        <v>31.1</v>
      </c>
      <c r="G2806" s="15">
        <v>34.6</v>
      </c>
      <c r="H2806" s="15">
        <v>38</v>
      </c>
      <c r="I2806" s="15">
        <v>28</v>
      </c>
      <c r="J2806" s="15">
        <v>3</v>
      </c>
      <c r="K2806" s="15">
        <v>1</v>
      </c>
      <c r="L2806" s="15">
        <v>50</v>
      </c>
      <c r="M2806" s="15">
        <v>12.6</v>
      </c>
      <c r="N2806" s="15">
        <v>150</v>
      </c>
      <c r="O2806" s="15">
        <v>1</v>
      </c>
      <c r="P2806" s="15" t="s">
        <v>3</v>
      </c>
      <c r="Q2806" s="37" t="s">
        <v>9169</v>
      </c>
      <c r="R2806" s="37">
        <v>0.09</v>
      </c>
      <c r="S2806" s="37" t="s">
        <v>9168</v>
      </c>
      <c r="T2806" s="37" t="s">
        <v>9167</v>
      </c>
      <c r="U2806" s="37" t="s">
        <v>9166</v>
      </c>
    </row>
    <row r="2807" spans="1:21" s="37" customFormat="1" ht="14.5">
      <c r="A2807" s="3" t="s">
        <v>6382</v>
      </c>
      <c r="B2807" s="15" t="s">
        <v>1</v>
      </c>
      <c r="C2807" s="15" t="s">
        <v>5</v>
      </c>
      <c r="D2807" s="15" t="s">
        <v>3522</v>
      </c>
      <c r="E2807" s="15">
        <v>600</v>
      </c>
      <c r="F2807" s="15">
        <v>33.299999999999997</v>
      </c>
      <c r="G2807" s="15">
        <v>37</v>
      </c>
      <c r="H2807" s="15">
        <v>40.700000000000003</v>
      </c>
      <c r="I2807" s="15">
        <v>30</v>
      </c>
      <c r="J2807" s="15">
        <v>3</v>
      </c>
      <c r="K2807" s="15">
        <v>1</v>
      </c>
      <c r="L2807" s="15">
        <v>53.5</v>
      </c>
      <c r="M2807" s="15">
        <v>11.7</v>
      </c>
      <c r="N2807" s="15">
        <v>150</v>
      </c>
      <c r="O2807" s="15">
        <v>1</v>
      </c>
      <c r="P2807" s="15" t="s">
        <v>910</v>
      </c>
      <c r="Q2807" s="37" t="s">
        <v>9169</v>
      </c>
      <c r="R2807" s="37">
        <v>0.09</v>
      </c>
      <c r="S2807" s="37" t="s">
        <v>9168</v>
      </c>
      <c r="T2807" s="37" t="s">
        <v>9167</v>
      </c>
      <c r="U2807" s="37" t="s">
        <v>9166</v>
      </c>
    </row>
    <row r="2808" spans="1:21" s="37" customFormat="1" ht="14.5">
      <c r="A2808" s="3" t="s">
        <v>6383</v>
      </c>
      <c r="B2808" s="15" t="s">
        <v>1</v>
      </c>
      <c r="C2808" s="15" t="s">
        <v>5</v>
      </c>
      <c r="D2808" s="15" t="s">
        <v>3522</v>
      </c>
      <c r="E2808" s="15">
        <v>600</v>
      </c>
      <c r="F2808" s="15">
        <v>33.299999999999997</v>
      </c>
      <c r="G2808" s="15">
        <v>35.1</v>
      </c>
      <c r="H2808" s="15">
        <v>36.799999999999997</v>
      </c>
      <c r="I2808" s="15">
        <v>30</v>
      </c>
      <c r="J2808" s="15">
        <v>3</v>
      </c>
      <c r="K2808" s="15">
        <v>1</v>
      </c>
      <c r="L2808" s="15">
        <v>48.4</v>
      </c>
      <c r="M2808" s="15">
        <v>13</v>
      </c>
      <c r="N2808" s="15">
        <v>150</v>
      </c>
      <c r="O2808" s="15">
        <v>1</v>
      </c>
      <c r="P2808" s="15" t="s">
        <v>910</v>
      </c>
      <c r="Q2808" s="37" t="s">
        <v>9169</v>
      </c>
      <c r="R2808" s="37">
        <v>0.09</v>
      </c>
      <c r="S2808" s="37" t="s">
        <v>9168</v>
      </c>
      <c r="T2808" s="37" t="s">
        <v>9167</v>
      </c>
      <c r="U2808" s="37" t="s">
        <v>9166</v>
      </c>
    </row>
    <row r="2809" spans="1:21" s="37" customFormat="1" ht="14.5">
      <c r="A2809" s="3" t="s">
        <v>6384</v>
      </c>
      <c r="B2809" s="15" t="s">
        <v>1</v>
      </c>
      <c r="C2809" s="15" t="s">
        <v>5</v>
      </c>
      <c r="D2809" s="15" t="s">
        <v>3522</v>
      </c>
      <c r="E2809" s="15">
        <v>600</v>
      </c>
      <c r="F2809" s="15">
        <v>33.299999999999997</v>
      </c>
      <c r="G2809" s="15">
        <v>35.1</v>
      </c>
      <c r="H2809" s="15">
        <v>36.799999999999997</v>
      </c>
      <c r="I2809" s="15">
        <v>30</v>
      </c>
      <c r="J2809" s="15">
        <v>3</v>
      </c>
      <c r="K2809" s="15">
        <v>1</v>
      </c>
      <c r="L2809" s="15">
        <v>48.4</v>
      </c>
      <c r="M2809" s="15">
        <v>13</v>
      </c>
      <c r="N2809" s="15">
        <v>150</v>
      </c>
      <c r="O2809" s="15">
        <v>1</v>
      </c>
      <c r="P2809" s="15" t="s">
        <v>3</v>
      </c>
      <c r="Q2809" s="37" t="s">
        <v>9169</v>
      </c>
      <c r="R2809" s="37">
        <v>0.09</v>
      </c>
      <c r="S2809" s="37" t="s">
        <v>9168</v>
      </c>
      <c r="T2809" s="37" t="s">
        <v>9167</v>
      </c>
      <c r="U2809" s="37" t="s">
        <v>9166</v>
      </c>
    </row>
    <row r="2810" spans="1:21" s="37" customFormat="1" ht="14.5">
      <c r="A2810" s="3" t="s">
        <v>6385</v>
      </c>
      <c r="B2810" s="15" t="s">
        <v>1</v>
      </c>
      <c r="C2810" s="15" t="s">
        <v>5</v>
      </c>
      <c r="D2810" s="15" t="s">
        <v>3525</v>
      </c>
      <c r="E2810" s="15">
        <v>600</v>
      </c>
      <c r="F2810" s="15">
        <v>33.299999999999997</v>
      </c>
      <c r="G2810" s="15">
        <v>37</v>
      </c>
      <c r="H2810" s="15">
        <v>40.700000000000003</v>
      </c>
      <c r="I2810" s="15">
        <v>30</v>
      </c>
      <c r="J2810" s="15">
        <v>3</v>
      </c>
      <c r="K2810" s="15">
        <v>1</v>
      </c>
      <c r="L2810" s="15">
        <v>53.5</v>
      </c>
      <c r="M2810" s="15">
        <v>11.7</v>
      </c>
      <c r="N2810" s="15">
        <v>150</v>
      </c>
      <c r="O2810" s="15">
        <v>1</v>
      </c>
      <c r="P2810" s="15" t="s">
        <v>910</v>
      </c>
      <c r="Q2810" s="37" t="s">
        <v>9169</v>
      </c>
      <c r="R2810" s="37">
        <v>0.09</v>
      </c>
      <c r="S2810" s="37" t="s">
        <v>9168</v>
      </c>
      <c r="T2810" s="37" t="s">
        <v>9167</v>
      </c>
      <c r="U2810" s="37" t="s">
        <v>9166</v>
      </c>
    </row>
    <row r="2811" spans="1:21" s="37" customFormat="1" ht="14.5">
      <c r="A2811" s="3" t="s">
        <v>6386</v>
      </c>
      <c r="B2811" s="15" t="s">
        <v>1</v>
      </c>
      <c r="C2811" s="15" t="s">
        <v>5</v>
      </c>
      <c r="D2811" s="15" t="s">
        <v>3525</v>
      </c>
      <c r="E2811" s="15">
        <v>600</v>
      </c>
      <c r="F2811" s="15">
        <v>33.299999999999997</v>
      </c>
      <c r="G2811" s="15">
        <v>35.1</v>
      </c>
      <c r="H2811" s="15">
        <v>36.799999999999997</v>
      </c>
      <c r="I2811" s="15">
        <v>30</v>
      </c>
      <c r="J2811" s="15">
        <v>3</v>
      </c>
      <c r="K2811" s="15">
        <v>1</v>
      </c>
      <c r="L2811" s="15">
        <v>48.4</v>
      </c>
      <c r="M2811" s="15">
        <v>13</v>
      </c>
      <c r="N2811" s="15">
        <v>150</v>
      </c>
      <c r="O2811" s="15">
        <v>1</v>
      </c>
      <c r="P2811" s="15" t="s">
        <v>910</v>
      </c>
      <c r="Q2811" s="37" t="s">
        <v>9169</v>
      </c>
      <c r="R2811" s="37">
        <v>0.09</v>
      </c>
      <c r="S2811" s="37" t="s">
        <v>9168</v>
      </c>
      <c r="T2811" s="37" t="s">
        <v>9167</v>
      </c>
      <c r="U2811" s="37" t="s">
        <v>9166</v>
      </c>
    </row>
    <row r="2812" spans="1:21" s="37" customFormat="1" ht="14.5">
      <c r="A2812" s="3" t="s">
        <v>6387</v>
      </c>
      <c r="B2812" s="15" t="s">
        <v>1</v>
      </c>
      <c r="C2812" s="15" t="s">
        <v>5</v>
      </c>
      <c r="D2812" s="15" t="s">
        <v>3525</v>
      </c>
      <c r="E2812" s="15">
        <v>600</v>
      </c>
      <c r="F2812" s="15">
        <v>33.299999999999997</v>
      </c>
      <c r="G2812" s="15">
        <v>35.1</v>
      </c>
      <c r="H2812" s="15">
        <v>36.799999999999997</v>
      </c>
      <c r="I2812" s="15">
        <v>30</v>
      </c>
      <c r="J2812" s="15">
        <v>3</v>
      </c>
      <c r="K2812" s="15">
        <v>1</v>
      </c>
      <c r="L2812" s="15">
        <v>48.4</v>
      </c>
      <c r="M2812" s="15">
        <v>13</v>
      </c>
      <c r="N2812" s="15">
        <v>150</v>
      </c>
      <c r="O2812" s="15">
        <v>1</v>
      </c>
      <c r="P2812" s="15" t="s">
        <v>3</v>
      </c>
      <c r="Q2812" s="37" t="s">
        <v>9169</v>
      </c>
      <c r="R2812" s="37">
        <v>0.09</v>
      </c>
      <c r="S2812" s="37" t="s">
        <v>9168</v>
      </c>
      <c r="T2812" s="37" t="s">
        <v>9167</v>
      </c>
      <c r="U2812" s="37" t="s">
        <v>9166</v>
      </c>
    </row>
    <row r="2813" spans="1:21" s="37" customFormat="1" ht="14.5">
      <c r="A2813" s="3" t="s">
        <v>6388</v>
      </c>
      <c r="B2813" s="15" t="s">
        <v>1</v>
      </c>
      <c r="C2813" s="15" t="s">
        <v>5</v>
      </c>
      <c r="D2813" s="15" t="s">
        <v>3525</v>
      </c>
      <c r="E2813" s="15">
        <v>600</v>
      </c>
      <c r="F2813" s="15">
        <v>33.299999999999997</v>
      </c>
      <c r="G2813" s="15">
        <v>37</v>
      </c>
      <c r="H2813" s="15">
        <v>40.700000000000003</v>
      </c>
      <c r="I2813" s="15">
        <v>30</v>
      </c>
      <c r="J2813" s="15">
        <v>3</v>
      </c>
      <c r="K2813" s="15">
        <v>1</v>
      </c>
      <c r="L2813" s="15">
        <v>53.5</v>
      </c>
      <c r="M2813" s="15">
        <v>11.7</v>
      </c>
      <c r="N2813" s="15">
        <v>150</v>
      </c>
      <c r="O2813" s="15">
        <v>1</v>
      </c>
      <c r="P2813" s="15" t="s">
        <v>3</v>
      </c>
      <c r="Q2813" s="37" t="s">
        <v>9169</v>
      </c>
      <c r="R2813" s="37">
        <v>0.09</v>
      </c>
      <c r="S2813" s="37" t="s">
        <v>9168</v>
      </c>
      <c r="T2813" s="37" t="s">
        <v>9167</v>
      </c>
      <c r="U2813" s="37" t="s">
        <v>9166</v>
      </c>
    </row>
    <row r="2814" spans="1:21" s="37" customFormat="1" ht="14.5">
      <c r="A2814" s="3" t="s">
        <v>6389</v>
      </c>
      <c r="B2814" s="15" t="s">
        <v>1</v>
      </c>
      <c r="C2814" s="15" t="s">
        <v>5</v>
      </c>
      <c r="D2814" s="15" t="s">
        <v>3522</v>
      </c>
      <c r="E2814" s="15">
        <v>600</v>
      </c>
      <c r="F2814" s="15">
        <v>33.299999999999997</v>
      </c>
      <c r="G2814" s="15">
        <v>37</v>
      </c>
      <c r="H2814" s="15">
        <v>40.700000000000003</v>
      </c>
      <c r="I2814" s="15">
        <v>30</v>
      </c>
      <c r="J2814" s="15">
        <v>3</v>
      </c>
      <c r="K2814" s="15">
        <v>1</v>
      </c>
      <c r="L2814" s="15">
        <v>53.5</v>
      </c>
      <c r="M2814" s="15">
        <v>11.7</v>
      </c>
      <c r="N2814" s="15">
        <v>150</v>
      </c>
      <c r="O2814" s="15">
        <v>1</v>
      </c>
      <c r="P2814" s="15" t="s">
        <v>3</v>
      </c>
      <c r="Q2814" s="37" t="s">
        <v>9169</v>
      </c>
      <c r="R2814" s="37">
        <v>0.09</v>
      </c>
      <c r="S2814" s="37" t="s">
        <v>9168</v>
      </c>
      <c r="T2814" s="37" t="s">
        <v>9167</v>
      </c>
      <c r="U2814" s="37" t="s">
        <v>9166</v>
      </c>
    </row>
    <row r="2815" spans="1:21" s="37" customFormat="1" ht="14.5">
      <c r="A2815" s="3" t="s">
        <v>6390</v>
      </c>
      <c r="B2815" s="15" t="s">
        <v>1</v>
      </c>
      <c r="C2815" s="15" t="s">
        <v>5</v>
      </c>
      <c r="D2815" s="15" t="s">
        <v>3522</v>
      </c>
      <c r="E2815" s="15">
        <v>600</v>
      </c>
      <c r="F2815" s="15">
        <v>36.700000000000003</v>
      </c>
      <c r="G2815" s="15">
        <v>40.799999999999997</v>
      </c>
      <c r="H2815" s="15">
        <v>44.9</v>
      </c>
      <c r="I2815" s="15">
        <v>33</v>
      </c>
      <c r="J2815" s="15">
        <v>3</v>
      </c>
      <c r="K2815" s="15">
        <v>1</v>
      </c>
      <c r="L2815" s="15">
        <v>59</v>
      </c>
      <c r="M2815" s="15">
        <v>10.6</v>
      </c>
      <c r="N2815" s="15">
        <v>150</v>
      </c>
      <c r="O2815" s="15">
        <v>1</v>
      </c>
      <c r="P2815" s="15" t="s">
        <v>910</v>
      </c>
      <c r="Q2815" s="37" t="s">
        <v>9169</v>
      </c>
      <c r="R2815" s="37">
        <v>0.09</v>
      </c>
      <c r="S2815" s="37" t="s">
        <v>9168</v>
      </c>
      <c r="T2815" s="37" t="s">
        <v>9167</v>
      </c>
      <c r="U2815" s="37" t="s">
        <v>9166</v>
      </c>
    </row>
    <row r="2816" spans="1:21" s="37" customFormat="1" ht="14.5">
      <c r="A2816" s="3" t="s">
        <v>6391</v>
      </c>
      <c r="B2816" s="15" t="s">
        <v>1</v>
      </c>
      <c r="C2816" s="15" t="s">
        <v>5</v>
      </c>
      <c r="D2816" s="15" t="s">
        <v>3522</v>
      </c>
      <c r="E2816" s="15">
        <v>600</v>
      </c>
      <c r="F2816" s="15">
        <v>36.700000000000003</v>
      </c>
      <c r="G2816" s="15">
        <v>38.700000000000003</v>
      </c>
      <c r="H2816" s="15">
        <v>40.6</v>
      </c>
      <c r="I2816" s="15">
        <v>33</v>
      </c>
      <c r="J2816" s="15">
        <v>3</v>
      </c>
      <c r="K2816" s="15">
        <v>1</v>
      </c>
      <c r="L2816" s="15">
        <v>53.3</v>
      </c>
      <c r="M2816" s="15">
        <v>11.8</v>
      </c>
      <c r="N2816" s="15">
        <v>150</v>
      </c>
      <c r="O2816" s="15">
        <v>1</v>
      </c>
      <c r="P2816" s="15" t="s">
        <v>910</v>
      </c>
      <c r="Q2816" s="37" t="s">
        <v>9169</v>
      </c>
      <c r="R2816" s="37">
        <v>0.09</v>
      </c>
      <c r="S2816" s="37" t="s">
        <v>9168</v>
      </c>
      <c r="T2816" s="37" t="s">
        <v>9167</v>
      </c>
      <c r="U2816" s="37" t="s">
        <v>9166</v>
      </c>
    </row>
    <row r="2817" spans="1:21" s="37" customFormat="1" ht="14.5">
      <c r="A2817" s="3" t="s">
        <v>6392</v>
      </c>
      <c r="B2817" s="15" t="s">
        <v>1</v>
      </c>
      <c r="C2817" s="15" t="s">
        <v>5</v>
      </c>
      <c r="D2817" s="15" t="s">
        <v>3522</v>
      </c>
      <c r="E2817" s="15">
        <v>600</v>
      </c>
      <c r="F2817" s="15">
        <v>36.700000000000003</v>
      </c>
      <c r="G2817" s="15">
        <v>38.700000000000003</v>
      </c>
      <c r="H2817" s="15">
        <v>40.6</v>
      </c>
      <c r="I2817" s="15">
        <v>33</v>
      </c>
      <c r="J2817" s="15">
        <v>3</v>
      </c>
      <c r="K2817" s="15">
        <v>1</v>
      </c>
      <c r="L2817" s="15">
        <v>53.3</v>
      </c>
      <c r="M2817" s="15">
        <v>11.8</v>
      </c>
      <c r="N2817" s="15">
        <v>150</v>
      </c>
      <c r="O2817" s="15">
        <v>1</v>
      </c>
      <c r="P2817" s="15" t="s">
        <v>3</v>
      </c>
      <c r="Q2817" s="37" t="s">
        <v>9169</v>
      </c>
      <c r="R2817" s="37">
        <v>0.09</v>
      </c>
      <c r="S2817" s="37" t="s">
        <v>9168</v>
      </c>
      <c r="T2817" s="37" t="s">
        <v>9167</v>
      </c>
      <c r="U2817" s="37" t="s">
        <v>9166</v>
      </c>
    </row>
    <row r="2818" spans="1:21" s="37" customFormat="1" ht="14.5">
      <c r="A2818" s="3" t="s">
        <v>6393</v>
      </c>
      <c r="B2818" s="15" t="s">
        <v>1</v>
      </c>
      <c r="C2818" s="15" t="s">
        <v>5</v>
      </c>
      <c r="D2818" s="15" t="s">
        <v>3525</v>
      </c>
      <c r="E2818" s="15">
        <v>600</v>
      </c>
      <c r="F2818" s="15">
        <v>36.700000000000003</v>
      </c>
      <c r="G2818" s="15">
        <v>40.799999999999997</v>
      </c>
      <c r="H2818" s="15">
        <v>44.9</v>
      </c>
      <c r="I2818" s="15">
        <v>33</v>
      </c>
      <c r="J2818" s="15">
        <v>3</v>
      </c>
      <c r="K2818" s="15">
        <v>1</v>
      </c>
      <c r="L2818" s="15">
        <v>59</v>
      </c>
      <c r="M2818" s="15">
        <v>10.6</v>
      </c>
      <c r="N2818" s="15">
        <v>150</v>
      </c>
      <c r="O2818" s="15">
        <v>1</v>
      </c>
      <c r="P2818" s="15" t="s">
        <v>910</v>
      </c>
      <c r="Q2818" s="37" t="s">
        <v>9169</v>
      </c>
      <c r="R2818" s="37">
        <v>0.09</v>
      </c>
      <c r="S2818" s="37" t="s">
        <v>9168</v>
      </c>
      <c r="T2818" s="37" t="s">
        <v>9167</v>
      </c>
      <c r="U2818" s="37" t="s">
        <v>9166</v>
      </c>
    </row>
    <row r="2819" spans="1:21" s="37" customFormat="1" ht="14.5">
      <c r="A2819" s="3" t="s">
        <v>6394</v>
      </c>
      <c r="B2819" s="15" t="s">
        <v>1</v>
      </c>
      <c r="C2819" s="15" t="s">
        <v>5</v>
      </c>
      <c r="D2819" s="15" t="s">
        <v>3525</v>
      </c>
      <c r="E2819" s="15">
        <v>600</v>
      </c>
      <c r="F2819" s="15">
        <v>36.700000000000003</v>
      </c>
      <c r="G2819" s="15">
        <v>38.700000000000003</v>
      </c>
      <c r="H2819" s="15">
        <v>40.6</v>
      </c>
      <c r="I2819" s="15">
        <v>33</v>
      </c>
      <c r="J2819" s="15">
        <v>3</v>
      </c>
      <c r="K2819" s="15">
        <v>1</v>
      </c>
      <c r="L2819" s="15">
        <v>53.3</v>
      </c>
      <c r="M2819" s="15">
        <v>11.8</v>
      </c>
      <c r="N2819" s="15">
        <v>150</v>
      </c>
      <c r="O2819" s="15">
        <v>1</v>
      </c>
      <c r="P2819" s="15" t="s">
        <v>910</v>
      </c>
      <c r="Q2819" s="37" t="s">
        <v>9169</v>
      </c>
      <c r="R2819" s="37">
        <v>0.09</v>
      </c>
      <c r="S2819" s="37" t="s">
        <v>9168</v>
      </c>
      <c r="T2819" s="37" t="s">
        <v>9167</v>
      </c>
      <c r="U2819" s="37" t="s">
        <v>9166</v>
      </c>
    </row>
    <row r="2820" spans="1:21" s="37" customFormat="1" ht="14.5">
      <c r="A2820" s="3" t="s">
        <v>6395</v>
      </c>
      <c r="B2820" s="15" t="s">
        <v>1</v>
      </c>
      <c r="C2820" s="15" t="s">
        <v>5</v>
      </c>
      <c r="D2820" s="15" t="s">
        <v>3525</v>
      </c>
      <c r="E2820" s="15">
        <v>600</v>
      </c>
      <c r="F2820" s="15">
        <v>36.700000000000003</v>
      </c>
      <c r="G2820" s="15">
        <v>38.700000000000003</v>
      </c>
      <c r="H2820" s="15">
        <v>40.6</v>
      </c>
      <c r="I2820" s="15">
        <v>33</v>
      </c>
      <c r="J2820" s="15">
        <v>3</v>
      </c>
      <c r="K2820" s="15">
        <v>1</v>
      </c>
      <c r="L2820" s="15">
        <v>53.3</v>
      </c>
      <c r="M2820" s="15">
        <v>11.8</v>
      </c>
      <c r="N2820" s="15">
        <v>150</v>
      </c>
      <c r="O2820" s="15">
        <v>1</v>
      </c>
      <c r="P2820" s="15" t="s">
        <v>3</v>
      </c>
      <c r="Q2820" s="37" t="s">
        <v>9169</v>
      </c>
      <c r="R2820" s="37">
        <v>0.09</v>
      </c>
      <c r="S2820" s="37" t="s">
        <v>9168</v>
      </c>
      <c r="T2820" s="37" t="s">
        <v>9167</v>
      </c>
      <c r="U2820" s="37" t="s">
        <v>9166</v>
      </c>
    </row>
    <row r="2821" spans="1:21" s="37" customFormat="1" ht="14.5">
      <c r="A2821" s="3" t="s">
        <v>6396</v>
      </c>
      <c r="B2821" s="15" t="s">
        <v>1</v>
      </c>
      <c r="C2821" s="15" t="s">
        <v>5</v>
      </c>
      <c r="D2821" s="15" t="s">
        <v>3525</v>
      </c>
      <c r="E2821" s="15">
        <v>600</v>
      </c>
      <c r="F2821" s="15">
        <v>36.700000000000003</v>
      </c>
      <c r="G2821" s="15">
        <v>40.799999999999997</v>
      </c>
      <c r="H2821" s="15">
        <v>44.9</v>
      </c>
      <c r="I2821" s="15">
        <v>33</v>
      </c>
      <c r="J2821" s="15">
        <v>3</v>
      </c>
      <c r="K2821" s="15">
        <v>1</v>
      </c>
      <c r="L2821" s="15">
        <v>59</v>
      </c>
      <c r="M2821" s="15">
        <v>10.6</v>
      </c>
      <c r="N2821" s="15">
        <v>150</v>
      </c>
      <c r="O2821" s="15">
        <v>1</v>
      </c>
      <c r="P2821" s="15" t="s">
        <v>3</v>
      </c>
      <c r="Q2821" s="37" t="s">
        <v>9169</v>
      </c>
      <c r="R2821" s="37">
        <v>0.09</v>
      </c>
      <c r="S2821" s="37" t="s">
        <v>9168</v>
      </c>
      <c r="T2821" s="37" t="s">
        <v>9167</v>
      </c>
      <c r="U2821" s="37" t="s">
        <v>9166</v>
      </c>
    </row>
    <row r="2822" spans="1:21" s="37" customFormat="1" ht="14.5">
      <c r="A2822" s="3" t="s">
        <v>6397</v>
      </c>
      <c r="B2822" s="15" t="s">
        <v>1</v>
      </c>
      <c r="C2822" s="15" t="s">
        <v>5</v>
      </c>
      <c r="D2822" s="15" t="s">
        <v>3522</v>
      </c>
      <c r="E2822" s="15">
        <v>600</v>
      </c>
      <c r="F2822" s="15">
        <v>36.700000000000003</v>
      </c>
      <c r="G2822" s="15">
        <v>40.799999999999997</v>
      </c>
      <c r="H2822" s="15">
        <v>44.9</v>
      </c>
      <c r="I2822" s="15">
        <v>33</v>
      </c>
      <c r="J2822" s="15">
        <v>3</v>
      </c>
      <c r="K2822" s="15">
        <v>1</v>
      </c>
      <c r="L2822" s="15">
        <v>59</v>
      </c>
      <c r="M2822" s="15">
        <v>10.6</v>
      </c>
      <c r="N2822" s="15">
        <v>150</v>
      </c>
      <c r="O2822" s="15">
        <v>1</v>
      </c>
      <c r="P2822" s="15" t="s">
        <v>3</v>
      </c>
      <c r="Q2822" s="37" t="s">
        <v>9169</v>
      </c>
      <c r="R2822" s="37">
        <v>0.09</v>
      </c>
      <c r="S2822" s="37" t="s">
        <v>9168</v>
      </c>
      <c r="T2822" s="37" t="s">
        <v>9167</v>
      </c>
      <c r="U2822" s="37" t="s">
        <v>9166</v>
      </c>
    </row>
    <row r="2823" spans="1:21" s="37" customFormat="1" ht="14.5">
      <c r="A2823" s="3" t="s">
        <v>6398</v>
      </c>
      <c r="B2823" s="15" t="s">
        <v>1</v>
      </c>
      <c r="C2823" s="15" t="s">
        <v>5</v>
      </c>
      <c r="D2823" s="15" t="s">
        <v>3522</v>
      </c>
      <c r="E2823" s="15">
        <v>600</v>
      </c>
      <c r="F2823" s="15">
        <v>40</v>
      </c>
      <c r="G2823" s="15">
        <v>44.5</v>
      </c>
      <c r="H2823" s="15">
        <v>48.9</v>
      </c>
      <c r="I2823" s="15">
        <v>36</v>
      </c>
      <c r="J2823" s="15">
        <v>3</v>
      </c>
      <c r="K2823" s="15">
        <v>1</v>
      </c>
      <c r="L2823" s="15">
        <v>64.3</v>
      </c>
      <c r="M2823" s="15">
        <v>9.8000000000000007</v>
      </c>
      <c r="N2823" s="15">
        <v>150</v>
      </c>
      <c r="O2823" s="15">
        <v>1</v>
      </c>
      <c r="P2823" s="15" t="s">
        <v>910</v>
      </c>
      <c r="Q2823" s="37" t="s">
        <v>9169</v>
      </c>
      <c r="R2823" s="37">
        <v>0.09</v>
      </c>
      <c r="S2823" s="37" t="s">
        <v>9168</v>
      </c>
      <c r="T2823" s="37" t="s">
        <v>9167</v>
      </c>
      <c r="U2823" s="37" t="s">
        <v>9166</v>
      </c>
    </row>
    <row r="2824" spans="1:21" s="37" customFormat="1" ht="14.5">
      <c r="A2824" s="3" t="s">
        <v>6399</v>
      </c>
      <c r="B2824" s="15" t="s">
        <v>1</v>
      </c>
      <c r="C2824" s="15" t="s">
        <v>5</v>
      </c>
      <c r="D2824" s="15" t="s">
        <v>3522</v>
      </c>
      <c r="E2824" s="15">
        <v>600</v>
      </c>
      <c r="F2824" s="15">
        <v>40</v>
      </c>
      <c r="G2824" s="15">
        <v>42.1</v>
      </c>
      <c r="H2824" s="15">
        <v>44.2</v>
      </c>
      <c r="I2824" s="15">
        <v>36</v>
      </c>
      <c r="J2824" s="15">
        <v>3</v>
      </c>
      <c r="K2824" s="15">
        <v>1</v>
      </c>
      <c r="L2824" s="15">
        <v>58.1</v>
      </c>
      <c r="M2824" s="15">
        <v>10.8</v>
      </c>
      <c r="N2824" s="15">
        <v>150</v>
      </c>
      <c r="O2824" s="15">
        <v>1</v>
      </c>
      <c r="P2824" s="15" t="s">
        <v>910</v>
      </c>
      <c r="Q2824" s="37" t="s">
        <v>9169</v>
      </c>
      <c r="R2824" s="37">
        <v>0.09</v>
      </c>
      <c r="S2824" s="37" t="s">
        <v>9168</v>
      </c>
      <c r="T2824" s="37" t="s">
        <v>9167</v>
      </c>
      <c r="U2824" s="37" t="s">
        <v>9166</v>
      </c>
    </row>
    <row r="2825" spans="1:21" s="37" customFormat="1" ht="14.5">
      <c r="A2825" s="3" t="s">
        <v>6400</v>
      </c>
      <c r="B2825" s="15" t="s">
        <v>1</v>
      </c>
      <c r="C2825" s="15" t="s">
        <v>5</v>
      </c>
      <c r="D2825" s="15" t="s">
        <v>3522</v>
      </c>
      <c r="E2825" s="15">
        <v>600</v>
      </c>
      <c r="F2825" s="15">
        <v>40</v>
      </c>
      <c r="G2825" s="15">
        <v>42.1</v>
      </c>
      <c r="H2825" s="15">
        <v>44.2</v>
      </c>
      <c r="I2825" s="15">
        <v>36</v>
      </c>
      <c r="J2825" s="15">
        <v>3</v>
      </c>
      <c r="K2825" s="15">
        <v>1</v>
      </c>
      <c r="L2825" s="15">
        <v>58.1</v>
      </c>
      <c r="M2825" s="15">
        <v>10.8</v>
      </c>
      <c r="N2825" s="15">
        <v>150</v>
      </c>
      <c r="O2825" s="15">
        <v>1</v>
      </c>
      <c r="P2825" s="15" t="s">
        <v>3</v>
      </c>
      <c r="Q2825" s="37" t="s">
        <v>9169</v>
      </c>
      <c r="R2825" s="37">
        <v>0.09</v>
      </c>
      <c r="S2825" s="37" t="s">
        <v>9168</v>
      </c>
      <c r="T2825" s="37" t="s">
        <v>9167</v>
      </c>
      <c r="U2825" s="37" t="s">
        <v>9166</v>
      </c>
    </row>
    <row r="2826" spans="1:21" s="37" customFormat="1" ht="14.5">
      <c r="A2826" s="3" t="s">
        <v>6401</v>
      </c>
      <c r="B2826" s="15" t="s">
        <v>1</v>
      </c>
      <c r="C2826" s="15" t="s">
        <v>5</v>
      </c>
      <c r="D2826" s="15" t="s">
        <v>3525</v>
      </c>
      <c r="E2826" s="15">
        <v>600</v>
      </c>
      <c r="F2826" s="15">
        <v>40</v>
      </c>
      <c r="G2826" s="15">
        <v>44.5</v>
      </c>
      <c r="H2826" s="15">
        <v>48.9</v>
      </c>
      <c r="I2826" s="15">
        <v>36</v>
      </c>
      <c r="J2826" s="15">
        <v>3</v>
      </c>
      <c r="K2826" s="15">
        <v>1</v>
      </c>
      <c r="L2826" s="15">
        <v>64.3</v>
      </c>
      <c r="M2826" s="15">
        <v>9.8000000000000007</v>
      </c>
      <c r="N2826" s="15">
        <v>150</v>
      </c>
      <c r="O2826" s="15">
        <v>1</v>
      </c>
      <c r="P2826" s="15" t="s">
        <v>910</v>
      </c>
      <c r="Q2826" s="37" t="s">
        <v>9169</v>
      </c>
      <c r="R2826" s="37">
        <v>0.09</v>
      </c>
      <c r="S2826" s="37" t="s">
        <v>9168</v>
      </c>
      <c r="T2826" s="37" t="s">
        <v>9167</v>
      </c>
      <c r="U2826" s="37" t="s">
        <v>9166</v>
      </c>
    </row>
    <row r="2827" spans="1:21" s="37" customFormat="1" ht="14.5">
      <c r="A2827" s="3" t="s">
        <v>6402</v>
      </c>
      <c r="B2827" s="15" t="s">
        <v>1</v>
      </c>
      <c r="C2827" s="15" t="s">
        <v>5</v>
      </c>
      <c r="D2827" s="15" t="s">
        <v>3525</v>
      </c>
      <c r="E2827" s="15">
        <v>600</v>
      </c>
      <c r="F2827" s="15">
        <v>40</v>
      </c>
      <c r="G2827" s="15">
        <v>42.1</v>
      </c>
      <c r="H2827" s="15">
        <v>44.2</v>
      </c>
      <c r="I2827" s="15">
        <v>36</v>
      </c>
      <c r="J2827" s="15">
        <v>3</v>
      </c>
      <c r="K2827" s="15">
        <v>1</v>
      </c>
      <c r="L2827" s="15">
        <v>58.1</v>
      </c>
      <c r="M2827" s="15">
        <v>10.8</v>
      </c>
      <c r="N2827" s="15">
        <v>150</v>
      </c>
      <c r="O2827" s="15">
        <v>1</v>
      </c>
      <c r="P2827" s="15" t="s">
        <v>910</v>
      </c>
      <c r="Q2827" s="37" t="s">
        <v>9169</v>
      </c>
      <c r="R2827" s="37">
        <v>0.09</v>
      </c>
      <c r="S2827" s="37" t="s">
        <v>9168</v>
      </c>
      <c r="T2827" s="37" t="s">
        <v>9167</v>
      </c>
      <c r="U2827" s="37" t="s">
        <v>9166</v>
      </c>
    </row>
    <row r="2828" spans="1:21" s="37" customFormat="1" ht="14.5">
      <c r="A2828" s="3" t="s">
        <v>6403</v>
      </c>
      <c r="B2828" s="15" t="s">
        <v>1</v>
      </c>
      <c r="C2828" s="15" t="s">
        <v>5</v>
      </c>
      <c r="D2828" s="15" t="s">
        <v>3525</v>
      </c>
      <c r="E2828" s="15">
        <v>600</v>
      </c>
      <c r="F2828" s="15">
        <v>40</v>
      </c>
      <c r="G2828" s="15">
        <v>42.1</v>
      </c>
      <c r="H2828" s="15">
        <v>44.2</v>
      </c>
      <c r="I2828" s="15">
        <v>36</v>
      </c>
      <c r="J2828" s="15">
        <v>3</v>
      </c>
      <c r="K2828" s="15">
        <v>1</v>
      </c>
      <c r="L2828" s="15">
        <v>58.1</v>
      </c>
      <c r="M2828" s="15">
        <v>10.8</v>
      </c>
      <c r="N2828" s="15">
        <v>150</v>
      </c>
      <c r="O2828" s="15">
        <v>1</v>
      </c>
      <c r="P2828" s="15" t="s">
        <v>3</v>
      </c>
      <c r="Q2828" s="37" t="s">
        <v>9169</v>
      </c>
      <c r="R2828" s="37">
        <v>0.09</v>
      </c>
      <c r="S2828" s="37" t="s">
        <v>9168</v>
      </c>
      <c r="T2828" s="37" t="s">
        <v>9167</v>
      </c>
      <c r="U2828" s="37" t="s">
        <v>9166</v>
      </c>
    </row>
    <row r="2829" spans="1:21" s="37" customFormat="1" ht="14.5">
      <c r="A2829" s="3" t="s">
        <v>6404</v>
      </c>
      <c r="B2829" s="15" t="s">
        <v>1</v>
      </c>
      <c r="C2829" s="15" t="s">
        <v>5</v>
      </c>
      <c r="D2829" s="15" t="s">
        <v>3525</v>
      </c>
      <c r="E2829" s="15">
        <v>600</v>
      </c>
      <c r="F2829" s="15">
        <v>40</v>
      </c>
      <c r="G2829" s="15">
        <v>44.5</v>
      </c>
      <c r="H2829" s="15">
        <v>48.9</v>
      </c>
      <c r="I2829" s="15">
        <v>36</v>
      </c>
      <c r="J2829" s="15">
        <v>3</v>
      </c>
      <c r="K2829" s="15">
        <v>1</v>
      </c>
      <c r="L2829" s="15">
        <v>64.3</v>
      </c>
      <c r="M2829" s="15">
        <v>9.8000000000000007</v>
      </c>
      <c r="N2829" s="15">
        <v>150</v>
      </c>
      <c r="O2829" s="15">
        <v>1</v>
      </c>
      <c r="P2829" s="15" t="s">
        <v>3</v>
      </c>
      <c r="Q2829" s="37" t="s">
        <v>9169</v>
      </c>
      <c r="R2829" s="37">
        <v>0.09</v>
      </c>
      <c r="S2829" s="37" t="s">
        <v>9168</v>
      </c>
      <c r="T2829" s="37" t="s">
        <v>9167</v>
      </c>
      <c r="U2829" s="37" t="s">
        <v>9166</v>
      </c>
    </row>
    <row r="2830" spans="1:21" s="37" customFormat="1" ht="14.5">
      <c r="A2830" s="3" t="s">
        <v>6405</v>
      </c>
      <c r="B2830" s="15" t="s">
        <v>1</v>
      </c>
      <c r="C2830" s="15" t="s">
        <v>5</v>
      </c>
      <c r="D2830" s="15" t="s">
        <v>3522</v>
      </c>
      <c r="E2830" s="15">
        <v>600</v>
      </c>
      <c r="F2830" s="15">
        <v>40</v>
      </c>
      <c r="G2830" s="15">
        <v>44.5</v>
      </c>
      <c r="H2830" s="15">
        <v>48.9</v>
      </c>
      <c r="I2830" s="15">
        <v>36</v>
      </c>
      <c r="J2830" s="15">
        <v>3</v>
      </c>
      <c r="K2830" s="15">
        <v>1</v>
      </c>
      <c r="L2830" s="15">
        <v>64.3</v>
      </c>
      <c r="M2830" s="15">
        <v>9.8000000000000007</v>
      </c>
      <c r="N2830" s="15">
        <v>150</v>
      </c>
      <c r="O2830" s="15">
        <v>1</v>
      </c>
      <c r="P2830" s="15" t="s">
        <v>3</v>
      </c>
      <c r="Q2830" s="37" t="s">
        <v>9169</v>
      </c>
      <c r="R2830" s="37">
        <v>0.09</v>
      </c>
      <c r="S2830" s="37" t="s">
        <v>9168</v>
      </c>
      <c r="T2830" s="37" t="s">
        <v>9167</v>
      </c>
      <c r="U2830" s="37" t="s">
        <v>9166</v>
      </c>
    </row>
    <row r="2831" spans="1:21" s="37" customFormat="1" ht="14.5">
      <c r="A2831" s="3" t="s">
        <v>6406</v>
      </c>
      <c r="B2831" s="15" t="s">
        <v>1</v>
      </c>
      <c r="C2831" s="15" t="s">
        <v>5</v>
      </c>
      <c r="D2831" s="15" t="s">
        <v>3522</v>
      </c>
      <c r="E2831" s="15">
        <v>600</v>
      </c>
      <c r="F2831" s="15">
        <v>44.4</v>
      </c>
      <c r="G2831" s="15">
        <v>49.4</v>
      </c>
      <c r="H2831" s="15">
        <v>54.3</v>
      </c>
      <c r="I2831" s="15">
        <v>40</v>
      </c>
      <c r="J2831" s="15">
        <v>3</v>
      </c>
      <c r="K2831" s="15">
        <v>1</v>
      </c>
      <c r="L2831" s="15">
        <v>71.400000000000006</v>
      </c>
      <c r="M2831" s="15">
        <v>8.8000000000000007</v>
      </c>
      <c r="N2831" s="15">
        <v>150</v>
      </c>
      <c r="O2831" s="15">
        <v>1</v>
      </c>
      <c r="P2831" s="15" t="s">
        <v>910</v>
      </c>
      <c r="Q2831" s="37" t="s">
        <v>9169</v>
      </c>
      <c r="R2831" s="37">
        <v>0.09</v>
      </c>
      <c r="S2831" s="37" t="s">
        <v>9168</v>
      </c>
      <c r="T2831" s="37" t="s">
        <v>9167</v>
      </c>
      <c r="U2831" s="37" t="s">
        <v>9166</v>
      </c>
    </row>
    <row r="2832" spans="1:21" s="37" customFormat="1" ht="14.5">
      <c r="A2832" s="3" t="s">
        <v>6407</v>
      </c>
      <c r="B2832" s="15" t="s">
        <v>1</v>
      </c>
      <c r="C2832" s="15" t="s">
        <v>5</v>
      </c>
      <c r="D2832" s="15" t="s">
        <v>3522</v>
      </c>
      <c r="E2832" s="15">
        <v>600</v>
      </c>
      <c r="F2832" s="15">
        <v>44.4</v>
      </c>
      <c r="G2832" s="15">
        <v>46.8</v>
      </c>
      <c r="H2832" s="15">
        <v>49.1</v>
      </c>
      <c r="I2832" s="15">
        <v>40</v>
      </c>
      <c r="J2832" s="15">
        <v>3</v>
      </c>
      <c r="K2832" s="15">
        <v>1</v>
      </c>
      <c r="L2832" s="15">
        <v>64.5</v>
      </c>
      <c r="M2832" s="15">
        <v>9.6999999999999993</v>
      </c>
      <c r="N2832" s="15">
        <v>150</v>
      </c>
      <c r="O2832" s="15">
        <v>1</v>
      </c>
      <c r="P2832" s="15" t="s">
        <v>910</v>
      </c>
      <c r="Q2832" s="37" t="s">
        <v>9169</v>
      </c>
      <c r="R2832" s="37">
        <v>0.09</v>
      </c>
      <c r="S2832" s="37" t="s">
        <v>9168</v>
      </c>
      <c r="T2832" s="37" t="s">
        <v>9167</v>
      </c>
      <c r="U2832" s="37" t="s">
        <v>9166</v>
      </c>
    </row>
    <row r="2833" spans="1:21" s="37" customFormat="1" ht="14.5">
      <c r="A2833" s="3" t="s">
        <v>6408</v>
      </c>
      <c r="B2833" s="15" t="s">
        <v>1</v>
      </c>
      <c r="C2833" s="15" t="s">
        <v>5</v>
      </c>
      <c r="D2833" s="15" t="s">
        <v>3522</v>
      </c>
      <c r="E2833" s="15">
        <v>600</v>
      </c>
      <c r="F2833" s="15">
        <v>44.4</v>
      </c>
      <c r="G2833" s="15">
        <v>46.8</v>
      </c>
      <c r="H2833" s="15">
        <v>49.1</v>
      </c>
      <c r="I2833" s="15">
        <v>40</v>
      </c>
      <c r="J2833" s="15">
        <v>3</v>
      </c>
      <c r="K2833" s="15">
        <v>1</v>
      </c>
      <c r="L2833" s="15">
        <v>64.5</v>
      </c>
      <c r="M2833" s="15">
        <v>9.6999999999999993</v>
      </c>
      <c r="N2833" s="15">
        <v>150</v>
      </c>
      <c r="O2833" s="15">
        <v>1</v>
      </c>
      <c r="P2833" s="15" t="s">
        <v>3</v>
      </c>
      <c r="Q2833" s="37" t="s">
        <v>9169</v>
      </c>
      <c r="R2833" s="37">
        <v>0.09</v>
      </c>
      <c r="S2833" s="37" t="s">
        <v>9168</v>
      </c>
      <c r="T2833" s="37" t="s">
        <v>9167</v>
      </c>
      <c r="U2833" s="37" t="s">
        <v>9166</v>
      </c>
    </row>
    <row r="2834" spans="1:21" s="37" customFormat="1" ht="14.5">
      <c r="A2834" s="3" t="s">
        <v>6409</v>
      </c>
      <c r="B2834" s="15" t="s">
        <v>1</v>
      </c>
      <c r="C2834" s="15" t="s">
        <v>5</v>
      </c>
      <c r="D2834" s="15" t="s">
        <v>3525</v>
      </c>
      <c r="E2834" s="15">
        <v>600</v>
      </c>
      <c r="F2834" s="15">
        <v>44.4</v>
      </c>
      <c r="G2834" s="15">
        <v>49.4</v>
      </c>
      <c r="H2834" s="15">
        <v>54.3</v>
      </c>
      <c r="I2834" s="15">
        <v>40</v>
      </c>
      <c r="J2834" s="15">
        <v>3</v>
      </c>
      <c r="K2834" s="15">
        <v>1</v>
      </c>
      <c r="L2834" s="15">
        <v>71.400000000000006</v>
      </c>
      <c r="M2834" s="15">
        <v>8.8000000000000007</v>
      </c>
      <c r="N2834" s="15">
        <v>150</v>
      </c>
      <c r="O2834" s="15">
        <v>1</v>
      </c>
      <c r="P2834" s="15" t="s">
        <v>910</v>
      </c>
      <c r="Q2834" s="37" t="s">
        <v>9169</v>
      </c>
      <c r="R2834" s="37">
        <v>0.09</v>
      </c>
      <c r="S2834" s="37" t="s">
        <v>9168</v>
      </c>
      <c r="T2834" s="37" t="s">
        <v>9167</v>
      </c>
      <c r="U2834" s="37" t="s">
        <v>9166</v>
      </c>
    </row>
    <row r="2835" spans="1:21" s="37" customFormat="1" ht="14.5">
      <c r="A2835" s="3" t="s">
        <v>6410</v>
      </c>
      <c r="B2835" s="15" t="s">
        <v>1</v>
      </c>
      <c r="C2835" s="15" t="s">
        <v>5</v>
      </c>
      <c r="D2835" s="15" t="s">
        <v>3525</v>
      </c>
      <c r="E2835" s="15">
        <v>600</v>
      </c>
      <c r="F2835" s="15">
        <v>44.4</v>
      </c>
      <c r="G2835" s="15">
        <v>46.8</v>
      </c>
      <c r="H2835" s="15">
        <v>49.1</v>
      </c>
      <c r="I2835" s="15">
        <v>40</v>
      </c>
      <c r="J2835" s="15">
        <v>3</v>
      </c>
      <c r="K2835" s="15">
        <v>1</v>
      </c>
      <c r="L2835" s="15">
        <v>64.5</v>
      </c>
      <c r="M2835" s="15">
        <v>9.6999999999999993</v>
      </c>
      <c r="N2835" s="15">
        <v>150</v>
      </c>
      <c r="O2835" s="15">
        <v>1</v>
      </c>
      <c r="P2835" s="15" t="s">
        <v>910</v>
      </c>
      <c r="Q2835" s="37" t="s">
        <v>9169</v>
      </c>
      <c r="R2835" s="37">
        <v>0.09</v>
      </c>
      <c r="S2835" s="37" t="s">
        <v>9168</v>
      </c>
      <c r="T2835" s="37" t="s">
        <v>9167</v>
      </c>
      <c r="U2835" s="37" t="s">
        <v>9166</v>
      </c>
    </row>
    <row r="2836" spans="1:21" s="37" customFormat="1" ht="14.5">
      <c r="A2836" s="3" t="s">
        <v>6411</v>
      </c>
      <c r="B2836" s="15" t="s">
        <v>1</v>
      </c>
      <c r="C2836" s="15" t="s">
        <v>5</v>
      </c>
      <c r="D2836" s="15" t="s">
        <v>3525</v>
      </c>
      <c r="E2836" s="15">
        <v>600</v>
      </c>
      <c r="F2836" s="15">
        <v>44.4</v>
      </c>
      <c r="G2836" s="15">
        <v>46.8</v>
      </c>
      <c r="H2836" s="15">
        <v>49.1</v>
      </c>
      <c r="I2836" s="15">
        <v>40</v>
      </c>
      <c r="J2836" s="15">
        <v>3</v>
      </c>
      <c r="K2836" s="15">
        <v>1</v>
      </c>
      <c r="L2836" s="15">
        <v>64.5</v>
      </c>
      <c r="M2836" s="15">
        <v>9.6999999999999993</v>
      </c>
      <c r="N2836" s="15">
        <v>150</v>
      </c>
      <c r="O2836" s="15">
        <v>1</v>
      </c>
      <c r="P2836" s="15" t="s">
        <v>3</v>
      </c>
      <c r="Q2836" s="37" t="s">
        <v>9169</v>
      </c>
      <c r="R2836" s="37">
        <v>0.09</v>
      </c>
      <c r="S2836" s="37" t="s">
        <v>9168</v>
      </c>
      <c r="T2836" s="37" t="s">
        <v>9167</v>
      </c>
      <c r="U2836" s="37" t="s">
        <v>9166</v>
      </c>
    </row>
    <row r="2837" spans="1:21" s="37" customFormat="1" ht="14.5">
      <c r="A2837" s="3" t="s">
        <v>6412</v>
      </c>
      <c r="B2837" s="15" t="s">
        <v>1</v>
      </c>
      <c r="C2837" s="15" t="s">
        <v>5</v>
      </c>
      <c r="D2837" s="15" t="s">
        <v>3525</v>
      </c>
      <c r="E2837" s="15">
        <v>600</v>
      </c>
      <c r="F2837" s="15">
        <v>44.4</v>
      </c>
      <c r="G2837" s="15">
        <v>49.4</v>
      </c>
      <c r="H2837" s="15">
        <v>54.3</v>
      </c>
      <c r="I2837" s="15">
        <v>40</v>
      </c>
      <c r="J2837" s="15">
        <v>3</v>
      </c>
      <c r="K2837" s="15">
        <v>1</v>
      </c>
      <c r="L2837" s="15">
        <v>71.400000000000006</v>
      </c>
      <c r="M2837" s="15">
        <v>8.8000000000000007</v>
      </c>
      <c r="N2837" s="15">
        <v>150</v>
      </c>
      <c r="O2837" s="15">
        <v>1</v>
      </c>
      <c r="P2837" s="15" t="s">
        <v>3</v>
      </c>
      <c r="Q2837" s="37" t="s">
        <v>9169</v>
      </c>
      <c r="R2837" s="37">
        <v>0.09</v>
      </c>
      <c r="S2837" s="37" t="s">
        <v>9168</v>
      </c>
      <c r="T2837" s="37" t="s">
        <v>9167</v>
      </c>
      <c r="U2837" s="37" t="s">
        <v>9166</v>
      </c>
    </row>
    <row r="2838" spans="1:21" s="37" customFormat="1" ht="14.5">
      <c r="A2838" s="3" t="s">
        <v>6413</v>
      </c>
      <c r="B2838" s="15" t="s">
        <v>1</v>
      </c>
      <c r="C2838" s="15" t="s">
        <v>5</v>
      </c>
      <c r="D2838" s="15" t="s">
        <v>3522</v>
      </c>
      <c r="E2838" s="15">
        <v>600</v>
      </c>
      <c r="F2838" s="15">
        <v>44.4</v>
      </c>
      <c r="G2838" s="15">
        <v>49.4</v>
      </c>
      <c r="H2838" s="15">
        <v>54.3</v>
      </c>
      <c r="I2838" s="15">
        <v>40</v>
      </c>
      <c r="J2838" s="15">
        <v>3</v>
      </c>
      <c r="K2838" s="15">
        <v>1</v>
      </c>
      <c r="L2838" s="15">
        <v>71.400000000000006</v>
      </c>
      <c r="M2838" s="15">
        <v>8.8000000000000007</v>
      </c>
      <c r="N2838" s="15">
        <v>150</v>
      </c>
      <c r="O2838" s="15">
        <v>1</v>
      </c>
      <c r="P2838" s="15" t="s">
        <v>3</v>
      </c>
      <c r="Q2838" s="37" t="s">
        <v>9169</v>
      </c>
      <c r="R2838" s="37">
        <v>0.09</v>
      </c>
      <c r="S2838" s="37" t="s">
        <v>9168</v>
      </c>
      <c r="T2838" s="37" t="s">
        <v>9167</v>
      </c>
      <c r="U2838" s="37" t="s">
        <v>9166</v>
      </c>
    </row>
    <row r="2839" spans="1:21" s="37" customFormat="1" ht="14.5">
      <c r="A2839" s="3" t="s">
        <v>6414</v>
      </c>
      <c r="B2839" s="15" t="s">
        <v>1</v>
      </c>
      <c r="C2839" s="15" t="s">
        <v>5</v>
      </c>
      <c r="D2839" s="15" t="s">
        <v>3522</v>
      </c>
      <c r="E2839" s="15">
        <v>600</v>
      </c>
      <c r="F2839" s="15">
        <v>47.8</v>
      </c>
      <c r="G2839" s="15">
        <v>53.1</v>
      </c>
      <c r="H2839" s="15">
        <v>58.4</v>
      </c>
      <c r="I2839" s="15">
        <v>43</v>
      </c>
      <c r="J2839" s="15">
        <v>3</v>
      </c>
      <c r="K2839" s="15">
        <v>1</v>
      </c>
      <c r="L2839" s="15">
        <v>76.7</v>
      </c>
      <c r="M2839" s="15">
        <v>8.1999999999999993</v>
      </c>
      <c r="N2839" s="15">
        <v>150</v>
      </c>
      <c r="O2839" s="15">
        <v>1</v>
      </c>
      <c r="P2839" s="15" t="s">
        <v>910</v>
      </c>
      <c r="Q2839" s="37" t="s">
        <v>9169</v>
      </c>
      <c r="R2839" s="37">
        <v>0.09</v>
      </c>
      <c r="S2839" s="37" t="s">
        <v>9168</v>
      </c>
      <c r="T2839" s="37" t="s">
        <v>9167</v>
      </c>
      <c r="U2839" s="37" t="s">
        <v>9166</v>
      </c>
    </row>
    <row r="2840" spans="1:21" s="37" customFormat="1" ht="14.5">
      <c r="A2840" s="3" t="s">
        <v>6415</v>
      </c>
      <c r="B2840" s="15" t="s">
        <v>1</v>
      </c>
      <c r="C2840" s="15" t="s">
        <v>5</v>
      </c>
      <c r="D2840" s="15" t="s">
        <v>3522</v>
      </c>
      <c r="E2840" s="15">
        <v>600</v>
      </c>
      <c r="F2840" s="15">
        <v>47.8</v>
      </c>
      <c r="G2840" s="15">
        <v>50.3</v>
      </c>
      <c r="H2840" s="15">
        <v>52.8</v>
      </c>
      <c r="I2840" s="15">
        <v>43</v>
      </c>
      <c r="J2840" s="15">
        <v>3</v>
      </c>
      <c r="K2840" s="15">
        <v>1</v>
      </c>
      <c r="L2840" s="15">
        <v>69.400000000000006</v>
      </c>
      <c r="M2840" s="15">
        <v>9</v>
      </c>
      <c r="N2840" s="15">
        <v>150</v>
      </c>
      <c r="O2840" s="15">
        <v>1</v>
      </c>
      <c r="P2840" s="15" t="s">
        <v>910</v>
      </c>
      <c r="Q2840" s="37" t="s">
        <v>9169</v>
      </c>
      <c r="R2840" s="37">
        <v>0.09</v>
      </c>
      <c r="S2840" s="37" t="s">
        <v>9168</v>
      </c>
      <c r="T2840" s="37" t="s">
        <v>9167</v>
      </c>
      <c r="U2840" s="37" t="s">
        <v>9166</v>
      </c>
    </row>
    <row r="2841" spans="1:21" s="37" customFormat="1" ht="14.5">
      <c r="A2841" s="3" t="s">
        <v>6416</v>
      </c>
      <c r="B2841" s="15" t="s">
        <v>1</v>
      </c>
      <c r="C2841" s="15" t="s">
        <v>5</v>
      </c>
      <c r="D2841" s="15" t="s">
        <v>3522</v>
      </c>
      <c r="E2841" s="15">
        <v>600</v>
      </c>
      <c r="F2841" s="15">
        <v>47.8</v>
      </c>
      <c r="G2841" s="15">
        <v>50.3</v>
      </c>
      <c r="H2841" s="15">
        <v>52.8</v>
      </c>
      <c r="I2841" s="15">
        <v>43</v>
      </c>
      <c r="J2841" s="15">
        <v>3</v>
      </c>
      <c r="K2841" s="15">
        <v>1</v>
      </c>
      <c r="L2841" s="15">
        <v>69.400000000000006</v>
      </c>
      <c r="M2841" s="15">
        <v>9</v>
      </c>
      <c r="N2841" s="15">
        <v>150</v>
      </c>
      <c r="O2841" s="15">
        <v>1</v>
      </c>
      <c r="P2841" s="15" t="s">
        <v>3</v>
      </c>
      <c r="Q2841" s="37" t="s">
        <v>9169</v>
      </c>
      <c r="R2841" s="37">
        <v>0.09</v>
      </c>
      <c r="S2841" s="37" t="s">
        <v>9168</v>
      </c>
      <c r="T2841" s="37" t="s">
        <v>9167</v>
      </c>
      <c r="U2841" s="37" t="s">
        <v>9166</v>
      </c>
    </row>
    <row r="2842" spans="1:21" s="37" customFormat="1" ht="14.5">
      <c r="A2842" s="3" t="s">
        <v>6417</v>
      </c>
      <c r="B2842" s="15" t="s">
        <v>1</v>
      </c>
      <c r="C2842" s="15" t="s">
        <v>5</v>
      </c>
      <c r="D2842" s="15" t="s">
        <v>3525</v>
      </c>
      <c r="E2842" s="15">
        <v>600</v>
      </c>
      <c r="F2842" s="15">
        <v>47.8</v>
      </c>
      <c r="G2842" s="15">
        <v>53.1</v>
      </c>
      <c r="H2842" s="15">
        <v>58.4</v>
      </c>
      <c r="I2842" s="15">
        <v>43</v>
      </c>
      <c r="J2842" s="15">
        <v>3</v>
      </c>
      <c r="K2842" s="15">
        <v>1</v>
      </c>
      <c r="L2842" s="15">
        <v>76.7</v>
      </c>
      <c r="M2842" s="15">
        <v>8.1999999999999993</v>
      </c>
      <c r="N2842" s="15">
        <v>150</v>
      </c>
      <c r="O2842" s="15">
        <v>1</v>
      </c>
      <c r="P2842" s="15" t="s">
        <v>910</v>
      </c>
      <c r="Q2842" s="37" t="s">
        <v>9169</v>
      </c>
      <c r="R2842" s="37">
        <v>0.09</v>
      </c>
      <c r="S2842" s="37" t="s">
        <v>9168</v>
      </c>
      <c r="T2842" s="37" t="s">
        <v>9167</v>
      </c>
      <c r="U2842" s="37" t="s">
        <v>9166</v>
      </c>
    </row>
    <row r="2843" spans="1:21" s="37" customFormat="1" ht="14.5">
      <c r="A2843" s="3" t="s">
        <v>6418</v>
      </c>
      <c r="B2843" s="15" t="s">
        <v>1</v>
      </c>
      <c r="C2843" s="15" t="s">
        <v>5</v>
      </c>
      <c r="D2843" s="15" t="s">
        <v>3525</v>
      </c>
      <c r="E2843" s="15">
        <v>600</v>
      </c>
      <c r="F2843" s="15">
        <v>47.8</v>
      </c>
      <c r="G2843" s="15">
        <v>50.3</v>
      </c>
      <c r="H2843" s="15">
        <v>52.8</v>
      </c>
      <c r="I2843" s="15">
        <v>43</v>
      </c>
      <c r="J2843" s="15">
        <v>3</v>
      </c>
      <c r="K2843" s="15">
        <v>1</v>
      </c>
      <c r="L2843" s="15">
        <v>69.400000000000006</v>
      </c>
      <c r="M2843" s="15">
        <v>9</v>
      </c>
      <c r="N2843" s="15">
        <v>150</v>
      </c>
      <c r="O2843" s="15">
        <v>1</v>
      </c>
      <c r="P2843" s="15" t="s">
        <v>910</v>
      </c>
      <c r="Q2843" s="37" t="s">
        <v>9169</v>
      </c>
      <c r="R2843" s="37">
        <v>0.09</v>
      </c>
      <c r="S2843" s="37" t="s">
        <v>9168</v>
      </c>
      <c r="T2843" s="37" t="s">
        <v>9167</v>
      </c>
      <c r="U2843" s="37" t="s">
        <v>9166</v>
      </c>
    </row>
    <row r="2844" spans="1:21" s="37" customFormat="1" ht="14.5">
      <c r="A2844" s="3" t="s">
        <v>6419</v>
      </c>
      <c r="B2844" s="15" t="s">
        <v>1</v>
      </c>
      <c r="C2844" s="15" t="s">
        <v>5</v>
      </c>
      <c r="D2844" s="15" t="s">
        <v>3525</v>
      </c>
      <c r="E2844" s="15">
        <v>600</v>
      </c>
      <c r="F2844" s="15">
        <v>47.8</v>
      </c>
      <c r="G2844" s="15">
        <v>50.3</v>
      </c>
      <c r="H2844" s="15">
        <v>52.8</v>
      </c>
      <c r="I2844" s="15">
        <v>43</v>
      </c>
      <c r="J2844" s="15">
        <v>3</v>
      </c>
      <c r="K2844" s="15">
        <v>1</v>
      </c>
      <c r="L2844" s="15">
        <v>69.400000000000006</v>
      </c>
      <c r="M2844" s="15">
        <v>9</v>
      </c>
      <c r="N2844" s="15">
        <v>150</v>
      </c>
      <c r="O2844" s="15">
        <v>1</v>
      </c>
      <c r="P2844" s="15" t="s">
        <v>3</v>
      </c>
      <c r="Q2844" s="37" t="s">
        <v>9169</v>
      </c>
      <c r="R2844" s="37">
        <v>0.09</v>
      </c>
      <c r="S2844" s="37" t="s">
        <v>9168</v>
      </c>
      <c r="T2844" s="37" t="s">
        <v>9167</v>
      </c>
      <c r="U2844" s="37" t="s">
        <v>9166</v>
      </c>
    </row>
    <row r="2845" spans="1:21" s="37" customFormat="1" ht="14.5">
      <c r="A2845" s="3" t="s">
        <v>6420</v>
      </c>
      <c r="B2845" s="15" t="s">
        <v>1</v>
      </c>
      <c r="C2845" s="15" t="s">
        <v>5</v>
      </c>
      <c r="D2845" s="15" t="s">
        <v>3525</v>
      </c>
      <c r="E2845" s="15">
        <v>600</v>
      </c>
      <c r="F2845" s="15">
        <v>47.8</v>
      </c>
      <c r="G2845" s="15">
        <v>53.1</v>
      </c>
      <c r="H2845" s="15">
        <v>58.4</v>
      </c>
      <c r="I2845" s="15">
        <v>43</v>
      </c>
      <c r="J2845" s="15">
        <v>3</v>
      </c>
      <c r="K2845" s="15">
        <v>1</v>
      </c>
      <c r="L2845" s="15">
        <v>76.7</v>
      </c>
      <c r="M2845" s="15">
        <v>8.1999999999999993</v>
      </c>
      <c r="N2845" s="15">
        <v>150</v>
      </c>
      <c r="O2845" s="15">
        <v>1</v>
      </c>
      <c r="P2845" s="15" t="s">
        <v>3</v>
      </c>
      <c r="Q2845" s="37" t="s">
        <v>9169</v>
      </c>
      <c r="R2845" s="37">
        <v>0.09</v>
      </c>
      <c r="S2845" s="37" t="s">
        <v>9168</v>
      </c>
      <c r="T2845" s="37" t="s">
        <v>9167</v>
      </c>
      <c r="U2845" s="37" t="s">
        <v>9166</v>
      </c>
    </row>
    <row r="2846" spans="1:21" s="37" customFormat="1" ht="14.5">
      <c r="A2846" s="3" t="s">
        <v>6421</v>
      </c>
      <c r="B2846" s="15" t="s">
        <v>1</v>
      </c>
      <c r="C2846" s="15" t="s">
        <v>5</v>
      </c>
      <c r="D2846" s="15" t="s">
        <v>3522</v>
      </c>
      <c r="E2846" s="15">
        <v>600</v>
      </c>
      <c r="F2846" s="15">
        <v>47.8</v>
      </c>
      <c r="G2846" s="15">
        <v>53.1</v>
      </c>
      <c r="H2846" s="15">
        <v>58.4</v>
      </c>
      <c r="I2846" s="15">
        <v>43</v>
      </c>
      <c r="J2846" s="15">
        <v>3</v>
      </c>
      <c r="K2846" s="15">
        <v>1</v>
      </c>
      <c r="L2846" s="15">
        <v>76.7</v>
      </c>
      <c r="M2846" s="15">
        <v>8.1999999999999993</v>
      </c>
      <c r="N2846" s="15">
        <v>150</v>
      </c>
      <c r="O2846" s="15">
        <v>1</v>
      </c>
      <c r="P2846" s="15" t="s">
        <v>3</v>
      </c>
      <c r="Q2846" s="37" t="s">
        <v>9169</v>
      </c>
      <c r="R2846" s="37">
        <v>0.09</v>
      </c>
      <c r="S2846" s="37" t="s">
        <v>9168</v>
      </c>
      <c r="T2846" s="37" t="s">
        <v>9167</v>
      </c>
      <c r="U2846" s="37" t="s">
        <v>9166</v>
      </c>
    </row>
    <row r="2847" spans="1:21" s="37" customFormat="1" ht="14.5">
      <c r="A2847" s="3" t="s">
        <v>6422</v>
      </c>
      <c r="B2847" s="15" t="s">
        <v>1</v>
      </c>
      <c r="C2847" s="15" t="s">
        <v>5</v>
      </c>
      <c r="D2847" s="15" t="s">
        <v>3522</v>
      </c>
      <c r="E2847" s="15">
        <v>600</v>
      </c>
      <c r="F2847" s="15">
        <v>50</v>
      </c>
      <c r="G2847" s="15">
        <v>55.6</v>
      </c>
      <c r="H2847" s="15">
        <v>61.1</v>
      </c>
      <c r="I2847" s="15">
        <v>45</v>
      </c>
      <c r="J2847" s="15">
        <v>3</v>
      </c>
      <c r="K2847" s="15">
        <v>1</v>
      </c>
      <c r="L2847" s="15">
        <v>80.3</v>
      </c>
      <c r="M2847" s="15">
        <v>7.8</v>
      </c>
      <c r="N2847" s="15">
        <v>150</v>
      </c>
      <c r="O2847" s="15">
        <v>1</v>
      </c>
      <c r="P2847" s="15" t="s">
        <v>910</v>
      </c>
      <c r="Q2847" s="37" t="s">
        <v>9169</v>
      </c>
      <c r="R2847" s="37">
        <v>0.09</v>
      </c>
      <c r="S2847" s="37" t="s">
        <v>9168</v>
      </c>
      <c r="T2847" s="37" t="s">
        <v>9167</v>
      </c>
      <c r="U2847" s="37" t="s">
        <v>9166</v>
      </c>
    </row>
    <row r="2848" spans="1:21" s="37" customFormat="1" ht="14.5">
      <c r="A2848" s="3" t="s">
        <v>6423</v>
      </c>
      <c r="B2848" s="15" t="s">
        <v>1</v>
      </c>
      <c r="C2848" s="15" t="s">
        <v>5</v>
      </c>
      <c r="D2848" s="15" t="s">
        <v>3522</v>
      </c>
      <c r="E2848" s="15">
        <v>600</v>
      </c>
      <c r="F2848" s="15">
        <v>50</v>
      </c>
      <c r="G2848" s="15">
        <v>52.7</v>
      </c>
      <c r="H2848" s="15">
        <v>55.3</v>
      </c>
      <c r="I2848" s="15">
        <v>45</v>
      </c>
      <c r="J2848" s="15">
        <v>3</v>
      </c>
      <c r="K2848" s="15">
        <v>1</v>
      </c>
      <c r="L2848" s="15">
        <v>72.7</v>
      </c>
      <c r="M2848" s="15">
        <v>8.6</v>
      </c>
      <c r="N2848" s="15">
        <v>150</v>
      </c>
      <c r="O2848" s="15">
        <v>1</v>
      </c>
      <c r="P2848" s="15" t="s">
        <v>910</v>
      </c>
      <c r="Q2848" s="37" t="s">
        <v>9169</v>
      </c>
      <c r="R2848" s="37">
        <v>0.09</v>
      </c>
      <c r="S2848" s="37" t="s">
        <v>9168</v>
      </c>
      <c r="T2848" s="37" t="s">
        <v>9167</v>
      </c>
      <c r="U2848" s="37" t="s">
        <v>9166</v>
      </c>
    </row>
    <row r="2849" spans="1:21" s="37" customFormat="1" ht="14.5">
      <c r="A2849" s="3" t="s">
        <v>6424</v>
      </c>
      <c r="B2849" s="15" t="s">
        <v>1</v>
      </c>
      <c r="C2849" s="15" t="s">
        <v>5</v>
      </c>
      <c r="D2849" s="15" t="s">
        <v>3522</v>
      </c>
      <c r="E2849" s="15">
        <v>600</v>
      </c>
      <c r="F2849" s="15">
        <v>50</v>
      </c>
      <c r="G2849" s="15">
        <v>52.7</v>
      </c>
      <c r="H2849" s="15">
        <v>55.3</v>
      </c>
      <c r="I2849" s="15">
        <v>45</v>
      </c>
      <c r="J2849" s="15">
        <v>3</v>
      </c>
      <c r="K2849" s="15">
        <v>1</v>
      </c>
      <c r="L2849" s="15">
        <v>72.7</v>
      </c>
      <c r="M2849" s="15">
        <v>8.6</v>
      </c>
      <c r="N2849" s="15">
        <v>150</v>
      </c>
      <c r="O2849" s="15">
        <v>1</v>
      </c>
      <c r="P2849" s="15" t="s">
        <v>3</v>
      </c>
      <c r="Q2849" s="37" t="s">
        <v>9169</v>
      </c>
      <c r="R2849" s="37">
        <v>0.09</v>
      </c>
      <c r="S2849" s="37" t="s">
        <v>9168</v>
      </c>
      <c r="T2849" s="37" t="s">
        <v>9167</v>
      </c>
      <c r="U2849" s="37" t="s">
        <v>9166</v>
      </c>
    </row>
    <row r="2850" spans="1:21" s="37" customFormat="1" ht="14.5">
      <c r="A2850" s="3" t="s">
        <v>6425</v>
      </c>
      <c r="B2850" s="15" t="s">
        <v>1</v>
      </c>
      <c r="C2850" s="15" t="s">
        <v>5</v>
      </c>
      <c r="D2850" s="15" t="s">
        <v>3525</v>
      </c>
      <c r="E2850" s="15">
        <v>600</v>
      </c>
      <c r="F2850" s="15">
        <v>50</v>
      </c>
      <c r="G2850" s="15">
        <v>55.6</v>
      </c>
      <c r="H2850" s="15">
        <v>61.1</v>
      </c>
      <c r="I2850" s="15">
        <v>45</v>
      </c>
      <c r="J2850" s="15">
        <v>3</v>
      </c>
      <c r="K2850" s="15">
        <v>1</v>
      </c>
      <c r="L2850" s="15">
        <v>80.3</v>
      </c>
      <c r="M2850" s="15">
        <v>7.8</v>
      </c>
      <c r="N2850" s="15">
        <v>150</v>
      </c>
      <c r="O2850" s="15">
        <v>1</v>
      </c>
      <c r="P2850" s="15" t="s">
        <v>910</v>
      </c>
      <c r="Q2850" s="37" t="s">
        <v>9169</v>
      </c>
      <c r="R2850" s="37">
        <v>0.09</v>
      </c>
      <c r="S2850" s="37" t="s">
        <v>9168</v>
      </c>
      <c r="T2850" s="37" t="s">
        <v>9167</v>
      </c>
      <c r="U2850" s="37" t="s">
        <v>9166</v>
      </c>
    </row>
    <row r="2851" spans="1:21" s="37" customFormat="1" ht="14.5">
      <c r="A2851" s="3" t="s">
        <v>6426</v>
      </c>
      <c r="B2851" s="15" t="s">
        <v>1</v>
      </c>
      <c r="C2851" s="15" t="s">
        <v>5</v>
      </c>
      <c r="D2851" s="15" t="s">
        <v>3525</v>
      </c>
      <c r="E2851" s="15">
        <v>600</v>
      </c>
      <c r="F2851" s="15">
        <v>50</v>
      </c>
      <c r="G2851" s="15">
        <v>52.7</v>
      </c>
      <c r="H2851" s="15">
        <v>55.3</v>
      </c>
      <c r="I2851" s="15">
        <v>45</v>
      </c>
      <c r="J2851" s="15">
        <v>3</v>
      </c>
      <c r="K2851" s="15">
        <v>1</v>
      </c>
      <c r="L2851" s="15">
        <v>72.7</v>
      </c>
      <c r="M2851" s="15">
        <v>8.6</v>
      </c>
      <c r="N2851" s="15">
        <v>150</v>
      </c>
      <c r="O2851" s="15">
        <v>1</v>
      </c>
      <c r="P2851" s="15" t="s">
        <v>910</v>
      </c>
      <c r="Q2851" s="37" t="s">
        <v>9169</v>
      </c>
      <c r="R2851" s="37">
        <v>0.09</v>
      </c>
      <c r="S2851" s="37" t="s">
        <v>9168</v>
      </c>
      <c r="T2851" s="37" t="s">
        <v>9167</v>
      </c>
      <c r="U2851" s="37" t="s">
        <v>9166</v>
      </c>
    </row>
    <row r="2852" spans="1:21" s="37" customFormat="1" ht="14.5">
      <c r="A2852" s="3" t="s">
        <v>6427</v>
      </c>
      <c r="B2852" s="15" t="s">
        <v>1</v>
      </c>
      <c r="C2852" s="15" t="s">
        <v>5</v>
      </c>
      <c r="D2852" s="15" t="s">
        <v>3525</v>
      </c>
      <c r="E2852" s="15">
        <v>600</v>
      </c>
      <c r="F2852" s="15">
        <v>50</v>
      </c>
      <c r="G2852" s="15">
        <v>52.7</v>
      </c>
      <c r="H2852" s="15">
        <v>55.3</v>
      </c>
      <c r="I2852" s="15">
        <v>45</v>
      </c>
      <c r="J2852" s="15">
        <v>3</v>
      </c>
      <c r="K2852" s="15">
        <v>1</v>
      </c>
      <c r="L2852" s="15">
        <v>72.7</v>
      </c>
      <c r="M2852" s="15">
        <v>8.6</v>
      </c>
      <c r="N2852" s="15">
        <v>150</v>
      </c>
      <c r="O2852" s="15">
        <v>1</v>
      </c>
      <c r="P2852" s="15" t="s">
        <v>3</v>
      </c>
      <c r="Q2852" s="37" t="s">
        <v>9169</v>
      </c>
      <c r="R2852" s="37">
        <v>0.09</v>
      </c>
      <c r="S2852" s="37" t="s">
        <v>9168</v>
      </c>
      <c r="T2852" s="37" t="s">
        <v>9167</v>
      </c>
      <c r="U2852" s="37" t="s">
        <v>9166</v>
      </c>
    </row>
    <row r="2853" spans="1:21" s="37" customFormat="1" ht="14.5">
      <c r="A2853" s="3" t="s">
        <v>6428</v>
      </c>
      <c r="B2853" s="15" t="s">
        <v>1</v>
      </c>
      <c r="C2853" s="15" t="s">
        <v>5</v>
      </c>
      <c r="D2853" s="15" t="s">
        <v>3525</v>
      </c>
      <c r="E2853" s="15">
        <v>600</v>
      </c>
      <c r="F2853" s="15">
        <v>50</v>
      </c>
      <c r="G2853" s="15">
        <v>55.6</v>
      </c>
      <c r="H2853" s="15">
        <v>61.1</v>
      </c>
      <c r="I2853" s="15">
        <v>45</v>
      </c>
      <c r="J2853" s="15">
        <v>3</v>
      </c>
      <c r="K2853" s="15">
        <v>1</v>
      </c>
      <c r="L2853" s="15">
        <v>80.3</v>
      </c>
      <c r="M2853" s="15">
        <v>7.8</v>
      </c>
      <c r="N2853" s="15">
        <v>150</v>
      </c>
      <c r="O2853" s="15">
        <v>1</v>
      </c>
      <c r="P2853" s="15" t="s">
        <v>3</v>
      </c>
      <c r="Q2853" s="37" t="s">
        <v>9169</v>
      </c>
      <c r="R2853" s="37">
        <v>0.09</v>
      </c>
      <c r="S2853" s="37" t="s">
        <v>9168</v>
      </c>
      <c r="T2853" s="37" t="s">
        <v>9167</v>
      </c>
      <c r="U2853" s="37" t="s">
        <v>9166</v>
      </c>
    </row>
    <row r="2854" spans="1:21" s="37" customFormat="1" ht="14.5">
      <c r="A2854" s="3" t="s">
        <v>6429</v>
      </c>
      <c r="B2854" s="15" t="s">
        <v>1</v>
      </c>
      <c r="C2854" s="15" t="s">
        <v>5</v>
      </c>
      <c r="D2854" s="15" t="s">
        <v>3522</v>
      </c>
      <c r="E2854" s="15">
        <v>600</v>
      </c>
      <c r="F2854" s="15">
        <v>50</v>
      </c>
      <c r="G2854" s="15">
        <v>55.6</v>
      </c>
      <c r="H2854" s="15">
        <v>61.1</v>
      </c>
      <c r="I2854" s="15">
        <v>45</v>
      </c>
      <c r="J2854" s="15">
        <v>3</v>
      </c>
      <c r="K2854" s="15">
        <v>1</v>
      </c>
      <c r="L2854" s="15">
        <v>80.3</v>
      </c>
      <c r="M2854" s="15">
        <v>7.8</v>
      </c>
      <c r="N2854" s="15">
        <v>150</v>
      </c>
      <c r="O2854" s="15">
        <v>1</v>
      </c>
      <c r="P2854" s="15" t="s">
        <v>3</v>
      </c>
      <c r="Q2854" s="37" t="s">
        <v>9169</v>
      </c>
      <c r="R2854" s="37">
        <v>0.09</v>
      </c>
      <c r="S2854" s="37" t="s">
        <v>9168</v>
      </c>
      <c r="T2854" s="37" t="s">
        <v>9167</v>
      </c>
      <c r="U2854" s="37" t="s">
        <v>9166</v>
      </c>
    </row>
    <row r="2855" spans="1:21" s="37" customFormat="1" ht="14.5">
      <c r="A2855" s="3" t="s">
        <v>6430</v>
      </c>
      <c r="B2855" s="15" t="s">
        <v>1</v>
      </c>
      <c r="C2855" s="15" t="s">
        <v>5</v>
      </c>
      <c r="D2855" s="15" t="s">
        <v>3522</v>
      </c>
      <c r="E2855" s="15">
        <v>600</v>
      </c>
      <c r="F2855" s="15">
        <v>53.3</v>
      </c>
      <c r="G2855" s="15">
        <v>59.2</v>
      </c>
      <c r="H2855" s="15">
        <v>65.099999999999994</v>
      </c>
      <c r="I2855" s="15">
        <v>48</v>
      </c>
      <c r="J2855" s="15">
        <v>3</v>
      </c>
      <c r="K2855" s="15">
        <v>1</v>
      </c>
      <c r="L2855" s="15">
        <v>85.5</v>
      </c>
      <c r="M2855" s="15">
        <v>7.3</v>
      </c>
      <c r="N2855" s="15">
        <v>150</v>
      </c>
      <c r="O2855" s="15">
        <v>1</v>
      </c>
      <c r="P2855" s="15" t="s">
        <v>910</v>
      </c>
      <c r="Q2855" s="37" t="s">
        <v>9169</v>
      </c>
      <c r="R2855" s="37">
        <v>0.09</v>
      </c>
      <c r="S2855" s="37" t="s">
        <v>9168</v>
      </c>
      <c r="T2855" s="37" t="s">
        <v>9167</v>
      </c>
      <c r="U2855" s="37" t="s">
        <v>9166</v>
      </c>
    </row>
    <row r="2856" spans="1:21" s="37" customFormat="1" ht="14.5">
      <c r="A2856" s="3" t="s">
        <v>6431</v>
      </c>
      <c r="B2856" s="15" t="s">
        <v>1</v>
      </c>
      <c r="C2856" s="15" t="s">
        <v>5</v>
      </c>
      <c r="D2856" s="15" t="s">
        <v>3522</v>
      </c>
      <c r="E2856" s="15">
        <v>600</v>
      </c>
      <c r="F2856" s="15">
        <v>53.3</v>
      </c>
      <c r="G2856" s="15">
        <v>56.1</v>
      </c>
      <c r="H2856" s="15">
        <v>58.9</v>
      </c>
      <c r="I2856" s="15">
        <v>48</v>
      </c>
      <c r="J2856" s="15">
        <v>3</v>
      </c>
      <c r="K2856" s="15">
        <v>1</v>
      </c>
      <c r="L2856" s="15">
        <v>77.400000000000006</v>
      </c>
      <c r="M2856" s="15">
        <v>8.1</v>
      </c>
      <c r="N2856" s="15">
        <v>150</v>
      </c>
      <c r="O2856" s="15">
        <v>1</v>
      </c>
      <c r="P2856" s="15" t="s">
        <v>910</v>
      </c>
      <c r="Q2856" s="37" t="s">
        <v>9169</v>
      </c>
      <c r="R2856" s="37">
        <v>0.09</v>
      </c>
      <c r="S2856" s="37" t="s">
        <v>9168</v>
      </c>
      <c r="T2856" s="37" t="s">
        <v>9167</v>
      </c>
      <c r="U2856" s="37" t="s">
        <v>9166</v>
      </c>
    </row>
    <row r="2857" spans="1:21" s="37" customFormat="1" ht="14.5">
      <c r="A2857" s="3" t="s">
        <v>6432</v>
      </c>
      <c r="B2857" s="15" t="s">
        <v>1</v>
      </c>
      <c r="C2857" s="15" t="s">
        <v>5</v>
      </c>
      <c r="D2857" s="15" t="s">
        <v>3522</v>
      </c>
      <c r="E2857" s="15">
        <v>600</v>
      </c>
      <c r="F2857" s="15">
        <v>53.3</v>
      </c>
      <c r="G2857" s="15">
        <v>56.1</v>
      </c>
      <c r="H2857" s="15">
        <v>58.9</v>
      </c>
      <c r="I2857" s="15">
        <v>48</v>
      </c>
      <c r="J2857" s="15">
        <v>3</v>
      </c>
      <c r="K2857" s="15">
        <v>1</v>
      </c>
      <c r="L2857" s="15">
        <v>77.400000000000006</v>
      </c>
      <c r="M2857" s="15">
        <v>8.1</v>
      </c>
      <c r="N2857" s="15">
        <v>150</v>
      </c>
      <c r="O2857" s="15">
        <v>1</v>
      </c>
      <c r="P2857" s="15" t="s">
        <v>3</v>
      </c>
      <c r="Q2857" s="37" t="s">
        <v>9169</v>
      </c>
      <c r="R2857" s="37">
        <v>0.09</v>
      </c>
      <c r="S2857" s="37" t="s">
        <v>9168</v>
      </c>
      <c r="T2857" s="37" t="s">
        <v>9167</v>
      </c>
      <c r="U2857" s="37" t="s">
        <v>9166</v>
      </c>
    </row>
    <row r="2858" spans="1:21" s="37" customFormat="1" ht="14.5">
      <c r="A2858" s="3" t="s">
        <v>6433</v>
      </c>
      <c r="B2858" s="15" t="s">
        <v>1</v>
      </c>
      <c r="C2858" s="15" t="s">
        <v>5</v>
      </c>
      <c r="D2858" s="15" t="s">
        <v>3525</v>
      </c>
      <c r="E2858" s="15">
        <v>600</v>
      </c>
      <c r="F2858" s="15">
        <v>53.3</v>
      </c>
      <c r="G2858" s="15">
        <v>59.3</v>
      </c>
      <c r="H2858" s="15">
        <v>65.2</v>
      </c>
      <c r="I2858" s="15">
        <v>48</v>
      </c>
      <c r="J2858" s="15">
        <v>3</v>
      </c>
      <c r="K2858" s="15">
        <v>1</v>
      </c>
      <c r="L2858" s="15">
        <v>85.5</v>
      </c>
      <c r="M2858" s="15">
        <v>7.3</v>
      </c>
      <c r="N2858" s="15">
        <v>150</v>
      </c>
      <c r="O2858" s="15">
        <v>1</v>
      </c>
      <c r="P2858" s="15" t="s">
        <v>910</v>
      </c>
      <c r="Q2858" s="37" t="s">
        <v>9169</v>
      </c>
      <c r="R2858" s="37">
        <v>0.09</v>
      </c>
      <c r="S2858" s="37" t="s">
        <v>9168</v>
      </c>
      <c r="T2858" s="37" t="s">
        <v>9167</v>
      </c>
      <c r="U2858" s="37" t="s">
        <v>9166</v>
      </c>
    </row>
    <row r="2859" spans="1:21" s="37" customFormat="1" ht="14.5">
      <c r="A2859" s="3" t="s">
        <v>6434</v>
      </c>
      <c r="B2859" s="15" t="s">
        <v>1</v>
      </c>
      <c r="C2859" s="15" t="s">
        <v>5</v>
      </c>
      <c r="D2859" s="15" t="s">
        <v>3525</v>
      </c>
      <c r="E2859" s="15">
        <v>600</v>
      </c>
      <c r="F2859" s="15">
        <v>53.3</v>
      </c>
      <c r="G2859" s="15">
        <v>56.1</v>
      </c>
      <c r="H2859" s="15">
        <v>58.9</v>
      </c>
      <c r="I2859" s="15">
        <v>48</v>
      </c>
      <c r="J2859" s="15">
        <v>3</v>
      </c>
      <c r="K2859" s="15">
        <v>1</v>
      </c>
      <c r="L2859" s="15">
        <v>77.400000000000006</v>
      </c>
      <c r="M2859" s="15">
        <v>8.1</v>
      </c>
      <c r="N2859" s="15">
        <v>150</v>
      </c>
      <c r="O2859" s="15">
        <v>1</v>
      </c>
      <c r="P2859" s="15" t="s">
        <v>910</v>
      </c>
      <c r="Q2859" s="37" t="s">
        <v>9169</v>
      </c>
      <c r="R2859" s="37">
        <v>0.09</v>
      </c>
      <c r="S2859" s="37" t="s">
        <v>9168</v>
      </c>
      <c r="T2859" s="37" t="s">
        <v>9167</v>
      </c>
      <c r="U2859" s="37" t="s">
        <v>9166</v>
      </c>
    </row>
    <row r="2860" spans="1:21" s="37" customFormat="1" ht="14.5">
      <c r="A2860" s="3" t="s">
        <v>6435</v>
      </c>
      <c r="B2860" s="15" t="s">
        <v>1</v>
      </c>
      <c r="C2860" s="15" t="s">
        <v>5</v>
      </c>
      <c r="D2860" s="15" t="s">
        <v>3525</v>
      </c>
      <c r="E2860" s="15">
        <v>600</v>
      </c>
      <c r="F2860" s="15">
        <v>53.3</v>
      </c>
      <c r="G2860" s="15">
        <v>56.1</v>
      </c>
      <c r="H2860" s="15">
        <v>58.9</v>
      </c>
      <c r="I2860" s="15">
        <v>48</v>
      </c>
      <c r="J2860" s="15">
        <v>3</v>
      </c>
      <c r="K2860" s="15">
        <v>1</v>
      </c>
      <c r="L2860" s="15">
        <v>77.400000000000006</v>
      </c>
      <c r="M2860" s="15">
        <v>8.1</v>
      </c>
      <c r="N2860" s="15">
        <v>150</v>
      </c>
      <c r="O2860" s="15">
        <v>1</v>
      </c>
      <c r="P2860" s="15" t="s">
        <v>3</v>
      </c>
      <c r="Q2860" s="37" t="s">
        <v>9169</v>
      </c>
      <c r="R2860" s="37">
        <v>0.09</v>
      </c>
      <c r="S2860" s="37" t="s">
        <v>9168</v>
      </c>
      <c r="T2860" s="37" t="s">
        <v>9167</v>
      </c>
      <c r="U2860" s="37" t="s">
        <v>9166</v>
      </c>
    </row>
    <row r="2861" spans="1:21" s="37" customFormat="1" ht="14.5">
      <c r="A2861" s="3" t="s">
        <v>6436</v>
      </c>
      <c r="B2861" s="15" t="s">
        <v>1</v>
      </c>
      <c r="C2861" s="15" t="s">
        <v>5</v>
      </c>
      <c r="D2861" s="15" t="s">
        <v>3525</v>
      </c>
      <c r="E2861" s="15">
        <v>600</v>
      </c>
      <c r="F2861" s="15">
        <v>53.3</v>
      </c>
      <c r="G2861" s="15">
        <v>59.3</v>
      </c>
      <c r="H2861" s="15">
        <v>65.2</v>
      </c>
      <c r="I2861" s="15">
        <v>48</v>
      </c>
      <c r="J2861" s="15">
        <v>3</v>
      </c>
      <c r="K2861" s="15">
        <v>1</v>
      </c>
      <c r="L2861" s="15">
        <v>85.5</v>
      </c>
      <c r="M2861" s="15">
        <v>7.3</v>
      </c>
      <c r="N2861" s="15">
        <v>150</v>
      </c>
      <c r="O2861" s="15">
        <v>1</v>
      </c>
      <c r="P2861" s="15" t="s">
        <v>3</v>
      </c>
      <c r="Q2861" s="37" t="s">
        <v>9169</v>
      </c>
      <c r="R2861" s="37">
        <v>0.09</v>
      </c>
      <c r="S2861" s="37" t="s">
        <v>9168</v>
      </c>
      <c r="T2861" s="37" t="s">
        <v>9167</v>
      </c>
      <c r="U2861" s="37" t="s">
        <v>9166</v>
      </c>
    </row>
    <row r="2862" spans="1:21" s="37" customFormat="1" ht="14.5">
      <c r="A2862" s="3" t="s">
        <v>6437</v>
      </c>
      <c r="B2862" s="15" t="s">
        <v>1</v>
      </c>
      <c r="C2862" s="15" t="s">
        <v>5</v>
      </c>
      <c r="D2862" s="15" t="s">
        <v>3522</v>
      </c>
      <c r="E2862" s="15">
        <v>600</v>
      </c>
      <c r="F2862" s="15">
        <v>53.3</v>
      </c>
      <c r="G2862" s="15">
        <v>59.2</v>
      </c>
      <c r="H2862" s="15">
        <v>65.099999999999994</v>
      </c>
      <c r="I2862" s="15">
        <v>48</v>
      </c>
      <c r="J2862" s="15">
        <v>3</v>
      </c>
      <c r="K2862" s="15">
        <v>1</v>
      </c>
      <c r="L2862" s="15">
        <v>85.5</v>
      </c>
      <c r="M2862" s="15">
        <v>7.3</v>
      </c>
      <c r="N2862" s="15">
        <v>150</v>
      </c>
      <c r="O2862" s="15">
        <v>1</v>
      </c>
      <c r="P2862" s="15" t="s">
        <v>3</v>
      </c>
      <c r="Q2862" s="37" t="s">
        <v>9169</v>
      </c>
      <c r="R2862" s="37">
        <v>0.09</v>
      </c>
      <c r="S2862" s="37" t="s">
        <v>9168</v>
      </c>
      <c r="T2862" s="37" t="s">
        <v>9167</v>
      </c>
      <c r="U2862" s="37" t="s">
        <v>9166</v>
      </c>
    </row>
    <row r="2863" spans="1:21" s="37" customFormat="1" ht="14.5">
      <c r="A2863" s="3" t="s">
        <v>6438</v>
      </c>
      <c r="B2863" s="15" t="s">
        <v>1</v>
      </c>
      <c r="C2863" s="15" t="s">
        <v>5</v>
      </c>
      <c r="D2863" s="15" t="s">
        <v>3522</v>
      </c>
      <c r="E2863" s="15">
        <v>600</v>
      </c>
      <c r="F2863" s="15">
        <v>6.4</v>
      </c>
      <c r="G2863" s="15">
        <v>6.9</v>
      </c>
      <c r="H2863" s="15">
        <v>7.3</v>
      </c>
      <c r="I2863" s="15">
        <v>5</v>
      </c>
      <c r="J2863" s="15">
        <v>3</v>
      </c>
      <c r="K2863" s="15">
        <v>800</v>
      </c>
      <c r="L2863" s="15">
        <v>9.6</v>
      </c>
      <c r="M2863" s="15">
        <v>65</v>
      </c>
      <c r="N2863" s="15">
        <v>150</v>
      </c>
      <c r="O2863" s="15">
        <v>1</v>
      </c>
      <c r="P2863" s="15" t="s">
        <v>910</v>
      </c>
      <c r="Q2863" s="37" t="s">
        <v>9169</v>
      </c>
      <c r="R2863" s="37">
        <v>0.09</v>
      </c>
      <c r="S2863" s="37" t="s">
        <v>9168</v>
      </c>
      <c r="T2863" s="37" t="s">
        <v>9167</v>
      </c>
      <c r="U2863" s="37" t="s">
        <v>9166</v>
      </c>
    </row>
    <row r="2864" spans="1:21" s="37" customFormat="1" ht="14.5">
      <c r="A2864" s="3" t="s">
        <v>6439</v>
      </c>
      <c r="B2864" s="15" t="s">
        <v>1</v>
      </c>
      <c r="C2864" s="15" t="s">
        <v>5</v>
      </c>
      <c r="D2864" s="15" t="s">
        <v>3522</v>
      </c>
      <c r="E2864" s="15">
        <v>600</v>
      </c>
      <c r="F2864" s="15">
        <v>6.4</v>
      </c>
      <c r="G2864" s="15">
        <v>6.7</v>
      </c>
      <c r="H2864" s="15">
        <v>7</v>
      </c>
      <c r="I2864" s="15">
        <v>5</v>
      </c>
      <c r="J2864" s="15">
        <v>3</v>
      </c>
      <c r="K2864" s="15">
        <v>800</v>
      </c>
      <c r="L2864" s="15">
        <v>9.1999999999999993</v>
      </c>
      <c r="M2864" s="15">
        <v>68</v>
      </c>
      <c r="N2864" s="15">
        <v>150</v>
      </c>
      <c r="O2864" s="15">
        <v>1</v>
      </c>
      <c r="P2864" s="15" t="s">
        <v>910</v>
      </c>
      <c r="Q2864" s="37" t="s">
        <v>9169</v>
      </c>
      <c r="R2864" s="37">
        <v>0.09</v>
      </c>
      <c r="S2864" s="37" t="s">
        <v>9168</v>
      </c>
      <c r="T2864" s="37" t="s">
        <v>9167</v>
      </c>
      <c r="U2864" s="37" t="s">
        <v>9166</v>
      </c>
    </row>
    <row r="2865" spans="1:21" s="37" customFormat="1" ht="14.5">
      <c r="A2865" s="3" t="s">
        <v>6440</v>
      </c>
      <c r="B2865" s="15" t="s">
        <v>1</v>
      </c>
      <c r="C2865" s="15" t="s">
        <v>5</v>
      </c>
      <c r="D2865" s="15" t="s">
        <v>3522</v>
      </c>
      <c r="E2865" s="15">
        <v>600</v>
      </c>
      <c r="F2865" s="15">
        <v>6.4</v>
      </c>
      <c r="G2865" s="15">
        <v>6.7</v>
      </c>
      <c r="H2865" s="15">
        <v>7</v>
      </c>
      <c r="I2865" s="15">
        <v>5</v>
      </c>
      <c r="J2865" s="15">
        <v>3</v>
      </c>
      <c r="K2865" s="15">
        <v>800</v>
      </c>
      <c r="L2865" s="15">
        <v>9.1999999999999993</v>
      </c>
      <c r="M2865" s="15">
        <v>68</v>
      </c>
      <c r="N2865" s="15">
        <v>150</v>
      </c>
      <c r="O2865" s="15">
        <v>1</v>
      </c>
      <c r="P2865" s="15" t="s">
        <v>3</v>
      </c>
      <c r="Q2865" s="37" t="s">
        <v>9169</v>
      </c>
      <c r="R2865" s="37">
        <v>0.09</v>
      </c>
      <c r="S2865" s="37" t="s">
        <v>9168</v>
      </c>
      <c r="T2865" s="37" t="s">
        <v>9167</v>
      </c>
      <c r="U2865" s="37" t="s">
        <v>9166</v>
      </c>
    </row>
    <row r="2866" spans="1:21" s="37" customFormat="1" ht="14.5">
      <c r="A2866" s="3" t="s">
        <v>6441</v>
      </c>
      <c r="B2866" s="15" t="s">
        <v>1</v>
      </c>
      <c r="C2866" s="15" t="s">
        <v>5</v>
      </c>
      <c r="D2866" s="15" t="s">
        <v>3525</v>
      </c>
      <c r="E2866" s="15">
        <v>600</v>
      </c>
      <c r="F2866" s="15">
        <v>6.4</v>
      </c>
      <c r="G2866" s="15">
        <v>6.9</v>
      </c>
      <c r="H2866" s="15">
        <v>7.3</v>
      </c>
      <c r="I2866" s="15">
        <v>5</v>
      </c>
      <c r="J2866" s="15">
        <v>3</v>
      </c>
      <c r="K2866" s="15">
        <v>800</v>
      </c>
      <c r="L2866" s="15">
        <v>9.6</v>
      </c>
      <c r="M2866" s="15">
        <v>65</v>
      </c>
      <c r="N2866" s="15">
        <v>150</v>
      </c>
      <c r="O2866" s="15">
        <v>1</v>
      </c>
      <c r="P2866" s="15" t="s">
        <v>910</v>
      </c>
      <c r="Q2866" s="37" t="s">
        <v>9169</v>
      </c>
      <c r="R2866" s="37">
        <v>0.09</v>
      </c>
      <c r="S2866" s="37" t="s">
        <v>9168</v>
      </c>
      <c r="T2866" s="37" t="s">
        <v>9167</v>
      </c>
      <c r="U2866" s="37" t="s">
        <v>9166</v>
      </c>
    </row>
    <row r="2867" spans="1:21" s="37" customFormat="1" ht="14.5">
      <c r="A2867" s="3" t="s">
        <v>6442</v>
      </c>
      <c r="B2867" s="15" t="s">
        <v>1</v>
      </c>
      <c r="C2867" s="15" t="s">
        <v>5</v>
      </c>
      <c r="D2867" s="15" t="s">
        <v>3525</v>
      </c>
      <c r="E2867" s="15">
        <v>600</v>
      </c>
      <c r="F2867" s="15">
        <v>6.4</v>
      </c>
      <c r="G2867" s="15">
        <v>6.7</v>
      </c>
      <c r="H2867" s="15">
        <v>7</v>
      </c>
      <c r="I2867" s="15">
        <v>5</v>
      </c>
      <c r="J2867" s="15">
        <v>3</v>
      </c>
      <c r="K2867" s="15">
        <v>800</v>
      </c>
      <c r="L2867" s="15">
        <v>9.1999999999999993</v>
      </c>
      <c r="M2867" s="15">
        <v>68</v>
      </c>
      <c r="N2867" s="15">
        <v>150</v>
      </c>
      <c r="O2867" s="15">
        <v>1</v>
      </c>
      <c r="P2867" s="15" t="s">
        <v>910</v>
      </c>
      <c r="Q2867" s="37" t="s">
        <v>9169</v>
      </c>
      <c r="R2867" s="37">
        <v>0.09</v>
      </c>
      <c r="S2867" s="37" t="s">
        <v>9168</v>
      </c>
      <c r="T2867" s="37" t="s">
        <v>9167</v>
      </c>
      <c r="U2867" s="37" t="s">
        <v>9166</v>
      </c>
    </row>
    <row r="2868" spans="1:21" s="37" customFormat="1" ht="14.5">
      <c r="A2868" s="3" t="s">
        <v>6443</v>
      </c>
      <c r="B2868" s="15" t="s">
        <v>1</v>
      </c>
      <c r="C2868" s="15" t="s">
        <v>5</v>
      </c>
      <c r="D2868" s="15" t="s">
        <v>3525</v>
      </c>
      <c r="E2868" s="15">
        <v>600</v>
      </c>
      <c r="F2868" s="15">
        <v>6.4</v>
      </c>
      <c r="G2868" s="15">
        <v>6.7</v>
      </c>
      <c r="H2868" s="15">
        <v>7</v>
      </c>
      <c r="I2868" s="15">
        <v>5</v>
      </c>
      <c r="J2868" s="15">
        <v>3</v>
      </c>
      <c r="K2868" s="15">
        <v>800</v>
      </c>
      <c r="L2868" s="15">
        <v>9.1999999999999993</v>
      </c>
      <c r="M2868" s="15">
        <v>68</v>
      </c>
      <c r="N2868" s="15">
        <v>150</v>
      </c>
      <c r="O2868" s="15">
        <v>1</v>
      </c>
      <c r="P2868" s="15" t="s">
        <v>3</v>
      </c>
      <c r="Q2868" s="37" t="s">
        <v>9169</v>
      </c>
      <c r="R2868" s="37">
        <v>0.09</v>
      </c>
      <c r="S2868" s="37" t="s">
        <v>9168</v>
      </c>
      <c r="T2868" s="37" t="s">
        <v>9167</v>
      </c>
      <c r="U2868" s="37" t="s">
        <v>9166</v>
      </c>
    </row>
    <row r="2869" spans="1:21" s="37" customFormat="1" ht="14.5">
      <c r="A2869" s="3" t="s">
        <v>6444</v>
      </c>
      <c r="B2869" s="15" t="s">
        <v>1</v>
      </c>
      <c r="C2869" s="15" t="s">
        <v>5</v>
      </c>
      <c r="D2869" s="15" t="s">
        <v>3525</v>
      </c>
      <c r="E2869" s="15">
        <v>600</v>
      </c>
      <c r="F2869" s="15">
        <v>6.4</v>
      </c>
      <c r="G2869" s="15">
        <v>6.9</v>
      </c>
      <c r="H2869" s="15">
        <v>7.3</v>
      </c>
      <c r="I2869" s="15">
        <v>5</v>
      </c>
      <c r="J2869" s="15">
        <v>3</v>
      </c>
      <c r="K2869" s="15">
        <v>800</v>
      </c>
      <c r="L2869" s="15">
        <v>9.6</v>
      </c>
      <c r="M2869" s="15">
        <v>65</v>
      </c>
      <c r="N2869" s="15">
        <v>150</v>
      </c>
      <c r="O2869" s="15">
        <v>1</v>
      </c>
      <c r="P2869" s="15" t="s">
        <v>3</v>
      </c>
      <c r="Q2869" s="37" t="s">
        <v>9169</v>
      </c>
      <c r="R2869" s="37">
        <v>0.09</v>
      </c>
      <c r="S2869" s="37" t="s">
        <v>9168</v>
      </c>
      <c r="T2869" s="37" t="s">
        <v>9167</v>
      </c>
      <c r="U2869" s="37" t="s">
        <v>9166</v>
      </c>
    </row>
    <row r="2870" spans="1:21" s="37" customFormat="1" ht="14.5">
      <c r="A2870" s="3" t="s">
        <v>6445</v>
      </c>
      <c r="B2870" s="15" t="s">
        <v>1</v>
      </c>
      <c r="C2870" s="15" t="s">
        <v>5</v>
      </c>
      <c r="D2870" s="15" t="s">
        <v>3522</v>
      </c>
      <c r="E2870" s="15">
        <v>600</v>
      </c>
      <c r="F2870" s="15">
        <v>6.4</v>
      </c>
      <c r="G2870" s="15">
        <v>6.9</v>
      </c>
      <c r="H2870" s="15">
        <v>7.3</v>
      </c>
      <c r="I2870" s="15">
        <v>5</v>
      </c>
      <c r="J2870" s="15">
        <v>3</v>
      </c>
      <c r="K2870" s="15">
        <v>800</v>
      </c>
      <c r="L2870" s="15">
        <v>9.6</v>
      </c>
      <c r="M2870" s="15">
        <v>65</v>
      </c>
      <c r="N2870" s="15">
        <v>150</v>
      </c>
      <c r="O2870" s="15">
        <v>1</v>
      </c>
      <c r="P2870" s="15" t="s">
        <v>3</v>
      </c>
      <c r="Q2870" s="37" t="s">
        <v>9169</v>
      </c>
      <c r="R2870" s="37">
        <v>0.09</v>
      </c>
      <c r="S2870" s="37" t="s">
        <v>9168</v>
      </c>
      <c r="T2870" s="37" t="s">
        <v>9167</v>
      </c>
      <c r="U2870" s="37" t="s">
        <v>9166</v>
      </c>
    </row>
    <row r="2871" spans="1:21" s="37" customFormat="1" ht="14.5">
      <c r="A2871" s="3" t="s">
        <v>6446</v>
      </c>
      <c r="B2871" s="15" t="s">
        <v>1</v>
      </c>
      <c r="C2871" s="15" t="s">
        <v>5</v>
      </c>
      <c r="D2871" s="15" t="s">
        <v>3522</v>
      </c>
      <c r="E2871" s="15">
        <v>600</v>
      </c>
      <c r="F2871" s="15">
        <v>56.7</v>
      </c>
      <c r="G2871" s="15">
        <v>63</v>
      </c>
      <c r="H2871" s="15">
        <v>69.3</v>
      </c>
      <c r="I2871" s="15">
        <v>51</v>
      </c>
      <c r="J2871" s="15">
        <v>3</v>
      </c>
      <c r="K2871" s="15">
        <v>1</v>
      </c>
      <c r="L2871" s="15">
        <v>91.1</v>
      </c>
      <c r="M2871" s="15">
        <v>6.9</v>
      </c>
      <c r="N2871" s="15">
        <v>150</v>
      </c>
      <c r="O2871" s="15">
        <v>1</v>
      </c>
      <c r="P2871" s="15" t="s">
        <v>910</v>
      </c>
      <c r="Q2871" s="37" t="s">
        <v>9169</v>
      </c>
      <c r="R2871" s="37">
        <v>0.09</v>
      </c>
      <c r="S2871" s="37" t="s">
        <v>9168</v>
      </c>
      <c r="T2871" s="37" t="s">
        <v>9167</v>
      </c>
      <c r="U2871" s="37" t="s">
        <v>9166</v>
      </c>
    </row>
    <row r="2872" spans="1:21" s="37" customFormat="1" ht="14.5">
      <c r="A2872" s="3" t="s">
        <v>6447</v>
      </c>
      <c r="B2872" s="15" t="s">
        <v>1</v>
      </c>
      <c r="C2872" s="15" t="s">
        <v>5</v>
      </c>
      <c r="D2872" s="15" t="s">
        <v>3522</v>
      </c>
      <c r="E2872" s="15">
        <v>600</v>
      </c>
      <c r="F2872" s="15">
        <v>56.7</v>
      </c>
      <c r="G2872" s="15">
        <v>59.7</v>
      </c>
      <c r="H2872" s="15">
        <v>62.7</v>
      </c>
      <c r="I2872" s="15">
        <v>51</v>
      </c>
      <c r="J2872" s="15">
        <v>3</v>
      </c>
      <c r="K2872" s="15">
        <v>1</v>
      </c>
      <c r="L2872" s="15">
        <v>82.4</v>
      </c>
      <c r="M2872" s="15">
        <v>7.6</v>
      </c>
      <c r="N2872" s="15">
        <v>150</v>
      </c>
      <c r="O2872" s="15">
        <v>1</v>
      </c>
      <c r="P2872" s="15" t="s">
        <v>910</v>
      </c>
      <c r="Q2872" s="37" t="s">
        <v>9169</v>
      </c>
      <c r="R2872" s="37">
        <v>0.09</v>
      </c>
      <c r="S2872" s="37" t="s">
        <v>9168</v>
      </c>
      <c r="T2872" s="37" t="s">
        <v>9167</v>
      </c>
      <c r="U2872" s="37" t="s">
        <v>9166</v>
      </c>
    </row>
    <row r="2873" spans="1:21" s="37" customFormat="1" ht="14.5">
      <c r="A2873" s="3" t="s">
        <v>6448</v>
      </c>
      <c r="B2873" s="15" t="s">
        <v>1</v>
      </c>
      <c r="C2873" s="15" t="s">
        <v>5</v>
      </c>
      <c r="D2873" s="15" t="s">
        <v>3522</v>
      </c>
      <c r="E2873" s="15">
        <v>600</v>
      </c>
      <c r="F2873" s="15">
        <v>56.7</v>
      </c>
      <c r="G2873" s="15">
        <v>59.7</v>
      </c>
      <c r="H2873" s="15">
        <v>62.7</v>
      </c>
      <c r="I2873" s="15">
        <v>51</v>
      </c>
      <c r="J2873" s="15">
        <v>3</v>
      </c>
      <c r="K2873" s="15">
        <v>1</v>
      </c>
      <c r="L2873" s="15">
        <v>82.4</v>
      </c>
      <c r="M2873" s="15">
        <v>7.6</v>
      </c>
      <c r="N2873" s="15">
        <v>150</v>
      </c>
      <c r="O2873" s="15">
        <v>1</v>
      </c>
      <c r="P2873" s="15" t="s">
        <v>3</v>
      </c>
      <c r="Q2873" s="37" t="s">
        <v>9169</v>
      </c>
      <c r="R2873" s="37">
        <v>0.09</v>
      </c>
      <c r="S2873" s="37" t="s">
        <v>9168</v>
      </c>
      <c r="T2873" s="37" t="s">
        <v>9167</v>
      </c>
      <c r="U2873" s="37" t="s">
        <v>9166</v>
      </c>
    </row>
    <row r="2874" spans="1:21" s="37" customFormat="1" ht="14.5">
      <c r="A2874" s="3" t="s">
        <v>6449</v>
      </c>
      <c r="B2874" s="15" t="s">
        <v>1</v>
      </c>
      <c r="C2874" s="15" t="s">
        <v>5</v>
      </c>
      <c r="D2874" s="15" t="s">
        <v>3525</v>
      </c>
      <c r="E2874" s="15">
        <v>600</v>
      </c>
      <c r="F2874" s="15">
        <v>56.7</v>
      </c>
      <c r="G2874" s="15">
        <v>63</v>
      </c>
      <c r="H2874" s="15">
        <v>69.3</v>
      </c>
      <c r="I2874" s="15">
        <v>51</v>
      </c>
      <c r="J2874" s="15">
        <v>3</v>
      </c>
      <c r="K2874" s="15">
        <v>1</v>
      </c>
      <c r="L2874" s="15">
        <v>91.1</v>
      </c>
      <c r="M2874" s="15">
        <v>6.9</v>
      </c>
      <c r="N2874" s="15">
        <v>150</v>
      </c>
      <c r="O2874" s="15">
        <v>1</v>
      </c>
      <c r="P2874" s="15" t="s">
        <v>910</v>
      </c>
      <c r="Q2874" s="37" t="s">
        <v>9169</v>
      </c>
      <c r="R2874" s="37">
        <v>0.09</v>
      </c>
      <c r="S2874" s="37" t="s">
        <v>9168</v>
      </c>
      <c r="T2874" s="37" t="s">
        <v>9167</v>
      </c>
      <c r="U2874" s="37" t="s">
        <v>9166</v>
      </c>
    </row>
    <row r="2875" spans="1:21" s="37" customFormat="1" ht="14.5">
      <c r="A2875" s="3" t="s">
        <v>6450</v>
      </c>
      <c r="B2875" s="15" t="s">
        <v>1</v>
      </c>
      <c r="C2875" s="15" t="s">
        <v>5</v>
      </c>
      <c r="D2875" s="15" t="s">
        <v>3525</v>
      </c>
      <c r="E2875" s="15">
        <v>600</v>
      </c>
      <c r="F2875" s="15">
        <v>56.7</v>
      </c>
      <c r="G2875" s="15">
        <v>59.7</v>
      </c>
      <c r="H2875" s="15">
        <v>62.7</v>
      </c>
      <c r="I2875" s="15">
        <v>51</v>
      </c>
      <c r="J2875" s="15">
        <v>3</v>
      </c>
      <c r="K2875" s="15">
        <v>1</v>
      </c>
      <c r="L2875" s="15">
        <v>82.4</v>
      </c>
      <c r="M2875" s="15">
        <v>7.6</v>
      </c>
      <c r="N2875" s="15">
        <v>150</v>
      </c>
      <c r="O2875" s="15">
        <v>1</v>
      </c>
      <c r="P2875" s="15" t="s">
        <v>910</v>
      </c>
      <c r="Q2875" s="37" t="s">
        <v>9169</v>
      </c>
      <c r="R2875" s="37">
        <v>0.09</v>
      </c>
      <c r="S2875" s="37" t="s">
        <v>9168</v>
      </c>
      <c r="T2875" s="37" t="s">
        <v>9167</v>
      </c>
      <c r="U2875" s="37" t="s">
        <v>9166</v>
      </c>
    </row>
    <row r="2876" spans="1:21" s="37" customFormat="1" ht="14.5">
      <c r="A2876" s="3" t="s">
        <v>6451</v>
      </c>
      <c r="B2876" s="15" t="s">
        <v>1</v>
      </c>
      <c r="C2876" s="15" t="s">
        <v>5</v>
      </c>
      <c r="D2876" s="15" t="s">
        <v>3525</v>
      </c>
      <c r="E2876" s="15">
        <v>600</v>
      </c>
      <c r="F2876" s="15">
        <v>56.7</v>
      </c>
      <c r="G2876" s="15">
        <v>59.7</v>
      </c>
      <c r="H2876" s="15">
        <v>62.7</v>
      </c>
      <c r="I2876" s="15">
        <v>51</v>
      </c>
      <c r="J2876" s="15">
        <v>3</v>
      </c>
      <c r="K2876" s="15">
        <v>1</v>
      </c>
      <c r="L2876" s="15">
        <v>82.4</v>
      </c>
      <c r="M2876" s="15">
        <v>7.6</v>
      </c>
      <c r="N2876" s="15">
        <v>150</v>
      </c>
      <c r="O2876" s="15">
        <v>1</v>
      </c>
      <c r="P2876" s="15" t="s">
        <v>3</v>
      </c>
      <c r="Q2876" s="37" t="s">
        <v>9169</v>
      </c>
      <c r="R2876" s="37">
        <v>0.09</v>
      </c>
      <c r="S2876" s="37" t="s">
        <v>9168</v>
      </c>
      <c r="T2876" s="37" t="s">
        <v>9167</v>
      </c>
      <c r="U2876" s="37" t="s">
        <v>9166</v>
      </c>
    </row>
    <row r="2877" spans="1:21" s="37" customFormat="1" ht="14.5">
      <c r="A2877" s="3" t="s">
        <v>6452</v>
      </c>
      <c r="B2877" s="15" t="s">
        <v>1</v>
      </c>
      <c r="C2877" s="15" t="s">
        <v>5</v>
      </c>
      <c r="D2877" s="15" t="s">
        <v>3525</v>
      </c>
      <c r="E2877" s="15">
        <v>600</v>
      </c>
      <c r="F2877" s="15">
        <v>56.7</v>
      </c>
      <c r="G2877" s="15">
        <v>63</v>
      </c>
      <c r="H2877" s="15">
        <v>69.3</v>
      </c>
      <c r="I2877" s="15">
        <v>51</v>
      </c>
      <c r="J2877" s="15">
        <v>3</v>
      </c>
      <c r="K2877" s="15">
        <v>1</v>
      </c>
      <c r="L2877" s="15">
        <v>91.1</v>
      </c>
      <c r="M2877" s="15">
        <v>6.9</v>
      </c>
      <c r="N2877" s="15">
        <v>150</v>
      </c>
      <c r="O2877" s="15">
        <v>1</v>
      </c>
      <c r="P2877" s="15" t="s">
        <v>3</v>
      </c>
      <c r="Q2877" s="37" t="s">
        <v>9169</v>
      </c>
      <c r="R2877" s="37">
        <v>0.09</v>
      </c>
      <c r="S2877" s="37" t="s">
        <v>9168</v>
      </c>
      <c r="T2877" s="37" t="s">
        <v>9167</v>
      </c>
      <c r="U2877" s="37" t="s">
        <v>9166</v>
      </c>
    </row>
    <row r="2878" spans="1:21" s="37" customFormat="1" ht="14.5">
      <c r="A2878" s="3" t="s">
        <v>6453</v>
      </c>
      <c r="B2878" s="15" t="s">
        <v>1</v>
      </c>
      <c r="C2878" s="15" t="s">
        <v>5</v>
      </c>
      <c r="D2878" s="15" t="s">
        <v>3522</v>
      </c>
      <c r="E2878" s="15">
        <v>600</v>
      </c>
      <c r="F2878" s="15">
        <v>56.7</v>
      </c>
      <c r="G2878" s="15">
        <v>63</v>
      </c>
      <c r="H2878" s="15">
        <v>69.3</v>
      </c>
      <c r="I2878" s="15">
        <v>51</v>
      </c>
      <c r="J2878" s="15">
        <v>3</v>
      </c>
      <c r="K2878" s="15">
        <v>1</v>
      </c>
      <c r="L2878" s="15">
        <v>91.1</v>
      </c>
      <c r="M2878" s="15">
        <v>6.9</v>
      </c>
      <c r="N2878" s="15">
        <v>150</v>
      </c>
      <c r="O2878" s="15">
        <v>1</v>
      </c>
      <c r="P2878" s="15" t="s">
        <v>3</v>
      </c>
      <c r="Q2878" s="37" t="s">
        <v>9169</v>
      </c>
      <c r="R2878" s="37">
        <v>0.09</v>
      </c>
      <c r="S2878" s="37" t="s">
        <v>9168</v>
      </c>
      <c r="T2878" s="37" t="s">
        <v>9167</v>
      </c>
      <c r="U2878" s="37" t="s">
        <v>9166</v>
      </c>
    </row>
    <row r="2879" spans="1:21" s="37" customFormat="1" ht="14.5">
      <c r="A2879" s="3" t="s">
        <v>6454</v>
      </c>
      <c r="B2879" s="15" t="s">
        <v>1</v>
      </c>
      <c r="C2879" s="15" t="s">
        <v>5</v>
      </c>
      <c r="D2879" s="15" t="s">
        <v>3522</v>
      </c>
      <c r="E2879" s="15">
        <v>600</v>
      </c>
      <c r="F2879" s="15">
        <v>60</v>
      </c>
      <c r="G2879" s="15">
        <v>66.7</v>
      </c>
      <c r="H2879" s="15">
        <v>73.3</v>
      </c>
      <c r="I2879" s="15">
        <v>54</v>
      </c>
      <c r="J2879" s="15">
        <v>3</v>
      </c>
      <c r="K2879" s="15">
        <v>1</v>
      </c>
      <c r="L2879" s="15">
        <v>96.3</v>
      </c>
      <c r="M2879" s="15">
        <v>6.5</v>
      </c>
      <c r="N2879" s="15">
        <v>150</v>
      </c>
      <c r="O2879" s="15">
        <v>1</v>
      </c>
      <c r="P2879" s="15" t="s">
        <v>910</v>
      </c>
      <c r="Q2879" s="37" t="s">
        <v>9169</v>
      </c>
      <c r="R2879" s="37">
        <v>0.09</v>
      </c>
      <c r="S2879" s="37" t="s">
        <v>9168</v>
      </c>
      <c r="T2879" s="37" t="s">
        <v>9167</v>
      </c>
      <c r="U2879" s="37" t="s">
        <v>9166</v>
      </c>
    </row>
    <row r="2880" spans="1:21" s="37" customFormat="1" ht="14.5">
      <c r="A2880" s="3" t="s">
        <v>6455</v>
      </c>
      <c r="B2880" s="15" t="s">
        <v>1</v>
      </c>
      <c r="C2880" s="15" t="s">
        <v>5</v>
      </c>
      <c r="D2880" s="15" t="s">
        <v>3522</v>
      </c>
      <c r="E2880" s="15">
        <v>600</v>
      </c>
      <c r="F2880" s="15">
        <v>60</v>
      </c>
      <c r="G2880" s="15">
        <v>63.2</v>
      </c>
      <c r="H2880" s="15">
        <v>66.3</v>
      </c>
      <c r="I2880" s="15">
        <v>54</v>
      </c>
      <c r="J2880" s="15">
        <v>3</v>
      </c>
      <c r="K2880" s="15">
        <v>1</v>
      </c>
      <c r="L2880" s="15">
        <v>87.1</v>
      </c>
      <c r="M2880" s="15">
        <v>7.2</v>
      </c>
      <c r="N2880" s="15">
        <v>150</v>
      </c>
      <c r="O2880" s="15">
        <v>1</v>
      </c>
      <c r="P2880" s="15" t="s">
        <v>910</v>
      </c>
      <c r="Q2880" s="37" t="s">
        <v>9169</v>
      </c>
      <c r="R2880" s="37">
        <v>0.09</v>
      </c>
      <c r="S2880" s="37" t="s">
        <v>9168</v>
      </c>
      <c r="T2880" s="37" t="s">
        <v>9167</v>
      </c>
      <c r="U2880" s="37" t="s">
        <v>9166</v>
      </c>
    </row>
    <row r="2881" spans="1:21" s="37" customFormat="1" ht="14.5">
      <c r="A2881" s="3" t="s">
        <v>6456</v>
      </c>
      <c r="B2881" s="15" t="s">
        <v>1</v>
      </c>
      <c r="C2881" s="15" t="s">
        <v>5</v>
      </c>
      <c r="D2881" s="15" t="s">
        <v>3522</v>
      </c>
      <c r="E2881" s="15">
        <v>600</v>
      </c>
      <c r="F2881" s="15">
        <v>60</v>
      </c>
      <c r="G2881" s="15">
        <v>63.2</v>
      </c>
      <c r="H2881" s="15">
        <v>66.3</v>
      </c>
      <c r="I2881" s="15">
        <v>54</v>
      </c>
      <c r="J2881" s="15">
        <v>3</v>
      </c>
      <c r="K2881" s="15">
        <v>1</v>
      </c>
      <c r="L2881" s="15">
        <v>87.1</v>
      </c>
      <c r="M2881" s="15">
        <v>7.2</v>
      </c>
      <c r="N2881" s="15">
        <v>150</v>
      </c>
      <c r="O2881" s="15">
        <v>1</v>
      </c>
      <c r="P2881" s="15" t="s">
        <v>3</v>
      </c>
      <c r="Q2881" s="37" t="s">
        <v>9169</v>
      </c>
      <c r="R2881" s="37">
        <v>0.09</v>
      </c>
      <c r="S2881" s="37" t="s">
        <v>9168</v>
      </c>
      <c r="T2881" s="37" t="s">
        <v>9167</v>
      </c>
      <c r="U2881" s="37" t="s">
        <v>9166</v>
      </c>
    </row>
    <row r="2882" spans="1:21" s="37" customFormat="1" ht="14.5">
      <c r="A2882" s="3" t="s">
        <v>6457</v>
      </c>
      <c r="B2882" s="15" t="s">
        <v>1</v>
      </c>
      <c r="C2882" s="15" t="s">
        <v>5</v>
      </c>
      <c r="D2882" s="15" t="s">
        <v>3525</v>
      </c>
      <c r="E2882" s="15">
        <v>600</v>
      </c>
      <c r="F2882" s="15">
        <v>60</v>
      </c>
      <c r="G2882" s="15">
        <v>66.7</v>
      </c>
      <c r="H2882" s="15">
        <v>73.3</v>
      </c>
      <c r="I2882" s="15">
        <v>54</v>
      </c>
      <c r="J2882" s="15">
        <v>3</v>
      </c>
      <c r="K2882" s="15">
        <v>1</v>
      </c>
      <c r="L2882" s="15">
        <v>96.3</v>
      </c>
      <c r="M2882" s="15">
        <v>6.5</v>
      </c>
      <c r="N2882" s="15">
        <v>150</v>
      </c>
      <c r="O2882" s="15">
        <v>1</v>
      </c>
      <c r="P2882" s="15" t="s">
        <v>910</v>
      </c>
      <c r="Q2882" s="37" t="s">
        <v>9169</v>
      </c>
      <c r="R2882" s="37">
        <v>0.09</v>
      </c>
      <c r="S2882" s="37" t="s">
        <v>9168</v>
      </c>
      <c r="T2882" s="37" t="s">
        <v>9167</v>
      </c>
      <c r="U2882" s="37" t="s">
        <v>9166</v>
      </c>
    </row>
    <row r="2883" spans="1:21" s="37" customFormat="1" ht="14.5">
      <c r="A2883" s="3" t="s">
        <v>6458</v>
      </c>
      <c r="B2883" s="15" t="s">
        <v>1</v>
      </c>
      <c r="C2883" s="15" t="s">
        <v>5</v>
      </c>
      <c r="D2883" s="15" t="s">
        <v>3525</v>
      </c>
      <c r="E2883" s="15">
        <v>600</v>
      </c>
      <c r="F2883" s="15">
        <v>60</v>
      </c>
      <c r="G2883" s="15">
        <v>63.2</v>
      </c>
      <c r="H2883" s="15">
        <v>66.3</v>
      </c>
      <c r="I2883" s="15">
        <v>54</v>
      </c>
      <c r="J2883" s="15">
        <v>3</v>
      </c>
      <c r="K2883" s="15">
        <v>1</v>
      </c>
      <c r="L2883" s="15">
        <v>87.1</v>
      </c>
      <c r="M2883" s="15">
        <v>7.2</v>
      </c>
      <c r="N2883" s="15">
        <v>150</v>
      </c>
      <c r="O2883" s="15">
        <v>1</v>
      </c>
      <c r="P2883" s="15" t="s">
        <v>910</v>
      </c>
      <c r="Q2883" s="37" t="s">
        <v>9169</v>
      </c>
      <c r="R2883" s="37">
        <v>0.09</v>
      </c>
      <c r="S2883" s="37" t="s">
        <v>9168</v>
      </c>
      <c r="T2883" s="37" t="s">
        <v>9167</v>
      </c>
      <c r="U2883" s="37" t="s">
        <v>9166</v>
      </c>
    </row>
    <row r="2884" spans="1:21" s="37" customFormat="1" ht="14.5">
      <c r="A2884" s="3" t="s">
        <v>6459</v>
      </c>
      <c r="B2884" s="15" t="s">
        <v>1</v>
      </c>
      <c r="C2884" s="15" t="s">
        <v>5</v>
      </c>
      <c r="D2884" s="15" t="s">
        <v>3525</v>
      </c>
      <c r="E2884" s="15">
        <v>600</v>
      </c>
      <c r="F2884" s="15">
        <v>60</v>
      </c>
      <c r="G2884" s="15">
        <v>63.2</v>
      </c>
      <c r="H2884" s="15">
        <v>66.3</v>
      </c>
      <c r="I2884" s="15">
        <v>54</v>
      </c>
      <c r="J2884" s="15">
        <v>3</v>
      </c>
      <c r="K2884" s="15">
        <v>1</v>
      </c>
      <c r="L2884" s="15">
        <v>87.1</v>
      </c>
      <c r="M2884" s="15">
        <v>7.2</v>
      </c>
      <c r="N2884" s="15">
        <v>150</v>
      </c>
      <c r="O2884" s="15">
        <v>1</v>
      </c>
      <c r="P2884" s="15" t="s">
        <v>3</v>
      </c>
      <c r="Q2884" s="37" t="s">
        <v>9169</v>
      </c>
      <c r="R2884" s="37">
        <v>0.09</v>
      </c>
      <c r="S2884" s="37" t="s">
        <v>9168</v>
      </c>
      <c r="T2884" s="37" t="s">
        <v>9167</v>
      </c>
      <c r="U2884" s="37" t="s">
        <v>9166</v>
      </c>
    </row>
    <row r="2885" spans="1:21" s="37" customFormat="1" ht="14.5">
      <c r="A2885" s="3" t="s">
        <v>6460</v>
      </c>
      <c r="B2885" s="15" t="s">
        <v>1</v>
      </c>
      <c r="C2885" s="15" t="s">
        <v>5</v>
      </c>
      <c r="D2885" s="15" t="s">
        <v>3525</v>
      </c>
      <c r="E2885" s="15">
        <v>600</v>
      </c>
      <c r="F2885" s="15">
        <v>60</v>
      </c>
      <c r="G2885" s="15">
        <v>66.7</v>
      </c>
      <c r="H2885" s="15">
        <v>73.3</v>
      </c>
      <c r="I2885" s="15">
        <v>54</v>
      </c>
      <c r="J2885" s="15">
        <v>3</v>
      </c>
      <c r="K2885" s="15">
        <v>1</v>
      </c>
      <c r="L2885" s="15">
        <v>96.3</v>
      </c>
      <c r="M2885" s="15">
        <v>6.5</v>
      </c>
      <c r="N2885" s="15">
        <v>150</v>
      </c>
      <c r="O2885" s="15">
        <v>1</v>
      </c>
      <c r="P2885" s="15" t="s">
        <v>3</v>
      </c>
      <c r="Q2885" s="37" t="s">
        <v>9169</v>
      </c>
      <c r="R2885" s="37">
        <v>0.09</v>
      </c>
      <c r="S2885" s="37" t="s">
        <v>9168</v>
      </c>
      <c r="T2885" s="37" t="s">
        <v>9167</v>
      </c>
      <c r="U2885" s="37" t="s">
        <v>9166</v>
      </c>
    </row>
    <row r="2886" spans="1:21" s="37" customFormat="1" ht="14.5">
      <c r="A2886" s="3" t="s">
        <v>6461</v>
      </c>
      <c r="B2886" s="15" t="s">
        <v>1</v>
      </c>
      <c r="C2886" s="15" t="s">
        <v>5</v>
      </c>
      <c r="D2886" s="15" t="s">
        <v>3522</v>
      </c>
      <c r="E2886" s="15">
        <v>600</v>
      </c>
      <c r="F2886" s="15">
        <v>60</v>
      </c>
      <c r="G2886" s="15">
        <v>66.7</v>
      </c>
      <c r="H2886" s="15">
        <v>73.3</v>
      </c>
      <c r="I2886" s="15">
        <v>54</v>
      </c>
      <c r="J2886" s="15">
        <v>3</v>
      </c>
      <c r="K2886" s="15">
        <v>1</v>
      </c>
      <c r="L2886" s="15">
        <v>96.3</v>
      </c>
      <c r="M2886" s="15">
        <v>6.5</v>
      </c>
      <c r="N2886" s="15">
        <v>150</v>
      </c>
      <c r="O2886" s="15">
        <v>1</v>
      </c>
      <c r="P2886" s="15" t="s">
        <v>3</v>
      </c>
      <c r="Q2886" s="37" t="s">
        <v>9169</v>
      </c>
      <c r="R2886" s="37">
        <v>0.09</v>
      </c>
      <c r="S2886" s="37" t="s">
        <v>9168</v>
      </c>
      <c r="T2886" s="37" t="s">
        <v>9167</v>
      </c>
      <c r="U2886" s="37" t="s">
        <v>9166</v>
      </c>
    </row>
    <row r="2887" spans="1:21" s="37" customFormat="1" ht="14.5">
      <c r="A2887" s="3" t="s">
        <v>6462</v>
      </c>
      <c r="B2887" s="15" t="s">
        <v>1</v>
      </c>
      <c r="C2887" s="15" t="s">
        <v>5</v>
      </c>
      <c r="D2887" s="15" t="s">
        <v>3522</v>
      </c>
      <c r="E2887" s="15">
        <v>600</v>
      </c>
      <c r="F2887" s="15">
        <v>64.400000000000006</v>
      </c>
      <c r="G2887" s="15">
        <v>71.599999999999994</v>
      </c>
      <c r="H2887" s="15">
        <v>78.7</v>
      </c>
      <c r="I2887" s="15">
        <v>58</v>
      </c>
      <c r="J2887" s="15">
        <v>3</v>
      </c>
      <c r="K2887" s="15">
        <v>1</v>
      </c>
      <c r="L2887" s="15">
        <v>103</v>
      </c>
      <c r="M2887" s="15">
        <v>6.1</v>
      </c>
      <c r="N2887" s="15">
        <v>150</v>
      </c>
      <c r="O2887" s="15">
        <v>1</v>
      </c>
      <c r="P2887" s="15" t="s">
        <v>910</v>
      </c>
      <c r="Q2887" s="37" t="s">
        <v>9169</v>
      </c>
      <c r="R2887" s="37">
        <v>0.09</v>
      </c>
      <c r="S2887" s="37" t="s">
        <v>9168</v>
      </c>
      <c r="T2887" s="37" t="s">
        <v>9167</v>
      </c>
      <c r="U2887" s="37" t="s">
        <v>9166</v>
      </c>
    </row>
    <row r="2888" spans="1:21" s="37" customFormat="1" ht="14.5">
      <c r="A2888" s="3" t="s">
        <v>6463</v>
      </c>
      <c r="B2888" s="15" t="s">
        <v>1</v>
      </c>
      <c r="C2888" s="15" t="s">
        <v>5</v>
      </c>
      <c r="D2888" s="15" t="s">
        <v>3522</v>
      </c>
      <c r="E2888" s="15">
        <v>600</v>
      </c>
      <c r="F2888" s="15">
        <v>64.400000000000006</v>
      </c>
      <c r="G2888" s="15">
        <v>67.8</v>
      </c>
      <c r="H2888" s="15">
        <v>71.2</v>
      </c>
      <c r="I2888" s="15">
        <v>58</v>
      </c>
      <c r="J2888" s="15">
        <v>3</v>
      </c>
      <c r="K2888" s="15">
        <v>1</v>
      </c>
      <c r="L2888" s="15">
        <v>93.6</v>
      </c>
      <c r="M2888" s="15">
        <v>6.7</v>
      </c>
      <c r="N2888" s="15">
        <v>150</v>
      </c>
      <c r="O2888" s="15">
        <v>1</v>
      </c>
      <c r="P2888" s="15" t="s">
        <v>910</v>
      </c>
      <c r="Q2888" s="37" t="s">
        <v>9169</v>
      </c>
      <c r="R2888" s="37">
        <v>0.09</v>
      </c>
      <c r="S2888" s="37" t="s">
        <v>9168</v>
      </c>
      <c r="T2888" s="37" t="s">
        <v>9167</v>
      </c>
      <c r="U2888" s="37" t="s">
        <v>9166</v>
      </c>
    </row>
    <row r="2889" spans="1:21" s="37" customFormat="1" ht="14.5">
      <c r="A2889" s="3" t="s">
        <v>6464</v>
      </c>
      <c r="B2889" s="15" t="s">
        <v>1</v>
      </c>
      <c r="C2889" s="15" t="s">
        <v>5</v>
      </c>
      <c r="D2889" s="15" t="s">
        <v>3522</v>
      </c>
      <c r="E2889" s="15">
        <v>600</v>
      </c>
      <c r="F2889" s="15">
        <v>64.400000000000006</v>
      </c>
      <c r="G2889" s="15">
        <v>67.8</v>
      </c>
      <c r="H2889" s="15">
        <v>71.2</v>
      </c>
      <c r="I2889" s="15">
        <v>58</v>
      </c>
      <c r="J2889" s="15">
        <v>3</v>
      </c>
      <c r="K2889" s="15">
        <v>1</v>
      </c>
      <c r="L2889" s="15">
        <v>93.6</v>
      </c>
      <c r="M2889" s="15">
        <v>6.7</v>
      </c>
      <c r="N2889" s="15">
        <v>150</v>
      </c>
      <c r="O2889" s="15">
        <v>1</v>
      </c>
      <c r="P2889" s="15" t="s">
        <v>3</v>
      </c>
      <c r="Q2889" s="37" t="s">
        <v>9169</v>
      </c>
      <c r="R2889" s="37">
        <v>0.09</v>
      </c>
      <c r="S2889" s="37" t="s">
        <v>9168</v>
      </c>
      <c r="T2889" s="37" t="s">
        <v>9167</v>
      </c>
      <c r="U2889" s="37" t="s">
        <v>9166</v>
      </c>
    </row>
    <row r="2890" spans="1:21" s="37" customFormat="1" ht="14.5">
      <c r="A2890" s="3" t="s">
        <v>6465</v>
      </c>
      <c r="B2890" s="15" t="s">
        <v>1</v>
      </c>
      <c r="C2890" s="15" t="s">
        <v>5</v>
      </c>
      <c r="D2890" s="15" t="s">
        <v>3525</v>
      </c>
      <c r="E2890" s="15">
        <v>600</v>
      </c>
      <c r="F2890" s="15">
        <v>64.400000000000006</v>
      </c>
      <c r="G2890" s="15">
        <v>71.599999999999994</v>
      </c>
      <c r="H2890" s="15">
        <v>78.7</v>
      </c>
      <c r="I2890" s="15">
        <v>58</v>
      </c>
      <c r="J2890" s="15">
        <v>3</v>
      </c>
      <c r="K2890" s="15">
        <v>1</v>
      </c>
      <c r="L2890" s="15">
        <v>103</v>
      </c>
      <c r="M2890" s="15">
        <v>6.1</v>
      </c>
      <c r="N2890" s="15">
        <v>150</v>
      </c>
      <c r="O2890" s="15">
        <v>1</v>
      </c>
      <c r="P2890" s="15" t="s">
        <v>910</v>
      </c>
      <c r="Q2890" s="37" t="s">
        <v>9169</v>
      </c>
      <c r="R2890" s="37">
        <v>0.09</v>
      </c>
      <c r="S2890" s="37" t="s">
        <v>9168</v>
      </c>
      <c r="T2890" s="37" t="s">
        <v>9167</v>
      </c>
      <c r="U2890" s="37" t="s">
        <v>9166</v>
      </c>
    </row>
    <row r="2891" spans="1:21" s="37" customFormat="1" ht="14.5">
      <c r="A2891" s="3" t="s">
        <v>6466</v>
      </c>
      <c r="B2891" s="15" t="s">
        <v>1</v>
      </c>
      <c r="C2891" s="15" t="s">
        <v>5</v>
      </c>
      <c r="D2891" s="15" t="s">
        <v>3525</v>
      </c>
      <c r="E2891" s="15">
        <v>600</v>
      </c>
      <c r="F2891" s="15">
        <v>64.400000000000006</v>
      </c>
      <c r="G2891" s="15">
        <v>67.8</v>
      </c>
      <c r="H2891" s="15">
        <v>71.2</v>
      </c>
      <c r="I2891" s="15">
        <v>58</v>
      </c>
      <c r="J2891" s="15">
        <v>3</v>
      </c>
      <c r="K2891" s="15">
        <v>1</v>
      </c>
      <c r="L2891" s="15">
        <v>93.6</v>
      </c>
      <c r="M2891" s="15">
        <v>6.7</v>
      </c>
      <c r="N2891" s="15">
        <v>150</v>
      </c>
      <c r="O2891" s="15">
        <v>1</v>
      </c>
      <c r="P2891" s="15" t="s">
        <v>910</v>
      </c>
      <c r="Q2891" s="37" t="s">
        <v>9169</v>
      </c>
      <c r="R2891" s="37">
        <v>0.09</v>
      </c>
      <c r="S2891" s="37" t="s">
        <v>9168</v>
      </c>
      <c r="T2891" s="37" t="s">
        <v>9167</v>
      </c>
      <c r="U2891" s="37" t="s">
        <v>9166</v>
      </c>
    </row>
    <row r="2892" spans="1:21" s="37" customFormat="1" ht="14.5">
      <c r="A2892" s="3" t="s">
        <v>6467</v>
      </c>
      <c r="B2892" s="15" t="s">
        <v>1</v>
      </c>
      <c r="C2892" s="15" t="s">
        <v>5</v>
      </c>
      <c r="D2892" s="15" t="s">
        <v>3525</v>
      </c>
      <c r="E2892" s="15">
        <v>600</v>
      </c>
      <c r="F2892" s="15">
        <v>64.400000000000006</v>
      </c>
      <c r="G2892" s="15">
        <v>67.8</v>
      </c>
      <c r="H2892" s="15">
        <v>71.2</v>
      </c>
      <c r="I2892" s="15">
        <v>58</v>
      </c>
      <c r="J2892" s="15">
        <v>3</v>
      </c>
      <c r="K2892" s="15">
        <v>1</v>
      </c>
      <c r="L2892" s="15">
        <v>93.6</v>
      </c>
      <c r="M2892" s="15">
        <v>6.7</v>
      </c>
      <c r="N2892" s="15">
        <v>150</v>
      </c>
      <c r="O2892" s="15">
        <v>1</v>
      </c>
      <c r="P2892" s="15" t="s">
        <v>3</v>
      </c>
      <c r="Q2892" s="37" t="s">
        <v>9169</v>
      </c>
      <c r="R2892" s="37">
        <v>0.09</v>
      </c>
      <c r="S2892" s="37" t="s">
        <v>9168</v>
      </c>
      <c r="T2892" s="37" t="s">
        <v>9167</v>
      </c>
      <c r="U2892" s="37" t="s">
        <v>9166</v>
      </c>
    </row>
    <row r="2893" spans="1:21" s="37" customFormat="1" ht="14.5">
      <c r="A2893" s="3" t="s">
        <v>6468</v>
      </c>
      <c r="B2893" s="15" t="s">
        <v>1</v>
      </c>
      <c r="C2893" s="15" t="s">
        <v>5</v>
      </c>
      <c r="D2893" s="15" t="s">
        <v>3525</v>
      </c>
      <c r="E2893" s="15">
        <v>600</v>
      </c>
      <c r="F2893" s="15">
        <v>64.400000000000006</v>
      </c>
      <c r="G2893" s="15">
        <v>71.599999999999994</v>
      </c>
      <c r="H2893" s="15">
        <v>78.7</v>
      </c>
      <c r="I2893" s="15">
        <v>58</v>
      </c>
      <c r="J2893" s="15">
        <v>3</v>
      </c>
      <c r="K2893" s="15">
        <v>1</v>
      </c>
      <c r="L2893" s="15">
        <v>103</v>
      </c>
      <c r="M2893" s="15">
        <v>6.1</v>
      </c>
      <c r="N2893" s="15">
        <v>150</v>
      </c>
      <c r="O2893" s="15">
        <v>1</v>
      </c>
      <c r="P2893" s="15" t="s">
        <v>3</v>
      </c>
      <c r="Q2893" s="37" t="s">
        <v>9169</v>
      </c>
      <c r="R2893" s="37">
        <v>0.09</v>
      </c>
      <c r="S2893" s="37" t="s">
        <v>9168</v>
      </c>
      <c r="T2893" s="37" t="s">
        <v>9167</v>
      </c>
      <c r="U2893" s="37" t="s">
        <v>9166</v>
      </c>
    </row>
    <row r="2894" spans="1:21" s="37" customFormat="1" ht="14.5">
      <c r="A2894" s="3" t="s">
        <v>6469</v>
      </c>
      <c r="B2894" s="15" t="s">
        <v>1</v>
      </c>
      <c r="C2894" s="15" t="s">
        <v>5</v>
      </c>
      <c r="D2894" s="15" t="s">
        <v>3522</v>
      </c>
      <c r="E2894" s="15">
        <v>600</v>
      </c>
      <c r="F2894" s="15">
        <v>64.400000000000006</v>
      </c>
      <c r="G2894" s="15">
        <v>71.599999999999994</v>
      </c>
      <c r="H2894" s="15">
        <v>78.7</v>
      </c>
      <c r="I2894" s="15">
        <v>58</v>
      </c>
      <c r="J2894" s="15">
        <v>3</v>
      </c>
      <c r="K2894" s="15">
        <v>1</v>
      </c>
      <c r="L2894" s="15">
        <v>103</v>
      </c>
      <c r="M2894" s="15">
        <v>6.1</v>
      </c>
      <c r="N2894" s="15">
        <v>150</v>
      </c>
      <c r="O2894" s="15">
        <v>1</v>
      </c>
      <c r="P2894" s="15" t="s">
        <v>3</v>
      </c>
      <c r="Q2894" s="37" t="s">
        <v>9169</v>
      </c>
      <c r="R2894" s="37">
        <v>0.09</v>
      </c>
      <c r="S2894" s="37" t="s">
        <v>9168</v>
      </c>
      <c r="T2894" s="37" t="s">
        <v>9167</v>
      </c>
      <c r="U2894" s="37" t="s">
        <v>9166</v>
      </c>
    </row>
    <row r="2895" spans="1:21" s="37" customFormat="1" ht="14.5">
      <c r="A2895" s="3" t="s">
        <v>6470</v>
      </c>
      <c r="B2895" s="15" t="s">
        <v>1</v>
      </c>
      <c r="C2895" s="15" t="s">
        <v>5</v>
      </c>
      <c r="D2895" s="15" t="s">
        <v>3522</v>
      </c>
      <c r="E2895" s="15">
        <v>600</v>
      </c>
      <c r="F2895" s="15">
        <v>6.4</v>
      </c>
      <c r="G2895" s="15">
        <v>6.7</v>
      </c>
      <c r="H2895" s="15">
        <v>7</v>
      </c>
      <c r="I2895" s="15">
        <v>5</v>
      </c>
      <c r="J2895" s="15">
        <v>3</v>
      </c>
      <c r="K2895" s="15">
        <v>800</v>
      </c>
      <c r="L2895" s="15">
        <v>9.1999999999999993</v>
      </c>
      <c r="M2895" s="15">
        <v>68</v>
      </c>
      <c r="N2895" s="15">
        <v>150</v>
      </c>
      <c r="O2895" s="15">
        <v>1</v>
      </c>
      <c r="P2895" s="15" t="s">
        <v>910</v>
      </c>
      <c r="Q2895" s="37" t="s">
        <v>9169</v>
      </c>
      <c r="R2895" s="37">
        <v>0.09</v>
      </c>
      <c r="S2895" s="37" t="s">
        <v>9168</v>
      </c>
      <c r="T2895" s="37" t="s">
        <v>9167</v>
      </c>
      <c r="U2895" s="37" t="s">
        <v>9166</v>
      </c>
    </row>
    <row r="2896" spans="1:21" s="37" customFormat="1" ht="14.5">
      <c r="A2896" s="3" t="s">
        <v>6471</v>
      </c>
      <c r="B2896" s="15" t="s">
        <v>1</v>
      </c>
      <c r="C2896" s="15" t="s">
        <v>5</v>
      </c>
      <c r="D2896" s="15" t="s">
        <v>3525</v>
      </c>
      <c r="E2896" s="15">
        <v>600</v>
      </c>
      <c r="F2896" s="15">
        <v>6.4</v>
      </c>
      <c r="G2896" s="15">
        <v>6.7</v>
      </c>
      <c r="H2896" s="15">
        <v>7</v>
      </c>
      <c r="I2896" s="15">
        <v>5</v>
      </c>
      <c r="J2896" s="15">
        <v>3</v>
      </c>
      <c r="K2896" s="15">
        <v>800</v>
      </c>
      <c r="L2896" s="15">
        <v>9.1999999999999993</v>
      </c>
      <c r="M2896" s="15">
        <v>68</v>
      </c>
      <c r="N2896" s="15">
        <v>150</v>
      </c>
      <c r="O2896" s="15">
        <v>1</v>
      </c>
      <c r="P2896" s="15" t="s">
        <v>910</v>
      </c>
      <c r="Q2896" s="37" t="s">
        <v>9169</v>
      </c>
      <c r="R2896" s="37">
        <v>0.09</v>
      </c>
      <c r="S2896" s="37" t="s">
        <v>9168</v>
      </c>
      <c r="T2896" s="37" t="s">
        <v>9167</v>
      </c>
      <c r="U2896" s="37" t="s">
        <v>9166</v>
      </c>
    </row>
    <row r="2897" spans="1:21" s="37" customFormat="1" ht="14.5">
      <c r="A2897" s="3" t="s">
        <v>6472</v>
      </c>
      <c r="B2897" s="15" t="s">
        <v>1</v>
      </c>
      <c r="C2897" s="15" t="s">
        <v>5</v>
      </c>
      <c r="D2897" s="15" t="s">
        <v>3522</v>
      </c>
      <c r="E2897" s="15">
        <v>600</v>
      </c>
      <c r="F2897" s="15">
        <v>6.67</v>
      </c>
      <c r="G2897" s="15">
        <v>7.4</v>
      </c>
      <c r="H2897" s="15">
        <v>8.15</v>
      </c>
      <c r="I2897" s="15">
        <v>6</v>
      </c>
      <c r="J2897" s="15">
        <v>3</v>
      </c>
      <c r="K2897" s="15">
        <v>800</v>
      </c>
      <c r="L2897" s="15">
        <v>11.4</v>
      </c>
      <c r="M2897" s="15">
        <v>55</v>
      </c>
      <c r="N2897" s="15">
        <v>150</v>
      </c>
      <c r="O2897" s="15">
        <v>1</v>
      </c>
      <c r="P2897" s="15" t="s">
        <v>910</v>
      </c>
      <c r="Q2897" s="37" t="s">
        <v>9169</v>
      </c>
      <c r="R2897" s="37">
        <v>0.09</v>
      </c>
      <c r="S2897" s="37" t="s">
        <v>9168</v>
      </c>
      <c r="T2897" s="37" t="s">
        <v>9167</v>
      </c>
      <c r="U2897" s="37" t="s">
        <v>9166</v>
      </c>
    </row>
    <row r="2898" spans="1:21" s="37" customFormat="1" ht="14.5">
      <c r="A2898" s="3" t="s">
        <v>6473</v>
      </c>
      <c r="B2898" s="15" t="s">
        <v>1</v>
      </c>
      <c r="C2898" s="15" t="s">
        <v>5</v>
      </c>
      <c r="D2898" s="15" t="s">
        <v>3522</v>
      </c>
      <c r="E2898" s="15">
        <v>600</v>
      </c>
      <c r="F2898" s="15">
        <v>6.67</v>
      </c>
      <c r="G2898" s="15">
        <v>7</v>
      </c>
      <c r="H2898" s="15">
        <v>7.37</v>
      </c>
      <c r="I2898" s="15">
        <v>6</v>
      </c>
      <c r="J2898" s="15">
        <v>3</v>
      </c>
      <c r="K2898" s="15">
        <v>800</v>
      </c>
      <c r="L2898" s="15">
        <v>10.3</v>
      </c>
      <c r="M2898" s="15">
        <v>61</v>
      </c>
      <c r="N2898" s="15">
        <v>150</v>
      </c>
      <c r="O2898" s="15">
        <v>1</v>
      </c>
      <c r="P2898" s="15" t="s">
        <v>910</v>
      </c>
      <c r="Q2898" s="37" t="s">
        <v>9169</v>
      </c>
      <c r="R2898" s="37">
        <v>0.09</v>
      </c>
      <c r="S2898" s="37" t="s">
        <v>9168</v>
      </c>
      <c r="T2898" s="37" t="s">
        <v>9167</v>
      </c>
      <c r="U2898" s="37" t="s">
        <v>9166</v>
      </c>
    </row>
    <row r="2899" spans="1:21" s="37" customFormat="1" ht="14.5">
      <c r="A2899" s="3" t="s">
        <v>6474</v>
      </c>
      <c r="B2899" s="15" t="s">
        <v>1</v>
      </c>
      <c r="C2899" s="15" t="s">
        <v>5</v>
      </c>
      <c r="D2899" s="15" t="s">
        <v>3522</v>
      </c>
      <c r="E2899" s="15">
        <v>600</v>
      </c>
      <c r="F2899" s="15">
        <v>6.67</v>
      </c>
      <c r="G2899" s="15">
        <v>7</v>
      </c>
      <c r="H2899" s="15">
        <v>7.37</v>
      </c>
      <c r="I2899" s="15">
        <v>6</v>
      </c>
      <c r="J2899" s="15">
        <v>3</v>
      </c>
      <c r="K2899" s="15">
        <v>800</v>
      </c>
      <c r="L2899" s="15">
        <v>10.3</v>
      </c>
      <c r="M2899" s="15">
        <v>61</v>
      </c>
      <c r="N2899" s="15">
        <v>150</v>
      </c>
      <c r="O2899" s="15">
        <v>1</v>
      </c>
      <c r="P2899" s="15" t="s">
        <v>3</v>
      </c>
      <c r="Q2899" s="37" t="s">
        <v>9169</v>
      </c>
      <c r="R2899" s="37">
        <v>0.09</v>
      </c>
      <c r="S2899" s="37" t="s">
        <v>9168</v>
      </c>
      <c r="T2899" s="37" t="s">
        <v>9167</v>
      </c>
      <c r="U2899" s="37" t="s">
        <v>9166</v>
      </c>
    </row>
    <row r="2900" spans="1:21" s="37" customFormat="1" ht="14.5">
      <c r="A2900" s="3" t="s">
        <v>6475</v>
      </c>
      <c r="B2900" s="15" t="s">
        <v>1</v>
      </c>
      <c r="C2900" s="15" t="s">
        <v>5</v>
      </c>
      <c r="D2900" s="15" t="s">
        <v>3525</v>
      </c>
      <c r="E2900" s="15">
        <v>600</v>
      </c>
      <c r="F2900" s="15">
        <v>6.67</v>
      </c>
      <c r="G2900" s="15">
        <v>7.4</v>
      </c>
      <c r="H2900" s="15">
        <v>8.15</v>
      </c>
      <c r="I2900" s="15">
        <v>6</v>
      </c>
      <c r="J2900" s="15">
        <v>3</v>
      </c>
      <c r="K2900" s="15">
        <v>800</v>
      </c>
      <c r="L2900" s="15">
        <v>11.4</v>
      </c>
      <c r="M2900" s="15">
        <v>55</v>
      </c>
      <c r="N2900" s="15">
        <v>150</v>
      </c>
      <c r="O2900" s="15">
        <v>1</v>
      </c>
      <c r="P2900" s="15" t="s">
        <v>910</v>
      </c>
      <c r="Q2900" s="37" t="s">
        <v>9169</v>
      </c>
      <c r="R2900" s="37">
        <v>0.09</v>
      </c>
      <c r="S2900" s="37" t="s">
        <v>9168</v>
      </c>
      <c r="T2900" s="37" t="s">
        <v>9167</v>
      </c>
      <c r="U2900" s="37" t="s">
        <v>9166</v>
      </c>
    </row>
    <row r="2901" spans="1:21" s="37" customFormat="1" ht="14.5">
      <c r="A2901" s="3" t="s">
        <v>6476</v>
      </c>
      <c r="B2901" s="15" t="s">
        <v>1</v>
      </c>
      <c r="C2901" s="15" t="s">
        <v>5</v>
      </c>
      <c r="D2901" s="15" t="s">
        <v>3525</v>
      </c>
      <c r="E2901" s="15">
        <v>600</v>
      </c>
      <c r="F2901" s="15">
        <v>6.67</v>
      </c>
      <c r="G2901" s="15">
        <v>7</v>
      </c>
      <c r="H2901" s="15">
        <v>7.37</v>
      </c>
      <c r="I2901" s="15">
        <v>6</v>
      </c>
      <c r="J2901" s="15">
        <v>3</v>
      </c>
      <c r="K2901" s="15">
        <v>800</v>
      </c>
      <c r="L2901" s="15">
        <v>10.3</v>
      </c>
      <c r="M2901" s="15">
        <v>61</v>
      </c>
      <c r="N2901" s="15">
        <v>150</v>
      </c>
      <c r="O2901" s="15">
        <v>1</v>
      </c>
      <c r="P2901" s="15" t="s">
        <v>910</v>
      </c>
      <c r="Q2901" s="37" t="s">
        <v>9169</v>
      </c>
      <c r="R2901" s="37">
        <v>0.09</v>
      </c>
      <c r="S2901" s="37" t="s">
        <v>9168</v>
      </c>
      <c r="T2901" s="37" t="s">
        <v>9167</v>
      </c>
      <c r="U2901" s="37" t="s">
        <v>9166</v>
      </c>
    </row>
    <row r="2902" spans="1:21" s="37" customFormat="1" ht="14.5">
      <c r="A2902" s="3" t="s">
        <v>6477</v>
      </c>
      <c r="B2902" s="15" t="s">
        <v>1</v>
      </c>
      <c r="C2902" s="15" t="s">
        <v>5</v>
      </c>
      <c r="D2902" s="15" t="s">
        <v>3525</v>
      </c>
      <c r="E2902" s="15">
        <v>600</v>
      </c>
      <c r="F2902" s="15">
        <v>6.67</v>
      </c>
      <c r="G2902" s="15">
        <v>7</v>
      </c>
      <c r="H2902" s="15">
        <v>7.37</v>
      </c>
      <c r="I2902" s="15">
        <v>6</v>
      </c>
      <c r="J2902" s="15">
        <v>3</v>
      </c>
      <c r="K2902" s="15">
        <v>800</v>
      </c>
      <c r="L2902" s="15">
        <v>10.3</v>
      </c>
      <c r="M2902" s="15">
        <v>61</v>
      </c>
      <c r="N2902" s="15">
        <v>150</v>
      </c>
      <c r="O2902" s="15">
        <v>1</v>
      </c>
      <c r="P2902" s="15" t="s">
        <v>3</v>
      </c>
      <c r="Q2902" s="37" t="s">
        <v>9169</v>
      </c>
      <c r="R2902" s="37">
        <v>0.09</v>
      </c>
      <c r="S2902" s="37" t="s">
        <v>9168</v>
      </c>
      <c r="T2902" s="37" t="s">
        <v>9167</v>
      </c>
      <c r="U2902" s="37" t="s">
        <v>9166</v>
      </c>
    </row>
    <row r="2903" spans="1:21" s="37" customFormat="1" ht="14.5">
      <c r="A2903" s="3" t="s">
        <v>6478</v>
      </c>
      <c r="B2903" s="15" t="s">
        <v>1</v>
      </c>
      <c r="C2903" s="15" t="s">
        <v>5</v>
      </c>
      <c r="D2903" s="15" t="s">
        <v>3525</v>
      </c>
      <c r="E2903" s="15">
        <v>600</v>
      </c>
      <c r="F2903" s="15">
        <v>6.67</v>
      </c>
      <c r="G2903" s="15">
        <v>7.4</v>
      </c>
      <c r="H2903" s="15">
        <v>8.15</v>
      </c>
      <c r="I2903" s="15">
        <v>6</v>
      </c>
      <c r="J2903" s="15">
        <v>3</v>
      </c>
      <c r="K2903" s="15">
        <v>800</v>
      </c>
      <c r="L2903" s="15">
        <v>11.4</v>
      </c>
      <c r="M2903" s="15">
        <v>55</v>
      </c>
      <c r="N2903" s="15">
        <v>150</v>
      </c>
      <c r="O2903" s="15">
        <v>1</v>
      </c>
      <c r="P2903" s="15" t="s">
        <v>3</v>
      </c>
      <c r="Q2903" s="37" t="s">
        <v>9169</v>
      </c>
      <c r="R2903" s="37">
        <v>0.09</v>
      </c>
      <c r="S2903" s="37" t="s">
        <v>9168</v>
      </c>
      <c r="T2903" s="37" t="s">
        <v>9167</v>
      </c>
      <c r="U2903" s="37" t="s">
        <v>9166</v>
      </c>
    </row>
    <row r="2904" spans="1:21" s="37" customFormat="1" ht="14.5">
      <c r="A2904" s="3" t="s">
        <v>6479</v>
      </c>
      <c r="B2904" s="15" t="s">
        <v>1</v>
      </c>
      <c r="C2904" s="15" t="s">
        <v>5</v>
      </c>
      <c r="D2904" s="15" t="s">
        <v>3522</v>
      </c>
      <c r="E2904" s="15">
        <v>600</v>
      </c>
      <c r="F2904" s="15">
        <v>6.67</v>
      </c>
      <c r="G2904" s="15">
        <v>7.4</v>
      </c>
      <c r="H2904" s="15">
        <v>8.15</v>
      </c>
      <c r="I2904" s="15">
        <v>6</v>
      </c>
      <c r="J2904" s="15">
        <v>3</v>
      </c>
      <c r="K2904" s="15">
        <v>800</v>
      </c>
      <c r="L2904" s="15">
        <v>11.4</v>
      </c>
      <c r="M2904" s="15">
        <v>55</v>
      </c>
      <c r="N2904" s="15">
        <v>150</v>
      </c>
      <c r="O2904" s="15">
        <v>1</v>
      </c>
      <c r="P2904" s="15" t="s">
        <v>3</v>
      </c>
      <c r="Q2904" s="37" t="s">
        <v>9169</v>
      </c>
      <c r="R2904" s="37">
        <v>0.09</v>
      </c>
      <c r="S2904" s="37" t="s">
        <v>9168</v>
      </c>
      <c r="T2904" s="37" t="s">
        <v>9167</v>
      </c>
      <c r="U2904" s="37" t="s">
        <v>9166</v>
      </c>
    </row>
    <row r="2905" spans="1:21" s="37" customFormat="1" ht="14.5">
      <c r="A2905" s="3" t="s">
        <v>6480</v>
      </c>
      <c r="B2905" s="15" t="s">
        <v>1</v>
      </c>
      <c r="C2905" s="15" t="s">
        <v>5</v>
      </c>
      <c r="D2905" s="15" t="s">
        <v>3522</v>
      </c>
      <c r="E2905" s="15">
        <v>600</v>
      </c>
      <c r="F2905" s="15">
        <v>7.22</v>
      </c>
      <c r="G2905" s="15">
        <v>8</v>
      </c>
      <c r="H2905" s="15">
        <v>8.82</v>
      </c>
      <c r="I2905" s="15">
        <v>6.5</v>
      </c>
      <c r="J2905" s="15">
        <v>3</v>
      </c>
      <c r="K2905" s="15">
        <v>500</v>
      </c>
      <c r="L2905" s="15">
        <v>12.3</v>
      </c>
      <c r="M2905" s="15">
        <v>51</v>
      </c>
      <c r="N2905" s="15">
        <v>150</v>
      </c>
      <c r="O2905" s="15">
        <v>1</v>
      </c>
      <c r="P2905" s="15" t="s">
        <v>910</v>
      </c>
      <c r="Q2905" s="37" t="s">
        <v>9169</v>
      </c>
      <c r="R2905" s="37">
        <v>0.09</v>
      </c>
      <c r="S2905" s="37" t="s">
        <v>9168</v>
      </c>
      <c r="T2905" s="37" t="s">
        <v>9167</v>
      </c>
      <c r="U2905" s="37" t="s">
        <v>9166</v>
      </c>
    </row>
    <row r="2906" spans="1:21" s="37" customFormat="1" ht="14.5">
      <c r="A2906" s="3" t="s">
        <v>6481</v>
      </c>
      <c r="B2906" s="15" t="s">
        <v>1</v>
      </c>
      <c r="C2906" s="15" t="s">
        <v>5</v>
      </c>
      <c r="D2906" s="15" t="s">
        <v>3522</v>
      </c>
      <c r="E2906" s="15">
        <v>600</v>
      </c>
      <c r="F2906" s="15">
        <v>7.22</v>
      </c>
      <c r="G2906" s="15">
        <v>7.6</v>
      </c>
      <c r="H2906" s="15">
        <v>7.98</v>
      </c>
      <c r="I2906" s="15">
        <v>6.5</v>
      </c>
      <c r="J2906" s="15">
        <v>3</v>
      </c>
      <c r="K2906" s="15">
        <v>500</v>
      </c>
      <c r="L2906" s="15">
        <v>11.2</v>
      </c>
      <c r="M2906" s="15">
        <v>56</v>
      </c>
      <c r="N2906" s="15">
        <v>150</v>
      </c>
      <c r="O2906" s="15">
        <v>1</v>
      </c>
      <c r="P2906" s="15" t="s">
        <v>910</v>
      </c>
      <c r="Q2906" s="37" t="s">
        <v>9169</v>
      </c>
      <c r="R2906" s="37">
        <v>0.09</v>
      </c>
      <c r="S2906" s="37" t="s">
        <v>9168</v>
      </c>
      <c r="T2906" s="37" t="s">
        <v>9167</v>
      </c>
      <c r="U2906" s="37" t="s">
        <v>9166</v>
      </c>
    </row>
    <row r="2907" spans="1:21" s="37" customFormat="1" ht="14.5">
      <c r="A2907" s="3" t="s">
        <v>6482</v>
      </c>
      <c r="B2907" s="15" t="s">
        <v>1</v>
      </c>
      <c r="C2907" s="15" t="s">
        <v>5</v>
      </c>
      <c r="D2907" s="15" t="s">
        <v>3522</v>
      </c>
      <c r="E2907" s="15">
        <v>600</v>
      </c>
      <c r="F2907" s="15">
        <v>7.22</v>
      </c>
      <c r="G2907" s="15">
        <v>7.6</v>
      </c>
      <c r="H2907" s="15">
        <v>7.98</v>
      </c>
      <c r="I2907" s="15">
        <v>6.5</v>
      </c>
      <c r="J2907" s="15">
        <v>3</v>
      </c>
      <c r="K2907" s="15">
        <v>500</v>
      </c>
      <c r="L2907" s="15">
        <v>11.2</v>
      </c>
      <c r="M2907" s="15">
        <v>56</v>
      </c>
      <c r="N2907" s="15">
        <v>150</v>
      </c>
      <c r="O2907" s="15">
        <v>1</v>
      </c>
      <c r="P2907" s="15" t="s">
        <v>3</v>
      </c>
      <c r="Q2907" s="37" t="s">
        <v>9169</v>
      </c>
      <c r="R2907" s="37">
        <v>0.09</v>
      </c>
      <c r="S2907" s="37" t="s">
        <v>9168</v>
      </c>
      <c r="T2907" s="37" t="s">
        <v>9167</v>
      </c>
      <c r="U2907" s="37" t="s">
        <v>9166</v>
      </c>
    </row>
    <row r="2908" spans="1:21" s="37" customFormat="1" ht="14.5">
      <c r="A2908" s="3" t="s">
        <v>6483</v>
      </c>
      <c r="B2908" s="15" t="s">
        <v>1</v>
      </c>
      <c r="C2908" s="15" t="s">
        <v>5</v>
      </c>
      <c r="D2908" s="15" t="s">
        <v>3525</v>
      </c>
      <c r="E2908" s="15">
        <v>600</v>
      </c>
      <c r="F2908" s="15">
        <v>7.22</v>
      </c>
      <c r="G2908" s="15">
        <v>8</v>
      </c>
      <c r="H2908" s="15">
        <v>8.82</v>
      </c>
      <c r="I2908" s="15">
        <v>6.5</v>
      </c>
      <c r="J2908" s="15">
        <v>3</v>
      </c>
      <c r="K2908" s="15">
        <v>500</v>
      </c>
      <c r="L2908" s="15">
        <v>12.3</v>
      </c>
      <c r="M2908" s="15">
        <v>51</v>
      </c>
      <c r="N2908" s="15">
        <v>150</v>
      </c>
      <c r="O2908" s="15">
        <v>1</v>
      </c>
      <c r="P2908" s="15" t="s">
        <v>910</v>
      </c>
      <c r="Q2908" s="37" t="s">
        <v>9169</v>
      </c>
      <c r="R2908" s="37">
        <v>0.09</v>
      </c>
      <c r="S2908" s="37" t="s">
        <v>9168</v>
      </c>
      <c r="T2908" s="37" t="s">
        <v>9167</v>
      </c>
      <c r="U2908" s="37" t="s">
        <v>9166</v>
      </c>
    </row>
    <row r="2909" spans="1:21" s="37" customFormat="1" ht="14.5">
      <c r="A2909" s="3" t="s">
        <v>6484</v>
      </c>
      <c r="B2909" s="15" t="s">
        <v>1</v>
      </c>
      <c r="C2909" s="15" t="s">
        <v>5</v>
      </c>
      <c r="D2909" s="15" t="s">
        <v>3525</v>
      </c>
      <c r="E2909" s="15">
        <v>600</v>
      </c>
      <c r="F2909" s="15">
        <v>7.22</v>
      </c>
      <c r="G2909" s="15">
        <v>7.6</v>
      </c>
      <c r="H2909" s="15">
        <v>7.98</v>
      </c>
      <c r="I2909" s="15">
        <v>6.5</v>
      </c>
      <c r="J2909" s="15">
        <v>3</v>
      </c>
      <c r="K2909" s="15">
        <v>500</v>
      </c>
      <c r="L2909" s="15">
        <v>11.2</v>
      </c>
      <c r="M2909" s="15">
        <v>56</v>
      </c>
      <c r="N2909" s="15">
        <v>150</v>
      </c>
      <c r="O2909" s="15">
        <v>1</v>
      </c>
      <c r="P2909" s="15" t="s">
        <v>910</v>
      </c>
      <c r="Q2909" s="37" t="s">
        <v>9169</v>
      </c>
      <c r="R2909" s="37">
        <v>0.09</v>
      </c>
      <c r="S2909" s="37" t="s">
        <v>9168</v>
      </c>
      <c r="T2909" s="37" t="s">
        <v>9167</v>
      </c>
      <c r="U2909" s="37" t="s">
        <v>9166</v>
      </c>
    </row>
    <row r="2910" spans="1:21" s="37" customFormat="1" ht="14.5">
      <c r="A2910" s="3" t="s">
        <v>6485</v>
      </c>
      <c r="B2910" s="15" t="s">
        <v>1</v>
      </c>
      <c r="C2910" s="15" t="s">
        <v>5</v>
      </c>
      <c r="D2910" s="15" t="s">
        <v>3525</v>
      </c>
      <c r="E2910" s="15">
        <v>600</v>
      </c>
      <c r="F2910" s="15">
        <v>7.22</v>
      </c>
      <c r="G2910" s="15">
        <v>7.6</v>
      </c>
      <c r="H2910" s="15">
        <v>7.98</v>
      </c>
      <c r="I2910" s="15">
        <v>6.5</v>
      </c>
      <c r="J2910" s="15">
        <v>3</v>
      </c>
      <c r="K2910" s="15">
        <v>500</v>
      </c>
      <c r="L2910" s="15">
        <v>11.2</v>
      </c>
      <c r="M2910" s="15">
        <v>56</v>
      </c>
      <c r="N2910" s="15">
        <v>150</v>
      </c>
      <c r="O2910" s="15">
        <v>1</v>
      </c>
      <c r="P2910" s="15" t="s">
        <v>3</v>
      </c>
      <c r="Q2910" s="37" t="s">
        <v>9169</v>
      </c>
      <c r="R2910" s="37">
        <v>0.09</v>
      </c>
      <c r="S2910" s="37" t="s">
        <v>9168</v>
      </c>
      <c r="T2910" s="37" t="s">
        <v>9167</v>
      </c>
      <c r="U2910" s="37" t="s">
        <v>9166</v>
      </c>
    </row>
    <row r="2911" spans="1:21" s="37" customFormat="1" ht="14.5">
      <c r="A2911" s="3" t="s">
        <v>6486</v>
      </c>
      <c r="B2911" s="15" t="s">
        <v>1</v>
      </c>
      <c r="C2911" s="15" t="s">
        <v>5</v>
      </c>
      <c r="D2911" s="15" t="s">
        <v>3525</v>
      </c>
      <c r="E2911" s="15">
        <v>600</v>
      </c>
      <c r="F2911" s="15">
        <v>7.22</v>
      </c>
      <c r="G2911" s="15">
        <v>8</v>
      </c>
      <c r="H2911" s="15">
        <v>8.82</v>
      </c>
      <c r="I2911" s="15">
        <v>6.5</v>
      </c>
      <c r="J2911" s="15">
        <v>3</v>
      </c>
      <c r="K2911" s="15">
        <v>500</v>
      </c>
      <c r="L2911" s="15">
        <v>12.3</v>
      </c>
      <c r="M2911" s="15">
        <v>51</v>
      </c>
      <c r="N2911" s="15">
        <v>150</v>
      </c>
      <c r="O2911" s="15">
        <v>1</v>
      </c>
      <c r="P2911" s="15" t="s">
        <v>3</v>
      </c>
      <c r="Q2911" s="37" t="s">
        <v>9169</v>
      </c>
      <c r="R2911" s="37">
        <v>0.09</v>
      </c>
      <c r="S2911" s="37" t="s">
        <v>9168</v>
      </c>
      <c r="T2911" s="37" t="s">
        <v>9167</v>
      </c>
      <c r="U2911" s="37" t="s">
        <v>9166</v>
      </c>
    </row>
    <row r="2912" spans="1:21" s="37" customFormat="1" ht="14.5">
      <c r="A2912" s="3" t="s">
        <v>6487</v>
      </c>
      <c r="B2912" s="15" t="s">
        <v>1</v>
      </c>
      <c r="C2912" s="15" t="s">
        <v>5</v>
      </c>
      <c r="D2912" s="15" t="s">
        <v>3522</v>
      </c>
      <c r="E2912" s="15">
        <v>600</v>
      </c>
      <c r="F2912" s="15">
        <v>7.22</v>
      </c>
      <c r="G2912" s="15">
        <v>8</v>
      </c>
      <c r="H2912" s="15">
        <v>8.82</v>
      </c>
      <c r="I2912" s="15">
        <v>6.5</v>
      </c>
      <c r="J2912" s="15">
        <v>3</v>
      </c>
      <c r="K2912" s="15">
        <v>500</v>
      </c>
      <c r="L2912" s="15">
        <v>12.3</v>
      </c>
      <c r="M2912" s="15">
        <v>51</v>
      </c>
      <c r="N2912" s="15">
        <v>150</v>
      </c>
      <c r="O2912" s="15">
        <v>1</v>
      </c>
      <c r="P2912" s="15" t="s">
        <v>3</v>
      </c>
      <c r="Q2912" s="37" t="s">
        <v>9169</v>
      </c>
      <c r="R2912" s="37">
        <v>0.09</v>
      </c>
      <c r="S2912" s="37" t="s">
        <v>9168</v>
      </c>
      <c r="T2912" s="37" t="s">
        <v>9167</v>
      </c>
      <c r="U2912" s="37" t="s">
        <v>9166</v>
      </c>
    </row>
    <row r="2913" spans="1:21" s="37" customFormat="1" ht="14.5">
      <c r="A2913" s="3" t="s">
        <v>6488</v>
      </c>
      <c r="B2913" s="15" t="s">
        <v>1</v>
      </c>
      <c r="C2913" s="15" t="s">
        <v>5</v>
      </c>
      <c r="D2913" s="15" t="s">
        <v>3522</v>
      </c>
      <c r="E2913" s="15">
        <v>600</v>
      </c>
      <c r="F2913" s="15">
        <v>66.7</v>
      </c>
      <c r="G2913" s="15">
        <v>74.099999999999994</v>
      </c>
      <c r="H2913" s="15">
        <v>81.5</v>
      </c>
      <c r="I2913" s="15">
        <v>60</v>
      </c>
      <c r="J2913" s="15">
        <v>3</v>
      </c>
      <c r="K2913" s="15">
        <v>1</v>
      </c>
      <c r="L2913" s="15">
        <v>107</v>
      </c>
      <c r="M2913" s="15">
        <v>5.8</v>
      </c>
      <c r="N2913" s="15">
        <v>150</v>
      </c>
      <c r="O2913" s="15">
        <v>1</v>
      </c>
      <c r="P2913" s="15" t="s">
        <v>910</v>
      </c>
      <c r="Q2913" s="37" t="s">
        <v>9169</v>
      </c>
      <c r="R2913" s="37">
        <v>0.09</v>
      </c>
      <c r="S2913" s="37" t="s">
        <v>9168</v>
      </c>
      <c r="T2913" s="37" t="s">
        <v>9167</v>
      </c>
      <c r="U2913" s="37" t="s">
        <v>9166</v>
      </c>
    </row>
    <row r="2914" spans="1:21" s="37" customFormat="1" ht="14.5">
      <c r="A2914" s="3" t="s">
        <v>6489</v>
      </c>
      <c r="B2914" s="15" t="s">
        <v>1</v>
      </c>
      <c r="C2914" s="15" t="s">
        <v>5</v>
      </c>
      <c r="D2914" s="15" t="s">
        <v>3522</v>
      </c>
      <c r="E2914" s="15">
        <v>600</v>
      </c>
      <c r="F2914" s="15">
        <v>66.7</v>
      </c>
      <c r="G2914" s="15">
        <v>70.2</v>
      </c>
      <c r="H2914" s="15">
        <v>73.7</v>
      </c>
      <c r="I2914" s="15">
        <v>60</v>
      </c>
      <c r="J2914" s="15">
        <v>3</v>
      </c>
      <c r="K2914" s="15">
        <v>1</v>
      </c>
      <c r="L2914" s="15">
        <v>96.8</v>
      </c>
      <c r="M2914" s="15">
        <v>6.5</v>
      </c>
      <c r="N2914" s="15">
        <v>150</v>
      </c>
      <c r="O2914" s="15">
        <v>1</v>
      </c>
      <c r="P2914" s="15" t="s">
        <v>910</v>
      </c>
      <c r="Q2914" s="37" t="s">
        <v>9169</v>
      </c>
      <c r="R2914" s="37">
        <v>0.09</v>
      </c>
      <c r="S2914" s="37" t="s">
        <v>9168</v>
      </c>
      <c r="T2914" s="37" t="s">
        <v>9167</v>
      </c>
      <c r="U2914" s="37" t="s">
        <v>9166</v>
      </c>
    </row>
    <row r="2915" spans="1:21" s="37" customFormat="1" ht="14.5">
      <c r="A2915" s="3" t="s">
        <v>6490</v>
      </c>
      <c r="B2915" s="15" t="s">
        <v>1</v>
      </c>
      <c r="C2915" s="15" t="s">
        <v>5</v>
      </c>
      <c r="D2915" s="15" t="s">
        <v>3522</v>
      </c>
      <c r="E2915" s="15">
        <v>600</v>
      </c>
      <c r="F2915" s="15">
        <v>66.7</v>
      </c>
      <c r="G2915" s="15">
        <v>70.2</v>
      </c>
      <c r="H2915" s="15">
        <v>73.7</v>
      </c>
      <c r="I2915" s="15">
        <v>60</v>
      </c>
      <c r="J2915" s="15">
        <v>3</v>
      </c>
      <c r="K2915" s="15">
        <v>1</v>
      </c>
      <c r="L2915" s="15">
        <v>96.8</v>
      </c>
      <c r="M2915" s="15">
        <v>6.5</v>
      </c>
      <c r="N2915" s="15">
        <v>150</v>
      </c>
      <c r="O2915" s="15">
        <v>1</v>
      </c>
      <c r="P2915" s="15" t="s">
        <v>3</v>
      </c>
      <c r="Q2915" s="37" t="s">
        <v>9169</v>
      </c>
      <c r="R2915" s="37">
        <v>0.09</v>
      </c>
      <c r="S2915" s="37" t="s">
        <v>9168</v>
      </c>
      <c r="T2915" s="37" t="s">
        <v>9167</v>
      </c>
      <c r="U2915" s="37" t="s">
        <v>9166</v>
      </c>
    </row>
    <row r="2916" spans="1:21" s="37" customFormat="1" ht="14.5">
      <c r="A2916" s="3" t="s">
        <v>6491</v>
      </c>
      <c r="B2916" s="15" t="s">
        <v>1</v>
      </c>
      <c r="C2916" s="15" t="s">
        <v>5</v>
      </c>
      <c r="D2916" s="15" t="s">
        <v>3525</v>
      </c>
      <c r="E2916" s="15">
        <v>600</v>
      </c>
      <c r="F2916" s="15">
        <v>66.7</v>
      </c>
      <c r="G2916" s="15">
        <v>74.099999999999994</v>
      </c>
      <c r="H2916" s="15">
        <v>81.5</v>
      </c>
      <c r="I2916" s="15">
        <v>60</v>
      </c>
      <c r="J2916" s="15">
        <v>3</v>
      </c>
      <c r="K2916" s="15">
        <v>1</v>
      </c>
      <c r="L2916" s="15">
        <v>107</v>
      </c>
      <c r="M2916" s="15">
        <v>5.8</v>
      </c>
      <c r="N2916" s="15">
        <v>150</v>
      </c>
      <c r="O2916" s="15">
        <v>1</v>
      </c>
      <c r="P2916" s="15" t="s">
        <v>910</v>
      </c>
      <c r="Q2916" s="37" t="s">
        <v>9169</v>
      </c>
      <c r="R2916" s="37">
        <v>0.09</v>
      </c>
      <c r="S2916" s="37" t="s">
        <v>9168</v>
      </c>
      <c r="T2916" s="37" t="s">
        <v>9167</v>
      </c>
      <c r="U2916" s="37" t="s">
        <v>9166</v>
      </c>
    </row>
    <row r="2917" spans="1:21" s="37" customFormat="1" ht="14.5">
      <c r="A2917" s="3" t="s">
        <v>6492</v>
      </c>
      <c r="B2917" s="15" t="s">
        <v>1</v>
      </c>
      <c r="C2917" s="15" t="s">
        <v>5</v>
      </c>
      <c r="D2917" s="15" t="s">
        <v>3525</v>
      </c>
      <c r="E2917" s="15">
        <v>600</v>
      </c>
      <c r="F2917" s="15">
        <v>66.7</v>
      </c>
      <c r="G2917" s="15">
        <v>70.2</v>
      </c>
      <c r="H2917" s="15">
        <v>73.7</v>
      </c>
      <c r="I2917" s="15">
        <v>60</v>
      </c>
      <c r="J2917" s="15">
        <v>3</v>
      </c>
      <c r="K2917" s="15">
        <v>1</v>
      </c>
      <c r="L2917" s="15">
        <v>96.8</v>
      </c>
      <c r="M2917" s="15">
        <v>6.5</v>
      </c>
      <c r="N2917" s="15">
        <v>150</v>
      </c>
      <c r="O2917" s="15">
        <v>1</v>
      </c>
      <c r="P2917" s="15" t="s">
        <v>910</v>
      </c>
      <c r="Q2917" s="37" t="s">
        <v>9169</v>
      </c>
      <c r="R2917" s="37">
        <v>0.09</v>
      </c>
      <c r="S2917" s="37" t="s">
        <v>9168</v>
      </c>
      <c r="T2917" s="37" t="s">
        <v>9167</v>
      </c>
      <c r="U2917" s="37" t="s">
        <v>9166</v>
      </c>
    </row>
    <row r="2918" spans="1:21" s="37" customFormat="1" ht="14.5">
      <c r="A2918" s="3" t="s">
        <v>6493</v>
      </c>
      <c r="B2918" s="15" t="s">
        <v>1</v>
      </c>
      <c r="C2918" s="15" t="s">
        <v>5</v>
      </c>
      <c r="D2918" s="15" t="s">
        <v>3525</v>
      </c>
      <c r="E2918" s="15">
        <v>600</v>
      </c>
      <c r="F2918" s="15">
        <v>66.7</v>
      </c>
      <c r="G2918" s="15">
        <v>70.2</v>
      </c>
      <c r="H2918" s="15">
        <v>73.7</v>
      </c>
      <c r="I2918" s="15">
        <v>60</v>
      </c>
      <c r="J2918" s="15">
        <v>3</v>
      </c>
      <c r="K2918" s="15">
        <v>1</v>
      </c>
      <c r="L2918" s="15">
        <v>96.8</v>
      </c>
      <c r="M2918" s="15">
        <v>6.5</v>
      </c>
      <c r="N2918" s="15">
        <v>150</v>
      </c>
      <c r="O2918" s="15">
        <v>1</v>
      </c>
      <c r="P2918" s="15" t="s">
        <v>3</v>
      </c>
      <c r="Q2918" s="37" t="s">
        <v>9169</v>
      </c>
      <c r="R2918" s="37">
        <v>0.09</v>
      </c>
      <c r="S2918" s="37" t="s">
        <v>9168</v>
      </c>
      <c r="T2918" s="37" t="s">
        <v>9167</v>
      </c>
      <c r="U2918" s="37" t="s">
        <v>9166</v>
      </c>
    </row>
    <row r="2919" spans="1:21" s="37" customFormat="1" ht="14.5">
      <c r="A2919" s="3" t="s">
        <v>6494</v>
      </c>
      <c r="B2919" s="15" t="s">
        <v>1</v>
      </c>
      <c r="C2919" s="15" t="s">
        <v>5</v>
      </c>
      <c r="D2919" s="15" t="s">
        <v>3525</v>
      </c>
      <c r="E2919" s="15">
        <v>600</v>
      </c>
      <c r="F2919" s="15">
        <v>66.7</v>
      </c>
      <c r="G2919" s="15">
        <v>74.099999999999994</v>
      </c>
      <c r="H2919" s="15">
        <v>81.5</v>
      </c>
      <c r="I2919" s="15">
        <v>60</v>
      </c>
      <c r="J2919" s="15">
        <v>3</v>
      </c>
      <c r="K2919" s="15">
        <v>1</v>
      </c>
      <c r="L2919" s="15">
        <v>107</v>
      </c>
      <c r="M2919" s="15">
        <v>5.8</v>
      </c>
      <c r="N2919" s="15">
        <v>150</v>
      </c>
      <c r="O2919" s="15">
        <v>1</v>
      </c>
      <c r="P2919" s="15" t="s">
        <v>3</v>
      </c>
      <c r="Q2919" s="37" t="s">
        <v>9169</v>
      </c>
      <c r="R2919" s="37">
        <v>0.09</v>
      </c>
      <c r="S2919" s="37" t="s">
        <v>9168</v>
      </c>
      <c r="T2919" s="37" t="s">
        <v>9167</v>
      </c>
      <c r="U2919" s="37" t="s">
        <v>9166</v>
      </c>
    </row>
    <row r="2920" spans="1:21" s="37" customFormat="1" ht="14.5">
      <c r="A2920" s="3" t="s">
        <v>6495</v>
      </c>
      <c r="B2920" s="15" t="s">
        <v>1</v>
      </c>
      <c r="C2920" s="15" t="s">
        <v>5</v>
      </c>
      <c r="D2920" s="15" t="s">
        <v>3522</v>
      </c>
      <c r="E2920" s="15">
        <v>600</v>
      </c>
      <c r="F2920" s="15">
        <v>66.7</v>
      </c>
      <c r="G2920" s="15">
        <v>74.099999999999994</v>
      </c>
      <c r="H2920" s="15">
        <v>81.5</v>
      </c>
      <c r="I2920" s="15">
        <v>60</v>
      </c>
      <c r="J2920" s="15">
        <v>3</v>
      </c>
      <c r="K2920" s="15">
        <v>1</v>
      </c>
      <c r="L2920" s="15">
        <v>107</v>
      </c>
      <c r="M2920" s="15">
        <v>5.8</v>
      </c>
      <c r="N2920" s="15">
        <v>150</v>
      </c>
      <c r="O2920" s="15">
        <v>1</v>
      </c>
      <c r="P2920" s="15" t="s">
        <v>3</v>
      </c>
      <c r="Q2920" s="37" t="s">
        <v>9169</v>
      </c>
      <c r="R2920" s="37">
        <v>0.09</v>
      </c>
      <c r="S2920" s="37" t="s">
        <v>9168</v>
      </c>
      <c r="T2920" s="37" t="s">
        <v>9167</v>
      </c>
      <c r="U2920" s="37" t="s">
        <v>9166</v>
      </c>
    </row>
    <row r="2921" spans="1:21" s="37" customFormat="1" ht="14.5">
      <c r="A2921" s="3" t="s">
        <v>6496</v>
      </c>
      <c r="B2921" s="15" t="s">
        <v>1</v>
      </c>
      <c r="C2921" s="15" t="s">
        <v>5</v>
      </c>
      <c r="D2921" s="15" t="s">
        <v>3522</v>
      </c>
      <c r="E2921" s="15">
        <v>600</v>
      </c>
      <c r="F2921" s="15">
        <v>71.099999999999994</v>
      </c>
      <c r="G2921" s="15">
        <v>79</v>
      </c>
      <c r="H2921" s="15">
        <v>86.9</v>
      </c>
      <c r="I2921" s="15">
        <v>64</v>
      </c>
      <c r="J2921" s="15">
        <v>3</v>
      </c>
      <c r="K2921" s="15">
        <v>1</v>
      </c>
      <c r="L2921" s="15">
        <v>114</v>
      </c>
      <c r="M2921" s="15">
        <v>5.5</v>
      </c>
      <c r="N2921" s="15">
        <v>150</v>
      </c>
      <c r="O2921" s="15">
        <v>1</v>
      </c>
      <c r="P2921" s="15" t="s">
        <v>910</v>
      </c>
      <c r="Q2921" s="37" t="s">
        <v>9169</v>
      </c>
      <c r="R2921" s="37">
        <v>0.09</v>
      </c>
      <c r="S2921" s="37" t="s">
        <v>9168</v>
      </c>
      <c r="T2921" s="37" t="s">
        <v>9167</v>
      </c>
      <c r="U2921" s="37" t="s">
        <v>9166</v>
      </c>
    </row>
    <row r="2922" spans="1:21" s="37" customFormat="1" ht="14.5">
      <c r="A2922" s="3" t="s">
        <v>6497</v>
      </c>
      <c r="B2922" s="15" t="s">
        <v>1</v>
      </c>
      <c r="C2922" s="15" t="s">
        <v>5</v>
      </c>
      <c r="D2922" s="15" t="s">
        <v>3522</v>
      </c>
      <c r="E2922" s="15">
        <v>600</v>
      </c>
      <c r="F2922" s="15">
        <v>71.099999999999994</v>
      </c>
      <c r="G2922" s="15">
        <v>74.900000000000006</v>
      </c>
      <c r="H2922" s="15">
        <v>78.599999999999994</v>
      </c>
      <c r="I2922" s="15">
        <v>64</v>
      </c>
      <c r="J2922" s="15">
        <v>3</v>
      </c>
      <c r="K2922" s="15">
        <v>1</v>
      </c>
      <c r="L2922" s="15">
        <v>103</v>
      </c>
      <c r="M2922" s="15">
        <v>6.1</v>
      </c>
      <c r="N2922" s="15">
        <v>150</v>
      </c>
      <c r="O2922" s="15">
        <v>1</v>
      </c>
      <c r="P2922" s="15" t="s">
        <v>910</v>
      </c>
      <c r="Q2922" s="37" t="s">
        <v>9169</v>
      </c>
      <c r="R2922" s="37">
        <v>0.09</v>
      </c>
      <c r="S2922" s="37" t="s">
        <v>9168</v>
      </c>
      <c r="T2922" s="37" t="s">
        <v>9167</v>
      </c>
      <c r="U2922" s="37" t="s">
        <v>9166</v>
      </c>
    </row>
    <row r="2923" spans="1:21" s="37" customFormat="1" ht="14.5">
      <c r="A2923" s="3" t="s">
        <v>6498</v>
      </c>
      <c r="B2923" s="15" t="s">
        <v>1</v>
      </c>
      <c r="C2923" s="15" t="s">
        <v>5</v>
      </c>
      <c r="D2923" s="15" t="s">
        <v>3522</v>
      </c>
      <c r="E2923" s="15">
        <v>600</v>
      </c>
      <c r="F2923" s="15">
        <v>71.099999999999994</v>
      </c>
      <c r="G2923" s="15">
        <v>74.900000000000006</v>
      </c>
      <c r="H2923" s="15">
        <v>78.599999999999994</v>
      </c>
      <c r="I2923" s="15">
        <v>64</v>
      </c>
      <c r="J2923" s="15">
        <v>3</v>
      </c>
      <c r="K2923" s="15">
        <v>1</v>
      </c>
      <c r="L2923" s="15">
        <v>103</v>
      </c>
      <c r="M2923" s="15">
        <v>6.1</v>
      </c>
      <c r="N2923" s="15">
        <v>150</v>
      </c>
      <c r="O2923" s="15">
        <v>1</v>
      </c>
      <c r="P2923" s="15" t="s">
        <v>3</v>
      </c>
      <c r="Q2923" s="37" t="s">
        <v>9169</v>
      </c>
      <c r="R2923" s="37">
        <v>0.09</v>
      </c>
      <c r="S2923" s="37" t="s">
        <v>9168</v>
      </c>
      <c r="T2923" s="37" t="s">
        <v>9167</v>
      </c>
      <c r="U2923" s="37" t="s">
        <v>9166</v>
      </c>
    </row>
    <row r="2924" spans="1:21" s="37" customFormat="1" ht="14.5">
      <c r="A2924" s="3" t="s">
        <v>6499</v>
      </c>
      <c r="B2924" s="15" t="s">
        <v>1</v>
      </c>
      <c r="C2924" s="15" t="s">
        <v>5</v>
      </c>
      <c r="D2924" s="15" t="s">
        <v>3525</v>
      </c>
      <c r="E2924" s="15">
        <v>600</v>
      </c>
      <c r="F2924" s="15">
        <v>71.099999999999994</v>
      </c>
      <c r="G2924" s="15">
        <v>79</v>
      </c>
      <c r="H2924" s="15">
        <v>86.9</v>
      </c>
      <c r="I2924" s="15">
        <v>64</v>
      </c>
      <c r="J2924" s="15">
        <v>3</v>
      </c>
      <c r="K2924" s="15">
        <v>1</v>
      </c>
      <c r="L2924" s="15">
        <v>114</v>
      </c>
      <c r="M2924" s="15">
        <v>5.5</v>
      </c>
      <c r="N2924" s="15">
        <v>150</v>
      </c>
      <c r="O2924" s="15">
        <v>1</v>
      </c>
      <c r="P2924" s="15" t="s">
        <v>910</v>
      </c>
      <c r="Q2924" s="37" t="s">
        <v>9169</v>
      </c>
      <c r="R2924" s="37">
        <v>0.09</v>
      </c>
      <c r="S2924" s="37" t="s">
        <v>9168</v>
      </c>
      <c r="T2924" s="37" t="s">
        <v>9167</v>
      </c>
      <c r="U2924" s="37" t="s">
        <v>9166</v>
      </c>
    </row>
    <row r="2925" spans="1:21" s="37" customFormat="1" ht="14.5">
      <c r="A2925" s="3" t="s">
        <v>6500</v>
      </c>
      <c r="B2925" s="15" t="s">
        <v>1</v>
      </c>
      <c r="C2925" s="15" t="s">
        <v>5</v>
      </c>
      <c r="D2925" s="15" t="s">
        <v>3525</v>
      </c>
      <c r="E2925" s="15">
        <v>600</v>
      </c>
      <c r="F2925" s="15">
        <v>71.099999999999994</v>
      </c>
      <c r="G2925" s="15">
        <v>74.900000000000006</v>
      </c>
      <c r="H2925" s="15">
        <v>78.599999999999994</v>
      </c>
      <c r="I2925" s="15">
        <v>64</v>
      </c>
      <c r="J2925" s="15">
        <v>3</v>
      </c>
      <c r="K2925" s="15">
        <v>1</v>
      </c>
      <c r="L2925" s="15">
        <v>103</v>
      </c>
      <c r="M2925" s="15">
        <v>6.1</v>
      </c>
      <c r="N2925" s="15">
        <v>150</v>
      </c>
      <c r="O2925" s="15">
        <v>1</v>
      </c>
      <c r="P2925" s="15" t="s">
        <v>910</v>
      </c>
      <c r="Q2925" s="37" t="s">
        <v>9169</v>
      </c>
      <c r="R2925" s="37">
        <v>0.09</v>
      </c>
      <c r="S2925" s="37" t="s">
        <v>9168</v>
      </c>
      <c r="T2925" s="37" t="s">
        <v>9167</v>
      </c>
      <c r="U2925" s="37" t="s">
        <v>9166</v>
      </c>
    </row>
    <row r="2926" spans="1:21" s="37" customFormat="1" ht="14.5">
      <c r="A2926" s="3" t="s">
        <v>6501</v>
      </c>
      <c r="B2926" s="15" t="s">
        <v>1</v>
      </c>
      <c r="C2926" s="15" t="s">
        <v>5</v>
      </c>
      <c r="D2926" s="15" t="s">
        <v>3525</v>
      </c>
      <c r="E2926" s="15">
        <v>600</v>
      </c>
      <c r="F2926" s="15">
        <v>71.099999999999994</v>
      </c>
      <c r="G2926" s="15">
        <v>74.900000000000006</v>
      </c>
      <c r="H2926" s="15">
        <v>78.599999999999994</v>
      </c>
      <c r="I2926" s="15">
        <v>64</v>
      </c>
      <c r="J2926" s="15">
        <v>3</v>
      </c>
      <c r="K2926" s="15">
        <v>1</v>
      </c>
      <c r="L2926" s="15">
        <v>103</v>
      </c>
      <c r="M2926" s="15">
        <v>6.1</v>
      </c>
      <c r="N2926" s="15">
        <v>150</v>
      </c>
      <c r="O2926" s="15">
        <v>1</v>
      </c>
      <c r="P2926" s="15" t="s">
        <v>3</v>
      </c>
      <c r="Q2926" s="37" t="s">
        <v>9169</v>
      </c>
      <c r="R2926" s="37">
        <v>0.09</v>
      </c>
      <c r="S2926" s="37" t="s">
        <v>9168</v>
      </c>
      <c r="T2926" s="37" t="s">
        <v>9167</v>
      </c>
      <c r="U2926" s="37" t="s">
        <v>9166</v>
      </c>
    </row>
    <row r="2927" spans="1:21" s="37" customFormat="1" ht="14.5">
      <c r="A2927" s="3" t="s">
        <v>6502</v>
      </c>
      <c r="B2927" s="15" t="s">
        <v>1</v>
      </c>
      <c r="C2927" s="15" t="s">
        <v>5</v>
      </c>
      <c r="D2927" s="15" t="s">
        <v>3525</v>
      </c>
      <c r="E2927" s="15">
        <v>600</v>
      </c>
      <c r="F2927" s="15">
        <v>71.099999999999994</v>
      </c>
      <c r="G2927" s="15">
        <v>79</v>
      </c>
      <c r="H2927" s="15">
        <v>86.9</v>
      </c>
      <c r="I2927" s="15">
        <v>64</v>
      </c>
      <c r="J2927" s="15">
        <v>3</v>
      </c>
      <c r="K2927" s="15">
        <v>1</v>
      </c>
      <c r="L2927" s="15">
        <v>114</v>
      </c>
      <c r="M2927" s="15">
        <v>5.5</v>
      </c>
      <c r="N2927" s="15">
        <v>150</v>
      </c>
      <c r="O2927" s="15">
        <v>1</v>
      </c>
      <c r="P2927" s="15" t="s">
        <v>3</v>
      </c>
      <c r="Q2927" s="37" t="s">
        <v>9169</v>
      </c>
      <c r="R2927" s="37">
        <v>0.09</v>
      </c>
      <c r="S2927" s="37" t="s">
        <v>9168</v>
      </c>
      <c r="T2927" s="37" t="s">
        <v>9167</v>
      </c>
      <c r="U2927" s="37" t="s">
        <v>9166</v>
      </c>
    </row>
    <row r="2928" spans="1:21" s="37" customFormat="1" ht="14.5">
      <c r="A2928" s="3" t="s">
        <v>6503</v>
      </c>
      <c r="B2928" s="15" t="s">
        <v>1</v>
      </c>
      <c r="C2928" s="15" t="s">
        <v>5</v>
      </c>
      <c r="D2928" s="15" t="s">
        <v>3522</v>
      </c>
      <c r="E2928" s="15">
        <v>600</v>
      </c>
      <c r="F2928" s="15">
        <v>71.099999999999994</v>
      </c>
      <c r="G2928" s="15">
        <v>79</v>
      </c>
      <c r="H2928" s="15">
        <v>86.9</v>
      </c>
      <c r="I2928" s="15">
        <v>64</v>
      </c>
      <c r="J2928" s="15">
        <v>3</v>
      </c>
      <c r="K2928" s="15">
        <v>1</v>
      </c>
      <c r="L2928" s="15">
        <v>114</v>
      </c>
      <c r="M2928" s="15">
        <v>5.5</v>
      </c>
      <c r="N2928" s="15">
        <v>150</v>
      </c>
      <c r="O2928" s="15">
        <v>1</v>
      </c>
      <c r="P2928" s="15" t="s">
        <v>3</v>
      </c>
      <c r="Q2928" s="37" t="s">
        <v>9169</v>
      </c>
      <c r="R2928" s="37">
        <v>0.09</v>
      </c>
      <c r="S2928" s="37" t="s">
        <v>9168</v>
      </c>
      <c r="T2928" s="37" t="s">
        <v>9167</v>
      </c>
      <c r="U2928" s="37" t="s">
        <v>9166</v>
      </c>
    </row>
    <row r="2929" spans="1:21" s="37" customFormat="1" ht="14.5">
      <c r="A2929" s="3" t="s">
        <v>6504</v>
      </c>
      <c r="B2929" s="15" t="s">
        <v>1</v>
      </c>
      <c r="C2929" s="15" t="s">
        <v>5</v>
      </c>
      <c r="D2929" s="15" t="s">
        <v>3522</v>
      </c>
      <c r="E2929" s="15">
        <v>600</v>
      </c>
      <c r="F2929" s="15">
        <v>6.67</v>
      </c>
      <c r="G2929" s="15">
        <v>7</v>
      </c>
      <c r="H2929" s="15">
        <v>7.37</v>
      </c>
      <c r="I2929" s="15">
        <v>6</v>
      </c>
      <c r="J2929" s="15">
        <v>3</v>
      </c>
      <c r="K2929" s="15">
        <v>800</v>
      </c>
      <c r="L2929" s="15">
        <v>10.3</v>
      </c>
      <c r="M2929" s="15">
        <v>61</v>
      </c>
      <c r="N2929" s="15">
        <v>150</v>
      </c>
      <c r="O2929" s="15">
        <v>1</v>
      </c>
      <c r="P2929" s="15" t="s">
        <v>910</v>
      </c>
      <c r="Q2929" s="37" t="s">
        <v>9169</v>
      </c>
      <c r="R2929" s="37">
        <v>0.09</v>
      </c>
      <c r="S2929" s="37" t="s">
        <v>9168</v>
      </c>
      <c r="T2929" s="37" t="s">
        <v>9167</v>
      </c>
      <c r="U2929" s="37" t="s">
        <v>9166</v>
      </c>
    </row>
    <row r="2930" spans="1:21" s="37" customFormat="1" ht="14.5">
      <c r="A2930" s="3" t="s">
        <v>6505</v>
      </c>
      <c r="B2930" s="15" t="s">
        <v>1</v>
      </c>
      <c r="C2930" s="15" t="s">
        <v>5</v>
      </c>
      <c r="D2930" s="15" t="s">
        <v>3525</v>
      </c>
      <c r="E2930" s="15">
        <v>600</v>
      </c>
      <c r="F2930" s="15">
        <v>6.67</v>
      </c>
      <c r="G2930" s="15">
        <v>7</v>
      </c>
      <c r="H2930" s="15">
        <v>7.37</v>
      </c>
      <c r="I2930" s="15">
        <v>6</v>
      </c>
      <c r="J2930" s="15">
        <v>3</v>
      </c>
      <c r="K2930" s="15">
        <v>800</v>
      </c>
      <c r="L2930" s="15">
        <v>10.3</v>
      </c>
      <c r="M2930" s="15">
        <v>61</v>
      </c>
      <c r="N2930" s="15">
        <v>150</v>
      </c>
      <c r="O2930" s="15">
        <v>1</v>
      </c>
      <c r="P2930" s="15" t="s">
        <v>910</v>
      </c>
      <c r="Q2930" s="37" t="s">
        <v>9169</v>
      </c>
      <c r="R2930" s="37">
        <v>0.09</v>
      </c>
      <c r="S2930" s="37" t="s">
        <v>9168</v>
      </c>
      <c r="T2930" s="37" t="s">
        <v>9167</v>
      </c>
      <c r="U2930" s="37" t="s">
        <v>9166</v>
      </c>
    </row>
    <row r="2931" spans="1:21" s="37" customFormat="1" ht="14.5">
      <c r="A2931" s="3" t="s">
        <v>6506</v>
      </c>
      <c r="B2931" s="15" t="s">
        <v>1</v>
      </c>
      <c r="C2931" s="15" t="s">
        <v>5</v>
      </c>
      <c r="D2931" s="15" t="s">
        <v>3522</v>
      </c>
      <c r="E2931" s="15">
        <v>600</v>
      </c>
      <c r="F2931" s="15">
        <v>7.22</v>
      </c>
      <c r="G2931" s="15">
        <v>7.6</v>
      </c>
      <c r="H2931" s="15">
        <v>7.98</v>
      </c>
      <c r="I2931" s="15">
        <v>6.5</v>
      </c>
      <c r="J2931" s="15">
        <v>3</v>
      </c>
      <c r="K2931" s="15">
        <v>500</v>
      </c>
      <c r="L2931" s="15">
        <v>11.2</v>
      </c>
      <c r="M2931" s="15">
        <v>56</v>
      </c>
      <c r="N2931" s="15">
        <v>150</v>
      </c>
      <c r="O2931" s="15">
        <v>1</v>
      </c>
      <c r="P2931" s="15" t="s">
        <v>910</v>
      </c>
      <c r="Q2931" s="37" t="s">
        <v>9169</v>
      </c>
      <c r="R2931" s="37">
        <v>0.09</v>
      </c>
      <c r="S2931" s="37" t="s">
        <v>9168</v>
      </c>
      <c r="T2931" s="37" t="s">
        <v>9167</v>
      </c>
      <c r="U2931" s="37" t="s">
        <v>9166</v>
      </c>
    </row>
    <row r="2932" spans="1:21" s="37" customFormat="1" ht="14.5">
      <c r="A2932" s="3" t="s">
        <v>6507</v>
      </c>
      <c r="B2932" s="15" t="s">
        <v>1</v>
      </c>
      <c r="C2932" s="15" t="s">
        <v>5</v>
      </c>
      <c r="D2932" s="15" t="s">
        <v>3525</v>
      </c>
      <c r="E2932" s="15">
        <v>600</v>
      </c>
      <c r="F2932" s="15">
        <v>7.22</v>
      </c>
      <c r="G2932" s="15">
        <v>7.6</v>
      </c>
      <c r="H2932" s="15">
        <v>7.98</v>
      </c>
      <c r="I2932" s="15">
        <v>6.5</v>
      </c>
      <c r="J2932" s="15">
        <v>3</v>
      </c>
      <c r="K2932" s="15">
        <v>500</v>
      </c>
      <c r="L2932" s="15">
        <v>11.2</v>
      </c>
      <c r="M2932" s="15">
        <v>56</v>
      </c>
      <c r="N2932" s="15">
        <v>150</v>
      </c>
      <c r="O2932" s="15">
        <v>1</v>
      </c>
      <c r="P2932" s="15" t="s">
        <v>910</v>
      </c>
      <c r="Q2932" s="37" t="s">
        <v>9169</v>
      </c>
      <c r="R2932" s="37">
        <v>0.09</v>
      </c>
      <c r="S2932" s="37" t="s">
        <v>9168</v>
      </c>
      <c r="T2932" s="37" t="s">
        <v>9167</v>
      </c>
      <c r="U2932" s="37" t="s">
        <v>9166</v>
      </c>
    </row>
    <row r="2933" spans="1:21" s="37" customFormat="1" ht="14.5">
      <c r="A2933" s="3" t="s">
        <v>6508</v>
      </c>
      <c r="B2933" s="15" t="s">
        <v>1</v>
      </c>
      <c r="C2933" s="15" t="s">
        <v>5</v>
      </c>
      <c r="D2933" s="15" t="s">
        <v>3522</v>
      </c>
      <c r="E2933" s="15">
        <v>600</v>
      </c>
      <c r="F2933" s="15">
        <v>7.78</v>
      </c>
      <c r="G2933" s="15">
        <v>8.6</v>
      </c>
      <c r="H2933" s="15">
        <v>9.51</v>
      </c>
      <c r="I2933" s="15">
        <v>7</v>
      </c>
      <c r="J2933" s="15">
        <v>3</v>
      </c>
      <c r="K2933" s="15">
        <v>200</v>
      </c>
      <c r="L2933" s="15">
        <v>13.3</v>
      </c>
      <c r="M2933" s="15">
        <v>47</v>
      </c>
      <c r="N2933" s="15">
        <v>150</v>
      </c>
      <c r="O2933" s="15">
        <v>1</v>
      </c>
      <c r="P2933" s="15" t="s">
        <v>910</v>
      </c>
      <c r="Q2933" s="37" t="s">
        <v>9169</v>
      </c>
      <c r="R2933" s="37">
        <v>0.09</v>
      </c>
      <c r="S2933" s="37" t="s">
        <v>9168</v>
      </c>
      <c r="T2933" s="37" t="s">
        <v>9167</v>
      </c>
      <c r="U2933" s="37" t="s">
        <v>9166</v>
      </c>
    </row>
    <row r="2934" spans="1:21" s="37" customFormat="1" ht="14.5">
      <c r="A2934" s="3" t="s">
        <v>6509</v>
      </c>
      <c r="B2934" s="15" t="s">
        <v>1</v>
      </c>
      <c r="C2934" s="15" t="s">
        <v>5</v>
      </c>
      <c r="D2934" s="15" t="s">
        <v>3522</v>
      </c>
      <c r="E2934" s="15">
        <v>600</v>
      </c>
      <c r="F2934" s="15">
        <v>7.78</v>
      </c>
      <c r="G2934" s="15">
        <v>8.1999999999999993</v>
      </c>
      <c r="H2934" s="15">
        <v>8.6</v>
      </c>
      <c r="I2934" s="15">
        <v>7</v>
      </c>
      <c r="J2934" s="15">
        <v>3</v>
      </c>
      <c r="K2934" s="15">
        <v>200</v>
      </c>
      <c r="L2934" s="15">
        <v>12</v>
      </c>
      <c r="M2934" s="15">
        <v>52</v>
      </c>
      <c r="N2934" s="15">
        <v>150</v>
      </c>
      <c r="O2934" s="15">
        <v>1</v>
      </c>
      <c r="P2934" s="15" t="s">
        <v>910</v>
      </c>
      <c r="Q2934" s="37" t="s">
        <v>9169</v>
      </c>
      <c r="R2934" s="37">
        <v>0.09</v>
      </c>
      <c r="S2934" s="37" t="s">
        <v>9168</v>
      </c>
      <c r="T2934" s="37" t="s">
        <v>9167</v>
      </c>
      <c r="U2934" s="37" t="s">
        <v>9166</v>
      </c>
    </row>
    <row r="2935" spans="1:21" s="37" customFormat="1" ht="14.5">
      <c r="A2935" s="3" t="s">
        <v>6510</v>
      </c>
      <c r="B2935" s="15" t="s">
        <v>1</v>
      </c>
      <c r="C2935" s="15" t="s">
        <v>5</v>
      </c>
      <c r="D2935" s="15" t="s">
        <v>3522</v>
      </c>
      <c r="E2935" s="15">
        <v>600</v>
      </c>
      <c r="F2935" s="15">
        <v>7.78</v>
      </c>
      <c r="G2935" s="15">
        <v>8.1999999999999993</v>
      </c>
      <c r="H2935" s="15">
        <v>8.6</v>
      </c>
      <c r="I2935" s="15">
        <v>7</v>
      </c>
      <c r="J2935" s="15">
        <v>3</v>
      </c>
      <c r="K2935" s="15">
        <v>200</v>
      </c>
      <c r="L2935" s="15">
        <v>12</v>
      </c>
      <c r="M2935" s="15">
        <v>52</v>
      </c>
      <c r="N2935" s="15">
        <v>150</v>
      </c>
      <c r="O2935" s="15">
        <v>1</v>
      </c>
      <c r="P2935" s="15" t="s">
        <v>3</v>
      </c>
      <c r="Q2935" s="37" t="s">
        <v>9169</v>
      </c>
      <c r="R2935" s="37">
        <v>0.09</v>
      </c>
      <c r="S2935" s="37" t="s">
        <v>9168</v>
      </c>
      <c r="T2935" s="37" t="s">
        <v>9167</v>
      </c>
      <c r="U2935" s="37" t="s">
        <v>9166</v>
      </c>
    </row>
    <row r="2936" spans="1:21" s="37" customFormat="1" ht="14.5">
      <c r="A2936" s="3" t="s">
        <v>6511</v>
      </c>
      <c r="B2936" s="15" t="s">
        <v>1</v>
      </c>
      <c r="C2936" s="15" t="s">
        <v>5</v>
      </c>
      <c r="D2936" s="15" t="s">
        <v>3525</v>
      </c>
      <c r="E2936" s="15">
        <v>600</v>
      </c>
      <c r="F2936" s="15">
        <v>7.78</v>
      </c>
      <c r="G2936" s="15">
        <v>8.6</v>
      </c>
      <c r="H2936" s="15">
        <v>9.51</v>
      </c>
      <c r="I2936" s="15">
        <v>7</v>
      </c>
      <c r="J2936" s="15">
        <v>3</v>
      </c>
      <c r="K2936" s="15">
        <v>200</v>
      </c>
      <c r="L2936" s="15">
        <v>13.3</v>
      </c>
      <c r="M2936" s="15">
        <v>47</v>
      </c>
      <c r="N2936" s="15">
        <v>150</v>
      </c>
      <c r="O2936" s="15">
        <v>1</v>
      </c>
      <c r="P2936" s="15" t="s">
        <v>910</v>
      </c>
      <c r="Q2936" s="37" t="s">
        <v>9169</v>
      </c>
      <c r="R2936" s="37">
        <v>0.09</v>
      </c>
      <c r="S2936" s="37" t="s">
        <v>9168</v>
      </c>
      <c r="T2936" s="37" t="s">
        <v>9167</v>
      </c>
      <c r="U2936" s="37" t="s">
        <v>9166</v>
      </c>
    </row>
    <row r="2937" spans="1:21" s="37" customFormat="1" ht="14.5">
      <c r="A2937" s="3" t="s">
        <v>6512</v>
      </c>
      <c r="B2937" s="15" t="s">
        <v>1</v>
      </c>
      <c r="C2937" s="15" t="s">
        <v>5</v>
      </c>
      <c r="D2937" s="15" t="s">
        <v>3525</v>
      </c>
      <c r="E2937" s="15">
        <v>600</v>
      </c>
      <c r="F2937" s="15">
        <v>7.78</v>
      </c>
      <c r="G2937" s="15">
        <v>8.1999999999999993</v>
      </c>
      <c r="H2937" s="15">
        <v>8.6</v>
      </c>
      <c r="I2937" s="15">
        <v>7</v>
      </c>
      <c r="J2937" s="15">
        <v>3</v>
      </c>
      <c r="K2937" s="15">
        <v>200</v>
      </c>
      <c r="L2937" s="15">
        <v>12</v>
      </c>
      <c r="M2937" s="15">
        <v>52</v>
      </c>
      <c r="N2937" s="15">
        <v>150</v>
      </c>
      <c r="O2937" s="15">
        <v>1</v>
      </c>
      <c r="P2937" s="15" t="s">
        <v>910</v>
      </c>
      <c r="Q2937" s="37" t="s">
        <v>9169</v>
      </c>
      <c r="R2937" s="37">
        <v>0.09</v>
      </c>
      <c r="S2937" s="37" t="s">
        <v>9168</v>
      </c>
      <c r="T2937" s="37" t="s">
        <v>9167</v>
      </c>
      <c r="U2937" s="37" t="s">
        <v>9166</v>
      </c>
    </row>
    <row r="2938" spans="1:21" s="37" customFormat="1" ht="14.5">
      <c r="A2938" s="3" t="s">
        <v>6513</v>
      </c>
      <c r="B2938" s="15" t="s">
        <v>1</v>
      </c>
      <c r="C2938" s="15" t="s">
        <v>5</v>
      </c>
      <c r="D2938" s="15" t="s">
        <v>3525</v>
      </c>
      <c r="E2938" s="15">
        <v>600</v>
      </c>
      <c r="F2938" s="15">
        <v>7.78</v>
      </c>
      <c r="G2938" s="15">
        <v>8.1999999999999993</v>
      </c>
      <c r="H2938" s="15">
        <v>8.6</v>
      </c>
      <c r="I2938" s="15">
        <v>7</v>
      </c>
      <c r="J2938" s="15">
        <v>3</v>
      </c>
      <c r="K2938" s="15">
        <v>200</v>
      </c>
      <c r="L2938" s="15">
        <v>12</v>
      </c>
      <c r="M2938" s="15">
        <v>52</v>
      </c>
      <c r="N2938" s="15">
        <v>150</v>
      </c>
      <c r="O2938" s="15">
        <v>1</v>
      </c>
      <c r="P2938" s="15" t="s">
        <v>3</v>
      </c>
      <c r="Q2938" s="37" t="s">
        <v>9169</v>
      </c>
      <c r="R2938" s="37">
        <v>0.09</v>
      </c>
      <c r="S2938" s="37" t="s">
        <v>9168</v>
      </c>
      <c r="T2938" s="37" t="s">
        <v>9167</v>
      </c>
      <c r="U2938" s="37" t="s">
        <v>9166</v>
      </c>
    </row>
    <row r="2939" spans="1:21" s="37" customFormat="1" ht="14.5">
      <c r="A2939" s="3" t="s">
        <v>6514</v>
      </c>
      <c r="B2939" s="15" t="s">
        <v>1</v>
      </c>
      <c r="C2939" s="15" t="s">
        <v>5</v>
      </c>
      <c r="D2939" s="15" t="s">
        <v>3525</v>
      </c>
      <c r="E2939" s="15">
        <v>600</v>
      </c>
      <c r="F2939" s="15">
        <v>7.78</v>
      </c>
      <c r="G2939" s="15">
        <v>8.6</v>
      </c>
      <c r="H2939" s="15">
        <v>9.51</v>
      </c>
      <c r="I2939" s="15">
        <v>7</v>
      </c>
      <c r="J2939" s="15">
        <v>3</v>
      </c>
      <c r="K2939" s="15">
        <v>200</v>
      </c>
      <c r="L2939" s="15">
        <v>13.3</v>
      </c>
      <c r="M2939" s="15">
        <v>47</v>
      </c>
      <c r="N2939" s="15">
        <v>150</v>
      </c>
      <c r="O2939" s="15">
        <v>1</v>
      </c>
      <c r="P2939" s="15" t="s">
        <v>3</v>
      </c>
      <c r="Q2939" s="37" t="s">
        <v>9169</v>
      </c>
      <c r="R2939" s="37">
        <v>0.09</v>
      </c>
      <c r="S2939" s="37" t="s">
        <v>9168</v>
      </c>
      <c r="T2939" s="37" t="s">
        <v>9167</v>
      </c>
      <c r="U2939" s="37" t="s">
        <v>9166</v>
      </c>
    </row>
    <row r="2940" spans="1:21" s="37" customFormat="1" ht="14.5">
      <c r="A2940" s="3" t="s">
        <v>6515</v>
      </c>
      <c r="B2940" s="15" t="s">
        <v>1</v>
      </c>
      <c r="C2940" s="15" t="s">
        <v>5</v>
      </c>
      <c r="D2940" s="15" t="s">
        <v>3522</v>
      </c>
      <c r="E2940" s="15">
        <v>600</v>
      </c>
      <c r="F2940" s="15">
        <v>7.78</v>
      </c>
      <c r="G2940" s="15">
        <v>8.6</v>
      </c>
      <c r="H2940" s="15">
        <v>9.51</v>
      </c>
      <c r="I2940" s="15">
        <v>7</v>
      </c>
      <c r="J2940" s="15">
        <v>3</v>
      </c>
      <c r="K2940" s="15">
        <v>200</v>
      </c>
      <c r="L2940" s="15">
        <v>13.3</v>
      </c>
      <c r="M2940" s="15">
        <v>47</v>
      </c>
      <c r="N2940" s="15">
        <v>150</v>
      </c>
      <c r="O2940" s="15">
        <v>1</v>
      </c>
      <c r="P2940" s="15" t="s">
        <v>3</v>
      </c>
      <c r="Q2940" s="37" t="s">
        <v>9169</v>
      </c>
      <c r="R2940" s="37">
        <v>0.09</v>
      </c>
      <c r="S2940" s="37" t="s">
        <v>9168</v>
      </c>
      <c r="T2940" s="37" t="s">
        <v>9167</v>
      </c>
      <c r="U2940" s="37" t="s">
        <v>9166</v>
      </c>
    </row>
    <row r="2941" spans="1:21" s="37" customFormat="1" ht="14.5">
      <c r="A2941" s="3" t="s">
        <v>6516</v>
      </c>
      <c r="B2941" s="15" t="s">
        <v>1</v>
      </c>
      <c r="C2941" s="15" t="s">
        <v>5</v>
      </c>
      <c r="D2941" s="15" t="s">
        <v>3522</v>
      </c>
      <c r="E2941" s="15">
        <v>600</v>
      </c>
      <c r="F2941" s="15">
        <v>8.33</v>
      </c>
      <c r="G2941" s="15">
        <v>9.3000000000000007</v>
      </c>
      <c r="H2941" s="15">
        <v>10.3</v>
      </c>
      <c r="I2941" s="15">
        <v>7.5</v>
      </c>
      <c r="J2941" s="15">
        <v>3</v>
      </c>
      <c r="K2941" s="15">
        <v>100</v>
      </c>
      <c r="L2941" s="15">
        <v>14.3</v>
      </c>
      <c r="M2941" s="15">
        <v>44</v>
      </c>
      <c r="N2941" s="15">
        <v>150</v>
      </c>
      <c r="O2941" s="15">
        <v>1</v>
      </c>
      <c r="P2941" s="15" t="s">
        <v>910</v>
      </c>
      <c r="Q2941" s="37" t="s">
        <v>9169</v>
      </c>
      <c r="R2941" s="37">
        <v>0.09</v>
      </c>
      <c r="S2941" s="37" t="s">
        <v>9168</v>
      </c>
      <c r="T2941" s="37" t="s">
        <v>9167</v>
      </c>
      <c r="U2941" s="37" t="s">
        <v>9166</v>
      </c>
    </row>
    <row r="2942" spans="1:21" s="37" customFormat="1" ht="14.5">
      <c r="A2942" s="3" t="s">
        <v>6517</v>
      </c>
      <c r="B2942" s="15" t="s">
        <v>1</v>
      </c>
      <c r="C2942" s="15" t="s">
        <v>5</v>
      </c>
      <c r="D2942" s="15" t="s">
        <v>3522</v>
      </c>
      <c r="E2942" s="15">
        <v>600</v>
      </c>
      <c r="F2942" s="15">
        <v>8.33</v>
      </c>
      <c r="G2942" s="15">
        <v>8.8000000000000007</v>
      </c>
      <c r="H2942" s="15">
        <v>9.2100000000000009</v>
      </c>
      <c r="I2942" s="15">
        <v>7.5</v>
      </c>
      <c r="J2942" s="15">
        <v>3</v>
      </c>
      <c r="K2942" s="15">
        <v>100</v>
      </c>
      <c r="L2942" s="15">
        <v>12.9</v>
      </c>
      <c r="M2942" s="15">
        <v>48</v>
      </c>
      <c r="N2942" s="15">
        <v>150</v>
      </c>
      <c r="O2942" s="15">
        <v>1</v>
      </c>
      <c r="P2942" s="15" t="s">
        <v>910</v>
      </c>
      <c r="Q2942" s="37" t="s">
        <v>9169</v>
      </c>
      <c r="R2942" s="37">
        <v>0.09</v>
      </c>
      <c r="S2942" s="37" t="s">
        <v>9168</v>
      </c>
      <c r="T2942" s="37" t="s">
        <v>9167</v>
      </c>
      <c r="U2942" s="37" t="s">
        <v>9166</v>
      </c>
    </row>
    <row r="2943" spans="1:21" s="37" customFormat="1" ht="14.5">
      <c r="A2943" s="3" t="s">
        <v>6518</v>
      </c>
      <c r="B2943" s="15" t="s">
        <v>1</v>
      </c>
      <c r="C2943" s="15" t="s">
        <v>5</v>
      </c>
      <c r="D2943" s="15" t="s">
        <v>3522</v>
      </c>
      <c r="E2943" s="15">
        <v>600</v>
      </c>
      <c r="F2943" s="15">
        <v>8.33</v>
      </c>
      <c r="G2943" s="15">
        <v>8.8000000000000007</v>
      </c>
      <c r="H2943" s="15">
        <v>9.2100000000000009</v>
      </c>
      <c r="I2943" s="15">
        <v>7.5</v>
      </c>
      <c r="J2943" s="15">
        <v>3</v>
      </c>
      <c r="K2943" s="15">
        <v>100</v>
      </c>
      <c r="L2943" s="15">
        <v>12.9</v>
      </c>
      <c r="M2943" s="15">
        <v>48</v>
      </c>
      <c r="N2943" s="15">
        <v>150</v>
      </c>
      <c r="O2943" s="15">
        <v>1</v>
      </c>
      <c r="P2943" s="15" t="s">
        <v>3</v>
      </c>
      <c r="Q2943" s="37" t="s">
        <v>9169</v>
      </c>
      <c r="R2943" s="37">
        <v>0.09</v>
      </c>
      <c r="S2943" s="37" t="s">
        <v>9168</v>
      </c>
      <c r="T2943" s="37" t="s">
        <v>9167</v>
      </c>
      <c r="U2943" s="37" t="s">
        <v>9166</v>
      </c>
    </row>
    <row r="2944" spans="1:21" s="37" customFormat="1" ht="14.5">
      <c r="A2944" s="3" t="s">
        <v>6519</v>
      </c>
      <c r="B2944" s="15" t="s">
        <v>1</v>
      </c>
      <c r="C2944" s="15" t="s">
        <v>5</v>
      </c>
      <c r="D2944" s="15" t="s">
        <v>3525</v>
      </c>
      <c r="E2944" s="15">
        <v>600</v>
      </c>
      <c r="F2944" s="15">
        <v>8.33</v>
      </c>
      <c r="G2944" s="15">
        <v>9.3000000000000007</v>
      </c>
      <c r="H2944" s="15">
        <v>10.199999999999999</v>
      </c>
      <c r="I2944" s="15">
        <v>7.5</v>
      </c>
      <c r="J2944" s="15">
        <v>3</v>
      </c>
      <c r="K2944" s="15">
        <v>100</v>
      </c>
      <c r="L2944" s="15">
        <v>14.3</v>
      </c>
      <c r="M2944" s="15">
        <v>44</v>
      </c>
      <c r="N2944" s="15">
        <v>150</v>
      </c>
      <c r="O2944" s="15">
        <v>1</v>
      </c>
      <c r="P2944" s="15" t="s">
        <v>910</v>
      </c>
      <c r="Q2944" s="37" t="s">
        <v>9169</v>
      </c>
      <c r="R2944" s="37">
        <v>0.09</v>
      </c>
      <c r="S2944" s="37" t="s">
        <v>9168</v>
      </c>
      <c r="T2944" s="37" t="s">
        <v>9167</v>
      </c>
      <c r="U2944" s="37" t="s">
        <v>9166</v>
      </c>
    </row>
    <row r="2945" spans="1:21" s="37" customFormat="1" ht="14.5">
      <c r="A2945" s="3" t="s">
        <v>6520</v>
      </c>
      <c r="B2945" s="15" t="s">
        <v>1</v>
      </c>
      <c r="C2945" s="15" t="s">
        <v>5</v>
      </c>
      <c r="D2945" s="15" t="s">
        <v>3525</v>
      </c>
      <c r="E2945" s="15">
        <v>600</v>
      </c>
      <c r="F2945" s="15">
        <v>8.33</v>
      </c>
      <c r="G2945" s="15">
        <v>8.8000000000000007</v>
      </c>
      <c r="H2945" s="15">
        <v>9.2100000000000009</v>
      </c>
      <c r="I2945" s="15">
        <v>7.5</v>
      </c>
      <c r="J2945" s="15">
        <v>3</v>
      </c>
      <c r="K2945" s="15">
        <v>100</v>
      </c>
      <c r="L2945" s="15">
        <v>12.9</v>
      </c>
      <c r="M2945" s="15">
        <v>48</v>
      </c>
      <c r="N2945" s="15">
        <v>150</v>
      </c>
      <c r="O2945" s="15">
        <v>1</v>
      </c>
      <c r="P2945" s="15" t="s">
        <v>910</v>
      </c>
      <c r="Q2945" s="37" t="s">
        <v>9169</v>
      </c>
      <c r="R2945" s="37">
        <v>0.09</v>
      </c>
      <c r="S2945" s="37" t="s">
        <v>9168</v>
      </c>
      <c r="T2945" s="37" t="s">
        <v>9167</v>
      </c>
      <c r="U2945" s="37" t="s">
        <v>9166</v>
      </c>
    </row>
    <row r="2946" spans="1:21" s="37" customFormat="1" ht="14.5">
      <c r="A2946" s="3" t="s">
        <v>6521</v>
      </c>
      <c r="B2946" s="15" t="s">
        <v>1</v>
      </c>
      <c r="C2946" s="15" t="s">
        <v>5</v>
      </c>
      <c r="D2946" s="15" t="s">
        <v>3525</v>
      </c>
      <c r="E2946" s="15">
        <v>600</v>
      </c>
      <c r="F2946" s="15">
        <v>8.33</v>
      </c>
      <c r="G2946" s="15">
        <v>8.8000000000000007</v>
      </c>
      <c r="H2946" s="15">
        <v>9.2100000000000009</v>
      </c>
      <c r="I2946" s="15">
        <v>7.5</v>
      </c>
      <c r="J2946" s="15">
        <v>3</v>
      </c>
      <c r="K2946" s="15">
        <v>100</v>
      </c>
      <c r="L2946" s="15">
        <v>12.9</v>
      </c>
      <c r="M2946" s="15">
        <v>48</v>
      </c>
      <c r="N2946" s="15">
        <v>150</v>
      </c>
      <c r="O2946" s="15">
        <v>1</v>
      </c>
      <c r="P2946" s="15" t="s">
        <v>3</v>
      </c>
      <c r="Q2946" s="37" t="s">
        <v>9169</v>
      </c>
      <c r="R2946" s="37">
        <v>0.09</v>
      </c>
      <c r="S2946" s="37" t="s">
        <v>9168</v>
      </c>
      <c r="T2946" s="37" t="s">
        <v>9167</v>
      </c>
      <c r="U2946" s="37" t="s">
        <v>9166</v>
      </c>
    </row>
    <row r="2947" spans="1:21" s="37" customFormat="1" ht="14.5">
      <c r="A2947" s="3" t="s">
        <v>6522</v>
      </c>
      <c r="B2947" s="15" t="s">
        <v>1</v>
      </c>
      <c r="C2947" s="15" t="s">
        <v>5</v>
      </c>
      <c r="D2947" s="15" t="s">
        <v>3525</v>
      </c>
      <c r="E2947" s="15">
        <v>600</v>
      </c>
      <c r="F2947" s="15">
        <v>8.33</v>
      </c>
      <c r="G2947" s="15">
        <v>9.3000000000000007</v>
      </c>
      <c r="H2947" s="15">
        <v>10.3</v>
      </c>
      <c r="I2947" s="15">
        <v>7.5</v>
      </c>
      <c r="J2947" s="15">
        <v>3</v>
      </c>
      <c r="K2947" s="15">
        <v>100</v>
      </c>
      <c r="L2947" s="15">
        <v>14.3</v>
      </c>
      <c r="M2947" s="15">
        <v>44</v>
      </c>
      <c r="N2947" s="15">
        <v>150</v>
      </c>
      <c r="O2947" s="15">
        <v>1</v>
      </c>
      <c r="P2947" s="15" t="s">
        <v>3</v>
      </c>
      <c r="Q2947" s="37" t="s">
        <v>9169</v>
      </c>
      <c r="R2947" s="37">
        <v>0.09</v>
      </c>
      <c r="S2947" s="37" t="s">
        <v>9168</v>
      </c>
      <c r="T2947" s="37" t="s">
        <v>9167</v>
      </c>
      <c r="U2947" s="37" t="s">
        <v>9166</v>
      </c>
    </row>
    <row r="2948" spans="1:21" s="37" customFormat="1" ht="14.5">
      <c r="A2948" s="3" t="s">
        <v>6523</v>
      </c>
      <c r="B2948" s="15" t="s">
        <v>1</v>
      </c>
      <c r="C2948" s="15" t="s">
        <v>5</v>
      </c>
      <c r="D2948" s="15" t="s">
        <v>3522</v>
      </c>
      <c r="E2948" s="15">
        <v>600</v>
      </c>
      <c r="F2948" s="15">
        <v>8.33</v>
      </c>
      <c r="G2948" s="15">
        <v>9.3000000000000007</v>
      </c>
      <c r="H2948" s="15">
        <v>10.3</v>
      </c>
      <c r="I2948" s="15">
        <v>7.5</v>
      </c>
      <c r="J2948" s="15">
        <v>3</v>
      </c>
      <c r="K2948" s="15">
        <v>100</v>
      </c>
      <c r="L2948" s="15">
        <v>14.3</v>
      </c>
      <c r="M2948" s="15">
        <v>44</v>
      </c>
      <c r="N2948" s="15">
        <v>150</v>
      </c>
      <c r="O2948" s="15">
        <v>1</v>
      </c>
      <c r="P2948" s="15" t="s">
        <v>3</v>
      </c>
      <c r="Q2948" s="37" t="s">
        <v>9169</v>
      </c>
      <c r="R2948" s="37">
        <v>0.09</v>
      </c>
      <c r="S2948" s="37" t="s">
        <v>9168</v>
      </c>
      <c r="T2948" s="37" t="s">
        <v>9167</v>
      </c>
      <c r="U2948" s="37" t="s">
        <v>9166</v>
      </c>
    </row>
    <row r="2949" spans="1:21" s="37" customFormat="1" ht="14.5">
      <c r="A2949" s="3" t="s">
        <v>6524</v>
      </c>
      <c r="B2949" s="15" t="s">
        <v>1</v>
      </c>
      <c r="C2949" s="15" t="s">
        <v>5</v>
      </c>
      <c r="D2949" s="15" t="s">
        <v>3522</v>
      </c>
      <c r="E2949" s="15">
        <v>600</v>
      </c>
      <c r="F2949" s="15">
        <v>77.8</v>
      </c>
      <c r="G2949" s="15">
        <v>86.5</v>
      </c>
      <c r="H2949" s="15">
        <v>95.1</v>
      </c>
      <c r="I2949" s="15">
        <v>70</v>
      </c>
      <c r="J2949" s="15">
        <v>3</v>
      </c>
      <c r="K2949" s="15">
        <v>1</v>
      </c>
      <c r="L2949" s="15">
        <v>125</v>
      </c>
      <c r="M2949" s="15">
        <v>5</v>
      </c>
      <c r="N2949" s="15">
        <v>150</v>
      </c>
      <c r="O2949" s="15">
        <v>1</v>
      </c>
      <c r="P2949" s="15" t="s">
        <v>910</v>
      </c>
      <c r="Q2949" s="37" t="s">
        <v>9169</v>
      </c>
      <c r="R2949" s="37">
        <v>0.09</v>
      </c>
      <c r="S2949" s="37" t="s">
        <v>9168</v>
      </c>
      <c r="T2949" s="37" t="s">
        <v>9167</v>
      </c>
      <c r="U2949" s="37" t="s">
        <v>9166</v>
      </c>
    </row>
    <row r="2950" spans="1:21" s="37" customFormat="1" ht="14.5">
      <c r="A2950" s="3" t="s">
        <v>6525</v>
      </c>
      <c r="B2950" s="15" t="s">
        <v>1</v>
      </c>
      <c r="C2950" s="15" t="s">
        <v>5</v>
      </c>
      <c r="D2950" s="15" t="s">
        <v>3522</v>
      </c>
      <c r="E2950" s="15">
        <v>600</v>
      </c>
      <c r="F2950" s="15">
        <v>77.8</v>
      </c>
      <c r="G2950" s="15">
        <v>81.900000000000006</v>
      </c>
      <c r="H2950" s="15">
        <v>86</v>
      </c>
      <c r="I2950" s="15">
        <v>70</v>
      </c>
      <c r="J2950" s="15">
        <v>3</v>
      </c>
      <c r="K2950" s="15">
        <v>1</v>
      </c>
      <c r="L2950" s="15">
        <v>113</v>
      </c>
      <c r="M2950" s="15">
        <v>5.5</v>
      </c>
      <c r="N2950" s="15">
        <v>150</v>
      </c>
      <c r="O2950" s="15">
        <v>1</v>
      </c>
      <c r="P2950" s="15" t="s">
        <v>910</v>
      </c>
      <c r="Q2950" s="37" t="s">
        <v>9169</v>
      </c>
      <c r="R2950" s="37">
        <v>0.09</v>
      </c>
      <c r="S2950" s="37" t="s">
        <v>9168</v>
      </c>
      <c r="T2950" s="37" t="s">
        <v>9167</v>
      </c>
      <c r="U2950" s="37" t="s">
        <v>9166</v>
      </c>
    </row>
    <row r="2951" spans="1:21" s="37" customFormat="1" ht="14.5">
      <c r="A2951" s="3" t="s">
        <v>6526</v>
      </c>
      <c r="B2951" s="15" t="s">
        <v>1</v>
      </c>
      <c r="C2951" s="15" t="s">
        <v>5</v>
      </c>
      <c r="D2951" s="15" t="s">
        <v>3522</v>
      </c>
      <c r="E2951" s="15">
        <v>600</v>
      </c>
      <c r="F2951" s="15">
        <v>77.8</v>
      </c>
      <c r="G2951" s="15">
        <v>81.900000000000006</v>
      </c>
      <c r="H2951" s="15">
        <v>86</v>
      </c>
      <c r="I2951" s="15">
        <v>70</v>
      </c>
      <c r="J2951" s="15">
        <v>3</v>
      </c>
      <c r="K2951" s="15">
        <v>1</v>
      </c>
      <c r="L2951" s="15">
        <v>113</v>
      </c>
      <c r="M2951" s="15">
        <v>5.5</v>
      </c>
      <c r="N2951" s="15">
        <v>150</v>
      </c>
      <c r="O2951" s="15">
        <v>1</v>
      </c>
      <c r="P2951" s="15" t="s">
        <v>3</v>
      </c>
      <c r="Q2951" s="37" t="s">
        <v>9169</v>
      </c>
      <c r="R2951" s="37">
        <v>0.09</v>
      </c>
      <c r="S2951" s="37" t="s">
        <v>9168</v>
      </c>
      <c r="T2951" s="37" t="s">
        <v>9167</v>
      </c>
      <c r="U2951" s="37" t="s">
        <v>9166</v>
      </c>
    </row>
    <row r="2952" spans="1:21" s="37" customFormat="1" ht="14.5">
      <c r="A2952" s="3" t="s">
        <v>6527</v>
      </c>
      <c r="B2952" s="15" t="s">
        <v>1</v>
      </c>
      <c r="C2952" s="15" t="s">
        <v>5</v>
      </c>
      <c r="D2952" s="15" t="s">
        <v>3525</v>
      </c>
      <c r="E2952" s="15">
        <v>600</v>
      </c>
      <c r="F2952" s="15">
        <v>77.8</v>
      </c>
      <c r="G2952" s="15">
        <v>86.5</v>
      </c>
      <c r="H2952" s="15">
        <v>95.1</v>
      </c>
      <c r="I2952" s="15">
        <v>70</v>
      </c>
      <c r="J2952" s="15">
        <v>3</v>
      </c>
      <c r="K2952" s="15">
        <v>1</v>
      </c>
      <c r="L2952" s="15">
        <v>125</v>
      </c>
      <c r="M2952" s="15">
        <v>5</v>
      </c>
      <c r="N2952" s="15">
        <v>150</v>
      </c>
      <c r="O2952" s="15">
        <v>1</v>
      </c>
      <c r="P2952" s="15" t="s">
        <v>910</v>
      </c>
      <c r="Q2952" s="37" t="s">
        <v>9169</v>
      </c>
      <c r="R2952" s="37">
        <v>0.09</v>
      </c>
      <c r="S2952" s="37" t="s">
        <v>9168</v>
      </c>
      <c r="T2952" s="37" t="s">
        <v>9167</v>
      </c>
      <c r="U2952" s="37" t="s">
        <v>9166</v>
      </c>
    </row>
    <row r="2953" spans="1:21" s="37" customFormat="1" ht="14.5">
      <c r="A2953" s="3" t="s">
        <v>6528</v>
      </c>
      <c r="B2953" s="15" t="s">
        <v>1</v>
      </c>
      <c r="C2953" s="15" t="s">
        <v>5</v>
      </c>
      <c r="D2953" s="15" t="s">
        <v>3525</v>
      </c>
      <c r="E2953" s="15">
        <v>600</v>
      </c>
      <c r="F2953" s="15">
        <v>77.8</v>
      </c>
      <c r="G2953" s="15">
        <v>81.900000000000006</v>
      </c>
      <c r="H2953" s="15">
        <v>86</v>
      </c>
      <c r="I2953" s="15">
        <v>70</v>
      </c>
      <c r="J2953" s="15">
        <v>3</v>
      </c>
      <c r="K2953" s="15">
        <v>1</v>
      </c>
      <c r="L2953" s="15">
        <v>113</v>
      </c>
      <c r="M2953" s="15">
        <v>5.5</v>
      </c>
      <c r="N2953" s="15">
        <v>150</v>
      </c>
      <c r="O2953" s="15">
        <v>1</v>
      </c>
      <c r="P2953" s="15" t="s">
        <v>910</v>
      </c>
      <c r="Q2953" s="37" t="s">
        <v>9169</v>
      </c>
      <c r="R2953" s="37">
        <v>0.09</v>
      </c>
      <c r="S2953" s="37" t="s">
        <v>9168</v>
      </c>
      <c r="T2953" s="37" t="s">
        <v>9167</v>
      </c>
      <c r="U2953" s="37" t="s">
        <v>9166</v>
      </c>
    </row>
    <row r="2954" spans="1:21" s="37" customFormat="1" ht="14.5">
      <c r="A2954" s="3" t="s">
        <v>6529</v>
      </c>
      <c r="B2954" s="15" t="s">
        <v>1</v>
      </c>
      <c r="C2954" s="15" t="s">
        <v>5</v>
      </c>
      <c r="D2954" s="15" t="s">
        <v>3525</v>
      </c>
      <c r="E2954" s="15">
        <v>600</v>
      </c>
      <c r="F2954" s="15">
        <v>77.8</v>
      </c>
      <c r="G2954" s="15">
        <v>81.900000000000006</v>
      </c>
      <c r="H2954" s="15">
        <v>86</v>
      </c>
      <c r="I2954" s="15">
        <v>70</v>
      </c>
      <c r="J2954" s="15">
        <v>3</v>
      </c>
      <c r="K2954" s="15">
        <v>1</v>
      </c>
      <c r="L2954" s="15">
        <v>113</v>
      </c>
      <c r="M2954" s="15">
        <v>5.5</v>
      </c>
      <c r="N2954" s="15">
        <v>150</v>
      </c>
      <c r="O2954" s="15">
        <v>1</v>
      </c>
      <c r="P2954" s="15" t="s">
        <v>3</v>
      </c>
      <c r="Q2954" s="37" t="s">
        <v>9169</v>
      </c>
      <c r="R2954" s="37">
        <v>0.09</v>
      </c>
      <c r="S2954" s="37" t="s">
        <v>9168</v>
      </c>
      <c r="T2954" s="37" t="s">
        <v>9167</v>
      </c>
      <c r="U2954" s="37" t="s">
        <v>9166</v>
      </c>
    </row>
    <row r="2955" spans="1:21" s="37" customFormat="1" ht="14.5">
      <c r="A2955" s="3" t="s">
        <v>6530</v>
      </c>
      <c r="B2955" s="15" t="s">
        <v>1</v>
      </c>
      <c r="C2955" s="15" t="s">
        <v>5</v>
      </c>
      <c r="D2955" s="15" t="s">
        <v>3525</v>
      </c>
      <c r="E2955" s="15">
        <v>600</v>
      </c>
      <c r="F2955" s="15">
        <v>77.8</v>
      </c>
      <c r="G2955" s="15">
        <v>86.5</v>
      </c>
      <c r="H2955" s="15">
        <v>95.1</v>
      </c>
      <c r="I2955" s="15">
        <v>70</v>
      </c>
      <c r="J2955" s="15">
        <v>3</v>
      </c>
      <c r="K2955" s="15">
        <v>1</v>
      </c>
      <c r="L2955" s="15">
        <v>125</v>
      </c>
      <c r="M2955" s="15">
        <v>5</v>
      </c>
      <c r="N2955" s="15">
        <v>150</v>
      </c>
      <c r="O2955" s="15">
        <v>1</v>
      </c>
      <c r="P2955" s="15" t="s">
        <v>3</v>
      </c>
      <c r="Q2955" s="37" t="s">
        <v>9169</v>
      </c>
      <c r="R2955" s="37">
        <v>0.09</v>
      </c>
      <c r="S2955" s="37" t="s">
        <v>9168</v>
      </c>
      <c r="T2955" s="37" t="s">
        <v>9167</v>
      </c>
      <c r="U2955" s="37" t="s">
        <v>9166</v>
      </c>
    </row>
    <row r="2956" spans="1:21" s="37" customFormat="1" ht="14.5">
      <c r="A2956" s="3" t="s">
        <v>6531</v>
      </c>
      <c r="B2956" s="15" t="s">
        <v>1</v>
      </c>
      <c r="C2956" s="15" t="s">
        <v>5</v>
      </c>
      <c r="D2956" s="15" t="s">
        <v>3522</v>
      </c>
      <c r="E2956" s="15">
        <v>600</v>
      </c>
      <c r="F2956" s="15">
        <v>77.8</v>
      </c>
      <c r="G2956" s="15">
        <v>86.5</v>
      </c>
      <c r="H2956" s="15">
        <v>95.1</v>
      </c>
      <c r="I2956" s="15">
        <v>70</v>
      </c>
      <c r="J2956" s="15">
        <v>3</v>
      </c>
      <c r="K2956" s="15">
        <v>1</v>
      </c>
      <c r="L2956" s="15">
        <v>125</v>
      </c>
      <c r="M2956" s="15">
        <v>5</v>
      </c>
      <c r="N2956" s="15">
        <v>150</v>
      </c>
      <c r="O2956" s="15">
        <v>1</v>
      </c>
      <c r="P2956" s="15" t="s">
        <v>3</v>
      </c>
      <c r="Q2956" s="37" t="s">
        <v>9169</v>
      </c>
      <c r="R2956" s="37">
        <v>0.09</v>
      </c>
      <c r="S2956" s="37" t="s">
        <v>9168</v>
      </c>
      <c r="T2956" s="37" t="s">
        <v>9167</v>
      </c>
      <c r="U2956" s="37" t="s">
        <v>9166</v>
      </c>
    </row>
    <row r="2957" spans="1:21" s="37" customFormat="1" ht="14.5">
      <c r="A2957" s="3" t="s">
        <v>6532</v>
      </c>
      <c r="B2957" s="15" t="s">
        <v>1</v>
      </c>
      <c r="C2957" s="15" t="s">
        <v>5</v>
      </c>
      <c r="D2957" s="15" t="s">
        <v>3522</v>
      </c>
      <c r="E2957" s="15">
        <v>600</v>
      </c>
      <c r="F2957" s="15">
        <v>83.3</v>
      </c>
      <c r="G2957" s="15">
        <v>92.7</v>
      </c>
      <c r="H2957" s="15">
        <v>102</v>
      </c>
      <c r="I2957" s="15">
        <v>75</v>
      </c>
      <c r="J2957" s="15">
        <v>3</v>
      </c>
      <c r="K2957" s="15">
        <v>1</v>
      </c>
      <c r="L2957" s="15">
        <v>134</v>
      </c>
      <c r="M2957" s="15">
        <v>4.7</v>
      </c>
      <c r="N2957" s="15">
        <v>150</v>
      </c>
      <c r="O2957" s="15">
        <v>1</v>
      </c>
      <c r="P2957" s="15" t="s">
        <v>910</v>
      </c>
      <c r="Q2957" s="37" t="s">
        <v>9169</v>
      </c>
      <c r="R2957" s="37">
        <v>0.09</v>
      </c>
      <c r="S2957" s="37" t="s">
        <v>9168</v>
      </c>
      <c r="T2957" s="37" t="s">
        <v>9167</v>
      </c>
      <c r="U2957" s="37" t="s">
        <v>9166</v>
      </c>
    </row>
    <row r="2958" spans="1:21" s="37" customFormat="1" ht="14.5">
      <c r="A2958" s="3" t="s">
        <v>6533</v>
      </c>
      <c r="B2958" s="15" t="s">
        <v>1</v>
      </c>
      <c r="C2958" s="15" t="s">
        <v>5</v>
      </c>
      <c r="D2958" s="15" t="s">
        <v>3522</v>
      </c>
      <c r="E2958" s="15">
        <v>600</v>
      </c>
      <c r="F2958" s="15">
        <v>83.3</v>
      </c>
      <c r="G2958" s="15">
        <v>87.7</v>
      </c>
      <c r="H2958" s="15">
        <v>92.1</v>
      </c>
      <c r="I2958" s="15">
        <v>75</v>
      </c>
      <c r="J2958" s="15">
        <v>3</v>
      </c>
      <c r="K2958" s="15">
        <v>1</v>
      </c>
      <c r="L2958" s="15">
        <v>121</v>
      </c>
      <c r="M2958" s="15">
        <v>5.2</v>
      </c>
      <c r="N2958" s="15">
        <v>150</v>
      </c>
      <c r="O2958" s="15">
        <v>1</v>
      </c>
      <c r="P2958" s="15" t="s">
        <v>910</v>
      </c>
      <c r="Q2958" s="37" t="s">
        <v>9169</v>
      </c>
      <c r="R2958" s="37">
        <v>0.09</v>
      </c>
      <c r="S2958" s="37" t="s">
        <v>9168</v>
      </c>
      <c r="T2958" s="37" t="s">
        <v>9167</v>
      </c>
      <c r="U2958" s="37" t="s">
        <v>9166</v>
      </c>
    </row>
    <row r="2959" spans="1:21" s="37" customFormat="1" ht="14.5">
      <c r="A2959" s="3" t="s">
        <v>6534</v>
      </c>
      <c r="B2959" s="15" t="s">
        <v>1</v>
      </c>
      <c r="C2959" s="15" t="s">
        <v>5</v>
      </c>
      <c r="D2959" s="15" t="s">
        <v>3522</v>
      </c>
      <c r="E2959" s="15">
        <v>600</v>
      </c>
      <c r="F2959" s="15">
        <v>83.3</v>
      </c>
      <c r="G2959" s="15">
        <v>87.7</v>
      </c>
      <c r="H2959" s="15">
        <v>92.1</v>
      </c>
      <c r="I2959" s="15">
        <v>75</v>
      </c>
      <c r="J2959" s="15">
        <v>3</v>
      </c>
      <c r="K2959" s="15">
        <v>1</v>
      </c>
      <c r="L2959" s="15">
        <v>121</v>
      </c>
      <c r="M2959" s="15">
        <v>5.2</v>
      </c>
      <c r="N2959" s="15">
        <v>150</v>
      </c>
      <c r="O2959" s="15">
        <v>1</v>
      </c>
      <c r="P2959" s="15" t="s">
        <v>3</v>
      </c>
      <c r="Q2959" s="37" t="s">
        <v>9169</v>
      </c>
      <c r="R2959" s="37">
        <v>0.09</v>
      </c>
      <c r="S2959" s="37" t="s">
        <v>9168</v>
      </c>
      <c r="T2959" s="37" t="s">
        <v>9167</v>
      </c>
      <c r="U2959" s="37" t="s">
        <v>9166</v>
      </c>
    </row>
    <row r="2960" spans="1:21" s="37" customFormat="1" ht="14.5">
      <c r="A2960" s="3" t="s">
        <v>6535</v>
      </c>
      <c r="B2960" s="15" t="s">
        <v>1</v>
      </c>
      <c r="C2960" s="15" t="s">
        <v>5</v>
      </c>
      <c r="D2960" s="15" t="s">
        <v>3525</v>
      </c>
      <c r="E2960" s="15">
        <v>600</v>
      </c>
      <c r="F2960" s="15">
        <v>83.3</v>
      </c>
      <c r="G2960" s="15">
        <v>92.7</v>
      </c>
      <c r="H2960" s="15">
        <v>102</v>
      </c>
      <c r="I2960" s="15">
        <v>75</v>
      </c>
      <c r="J2960" s="15">
        <v>3</v>
      </c>
      <c r="K2960" s="15">
        <v>1</v>
      </c>
      <c r="L2960" s="15">
        <v>134</v>
      </c>
      <c r="M2960" s="15">
        <v>4.7</v>
      </c>
      <c r="N2960" s="15">
        <v>150</v>
      </c>
      <c r="O2960" s="15">
        <v>1</v>
      </c>
      <c r="P2960" s="15" t="s">
        <v>910</v>
      </c>
      <c r="Q2960" s="37" t="s">
        <v>9169</v>
      </c>
      <c r="R2960" s="37">
        <v>0.09</v>
      </c>
      <c r="S2960" s="37" t="s">
        <v>9168</v>
      </c>
      <c r="T2960" s="37" t="s">
        <v>9167</v>
      </c>
      <c r="U2960" s="37" t="s">
        <v>9166</v>
      </c>
    </row>
    <row r="2961" spans="1:21" s="37" customFormat="1" ht="14.5">
      <c r="A2961" s="3" t="s">
        <v>6536</v>
      </c>
      <c r="B2961" s="15" t="s">
        <v>1</v>
      </c>
      <c r="C2961" s="15" t="s">
        <v>5</v>
      </c>
      <c r="D2961" s="15" t="s">
        <v>3525</v>
      </c>
      <c r="E2961" s="15">
        <v>600</v>
      </c>
      <c r="F2961" s="15">
        <v>83.3</v>
      </c>
      <c r="G2961" s="15">
        <v>87.7</v>
      </c>
      <c r="H2961" s="15">
        <v>92.1</v>
      </c>
      <c r="I2961" s="15">
        <v>75</v>
      </c>
      <c r="J2961" s="15">
        <v>3</v>
      </c>
      <c r="K2961" s="15">
        <v>1</v>
      </c>
      <c r="L2961" s="15">
        <v>121</v>
      </c>
      <c r="M2961" s="15">
        <v>5.2</v>
      </c>
      <c r="N2961" s="15">
        <v>150</v>
      </c>
      <c r="O2961" s="15">
        <v>1</v>
      </c>
      <c r="P2961" s="15" t="s">
        <v>910</v>
      </c>
      <c r="Q2961" s="37" t="s">
        <v>9169</v>
      </c>
      <c r="R2961" s="37">
        <v>0.09</v>
      </c>
      <c r="S2961" s="37" t="s">
        <v>9168</v>
      </c>
      <c r="T2961" s="37" t="s">
        <v>9167</v>
      </c>
      <c r="U2961" s="37" t="s">
        <v>9166</v>
      </c>
    </row>
    <row r="2962" spans="1:21" s="37" customFormat="1" ht="14.5">
      <c r="A2962" s="3" t="s">
        <v>6537</v>
      </c>
      <c r="B2962" s="15" t="s">
        <v>1</v>
      </c>
      <c r="C2962" s="15" t="s">
        <v>5</v>
      </c>
      <c r="D2962" s="15" t="s">
        <v>3525</v>
      </c>
      <c r="E2962" s="15">
        <v>600</v>
      </c>
      <c r="F2962" s="15">
        <v>83.3</v>
      </c>
      <c r="G2962" s="15">
        <v>87.7</v>
      </c>
      <c r="H2962" s="15">
        <v>92.1</v>
      </c>
      <c r="I2962" s="15">
        <v>75</v>
      </c>
      <c r="J2962" s="15">
        <v>3</v>
      </c>
      <c r="K2962" s="15">
        <v>1</v>
      </c>
      <c r="L2962" s="15">
        <v>121</v>
      </c>
      <c r="M2962" s="15">
        <v>5.2</v>
      </c>
      <c r="N2962" s="15">
        <v>150</v>
      </c>
      <c r="O2962" s="15">
        <v>1</v>
      </c>
      <c r="P2962" s="15" t="s">
        <v>3</v>
      </c>
      <c r="Q2962" s="37" t="s">
        <v>9169</v>
      </c>
      <c r="R2962" s="37">
        <v>0.09</v>
      </c>
      <c r="S2962" s="37" t="s">
        <v>9168</v>
      </c>
      <c r="T2962" s="37" t="s">
        <v>9167</v>
      </c>
      <c r="U2962" s="37" t="s">
        <v>9166</v>
      </c>
    </row>
    <row r="2963" spans="1:21" s="37" customFormat="1" ht="14.5">
      <c r="A2963" s="3" t="s">
        <v>6538</v>
      </c>
      <c r="B2963" s="15" t="s">
        <v>1</v>
      </c>
      <c r="C2963" s="15" t="s">
        <v>5</v>
      </c>
      <c r="D2963" s="15" t="s">
        <v>3525</v>
      </c>
      <c r="E2963" s="15">
        <v>600</v>
      </c>
      <c r="F2963" s="15">
        <v>83.3</v>
      </c>
      <c r="G2963" s="15">
        <v>92.7</v>
      </c>
      <c r="H2963" s="15">
        <v>102</v>
      </c>
      <c r="I2963" s="15">
        <v>75</v>
      </c>
      <c r="J2963" s="15">
        <v>3</v>
      </c>
      <c r="K2963" s="15">
        <v>1</v>
      </c>
      <c r="L2963" s="15">
        <v>134</v>
      </c>
      <c r="M2963" s="15">
        <v>4.7</v>
      </c>
      <c r="N2963" s="15">
        <v>150</v>
      </c>
      <c r="O2963" s="15">
        <v>1</v>
      </c>
      <c r="P2963" s="15" t="s">
        <v>3</v>
      </c>
      <c r="Q2963" s="37" t="s">
        <v>9169</v>
      </c>
      <c r="R2963" s="37">
        <v>0.09</v>
      </c>
      <c r="S2963" s="37" t="s">
        <v>9168</v>
      </c>
      <c r="T2963" s="37" t="s">
        <v>9167</v>
      </c>
      <c r="U2963" s="37" t="s">
        <v>9166</v>
      </c>
    </row>
    <row r="2964" spans="1:21" s="37" customFormat="1" ht="14.5">
      <c r="A2964" s="3" t="s">
        <v>6539</v>
      </c>
      <c r="B2964" s="15" t="s">
        <v>1</v>
      </c>
      <c r="C2964" s="15" t="s">
        <v>5</v>
      </c>
      <c r="D2964" s="15" t="s">
        <v>3522</v>
      </c>
      <c r="E2964" s="15">
        <v>600</v>
      </c>
      <c r="F2964" s="15">
        <v>83.3</v>
      </c>
      <c r="G2964" s="15">
        <v>92.7</v>
      </c>
      <c r="H2964" s="15">
        <v>102</v>
      </c>
      <c r="I2964" s="15">
        <v>75</v>
      </c>
      <c r="J2964" s="15">
        <v>3</v>
      </c>
      <c r="K2964" s="15">
        <v>1</v>
      </c>
      <c r="L2964" s="15">
        <v>134</v>
      </c>
      <c r="M2964" s="15">
        <v>4.7</v>
      </c>
      <c r="N2964" s="15">
        <v>150</v>
      </c>
      <c r="O2964" s="15">
        <v>1</v>
      </c>
      <c r="P2964" s="15" t="s">
        <v>3</v>
      </c>
      <c r="Q2964" s="37" t="s">
        <v>9169</v>
      </c>
      <c r="R2964" s="37">
        <v>0.09</v>
      </c>
      <c r="S2964" s="37" t="s">
        <v>9168</v>
      </c>
      <c r="T2964" s="37" t="s">
        <v>9167</v>
      </c>
      <c r="U2964" s="37" t="s">
        <v>9166</v>
      </c>
    </row>
    <row r="2965" spans="1:21" s="37" customFormat="1" ht="14.5">
      <c r="A2965" s="3" t="s">
        <v>6540</v>
      </c>
      <c r="B2965" s="15" t="s">
        <v>1</v>
      </c>
      <c r="C2965" s="15" t="s">
        <v>5</v>
      </c>
      <c r="D2965" s="15" t="s">
        <v>3522</v>
      </c>
      <c r="E2965" s="15">
        <v>600</v>
      </c>
      <c r="F2965" s="15">
        <v>86.7</v>
      </c>
      <c r="G2965" s="15">
        <v>96.4</v>
      </c>
      <c r="H2965" s="15">
        <v>106</v>
      </c>
      <c r="I2965" s="15">
        <v>78</v>
      </c>
      <c r="J2965" s="15">
        <v>3</v>
      </c>
      <c r="K2965" s="15">
        <v>1</v>
      </c>
      <c r="L2965" s="15">
        <v>139</v>
      </c>
      <c r="M2965" s="15">
        <v>4.5</v>
      </c>
      <c r="N2965" s="15">
        <v>150</v>
      </c>
      <c r="O2965" s="15">
        <v>1</v>
      </c>
      <c r="P2965" s="15" t="s">
        <v>910</v>
      </c>
      <c r="Q2965" s="37" t="s">
        <v>9169</v>
      </c>
      <c r="R2965" s="37">
        <v>0.09</v>
      </c>
      <c r="S2965" s="37" t="s">
        <v>9168</v>
      </c>
      <c r="T2965" s="37" t="s">
        <v>9167</v>
      </c>
      <c r="U2965" s="37" t="s">
        <v>9166</v>
      </c>
    </row>
    <row r="2966" spans="1:21" s="37" customFormat="1" ht="14.5">
      <c r="A2966" s="3" t="s">
        <v>6541</v>
      </c>
      <c r="B2966" s="15" t="s">
        <v>1</v>
      </c>
      <c r="C2966" s="15" t="s">
        <v>5</v>
      </c>
      <c r="D2966" s="15" t="s">
        <v>3522</v>
      </c>
      <c r="E2966" s="15">
        <v>600</v>
      </c>
      <c r="F2966" s="15">
        <v>86.7</v>
      </c>
      <c r="G2966" s="15">
        <v>91.3</v>
      </c>
      <c r="H2966" s="15">
        <v>95.8</v>
      </c>
      <c r="I2966" s="15">
        <v>78</v>
      </c>
      <c r="J2966" s="15">
        <v>3</v>
      </c>
      <c r="K2966" s="15">
        <v>1</v>
      </c>
      <c r="L2966" s="15">
        <v>126</v>
      </c>
      <c r="M2966" s="15">
        <v>5</v>
      </c>
      <c r="N2966" s="15">
        <v>150</v>
      </c>
      <c r="O2966" s="15">
        <v>1</v>
      </c>
      <c r="P2966" s="15" t="s">
        <v>910</v>
      </c>
      <c r="Q2966" s="37" t="s">
        <v>9169</v>
      </c>
      <c r="R2966" s="37">
        <v>0.09</v>
      </c>
      <c r="S2966" s="37" t="s">
        <v>9168</v>
      </c>
      <c r="T2966" s="37" t="s">
        <v>9167</v>
      </c>
      <c r="U2966" s="37" t="s">
        <v>9166</v>
      </c>
    </row>
    <row r="2967" spans="1:21" s="37" customFormat="1" ht="14.5">
      <c r="A2967" s="3" t="s">
        <v>6542</v>
      </c>
      <c r="B2967" s="15" t="s">
        <v>1</v>
      </c>
      <c r="C2967" s="15" t="s">
        <v>5</v>
      </c>
      <c r="D2967" s="15" t="s">
        <v>3522</v>
      </c>
      <c r="E2967" s="15">
        <v>600</v>
      </c>
      <c r="F2967" s="15">
        <v>86.7</v>
      </c>
      <c r="G2967" s="15">
        <v>91.3</v>
      </c>
      <c r="H2967" s="15">
        <v>95.8</v>
      </c>
      <c r="I2967" s="15">
        <v>78</v>
      </c>
      <c r="J2967" s="15">
        <v>3</v>
      </c>
      <c r="K2967" s="15">
        <v>1</v>
      </c>
      <c r="L2967" s="15">
        <v>126</v>
      </c>
      <c r="M2967" s="15">
        <v>5</v>
      </c>
      <c r="N2967" s="15">
        <v>150</v>
      </c>
      <c r="O2967" s="15">
        <v>1</v>
      </c>
      <c r="P2967" s="15" t="s">
        <v>3</v>
      </c>
      <c r="Q2967" s="37" t="s">
        <v>9169</v>
      </c>
      <c r="R2967" s="37">
        <v>0.09</v>
      </c>
      <c r="S2967" s="37" t="s">
        <v>9168</v>
      </c>
      <c r="T2967" s="37" t="s">
        <v>9167</v>
      </c>
      <c r="U2967" s="37" t="s">
        <v>9166</v>
      </c>
    </row>
    <row r="2968" spans="1:21" s="37" customFormat="1" ht="14.5">
      <c r="A2968" s="3" t="s">
        <v>6543</v>
      </c>
      <c r="B2968" s="15" t="s">
        <v>1</v>
      </c>
      <c r="C2968" s="15" t="s">
        <v>5</v>
      </c>
      <c r="D2968" s="15" t="s">
        <v>3525</v>
      </c>
      <c r="E2968" s="15">
        <v>600</v>
      </c>
      <c r="F2968" s="15">
        <v>86.7</v>
      </c>
      <c r="G2968" s="15">
        <v>96.4</v>
      </c>
      <c r="H2968" s="15">
        <v>106</v>
      </c>
      <c r="I2968" s="15">
        <v>78</v>
      </c>
      <c r="J2968" s="15">
        <v>3</v>
      </c>
      <c r="K2968" s="15">
        <v>1</v>
      </c>
      <c r="L2968" s="15">
        <v>139</v>
      </c>
      <c r="M2968" s="15">
        <v>4.5</v>
      </c>
      <c r="N2968" s="15">
        <v>150</v>
      </c>
      <c r="O2968" s="15">
        <v>1</v>
      </c>
      <c r="P2968" s="15" t="s">
        <v>910</v>
      </c>
      <c r="Q2968" s="37" t="s">
        <v>9169</v>
      </c>
      <c r="R2968" s="37">
        <v>0.09</v>
      </c>
      <c r="S2968" s="37" t="s">
        <v>9168</v>
      </c>
      <c r="T2968" s="37" t="s">
        <v>9167</v>
      </c>
      <c r="U2968" s="37" t="s">
        <v>9166</v>
      </c>
    </row>
    <row r="2969" spans="1:21" s="37" customFormat="1" ht="14.5">
      <c r="A2969" s="3" t="s">
        <v>6544</v>
      </c>
      <c r="B2969" s="15" t="s">
        <v>1</v>
      </c>
      <c r="C2969" s="15" t="s">
        <v>5</v>
      </c>
      <c r="D2969" s="15" t="s">
        <v>3525</v>
      </c>
      <c r="E2969" s="15">
        <v>600</v>
      </c>
      <c r="F2969" s="15">
        <v>86.7</v>
      </c>
      <c r="G2969" s="15">
        <v>91.3</v>
      </c>
      <c r="H2969" s="15">
        <v>95.8</v>
      </c>
      <c r="I2969" s="15">
        <v>78</v>
      </c>
      <c r="J2969" s="15">
        <v>3</v>
      </c>
      <c r="K2969" s="15">
        <v>1</v>
      </c>
      <c r="L2969" s="15">
        <v>126</v>
      </c>
      <c r="M2969" s="15">
        <v>5</v>
      </c>
      <c r="N2969" s="15">
        <v>150</v>
      </c>
      <c r="O2969" s="15">
        <v>1</v>
      </c>
      <c r="P2969" s="15" t="s">
        <v>910</v>
      </c>
      <c r="Q2969" s="37" t="s">
        <v>9169</v>
      </c>
      <c r="R2969" s="37">
        <v>0.09</v>
      </c>
      <c r="S2969" s="37" t="s">
        <v>9168</v>
      </c>
      <c r="T2969" s="37" t="s">
        <v>9167</v>
      </c>
      <c r="U2969" s="37" t="s">
        <v>9166</v>
      </c>
    </row>
    <row r="2970" spans="1:21" s="37" customFormat="1" ht="14.5">
      <c r="A2970" s="3" t="s">
        <v>6545</v>
      </c>
      <c r="B2970" s="15" t="s">
        <v>1</v>
      </c>
      <c r="C2970" s="15" t="s">
        <v>5</v>
      </c>
      <c r="D2970" s="15" t="s">
        <v>3525</v>
      </c>
      <c r="E2970" s="15">
        <v>600</v>
      </c>
      <c r="F2970" s="15">
        <v>86.7</v>
      </c>
      <c r="G2970" s="15">
        <v>91.3</v>
      </c>
      <c r="H2970" s="15">
        <v>95.8</v>
      </c>
      <c r="I2970" s="15">
        <v>78</v>
      </c>
      <c r="J2970" s="15">
        <v>3</v>
      </c>
      <c r="K2970" s="15">
        <v>1</v>
      </c>
      <c r="L2970" s="15">
        <v>126</v>
      </c>
      <c r="M2970" s="15">
        <v>5</v>
      </c>
      <c r="N2970" s="15">
        <v>150</v>
      </c>
      <c r="O2970" s="15">
        <v>1</v>
      </c>
      <c r="P2970" s="15" t="s">
        <v>3</v>
      </c>
      <c r="Q2970" s="37" t="s">
        <v>9169</v>
      </c>
      <c r="R2970" s="37">
        <v>0.09</v>
      </c>
      <c r="S2970" s="37" t="s">
        <v>9168</v>
      </c>
      <c r="T2970" s="37" t="s">
        <v>9167</v>
      </c>
      <c r="U2970" s="37" t="s">
        <v>9166</v>
      </c>
    </row>
    <row r="2971" spans="1:21" s="37" customFormat="1" ht="14.5">
      <c r="A2971" s="3" t="s">
        <v>6546</v>
      </c>
      <c r="B2971" s="15" t="s">
        <v>1</v>
      </c>
      <c r="C2971" s="15" t="s">
        <v>5</v>
      </c>
      <c r="D2971" s="15" t="s">
        <v>3525</v>
      </c>
      <c r="E2971" s="15">
        <v>600</v>
      </c>
      <c r="F2971" s="15">
        <v>86.7</v>
      </c>
      <c r="G2971" s="15">
        <v>96.4</v>
      </c>
      <c r="H2971" s="15">
        <v>106</v>
      </c>
      <c r="I2971" s="15">
        <v>78</v>
      </c>
      <c r="J2971" s="15">
        <v>3</v>
      </c>
      <c r="K2971" s="15">
        <v>1</v>
      </c>
      <c r="L2971" s="15">
        <v>139</v>
      </c>
      <c r="M2971" s="15">
        <v>4.5</v>
      </c>
      <c r="N2971" s="15">
        <v>150</v>
      </c>
      <c r="O2971" s="15">
        <v>1</v>
      </c>
      <c r="P2971" s="15" t="s">
        <v>3</v>
      </c>
      <c r="Q2971" s="37" t="s">
        <v>9169</v>
      </c>
      <c r="R2971" s="37">
        <v>0.09</v>
      </c>
      <c r="S2971" s="37" t="s">
        <v>9168</v>
      </c>
      <c r="T2971" s="37" t="s">
        <v>9167</v>
      </c>
      <c r="U2971" s="37" t="s">
        <v>9166</v>
      </c>
    </row>
    <row r="2972" spans="1:21" s="37" customFormat="1" ht="14.5">
      <c r="A2972" s="3" t="s">
        <v>6547</v>
      </c>
      <c r="B2972" s="15" t="s">
        <v>1</v>
      </c>
      <c r="C2972" s="15" t="s">
        <v>5</v>
      </c>
      <c r="D2972" s="15" t="s">
        <v>3522</v>
      </c>
      <c r="E2972" s="15">
        <v>600</v>
      </c>
      <c r="F2972" s="15">
        <v>86.7</v>
      </c>
      <c r="G2972" s="15">
        <v>96.4</v>
      </c>
      <c r="H2972" s="15">
        <v>106</v>
      </c>
      <c r="I2972" s="15">
        <v>78</v>
      </c>
      <c r="J2972" s="15">
        <v>3</v>
      </c>
      <c r="K2972" s="15">
        <v>1</v>
      </c>
      <c r="L2972" s="15">
        <v>139</v>
      </c>
      <c r="M2972" s="15">
        <v>4.5</v>
      </c>
      <c r="N2972" s="15">
        <v>150</v>
      </c>
      <c r="O2972" s="15">
        <v>1</v>
      </c>
      <c r="P2972" s="15" t="s">
        <v>3</v>
      </c>
      <c r="Q2972" s="37" t="s">
        <v>9169</v>
      </c>
      <c r="R2972" s="37">
        <v>0.09</v>
      </c>
      <c r="S2972" s="37" t="s">
        <v>9168</v>
      </c>
      <c r="T2972" s="37" t="s">
        <v>9167</v>
      </c>
      <c r="U2972" s="37" t="s">
        <v>9166</v>
      </c>
    </row>
    <row r="2973" spans="1:21" s="37" customFormat="1" ht="14.5">
      <c r="A2973" s="3" t="s">
        <v>6548</v>
      </c>
      <c r="B2973" s="15" t="s">
        <v>1</v>
      </c>
      <c r="C2973" s="15" t="s">
        <v>5</v>
      </c>
      <c r="D2973" s="15" t="s">
        <v>3522</v>
      </c>
      <c r="E2973" s="15">
        <v>600</v>
      </c>
      <c r="F2973" s="15">
        <v>7.78</v>
      </c>
      <c r="G2973" s="15">
        <v>8.1999999999999993</v>
      </c>
      <c r="H2973" s="15">
        <v>8.6</v>
      </c>
      <c r="I2973" s="15">
        <v>7</v>
      </c>
      <c r="J2973" s="15">
        <v>3</v>
      </c>
      <c r="K2973" s="15">
        <v>200</v>
      </c>
      <c r="L2973" s="15">
        <v>12</v>
      </c>
      <c r="M2973" s="15">
        <v>52</v>
      </c>
      <c r="N2973" s="15">
        <v>150</v>
      </c>
      <c r="O2973" s="15">
        <v>1</v>
      </c>
      <c r="P2973" s="15" t="s">
        <v>910</v>
      </c>
      <c r="Q2973" s="37" t="s">
        <v>9169</v>
      </c>
      <c r="R2973" s="37">
        <v>0.09</v>
      </c>
      <c r="S2973" s="37" t="s">
        <v>9168</v>
      </c>
      <c r="T2973" s="37" t="s">
        <v>9167</v>
      </c>
      <c r="U2973" s="37" t="s">
        <v>9166</v>
      </c>
    </row>
    <row r="2974" spans="1:21" s="37" customFormat="1" ht="14.5">
      <c r="A2974" s="3" t="s">
        <v>6549</v>
      </c>
      <c r="B2974" s="15" t="s">
        <v>1</v>
      </c>
      <c r="C2974" s="15" t="s">
        <v>5</v>
      </c>
      <c r="D2974" s="15" t="s">
        <v>3525</v>
      </c>
      <c r="E2974" s="15">
        <v>600</v>
      </c>
      <c r="F2974" s="15">
        <v>7.78</v>
      </c>
      <c r="G2974" s="15">
        <v>8.1999999999999993</v>
      </c>
      <c r="H2974" s="15">
        <v>8.6</v>
      </c>
      <c r="I2974" s="15">
        <v>7</v>
      </c>
      <c r="J2974" s="15">
        <v>3</v>
      </c>
      <c r="K2974" s="15">
        <v>200</v>
      </c>
      <c r="L2974" s="15">
        <v>12</v>
      </c>
      <c r="M2974" s="15">
        <v>52</v>
      </c>
      <c r="N2974" s="15">
        <v>150</v>
      </c>
      <c r="O2974" s="15">
        <v>1</v>
      </c>
      <c r="P2974" s="15" t="s">
        <v>910</v>
      </c>
      <c r="Q2974" s="37" t="s">
        <v>9169</v>
      </c>
      <c r="R2974" s="37">
        <v>0.09</v>
      </c>
      <c r="S2974" s="37" t="s">
        <v>9168</v>
      </c>
      <c r="T2974" s="37" t="s">
        <v>9167</v>
      </c>
      <c r="U2974" s="37" t="s">
        <v>9166</v>
      </c>
    </row>
    <row r="2975" spans="1:21" s="37" customFormat="1" ht="14.5">
      <c r="A2975" s="3" t="s">
        <v>6550</v>
      </c>
      <c r="B2975" s="15" t="s">
        <v>1</v>
      </c>
      <c r="C2975" s="15" t="s">
        <v>5</v>
      </c>
      <c r="D2975" s="15" t="s">
        <v>3522</v>
      </c>
      <c r="E2975" s="15">
        <v>600</v>
      </c>
      <c r="F2975" s="15">
        <v>8.33</v>
      </c>
      <c r="G2975" s="15">
        <v>8.8000000000000007</v>
      </c>
      <c r="H2975" s="15">
        <v>9.2100000000000009</v>
      </c>
      <c r="I2975" s="15">
        <v>7.5</v>
      </c>
      <c r="J2975" s="15">
        <v>3</v>
      </c>
      <c r="K2975" s="15">
        <v>100</v>
      </c>
      <c r="L2975" s="15">
        <v>12.9</v>
      </c>
      <c r="M2975" s="15">
        <v>48</v>
      </c>
      <c r="N2975" s="15">
        <v>150</v>
      </c>
      <c r="O2975" s="15">
        <v>1</v>
      </c>
      <c r="P2975" s="15" t="s">
        <v>910</v>
      </c>
      <c r="Q2975" s="37" t="s">
        <v>9169</v>
      </c>
      <c r="R2975" s="37">
        <v>0.09</v>
      </c>
      <c r="S2975" s="37" t="s">
        <v>9168</v>
      </c>
      <c r="T2975" s="37" t="s">
        <v>9167</v>
      </c>
      <c r="U2975" s="37" t="s">
        <v>9166</v>
      </c>
    </row>
    <row r="2976" spans="1:21" s="37" customFormat="1" ht="14.5">
      <c r="A2976" s="3" t="s">
        <v>6551</v>
      </c>
      <c r="B2976" s="15" t="s">
        <v>1</v>
      </c>
      <c r="C2976" s="15" t="s">
        <v>5</v>
      </c>
      <c r="D2976" s="15" t="s">
        <v>3525</v>
      </c>
      <c r="E2976" s="15">
        <v>600</v>
      </c>
      <c r="F2976" s="15">
        <v>8.33</v>
      </c>
      <c r="G2976" s="15">
        <v>8.8000000000000007</v>
      </c>
      <c r="H2976" s="15">
        <v>9.2100000000000009</v>
      </c>
      <c r="I2976" s="15">
        <v>7.5</v>
      </c>
      <c r="J2976" s="15">
        <v>3</v>
      </c>
      <c r="K2976" s="15">
        <v>100</v>
      </c>
      <c r="L2976" s="15">
        <v>12.9</v>
      </c>
      <c r="M2976" s="15">
        <v>48</v>
      </c>
      <c r="N2976" s="15">
        <v>150</v>
      </c>
      <c r="O2976" s="15">
        <v>1</v>
      </c>
      <c r="P2976" s="15" t="s">
        <v>910</v>
      </c>
      <c r="Q2976" s="37" t="s">
        <v>9169</v>
      </c>
      <c r="R2976" s="37">
        <v>0.09</v>
      </c>
      <c r="S2976" s="37" t="s">
        <v>9168</v>
      </c>
      <c r="T2976" s="37" t="s">
        <v>9167</v>
      </c>
      <c r="U2976" s="37" t="s">
        <v>9166</v>
      </c>
    </row>
    <row r="2977" spans="1:21" s="37" customFormat="1" ht="14.5">
      <c r="A2977" s="3" t="s">
        <v>6552</v>
      </c>
      <c r="B2977" s="15" t="s">
        <v>1</v>
      </c>
      <c r="C2977" s="15" t="s">
        <v>5</v>
      </c>
      <c r="D2977" s="15" t="s">
        <v>3522</v>
      </c>
      <c r="E2977" s="15">
        <v>600</v>
      </c>
      <c r="F2977" s="15">
        <v>8.89</v>
      </c>
      <c r="G2977" s="15">
        <v>9.9</v>
      </c>
      <c r="H2977" s="15">
        <v>10.9</v>
      </c>
      <c r="I2977" s="15">
        <v>8</v>
      </c>
      <c r="J2977" s="15">
        <v>3</v>
      </c>
      <c r="K2977" s="15">
        <v>50</v>
      </c>
      <c r="L2977" s="15">
        <v>15</v>
      </c>
      <c r="M2977" s="15">
        <v>42</v>
      </c>
      <c r="N2977" s="15">
        <v>150</v>
      </c>
      <c r="O2977" s="15">
        <v>1</v>
      </c>
      <c r="P2977" s="15" t="s">
        <v>910</v>
      </c>
      <c r="Q2977" s="37" t="s">
        <v>9169</v>
      </c>
      <c r="R2977" s="37">
        <v>0.09</v>
      </c>
      <c r="S2977" s="37" t="s">
        <v>9168</v>
      </c>
      <c r="T2977" s="37" t="s">
        <v>9167</v>
      </c>
      <c r="U2977" s="37" t="s">
        <v>9166</v>
      </c>
    </row>
    <row r="2978" spans="1:21" s="37" customFormat="1" ht="14.5">
      <c r="A2978" s="3" t="s">
        <v>6553</v>
      </c>
      <c r="B2978" s="15" t="s">
        <v>1</v>
      </c>
      <c r="C2978" s="15" t="s">
        <v>5</v>
      </c>
      <c r="D2978" s="15" t="s">
        <v>3522</v>
      </c>
      <c r="E2978" s="15">
        <v>600</v>
      </c>
      <c r="F2978" s="15">
        <v>8.89</v>
      </c>
      <c r="G2978" s="15">
        <v>9.4</v>
      </c>
      <c r="H2978" s="15">
        <v>9.83</v>
      </c>
      <c r="I2978" s="15">
        <v>8</v>
      </c>
      <c r="J2978" s="15">
        <v>3</v>
      </c>
      <c r="K2978" s="15">
        <v>50</v>
      </c>
      <c r="L2978" s="15">
        <v>13.6</v>
      </c>
      <c r="M2978" s="15">
        <v>46</v>
      </c>
      <c r="N2978" s="15">
        <v>150</v>
      </c>
      <c r="O2978" s="15">
        <v>1</v>
      </c>
      <c r="P2978" s="15" t="s">
        <v>910</v>
      </c>
      <c r="Q2978" s="37" t="s">
        <v>9169</v>
      </c>
      <c r="R2978" s="37">
        <v>0.09</v>
      </c>
      <c r="S2978" s="37" t="s">
        <v>9168</v>
      </c>
      <c r="T2978" s="37" t="s">
        <v>9167</v>
      </c>
      <c r="U2978" s="37" t="s">
        <v>9166</v>
      </c>
    </row>
    <row r="2979" spans="1:21" s="37" customFormat="1" ht="14.5">
      <c r="A2979" s="3" t="s">
        <v>6554</v>
      </c>
      <c r="B2979" s="15" t="s">
        <v>1</v>
      </c>
      <c r="C2979" s="15" t="s">
        <v>5</v>
      </c>
      <c r="D2979" s="15" t="s">
        <v>3522</v>
      </c>
      <c r="E2979" s="15">
        <v>600</v>
      </c>
      <c r="F2979" s="15">
        <v>8.89</v>
      </c>
      <c r="G2979" s="15">
        <v>9.4</v>
      </c>
      <c r="H2979" s="15">
        <v>9.83</v>
      </c>
      <c r="I2979" s="15">
        <v>8</v>
      </c>
      <c r="J2979" s="15">
        <v>3</v>
      </c>
      <c r="K2979" s="15">
        <v>50</v>
      </c>
      <c r="L2979" s="15">
        <v>13.6</v>
      </c>
      <c r="M2979" s="15">
        <v>46</v>
      </c>
      <c r="N2979" s="15">
        <v>150</v>
      </c>
      <c r="O2979" s="15">
        <v>1</v>
      </c>
      <c r="P2979" s="15" t="s">
        <v>3</v>
      </c>
      <c r="Q2979" s="37" t="s">
        <v>9169</v>
      </c>
      <c r="R2979" s="37">
        <v>0.09</v>
      </c>
      <c r="S2979" s="37" t="s">
        <v>9168</v>
      </c>
      <c r="T2979" s="37" t="s">
        <v>9167</v>
      </c>
      <c r="U2979" s="37" t="s">
        <v>9166</v>
      </c>
    </row>
    <row r="2980" spans="1:21" s="37" customFormat="1" ht="14.5">
      <c r="A2980" s="3" t="s">
        <v>6555</v>
      </c>
      <c r="B2980" s="15" t="s">
        <v>1</v>
      </c>
      <c r="C2980" s="15" t="s">
        <v>5</v>
      </c>
      <c r="D2980" s="15" t="s">
        <v>3525</v>
      </c>
      <c r="E2980" s="15">
        <v>600</v>
      </c>
      <c r="F2980" s="15">
        <v>8.89</v>
      </c>
      <c r="G2980" s="15">
        <v>9.9</v>
      </c>
      <c r="H2980" s="15">
        <v>10.9</v>
      </c>
      <c r="I2980" s="15">
        <v>8</v>
      </c>
      <c r="J2980" s="15">
        <v>3</v>
      </c>
      <c r="K2980" s="15">
        <v>50</v>
      </c>
      <c r="L2980" s="15">
        <v>15</v>
      </c>
      <c r="M2980" s="15">
        <v>42</v>
      </c>
      <c r="N2980" s="15">
        <v>150</v>
      </c>
      <c r="O2980" s="15">
        <v>1</v>
      </c>
      <c r="P2980" s="15" t="s">
        <v>910</v>
      </c>
      <c r="Q2980" s="37" t="s">
        <v>9169</v>
      </c>
      <c r="R2980" s="37">
        <v>0.09</v>
      </c>
      <c r="S2980" s="37" t="s">
        <v>9168</v>
      </c>
      <c r="T2980" s="37" t="s">
        <v>9167</v>
      </c>
      <c r="U2980" s="37" t="s">
        <v>9166</v>
      </c>
    </row>
    <row r="2981" spans="1:21" s="37" customFormat="1" ht="14.5">
      <c r="A2981" s="3" t="s">
        <v>6556</v>
      </c>
      <c r="B2981" s="15" t="s">
        <v>1</v>
      </c>
      <c r="C2981" s="15" t="s">
        <v>5</v>
      </c>
      <c r="D2981" s="15" t="s">
        <v>3525</v>
      </c>
      <c r="E2981" s="15">
        <v>600</v>
      </c>
      <c r="F2981" s="15">
        <v>8.89</v>
      </c>
      <c r="G2981" s="15">
        <v>9.4</v>
      </c>
      <c r="H2981" s="15">
        <v>9.83</v>
      </c>
      <c r="I2981" s="15">
        <v>8</v>
      </c>
      <c r="J2981" s="15">
        <v>3</v>
      </c>
      <c r="K2981" s="15">
        <v>50</v>
      </c>
      <c r="L2981" s="15">
        <v>13.6</v>
      </c>
      <c r="M2981" s="15">
        <v>46</v>
      </c>
      <c r="N2981" s="15">
        <v>150</v>
      </c>
      <c r="O2981" s="15">
        <v>1</v>
      </c>
      <c r="P2981" s="15" t="s">
        <v>910</v>
      </c>
      <c r="Q2981" s="37" t="s">
        <v>9169</v>
      </c>
      <c r="R2981" s="37">
        <v>0.09</v>
      </c>
      <c r="S2981" s="37" t="s">
        <v>9168</v>
      </c>
      <c r="T2981" s="37" t="s">
        <v>9167</v>
      </c>
      <c r="U2981" s="37" t="s">
        <v>9166</v>
      </c>
    </row>
    <row r="2982" spans="1:21" s="37" customFormat="1" ht="14.5">
      <c r="A2982" s="3" t="s">
        <v>6557</v>
      </c>
      <c r="B2982" s="15" t="s">
        <v>1</v>
      </c>
      <c r="C2982" s="15" t="s">
        <v>5</v>
      </c>
      <c r="D2982" s="15" t="s">
        <v>3525</v>
      </c>
      <c r="E2982" s="15">
        <v>600</v>
      </c>
      <c r="F2982" s="15">
        <v>8.89</v>
      </c>
      <c r="G2982" s="15">
        <v>9.4</v>
      </c>
      <c r="H2982" s="15">
        <v>9.83</v>
      </c>
      <c r="I2982" s="15">
        <v>8</v>
      </c>
      <c r="J2982" s="15">
        <v>3</v>
      </c>
      <c r="K2982" s="15">
        <v>50</v>
      </c>
      <c r="L2982" s="15">
        <v>13.6</v>
      </c>
      <c r="M2982" s="15">
        <v>46</v>
      </c>
      <c r="N2982" s="15">
        <v>150</v>
      </c>
      <c r="O2982" s="15">
        <v>1</v>
      </c>
      <c r="P2982" s="15" t="s">
        <v>3</v>
      </c>
      <c r="Q2982" s="37" t="s">
        <v>9169</v>
      </c>
      <c r="R2982" s="37">
        <v>0.09</v>
      </c>
      <c r="S2982" s="37" t="s">
        <v>9168</v>
      </c>
      <c r="T2982" s="37" t="s">
        <v>9167</v>
      </c>
      <c r="U2982" s="37" t="s">
        <v>9166</v>
      </c>
    </row>
    <row r="2983" spans="1:21" s="37" customFormat="1" ht="14.5">
      <c r="A2983" s="3" t="s">
        <v>6558</v>
      </c>
      <c r="B2983" s="15" t="s">
        <v>1</v>
      </c>
      <c r="C2983" s="15" t="s">
        <v>5</v>
      </c>
      <c r="D2983" s="15" t="s">
        <v>3525</v>
      </c>
      <c r="E2983" s="15">
        <v>600</v>
      </c>
      <c r="F2983" s="15">
        <v>8.89</v>
      </c>
      <c r="G2983" s="15">
        <v>9.9</v>
      </c>
      <c r="H2983" s="15">
        <v>10.9</v>
      </c>
      <c r="I2983" s="15">
        <v>8</v>
      </c>
      <c r="J2983" s="15">
        <v>3</v>
      </c>
      <c r="K2983" s="15">
        <v>50</v>
      </c>
      <c r="L2983" s="15">
        <v>15</v>
      </c>
      <c r="M2983" s="15">
        <v>42</v>
      </c>
      <c r="N2983" s="15">
        <v>150</v>
      </c>
      <c r="O2983" s="15">
        <v>1</v>
      </c>
      <c r="P2983" s="15" t="s">
        <v>3</v>
      </c>
      <c r="Q2983" s="37" t="s">
        <v>9169</v>
      </c>
      <c r="R2983" s="37">
        <v>0.09</v>
      </c>
      <c r="S2983" s="37" t="s">
        <v>9168</v>
      </c>
      <c r="T2983" s="37" t="s">
        <v>9167</v>
      </c>
      <c r="U2983" s="37" t="s">
        <v>9166</v>
      </c>
    </row>
    <row r="2984" spans="1:21" s="37" customFormat="1" ht="14.5">
      <c r="A2984" s="3" t="s">
        <v>6559</v>
      </c>
      <c r="B2984" s="15" t="s">
        <v>1</v>
      </c>
      <c r="C2984" s="15" t="s">
        <v>5</v>
      </c>
      <c r="D2984" s="15" t="s">
        <v>3522</v>
      </c>
      <c r="E2984" s="15">
        <v>600</v>
      </c>
      <c r="F2984" s="15">
        <v>8.89</v>
      </c>
      <c r="G2984" s="15">
        <v>9.9</v>
      </c>
      <c r="H2984" s="15">
        <v>10.9</v>
      </c>
      <c r="I2984" s="15">
        <v>8</v>
      </c>
      <c r="J2984" s="15">
        <v>3</v>
      </c>
      <c r="K2984" s="15">
        <v>50</v>
      </c>
      <c r="L2984" s="15">
        <v>15</v>
      </c>
      <c r="M2984" s="15">
        <v>42</v>
      </c>
      <c r="N2984" s="15">
        <v>150</v>
      </c>
      <c r="O2984" s="15">
        <v>1</v>
      </c>
      <c r="P2984" s="15" t="s">
        <v>3</v>
      </c>
      <c r="Q2984" s="37" t="s">
        <v>9169</v>
      </c>
      <c r="R2984" s="37">
        <v>0.09</v>
      </c>
      <c r="S2984" s="37" t="s">
        <v>9168</v>
      </c>
      <c r="T2984" s="37" t="s">
        <v>9167</v>
      </c>
      <c r="U2984" s="37" t="s">
        <v>9166</v>
      </c>
    </row>
    <row r="2985" spans="1:21" s="37" customFormat="1" ht="14.5">
      <c r="A2985" s="3" t="s">
        <v>6560</v>
      </c>
      <c r="B2985" s="15" t="s">
        <v>1</v>
      </c>
      <c r="C2985" s="15" t="s">
        <v>5</v>
      </c>
      <c r="D2985" s="15" t="s">
        <v>3522</v>
      </c>
      <c r="E2985" s="15">
        <v>600</v>
      </c>
      <c r="F2985" s="15">
        <v>9.44</v>
      </c>
      <c r="G2985" s="15">
        <v>10.5</v>
      </c>
      <c r="H2985" s="15">
        <v>11.5</v>
      </c>
      <c r="I2985" s="15">
        <v>8.5</v>
      </c>
      <c r="J2985" s="15">
        <v>3</v>
      </c>
      <c r="K2985" s="15">
        <v>10</v>
      </c>
      <c r="L2985" s="15">
        <v>15.9</v>
      </c>
      <c r="M2985" s="15">
        <v>39</v>
      </c>
      <c r="N2985" s="15">
        <v>150</v>
      </c>
      <c r="O2985" s="15">
        <v>1</v>
      </c>
      <c r="P2985" s="15" t="s">
        <v>910</v>
      </c>
      <c r="Q2985" s="37" t="s">
        <v>9169</v>
      </c>
      <c r="R2985" s="37">
        <v>0.09</v>
      </c>
      <c r="S2985" s="37" t="s">
        <v>9168</v>
      </c>
      <c r="T2985" s="37" t="s">
        <v>9167</v>
      </c>
      <c r="U2985" s="37" t="s">
        <v>9166</v>
      </c>
    </row>
    <row r="2986" spans="1:21" s="37" customFormat="1" ht="14.5">
      <c r="A2986" s="3" t="s">
        <v>6561</v>
      </c>
      <c r="B2986" s="15" t="s">
        <v>1</v>
      </c>
      <c r="C2986" s="15" t="s">
        <v>5</v>
      </c>
      <c r="D2986" s="15" t="s">
        <v>3522</v>
      </c>
      <c r="E2986" s="15">
        <v>600</v>
      </c>
      <c r="F2986" s="15">
        <v>9.44</v>
      </c>
      <c r="G2986" s="15">
        <v>9.9</v>
      </c>
      <c r="H2986" s="15">
        <v>10.4</v>
      </c>
      <c r="I2986" s="15">
        <v>8.5</v>
      </c>
      <c r="J2986" s="15">
        <v>3</v>
      </c>
      <c r="K2986" s="15">
        <v>10</v>
      </c>
      <c r="L2986" s="15">
        <v>14.4</v>
      </c>
      <c r="M2986" s="15">
        <v>43</v>
      </c>
      <c r="N2986" s="15">
        <v>150</v>
      </c>
      <c r="O2986" s="15">
        <v>1</v>
      </c>
      <c r="P2986" s="15" t="s">
        <v>910</v>
      </c>
      <c r="Q2986" s="37" t="s">
        <v>9169</v>
      </c>
      <c r="R2986" s="37">
        <v>0.09</v>
      </c>
      <c r="S2986" s="37" t="s">
        <v>9168</v>
      </c>
      <c r="T2986" s="37" t="s">
        <v>9167</v>
      </c>
      <c r="U2986" s="37" t="s">
        <v>9166</v>
      </c>
    </row>
    <row r="2987" spans="1:21" s="37" customFormat="1" ht="14.5">
      <c r="A2987" s="3" t="s">
        <v>6562</v>
      </c>
      <c r="B2987" s="15" t="s">
        <v>1</v>
      </c>
      <c r="C2987" s="15" t="s">
        <v>5</v>
      </c>
      <c r="D2987" s="15" t="s">
        <v>3522</v>
      </c>
      <c r="E2987" s="15">
        <v>600</v>
      </c>
      <c r="F2987" s="15">
        <v>9.44</v>
      </c>
      <c r="G2987" s="15">
        <v>9.9</v>
      </c>
      <c r="H2987" s="15">
        <v>10.4</v>
      </c>
      <c r="I2987" s="15">
        <v>8.5</v>
      </c>
      <c r="J2987" s="15">
        <v>3</v>
      </c>
      <c r="K2987" s="15">
        <v>10</v>
      </c>
      <c r="L2987" s="15">
        <v>14.4</v>
      </c>
      <c r="M2987" s="15">
        <v>43</v>
      </c>
      <c r="N2987" s="15">
        <v>150</v>
      </c>
      <c r="O2987" s="15">
        <v>1</v>
      </c>
      <c r="P2987" s="15" t="s">
        <v>3</v>
      </c>
      <c r="Q2987" s="37" t="s">
        <v>9169</v>
      </c>
      <c r="R2987" s="37">
        <v>0.09</v>
      </c>
      <c r="S2987" s="37" t="s">
        <v>9168</v>
      </c>
      <c r="T2987" s="37" t="s">
        <v>9167</v>
      </c>
      <c r="U2987" s="37" t="s">
        <v>9166</v>
      </c>
    </row>
    <row r="2988" spans="1:21" s="37" customFormat="1" ht="14.5">
      <c r="A2988" s="3" t="s">
        <v>6563</v>
      </c>
      <c r="B2988" s="15" t="s">
        <v>1</v>
      </c>
      <c r="C2988" s="15" t="s">
        <v>5</v>
      </c>
      <c r="D2988" s="15" t="s">
        <v>3525</v>
      </c>
      <c r="E2988" s="15">
        <v>600</v>
      </c>
      <c r="F2988" s="15">
        <v>9.44</v>
      </c>
      <c r="G2988" s="15">
        <v>10.5</v>
      </c>
      <c r="H2988" s="15">
        <v>11.5</v>
      </c>
      <c r="I2988" s="15">
        <v>8.5</v>
      </c>
      <c r="J2988" s="15">
        <v>3</v>
      </c>
      <c r="K2988" s="15">
        <v>10</v>
      </c>
      <c r="L2988" s="15">
        <v>15.9</v>
      </c>
      <c r="M2988" s="15">
        <v>39</v>
      </c>
      <c r="N2988" s="15">
        <v>150</v>
      </c>
      <c r="O2988" s="15">
        <v>1</v>
      </c>
      <c r="P2988" s="15" t="s">
        <v>910</v>
      </c>
      <c r="Q2988" s="37" t="s">
        <v>9169</v>
      </c>
      <c r="R2988" s="37">
        <v>0.09</v>
      </c>
      <c r="S2988" s="37" t="s">
        <v>9168</v>
      </c>
      <c r="T2988" s="37" t="s">
        <v>9167</v>
      </c>
      <c r="U2988" s="37" t="s">
        <v>9166</v>
      </c>
    </row>
    <row r="2989" spans="1:21" s="37" customFormat="1" ht="14.5">
      <c r="A2989" s="3" t="s">
        <v>6564</v>
      </c>
      <c r="B2989" s="15" t="s">
        <v>1</v>
      </c>
      <c r="C2989" s="15" t="s">
        <v>5</v>
      </c>
      <c r="D2989" s="15" t="s">
        <v>3525</v>
      </c>
      <c r="E2989" s="15">
        <v>600</v>
      </c>
      <c r="F2989" s="15">
        <v>9.44</v>
      </c>
      <c r="G2989" s="15">
        <v>9.9</v>
      </c>
      <c r="H2989" s="15">
        <v>10.4</v>
      </c>
      <c r="I2989" s="15">
        <v>8.5</v>
      </c>
      <c r="J2989" s="15">
        <v>3</v>
      </c>
      <c r="K2989" s="15">
        <v>10</v>
      </c>
      <c r="L2989" s="15">
        <v>14.4</v>
      </c>
      <c r="M2989" s="15">
        <v>43</v>
      </c>
      <c r="N2989" s="15">
        <v>150</v>
      </c>
      <c r="O2989" s="15">
        <v>1</v>
      </c>
      <c r="P2989" s="15" t="s">
        <v>910</v>
      </c>
      <c r="Q2989" s="37" t="s">
        <v>9169</v>
      </c>
      <c r="R2989" s="37">
        <v>0.09</v>
      </c>
      <c r="S2989" s="37" t="s">
        <v>9168</v>
      </c>
      <c r="T2989" s="37" t="s">
        <v>9167</v>
      </c>
      <c r="U2989" s="37" t="s">
        <v>9166</v>
      </c>
    </row>
    <row r="2990" spans="1:21" s="37" customFormat="1" ht="14.5">
      <c r="A2990" s="3" t="s">
        <v>6565</v>
      </c>
      <c r="B2990" s="15" t="s">
        <v>1</v>
      </c>
      <c r="C2990" s="15" t="s">
        <v>5</v>
      </c>
      <c r="D2990" s="15" t="s">
        <v>3525</v>
      </c>
      <c r="E2990" s="15">
        <v>600</v>
      </c>
      <c r="F2990" s="15">
        <v>9.44</v>
      </c>
      <c r="G2990" s="15">
        <v>9.9</v>
      </c>
      <c r="H2990" s="15">
        <v>10.4</v>
      </c>
      <c r="I2990" s="15">
        <v>8.5</v>
      </c>
      <c r="J2990" s="15">
        <v>3</v>
      </c>
      <c r="K2990" s="15">
        <v>10</v>
      </c>
      <c r="L2990" s="15">
        <v>14.4</v>
      </c>
      <c r="M2990" s="15">
        <v>43</v>
      </c>
      <c r="N2990" s="15">
        <v>150</v>
      </c>
      <c r="O2990" s="15">
        <v>1</v>
      </c>
      <c r="P2990" s="15" t="s">
        <v>3</v>
      </c>
      <c r="Q2990" s="37" t="s">
        <v>9169</v>
      </c>
      <c r="R2990" s="37">
        <v>0.09</v>
      </c>
      <c r="S2990" s="37" t="s">
        <v>9168</v>
      </c>
      <c r="T2990" s="37" t="s">
        <v>9167</v>
      </c>
      <c r="U2990" s="37" t="s">
        <v>9166</v>
      </c>
    </row>
    <row r="2991" spans="1:21" s="37" customFormat="1" ht="14.5">
      <c r="A2991" s="3" t="s">
        <v>6566</v>
      </c>
      <c r="B2991" s="15" t="s">
        <v>1</v>
      </c>
      <c r="C2991" s="15" t="s">
        <v>5</v>
      </c>
      <c r="D2991" s="15" t="s">
        <v>3525</v>
      </c>
      <c r="E2991" s="15">
        <v>600</v>
      </c>
      <c r="F2991" s="15">
        <v>9.44</v>
      </c>
      <c r="G2991" s="15">
        <v>10.5</v>
      </c>
      <c r="H2991" s="15">
        <v>11.5</v>
      </c>
      <c r="I2991" s="15">
        <v>8.5</v>
      </c>
      <c r="J2991" s="15">
        <v>3</v>
      </c>
      <c r="K2991" s="15">
        <v>10</v>
      </c>
      <c r="L2991" s="15">
        <v>15.9</v>
      </c>
      <c r="M2991" s="15">
        <v>39</v>
      </c>
      <c r="N2991" s="15">
        <v>150</v>
      </c>
      <c r="O2991" s="15">
        <v>1</v>
      </c>
      <c r="P2991" s="15" t="s">
        <v>3</v>
      </c>
      <c r="Q2991" s="37" t="s">
        <v>9169</v>
      </c>
      <c r="R2991" s="37">
        <v>0.09</v>
      </c>
      <c r="S2991" s="37" t="s">
        <v>9168</v>
      </c>
      <c r="T2991" s="37" t="s">
        <v>9167</v>
      </c>
      <c r="U2991" s="37" t="s">
        <v>9166</v>
      </c>
    </row>
    <row r="2992" spans="1:21" s="37" customFormat="1" ht="14.5">
      <c r="A2992" s="3" t="s">
        <v>6567</v>
      </c>
      <c r="B2992" s="15" t="s">
        <v>1</v>
      </c>
      <c r="C2992" s="15" t="s">
        <v>5</v>
      </c>
      <c r="D2992" s="15" t="s">
        <v>3522</v>
      </c>
      <c r="E2992" s="15">
        <v>600</v>
      </c>
      <c r="F2992" s="15">
        <v>9.44</v>
      </c>
      <c r="G2992" s="15">
        <v>10.5</v>
      </c>
      <c r="H2992" s="15">
        <v>11.5</v>
      </c>
      <c r="I2992" s="15">
        <v>8.5</v>
      </c>
      <c r="J2992" s="15">
        <v>3</v>
      </c>
      <c r="K2992" s="15">
        <v>10</v>
      </c>
      <c r="L2992" s="15">
        <v>15.9</v>
      </c>
      <c r="M2992" s="15">
        <v>39</v>
      </c>
      <c r="N2992" s="15">
        <v>150</v>
      </c>
      <c r="O2992" s="15">
        <v>1</v>
      </c>
      <c r="P2992" s="15" t="s">
        <v>3</v>
      </c>
      <c r="Q2992" s="37" t="s">
        <v>9169</v>
      </c>
      <c r="R2992" s="37">
        <v>0.09</v>
      </c>
      <c r="S2992" s="37" t="s">
        <v>9168</v>
      </c>
      <c r="T2992" s="37" t="s">
        <v>9167</v>
      </c>
      <c r="U2992" s="37" t="s">
        <v>9166</v>
      </c>
    </row>
    <row r="2993" spans="1:21" s="37" customFormat="1" ht="14.5">
      <c r="A2993" s="3" t="s">
        <v>6568</v>
      </c>
      <c r="B2993" s="15" t="s">
        <v>1</v>
      </c>
      <c r="C2993" s="15" t="s">
        <v>5</v>
      </c>
      <c r="D2993" s="15" t="s">
        <v>3522</v>
      </c>
      <c r="E2993" s="15">
        <v>600</v>
      </c>
      <c r="F2993" s="15">
        <v>94.4</v>
      </c>
      <c r="G2993" s="15">
        <v>104.7</v>
      </c>
      <c r="H2993" s="15">
        <v>115</v>
      </c>
      <c r="I2993" s="15">
        <v>85</v>
      </c>
      <c r="J2993" s="15">
        <v>3</v>
      </c>
      <c r="K2993" s="15">
        <v>1</v>
      </c>
      <c r="L2993" s="15">
        <v>151</v>
      </c>
      <c r="M2993" s="15">
        <v>4.0999999999999996</v>
      </c>
      <c r="N2993" s="15">
        <v>150</v>
      </c>
      <c r="O2993" s="15">
        <v>1</v>
      </c>
      <c r="P2993" s="15" t="s">
        <v>910</v>
      </c>
      <c r="Q2993" s="37" t="s">
        <v>9169</v>
      </c>
      <c r="R2993" s="37">
        <v>0.09</v>
      </c>
      <c r="S2993" s="37" t="s">
        <v>9168</v>
      </c>
      <c r="T2993" s="37" t="s">
        <v>9167</v>
      </c>
      <c r="U2993" s="37" t="s">
        <v>9166</v>
      </c>
    </row>
    <row r="2994" spans="1:21" s="37" customFormat="1" ht="14.5">
      <c r="A2994" s="3" t="s">
        <v>6569</v>
      </c>
      <c r="B2994" s="15" t="s">
        <v>1</v>
      </c>
      <c r="C2994" s="15" t="s">
        <v>5</v>
      </c>
      <c r="D2994" s="15" t="s">
        <v>3522</v>
      </c>
      <c r="E2994" s="15">
        <v>600</v>
      </c>
      <c r="F2994" s="15">
        <v>94.4</v>
      </c>
      <c r="G2994" s="15">
        <v>99.2</v>
      </c>
      <c r="H2994" s="15">
        <v>104</v>
      </c>
      <c r="I2994" s="15">
        <v>85</v>
      </c>
      <c r="J2994" s="15">
        <v>3</v>
      </c>
      <c r="K2994" s="15">
        <v>1</v>
      </c>
      <c r="L2994" s="15">
        <v>137</v>
      </c>
      <c r="M2994" s="15">
        <v>4.5999999999999996</v>
      </c>
      <c r="N2994" s="15">
        <v>150</v>
      </c>
      <c r="O2994" s="15">
        <v>1</v>
      </c>
      <c r="P2994" s="15" t="s">
        <v>910</v>
      </c>
      <c r="Q2994" s="37" t="s">
        <v>9169</v>
      </c>
      <c r="R2994" s="37">
        <v>0.09</v>
      </c>
      <c r="S2994" s="37" t="s">
        <v>9168</v>
      </c>
      <c r="T2994" s="37" t="s">
        <v>9167</v>
      </c>
      <c r="U2994" s="37" t="s">
        <v>9166</v>
      </c>
    </row>
    <row r="2995" spans="1:21" s="37" customFormat="1" ht="14.5">
      <c r="A2995" s="3" t="s">
        <v>6570</v>
      </c>
      <c r="B2995" s="15" t="s">
        <v>1</v>
      </c>
      <c r="C2995" s="15" t="s">
        <v>5</v>
      </c>
      <c r="D2995" s="15" t="s">
        <v>3522</v>
      </c>
      <c r="E2995" s="15">
        <v>600</v>
      </c>
      <c r="F2995" s="15">
        <v>94.4</v>
      </c>
      <c r="G2995" s="15">
        <v>99.2</v>
      </c>
      <c r="H2995" s="15">
        <v>104</v>
      </c>
      <c r="I2995" s="15">
        <v>85</v>
      </c>
      <c r="J2995" s="15">
        <v>3</v>
      </c>
      <c r="K2995" s="15">
        <v>1</v>
      </c>
      <c r="L2995" s="15">
        <v>137</v>
      </c>
      <c r="M2995" s="15">
        <v>4.5999999999999996</v>
      </c>
      <c r="N2995" s="15">
        <v>150</v>
      </c>
      <c r="O2995" s="15">
        <v>1</v>
      </c>
      <c r="P2995" s="15" t="s">
        <v>3</v>
      </c>
      <c r="Q2995" s="37" t="s">
        <v>9169</v>
      </c>
      <c r="R2995" s="37">
        <v>0.09</v>
      </c>
      <c r="S2995" s="37" t="s">
        <v>9168</v>
      </c>
      <c r="T2995" s="37" t="s">
        <v>9167</v>
      </c>
      <c r="U2995" s="37" t="s">
        <v>9166</v>
      </c>
    </row>
    <row r="2996" spans="1:21" s="37" customFormat="1" ht="14.5">
      <c r="A2996" s="3" t="s">
        <v>6571</v>
      </c>
      <c r="B2996" s="15" t="s">
        <v>1</v>
      </c>
      <c r="C2996" s="15" t="s">
        <v>5</v>
      </c>
      <c r="D2996" s="15" t="s">
        <v>3525</v>
      </c>
      <c r="E2996" s="15">
        <v>600</v>
      </c>
      <c r="F2996" s="15">
        <v>94.4</v>
      </c>
      <c r="G2996" s="15">
        <v>104.7</v>
      </c>
      <c r="H2996" s="15">
        <v>115</v>
      </c>
      <c r="I2996" s="15">
        <v>85</v>
      </c>
      <c r="J2996" s="15">
        <v>3</v>
      </c>
      <c r="K2996" s="15">
        <v>1</v>
      </c>
      <c r="L2996" s="15">
        <v>151</v>
      </c>
      <c r="M2996" s="15">
        <v>4.0999999999999996</v>
      </c>
      <c r="N2996" s="15">
        <v>150</v>
      </c>
      <c r="O2996" s="15">
        <v>1</v>
      </c>
      <c r="P2996" s="15" t="s">
        <v>910</v>
      </c>
      <c r="Q2996" s="37" t="s">
        <v>9169</v>
      </c>
      <c r="R2996" s="37">
        <v>0.09</v>
      </c>
      <c r="S2996" s="37" t="s">
        <v>9168</v>
      </c>
      <c r="T2996" s="37" t="s">
        <v>9167</v>
      </c>
      <c r="U2996" s="37" t="s">
        <v>9166</v>
      </c>
    </row>
    <row r="2997" spans="1:21" s="37" customFormat="1" ht="14.5">
      <c r="A2997" s="3" t="s">
        <v>6572</v>
      </c>
      <c r="B2997" s="15" t="s">
        <v>1</v>
      </c>
      <c r="C2997" s="15" t="s">
        <v>5</v>
      </c>
      <c r="D2997" s="15" t="s">
        <v>3525</v>
      </c>
      <c r="E2997" s="15">
        <v>600</v>
      </c>
      <c r="F2997" s="15">
        <v>94.4</v>
      </c>
      <c r="G2997" s="15">
        <v>99.2</v>
      </c>
      <c r="H2997" s="15">
        <v>104</v>
      </c>
      <c r="I2997" s="15">
        <v>85</v>
      </c>
      <c r="J2997" s="15">
        <v>3</v>
      </c>
      <c r="K2997" s="15">
        <v>1</v>
      </c>
      <c r="L2997" s="15">
        <v>137</v>
      </c>
      <c r="M2997" s="15">
        <v>4.5999999999999996</v>
      </c>
      <c r="N2997" s="15">
        <v>150</v>
      </c>
      <c r="O2997" s="15">
        <v>1</v>
      </c>
      <c r="P2997" s="15" t="s">
        <v>910</v>
      </c>
      <c r="Q2997" s="37" t="s">
        <v>9169</v>
      </c>
      <c r="R2997" s="37">
        <v>0.09</v>
      </c>
      <c r="S2997" s="37" t="s">
        <v>9168</v>
      </c>
      <c r="T2997" s="37" t="s">
        <v>9167</v>
      </c>
      <c r="U2997" s="37" t="s">
        <v>9166</v>
      </c>
    </row>
    <row r="2998" spans="1:21" s="37" customFormat="1" ht="14.5">
      <c r="A2998" s="3" t="s">
        <v>6573</v>
      </c>
      <c r="B2998" s="15" t="s">
        <v>1</v>
      </c>
      <c r="C2998" s="15" t="s">
        <v>5</v>
      </c>
      <c r="D2998" s="15" t="s">
        <v>3525</v>
      </c>
      <c r="E2998" s="15">
        <v>600</v>
      </c>
      <c r="F2998" s="15">
        <v>94.4</v>
      </c>
      <c r="G2998" s="15">
        <v>99.2</v>
      </c>
      <c r="H2998" s="15">
        <v>104</v>
      </c>
      <c r="I2998" s="15">
        <v>85</v>
      </c>
      <c r="J2998" s="15">
        <v>3</v>
      </c>
      <c r="K2998" s="15">
        <v>1</v>
      </c>
      <c r="L2998" s="15">
        <v>137</v>
      </c>
      <c r="M2998" s="15">
        <v>4.5999999999999996</v>
      </c>
      <c r="N2998" s="15">
        <v>150</v>
      </c>
      <c r="O2998" s="15">
        <v>1</v>
      </c>
      <c r="P2998" s="15" t="s">
        <v>3</v>
      </c>
      <c r="Q2998" s="37" t="s">
        <v>9169</v>
      </c>
      <c r="R2998" s="37">
        <v>0.09</v>
      </c>
      <c r="S2998" s="37" t="s">
        <v>9168</v>
      </c>
      <c r="T2998" s="37" t="s">
        <v>9167</v>
      </c>
      <c r="U2998" s="37" t="s">
        <v>9166</v>
      </c>
    </row>
    <row r="2999" spans="1:21" s="37" customFormat="1" ht="14.5">
      <c r="A2999" s="3" t="s">
        <v>6574</v>
      </c>
      <c r="B2999" s="15" t="s">
        <v>1</v>
      </c>
      <c r="C2999" s="15" t="s">
        <v>5</v>
      </c>
      <c r="D2999" s="15" t="s">
        <v>3525</v>
      </c>
      <c r="E2999" s="15">
        <v>600</v>
      </c>
      <c r="F2999" s="15">
        <v>94.4</v>
      </c>
      <c r="G2999" s="15">
        <v>104.7</v>
      </c>
      <c r="H2999" s="15">
        <v>115</v>
      </c>
      <c r="I2999" s="15">
        <v>85</v>
      </c>
      <c r="J2999" s="15">
        <v>3</v>
      </c>
      <c r="K2999" s="15">
        <v>1</v>
      </c>
      <c r="L2999" s="15">
        <v>151</v>
      </c>
      <c r="M2999" s="15">
        <v>4.0999999999999996</v>
      </c>
      <c r="N2999" s="15">
        <v>150</v>
      </c>
      <c r="O2999" s="15">
        <v>1</v>
      </c>
      <c r="P2999" s="15" t="s">
        <v>3</v>
      </c>
      <c r="Q2999" s="37" t="s">
        <v>9169</v>
      </c>
      <c r="R2999" s="37">
        <v>0.09</v>
      </c>
      <c r="S2999" s="37" t="s">
        <v>9168</v>
      </c>
      <c r="T2999" s="37" t="s">
        <v>9167</v>
      </c>
      <c r="U2999" s="37" t="s">
        <v>9166</v>
      </c>
    </row>
    <row r="3000" spans="1:21" s="37" customFormat="1" ht="14.5">
      <c r="A3000" s="3" t="s">
        <v>6575</v>
      </c>
      <c r="B3000" s="15" t="s">
        <v>1</v>
      </c>
      <c r="C3000" s="15" t="s">
        <v>5</v>
      </c>
      <c r="D3000" s="15" t="s">
        <v>3522</v>
      </c>
      <c r="E3000" s="15">
        <v>600</v>
      </c>
      <c r="F3000" s="15">
        <v>94.4</v>
      </c>
      <c r="G3000" s="15">
        <v>104.7</v>
      </c>
      <c r="H3000" s="15">
        <v>115</v>
      </c>
      <c r="I3000" s="15">
        <v>85</v>
      </c>
      <c r="J3000" s="15">
        <v>3</v>
      </c>
      <c r="K3000" s="15">
        <v>1</v>
      </c>
      <c r="L3000" s="15">
        <v>151</v>
      </c>
      <c r="M3000" s="15">
        <v>4.0999999999999996</v>
      </c>
      <c r="N3000" s="15">
        <v>150</v>
      </c>
      <c r="O3000" s="15">
        <v>1</v>
      </c>
      <c r="P3000" s="15" t="s">
        <v>3</v>
      </c>
      <c r="Q3000" s="37" t="s">
        <v>9169</v>
      </c>
      <c r="R3000" s="37">
        <v>0.09</v>
      </c>
      <c r="S3000" s="37" t="s">
        <v>9168</v>
      </c>
      <c r="T3000" s="37" t="s">
        <v>9167</v>
      </c>
      <c r="U3000" s="37" t="s">
        <v>9166</v>
      </c>
    </row>
    <row r="3001" spans="1:21" s="37" customFormat="1" ht="14.5">
      <c r="A3001" s="3" t="s">
        <v>6576</v>
      </c>
      <c r="B3001" s="15" t="s">
        <v>1</v>
      </c>
      <c r="C3001" s="15" t="s">
        <v>5</v>
      </c>
      <c r="D3001" s="15" t="s">
        <v>3522</v>
      </c>
      <c r="E3001" s="15">
        <v>600</v>
      </c>
      <c r="F3001" s="15">
        <v>8.89</v>
      </c>
      <c r="G3001" s="15">
        <v>9.4</v>
      </c>
      <c r="H3001" s="15">
        <v>9.83</v>
      </c>
      <c r="I3001" s="15">
        <v>8</v>
      </c>
      <c r="J3001" s="15">
        <v>3</v>
      </c>
      <c r="K3001" s="15">
        <v>50</v>
      </c>
      <c r="L3001" s="15">
        <v>13.6</v>
      </c>
      <c r="M3001" s="15">
        <v>46</v>
      </c>
      <c r="N3001" s="15">
        <v>150</v>
      </c>
      <c r="O3001" s="15">
        <v>1</v>
      </c>
      <c r="P3001" s="15" t="s">
        <v>910</v>
      </c>
      <c r="Q3001" s="37" t="s">
        <v>9169</v>
      </c>
      <c r="R3001" s="37">
        <v>0.09</v>
      </c>
      <c r="S3001" s="37" t="s">
        <v>9168</v>
      </c>
      <c r="T3001" s="37" t="s">
        <v>9167</v>
      </c>
      <c r="U3001" s="37" t="s">
        <v>9166</v>
      </c>
    </row>
    <row r="3002" spans="1:21" s="37" customFormat="1" ht="14.5">
      <c r="A3002" s="3" t="s">
        <v>6577</v>
      </c>
      <c r="B3002" s="15" t="s">
        <v>1</v>
      </c>
      <c r="C3002" s="15" t="s">
        <v>5</v>
      </c>
      <c r="D3002" s="15" t="s">
        <v>3525</v>
      </c>
      <c r="E3002" s="15">
        <v>600</v>
      </c>
      <c r="F3002" s="15">
        <v>8.89</v>
      </c>
      <c r="G3002" s="15">
        <v>9.4</v>
      </c>
      <c r="H3002" s="15">
        <v>9.83</v>
      </c>
      <c r="I3002" s="15">
        <v>8</v>
      </c>
      <c r="J3002" s="15">
        <v>3</v>
      </c>
      <c r="K3002" s="15">
        <v>50</v>
      </c>
      <c r="L3002" s="15">
        <v>13.6</v>
      </c>
      <c r="M3002" s="15">
        <v>46</v>
      </c>
      <c r="N3002" s="15">
        <v>150</v>
      </c>
      <c r="O3002" s="15">
        <v>1</v>
      </c>
      <c r="P3002" s="15" t="s">
        <v>910</v>
      </c>
      <c r="Q3002" s="37" t="s">
        <v>9169</v>
      </c>
      <c r="R3002" s="37">
        <v>0.09</v>
      </c>
      <c r="S3002" s="37" t="s">
        <v>9168</v>
      </c>
      <c r="T3002" s="37" t="s">
        <v>9167</v>
      </c>
      <c r="U3002" s="37" t="s">
        <v>9166</v>
      </c>
    </row>
    <row r="3003" spans="1:21" s="37" customFormat="1" ht="14.5">
      <c r="A3003" s="3" t="s">
        <v>6578</v>
      </c>
      <c r="B3003" s="15" t="s">
        <v>1</v>
      </c>
      <c r="C3003" s="15" t="s">
        <v>5</v>
      </c>
      <c r="D3003" s="15" t="s">
        <v>3522</v>
      </c>
      <c r="E3003" s="15">
        <v>600</v>
      </c>
      <c r="F3003" s="15">
        <v>9.44</v>
      </c>
      <c r="G3003" s="15">
        <v>9.9</v>
      </c>
      <c r="H3003" s="15">
        <v>10.4</v>
      </c>
      <c r="I3003" s="15">
        <v>8.5</v>
      </c>
      <c r="J3003" s="15">
        <v>3</v>
      </c>
      <c r="K3003" s="15">
        <v>20</v>
      </c>
      <c r="L3003" s="15">
        <v>14.4</v>
      </c>
      <c r="M3003" s="15">
        <v>43</v>
      </c>
      <c r="N3003" s="15">
        <v>150</v>
      </c>
      <c r="O3003" s="15">
        <v>1</v>
      </c>
      <c r="P3003" s="15" t="s">
        <v>910</v>
      </c>
      <c r="Q3003" s="37" t="s">
        <v>9169</v>
      </c>
      <c r="R3003" s="37">
        <v>0.09</v>
      </c>
      <c r="S3003" s="37" t="s">
        <v>9168</v>
      </c>
      <c r="T3003" s="37" t="s">
        <v>9167</v>
      </c>
      <c r="U3003" s="37" t="s">
        <v>9166</v>
      </c>
    </row>
    <row r="3004" spans="1:21" s="37" customFormat="1" ht="14.5">
      <c r="A3004" s="3" t="s">
        <v>6579</v>
      </c>
      <c r="B3004" s="15" t="s">
        <v>1</v>
      </c>
      <c r="C3004" s="15" t="s">
        <v>5</v>
      </c>
      <c r="D3004" s="15" t="s">
        <v>3525</v>
      </c>
      <c r="E3004" s="15">
        <v>600</v>
      </c>
      <c r="F3004" s="15">
        <v>9.44</v>
      </c>
      <c r="G3004" s="15">
        <v>9.9</v>
      </c>
      <c r="H3004" s="15">
        <v>10.4</v>
      </c>
      <c r="I3004" s="15">
        <v>8.5</v>
      </c>
      <c r="J3004" s="15">
        <v>3</v>
      </c>
      <c r="K3004" s="15">
        <v>20</v>
      </c>
      <c r="L3004" s="15">
        <v>14.4</v>
      </c>
      <c r="M3004" s="15">
        <v>43</v>
      </c>
      <c r="N3004" s="15">
        <v>150</v>
      </c>
      <c r="O3004" s="15">
        <v>1</v>
      </c>
      <c r="P3004" s="15" t="s">
        <v>910</v>
      </c>
      <c r="Q3004" s="37" t="s">
        <v>9169</v>
      </c>
      <c r="R3004" s="37">
        <v>0.09</v>
      </c>
      <c r="S3004" s="37" t="s">
        <v>9168</v>
      </c>
      <c r="T3004" s="37" t="s">
        <v>9167</v>
      </c>
      <c r="U3004" s="37" t="s">
        <v>9166</v>
      </c>
    </row>
    <row r="3005" spans="1:21" s="37" customFormat="1" ht="14.5">
      <c r="A3005" s="3" t="s">
        <v>6580</v>
      </c>
      <c r="B3005" s="15" t="s">
        <v>1</v>
      </c>
      <c r="C3005" s="15" t="s">
        <v>5</v>
      </c>
      <c r="D3005" s="15" t="s">
        <v>3522</v>
      </c>
      <c r="E3005" s="15">
        <v>600</v>
      </c>
      <c r="F3005" s="15">
        <v>10</v>
      </c>
      <c r="G3005" s="15">
        <v>11.1</v>
      </c>
      <c r="H3005" s="15">
        <v>12.2</v>
      </c>
      <c r="I3005" s="15">
        <v>9</v>
      </c>
      <c r="J3005" s="15">
        <v>3</v>
      </c>
      <c r="K3005" s="15">
        <v>5</v>
      </c>
      <c r="L3005" s="15">
        <v>16.899999999999999</v>
      </c>
      <c r="M3005" s="15">
        <v>37</v>
      </c>
      <c r="N3005" s="15">
        <v>150</v>
      </c>
      <c r="O3005" s="15">
        <v>1</v>
      </c>
      <c r="P3005" s="15" t="s">
        <v>910</v>
      </c>
      <c r="Q3005" s="37" t="s">
        <v>9169</v>
      </c>
      <c r="R3005" s="37">
        <v>0.09</v>
      </c>
      <c r="S3005" s="37" t="s">
        <v>9168</v>
      </c>
      <c r="T3005" s="37" t="s">
        <v>9167</v>
      </c>
      <c r="U3005" s="37" t="s">
        <v>9166</v>
      </c>
    </row>
    <row r="3006" spans="1:21" s="37" customFormat="1" ht="14.5">
      <c r="A3006" s="3" t="s">
        <v>6581</v>
      </c>
      <c r="B3006" s="15" t="s">
        <v>1</v>
      </c>
      <c r="C3006" s="15" t="s">
        <v>5</v>
      </c>
      <c r="D3006" s="15" t="s">
        <v>3522</v>
      </c>
      <c r="E3006" s="15">
        <v>600</v>
      </c>
      <c r="F3006" s="15">
        <v>10</v>
      </c>
      <c r="G3006" s="15">
        <v>10.6</v>
      </c>
      <c r="H3006" s="15">
        <v>11.1</v>
      </c>
      <c r="I3006" s="15">
        <v>9</v>
      </c>
      <c r="J3006" s="15">
        <v>3</v>
      </c>
      <c r="K3006" s="15">
        <v>5</v>
      </c>
      <c r="L3006" s="15">
        <v>15.4</v>
      </c>
      <c r="M3006" s="15">
        <v>40</v>
      </c>
      <c r="N3006" s="15">
        <v>150</v>
      </c>
      <c r="O3006" s="15">
        <v>1</v>
      </c>
      <c r="P3006" s="15" t="s">
        <v>910</v>
      </c>
      <c r="Q3006" s="37" t="s">
        <v>9169</v>
      </c>
      <c r="R3006" s="37">
        <v>0.09</v>
      </c>
      <c r="S3006" s="37" t="s">
        <v>9168</v>
      </c>
      <c r="T3006" s="37" t="s">
        <v>9167</v>
      </c>
      <c r="U3006" s="37" t="s">
        <v>9166</v>
      </c>
    </row>
    <row r="3007" spans="1:21" s="37" customFormat="1" ht="14.5">
      <c r="A3007" s="3" t="s">
        <v>6582</v>
      </c>
      <c r="B3007" s="15" t="s">
        <v>1</v>
      </c>
      <c r="C3007" s="15" t="s">
        <v>5</v>
      </c>
      <c r="D3007" s="15" t="s">
        <v>3522</v>
      </c>
      <c r="E3007" s="15">
        <v>600</v>
      </c>
      <c r="F3007" s="15">
        <v>10</v>
      </c>
      <c r="G3007" s="15">
        <v>10.6</v>
      </c>
      <c r="H3007" s="15">
        <v>11.1</v>
      </c>
      <c r="I3007" s="15">
        <v>9</v>
      </c>
      <c r="J3007" s="15">
        <v>3</v>
      </c>
      <c r="K3007" s="15">
        <v>5</v>
      </c>
      <c r="L3007" s="15">
        <v>15.4</v>
      </c>
      <c r="M3007" s="15">
        <v>40</v>
      </c>
      <c r="N3007" s="15">
        <v>150</v>
      </c>
      <c r="O3007" s="15">
        <v>1</v>
      </c>
      <c r="P3007" s="15" t="s">
        <v>3</v>
      </c>
      <c r="Q3007" s="37" t="s">
        <v>9169</v>
      </c>
      <c r="R3007" s="37">
        <v>0.09</v>
      </c>
      <c r="S3007" s="37" t="s">
        <v>9168</v>
      </c>
      <c r="T3007" s="37" t="s">
        <v>9167</v>
      </c>
      <c r="U3007" s="37" t="s">
        <v>9166</v>
      </c>
    </row>
    <row r="3008" spans="1:21" s="37" customFormat="1" ht="14.5">
      <c r="A3008" s="3" t="s">
        <v>6583</v>
      </c>
      <c r="B3008" s="15" t="s">
        <v>1</v>
      </c>
      <c r="C3008" s="15" t="s">
        <v>5</v>
      </c>
      <c r="D3008" s="15" t="s">
        <v>3525</v>
      </c>
      <c r="E3008" s="15">
        <v>600</v>
      </c>
      <c r="F3008" s="15">
        <v>10</v>
      </c>
      <c r="G3008" s="15">
        <v>11.1</v>
      </c>
      <c r="H3008" s="15">
        <v>12.2</v>
      </c>
      <c r="I3008" s="15">
        <v>9</v>
      </c>
      <c r="J3008" s="15">
        <v>3</v>
      </c>
      <c r="K3008" s="15">
        <v>5</v>
      </c>
      <c r="L3008" s="15">
        <v>16.899999999999999</v>
      </c>
      <c r="M3008" s="15">
        <v>37</v>
      </c>
      <c r="N3008" s="15">
        <v>150</v>
      </c>
      <c r="O3008" s="15">
        <v>1</v>
      </c>
      <c r="P3008" s="15" t="s">
        <v>910</v>
      </c>
      <c r="Q3008" s="37" t="s">
        <v>9169</v>
      </c>
      <c r="R3008" s="37">
        <v>0.09</v>
      </c>
      <c r="S3008" s="37" t="s">
        <v>9168</v>
      </c>
      <c r="T3008" s="37" t="s">
        <v>9167</v>
      </c>
      <c r="U3008" s="37" t="s">
        <v>9166</v>
      </c>
    </row>
    <row r="3009" spans="1:21" s="37" customFormat="1" ht="14.5">
      <c r="A3009" s="3" t="s">
        <v>6584</v>
      </c>
      <c r="B3009" s="15" t="s">
        <v>1</v>
      </c>
      <c r="C3009" s="15" t="s">
        <v>5</v>
      </c>
      <c r="D3009" s="15" t="s">
        <v>3525</v>
      </c>
      <c r="E3009" s="15">
        <v>600</v>
      </c>
      <c r="F3009" s="15">
        <v>10</v>
      </c>
      <c r="G3009" s="15">
        <v>10.6</v>
      </c>
      <c r="H3009" s="15">
        <v>11.1</v>
      </c>
      <c r="I3009" s="15">
        <v>9</v>
      </c>
      <c r="J3009" s="15">
        <v>3</v>
      </c>
      <c r="K3009" s="15">
        <v>5</v>
      </c>
      <c r="L3009" s="15">
        <v>15.4</v>
      </c>
      <c r="M3009" s="15">
        <v>40</v>
      </c>
      <c r="N3009" s="15">
        <v>150</v>
      </c>
      <c r="O3009" s="15">
        <v>1</v>
      </c>
      <c r="P3009" s="15" t="s">
        <v>910</v>
      </c>
      <c r="Q3009" s="37" t="s">
        <v>9169</v>
      </c>
      <c r="R3009" s="37">
        <v>0.09</v>
      </c>
      <c r="S3009" s="37" t="s">
        <v>9168</v>
      </c>
      <c r="T3009" s="37" t="s">
        <v>9167</v>
      </c>
      <c r="U3009" s="37" t="s">
        <v>9166</v>
      </c>
    </row>
    <row r="3010" spans="1:21" s="37" customFormat="1" ht="14.5">
      <c r="A3010" s="3" t="s">
        <v>6585</v>
      </c>
      <c r="B3010" s="15" t="s">
        <v>1</v>
      </c>
      <c r="C3010" s="15" t="s">
        <v>5</v>
      </c>
      <c r="D3010" s="15" t="s">
        <v>3525</v>
      </c>
      <c r="E3010" s="15">
        <v>600</v>
      </c>
      <c r="F3010" s="15">
        <v>10</v>
      </c>
      <c r="G3010" s="15">
        <v>10.6</v>
      </c>
      <c r="H3010" s="15">
        <v>11.1</v>
      </c>
      <c r="I3010" s="15">
        <v>9</v>
      </c>
      <c r="J3010" s="15">
        <v>3</v>
      </c>
      <c r="K3010" s="15">
        <v>5</v>
      </c>
      <c r="L3010" s="15">
        <v>15.4</v>
      </c>
      <c r="M3010" s="15">
        <v>40</v>
      </c>
      <c r="N3010" s="15">
        <v>150</v>
      </c>
      <c r="O3010" s="15">
        <v>1</v>
      </c>
      <c r="P3010" s="15" t="s">
        <v>3</v>
      </c>
      <c r="Q3010" s="37" t="s">
        <v>9169</v>
      </c>
      <c r="R3010" s="37">
        <v>0.09</v>
      </c>
      <c r="S3010" s="37" t="s">
        <v>9168</v>
      </c>
      <c r="T3010" s="37" t="s">
        <v>9167</v>
      </c>
      <c r="U3010" s="37" t="s">
        <v>9166</v>
      </c>
    </row>
    <row r="3011" spans="1:21" s="37" customFormat="1" ht="14.5">
      <c r="A3011" s="3" t="s">
        <v>6586</v>
      </c>
      <c r="B3011" s="15" t="s">
        <v>1</v>
      </c>
      <c r="C3011" s="15" t="s">
        <v>5</v>
      </c>
      <c r="D3011" s="15" t="s">
        <v>3525</v>
      </c>
      <c r="E3011" s="15">
        <v>600</v>
      </c>
      <c r="F3011" s="15">
        <v>10</v>
      </c>
      <c r="G3011" s="15">
        <v>11.1</v>
      </c>
      <c r="H3011" s="15">
        <v>12.2</v>
      </c>
      <c r="I3011" s="15">
        <v>9</v>
      </c>
      <c r="J3011" s="15">
        <v>3</v>
      </c>
      <c r="K3011" s="15">
        <v>5</v>
      </c>
      <c r="L3011" s="15">
        <v>16.899999999999999</v>
      </c>
      <c r="M3011" s="15">
        <v>37</v>
      </c>
      <c r="N3011" s="15">
        <v>150</v>
      </c>
      <c r="O3011" s="15">
        <v>1</v>
      </c>
      <c r="P3011" s="15" t="s">
        <v>3</v>
      </c>
      <c r="Q3011" s="37" t="s">
        <v>9169</v>
      </c>
      <c r="R3011" s="37">
        <v>0.09</v>
      </c>
      <c r="S3011" s="37" t="s">
        <v>9168</v>
      </c>
      <c r="T3011" s="37" t="s">
        <v>9167</v>
      </c>
      <c r="U3011" s="37" t="s">
        <v>9166</v>
      </c>
    </row>
    <row r="3012" spans="1:21" s="37" customFormat="1" ht="14.5">
      <c r="A3012" s="3" t="s">
        <v>6587</v>
      </c>
      <c r="B3012" s="15" t="s">
        <v>1</v>
      </c>
      <c r="C3012" s="15" t="s">
        <v>5</v>
      </c>
      <c r="D3012" s="15" t="s">
        <v>3522</v>
      </c>
      <c r="E3012" s="15">
        <v>600</v>
      </c>
      <c r="F3012" s="15">
        <v>10</v>
      </c>
      <c r="G3012" s="15">
        <v>11.1</v>
      </c>
      <c r="H3012" s="15">
        <v>12.2</v>
      </c>
      <c r="I3012" s="15">
        <v>9</v>
      </c>
      <c r="J3012" s="15">
        <v>3</v>
      </c>
      <c r="K3012" s="15">
        <v>5</v>
      </c>
      <c r="L3012" s="15">
        <v>16.899999999999999</v>
      </c>
      <c r="M3012" s="15">
        <v>37</v>
      </c>
      <c r="N3012" s="15">
        <v>150</v>
      </c>
      <c r="O3012" s="15">
        <v>1</v>
      </c>
      <c r="P3012" s="15" t="s">
        <v>3</v>
      </c>
      <c r="Q3012" s="37" t="s">
        <v>9169</v>
      </c>
      <c r="R3012" s="37">
        <v>0.09</v>
      </c>
      <c r="S3012" s="37" t="s">
        <v>9168</v>
      </c>
      <c r="T3012" s="37" t="s">
        <v>9167</v>
      </c>
      <c r="U3012" s="37" t="s">
        <v>9166</v>
      </c>
    </row>
    <row r="3013" spans="1:21" s="37" customFormat="1" ht="14.5">
      <c r="A3013" s="3" t="s">
        <v>6588</v>
      </c>
      <c r="B3013" s="15" t="s">
        <v>1</v>
      </c>
      <c r="C3013" s="15" t="s">
        <v>5</v>
      </c>
      <c r="D3013" s="15" t="s">
        <v>3522</v>
      </c>
      <c r="E3013" s="15">
        <v>600</v>
      </c>
      <c r="F3013" s="15">
        <v>100</v>
      </c>
      <c r="G3013" s="15">
        <v>111</v>
      </c>
      <c r="H3013" s="15">
        <v>122</v>
      </c>
      <c r="I3013" s="15">
        <v>90</v>
      </c>
      <c r="J3013" s="15">
        <v>3</v>
      </c>
      <c r="K3013" s="15">
        <v>1</v>
      </c>
      <c r="L3013" s="15">
        <v>160</v>
      </c>
      <c r="M3013" s="15">
        <v>3.9</v>
      </c>
      <c r="N3013" s="15">
        <v>150</v>
      </c>
      <c r="O3013" s="15">
        <v>1</v>
      </c>
      <c r="P3013" s="15" t="s">
        <v>910</v>
      </c>
      <c r="Q3013" s="37" t="s">
        <v>9169</v>
      </c>
      <c r="R3013" s="37">
        <v>0.09</v>
      </c>
      <c r="S3013" s="37" t="s">
        <v>9168</v>
      </c>
      <c r="T3013" s="37" t="s">
        <v>9167</v>
      </c>
      <c r="U3013" s="37" t="s">
        <v>9166</v>
      </c>
    </row>
    <row r="3014" spans="1:21" s="37" customFormat="1" ht="14.5">
      <c r="A3014" s="3" t="s">
        <v>6589</v>
      </c>
      <c r="B3014" s="15" t="s">
        <v>1</v>
      </c>
      <c r="C3014" s="15" t="s">
        <v>5</v>
      </c>
      <c r="D3014" s="15" t="s">
        <v>3522</v>
      </c>
      <c r="E3014" s="15">
        <v>600</v>
      </c>
      <c r="F3014" s="15">
        <v>100</v>
      </c>
      <c r="G3014" s="15">
        <v>105.5</v>
      </c>
      <c r="H3014" s="15">
        <v>111</v>
      </c>
      <c r="I3014" s="15">
        <v>90</v>
      </c>
      <c r="J3014" s="15">
        <v>3</v>
      </c>
      <c r="K3014" s="15">
        <v>1</v>
      </c>
      <c r="L3014" s="15">
        <v>146</v>
      </c>
      <c r="M3014" s="15">
        <v>4.3</v>
      </c>
      <c r="N3014" s="15">
        <v>150</v>
      </c>
      <c r="O3014" s="15">
        <v>1</v>
      </c>
      <c r="P3014" s="15" t="s">
        <v>910</v>
      </c>
      <c r="Q3014" s="37" t="s">
        <v>9169</v>
      </c>
      <c r="R3014" s="37">
        <v>0.09</v>
      </c>
      <c r="S3014" s="37" t="s">
        <v>9168</v>
      </c>
      <c r="T3014" s="37" t="s">
        <v>9167</v>
      </c>
      <c r="U3014" s="37" t="s">
        <v>9166</v>
      </c>
    </row>
    <row r="3015" spans="1:21" s="37" customFormat="1" ht="14.5">
      <c r="A3015" s="3" t="s">
        <v>6590</v>
      </c>
      <c r="B3015" s="15" t="s">
        <v>1</v>
      </c>
      <c r="C3015" s="15" t="s">
        <v>5</v>
      </c>
      <c r="D3015" s="15" t="s">
        <v>3522</v>
      </c>
      <c r="E3015" s="15">
        <v>600</v>
      </c>
      <c r="F3015" s="15">
        <v>100</v>
      </c>
      <c r="G3015" s="15">
        <v>105.5</v>
      </c>
      <c r="H3015" s="15">
        <v>111</v>
      </c>
      <c r="I3015" s="15">
        <v>90</v>
      </c>
      <c r="J3015" s="15">
        <v>3</v>
      </c>
      <c r="K3015" s="15">
        <v>1</v>
      </c>
      <c r="L3015" s="15">
        <v>146</v>
      </c>
      <c r="M3015" s="15">
        <v>4.3</v>
      </c>
      <c r="N3015" s="15">
        <v>150</v>
      </c>
      <c r="O3015" s="15">
        <v>1</v>
      </c>
      <c r="P3015" s="15" t="s">
        <v>3</v>
      </c>
      <c r="Q3015" s="37" t="s">
        <v>9169</v>
      </c>
      <c r="R3015" s="37">
        <v>0.09</v>
      </c>
      <c r="S3015" s="37" t="s">
        <v>9168</v>
      </c>
      <c r="T3015" s="37" t="s">
        <v>9167</v>
      </c>
      <c r="U3015" s="37" t="s">
        <v>9166</v>
      </c>
    </row>
    <row r="3016" spans="1:21" s="37" customFormat="1" ht="14.5">
      <c r="A3016" s="3" t="s">
        <v>6591</v>
      </c>
      <c r="B3016" s="15" t="s">
        <v>1</v>
      </c>
      <c r="C3016" s="15" t="s">
        <v>5</v>
      </c>
      <c r="D3016" s="15" t="s">
        <v>3525</v>
      </c>
      <c r="E3016" s="15">
        <v>600</v>
      </c>
      <c r="F3016" s="15">
        <v>100</v>
      </c>
      <c r="G3016" s="15">
        <v>111</v>
      </c>
      <c r="H3016" s="15">
        <v>122</v>
      </c>
      <c r="I3016" s="15">
        <v>90</v>
      </c>
      <c r="J3016" s="15">
        <v>3</v>
      </c>
      <c r="K3016" s="15">
        <v>1</v>
      </c>
      <c r="L3016" s="15">
        <v>160</v>
      </c>
      <c r="M3016" s="15">
        <v>3.9</v>
      </c>
      <c r="N3016" s="15">
        <v>150</v>
      </c>
      <c r="O3016" s="15">
        <v>1</v>
      </c>
      <c r="P3016" s="15" t="s">
        <v>910</v>
      </c>
      <c r="Q3016" s="37" t="s">
        <v>9169</v>
      </c>
      <c r="R3016" s="37">
        <v>0.09</v>
      </c>
      <c r="S3016" s="37" t="s">
        <v>9168</v>
      </c>
      <c r="T3016" s="37" t="s">
        <v>9167</v>
      </c>
      <c r="U3016" s="37" t="s">
        <v>9166</v>
      </c>
    </row>
    <row r="3017" spans="1:21" s="37" customFormat="1" ht="14.5">
      <c r="A3017" s="3" t="s">
        <v>6592</v>
      </c>
      <c r="B3017" s="15" t="s">
        <v>1</v>
      </c>
      <c r="C3017" s="15" t="s">
        <v>5</v>
      </c>
      <c r="D3017" s="15" t="s">
        <v>3525</v>
      </c>
      <c r="E3017" s="15">
        <v>600</v>
      </c>
      <c r="F3017" s="15">
        <v>100</v>
      </c>
      <c r="G3017" s="15">
        <v>105.5</v>
      </c>
      <c r="H3017" s="15">
        <v>111</v>
      </c>
      <c r="I3017" s="15">
        <v>90</v>
      </c>
      <c r="J3017" s="15">
        <v>3</v>
      </c>
      <c r="K3017" s="15">
        <v>1</v>
      </c>
      <c r="L3017" s="15">
        <v>146</v>
      </c>
      <c r="M3017" s="15">
        <v>4.3</v>
      </c>
      <c r="N3017" s="15">
        <v>150</v>
      </c>
      <c r="O3017" s="15">
        <v>1</v>
      </c>
      <c r="P3017" s="15" t="s">
        <v>910</v>
      </c>
      <c r="Q3017" s="37" t="s">
        <v>9169</v>
      </c>
      <c r="R3017" s="37">
        <v>0.09</v>
      </c>
      <c r="S3017" s="37" t="s">
        <v>9168</v>
      </c>
      <c r="T3017" s="37" t="s">
        <v>9167</v>
      </c>
      <c r="U3017" s="37" t="s">
        <v>9166</v>
      </c>
    </row>
    <row r="3018" spans="1:21" s="37" customFormat="1" ht="14.5">
      <c r="A3018" s="3" t="s">
        <v>6593</v>
      </c>
      <c r="B3018" s="15" t="s">
        <v>1</v>
      </c>
      <c r="C3018" s="15" t="s">
        <v>5</v>
      </c>
      <c r="D3018" s="15" t="s">
        <v>3525</v>
      </c>
      <c r="E3018" s="15">
        <v>600</v>
      </c>
      <c r="F3018" s="15">
        <v>100</v>
      </c>
      <c r="G3018" s="15">
        <v>105.5</v>
      </c>
      <c r="H3018" s="15">
        <v>111</v>
      </c>
      <c r="I3018" s="15">
        <v>90</v>
      </c>
      <c r="J3018" s="15">
        <v>3</v>
      </c>
      <c r="K3018" s="15">
        <v>1</v>
      </c>
      <c r="L3018" s="15">
        <v>146</v>
      </c>
      <c r="M3018" s="15">
        <v>4.3</v>
      </c>
      <c r="N3018" s="15">
        <v>150</v>
      </c>
      <c r="O3018" s="15">
        <v>1</v>
      </c>
      <c r="P3018" s="15" t="s">
        <v>3</v>
      </c>
      <c r="Q3018" s="37" t="s">
        <v>9169</v>
      </c>
      <c r="R3018" s="37">
        <v>0.09</v>
      </c>
      <c r="S3018" s="37" t="s">
        <v>9168</v>
      </c>
      <c r="T3018" s="37" t="s">
        <v>9167</v>
      </c>
      <c r="U3018" s="37" t="s">
        <v>9166</v>
      </c>
    </row>
    <row r="3019" spans="1:21" s="37" customFormat="1" ht="14.5">
      <c r="A3019" s="3" t="s">
        <v>6594</v>
      </c>
      <c r="B3019" s="15" t="s">
        <v>1</v>
      </c>
      <c r="C3019" s="15" t="s">
        <v>5</v>
      </c>
      <c r="D3019" s="15" t="s">
        <v>3525</v>
      </c>
      <c r="E3019" s="15">
        <v>600</v>
      </c>
      <c r="F3019" s="15">
        <v>100</v>
      </c>
      <c r="G3019" s="15">
        <v>111</v>
      </c>
      <c r="H3019" s="15">
        <v>122</v>
      </c>
      <c r="I3019" s="15">
        <v>90</v>
      </c>
      <c r="J3019" s="15">
        <v>3</v>
      </c>
      <c r="K3019" s="15">
        <v>1</v>
      </c>
      <c r="L3019" s="15">
        <v>160</v>
      </c>
      <c r="M3019" s="15">
        <v>3.9</v>
      </c>
      <c r="N3019" s="15">
        <v>150</v>
      </c>
      <c r="O3019" s="15">
        <v>1</v>
      </c>
      <c r="P3019" s="15" t="s">
        <v>3</v>
      </c>
      <c r="Q3019" s="37" t="s">
        <v>9169</v>
      </c>
      <c r="R3019" s="37">
        <v>0.09</v>
      </c>
      <c r="S3019" s="37" t="s">
        <v>9168</v>
      </c>
      <c r="T3019" s="37" t="s">
        <v>9167</v>
      </c>
      <c r="U3019" s="37" t="s">
        <v>9166</v>
      </c>
    </row>
    <row r="3020" spans="1:21" s="37" customFormat="1" ht="14.5">
      <c r="A3020" s="3" t="s">
        <v>6595</v>
      </c>
      <c r="B3020" s="15" t="s">
        <v>1</v>
      </c>
      <c r="C3020" s="15" t="s">
        <v>5</v>
      </c>
      <c r="D3020" s="15" t="s">
        <v>3522</v>
      </c>
      <c r="E3020" s="15">
        <v>600</v>
      </c>
      <c r="F3020" s="15">
        <v>100</v>
      </c>
      <c r="G3020" s="15">
        <v>111</v>
      </c>
      <c r="H3020" s="15">
        <v>122</v>
      </c>
      <c r="I3020" s="15">
        <v>90</v>
      </c>
      <c r="J3020" s="15">
        <v>3</v>
      </c>
      <c r="K3020" s="15">
        <v>1</v>
      </c>
      <c r="L3020" s="15">
        <v>160</v>
      </c>
      <c r="M3020" s="15">
        <v>3.9</v>
      </c>
      <c r="N3020" s="15">
        <v>150</v>
      </c>
      <c r="O3020" s="15">
        <v>1</v>
      </c>
      <c r="P3020" s="15" t="s">
        <v>3</v>
      </c>
      <c r="Q3020" s="37" t="s">
        <v>9169</v>
      </c>
      <c r="R3020" s="37">
        <v>0.09</v>
      </c>
      <c r="S3020" s="37" t="s">
        <v>9168</v>
      </c>
      <c r="T3020" s="37" t="s">
        <v>9167</v>
      </c>
      <c r="U3020" s="37" t="s">
        <v>9166</v>
      </c>
    </row>
    <row r="3021" spans="1:21" s="37" customFormat="1" ht="14.5">
      <c r="A3021" s="3" t="s">
        <v>6596</v>
      </c>
      <c r="B3021" s="15" t="s">
        <v>1</v>
      </c>
      <c r="C3021" s="15" t="s">
        <v>5</v>
      </c>
      <c r="D3021" s="15" t="s">
        <v>3522</v>
      </c>
      <c r="E3021" s="15">
        <v>600</v>
      </c>
      <c r="F3021" s="15">
        <v>10</v>
      </c>
      <c r="G3021" s="15">
        <v>10.6</v>
      </c>
      <c r="H3021" s="15">
        <v>11.1</v>
      </c>
      <c r="I3021" s="15">
        <v>9</v>
      </c>
      <c r="J3021" s="15">
        <v>3</v>
      </c>
      <c r="K3021" s="15">
        <v>10</v>
      </c>
      <c r="L3021" s="15">
        <v>15.4</v>
      </c>
      <c r="M3021" s="15">
        <v>40</v>
      </c>
      <c r="N3021" s="15">
        <v>150</v>
      </c>
      <c r="O3021" s="15">
        <v>1</v>
      </c>
      <c r="P3021" s="15" t="s">
        <v>910</v>
      </c>
      <c r="Q3021" s="37" t="s">
        <v>9169</v>
      </c>
      <c r="R3021" s="37">
        <v>0.09</v>
      </c>
      <c r="S3021" s="37" t="s">
        <v>9168</v>
      </c>
      <c r="T3021" s="37" t="s">
        <v>9167</v>
      </c>
      <c r="U3021" s="37" t="s">
        <v>9166</v>
      </c>
    </row>
    <row r="3022" spans="1:21" s="37" customFormat="1" ht="14.5">
      <c r="A3022" s="3" t="s">
        <v>6597</v>
      </c>
      <c r="B3022" s="15" t="s">
        <v>1</v>
      </c>
      <c r="C3022" s="15" t="s">
        <v>5</v>
      </c>
      <c r="D3022" s="15" t="s">
        <v>3525</v>
      </c>
      <c r="E3022" s="15">
        <v>600</v>
      </c>
      <c r="F3022" s="15">
        <v>10</v>
      </c>
      <c r="G3022" s="15">
        <v>10.6</v>
      </c>
      <c r="H3022" s="15">
        <v>11.1</v>
      </c>
      <c r="I3022" s="15">
        <v>9</v>
      </c>
      <c r="J3022" s="15">
        <v>3</v>
      </c>
      <c r="K3022" s="15">
        <v>10</v>
      </c>
      <c r="L3022" s="15">
        <v>15.4</v>
      </c>
      <c r="M3022" s="15">
        <v>40</v>
      </c>
      <c r="N3022" s="15">
        <v>150</v>
      </c>
      <c r="O3022" s="15">
        <v>1</v>
      </c>
      <c r="P3022" s="15" t="s">
        <v>910</v>
      </c>
      <c r="Q3022" s="37" t="s">
        <v>9169</v>
      </c>
      <c r="R3022" s="37">
        <v>0.09</v>
      </c>
      <c r="S3022" s="37" t="s">
        <v>9168</v>
      </c>
      <c r="T3022" s="37" t="s">
        <v>9167</v>
      </c>
      <c r="U3022" s="37" t="s">
        <v>9166</v>
      </c>
    </row>
    <row r="3023" spans="1:21" s="37" customFormat="1" ht="14.5">
      <c r="A3023" s="3" t="s">
        <v>6598</v>
      </c>
      <c r="B3023" s="15" t="s">
        <v>1</v>
      </c>
      <c r="C3023" s="15" t="s">
        <v>6</v>
      </c>
      <c r="D3023" s="15" t="s">
        <v>3522</v>
      </c>
      <c r="E3023" s="15">
        <v>1500</v>
      </c>
      <c r="F3023" s="15">
        <v>11.1</v>
      </c>
      <c r="G3023" s="15">
        <v>12.4</v>
      </c>
      <c r="H3023" s="15">
        <v>13.6</v>
      </c>
      <c r="I3023" s="15">
        <v>10</v>
      </c>
      <c r="J3023" s="15">
        <v>5</v>
      </c>
      <c r="K3023" s="15">
        <v>5</v>
      </c>
      <c r="L3023" s="15">
        <v>18.8</v>
      </c>
      <c r="M3023" s="15">
        <v>83</v>
      </c>
      <c r="N3023" s="15">
        <v>150</v>
      </c>
      <c r="O3023" s="15">
        <v>1</v>
      </c>
      <c r="P3023" s="15" t="s">
        <v>910</v>
      </c>
      <c r="Q3023" s="37" t="s">
        <v>9169</v>
      </c>
      <c r="R3023" s="37">
        <v>0.21</v>
      </c>
      <c r="S3023" s="37" t="s">
        <v>9168</v>
      </c>
      <c r="T3023" s="37" t="s">
        <v>9167</v>
      </c>
      <c r="U3023" s="37" t="s">
        <v>9166</v>
      </c>
    </row>
    <row r="3024" spans="1:21" s="37" customFormat="1" ht="14.5">
      <c r="A3024" s="3" t="s">
        <v>6599</v>
      </c>
      <c r="B3024" s="15" t="s">
        <v>1</v>
      </c>
      <c r="C3024" s="15" t="s">
        <v>6</v>
      </c>
      <c r="D3024" s="15" t="s">
        <v>3522</v>
      </c>
      <c r="E3024" s="15">
        <v>1500</v>
      </c>
      <c r="F3024" s="15">
        <v>111</v>
      </c>
      <c r="G3024" s="15">
        <v>123.5</v>
      </c>
      <c r="H3024" s="15">
        <v>136</v>
      </c>
      <c r="I3024" s="15">
        <v>100</v>
      </c>
      <c r="J3024" s="15">
        <v>5</v>
      </c>
      <c r="K3024" s="15">
        <v>1</v>
      </c>
      <c r="L3024" s="15">
        <v>179</v>
      </c>
      <c r="M3024" s="15">
        <v>8.8000000000000007</v>
      </c>
      <c r="N3024" s="15">
        <v>150</v>
      </c>
      <c r="O3024" s="15">
        <v>1</v>
      </c>
      <c r="P3024" s="15" t="s">
        <v>910</v>
      </c>
      <c r="Q3024" s="37" t="s">
        <v>9169</v>
      </c>
      <c r="R3024" s="37">
        <v>0.21</v>
      </c>
      <c r="S3024" s="37" t="s">
        <v>9168</v>
      </c>
      <c r="T3024" s="37" t="s">
        <v>9167</v>
      </c>
      <c r="U3024" s="37" t="s">
        <v>9166</v>
      </c>
    </row>
    <row r="3025" spans="1:21" s="37" customFormat="1" ht="14.5">
      <c r="A3025" s="3" t="s">
        <v>6600</v>
      </c>
      <c r="B3025" s="15" t="s">
        <v>1</v>
      </c>
      <c r="C3025" s="15" t="s">
        <v>6</v>
      </c>
      <c r="D3025" s="15" t="s">
        <v>3522</v>
      </c>
      <c r="E3025" s="15">
        <v>1500</v>
      </c>
      <c r="F3025" s="15">
        <v>111</v>
      </c>
      <c r="G3025" s="15">
        <v>117</v>
      </c>
      <c r="H3025" s="15">
        <v>123</v>
      </c>
      <c r="I3025" s="15">
        <v>100</v>
      </c>
      <c r="J3025" s="15">
        <v>5</v>
      </c>
      <c r="K3025" s="15">
        <v>1</v>
      </c>
      <c r="L3025" s="15">
        <v>162</v>
      </c>
      <c r="M3025" s="15">
        <v>9.6999999999999993</v>
      </c>
      <c r="N3025" s="15">
        <v>150</v>
      </c>
      <c r="O3025" s="15">
        <v>1</v>
      </c>
      <c r="P3025" s="15" t="s">
        <v>910</v>
      </c>
      <c r="Q3025" s="37" t="s">
        <v>9169</v>
      </c>
      <c r="R3025" s="37">
        <v>0.21</v>
      </c>
      <c r="S3025" s="37" t="s">
        <v>9168</v>
      </c>
      <c r="T3025" s="37" t="s">
        <v>9167</v>
      </c>
      <c r="U3025" s="37" t="s">
        <v>9166</v>
      </c>
    </row>
    <row r="3026" spans="1:21" s="37" customFormat="1" ht="14.5">
      <c r="A3026" s="3" t="s">
        <v>6601</v>
      </c>
      <c r="B3026" s="15" t="s">
        <v>1</v>
      </c>
      <c r="C3026" s="15" t="s">
        <v>6</v>
      </c>
      <c r="D3026" s="15" t="s">
        <v>3522</v>
      </c>
      <c r="E3026" s="15">
        <v>1500</v>
      </c>
      <c r="F3026" s="15">
        <v>111</v>
      </c>
      <c r="G3026" s="15">
        <v>117</v>
      </c>
      <c r="H3026" s="15">
        <v>123</v>
      </c>
      <c r="I3026" s="15">
        <v>100</v>
      </c>
      <c r="J3026" s="15">
        <v>5</v>
      </c>
      <c r="K3026" s="15">
        <v>1</v>
      </c>
      <c r="L3026" s="15">
        <v>162</v>
      </c>
      <c r="M3026" s="15">
        <v>9.6999999999999993</v>
      </c>
      <c r="N3026" s="15">
        <v>150</v>
      </c>
      <c r="O3026" s="15">
        <v>1</v>
      </c>
      <c r="P3026" s="15" t="s">
        <v>3</v>
      </c>
      <c r="Q3026" s="37" t="s">
        <v>9169</v>
      </c>
      <c r="R3026" s="37">
        <v>0.21</v>
      </c>
      <c r="S3026" s="37" t="s">
        <v>9168</v>
      </c>
      <c r="T3026" s="37" t="s">
        <v>9167</v>
      </c>
      <c r="U3026" s="37" t="s">
        <v>9166</v>
      </c>
    </row>
    <row r="3027" spans="1:21" s="37" customFormat="1" ht="14.5">
      <c r="A3027" s="3" t="s">
        <v>6602</v>
      </c>
      <c r="B3027" s="15" t="s">
        <v>1</v>
      </c>
      <c r="C3027" s="15" t="s">
        <v>6</v>
      </c>
      <c r="D3027" s="15" t="s">
        <v>3525</v>
      </c>
      <c r="E3027" s="15">
        <v>1500</v>
      </c>
      <c r="F3027" s="15">
        <v>111</v>
      </c>
      <c r="G3027" s="15">
        <v>123.5</v>
      </c>
      <c r="H3027" s="15">
        <v>136</v>
      </c>
      <c r="I3027" s="15">
        <v>100</v>
      </c>
      <c r="J3027" s="15">
        <v>5</v>
      </c>
      <c r="K3027" s="15">
        <v>1</v>
      </c>
      <c r="L3027" s="15">
        <v>179</v>
      </c>
      <c r="M3027" s="15">
        <v>8.8000000000000007</v>
      </c>
      <c r="N3027" s="15">
        <v>150</v>
      </c>
      <c r="O3027" s="15">
        <v>1</v>
      </c>
      <c r="P3027" s="15" t="s">
        <v>910</v>
      </c>
      <c r="Q3027" s="37" t="s">
        <v>9169</v>
      </c>
      <c r="R3027" s="37">
        <v>0.21</v>
      </c>
      <c r="S3027" s="37" t="s">
        <v>9168</v>
      </c>
      <c r="T3027" s="37" t="s">
        <v>9167</v>
      </c>
      <c r="U3027" s="37" t="s">
        <v>9166</v>
      </c>
    </row>
    <row r="3028" spans="1:21" s="37" customFormat="1" ht="14.5">
      <c r="A3028" s="3" t="s">
        <v>6603</v>
      </c>
      <c r="B3028" s="15" t="s">
        <v>1</v>
      </c>
      <c r="C3028" s="15" t="s">
        <v>6</v>
      </c>
      <c r="D3028" s="15" t="s">
        <v>3525</v>
      </c>
      <c r="E3028" s="15">
        <v>1500</v>
      </c>
      <c r="F3028" s="15">
        <v>111</v>
      </c>
      <c r="G3028" s="15">
        <v>117</v>
      </c>
      <c r="H3028" s="15">
        <v>123</v>
      </c>
      <c r="I3028" s="15">
        <v>100</v>
      </c>
      <c r="J3028" s="15">
        <v>5</v>
      </c>
      <c r="K3028" s="15">
        <v>1</v>
      </c>
      <c r="L3028" s="15">
        <v>162</v>
      </c>
      <c r="M3028" s="15">
        <v>9.6999999999999993</v>
      </c>
      <c r="N3028" s="15">
        <v>150</v>
      </c>
      <c r="O3028" s="15">
        <v>1</v>
      </c>
      <c r="P3028" s="15" t="s">
        <v>910</v>
      </c>
      <c r="Q3028" s="37" t="s">
        <v>9169</v>
      </c>
      <c r="R3028" s="37">
        <v>0.21</v>
      </c>
      <c r="S3028" s="37" t="s">
        <v>9168</v>
      </c>
      <c r="T3028" s="37" t="s">
        <v>9167</v>
      </c>
      <c r="U3028" s="37" t="s">
        <v>9166</v>
      </c>
    </row>
    <row r="3029" spans="1:21" s="37" customFormat="1" ht="14.5">
      <c r="A3029" s="3" t="s">
        <v>6604</v>
      </c>
      <c r="B3029" s="15" t="s">
        <v>1</v>
      </c>
      <c r="C3029" s="15" t="s">
        <v>6</v>
      </c>
      <c r="D3029" s="15" t="s">
        <v>3525</v>
      </c>
      <c r="E3029" s="15">
        <v>1500</v>
      </c>
      <c r="F3029" s="15">
        <v>111</v>
      </c>
      <c r="G3029" s="15">
        <v>117</v>
      </c>
      <c r="H3029" s="15">
        <v>123</v>
      </c>
      <c r="I3029" s="15">
        <v>100</v>
      </c>
      <c r="J3029" s="15">
        <v>5</v>
      </c>
      <c r="K3029" s="15">
        <v>1</v>
      </c>
      <c r="L3029" s="15">
        <v>162</v>
      </c>
      <c r="M3029" s="15">
        <v>9.6999999999999993</v>
      </c>
      <c r="N3029" s="15">
        <v>150</v>
      </c>
      <c r="O3029" s="15">
        <v>1</v>
      </c>
      <c r="P3029" s="15" t="s">
        <v>3</v>
      </c>
      <c r="Q3029" s="37" t="s">
        <v>9169</v>
      </c>
      <c r="R3029" s="37">
        <v>0.21</v>
      </c>
      <c r="S3029" s="37" t="s">
        <v>9168</v>
      </c>
      <c r="T3029" s="37" t="s">
        <v>9167</v>
      </c>
      <c r="U3029" s="37" t="s">
        <v>9166</v>
      </c>
    </row>
    <row r="3030" spans="1:21" s="37" customFormat="1" ht="14.5">
      <c r="A3030" s="3" t="s">
        <v>6605</v>
      </c>
      <c r="B3030" s="15" t="s">
        <v>1</v>
      </c>
      <c r="C3030" s="15" t="s">
        <v>6</v>
      </c>
      <c r="D3030" s="15" t="s">
        <v>3525</v>
      </c>
      <c r="E3030" s="15">
        <v>1500</v>
      </c>
      <c r="F3030" s="15">
        <v>111</v>
      </c>
      <c r="G3030" s="15">
        <v>123.5</v>
      </c>
      <c r="H3030" s="15">
        <v>136</v>
      </c>
      <c r="I3030" s="15">
        <v>100</v>
      </c>
      <c r="J3030" s="15">
        <v>5</v>
      </c>
      <c r="K3030" s="15">
        <v>1</v>
      </c>
      <c r="L3030" s="15">
        <v>179</v>
      </c>
      <c r="M3030" s="15">
        <v>8.8000000000000007</v>
      </c>
      <c r="N3030" s="15">
        <v>150</v>
      </c>
      <c r="O3030" s="15">
        <v>1</v>
      </c>
      <c r="P3030" s="15" t="s">
        <v>3</v>
      </c>
      <c r="Q3030" s="37" t="s">
        <v>9169</v>
      </c>
      <c r="R3030" s="37">
        <v>0.21</v>
      </c>
      <c r="S3030" s="37" t="s">
        <v>9168</v>
      </c>
      <c r="T3030" s="37" t="s">
        <v>9167</v>
      </c>
      <c r="U3030" s="37" t="s">
        <v>9166</v>
      </c>
    </row>
    <row r="3031" spans="1:21" s="37" customFormat="1" ht="14.5">
      <c r="A3031" s="3" t="s">
        <v>6606</v>
      </c>
      <c r="B3031" s="15" t="s">
        <v>1</v>
      </c>
      <c r="C3031" s="15" t="s">
        <v>6</v>
      </c>
      <c r="D3031" s="15" t="s">
        <v>3522</v>
      </c>
      <c r="E3031" s="15">
        <v>1500</v>
      </c>
      <c r="F3031" s="15">
        <v>111</v>
      </c>
      <c r="G3031" s="15">
        <v>123.5</v>
      </c>
      <c r="H3031" s="15">
        <v>136</v>
      </c>
      <c r="I3031" s="15">
        <v>100</v>
      </c>
      <c r="J3031" s="15">
        <v>5</v>
      </c>
      <c r="K3031" s="15">
        <v>1</v>
      </c>
      <c r="L3031" s="15">
        <v>179</v>
      </c>
      <c r="M3031" s="15">
        <v>8.8000000000000007</v>
      </c>
      <c r="N3031" s="15">
        <v>150</v>
      </c>
      <c r="O3031" s="15">
        <v>1</v>
      </c>
      <c r="P3031" s="15" t="s">
        <v>3</v>
      </c>
      <c r="Q3031" s="37" t="s">
        <v>9169</v>
      </c>
      <c r="R3031" s="37">
        <v>0.21</v>
      </c>
      <c r="S3031" s="37" t="s">
        <v>9168</v>
      </c>
      <c r="T3031" s="37" t="s">
        <v>9167</v>
      </c>
      <c r="U3031" s="37" t="s">
        <v>9166</v>
      </c>
    </row>
    <row r="3032" spans="1:21" s="37" customFormat="1" ht="14.5">
      <c r="A3032" s="3" t="s">
        <v>6607</v>
      </c>
      <c r="B3032" s="15" t="s">
        <v>1</v>
      </c>
      <c r="C3032" s="15" t="s">
        <v>6</v>
      </c>
      <c r="D3032" s="15" t="s">
        <v>3522</v>
      </c>
      <c r="E3032" s="15">
        <v>1500</v>
      </c>
      <c r="F3032" s="15">
        <v>11.1</v>
      </c>
      <c r="G3032" s="15">
        <v>11.7</v>
      </c>
      <c r="H3032" s="15">
        <v>12.3</v>
      </c>
      <c r="I3032" s="15">
        <v>10</v>
      </c>
      <c r="J3032" s="15">
        <v>5</v>
      </c>
      <c r="K3032" s="15">
        <v>5</v>
      </c>
      <c r="L3032" s="15">
        <v>17</v>
      </c>
      <c r="M3032" s="15">
        <v>92</v>
      </c>
      <c r="N3032" s="15">
        <v>150</v>
      </c>
      <c r="O3032" s="15">
        <v>1</v>
      </c>
      <c r="P3032" s="15" t="s">
        <v>910</v>
      </c>
      <c r="Q3032" s="37" t="s">
        <v>9169</v>
      </c>
      <c r="R3032" s="37">
        <v>0.21</v>
      </c>
      <c r="S3032" s="37" t="s">
        <v>9168</v>
      </c>
      <c r="T3032" s="37" t="s">
        <v>9167</v>
      </c>
      <c r="U3032" s="37" t="s">
        <v>9166</v>
      </c>
    </row>
    <row r="3033" spans="1:21" s="37" customFormat="1" ht="14.5">
      <c r="A3033" s="3" t="s">
        <v>6608</v>
      </c>
      <c r="B3033" s="15" t="s">
        <v>1</v>
      </c>
      <c r="C3033" s="15" t="s">
        <v>6</v>
      </c>
      <c r="D3033" s="15" t="s">
        <v>3522</v>
      </c>
      <c r="E3033" s="15">
        <v>1500</v>
      </c>
      <c r="F3033" s="15">
        <v>11.1</v>
      </c>
      <c r="G3033" s="15">
        <v>11.7</v>
      </c>
      <c r="H3033" s="15">
        <v>12.3</v>
      </c>
      <c r="I3033" s="15">
        <v>10</v>
      </c>
      <c r="J3033" s="15">
        <v>5</v>
      </c>
      <c r="K3033" s="15">
        <v>5</v>
      </c>
      <c r="L3033" s="15">
        <v>17</v>
      </c>
      <c r="M3033" s="15">
        <v>92</v>
      </c>
      <c r="N3033" s="15">
        <v>150</v>
      </c>
      <c r="O3033" s="15">
        <v>1</v>
      </c>
      <c r="P3033" s="15" t="s">
        <v>3</v>
      </c>
      <c r="Q3033" s="37" t="s">
        <v>9169</v>
      </c>
      <c r="R3033" s="37">
        <v>0.21</v>
      </c>
      <c r="S3033" s="37" t="s">
        <v>9168</v>
      </c>
      <c r="T3033" s="37" t="s">
        <v>9167</v>
      </c>
      <c r="U3033" s="37" t="s">
        <v>9166</v>
      </c>
    </row>
    <row r="3034" spans="1:21" s="37" customFormat="1" ht="14.5">
      <c r="A3034" s="3" t="s">
        <v>6609</v>
      </c>
      <c r="B3034" s="15" t="s">
        <v>1</v>
      </c>
      <c r="C3034" s="15" t="s">
        <v>6</v>
      </c>
      <c r="D3034" s="15" t="s">
        <v>3525</v>
      </c>
      <c r="E3034" s="15">
        <v>1500</v>
      </c>
      <c r="F3034" s="15">
        <v>11.1</v>
      </c>
      <c r="G3034" s="15">
        <v>12.4</v>
      </c>
      <c r="H3034" s="15">
        <v>13.6</v>
      </c>
      <c r="I3034" s="15">
        <v>10</v>
      </c>
      <c r="J3034" s="15">
        <v>5</v>
      </c>
      <c r="K3034" s="15">
        <v>5</v>
      </c>
      <c r="L3034" s="15">
        <v>18.8</v>
      </c>
      <c r="M3034" s="15">
        <v>83</v>
      </c>
      <c r="N3034" s="15">
        <v>150</v>
      </c>
      <c r="O3034" s="15">
        <v>1</v>
      </c>
      <c r="P3034" s="15" t="s">
        <v>910</v>
      </c>
      <c r="Q3034" s="37" t="s">
        <v>9169</v>
      </c>
      <c r="R3034" s="37">
        <v>0.21</v>
      </c>
      <c r="S3034" s="37" t="s">
        <v>9168</v>
      </c>
      <c r="T3034" s="37" t="s">
        <v>9167</v>
      </c>
      <c r="U3034" s="37" t="s">
        <v>9166</v>
      </c>
    </row>
    <row r="3035" spans="1:21" s="37" customFormat="1" ht="14.5">
      <c r="A3035" s="3" t="s">
        <v>6610</v>
      </c>
      <c r="B3035" s="15" t="s">
        <v>1</v>
      </c>
      <c r="C3035" s="15" t="s">
        <v>6</v>
      </c>
      <c r="D3035" s="15" t="s">
        <v>3525</v>
      </c>
      <c r="E3035" s="15">
        <v>1500</v>
      </c>
      <c r="F3035" s="15">
        <v>11.1</v>
      </c>
      <c r="G3035" s="15">
        <v>11.7</v>
      </c>
      <c r="H3035" s="15">
        <v>12.3</v>
      </c>
      <c r="I3035" s="15">
        <v>10</v>
      </c>
      <c r="J3035" s="15">
        <v>5</v>
      </c>
      <c r="K3035" s="15">
        <v>5</v>
      </c>
      <c r="L3035" s="15">
        <v>17</v>
      </c>
      <c r="M3035" s="15">
        <v>92</v>
      </c>
      <c r="N3035" s="15">
        <v>150</v>
      </c>
      <c r="O3035" s="15">
        <v>1</v>
      </c>
      <c r="P3035" s="15" t="s">
        <v>910</v>
      </c>
      <c r="Q3035" s="37" t="s">
        <v>9169</v>
      </c>
      <c r="R3035" s="37">
        <v>0.21</v>
      </c>
      <c r="S3035" s="37" t="s">
        <v>9168</v>
      </c>
      <c r="T3035" s="37" t="s">
        <v>9167</v>
      </c>
      <c r="U3035" s="37" t="s">
        <v>9166</v>
      </c>
    </row>
    <row r="3036" spans="1:21" s="37" customFormat="1" ht="14.5">
      <c r="A3036" s="3" t="s">
        <v>6611</v>
      </c>
      <c r="B3036" s="15" t="s">
        <v>1</v>
      </c>
      <c r="C3036" s="15" t="s">
        <v>6</v>
      </c>
      <c r="D3036" s="15" t="s">
        <v>3525</v>
      </c>
      <c r="E3036" s="15">
        <v>1500</v>
      </c>
      <c r="F3036" s="15">
        <v>11.1</v>
      </c>
      <c r="G3036" s="15">
        <v>11.7</v>
      </c>
      <c r="H3036" s="15">
        <v>12.3</v>
      </c>
      <c r="I3036" s="15">
        <v>10</v>
      </c>
      <c r="J3036" s="15">
        <v>5</v>
      </c>
      <c r="K3036" s="15">
        <v>5</v>
      </c>
      <c r="L3036" s="15">
        <v>17</v>
      </c>
      <c r="M3036" s="15">
        <v>92</v>
      </c>
      <c r="N3036" s="15">
        <v>150</v>
      </c>
      <c r="O3036" s="15">
        <v>1</v>
      </c>
      <c r="P3036" s="15" t="s">
        <v>3</v>
      </c>
      <c r="Q3036" s="37" t="s">
        <v>9169</v>
      </c>
      <c r="R3036" s="37">
        <v>0.21</v>
      </c>
      <c r="S3036" s="37" t="s">
        <v>9168</v>
      </c>
      <c r="T3036" s="37" t="s">
        <v>9167</v>
      </c>
      <c r="U3036" s="37" t="s">
        <v>9166</v>
      </c>
    </row>
    <row r="3037" spans="1:21" s="37" customFormat="1" ht="14.5">
      <c r="A3037" s="3" t="s">
        <v>6612</v>
      </c>
      <c r="B3037" s="15" t="s">
        <v>1</v>
      </c>
      <c r="C3037" s="15" t="s">
        <v>6</v>
      </c>
      <c r="D3037" s="15" t="s">
        <v>3525</v>
      </c>
      <c r="E3037" s="15">
        <v>1500</v>
      </c>
      <c r="F3037" s="15">
        <v>11.1</v>
      </c>
      <c r="G3037" s="15">
        <v>12.4</v>
      </c>
      <c r="H3037" s="15">
        <v>13.6</v>
      </c>
      <c r="I3037" s="15">
        <v>10</v>
      </c>
      <c r="J3037" s="15">
        <v>5</v>
      </c>
      <c r="K3037" s="15">
        <v>5</v>
      </c>
      <c r="L3037" s="15">
        <v>18.8</v>
      </c>
      <c r="M3037" s="15">
        <v>83</v>
      </c>
      <c r="N3037" s="15">
        <v>150</v>
      </c>
      <c r="O3037" s="15">
        <v>1</v>
      </c>
      <c r="P3037" s="15" t="s">
        <v>3</v>
      </c>
      <c r="Q3037" s="37" t="s">
        <v>9169</v>
      </c>
      <c r="R3037" s="37">
        <v>0.21</v>
      </c>
      <c r="S3037" s="37" t="s">
        <v>9168</v>
      </c>
      <c r="T3037" s="37" t="s">
        <v>9167</v>
      </c>
      <c r="U3037" s="37" t="s">
        <v>9166</v>
      </c>
    </row>
    <row r="3038" spans="1:21" s="37" customFormat="1" ht="14.5">
      <c r="A3038" s="3" t="s">
        <v>6613</v>
      </c>
      <c r="B3038" s="15" t="s">
        <v>1</v>
      </c>
      <c r="C3038" s="15" t="s">
        <v>6</v>
      </c>
      <c r="D3038" s="15" t="s">
        <v>3522</v>
      </c>
      <c r="E3038" s="15">
        <v>1500</v>
      </c>
      <c r="F3038" s="15">
        <v>11.1</v>
      </c>
      <c r="G3038" s="15">
        <v>12.4</v>
      </c>
      <c r="H3038" s="15">
        <v>13.6</v>
      </c>
      <c r="I3038" s="15">
        <v>10</v>
      </c>
      <c r="J3038" s="15">
        <v>5</v>
      </c>
      <c r="K3038" s="15">
        <v>5</v>
      </c>
      <c r="L3038" s="15">
        <v>18.8</v>
      </c>
      <c r="M3038" s="15">
        <v>83</v>
      </c>
      <c r="N3038" s="15">
        <v>150</v>
      </c>
      <c r="O3038" s="15">
        <v>1</v>
      </c>
      <c r="P3038" s="15" t="s">
        <v>3</v>
      </c>
      <c r="Q3038" s="37" t="s">
        <v>9169</v>
      </c>
      <c r="R3038" s="37">
        <v>0.21</v>
      </c>
      <c r="S3038" s="37" t="s">
        <v>9168</v>
      </c>
      <c r="T3038" s="37" t="s">
        <v>9167</v>
      </c>
      <c r="U3038" s="37" t="s">
        <v>9166</v>
      </c>
    </row>
    <row r="3039" spans="1:21" s="37" customFormat="1" ht="14.5">
      <c r="A3039" s="3" t="s">
        <v>6614</v>
      </c>
      <c r="B3039" s="15" t="s">
        <v>1</v>
      </c>
      <c r="C3039" s="15" t="s">
        <v>6</v>
      </c>
      <c r="D3039" s="15" t="s">
        <v>3522</v>
      </c>
      <c r="E3039" s="15">
        <v>1500</v>
      </c>
      <c r="F3039" s="15">
        <v>12.2</v>
      </c>
      <c r="G3039" s="15">
        <v>13.6</v>
      </c>
      <c r="H3039" s="15">
        <v>14.9</v>
      </c>
      <c r="I3039" s="15">
        <v>11</v>
      </c>
      <c r="J3039" s="15">
        <v>5</v>
      </c>
      <c r="K3039" s="15">
        <v>1</v>
      </c>
      <c r="L3039" s="15">
        <v>20.100000000000001</v>
      </c>
      <c r="M3039" s="15">
        <v>78</v>
      </c>
      <c r="N3039" s="15">
        <v>150</v>
      </c>
      <c r="O3039" s="15">
        <v>1</v>
      </c>
      <c r="P3039" s="15" t="s">
        <v>910</v>
      </c>
      <c r="Q3039" s="37" t="s">
        <v>9169</v>
      </c>
      <c r="R3039" s="37">
        <v>0.21</v>
      </c>
      <c r="S3039" s="37" t="s">
        <v>9168</v>
      </c>
      <c r="T3039" s="37" t="s">
        <v>9167</v>
      </c>
      <c r="U3039" s="37" t="s">
        <v>9166</v>
      </c>
    </row>
    <row r="3040" spans="1:21" s="37" customFormat="1" ht="14.5">
      <c r="A3040" s="3" t="s">
        <v>6615</v>
      </c>
      <c r="B3040" s="15" t="s">
        <v>1</v>
      </c>
      <c r="C3040" s="15" t="s">
        <v>6</v>
      </c>
      <c r="D3040" s="15" t="s">
        <v>3522</v>
      </c>
      <c r="E3040" s="15">
        <v>1500</v>
      </c>
      <c r="F3040" s="15">
        <v>122</v>
      </c>
      <c r="G3040" s="15">
        <v>135.5</v>
      </c>
      <c r="H3040" s="15">
        <v>149</v>
      </c>
      <c r="I3040" s="15">
        <v>110</v>
      </c>
      <c r="J3040" s="15">
        <v>5</v>
      </c>
      <c r="K3040" s="15">
        <v>1</v>
      </c>
      <c r="L3040" s="15">
        <v>196</v>
      </c>
      <c r="M3040" s="15">
        <v>8</v>
      </c>
      <c r="N3040" s="15">
        <v>150</v>
      </c>
      <c r="O3040" s="15">
        <v>1</v>
      </c>
      <c r="P3040" s="15" t="s">
        <v>910</v>
      </c>
      <c r="Q3040" s="37" t="s">
        <v>9169</v>
      </c>
      <c r="R3040" s="37">
        <v>0.21</v>
      </c>
      <c r="S3040" s="37" t="s">
        <v>9168</v>
      </c>
      <c r="T3040" s="37" t="s">
        <v>9167</v>
      </c>
      <c r="U3040" s="37" t="s">
        <v>9166</v>
      </c>
    </row>
    <row r="3041" spans="1:21" s="37" customFormat="1" ht="14.5">
      <c r="A3041" s="3" t="s">
        <v>6616</v>
      </c>
      <c r="B3041" s="15" t="s">
        <v>1</v>
      </c>
      <c r="C3041" s="15" t="s">
        <v>6</v>
      </c>
      <c r="D3041" s="15" t="s">
        <v>3522</v>
      </c>
      <c r="E3041" s="15">
        <v>1500</v>
      </c>
      <c r="F3041" s="15">
        <v>122</v>
      </c>
      <c r="G3041" s="15">
        <v>128.5</v>
      </c>
      <c r="H3041" s="15">
        <v>135</v>
      </c>
      <c r="I3041" s="15">
        <v>110</v>
      </c>
      <c r="J3041" s="15">
        <v>5</v>
      </c>
      <c r="K3041" s="15">
        <v>1</v>
      </c>
      <c r="L3041" s="15">
        <v>177</v>
      </c>
      <c r="M3041" s="15">
        <v>8.9</v>
      </c>
      <c r="N3041" s="15">
        <v>150</v>
      </c>
      <c r="O3041" s="15">
        <v>1</v>
      </c>
      <c r="P3041" s="15" t="s">
        <v>910</v>
      </c>
      <c r="Q3041" s="37" t="s">
        <v>9169</v>
      </c>
      <c r="R3041" s="37">
        <v>0.21</v>
      </c>
      <c r="S3041" s="37" t="s">
        <v>9168</v>
      </c>
      <c r="T3041" s="37" t="s">
        <v>9167</v>
      </c>
      <c r="U3041" s="37" t="s">
        <v>9166</v>
      </c>
    </row>
    <row r="3042" spans="1:21" s="37" customFormat="1" ht="14.5">
      <c r="A3042" s="3" t="s">
        <v>6617</v>
      </c>
      <c r="B3042" s="15" t="s">
        <v>1</v>
      </c>
      <c r="C3042" s="15" t="s">
        <v>6</v>
      </c>
      <c r="D3042" s="15" t="s">
        <v>3522</v>
      </c>
      <c r="E3042" s="15">
        <v>1500</v>
      </c>
      <c r="F3042" s="15">
        <v>122</v>
      </c>
      <c r="G3042" s="15">
        <v>128.5</v>
      </c>
      <c r="H3042" s="15">
        <v>135</v>
      </c>
      <c r="I3042" s="15">
        <v>110</v>
      </c>
      <c r="J3042" s="15">
        <v>5</v>
      </c>
      <c r="K3042" s="15">
        <v>1</v>
      </c>
      <c r="L3042" s="15">
        <v>177</v>
      </c>
      <c r="M3042" s="15">
        <v>8.9</v>
      </c>
      <c r="N3042" s="15">
        <v>150</v>
      </c>
      <c r="O3042" s="15">
        <v>1</v>
      </c>
      <c r="P3042" s="15" t="s">
        <v>3</v>
      </c>
      <c r="Q3042" s="37" t="s">
        <v>9169</v>
      </c>
      <c r="R3042" s="37">
        <v>0.21</v>
      </c>
      <c r="S3042" s="37" t="s">
        <v>9168</v>
      </c>
      <c r="T3042" s="37" t="s">
        <v>9167</v>
      </c>
      <c r="U3042" s="37" t="s">
        <v>9166</v>
      </c>
    </row>
    <row r="3043" spans="1:21" s="37" customFormat="1" ht="14.5">
      <c r="A3043" s="3" t="s">
        <v>6618</v>
      </c>
      <c r="B3043" s="15" t="s">
        <v>1</v>
      </c>
      <c r="C3043" s="15" t="s">
        <v>6</v>
      </c>
      <c r="D3043" s="15" t="s">
        <v>3525</v>
      </c>
      <c r="E3043" s="15">
        <v>1500</v>
      </c>
      <c r="F3043" s="15">
        <v>122</v>
      </c>
      <c r="G3043" s="15">
        <v>135.5</v>
      </c>
      <c r="H3043" s="15">
        <v>149</v>
      </c>
      <c r="I3043" s="15">
        <v>110</v>
      </c>
      <c r="J3043" s="15">
        <v>5</v>
      </c>
      <c r="K3043" s="15">
        <v>1</v>
      </c>
      <c r="L3043" s="15">
        <v>196</v>
      </c>
      <c r="M3043" s="15">
        <v>8</v>
      </c>
      <c r="N3043" s="15">
        <v>150</v>
      </c>
      <c r="O3043" s="15">
        <v>1</v>
      </c>
      <c r="P3043" s="15" t="s">
        <v>910</v>
      </c>
      <c r="Q3043" s="37" t="s">
        <v>9169</v>
      </c>
      <c r="R3043" s="37">
        <v>0.21</v>
      </c>
      <c r="S3043" s="37" t="s">
        <v>9168</v>
      </c>
      <c r="T3043" s="37" t="s">
        <v>9167</v>
      </c>
      <c r="U3043" s="37" t="s">
        <v>9166</v>
      </c>
    </row>
    <row r="3044" spans="1:21" s="37" customFormat="1" ht="14.5">
      <c r="A3044" s="3" t="s">
        <v>6619</v>
      </c>
      <c r="B3044" s="15" t="s">
        <v>1</v>
      </c>
      <c r="C3044" s="15" t="s">
        <v>6</v>
      </c>
      <c r="D3044" s="15" t="s">
        <v>3525</v>
      </c>
      <c r="E3044" s="15">
        <v>1500</v>
      </c>
      <c r="F3044" s="15">
        <v>122</v>
      </c>
      <c r="G3044" s="15">
        <v>128.5</v>
      </c>
      <c r="H3044" s="15">
        <v>135</v>
      </c>
      <c r="I3044" s="15">
        <v>110</v>
      </c>
      <c r="J3044" s="15">
        <v>5</v>
      </c>
      <c r="K3044" s="15">
        <v>1</v>
      </c>
      <c r="L3044" s="15">
        <v>177</v>
      </c>
      <c r="M3044" s="15">
        <v>8.9</v>
      </c>
      <c r="N3044" s="15">
        <v>150</v>
      </c>
      <c r="O3044" s="15">
        <v>1</v>
      </c>
      <c r="P3044" s="15" t="s">
        <v>910</v>
      </c>
      <c r="Q3044" s="37" t="s">
        <v>9169</v>
      </c>
      <c r="R3044" s="37">
        <v>0.21</v>
      </c>
      <c r="S3044" s="37" t="s">
        <v>9168</v>
      </c>
      <c r="T3044" s="37" t="s">
        <v>9167</v>
      </c>
      <c r="U3044" s="37" t="s">
        <v>9166</v>
      </c>
    </row>
    <row r="3045" spans="1:21" s="37" customFormat="1" ht="14.5">
      <c r="A3045" s="3" t="s">
        <v>6620</v>
      </c>
      <c r="B3045" s="15" t="s">
        <v>1</v>
      </c>
      <c r="C3045" s="15" t="s">
        <v>6</v>
      </c>
      <c r="D3045" s="15" t="s">
        <v>3525</v>
      </c>
      <c r="E3045" s="15">
        <v>1500</v>
      </c>
      <c r="F3045" s="15">
        <v>122</v>
      </c>
      <c r="G3045" s="15">
        <v>128.5</v>
      </c>
      <c r="H3045" s="15">
        <v>135</v>
      </c>
      <c r="I3045" s="15">
        <v>110</v>
      </c>
      <c r="J3045" s="15">
        <v>5</v>
      </c>
      <c r="K3045" s="15">
        <v>1</v>
      </c>
      <c r="L3045" s="15">
        <v>177</v>
      </c>
      <c r="M3045" s="15">
        <v>8.9</v>
      </c>
      <c r="N3045" s="15">
        <v>150</v>
      </c>
      <c r="O3045" s="15">
        <v>1</v>
      </c>
      <c r="P3045" s="15" t="s">
        <v>3</v>
      </c>
      <c r="Q3045" s="37" t="s">
        <v>9169</v>
      </c>
      <c r="R3045" s="37">
        <v>0.21</v>
      </c>
      <c r="S3045" s="37" t="s">
        <v>9168</v>
      </c>
      <c r="T3045" s="37" t="s">
        <v>9167</v>
      </c>
      <c r="U3045" s="37" t="s">
        <v>9166</v>
      </c>
    </row>
    <row r="3046" spans="1:21" s="37" customFormat="1" ht="14.5">
      <c r="A3046" s="3" t="s">
        <v>6621</v>
      </c>
      <c r="B3046" s="15" t="s">
        <v>1</v>
      </c>
      <c r="C3046" s="15" t="s">
        <v>6</v>
      </c>
      <c r="D3046" s="15" t="s">
        <v>3525</v>
      </c>
      <c r="E3046" s="15">
        <v>1500</v>
      </c>
      <c r="F3046" s="15">
        <v>122</v>
      </c>
      <c r="G3046" s="15">
        <v>135.5</v>
      </c>
      <c r="H3046" s="15">
        <v>149</v>
      </c>
      <c r="I3046" s="15">
        <v>110</v>
      </c>
      <c r="J3046" s="15">
        <v>5</v>
      </c>
      <c r="K3046" s="15">
        <v>1</v>
      </c>
      <c r="L3046" s="15">
        <v>196</v>
      </c>
      <c r="M3046" s="15">
        <v>8</v>
      </c>
      <c r="N3046" s="15">
        <v>150</v>
      </c>
      <c r="O3046" s="15">
        <v>1</v>
      </c>
      <c r="P3046" s="15" t="s">
        <v>3</v>
      </c>
      <c r="Q3046" s="37" t="s">
        <v>9169</v>
      </c>
      <c r="R3046" s="37">
        <v>0.21</v>
      </c>
      <c r="S3046" s="37" t="s">
        <v>9168</v>
      </c>
      <c r="T3046" s="37" t="s">
        <v>9167</v>
      </c>
      <c r="U3046" s="37" t="s">
        <v>9166</v>
      </c>
    </row>
    <row r="3047" spans="1:21" s="37" customFormat="1" ht="14.5">
      <c r="A3047" s="3" t="s">
        <v>6622</v>
      </c>
      <c r="B3047" s="15" t="s">
        <v>1</v>
      </c>
      <c r="C3047" s="15" t="s">
        <v>6</v>
      </c>
      <c r="D3047" s="15" t="s">
        <v>3522</v>
      </c>
      <c r="E3047" s="15">
        <v>1500</v>
      </c>
      <c r="F3047" s="15">
        <v>122</v>
      </c>
      <c r="G3047" s="15">
        <v>135.5</v>
      </c>
      <c r="H3047" s="15">
        <v>149</v>
      </c>
      <c r="I3047" s="15">
        <v>110</v>
      </c>
      <c r="J3047" s="15">
        <v>5</v>
      </c>
      <c r="K3047" s="15">
        <v>1</v>
      </c>
      <c r="L3047" s="15">
        <v>196</v>
      </c>
      <c r="M3047" s="15">
        <v>8</v>
      </c>
      <c r="N3047" s="15">
        <v>150</v>
      </c>
      <c r="O3047" s="15">
        <v>1</v>
      </c>
      <c r="P3047" s="15" t="s">
        <v>3</v>
      </c>
      <c r="Q3047" s="37" t="s">
        <v>9169</v>
      </c>
      <c r="R3047" s="37">
        <v>0.21</v>
      </c>
      <c r="S3047" s="37" t="s">
        <v>9168</v>
      </c>
      <c r="T3047" s="37" t="s">
        <v>9167</v>
      </c>
      <c r="U3047" s="37" t="s">
        <v>9166</v>
      </c>
    </row>
    <row r="3048" spans="1:21" s="37" customFormat="1" ht="14.5">
      <c r="A3048" s="3" t="s">
        <v>6623</v>
      </c>
      <c r="B3048" s="15" t="s">
        <v>1</v>
      </c>
      <c r="C3048" s="15" t="s">
        <v>6</v>
      </c>
      <c r="D3048" s="15" t="s">
        <v>3522</v>
      </c>
      <c r="E3048" s="15">
        <v>1500</v>
      </c>
      <c r="F3048" s="15">
        <v>12.2</v>
      </c>
      <c r="G3048" s="15">
        <v>12.9</v>
      </c>
      <c r="H3048" s="15">
        <v>13.5</v>
      </c>
      <c r="I3048" s="15">
        <v>11</v>
      </c>
      <c r="J3048" s="15">
        <v>5</v>
      </c>
      <c r="K3048" s="15">
        <v>1</v>
      </c>
      <c r="L3048" s="15">
        <v>18.2</v>
      </c>
      <c r="M3048" s="15">
        <v>86</v>
      </c>
      <c r="N3048" s="15">
        <v>150</v>
      </c>
      <c r="O3048" s="15">
        <v>1</v>
      </c>
      <c r="P3048" s="15" t="s">
        <v>910</v>
      </c>
      <c r="Q3048" s="37" t="s">
        <v>9169</v>
      </c>
      <c r="R3048" s="37">
        <v>0.21</v>
      </c>
      <c r="S3048" s="37" t="s">
        <v>9168</v>
      </c>
      <c r="T3048" s="37" t="s">
        <v>9167</v>
      </c>
      <c r="U3048" s="37" t="s">
        <v>9166</v>
      </c>
    </row>
    <row r="3049" spans="1:21" s="37" customFormat="1" ht="14.5">
      <c r="A3049" s="3" t="s">
        <v>6624</v>
      </c>
      <c r="B3049" s="15" t="s">
        <v>1</v>
      </c>
      <c r="C3049" s="15" t="s">
        <v>6</v>
      </c>
      <c r="D3049" s="15" t="s">
        <v>3522</v>
      </c>
      <c r="E3049" s="15">
        <v>1500</v>
      </c>
      <c r="F3049" s="15">
        <v>12.2</v>
      </c>
      <c r="G3049" s="15">
        <v>12.9</v>
      </c>
      <c r="H3049" s="15">
        <v>13.5</v>
      </c>
      <c r="I3049" s="15">
        <v>11</v>
      </c>
      <c r="J3049" s="15">
        <v>5</v>
      </c>
      <c r="K3049" s="15">
        <v>1</v>
      </c>
      <c r="L3049" s="15">
        <v>18.2</v>
      </c>
      <c r="M3049" s="15">
        <v>86</v>
      </c>
      <c r="N3049" s="15">
        <v>150</v>
      </c>
      <c r="O3049" s="15">
        <v>1</v>
      </c>
      <c r="P3049" s="15" t="s">
        <v>3</v>
      </c>
      <c r="Q3049" s="37" t="s">
        <v>9169</v>
      </c>
      <c r="R3049" s="37">
        <v>0.21</v>
      </c>
      <c r="S3049" s="37" t="s">
        <v>9168</v>
      </c>
      <c r="T3049" s="37" t="s">
        <v>9167</v>
      </c>
      <c r="U3049" s="37" t="s">
        <v>9166</v>
      </c>
    </row>
    <row r="3050" spans="1:21" s="37" customFormat="1" ht="14.5">
      <c r="A3050" s="3" t="s">
        <v>6625</v>
      </c>
      <c r="B3050" s="15" t="s">
        <v>1</v>
      </c>
      <c r="C3050" s="15" t="s">
        <v>6</v>
      </c>
      <c r="D3050" s="15" t="s">
        <v>3525</v>
      </c>
      <c r="E3050" s="15">
        <v>1500</v>
      </c>
      <c r="F3050" s="15">
        <v>12.2</v>
      </c>
      <c r="G3050" s="15">
        <v>13.6</v>
      </c>
      <c r="H3050" s="15">
        <v>14.9</v>
      </c>
      <c r="I3050" s="15">
        <v>11</v>
      </c>
      <c r="J3050" s="15">
        <v>5</v>
      </c>
      <c r="K3050" s="15">
        <v>1</v>
      </c>
      <c r="L3050" s="15">
        <v>20.100000000000001</v>
      </c>
      <c r="M3050" s="15">
        <v>78</v>
      </c>
      <c r="N3050" s="15">
        <v>150</v>
      </c>
      <c r="O3050" s="15">
        <v>1</v>
      </c>
      <c r="P3050" s="15" t="s">
        <v>910</v>
      </c>
      <c r="Q3050" s="37" t="s">
        <v>9169</v>
      </c>
      <c r="R3050" s="37">
        <v>0.21</v>
      </c>
      <c r="S3050" s="37" t="s">
        <v>9168</v>
      </c>
      <c r="T3050" s="37" t="s">
        <v>9167</v>
      </c>
      <c r="U3050" s="37" t="s">
        <v>9166</v>
      </c>
    </row>
    <row r="3051" spans="1:21" s="37" customFormat="1" ht="14.5">
      <c r="A3051" s="3" t="s">
        <v>6626</v>
      </c>
      <c r="B3051" s="15" t="s">
        <v>1</v>
      </c>
      <c r="C3051" s="15" t="s">
        <v>6</v>
      </c>
      <c r="D3051" s="15" t="s">
        <v>3525</v>
      </c>
      <c r="E3051" s="15">
        <v>1500</v>
      </c>
      <c r="F3051" s="15">
        <v>12.2</v>
      </c>
      <c r="G3051" s="15">
        <v>12.9</v>
      </c>
      <c r="H3051" s="15">
        <v>13.5</v>
      </c>
      <c r="I3051" s="15">
        <v>11</v>
      </c>
      <c r="J3051" s="15">
        <v>5</v>
      </c>
      <c r="K3051" s="15">
        <v>1</v>
      </c>
      <c r="L3051" s="15">
        <v>18.2</v>
      </c>
      <c r="M3051" s="15">
        <v>86</v>
      </c>
      <c r="N3051" s="15">
        <v>150</v>
      </c>
      <c r="O3051" s="15">
        <v>1</v>
      </c>
      <c r="P3051" s="15" t="s">
        <v>910</v>
      </c>
      <c r="Q3051" s="37" t="s">
        <v>9169</v>
      </c>
      <c r="R3051" s="37">
        <v>0.21</v>
      </c>
      <c r="S3051" s="37" t="s">
        <v>9168</v>
      </c>
      <c r="T3051" s="37" t="s">
        <v>9167</v>
      </c>
      <c r="U3051" s="37" t="s">
        <v>9166</v>
      </c>
    </row>
    <row r="3052" spans="1:21" s="37" customFormat="1" ht="14.5">
      <c r="A3052" s="3" t="s">
        <v>6627</v>
      </c>
      <c r="B3052" s="15" t="s">
        <v>1</v>
      </c>
      <c r="C3052" s="15" t="s">
        <v>6</v>
      </c>
      <c r="D3052" s="15" t="s">
        <v>3525</v>
      </c>
      <c r="E3052" s="15">
        <v>1500</v>
      </c>
      <c r="F3052" s="15">
        <v>12.2</v>
      </c>
      <c r="G3052" s="15">
        <v>12.9</v>
      </c>
      <c r="H3052" s="15">
        <v>13.5</v>
      </c>
      <c r="I3052" s="15">
        <v>11</v>
      </c>
      <c r="J3052" s="15">
        <v>5</v>
      </c>
      <c r="K3052" s="15">
        <v>1</v>
      </c>
      <c r="L3052" s="15">
        <v>18.2</v>
      </c>
      <c r="M3052" s="15">
        <v>86</v>
      </c>
      <c r="N3052" s="15">
        <v>150</v>
      </c>
      <c r="O3052" s="15">
        <v>1</v>
      </c>
      <c r="P3052" s="15" t="s">
        <v>3</v>
      </c>
      <c r="Q3052" s="37" t="s">
        <v>9169</v>
      </c>
      <c r="R3052" s="37">
        <v>0.21</v>
      </c>
      <c r="S3052" s="37" t="s">
        <v>9168</v>
      </c>
      <c r="T3052" s="37" t="s">
        <v>9167</v>
      </c>
      <c r="U3052" s="37" t="s">
        <v>9166</v>
      </c>
    </row>
    <row r="3053" spans="1:21" s="37" customFormat="1" ht="14.5">
      <c r="A3053" s="3" t="s">
        <v>6628</v>
      </c>
      <c r="B3053" s="15" t="s">
        <v>1</v>
      </c>
      <c r="C3053" s="15" t="s">
        <v>6</v>
      </c>
      <c r="D3053" s="15" t="s">
        <v>3525</v>
      </c>
      <c r="E3053" s="15">
        <v>1500</v>
      </c>
      <c r="F3053" s="15">
        <v>12.2</v>
      </c>
      <c r="G3053" s="15">
        <v>13.6</v>
      </c>
      <c r="H3053" s="15">
        <v>14.9</v>
      </c>
      <c r="I3053" s="15">
        <v>11</v>
      </c>
      <c r="J3053" s="15">
        <v>5</v>
      </c>
      <c r="K3053" s="15">
        <v>1</v>
      </c>
      <c r="L3053" s="15">
        <v>20.100000000000001</v>
      </c>
      <c r="M3053" s="15">
        <v>78</v>
      </c>
      <c r="N3053" s="15">
        <v>150</v>
      </c>
      <c r="O3053" s="15">
        <v>1</v>
      </c>
      <c r="P3053" s="15" t="s">
        <v>3</v>
      </c>
      <c r="Q3053" s="37" t="s">
        <v>9169</v>
      </c>
      <c r="R3053" s="37">
        <v>0.21</v>
      </c>
      <c r="S3053" s="37" t="s">
        <v>9168</v>
      </c>
      <c r="T3053" s="37" t="s">
        <v>9167</v>
      </c>
      <c r="U3053" s="37" t="s">
        <v>9166</v>
      </c>
    </row>
    <row r="3054" spans="1:21" s="37" customFormat="1" ht="14.5">
      <c r="A3054" s="3" t="s">
        <v>6629</v>
      </c>
      <c r="B3054" s="15" t="s">
        <v>1</v>
      </c>
      <c r="C3054" s="15" t="s">
        <v>6</v>
      </c>
      <c r="D3054" s="15" t="s">
        <v>3522</v>
      </c>
      <c r="E3054" s="15">
        <v>1500</v>
      </c>
      <c r="F3054" s="15">
        <v>12.2</v>
      </c>
      <c r="G3054" s="15">
        <v>13.6</v>
      </c>
      <c r="H3054" s="15">
        <v>14.9</v>
      </c>
      <c r="I3054" s="15">
        <v>11</v>
      </c>
      <c r="J3054" s="15">
        <v>5</v>
      </c>
      <c r="K3054" s="15">
        <v>1</v>
      </c>
      <c r="L3054" s="15">
        <v>20.100000000000001</v>
      </c>
      <c r="M3054" s="15">
        <v>78</v>
      </c>
      <c r="N3054" s="15">
        <v>150</v>
      </c>
      <c r="O3054" s="15">
        <v>1</v>
      </c>
      <c r="P3054" s="15" t="s">
        <v>3</v>
      </c>
      <c r="Q3054" s="37" t="s">
        <v>9169</v>
      </c>
      <c r="R3054" s="37">
        <v>0.21</v>
      </c>
      <c r="S3054" s="37" t="s">
        <v>9168</v>
      </c>
      <c r="T3054" s="37" t="s">
        <v>9167</v>
      </c>
      <c r="U3054" s="37" t="s">
        <v>9166</v>
      </c>
    </row>
    <row r="3055" spans="1:21" s="37" customFormat="1" ht="14.5">
      <c r="A3055" s="3" t="s">
        <v>6630</v>
      </c>
      <c r="B3055" s="15" t="s">
        <v>1</v>
      </c>
      <c r="C3055" s="15" t="s">
        <v>6</v>
      </c>
      <c r="D3055" s="15" t="s">
        <v>3522</v>
      </c>
      <c r="E3055" s="15">
        <v>1500</v>
      </c>
      <c r="F3055" s="15">
        <v>13.3</v>
      </c>
      <c r="G3055" s="15">
        <v>14.8</v>
      </c>
      <c r="H3055" s="15">
        <v>16.3</v>
      </c>
      <c r="I3055" s="15">
        <v>12</v>
      </c>
      <c r="J3055" s="15">
        <v>5</v>
      </c>
      <c r="K3055" s="15">
        <v>1</v>
      </c>
      <c r="L3055" s="15">
        <v>22</v>
      </c>
      <c r="M3055" s="15">
        <v>71</v>
      </c>
      <c r="N3055" s="15">
        <v>150</v>
      </c>
      <c r="O3055" s="15">
        <v>1</v>
      </c>
      <c r="P3055" s="15" t="s">
        <v>910</v>
      </c>
      <c r="Q3055" s="37" t="s">
        <v>9169</v>
      </c>
      <c r="R3055" s="37">
        <v>0.21</v>
      </c>
      <c r="S3055" s="37" t="s">
        <v>9168</v>
      </c>
      <c r="T3055" s="37" t="s">
        <v>9167</v>
      </c>
      <c r="U3055" s="37" t="s">
        <v>9166</v>
      </c>
    </row>
    <row r="3056" spans="1:21" s="37" customFormat="1" ht="14.5">
      <c r="A3056" s="3" t="s">
        <v>6631</v>
      </c>
      <c r="B3056" s="15" t="s">
        <v>1</v>
      </c>
      <c r="C3056" s="15" t="s">
        <v>6</v>
      </c>
      <c r="D3056" s="15" t="s">
        <v>3522</v>
      </c>
      <c r="E3056" s="15">
        <v>1500</v>
      </c>
      <c r="F3056" s="15">
        <v>133</v>
      </c>
      <c r="G3056" s="15">
        <v>148</v>
      </c>
      <c r="H3056" s="15">
        <v>163</v>
      </c>
      <c r="I3056" s="15">
        <v>120</v>
      </c>
      <c r="J3056" s="15">
        <v>5</v>
      </c>
      <c r="K3056" s="15">
        <v>1</v>
      </c>
      <c r="L3056" s="15">
        <v>214</v>
      </c>
      <c r="M3056" s="15">
        <v>7.3</v>
      </c>
      <c r="N3056" s="15">
        <v>150</v>
      </c>
      <c r="O3056" s="15">
        <v>1</v>
      </c>
      <c r="P3056" s="15" t="s">
        <v>910</v>
      </c>
      <c r="Q3056" s="37" t="s">
        <v>9169</v>
      </c>
      <c r="R3056" s="37">
        <v>0.21</v>
      </c>
      <c r="S3056" s="37" t="s">
        <v>9168</v>
      </c>
      <c r="T3056" s="37" t="s">
        <v>9167</v>
      </c>
      <c r="U3056" s="37" t="s">
        <v>9166</v>
      </c>
    </row>
    <row r="3057" spans="1:21" s="37" customFormat="1" ht="14.5">
      <c r="A3057" s="3" t="s">
        <v>6632</v>
      </c>
      <c r="B3057" s="15" t="s">
        <v>1</v>
      </c>
      <c r="C3057" s="15" t="s">
        <v>6</v>
      </c>
      <c r="D3057" s="15" t="s">
        <v>3522</v>
      </c>
      <c r="E3057" s="15">
        <v>1500</v>
      </c>
      <c r="F3057" s="15">
        <v>133</v>
      </c>
      <c r="G3057" s="15">
        <v>140</v>
      </c>
      <c r="H3057" s="15">
        <v>147</v>
      </c>
      <c r="I3057" s="15">
        <v>120</v>
      </c>
      <c r="J3057" s="15">
        <v>5</v>
      </c>
      <c r="K3057" s="15">
        <v>1</v>
      </c>
      <c r="L3057" s="15">
        <v>193</v>
      </c>
      <c r="M3057" s="15">
        <v>8.1</v>
      </c>
      <c r="N3057" s="15">
        <v>150</v>
      </c>
      <c r="O3057" s="15">
        <v>1</v>
      </c>
      <c r="P3057" s="15" t="s">
        <v>910</v>
      </c>
      <c r="Q3057" s="37" t="s">
        <v>9169</v>
      </c>
      <c r="R3057" s="37">
        <v>0.21</v>
      </c>
      <c r="S3057" s="37" t="s">
        <v>9168</v>
      </c>
      <c r="T3057" s="37" t="s">
        <v>9167</v>
      </c>
      <c r="U3057" s="37" t="s">
        <v>9166</v>
      </c>
    </row>
    <row r="3058" spans="1:21" s="37" customFormat="1" ht="14.5">
      <c r="A3058" s="3" t="s">
        <v>6633</v>
      </c>
      <c r="B3058" s="15" t="s">
        <v>1</v>
      </c>
      <c r="C3058" s="15" t="s">
        <v>6</v>
      </c>
      <c r="D3058" s="15" t="s">
        <v>3522</v>
      </c>
      <c r="E3058" s="15">
        <v>1500</v>
      </c>
      <c r="F3058" s="15">
        <v>133</v>
      </c>
      <c r="G3058" s="15">
        <v>140</v>
      </c>
      <c r="H3058" s="15">
        <v>147</v>
      </c>
      <c r="I3058" s="15">
        <v>120</v>
      </c>
      <c r="J3058" s="15">
        <v>5</v>
      </c>
      <c r="K3058" s="15">
        <v>1</v>
      </c>
      <c r="L3058" s="15">
        <v>193</v>
      </c>
      <c r="M3058" s="15">
        <v>8.1</v>
      </c>
      <c r="N3058" s="15">
        <v>150</v>
      </c>
      <c r="O3058" s="15">
        <v>1</v>
      </c>
      <c r="P3058" s="15" t="s">
        <v>3</v>
      </c>
      <c r="Q3058" s="37" t="s">
        <v>9169</v>
      </c>
      <c r="R3058" s="37">
        <v>0.21</v>
      </c>
      <c r="S3058" s="37" t="s">
        <v>9168</v>
      </c>
      <c r="T3058" s="37" t="s">
        <v>9167</v>
      </c>
      <c r="U3058" s="37" t="s">
        <v>9166</v>
      </c>
    </row>
    <row r="3059" spans="1:21" s="37" customFormat="1" ht="14.5">
      <c r="A3059" s="3" t="s">
        <v>6634</v>
      </c>
      <c r="B3059" s="15" t="s">
        <v>1</v>
      </c>
      <c r="C3059" s="15" t="s">
        <v>6</v>
      </c>
      <c r="D3059" s="15" t="s">
        <v>3525</v>
      </c>
      <c r="E3059" s="15">
        <v>1500</v>
      </c>
      <c r="F3059" s="15">
        <v>133</v>
      </c>
      <c r="G3059" s="15">
        <v>148</v>
      </c>
      <c r="H3059" s="15">
        <v>163</v>
      </c>
      <c r="I3059" s="15">
        <v>120</v>
      </c>
      <c r="J3059" s="15">
        <v>5</v>
      </c>
      <c r="K3059" s="15">
        <v>1</v>
      </c>
      <c r="L3059" s="15">
        <v>214</v>
      </c>
      <c r="M3059" s="15">
        <v>7.3</v>
      </c>
      <c r="N3059" s="15">
        <v>150</v>
      </c>
      <c r="O3059" s="15">
        <v>1</v>
      </c>
      <c r="P3059" s="15" t="s">
        <v>910</v>
      </c>
      <c r="Q3059" s="37" t="s">
        <v>9169</v>
      </c>
      <c r="R3059" s="37">
        <v>0.21</v>
      </c>
      <c r="S3059" s="37" t="s">
        <v>9168</v>
      </c>
      <c r="T3059" s="37" t="s">
        <v>9167</v>
      </c>
      <c r="U3059" s="37" t="s">
        <v>9166</v>
      </c>
    </row>
    <row r="3060" spans="1:21" s="37" customFormat="1" ht="14.5">
      <c r="A3060" s="3" t="s">
        <v>6635</v>
      </c>
      <c r="B3060" s="15" t="s">
        <v>1</v>
      </c>
      <c r="C3060" s="15" t="s">
        <v>6</v>
      </c>
      <c r="D3060" s="15" t="s">
        <v>3525</v>
      </c>
      <c r="E3060" s="15">
        <v>1500</v>
      </c>
      <c r="F3060" s="15">
        <v>133</v>
      </c>
      <c r="G3060" s="15">
        <v>140</v>
      </c>
      <c r="H3060" s="15">
        <v>147</v>
      </c>
      <c r="I3060" s="15">
        <v>11</v>
      </c>
      <c r="J3060" s="15">
        <v>5</v>
      </c>
      <c r="K3060" s="15">
        <v>1</v>
      </c>
      <c r="L3060" s="15">
        <v>18.2</v>
      </c>
      <c r="M3060" s="15">
        <v>86</v>
      </c>
      <c r="N3060" s="15">
        <v>150</v>
      </c>
      <c r="O3060" s="15">
        <v>1</v>
      </c>
      <c r="P3060" s="15" t="s">
        <v>910</v>
      </c>
      <c r="Q3060" s="37" t="s">
        <v>9169</v>
      </c>
      <c r="R3060" s="37">
        <v>0.21</v>
      </c>
      <c r="S3060" s="37" t="s">
        <v>9168</v>
      </c>
      <c r="T3060" s="37" t="s">
        <v>9167</v>
      </c>
      <c r="U3060" s="37" t="s">
        <v>9166</v>
      </c>
    </row>
    <row r="3061" spans="1:21" s="37" customFormat="1" ht="14.5">
      <c r="A3061" s="3" t="s">
        <v>6636</v>
      </c>
      <c r="B3061" s="15" t="s">
        <v>1</v>
      </c>
      <c r="C3061" s="15" t="s">
        <v>6</v>
      </c>
      <c r="D3061" s="15" t="s">
        <v>3525</v>
      </c>
      <c r="E3061" s="15">
        <v>1500</v>
      </c>
      <c r="F3061" s="15">
        <v>133</v>
      </c>
      <c r="G3061" s="15">
        <v>140</v>
      </c>
      <c r="H3061" s="15">
        <v>147</v>
      </c>
      <c r="I3061" s="15">
        <v>11</v>
      </c>
      <c r="J3061" s="15">
        <v>5</v>
      </c>
      <c r="K3061" s="15">
        <v>1</v>
      </c>
      <c r="L3061" s="15">
        <v>18.2</v>
      </c>
      <c r="M3061" s="15">
        <v>86</v>
      </c>
      <c r="N3061" s="15">
        <v>150</v>
      </c>
      <c r="O3061" s="15">
        <v>1</v>
      </c>
      <c r="P3061" s="15" t="s">
        <v>3</v>
      </c>
      <c r="Q3061" s="37" t="s">
        <v>9169</v>
      </c>
      <c r="R3061" s="37">
        <v>0.21</v>
      </c>
      <c r="S3061" s="37" t="s">
        <v>9168</v>
      </c>
      <c r="T3061" s="37" t="s">
        <v>9167</v>
      </c>
      <c r="U3061" s="37" t="s">
        <v>9166</v>
      </c>
    </row>
    <row r="3062" spans="1:21" s="37" customFormat="1" ht="14.5">
      <c r="A3062" s="3" t="s">
        <v>6637</v>
      </c>
      <c r="B3062" s="15" t="s">
        <v>1</v>
      </c>
      <c r="C3062" s="15" t="s">
        <v>6</v>
      </c>
      <c r="D3062" s="15" t="s">
        <v>3525</v>
      </c>
      <c r="E3062" s="15">
        <v>1500</v>
      </c>
      <c r="F3062" s="15">
        <v>133</v>
      </c>
      <c r="G3062" s="15">
        <v>148</v>
      </c>
      <c r="H3062" s="15">
        <v>163</v>
      </c>
      <c r="I3062" s="15">
        <v>120</v>
      </c>
      <c r="J3062" s="15">
        <v>5</v>
      </c>
      <c r="K3062" s="15">
        <v>1</v>
      </c>
      <c r="L3062" s="15">
        <v>214</v>
      </c>
      <c r="M3062" s="15">
        <v>7.3</v>
      </c>
      <c r="N3062" s="15">
        <v>150</v>
      </c>
      <c r="O3062" s="15">
        <v>1</v>
      </c>
      <c r="P3062" s="15" t="s">
        <v>3</v>
      </c>
      <c r="Q3062" s="37" t="s">
        <v>9169</v>
      </c>
      <c r="R3062" s="37">
        <v>0.21</v>
      </c>
      <c r="S3062" s="37" t="s">
        <v>9168</v>
      </c>
      <c r="T3062" s="37" t="s">
        <v>9167</v>
      </c>
      <c r="U3062" s="37" t="s">
        <v>9166</v>
      </c>
    </row>
    <row r="3063" spans="1:21" s="37" customFormat="1" ht="14.5">
      <c r="A3063" s="3" t="s">
        <v>6638</v>
      </c>
      <c r="B3063" s="15" t="s">
        <v>1</v>
      </c>
      <c r="C3063" s="15" t="s">
        <v>6</v>
      </c>
      <c r="D3063" s="15" t="s">
        <v>3522</v>
      </c>
      <c r="E3063" s="15">
        <v>1500</v>
      </c>
      <c r="F3063" s="15">
        <v>133</v>
      </c>
      <c r="G3063" s="15">
        <v>148</v>
      </c>
      <c r="H3063" s="15">
        <v>163</v>
      </c>
      <c r="I3063" s="15">
        <v>120</v>
      </c>
      <c r="J3063" s="15">
        <v>5</v>
      </c>
      <c r="K3063" s="15">
        <v>1</v>
      </c>
      <c r="L3063" s="15">
        <v>214</v>
      </c>
      <c r="M3063" s="15">
        <v>7.3</v>
      </c>
      <c r="N3063" s="15">
        <v>150</v>
      </c>
      <c r="O3063" s="15">
        <v>1</v>
      </c>
      <c r="P3063" s="15" t="s">
        <v>3</v>
      </c>
      <c r="Q3063" s="37" t="s">
        <v>9169</v>
      </c>
      <c r="R3063" s="37">
        <v>0.21</v>
      </c>
      <c r="S3063" s="37" t="s">
        <v>9168</v>
      </c>
      <c r="T3063" s="37" t="s">
        <v>9167</v>
      </c>
      <c r="U3063" s="37" t="s">
        <v>9166</v>
      </c>
    </row>
    <row r="3064" spans="1:21" s="37" customFormat="1" ht="14.5">
      <c r="A3064" s="3" t="s">
        <v>6639</v>
      </c>
      <c r="B3064" s="15" t="s">
        <v>1</v>
      </c>
      <c r="C3064" s="15" t="s">
        <v>6</v>
      </c>
      <c r="D3064" s="15" t="s">
        <v>3522</v>
      </c>
      <c r="E3064" s="15">
        <v>1500</v>
      </c>
      <c r="F3064" s="15">
        <v>13.3</v>
      </c>
      <c r="G3064" s="15">
        <v>14</v>
      </c>
      <c r="H3064" s="15">
        <v>14.7</v>
      </c>
      <c r="I3064" s="15">
        <v>12</v>
      </c>
      <c r="J3064" s="15">
        <v>5</v>
      </c>
      <c r="K3064" s="15">
        <v>1</v>
      </c>
      <c r="L3064" s="15">
        <v>19.899999999999999</v>
      </c>
      <c r="M3064" s="15">
        <v>79</v>
      </c>
      <c r="N3064" s="15">
        <v>150</v>
      </c>
      <c r="O3064" s="15">
        <v>1</v>
      </c>
      <c r="P3064" s="15" t="s">
        <v>910</v>
      </c>
      <c r="Q3064" s="37" t="s">
        <v>9169</v>
      </c>
      <c r="R3064" s="37">
        <v>0.21</v>
      </c>
      <c r="S3064" s="37" t="s">
        <v>9168</v>
      </c>
      <c r="T3064" s="37" t="s">
        <v>9167</v>
      </c>
      <c r="U3064" s="37" t="s">
        <v>9166</v>
      </c>
    </row>
    <row r="3065" spans="1:21" s="37" customFormat="1" ht="14.5">
      <c r="A3065" s="3" t="s">
        <v>6640</v>
      </c>
      <c r="B3065" s="15" t="s">
        <v>1</v>
      </c>
      <c r="C3065" s="15" t="s">
        <v>6</v>
      </c>
      <c r="D3065" s="15" t="s">
        <v>3522</v>
      </c>
      <c r="E3065" s="15">
        <v>1500</v>
      </c>
      <c r="F3065" s="15">
        <v>13.3</v>
      </c>
      <c r="G3065" s="15">
        <v>14</v>
      </c>
      <c r="H3065" s="15">
        <v>14.7</v>
      </c>
      <c r="I3065" s="15">
        <v>12</v>
      </c>
      <c r="J3065" s="15">
        <v>5</v>
      </c>
      <c r="K3065" s="15">
        <v>1</v>
      </c>
      <c r="L3065" s="15">
        <v>19.899999999999999</v>
      </c>
      <c r="M3065" s="15">
        <v>79</v>
      </c>
      <c r="N3065" s="15">
        <v>150</v>
      </c>
      <c r="O3065" s="15">
        <v>1</v>
      </c>
      <c r="P3065" s="15" t="s">
        <v>3</v>
      </c>
      <c r="Q3065" s="37" t="s">
        <v>9169</v>
      </c>
      <c r="R3065" s="37">
        <v>0.21</v>
      </c>
      <c r="S3065" s="37" t="s">
        <v>9168</v>
      </c>
      <c r="T3065" s="37" t="s">
        <v>9167</v>
      </c>
      <c r="U3065" s="37" t="s">
        <v>9166</v>
      </c>
    </row>
    <row r="3066" spans="1:21" s="37" customFormat="1" ht="14.5">
      <c r="A3066" s="3" t="s">
        <v>6641</v>
      </c>
      <c r="B3066" s="15" t="s">
        <v>1</v>
      </c>
      <c r="C3066" s="15" t="s">
        <v>6</v>
      </c>
      <c r="D3066" s="15" t="s">
        <v>3525</v>
      </c>
      <c r="E3066" s="15">
        <v>1500</v>
      </c>
      <c r="F3066" s="15">
        <v>13.3</v>
      </c>
      <c r="G3066" s="15">
        <v>14.8</v>
      </c>
      <c r="H3066" s="15">
        <v>16.3</v>
      </c>
      <c r="I3066" s="15">
        <v>12</v>
      </c>
      <c r="J3066" s="15">
        <v>5</v>
      </c>
      <c r="K3066" s="15">
        <v>1</v>
      </c>
      <c r="L3066" s="15">
        <v>22</v>
      </c>
      <c r="M3066" s="15">
        <v>71</v>
      </c>
      <c r="N3066" s="15">
        <v>150</v>
      </c>
      <c r="O3066" s="15">
        <v>1</v>
      </c>
      <c r="P3066" s="15" t="s">
        <v>910</v>
      </c>
      <c r="Q3066" s="37" t="s">
        <v>9169</v>
      </c>
      <c r="R3066" s="37">
        <v>0.21</v>
      </c>
      <c r="S3066" s="37" t="s">
        <v>9168</v>
      </c>
      <c r="T3066" s="37" t="s">
        <v>9167</v>
      </c>
      <c r="U3066" s="37" t="s">
        <v>9166</v>
      </c>
    </row>
    <row r="3067" spans="1:21" s="37" customFormat="1" ht="14.5">
      <c r="A3067" s="3" t="s">
        <v>6642</v>
      </c>
      <c r="B3067" s="15" t="s">
        <v>1</v>
      </c>
      <c r="C3067" s="15" t="s">
        <v>6</v>
      </c>
      <c r="D3067" s="15" t="s">
        <v>3525</v>
      </c>
      <c r="E3067" s="15">
        <v>1500</v>
      </c>
      <c r="F3067" s="15">
        <v>13.3</v>
      </c>
      <c r="G3067" s="15">
        <v>14</v>
      </c>
      <c r="H3067" s="15">
        <v>14.7</v>
      </c>
      <c r="I3067" s="15">
        <v>12</v>
      </c>
      <c r="J3067" s="15">
        <v>5</v>
      </c>
      <c r="K3067" s="15">
        <v>1</v>
      </c>
      <c r="L3067" s="15">
        <v>19.899999999999999</v>
      </c>
      <c r="M3067" s="15">
        <v>79</v>
      </c>
      <c r="N3067" s="15">
        <v>150</v>
      </c>
      <c r="O3067" s="15">
        <v>1</v>
      </c>
      <c r="P3067" s="15" t="s">
        <v>910</v>
      </c>
      <c r="Q3067" s="37" t="s">
        <v>9169</v>
      </c>
      <c r="R3067" s="37">
        <v>0.21</v>
      </c>
      <c r="S3067" s="37" t="s">
        <v>9168</v>
      </c>
      <c r="T3067" s="37" t="s">
        <v>9167</v>
      </c>
      <c r="U3067" s="37" t="s">
        <v>9166</v>
      </c>
    </row>
    <row r="3068" spans="1:21" s="37" customFormat="1" ht="14.5">
      <c r="A3068" s="3" t="s">
        <v>6643</v>
      </c>
      <c r="B3068" s="15" t="s">
        <v>1</v>
      </c>
      <c r="C3068" s="15" t="s">
        <v>6</v>
      </c>
      <c r="D3068" s="15" t="s">
        <v>3525</v>
      </c>
      <c r="E3068" s="15">
        <v>1500</v>
      </c>
      <c r="F3068" s="15">
        <v>13.3</v>
      </c>
      <c r="G3068" s="15">
        <v>14</v>
      </c>
      <c r="H3068" s="15">
        <v>14.7</v>
      </c>
      <c r="I3068" s="15">
        <v>12</v>
      </c>
      <c r="J3068" s="15">
        <v>5</v>
      </c>
      <c r="K3068" s="15">
        <v>1</v>
      </c>
      <c r="L3068" s="15">
        <v>19.899999999999999</v>
      </c>
      <c r="M3068" s="15">
        <v>79</v>
      </c>
      <c r="N3068" s="15">
        <v>150</v>
      </c>
      <c r="O3068" s="15">
        <v>1</v>
      </c>
      <c r="P3068" s="15" t="s">
        <v>3</v>
      </c>
      <c r="Q3068" s="37" t="s">
        <v>9169</v>
      </c>
      <c r="R3068" s="37">
        <v>0.21</v>
      </c>
      <c r="S3068" s="37" t="s">
        <v>9168</v>
      </c>
      <c r="T3068" s="37" t="s">
        <v>9167</v>
      </c>
      <c r="U3068" s="37" t="s">
        <v>9166</v>
      </c>
    </row>
    <row r="3069" spans="1:21" s="37" customFormat="1" ht="14.5">
      <c r="A3069" s="3" t="s">
        <v>6644</v>
      </c>
      <c r="B3069" s="15" t="s">
        <v>1</v>
      </c>
      <c r="C3069" s="15" t="s">
        <v>6</v>
      </c>
      <c r="D3069" s="15" t="s">
        <v>3525</v>
      </c>
      <c r="E3069" s="15">
        <v>1500</v>
      </c>
      <c r="F3069" s="15">
        <v>13.3</v>
      </c>
      <c r="G3069" s="15">
        <v>14.8</v>
      </c>
      <c r="H3069" s="15">
        <v>16.3</v>
      </c>
      <c r="I3069" s="15">
        <v>12</v>
      </c>
      <c r="J3069" s="15">
        <v>5</v>
      </c>
      <c r="K3069" s="15">
        <v>1</v>
      </c>
      <c r="L3069" s="15">
        <v>22</v>
      </c>
      <c r="M3069" s="15">
        <v>71</v>
      </c>
      <c r="N3069" s="15">
        <v>150</v>
      </c>
      <c r="O3069" s="15">
        <v>1</v>
      </c>
      <c r="P3069" s="15" t="s">
        <v>3</v>
      </c>
      <c r="Q3069" s="37" t="s">
        <v>9169</v>
      </c>
      <c r="R3069" s="37">
        <v>0.21</v>
      </c>
      <c r="S3069" s="37" t="s">
        <v>9168</v>
      </c>
      <c r="T3069" s="37" t="s">
        <v>9167</v>
      </c>
      <c r="U3069" s="37" t="s">
        <v>9166</v>
      </c>
    </row>
    <row r="3070" spans="1:21" s="37" customFormat="1" ht="14.5">
      <c r="A3070" s="3" t="s">
        <v>6645</v>
      </c>
      <c r="B3070" s="15" t="s">
        <v>1</v>
      </c>
      <c r="C3070" s="15" t="s">
        <v>6</v>
      </c>
      <c r="D3070" s="15" t="s">
        <v>3522</v>
      </c>
      <c r="E3070" s="15">
        <v>1500</v>
      </c>
      <c r="F3070" s="15">
        <v>13.3</v>
      </c>
      <c r="G3070" s="15">
        <v>14.8</v>
      </c>
      <c r="H3070" s="15">
        <v>16.3</v>
      </c>
      <c r="I3070" s="15">
        <v>12</v>
      </c>
      <c r="J3070" s="15">
        <v>5</v>
      </c>
      <c r="K3070" s="15">
        <v>1</v>
      </c>
      <c r="L3070" s="15">
        <v>22</v>
      </c>
      <c r="M3070" s="15">
        <v>71</v>
      </c>
      <c r="N3070" s="15">
        <v>150</v>
      </c>
      <c r="O3070" s="15">
        <v>1</v>
      </c>
      <c r="P3070" s="15" t="s">
        <v>3</v>
      </c>
      <c r="Q3070" s="37" t="s">
        <v>9169</v>
      </c>
      <c r="R3070" s="37">
        <v>0.21</v>
      </c>
      <c r="S3070" s="37" t="s">
        <v>9168</v>
      </c>
      <c r="T3070" s="37" t="s">
        <v>9167</v>
      </c>
      <c r="U3070" s="37" t="s">
        <v>9166</v>
      </c>
    </row>
    <row r="3071" spans="1:21" s="37" customFormat="1" ht="14.5">
      <c r="A3071" s="3" t="s">
        <v>6646</v>
      </c>
      <c r="B3071" s="15" t="s">
        <v>1</v>
      </c>
      <c r="C3071" s="15" t="s">
        <v>6</v>
      </c>
      <c r="D3071" s="15" t="s">
        <v>3522</v>
      </c>
      <c r="E3071" s="15">
        <v>1500</v>
      </c>
      <c r="F3071" s="15">
        <v>14.4</v>
      </c>
      <c r="G3071" s="15">
        <v>16</v>
      </c>
      <c r="H3071" s="15">
        <v>17.600000000000001</v>
      </c>
      <c r="I3071" s="15">
        <v>13</v>
      </c>
      <c r="J3071" s="15">
        <v>5</v>
      </c>
      <c r="K3071" s="15">
        <v>1</v>
      </c>
      <c r="L3071" s="15">
        <v>23.8</v>
      </c>
      <c r="M3071" s="15">
        <v>66</v>
      </c>
      <c r="N3071" s="15">
        <v>150</v>
      </c>
      <c r="O3071" s="15">
        <v>1</v>
      </c>
      <c r="P3071" s="15" t="s">
        <v>910</v>
      </c>
      <c r="Q3071" s="37" t="s">
        <v>9169</v>
      </c>
      <c r="R3071" s="37">
        <v>0.21</v>
      </c>
      <c r="S3071" s="37" t="s">
        <v>9168</v>
      </c>
      <c r="T3071" s="37" t="s">
        <v>9167</v>
      </c>
      <c r="U3071" s="37" t="s">
        <v>9166</v>
      </c>
    </row>
    <row r="3072" spans="1:21" s="37" customFormat="1" ht="14.5">
      <c r="A3072" s="3" t="s">
        <v>6647</v>
      </c>
      <c r="B3072" s="15" t="s">
        <v>1</v>
      </c>
      <c r="C3072" s="15" t="s">
        <v>6</v>
      </c>
      <c r="D3072" s="15" t="s">
        <v>3522</v>
      </c>
      <c r="E3072" s="15">
        <v>1500</v>
      </c>
      <c r="F3072" s="15">
        <v>144</v>
      </c>
      <c r="G3072" s="15">
        <v>160</v>
      </c>
      <c r="H3072" s="15">
        <v>176</v>
      </c>
      <c r="I3072" s="15">
        <v>130</v>
      </c>
      <c r="J3072" s="15">
        <v>5</v>
      </c>
      <c r="K3072" s="15">
        <v>1</v>
      </c>
      <c r="L3072" s="15">
        <v>231</v>
      </c>
      <c r="M3072" s="15">
        <v>6.8</v>
      </c>
      <c r="N3072" s="15">
        <v>150</v>
      </c>
      <c r="O3072" s="15">
        <v>1</v>
      </c>
      <c r="P3072" s="15" t="s">
        <v>910</v>
      </c>
      <c r="Q3072" s="37" t="s">
        <v>9169</v>
      </c>
      <c r="R3072" s="37">
        <v>0.21</v>
      </c>
      <c r="S3072" s="37" t="s">
        <v>9168</v>
      </c>
      <c r="T3072" s="37" t="s">
        <v>9167</v>
      </c>
      <c r="U3072" s="37" t="s">
        <v>9166</v>
      </c>
    </row>
    <row r="3073" spans="1:21" s="37" customFormat="1" ht="14.5">
      <c r="A3073" s="3" t="s">
        <v>6648</v>
      </c>
      <c r="B3073" s="15" t="s">
        <v>1</v>
      </c>
      <c r="C3073" s="15" t="s">
        <v>6</v>
      </c>
      <c r="D3073" s="15" t="s">
        <v>3522</v>
      </c>
      <c r="E3073" s="15">
        <v>1500</v>
      </c>
      <c r="F3073" s="15">
        <v>144</v>
      </c>
      <c r="G3073" s="15">
        <v>151.5</v>
      </c>
      <c r="H3073" s="15">
        <v>159</v>
      </c>
      <c r="I3073" s="15">
        <v>130</v>
      </c>
      <c r="J3073" s="15">
        <v>5</v>
      </c>
      <c r="K3073" s="15">
        <v>1</v>
      </c>
      <c r="L3073" s="15">
        <v>209</v>
      </c>
      <c r="M3073" s="15">
        <v>7.5</v>
      </c>
      <c r="N3073" s="15">
        <v>150</v>
      </c>
      <c r="O3073" s="15">
        <v>1</v>
      </c>
      <c r="P3073" s="15" t="s">
        <v>910</v>
      </c>
      <c r="Q3073" s="37" t="s">
        <v>9169</v>
      </c>
      <c r="R3073" s="37">
        <v>0.21</v>
      </c>
      <c r="S3073" s="37" t="s">
        <v>9168</v>
      </c>
      <c r="T3073" s="37" t="s">
        <v>9167</v>
      </c>
      <c r="U3073" s="37" t="s">
        <v>9166</v>
      </c>
    </row>
    <row r="3074" spans="1:21" s="37" customFormat="1" ht="14.5">
      <c r="A3074" s="3" t="s">
        <v>6649</v>
      </c>
      <c r="B3074" s="15" t="s">
        <v>1</v>
      </c>
      <c r="C3074" s="15" t="s">
        <v>6</v>
      </c>
      <c r="D3074" s="15" t="s">
        <v>3522</v>
      </c>
      <c r="E3074" s="15">
        <v>1500</v>
      </c>
      <c r="F3074" s="15">
        <v>144</v>
      </c>
      <c r="G3074" s="15">
        <v>151.5</v>
      </c>
      <c r="H3074" s="15">
        <v>159</v>
      </c>
      <c r="I3074" s="15">
        <v>130</v>
      </c>
      <c r="J3074" s="15">
        <v>5</v>
      </c>
      <c r="K3074" s="15">
        <v>1</v>
      </c>
      <c r="L3074" s="15">
        <v>209</v>
      </c>
      <c r="M3074" s="15">
        <v>7.5</v>
      </c>
      <c r="N3074" s="15">
        <v>150</v>
      </c>
      <c r="O3074" s="15">
        <v>1</v>
      </c>
      <c r="P3074" s="15" t="s">
        <v>3</v>
      </c>
      <c r="Q3074" s="37" t="s">
        <v>9169</v>
      </c>
      <c r="R3074" s="37">
        <v>0.21</v>
      </c>
      <c r="S3074" s="37" t="s">
        <v>9168</v>
      </c>
      <c r="T3074" s="37" t="s">
        <v>9167</v>
      </c>
      <c r="U3074" s="37" t="s">
        <v>9166</v>
      </c>
    </row>
    <row r="3075" spans="1:21" s="37" customFormat="1" ht="14.5">
      <c r="A3075" s="3" t="s">
        <v>6650</v>
      </c>
      <c r="B3075" s="15" t="s">
        <v>1</v>
      </c>
      <c r="C3075" s="15" t="s">
        <v>6</v>
      </c>
      <c r="D3075" s="15" t="s">
        <v>3525</v>
      </c>
      <c r="E3075" s="15">
        <v>1500</v>
      </c>
      <c r="F3075" s="15">
        <v>144</v>
      </c>
      <c r="G3075" s="15">
        <v>160</v>
      </c>
      <c r="H3075" s="15">
        <v>176</v>
      </c>
      <c r="I3075" s="15">
        <v>130</v>
      </c>
      <c r="J3075" s="15">
        <v>5</v>
      </c>
      <c r="K3075" s="15">
        <v>1</v>
      </c>
      <c r="L3075" s="15">
        <v>231</v>
      </c>
      <c r="M3075" s="15">
        <v>6.8</v>
      </c>
      <c r="N3075" s="15">
        <v>150</v>
      </c>
      <c r="O3075" s="15">
        <v>1</v>
      </c>
      <c r="P3075" s="15" t="s">
        <v>910</v>
      </c>
      <c r="Q3075" s="37" t="s">
        <v>9169</v>
      </c>
      <c r="R3075" s="37">
        <v>0.21</v>
      </c>
      <c r="S3075" s="37" t="s">
        <v>9168</v>
      </c>
      <c r="T3075" s="37" t="s">
        <v>9167</v>
      </c>
      <c r="U3075" s="37" t="s">
        <v>9166</v>
      </c>
    </row>
    <row r="3076" spans="1:21" s="37" customFormat="1" ht="14.5">
      <c r="A3076" s="3" t="s">
        <v>6651</v>
      </c>
      <c r="B3076" s="15" t="s">
        <v>1</v>
      </c>
      <c r="C3076" s="15" t="s">
        <v>6</v>
      </c>
      <c r="D3076" s="15" t="s">
        <v>3525</v>
      </c>
      <c r="E3076" s="15">
        <v>1500</v>
      </c>
      <c r="F3076" s="15">
        <v>144</v>
      </c>
      <c r="G3076" s="15">
        <v>151.5</v>
      </c>
      <c r="H3076" s="15">
        <v>159</v>
      </c>
      <c r="I3076" s="15">
        <v>130</v>
      </c>
      <c r="J3076" s="15">
        <v>5</v>
      </c>
      <c r="K3076" s="15">
        <v>1</v>
      </c>
      <c r="L3076" s="15">
        <v>209</v>
      </c>
      <c r="M3076" s="15">
        <v>7.5</v>
      </c>
      <c r="N3076" s="15">
        <v>150</v>
      </c>
      <c r="O3076" s="15">
        <v>1</v>
      </c>
      <c r="P3076" s="15" t="s">
        <v>910</v>
      </c>
      <c r="Q3076" s="37" t="s">
        <v>9169</v>
      </c>
      <c r="R3076" s="37">
        <v>0.21</v>
      </c>
      <c r="S3076" s="37" t="s">
        <v>9168</v>
      </c>
      <c r="T3076" s="37" t="s">
        <v>9167</v>
      </c>
      <c r="U3076" s="37" t="s">
        <v>9166</v>
      </c>
    </row>
    <row r="3077" spans="1:21" s="37" customFormat="1" ht="14.5">
      <c r="A3077" s="3" t="s">
        <v>6652</v>
      </c>
      <c r="B3077" s="15" t="s">
        <v>1</v>
      </c>
      <c r="C3077" s="15" t="s">
        <v>6</v>
      </c>
      <c r="D3077" s="15" t="s">
        <v>3525</v>
      </c>
      <c r="E3077" s="15">
        <v>1500</v>
      </c>
      <c r="F3077" s="15">
        <v>144</v>
      </c>
      <c r="G3077" s="15">
        <v>151.5</v>
      </c>
      <c r="H3077" s="15">
        <v>159</v>
      </c>
      <c r="I3077" s="15">
        <v>130</v>
      </c>
      <c r="J3077" s="15">
        <v>5</v>
      </c>
      <c r="K3077" s="15">
        <v>1</v>
      </c>
      <c r="L3077" s="15">
        <v>209</v>
      </c>
      <c r="M3077" s="15">
        <v>7.5</v>
      </c>
      <c r="N3077" s="15">
        <v>150</v>
      </c>
      <c r="O3077" s="15">
        <v>1</v>
      </c>
      <c r="P3077" s="15" t="s">
        <v>3</v>
      </c>
      <c r="Q3077" s="37" t="s">
        <v>9169</v>
      </c>
      <c r="R3077" s="37">
        <v>0.21</v>
      </c>
      <c r="S3077" s="37" t="s">
        <v>9168</v>
      </c>
      <c r="T3077" s="37" t="s">
        <v>9167</v>
      </c>
      <c r="U3077" s="37" t="s">
        <v>9166</v>
      </c>
    </row>
    <row r="3078" spans="1:21" s="37" customFormat="1" ht="14.5">
      <c r="A3078" s="3" t="s">
        <v>6653</v>
      </c>
      <c r="B3078" s="15" t="s">
        <v>1</v>
      </c>
      <c r="C3078" s="15" t="s">
        <v>6</v>
      </c>
      <c r="D3078" s="15" t="s">
        <v>3525</v>
      </c>
      <c r="E3078" s="15">
        <v>1500</v>
      </c>
      <c r="F3078" s="15">
        <v>144</v>
      </c>
      <c r="G3078" s="15">
        <v>160</v>
      </c>
      <c r="H3078" s="15">
        <v>176</v>
      </c>
      <c r="I3078" s="15">
        <v>130</v>
      </c>
      <c r="J3078" s="15">
        <v>5</v>
      </c>
      <c r="K3078" s="15">
        <v>1</v>
      </c>
      <c r="L3078" s="15">
        <v>231</v>
      </c>
      <c r="M3078" s="15">
        <v>6.8</v>
      </c>
      <c r="N3078" s="15">
        <v>150</v>
      </c>
      <c r="O3078" s="15">
        <v>1</v>
      </c>
      <c r="P3078" s="15" t="s">
        <v>3</v>
      </c>
      <c r="Q3078" s="37" t="s">
        <v>9169</v>
      </c>
      <c r="R3078" s="37">
        <v>0.21</v>
      </c>
      <c r="S3078" s="37" t="s">
        <v>9168</v>
      </c>
      <c r="T3078" s="37" t="s">
        <v>9167</v>
      </c>
      <c r="U3078" s="37" t="s">
        <v>9166</v>
      </c>
    </row>
    <row r="3079" spans="1:21" s="37" customFormat="1" ht="14.5">
      <c r="A3079" s="3" t="s">
        <v>6654</v>
      </c>
      <c r="B3079" s="15" t="s">
        <v>1</v>
      </c>
      <c r="C3079" s="15" t="s">
        <v>6</v>
      </c>
      <c r="D3079" s="15" t="s">
        <v>3522</v>
      </c>
      <c r="E3079" s="15">
        <v>1500</v>
      </c>
      <c r="F3079" s="15">
        <v>144</v>
      </c>
      <c r="G3079" s="15">
        <v>160</v>
      </c>
      <c r="H3079" s="15">
        <v>176</v>
      </c>
      <c r="I3079" s="15">
        <v>130</v>
      </c>
      <c r="J3079" s="15">
        <v>5</v>
      </c>
      <c r="K3079" s="15">
        <v>1</v>
      </c>
      <c r="L3079" s="15">
        <v>231</v>
      </c>
      <c r="M3079" s="15">
        <v>6.8</v>
      </c>
      <c r="N3079" s="15">
        <v>150</v>
      </c>
      <c r="O3079" s="15">
        <v>1</v>
      </c>
      <c r="P3079" s="15" t="s">
        <v>3</v>
      </c>
      <c r="Q3079" s="37" t="s">
        <v>9169</v>
      </c>
      <c r="R3079" s="37">
        <v>0.21</v>
      </c>
      <c r="S3079" s="37" t="s">
        <v>9168</v>
      </c>
      <c r="T3079" s="37" t="s">
        <v>9167</v>
      </c>
      <c r="U3079" s="37" t="s">
        <v>9166</v>
      </c>
    </row>
    <row r="3080" spans="1:21" s="37" customFormat="1" ht="14.5">
      <c r="A3080" s="3" t="s">
        <v>6655</v>
      </c>
      <c r="B3080" s="15" t="s">
        <v>1</v>
      </c>
      <c r="C3080" s="15" t="s">
        <v>6</v>
      </c>
      <c r="D3080" s="15" t="s">
        <v>3522</v>
      </c>
      <c r="E3080" s="15">
        <v>1500</v>
      </c>
      <c r="F3080" s="15">
        <v>14.4</v>
      </c>
      <c r="G3080" s="15">
        <v>15.2</v>
      </c>
      <c r="H3080" s="15">
        <v>15.9</v>
      </c>
      <c r="I3080" s="15">
        <v>13</v>
      </c>
      <c r="J3080" s="15">
        <v>5</v>
      </c>
      <c r="K3080" s="15">
        <v>1</v>
      </c>
      <c r="L3080" s="15">
        <v>21.5</v>
      </c>
      <c r="M3080" s="15">
        <v>73</v>
      </c>
      <c r="N3080" s="15">
        <v>150</v>
      </c>
      <c r="O3080" s="15">
        <v>1</v>
      </c>
      <c r="P3080" s="15" t="s">
        <v>910</v>
      </c>
      <c r="Q3080" s="37" t="s">
        <v>9169</v>
      </c>
      <c r="R3080" s="37">
        <v>0.21</v>
      </c>
      <c r="S3080" s="37" t="s">
        <v>9168</v>
      </c>
      <c r="T3080" s="37" t="s">
        <v>9167</v>
      </c>
      <c r="U3080" s="37" t="s">
        <v>9166</v>
      </c>
    </row>
    <row r="3081" spans="1:21" s="37" customFormat="1" ht="14.5">
      <c r="A3081" s="3" t="s">
        <v>6656</v>
      </c>
      <c r="B3081" s="15" t="s">
        <v>1</v>
      </c>
      <c r="C3081" s="15" t="s">
        <v>6</v>
      </c>
      <c r="D3081" s="15" t="s">
        <v>3522</v>
      </c>
      <c r="E3081" s="15">
        <v>1500</v>
      </c>
      <c r="F3081" s="15">
        <v>14.4</v>
      </c>
      <c r="G3081" s="15">
        <v>15.2</v>
      </c>
      <c r="H3081" s="15">
        <v>15.9</v>
      </c>
      <c r="I3081" s="15">
        <v>13</v>
      </c>
      <c r="J3081" s="15">
        <v>5</v>
      </c>
      <c r="K3081" s="15">
        <v>1</v>
      </c>
      <c r="L3081" s="15">
        <v>21.5</v>
      </c>
      <c r="M3081" s="15">
        <v>73</v>
      </c>
      <c r="N3081" s="15">
        <v>150</v>
      </c>
      <c r="O3081" s="15">
        <v>1</v>
      </c>
      <c r="P3081" s="15" t="s">
        <v>3</v>
      </c>
      <c r="Q3081" s="37" t="s">
        <v>9169</v>
      </c>
      <c r="R3081" s="37">
        <v>0.21</v>
      </c>
      <c r="S3081" s="37" t="s">
        <v>9168</v>
      </c>
      <c r="T3081" s="37" t="s">
        <v>9167</v>
      </c>
      <c r="U3081" s="37" t="s">
        <v>9166</v>
      </c>
    </row>
    <row r="3082" spans="1:21" s="37" customFormat="1" ht="14.5">
      <c r="A3082" s="3" t="s">
        <v>6657</v>
      </c>
      <c r="B3082" s="15" t="s">
        <v>1</v>
      </c>
      <c r="C3082" s="15" t="s">
        <v>6</v>
      </c>
      <c r="D3082" s="15" t="s">
        <v>3525</v>
      </c>
      <c r="E3082" s="15">
        <v>1500</v>
      </c>
      <c r="F3082" s="15">
        <v>14.4</v>
      </c>
      <c r="G3082" s="15">
        <v>16</v>
      </c>
      <c r="H3082" s="15">
        <v>17.600000000000001</v>
      </c>
      <c r="I3082" s="15">
        <v>13</v>
      </c>
      <c r="J3082" s="15">
        <v>5</v>
      </c>
      <c r="K3082" s="15">
        <v>1</v>
      </c>
      <c r="L3082" s="15">
        <v>23.8</v>
      </c>
      <c r="M3082" s="15">
        <v>66</v>
      </c>
      <c r="N3082" s="15">
        <v>150</v>
      </c>
      <c r="O3082" s="15">
        <v>1</v>
      </c>
      <c r="P3082" s="15" t="s">
        <v>910</v>
      </c>
      <c r="Q3082" s="37" t="s">
        <v>9169</v>
      </c>
      <c r="R3082" s="37">
        <v>0.21</v>
      </c>
      <c r="S3082" s="37" t="s">
        <v>9168</v>
      </c>
      <c r="T3082" s="37" t="s">
        <v>9167</v>
      </c>
      <c r="U3082" s="37" t="s">
        <v>9166</v>
      </c>
    </row>
    <row r="3083" spans="1:21" s="37" customFormat="1" ht="14.5">
      <c r="A3083" s="3" t="s">
        <v>6658</v>
      </c>
      <c r="B3083" s="15" t="s">
        <v>1</v>
      </c>
      <c r="C3083" s="15" t="s">
        <v>6</v>
      </c>
      <c r="D3083" s="15" t="s">
        <v>3525</v>
      </c>
      <c r="E3083" s="15">
        <v>1500</v>
      </c>
      <c r="F3083" s="15">
        <v>14.4</v>
      </c>
      <c r="G3083" s="15">
        <v>15.2</v>
      </c>
      <c r="H3083" s="15">
        <v>15.9</v>
      </c>
      <c r="I3083" s="15">
        <v>13</v>
      </c>
      <c r="J3083" s="15">
        <v>5</v>
      </c>
      <c r="K3083" s="15">
        <v>1</v>
      </c>
      <c r="L3083" s="15">
        <v>21.5</v>
      </c>
      <c r="M3083" s="15">
        <v>73</v>
      </c>
      <c r="N3083" s="15">
        <v>150</v>
      </c>
      <c r="O3083" s="15">
        <v>1</v>
      </c>
      <c r="P3083" s="15" t="s">
        <v>910</v>
      </c>
      <c r="Q3083" s="37" t="s">
        <v>9169</v>
      </c>
      <c r="R3083" s="37">
        <v>0.21</v>
      </c>
      <c r="S3083" s="37" t="s">
        <v>9168</v>
      </c>
      <c r="T3083" s="37" t="s">
        <v>9167</v>
      </c>
      <c r="U3083" s="37" t="s">
        <v>9166</v>
      </c>
    </row>
    <row r="3084" spans="1:21" s="37" customFormat="1" ht="14.5">
      <c r="A3084" s="3" t="s">
        <v>6659</v>
      </c>
      <c r="B3084" s="15" t="s">
        <v>1</v>
      </c>
      <c r="C3084" s="15" t="s">
        <v>6</v>
      </c>
      <c r="D3084" s="15" t="s">
        <v>3525</v>
      </c>
      <c r="E3084" s="15">
        <v>1500</v>
      </c>
      <c r="F3084" s="15">
        <v>14.4</v>
      </c>
      <c r="G3084" s="15">
        <v>15.2</v>
      </c>
      <c r="H3084" s="15">
        <v>15.9</v>
      </c>
      <c r="I3084" s="15">
        <v>13</v>
      </c>
      <c r="J3084" s="15">
        <v>5</v>
      </c>
      <c r="K3084" s="15">
        <v>1</v>
      </c>
      <c r="L3084" s="15">
        <v>21.5</v>
      </c>
      <c r="M3084" s="15">
        <v>73</v>
      </c>
      <c r="N3084" s="15">
        <v>150</v>
      </c>
      <c r="O3084" s="15">
        <v>1</v>
      </c>
      <c r="P3084" s="15" t="s">
        <v>3</v>
      </c>
      <c r="Q3084" s="37" t="s">
        <v>9169</v>
      </c>
      <c r="R3084" s="37">
        <v>0.21</v>
      </c>
      <c r="S3084" s="37" t="s">
        <v>9168</v>
      </c>
      <c r="T3084" s="37" t="s">
        <v>9167</v>
      </c>
      <c r="U3084" s="37" t="s">
        <v>9166</v>
      </c>
    </row>
    <row r="3085" spans="1:21" s="37" customFormat="1" ht="14.5">
      <c r="A3085" s="3" t="s">
        <v>6660</v>
      </c>
      <c r="B3085" s="15" t="s">
        <v>1</v>
      </c>
      <c r="C3085" s="15" t="s">
        <v>6</v>
      </c>
      <c r="D3085" s="15" t="s">
        <v>3525</v>
      </c>
      <c r="E3085" s="15">
        <v>1500</v>
      </c>
      <c r="F3085" s="15">
        <v>14.4</v>
      </c>
      <c r="G3085" s="15">
        <v>16</v>
      </c>
      <c r="H3085" s="15">
        <v>17.600000000000001</v>
      </c>
      <c r="I3085" s="15">
        <v>13</v>
      </c>
      <c r="J3085" s="15">
        <v>5</v>
      </c>
      <c r="K3085" s="15">
        <v>1</v>
      </c>
      <c r="L3085" s="15">
        <v>23.8</v>
      </c>
      <c r="M3085" s="15">
        <v>66</v>
      </c>
      <c r="N3085" s="15">
        <v>150</v>
      </c>
      <c r="O3085" s="15">
        <v>1</v>
      </c>
      <c r="P3085" s="15" t="s">
        <v>3</v>
      </c>
      <c r="Q3085" s="37" t="s">
        <v>9169</v>
      </c>
      <c r="R3085" s="37">
        <v>0.21</v>
      </c>
      <c r="S3085" s="37" t="s">
        <v>9168</v>
      </c>
      <c r="T3085" s="37" t="s">
        <v>9167</v>
      </c>
      <c r="U3085" s="37" t="s">
        <v>9166</v>
      </c>
    </row>
    <row r="3086" spans="1:21" s="37" customFormat="1" ht="14.5">
      <c r="A3086" s="3" t="s">
        <v>6661</v>
      </c>
      <c r="B3086" s="15" t="s">
        <v>1</v>
      </c>
      <c r="C3086" s="15" t="s">
        <v>6</v>
      </c>
      <c r="D3086" s="15" t="s">
        <v>3522</v>
      </c>
      <c r="E3086" s="15">
        <v>1500</v>
      </c>
      <c r="F3086" s="15">
        <v>14.4</v>
      </c>
      <c r="G3086" s="15">
        <v>16</v>
      </c>
      <c r="H3086" s="15">
        <v>17.600000000000001</v>
      </c>
      <c r="I3086" s="15">
        <v>13</v>
      </c>
      <c r="J3086" s="15">
        <v>5</v>
      </c>
      <c r="K3086" s="15">
        <v>1</v>
      </c>
      <c r="L3086" s="15">
        <v>23.8</v>
      </c>
      <c r="M3086" s="15">
        <v>66</v>
      </c>
      <c r="N3086" s="15">
        <v>150</v>
      </c>
      <c r="O3086" s="15">
        <v>1</v>
      </c>
      <c r="P3086" s="15" t="s">
        <v>3</v>
      </c>
      <c r="Q3086" s="37" t="s">
        <v>9169</v>
      </c>
      <c r="R3086" s="37">
        <v>0.21</v>
      </c>
      <c r="S3086" s="37" t="s">
        <v>9168</v>
      </c>
      <c r="T3086" s="37" t="s">
        <v>9167</v>
      </c>
      <c r="U3086" s="37" t="s">
        <v>9166</v>
      </c>
    </row>
    <row r="3087" spans="1:21" s="37" customFormat="1" ht="14.5">
      <c r="A3087" s="3" t="s">
        <v>6662</v>
      </c>
      <c r="B3087" s="15" t="s">
        <v>1</v>
      </c>
      <c r="C3087" s="15" t="s">
        <v>6</v>
      </c>
      <c r="D3087" s="15" t="s">
        <v>3522</v>
      </c>
      <c r="E3087" s="15">
        <v>1500</v>
      </c>
      <c r="F3087" s="15">
        <v>15.6</v>
      </c>
      <c r="G3087" s="15">
        <v>17.399999999999999</v>
      </c>
      <c r="H3087" s="15">
        <v>19.100000000000001</v>
      </c>
      <c r="I3087" s="15">
        <v>14</v>
      </c>
      <c r="J3087" s="15">
        <v>5</v>
      </c>
      <c r="K3087" s="15">
        <v>1</v>
      </c>
      <c r="L3087" s="15">
        <v>25.8</v>
      </c>
      <c r="M3087" s="15">
        <v>61</v>
      </c>
      <c r="N3087" s="15">
        <v>150</v>
      </c>
      <c r="O3087" s="15">
        <v>1</v>
      </c>
      <c r="P3087" s="15" t="s">
        <v>910</v>
      </c>
      <c r="Q3087" s="37" t="s">
        <v>9169</v>
      </c>
      <c r="R3087" s="37">
        <v>0.21</v>
      </c>
      <c r="S3087" s="37" t="s">
        <v>9168</v>
      </c>
      <c r="T3087" s="37" t="s">
        <v>9167</v>
      </c>
      <c r="U3087" s="37" t="s">
        <v>9166</v>
      </c>
    </row>
    <row r="3088" spans="1:21" s="37" customFormat="1" ht="14.5">
      <c r="A3088" s="3" t="s">
        <v>6663</v>
      </c>
      <c r="B3088" s="15" t="s">
        <v>1</v>
      </c>
      <c r="C3088" s="15" t="s">
        <v>6</v>
      </c>
      <c r="D3088" s="15" t="s">
        <v>3522</v>
      </c>
      <c r="E3088" s="15">
        <v>1500</v>
      </c>
      <c r="F3088" s="15">
        <v>15.6</v>
      </c>
      <c r="G3088" s="15">
        <v>16.399999999999999</v>
      </c>
      <c r="H3088" s="15">
        <v>17.2</v>
      </c>
      <c r="I3088" s="15">
        <v>14</v>
      </c>
      <c r="J3088" s="15">
        <v>5</v>
      </c>
      <c r="K3088" s="15">
        <v>1</v>
      </c>
      <c r="L3088" s="15">
        <v>23.2</v>
      </c>
      <c r="M3088" s="15">
        <v>67</v>
      </c>
      <c r="N3088" s="15">
        <v>150</v>
      </c>
      <c r="O3088" s="15">
        <v>1</v>
      </c>
      <c r="P3088" s="15" t="s">
        <v>910</v>
      </c>
      <c r="Q3088" s="37" t="s">
        <v>9169</v>
      </c>
      <c r="R3088" s="37">
        <v>0.21</v>
      </c>
      <c r="S3088" s="37" t="s">
        <v>9168</v>
      </c>
      <c r="T3088" s="37" t="s">
        <v>9167</v>
      </c>
      <c r="U3088" s="37" t="s">
        <v>9166</v>
      </c>
    </row>
    <row r="3089" spans="1:21" s="37" customFormat="1" ht="14.5">
      <c r="A3089" s="3" t="s">
        <v>6664</v>
      </c>
      <c r="B3089" s="15" t="s">
        <v>1</v>
      </c>
      <c r="C3089" s="15" t="s">
        <v>6</v>
      </c>
      <c r="D3089" s="15" t="s">
        <v>3522</v>
      </c>
      <c r="E3089" s="15">
        <v>1500</v>
      </c>
      <c r="F3089" s="15">
        <v>15.6</v>
      </c>
      <c r="G3089" s="15">
        <v>16.399999999999999</v>
      </c>
      <c r="H3089" s="15">
        <v>17.2</v>
      </c>
      <c r="I3089" s="15">
        <v>14</v>
      </c>
      <c r="J3089" s="15">
        <v>5</v>
      </c>
      <c r="K3089" s="15">
        <v>1</v>
      </c>
      <c r="L3089" s="15">
        <v>23.2</v>
      </c>
      <c r="M3089" s="15">
        <v>67</v>
      </c>
      <c r="N3089" s="15">
        <v>150</v>
      </c>
      <c r="O3089" s="15">
        <v>1</v>
      </c>
      <c r="P3089" s="15" t="s">
        <v>3</v>
      </c>
      <c r="Q3089" s="37" t="s">
        <v>9169</v>
      </c>
      <c r="R3089" s="37">
        <v>0.21</v>
      </c>
      <c r="S3089" s="37" t="s">
        <v>9168</v>
      </c>
      <c r="T3089" s="37" t="s">
        <v>9167</v>
      </c>
      <c r="U3089" s="37" t="s">
        <v>9166</v>
      </c>
    </row>
    <row r="3090" spans="1:21" s="37" customFormat="1" ht="14.5">
      <c r="A3090" s="3" t="s">
        <v>6665</v>
      </c>
      <c r="B3090" s="15" t="s">
        <v>1</v>
      </c>
      <c r="C3090" s="15" t="s">
        <v>6</v>
      </c>
      <c r="D3090" s="15" t="s">
        <v>3525</v>
      </c>
      <c r="E3090" s="15">
        <v>1500</v>
      </c>
      <c r="F3090" s="15">
        <v>15.6</v>
      </c>
      <c r="G3090" s="15">
        <v>17.399999999999999</v>
      </c>
      <c r="H3090" s="15">
        <v>19.100000000000001</v>
      </c>
      <c r="I3090" s="15">
        <v>14</v>
      </c>
      <c r="J3090" s="15">
        <v>5</v>
      </c>
      <c r="K3090" s="15">
        <v>1</v>
      </c>
      <c r="L3090" s="15">
        <v>25.8</v>
      </c>
      <c r="M3090" s="15">
        <v>61</v>
      </c>
      <c r="N3090" s="15">
        <v>150</v>
      </c>
      <c r="O3090" s="15">
        <v>1</v>
      </c>
      <c r="P3090" s="15" t="s">
        <v>910</v>
      </c>
      <c r="Q3090" s="37" t="s">
        <v>9169</v>
      </c>
      <c r="R3090" s="37">
        <v>0.21</v>
      </c>
      <c r="S3090" s="37" t="s">
        <v>9168</v>
      </c>
      <c r="T3090" s="37" t="s">
        <v>9167</v>
      </c>
      <c r="U3090" s="37" t="s">
        <v>9166</v>
      </c>
    </row>
    <row r="3091" spans="1:21" s="37" customFormat="1" ht="14.5">
      <c r="A3091" s="3" t="s">
        <v>6666</v>
      </c>
      <c r="B3091" s="15" t="s">
        <v>1</v>
      </c>
      <c r="C3091" s="15" t="s">
        <v>6</v>
      </c>
      <c r="D3091" s="15" t="s">
        <v>3525</v>
      </c>
      <c r="E3091" s="15">
        <v>1500</v>
      </c>
      <c r="F3091" s="15">
        <v>15.6</v>
      </c>
      <c r="G3091" s="15">
        <v>16.399999999999999</v>
      </c>
      <c r="H3091" s="15">
        <v>17.2</v>
      </c>
      <c r="I3091" s="15">
        <v>14</v>
      </c>
      <c r="J3091" s="15">
        <v>5</v>
      </c>
      <c r="K3091" s="15">
        <v>1</v>
      </c>
      <c r="L3091" s="15">
        <v>23.2</v>
      </c>
      <c r="M3091" s="15">
        <v>67</v>
      </c>
      <c r="N3091" s="15">
        <v>150</v>
      </c>
      <c r="O3091" s="15">
        <v>1</v>
      </c>
      <c r="P3091" s="15" t="s">
        <v>910</v>
      </c>
      <c r="Q3091" s="37" t="s">
        <v>9169</v>
      </c>
      <c r="R3091" s="37">
        <v>0.21</v>
      </c>
      <c r="S3091" s="37" t="s">
        <v>9168</v>
      </c>
      <c r="T3091" s="37" t="s">
        <v>9167</v>
      </c>
      <c r="U3091" s="37" t="s">
        <v>9166</v>
      </c>
    </row>
    <row r="3092" spans="1:21" s="37" customFormat="1" ht="14.5">
      <c r="A3092" s="3" t="s">
        <v>6667</v>
      </c>
      <c r="B3092" s="15" t="s">
        <v>1</v>
      </c>
      <c r="C3092" s="15" t="s">
        <v>6</v>
      </c>
      <c r="D3092" s="15" t="s">
        <v>3525</v>
      </c>
      <c r="E3092" s="15">
        <v>1500</v>
      </c>
      <c r="F3092" s="15">
        <v>15.6</v>
      </c>
      <c r="G3092" s="15">
        <v>16.399999999999999</v>
      </c>
      <c r="H3092" s="15">
        <v>17.2</v>
      </c>
      <c r="I3092" s="15">
        <v>14</v>
      </c>
      <c r="J3092" s="15">
        <v>5</v>
      </c>
      <c r="K3092" s="15">
        <v>1</v>
      </c>
      <c r="L3092" s="15">
        <v>23.2</v>
      </c>
      <c r="M3092" s="15">
        <v>67</v>
      </c>
      <c r="N3092" s="15">
        <v>150</v>
      </c>
      <c r="O3092" s="15">
        <v>1</v>
      </c>
      <c r="P3092" s="15" t="s">
        <v>3</v>
      </c>
      <c r="Q3092" s="37" t="s">
        <v>9169</v>
      </c>
      <c r="R3092" s="37">
        <v>0.21</v>
      </c>
      <c r="S3092" s="37" t="s">
        <v>9168</v>
      </c>
      <c r="T3092" s="37" t="s">
        <v>9167</v>
      </c>
      <c r="U3092" s="37" t="s">
        <v>9166</v>
      </c>
    </row>
    <row r="3093" spans="1:21" s="37" customFormat="1" ht="14.5">
      <c r="A3093" s="3" t="s">
        <v>6668</v>
      </c>
      <c r="B3093" s="15" t="s">
        <v>1</v>
      </c>
      <c r="C3093" s="15" t="s">
        <v>6</v>
      </c>
      <c r="D3093" s="15" t="s">
        <v>3525</v>
      </c>
      <c r="E3093" s="15">
        <v>1500</v>
      </c>
      <c r="F3093" s="15">
        <v>15.6</v>
      </c>
      <c r="G3093" s="15">
        <v>17.399999999999999</v>
      </c>
      <c r="H3093" s="15">
        <v>19.100000000000001</v>
      </c>
      <c r="I3093" s="15">
        <v>14</v>
      </c>
      <c r="J3093" s="15">
        <v>5</v>
      </c>
      <c r="K3093" s="15">
        <v>1</v>
      </c>
      <c r="L3093" s="15">
        <v>25.8</v>
      </c>
      <c r="M3093" s="15">
        <v>61</v>
      </c>
      <c r="N3093" s="15">
        <v>150</v>
      </c>
      <c r="O3093" s="15">
        <v>1</v>
      </c>
      <c r="P3093" s="15" t="s">
        <v>3</v>
      </c>
      <c r="Q3093" s="37" t="s">
        <v>9169</v>
      </c>
      <c r="R3093" s="37">
        <v>0.21</v>
      </c>
      <c r="S3093" s="37" t="s">
        <v>9168</v>
      </c>
      <c r="T3093" s="37" t="s">
        <v>9167</v>
      </c>
      <c r="U3093" s="37" t="s">
        <v>9166</v>
      </c>
    </row>
    <row r="3094" spans="1:21" s="37" customFormat="1" ht="14.5">
      <c r="A3094" s="3" t="s">
        <v>6669</v>
      </c>
      <c r="B3094" s="15" t="s">
        <v>1</v>
      </c>
      <c r="C3094" s="15" t="s">
        <v>6</v>
      </c>
      <c r="D3094" s="15" t="s">
        <v>3522</v>
      </c>
      <c r="E3094" s="15">
        <v>1500</v>
      </c>
      <c r="F3094" s="15">
        <v>15.6</v>
      </c>
      <c r="G3094" s="15">
        <v>17.399999999999999</v>
      </c>
      <c r="H3094" s="15">
        <v>19.100000000000001</v>
      </c>
      <c r="I3094" s="15">
        <v>14</v>
      </c>
      <c r="J3094" s="15">
        <v>5</v>
      </c>
      <c r="K3094" s="15">
        <v>1</v>
      </c>
      <c r="L3094" s="15">
        <v>25.8</v>
      </c>
      <c r="M3094" s="15">
        <v>61</v>
      </c>
      <c r="N3094" s="15">
        <v>150</v>
      </c>
      <c r="O3094" s="15">
        <v>1</v>
      </c>
      <c r="P3094" s="15" t="s">
        <v>3</v>
      </c>
      <c r="Q3094" s="37" t="s">
        <v>9169</v>
      </c>
      <c r="R3094" s="37">
        <v>0.21</v>
      </c>
      <c r="S3094" s="37" t="s">
        <v>9168</v>
      </c>
      <c r="T3094" s="37" t="s">
        <v>9167</v>
      </c>
      <c r="U3094" s="37" t="s">
        <v>9166</v>
      </c>
    </row>
    <row r="3095" spans="1:21" s="37" customFormat="1" ht="14.5">
      <c r="A3095" s="3" t="s">
        <v>6670</v>
      </c>
      <c r="B3095" s="15" t="s">
        <v>1</v>
      </c>
      <c r="C3095" s="15" t="s">
        <v>6</v>
      </c>
      <c r="D3095" s="15" t="s">
        <v>3522</v>
      </c>
      <c r="E3095" s="15">
        <v>1500</v>
      </c>
      <c r="F3095" s="15">
        <v>16.7</v>
      </c>
      <c r="G3095" s="15">
        <v>18.600000000000001</v>
      </c>
      <c r="H3095" s="15">
        <v>20.399999999999999</v>
      </c>
      <c r="I3095" s="15">
        <v>15</v>
      </c>
      <c r="J3095" s="15">
        <v>5</v>
      </c>
      <c r="K3095" s="15">
        <v>1</v>
      </c>
      <c r="L3095" s="15">
        <v>26.9</v>
      </c>
      <c r="M3095" s="15">
        <v>58</v>
      </c>
      <c r="N3095" s="15">
        <v>150</v>
      </c>
      <c r="O3095" s="15">
        <v>1</v>
      </c>
      <c r="P3095" s="15" t="s">
        <v>910</v>
      </c>
      <c r="Q3095" s="37" t="s">
        <v>9169</v>
      </c>
      <c r="R3095" s="37">
        <v>0.21</v>
      </c>
      <c r="S3095" s="37" t="s">
        <v>9168</v>
      </c>
      <c r="T3095" s="37" t="s">
        <v>9167</v>
      </c>
      <c r="U3095" s="37" t="s">
        <v>9166</v>
      </c>
    </row>
    <row r="3096" spans="1:21" s="37" customFormat="1" ht="14.5">
      <c r="A3096" s="3" t="s">
        <v>6671</v>
      </c>
      <c r="B3096" s="15" t="s">
        <v>1</v>
      </c>
      <c r="C3096" s="15" t="s">
        <v>6</v>
      </c>
      <c r="D3096" s="15" t="s">
        <v>3522</v>
      </c>
      <c r="E3096" s="15">
        <v>1500</v>
      </c>
      <c r="F3096" s="15">
        <v>167</v>
      </c>
      <c r="G3096" s="15">
        <v>185.5</v>
      </c>
      <c r="H3096" s="15">
        <v>204</v>
      </c>
      <c r="I3096" s="15">
        <v>150</v>
      </c>
      <c r="J3096" s="15">
        <v>5</v>
      </c>
      <c r="K3096" s="15">
        <v>1</v>
      </c>
      <c r="L3096" s="15">
        <v>266</v>
      </c>
      <c r="M3096" s="15">
        <v>5.8</v>
      </c>
      <c r="N3096" s="15">
        <v>150</v>
      </c>
      <c r="O3096" s="15">
        <v>1</v>
      </c>
      <c r="P3096" s="15" t="s">
        <v>910</v>
      </c>
      <c r="Q3096" s="37" t="s">
        <v>9169</v>
      </c>
      <c r="R3096" s="37">
        <v>0.21</v>
      </c>
      <c r="S3096" s="37" t="s">
        <v>9168</v>
      </c>
      <c r="T3096" s="37" t="s">
        <v>9167</v>
      </c>
      <c r="U3096" s="37" t="s">
        <v>9166</v>
      </c>
    </row>
    <row r="3097" spans="1:21" s="37" customFormat="1" ht="14.5">
      <c r="A3097" s="3" t="s">
        <v>6672</v>
      </c>
      <c r="B3097" s="15" t="s">
        <v>1</v>
      </c>
      <c r="C3097" s="15" t="s">
        <v>6</v>
      </c>
      <c r="D3097" s="15" t="s">
        <v>3522</v>
      </c>
      <c r="E3097" s="15">
        <v>1500</v>
      </c>
      <c r="F3097" s="15">
        <v>167</v>
      </c>
      <c r="G3097" s="15">
        <v>176</v>
      </c>
      <c r="H3097" s="15">
        <v>185</v>
      </c>
      <c r="I3097" s="15">
        <v>150</v>
      </c>
      <c r="J3097" s="15">
        <v>5</v>
      </c>
      <c r="K3097" s="15">
        <v>1</v>
      </c>
      <c r="L3097" s="15">
        <v>243</v>
      </c>
      <c r="M3097" s="15">
        <v>6.4</v>
      </c>
      <c r="N3097" s="15">
        <v>150</v>
      </c>
      <c r="O3097" s="15">
        <v>1</v>
      </c>
      <c r="P3097" s="15" t="s">
        <v>910</v>
      </c>
      <c r="Q3097" s="37" t="s">
        <v>9169</v>
      </c>
      <c r="R3097" s="37">
        <v>0.21</v>
      </c>
      <c r="S3097" s="37" t="s">
        <v>9168</v>
      </c>
      <c r="T3097" s="37" t="s">
        <v>9167</v>
      </c>
      <c r="U3097" s="37" t="s">
        <v>9166</v>
      </c>
    </row>
    <row r="3098" spans="1:21" s="37" customFormat="1" ht="14.5">
      <c r="A3098" s="3" t="s">
        <v>6673</v>
      </c>
      <c r="B3098" s="15" t="s">
        <v>1</v>
      </c>
      <c r="C3098" s="15" t="s">
        <v>6</v>
      </c>
      <c r="D3098" s="15" t="s">
        <v>3522</v>
      </c>
      <c r="E3098" s="15">
        <v>1500</v>
      </c>
      <c r="F3098" s="15">
        <v>167</v>
      </c>
      <c r="G3098" s="15">
        <v>176</v>
      </c>
      <c r="H3098" s="15">
        <v>185</v>
      </c>
      <c r="I3098" s="15">
        <v>150</v>
      </c>
      <c r="J3098" s="15">
        <v>5</v>
      </c>
      <c r="K3098" s="15">
        <v>1</v>
      </c>
      <c r="L3098" s="15">
        <v>243</v>
      </c>
      <c r="M3098" s="15">
        <v>6.4</v>
      </c>
      <c r="N3098" s="15">
        <v>150</v>
      </c>
      <c r="O3098" s="15">
        <v>1</v>
      </c>
      <c r="P3098" s="15" t="s">
        <v>3</v>
      </c>
      <c r="Q3098" s="37" t="s">
        <v>9169</v>
      </c>
      <c r="R3098" s="37">
        <v>0.21</v>
      </c>
      <c r="S3098" s="37" t="s">
        <v>9168</v>
      </c>
      <c r="T3098" s="37" t="s">
        <v>9167</v>
      </c>
      <c r="U3098" s="37" t="s">
        <v>9166</v>
      </c>
    </row>
    <row r="3099" spans="1:21" s="37" customFormat="1" ht="14.5">
      <c r="A3099" s="3" t="s">
        <v>6674</v>
      </c>
      <c r="B3099" s="15" t="s">
        <v>1</v>
      </c>
      <c r="C3099" s="15" t="s">
        <v>6</v>
      </c>
      <c r="D3099" s="15" t="s">
        <v>3525</v>
      </c>
      <c r="E3099" s="15">
        <v>1500</v>
      </c>
      <c r="F3099" s="15">
        <v>167</v>
      </c>
      <c r="G3099" s="15">
        <v>185.5</v>
      </c>
      <c r="H3099" s="15">
        <v>204</v>
      </c>
      <c r="I3099" s="15">
        <v>150</v>
      </c>
      <c r="J3099" s="15">
        <v>5</v>
      </c>
      <c r="K3099" s="15">
        <v>1</v>
      </c>
      <c r="L3099" s="15">
        <v>266</v>
      </c>
      <c r="M3099" s="15">
        <v>5.8</v>
      </c>
      <c r="N3099" s="15">
        <v>150</v>
      </c>
      <c r="O3099" s="15">
        <v>1</v>
      </c>
      <c r="P3099" s="15" t="s">
        <v>910</v>
      </c>
      <c r="Q3099" s="37" t="s">
        <v>9169</v>
      </c>
      <c r="R3099" s="37">
        <v>0.21</v>
      </c>
      <c r="S3099" s="37" t="s">
        <v>9168</v>
      </c>
      <c r="T3099" s="37" t="s">
        <v>9167</v>
      </c>
      <c r="U3099" s="37" t="s">
        <v>9166</v>
      </c>
    </row>
    <row r="3100" spans="1:21" s="37" customFormat="1" ht="14.5">
      <c r="A3100" s="3" t="s">
        <v>6675</v>
      </c>
      <c r="B3100" s="15" t="s">
        <v>1</v>
      </c>
      <c r="C3100" s="15" t="s">
        <v>6</v>
      </c>
      <c r="D3100" s="15" t="s">
        <v>3525</v>
      </c>
      <c r="E3100" s="15">
        <v>1500</v>
      </c>
      <c r="F3100" s="15">
        <v>167</v>
      </c>
      <c r="G3100" s="15">
        <v>176</v>
      </c>
      <c r="H3100" s="15">
        <v>185</v>
      </c>
      <c r="I3100" s="15">
        <v>150</v>
      </c>
      <c r="J3100" s="15">
        <v>5</v>
      </c>
      <c r="K3100" s="15">
        <v>1</v>
      </c>
      <c r="L3100" s="15">
        <v>243</v>
      </c>
      <c r="M3100" s="15">
        <v>6.4</v>
      </c>
      <c r="N3100" s="15">
        <v>150</v>
      </c>
      <c r="O3100" s="15">
        <v>1</v>
      </c>
      <c r="P3100" s="15" t="s">
        <v>910</v>
      </c>
      <c r="Q3100" s="37" t="s">
        <v>9169</v>
      </c>
      <c r="R3100" s="37">
        <v>0.21</v>
      </c>
      <c r="S3100" s="37" t="s">
        <v>9168</v>
      </c>
      <c r="T3100" s="37" t="s">
        <v>9167</v>
      </c>
      <c r="U3100" s="37" t="s">
        <v>9166</v>
      </c>
    </row>
    <row r="3101" spans="1:21" s="37" customFormat="1" ht="14.5">
      <c r="A3101" s="3" t="s">
        <v>6676</v>
      </c>
      <c r="B3101" s="15" t="s">
        <v>1</v>
      </c>
      <c r="C3101" s="15" t="s">
        <v>6</v>
      </c>
      <c r="D3101" s="15" t="s">
        <v>3525</v>
      </c>
      <c r="E3101" s="15">
        <v>1500</v>
      </c>
      <c r="F3101" s="15">
        <v>167</v>
      </c>
      <c r="G3101" s="15">
        <v>176</v>
      </c>
      <c r="H3101" s="15">
        <v>185</v>
      </c>
      <c r="I3101" s="15">
        <v>150</v>
      </c>
      <c r="J3101" s="15">
        <v>5</v>
      </c>
      <c r="K3101" s="15">
        <v>1</v>
      </c>
      <c r="L3101" s="15">
        <v>243</v>
      </c>
      <c r="M3101" s="15">
        <v>6.4</v>
      </c>
      <c r="N3101" s="15">
        <v>150</v>
      </c>
      <c r="O3101" s="15">
        <v>1</v>
      </c>
      <c r="P3101" s="15" t="s">
        <v>3</v>
      </c>
      <c r="Q3101" s="37" t="s">
        <v>9169</v>
      </c>
      <c r="R3101" s="37">
        <v>0.21</v>
      </c>
      <c r="S3101" s="37" t="s">
        <v>9168</v>
      </c>
      <c r="T3101" s="37" t="s">
        <v>9167</v>
      </c>
      <c r="U3101" s="37" t="s">
        <v>9166</v>
      </c>
    </row>
    <row r="3102" spans="1:21" s="37" customFormat="1" ht="14.5">
      <c r="A3102" s="3" t="s">
        <v>6677</v>
      </c>
      <c r="B3102" s="15" t="s">
        <v>1</v>
      </c>
      <c r="C3102" s="15" t="s">
        <v>6</v>
      </c>
      <c r="D3102" s="15" t="s">
        <v>3525</v>
      </c>
      <c r="E3102" s="15">
        <v>1500</v>
      </c>
      <c r="F3102" s="15">
        <v>167</v>
      </c>
      <c r="G3102" s="15">
        <v>185.5</v>
      </c>
      <c r="H3102" s="15">
        <v>204</v>
      </c>
      <c r="I3102" s="15">
        <v>150</v>
      </c>
      <c r="J3102" s="15">
        <v>5</v>
      </c>
      <c r="K3102" s="15">
        <v>1</v>
      </c>
      <c r="L3102" s="15">
        <v>266</v>
      </c>
      <c r="M3102" s="15">
        <v>5.8</v>
      </c>
      <c r="N3102" s="15">
        <v>150</v>
      </c>
      <c r="O3102" s="15">
        <v>1</v>
      </c>
      <c r="P3102" s="15" t="s">
        <v>3</v>
      </c>
      <c r="Q3102" s="37" t="s">
        <v>9169</v>
      </c>
      <c r="R3102" s="37">
        <v>0.21</v>
      </c>
      <c r="S3102" s="37" t="s">
        <v>9168</v>
      </c>
      <c r="T3102" s="37" t="s">
        <v>9167</v>
      </c>
      <c r="U3102" s="37" t="s">
        <v>9166</v>
      </c>
    </row>
    <row r="3103" spans="1:21" s="37" customFormat="1" ht="14.5">
      <c r="A3103" s="3" t="s">
        <v>6678</v>
      </c>
      <c r="B3103" s="15" t="s">
        <v>1</v>
      </c>
      <c r="C3103" s="15" t="s">
        <v>6</v>
      </c>
      <c r="D3103" s="15" t="s">
        <v>3522</v>
      </c>
      <c r="E3103" s="15">
        <v>1500</v>
      </c>
      <c r="F3103" s="15">
        <v>167</v>
      </c>
      <c r="G3103" s="15">
        <v>185.5</v>
      </c>
      <c r="H3103" s="15">
        <v>204</v>
      </c>
      <c r="I3103" s="15">
        <v>150</v>
      </c>
      <c r="J3103" s="15">
        <v>5</v>
      </c>
      <c r="K3103" s="15">
        <v>1</v>
      </c>
      <c r="L3103" s="15">
        <v>266</v>
      </c>
      <c r="M3103" s="15">
        <v>5.8</v>
      </c>
      <c r="N3103" s="15">
        <v>150</v>
      </c>
      <c r="O3103" s="15">
        <v>1</v>
      </c>
      <c r="P3103" s="15" t="s">
        <v>3</v>
      </c>
      <c r="Q3103" s="37" t="s">
        <v>9169</v>
      </c>
      <c r="R3103" s="37">
        <v>0.21</v>
      </c>
      <c r="S3103" s="37" t="s">
        <v>9168</v>
      </c>
      <c r="T3103" s="37" t="s">
        <v>9167</v>
      </c>
      <c r="U3103" s="37" t="s">
        <v>9166</v>
      </c>
    </row>
    <row r="3104" spans="1:21" s="37" customFormat="1" ht="14.5">
      <c r="A3104" s="3" t="s">
        <v>6679</v>
      </c>
      <c r="B3104" s="15" t="s">
        <v>1</v>
      </c>
      <c r="C3104" s="15" t="s">
        <v>6</v>
      </c>
      <c r="D3104" s="15" t="s">
        <v>3522</v>
      </c>
      <c r="E3104" s="15">
        <v>1500</v>
      </c>
      <c r="F3104" s="15">
        <v>16.7</v>
      </c>
      <c r="G3104" s="15">
        <v>17.600000000000001</v>
      </c>
      <c r="H3104" s="15">
        <v>18.5</v>
      </c>
      <c r="I3104" s="15">
        <v>15</v>
      </c>
      <c r="J3104" s="15">
        <v>5</v>
      </c>
      <c r="K3104" s="15">
        <v>1</v>
      </c>
      <c r="L3104" s="15">
        <v>24.4</v>
      </c>
      <c r="M3104" s="15">
        <v>64</v>
      </c>
      <c r="N3104" s="15">
        <v>150</v>
      </c>
      <c r="O3104" s="15">
        <v>1</v>
      </c>
      <c r="P3104" s="15" t="s">
        <v>910</v>
      </c>
      <c r="Q3104" s="37" t="s">
        <v>9169</v>
      </c>
      <c r="R3104" s="37">
        <v>0.21</v>
      </c>
      <c r="S3104" s="37" t="s">
        <v>9168</v>
      </c>
      <c r="T3104" s="37" t="s">
        <v>9167</v>
      </c>
      <c r="U3104" s="37" t="s">
        <v>9166</v>
      </c>
    </row>
    <row r="3105" spans="1:21" s="37" customFormat="1" ht="14.5">
      <c r="A3105" s="3" t="s">
        <v>6680</v>
      </c>
      <c r="B3105" s="15" t="s">
        <v>1</v>
      </c>
      <c r="C3105" s="15" t="s">
        <v>6</v>
      </c>
      <c r="D3105" s="15" t="s">
        <v>3522</v>
      </c>
      <c r="E3105" s="15">
        <v>1500</v>
      </c>
      <c r="F3105" s="15">
        <v>16.7</v>
      </c>
      <c r="G3105" s="15">
        <v>17.600000000000001</v>
      </c>
      <c r="H3105" s="15">
        <v>18.5</v>
      </c>
      <c r="I3105" s="15">
        <v>15</v>
      </c>
      <c r="J3105" s="15">
        <v>5</v>
      </c>
      <c r="K3105" s="15">
        <v>1</v>
      </c>
      <c r="L3105" s="15">
        <v>24.4</v>
      </c>
      <c r="M3105" s="15">
        <v>64</v>
      </c>
      <c r="N3105" s="15">
        <v>150</v>
      </c>
      <c r="O3105" s="15">
        <v>1</v>
      </c>
      <c r="P3105" s="15" t="s">
        <v>3</v>
      </c>
      <c r="Q3105" s="37" t="s">
        <v>9169</v>
      </c>
      <c r="R3105" s="37">
        <v>0.21</v>
      </c>
      <c r="S3105" s="37" t="s">
        <v>9168</v>
      </c>
      <c r="T3105" s="37" t="s">
        <v>9167</v>
      </c>
      <c r="U3105" s="37" t="s">
        <v>9166</v>
      </c>
    </row>
    <row r="3106" spans="1:21" s="37" customFormat="1" ht="14.5">
      <c r="A3106" s="3" t="s">
        <v>6681</v>
      </c>
      <c r="B3106" s="15" t="s">
        <v>1</v>
      </c>
      <c r="C3106" s="15" t="s">
        <v>6</v>
      </c>
      <c r="D3106" s="15" t="s">
        <v>3525</v>
      </c>
      <c r="E3106" s="15">
        <v>1500</v>
      </c>
      <c r="F3106" s="15">
        <v>16.7</v>
      </c>
      <c r="G3106" s="15">
        <v>18.600000000000001</v>
      </c>
      <c r="H3106" s="15">
        <v>20.399999999999999</v>
      </c>
      <c r="I3106" s="15">
        <v>15</v>
      </c>
      <c r="J3106" s="15">
        <v>5</v>
      </c>
      <c r="K3106" s="15">
        <v>1</v>
      </c>
      <c r="L3106" s="15">
        <v>26.9</v>
      </c>
      <c r="M3106" s="15">
        <v>58</v>
      </c>
      <c r="N3106" s="15">
        <v>150</v>
      </c>
      <c r="O3106" s="15">
        <v>1</v>
      </c>
      <c r="P3106" s="15" t="s">
        <v>910</v>
      </c>
      <c r="Q3106" s="37" t="s">
        <v>9169</v>
      </c>
      <c r="R3106" s="37">
        <v>0.21</v>
      </c>
      <c r="S3106" s="37" t="s">
        <v>9168</v>
      </c>
      <c r="T3106" s="37" t="s">
        <v>9167</v>
      </c>
      <c r="U3106" s="37" t="s">
        <v>9166</v>
      </c>
    </row>
    <row r="3107" spans="1:21" s="37" customFormat="1" ht="14.5">
      <c r="A3107" s="3" t="s">
        <v>6682</v>
      </c>
      <c r="B3107" s="15" t="s">
        <v>1</v>
      </c>
      <c r="C3107" s="15" t="s">
        <v>6</v>
      </c>
      <c r="D3107" s="15" t="s">
        <v>3525</v>
      </c>
      <c r="E3107" s="15">
        <v>1500</v>
      </c>
      <c r="F3107" s="15">
        <v>16.7</v>
      </c>
      <c r="G3107" s="15">
        <v>17.600000000000001</v>
      </c>
      <c r="H3107" s="15">
        <v>18.5</v>
      </c>
      <c r="I3107" s="15">
        <v>15</v>
      </c>
      <c r="J3107" s="15">
        <v>5</v>
      </c>
      <c r="K3107" s="15">
        <v>1</v>
      </c>
      <c r="L3107" s="15">
        <v>24.4</v>
      </c>
      <c r="M3107" s="15">
        <v>64</v>
      </c>
      <c r="N3107" s="15">
        <v>150</v>
      </c>
      <c r="O3107" s="15">
        <v>1</v>
      </c>
      <c r="P3107" s="15" t="s">
        <v>910</v>
      </c>
      <c r="Q3107" s="37" t="s">
        <v>9169</v>
      </c>
      <c r="R3107" s="37">
        <v>0.21</v>
      </c>
      <c r="S3107" s="37" t="s">
        <v>9168</v>
      </c>
      <c r="T3107" s="37" t="s">
        <v>9167</v>
      </c>
      <c r="U3107" s="37" t="s">
        <v>9166</v>
      </c>
    </row>
    <row r="3108" spans="1:21" s="37" customFormat="1" ht="14.5">
      <c r="A3108" s="3" t="s">
        <v>6683</v>
      </c>
      <c r="B3108" s="15" t="s">
        <v>1</v>
      </c>
      <c r="C3108" s="15" t="s">
        <v>6</v>
      </c>
      <c r="D3108" s="15" t="s">
        <v>3525</v>
      </c>
      <c r="E3108" s="15">
        <v>1500</v>
      </c>
      <c r="F3108" s="15">
        <v>16.7</v>
      </c>
      <c r="G3108" s="15">
        <v>17.600000000000001</v>
      </c>
      <c r="H3108" s="15">
        <v>18.5</v>
      </c>
      <c r="I3108" s="15">
        <v>15</v>
      </c>
      <c r="J3108" s="15">
        <v>5</v>
      </c>
      <c r="K3108" s="15">
        <v>1</v>
      </c>
      <c r="L3108" s="15">
        <v>24.4</v>
      </c>
      <c r="M3108" s="15">
        <v>64</v>
      </c>
      <c r="N3108" s="15">
        <v>150</v>
      </c>
      <c r="O3108" s="15">
        <v>1</v>
      </c>
      <c r="P3108" s="15" t="s">
        <v>3</v>
      </c>
      <c r="Q3108" s="37" t="s">
        <v>9169</v>
      </c>
      <c r="R3108" s="37">
        <v>0.21</v>
      </c>
      <c r="S3108" s="37" t="s">
        <v>9168</v>
      </c>
      <c r="T3108" s="37" t="s">
        <v>9167</v>
      </c>
      <c r="U3108" s="37" t="s">
        <v>9166</v>
      </c>
    </row>
    <row r="3109" spans="1:21" s="37" customFormat="1" ht="14.5">
      <c r="A3109" s="3" t="s">
        <v>6684</v>
      </c>
      <c r="B3109" s="15" t="s">
        <v>1</v>
      </c>
      <c r="C3109" s="15" t="s">
        <v>6</v>
      </c>
      <c r="D3109" s="15" t="s">
        <v>3525</v>
      </c>
      <c r="E3109" s="15">
        <v>1500</v>
      </c>
      <c r="F3109" s="15">
        <v>16.7</v>
      </c>
      <c r="G3109" s="15">
        <v>18.600000000000001</v>
      </c>
      <c r="H3109" s="15">
        <v>20.399999999999999</v>
      </c>
      <c r="I3109" s="15">
        <v>15</v>
      </c>
      <c r="J3109" s="15">
        <v>5</v>
      </c>
      <c r="K3109" s="15">
        <v>1</v>
      </c>
      <c r="L3109" s="15">
        <v>26.9</v>
      </c>
      <c r="M3109" s="15">
        <v>58</v>
      </c>
      <c r="N3109" s="15">
        <v>150</v>
      </c>
      <c r="O3109" s="15">
        <v>1</v>
      </c>
      <c r="P3109" s="15" t="s">
        <v>3</v>
      </c>
      <c r="Q3109" s="37" t="s">
        <v>9169</v>
      </c>
      <c r="R3109" s="37">
        <v>0.21</v>
      </c>
      <c r="S3109" s="37" t="s">
        <v>9168</v>
      </c>
      <c r="T3109" s="37" t="s">
        <v>9167</v>
      </c>
      <c r="U3109" s="37" t="s">
        <v>9166</v>
      </c>
    </row>
    <row r="3110" spans="1:21" s="37" customFormat="1" ht="14.5">
      <c r="A3110" s="3" t="s">
        <v>6685</v>
      </c>
      <c r="B3110" s="15" t="s">
        <v>1</v>
      </c>
      <c r="C3110" s="15" t="s">
        <v>6</v>
      </c>
      <c r="D3110" s="15" t="s">
        <v>3522</v>
      </c>
      <c r="E3110" s="15">
        <v>1500</v>
      </c>
      <c r="F3110" s="15">
        <v>16.7</v>
      </c>
      <c r="G3110" s="15">
        <v>18.600000000000001</v>
      </c>
      <c r="H3110" s="15">
        <v>20.399999999999999</v>
      </c>
      <c r="I3110" s="15">
        <v>15</v>
      </c>
      <c r="J3110" s="15">
        <v>5</v>
      </c>
      <c r="K3110" s="15">
        <v>1</v>
      </c>
      <c r="L3110" s="15">
        <v>26.9</v>
      </c>
      <c r="M3110" s="15">
        <v>58</v>
      </c>
      <c r="N3110" s="15">
        <v>150</v>
      </c>
      <c r="O3110" s="15">
        <v>1</v>
      </c>
      <c r="P3110" s="15" t="s">
        <v>3</v>
      </c>
      <c r="Q3110" s="37" t="s">
        <v>9169</v>
      </c>
      <c r="R3110" s="37">
        <v>0.21</v>
      </c>
      <c r="S3110" s="37" t="s">
        <v>9168</v>
      </c>
      <c r="T3110" s="37" t="s">
        <v>9167</v>
      </c>
      <c r="U3110" s="37" t="s">
        <v>9166</v>
      </c>
    </row>
    <row r="3111" spans="1:21" s="37" customFormat="1" ht="14.5">
      <c r="A3111" s="3" t="s">
        <v>6686</v>
      </c>
      <c r="B3111" s="15" t="s">
        <v>1</v>
      </c>
      <c r="C3111" s="15" t="s">
        <v>6</v>
      </c>
      <c r="D3111" s="15" t="s">
        <v>3522</v>
      </c>
      <c r="E3111" s="15">
        <v>1500</v>
      </c>
      <c r="F3111" s="15">
        <v>17.8</v>
      </c>
      <c r="G3111" s="15">
        <v>19.8</v>
      </c>
      <c r="H3111" s="15">
        <v>21.8</v>
      </c>
      <c r="I3111" s="15">
        <v>16</v>
      </c>
      <c r="J3111" s="15">
        <v>5</v>
      </c>
      <c r="K3111" s="15">
        <v>1</v>
      </c>
      <c r="L3111" s="15">
        <v>28.8</v>
      </c>
      <c r="M3111" s="15">
        <v>54</v>
      </c>
      <c r="N3111" s="15">
        <v>150</v>
      </c>
      <c r="O3111" s="15">
        <v>1</v>
      </c>
      <c r="P3111" s="15" t="s">
        <v>910</v>
      </c>
      <c r="Q3111" s="37" t="s">
        <v>9169</v>
      </c>
      <c r="R3111" s="37">
        <v>0.21</v>
      </c>
      <c r="S3111" s="37" t="s">
        <v>9168</v>
      </c>
      <c r="T3111" s="37" t="s">
        <v>9167</v>
      </c>
      <c r="U3111" s="37" t="s">
        <v>9166</v>
      </c>
    </row>
    <row r="3112" spans="1:21" s="37" customFormat="1" ht="14.5">
      <c r="A3112" s="3" t="s">
        <v>6687</v>
      </c>
      <c r="B3112" s="15" t="s">
        <v>1</v>
      </c>
      <c r="C3112" s="15" t="s">
        <v>6</v>
      </c>
      <c r="D3112" s="15" t="s">
        <v>3522</v>
      </c>
      <c r="E3112" s="15">
        <v>1500</v>
      </c>
      <c r="F3112" s="15">
        <v>178</v>
      </c>
      <c r="G3112" s="15">
        <v>198</v>
      </c>
      <c r="H3112" s="15">
        <v>218</v>
      </c>
      <c r="I3112" s="15">
        <v>160</v>
      </c>
      <c r="J3112" s="15">
        <v>5</v>
      </c>
      <c r="K3112" s="15">
        <v>1</v>
      </c>
      <c r="L3112" s="15">
        <v>287</v>
      </c>
      <c r="M3112" s="15">
        <v>5.4</v>
      </c>
      <c r="N3112" s="15">
        <v>150</v>
      </c>
      <c r="O3112" s="15">
        <v>1</v>
      </c>
      <c r="P3112" s="15" t="s">
        <v>910</v>
      </c>
      <c r="Q3112" s="37" t="s">
        <v>9169</v>
      </c>
      <c r="R3112" s="37">
        <v>0.21</v>
      </c>
      <c r="S3112" s="37" t="s">
        <v>9168</v>
      </c>
      <c r="T3112" s="37" t="s">
        <v>9167</v>
      </c>
      <c r="U3112" s="37" t="s">
        <v>9166</v>
      </c>
    </row>
    <row r="3113" spans="1:21" s="37" customFormat="1" ht="14.5">
      <c r="A3113" s="3" t="s">
        <v>6688</v>
      </c>
      <c r="B3113" s="15" t="s">
        <v>1</v>
      </c>
      <c r="C3113" s="15" t="s">
        <v>6</v>
      </c>
      <c r="D3113" s="15" t="s">
        <v>3522</v>
      </c>
      <c r="E3113" s="15">
        <v>1500</v>
      </c>
      <c r="F3113" s="15">
        <v>178</v>
      </c>
      <c r="G3113" s="15">
        <v>187.5</v>
      </c>
      <c r="H3113" s="15">
        <v>197</v>
      </c>
      <c r="I3113" s="15">
        <v>160</v>
      </c>
      <c r="J3113" s="15">
        <v>5</v>
      </c>
      <c r="K3113" s="15">
        <v>1</v>
      </c>
      <c r="L3113" s="15">
        <v>259</v>
      </c>
      <c r="M3113" s="15">
        <v>6</v>
      </c>
      <c r="N3113" s="15">
        <v>150</v>
      </c>
      <c r="O3113" s="15">
        <v>1</v>
      </c>
      <c r="P3113" s="15" t="s">
        <v>910</v>
      </c>
      <c r="Q3113" s="37" t="s">
        <v>9169</v>
      </c>
      <c r="R3113" s="37">
        <v>0.21</v>
      </c>
      <c r="S3113" s="37" t="s">
        <v>9168</v>
      </c>
      <c r="T3113" s="37" t="s">
        <v>9167</v>
      </c>
      <c r="U3113" s="37" t="s">
        <v>9166</v>
      </c>
    </row>
    <row r="3114" spans="1:21" s="37" customFormat="1" ht="14.5">
      <c r="A3114" s="3" t="s">
        <v>6689</v>
      </c>
      <c r="B3114" s="15" t="s">
        <v>1</v>
      </c>
      <c r="C3114" s="15" t="s">
        <v>6</v>
      </c>
      <c r="D3114" s="15" t="s">
        <v>3522</v>
      </c>
      <c r="E3114" s="15">
        <v>1500</v>
      </c>
      <c r="F3114" s="15">
        <v>178</v>
      </c>
      <c r="G3114" s="15">
        <v>187.5</v>
      </c>
      <c r="H3114" s="15">
        <v>197</v>
      </c>
      <c r="I3114" s="15">
        <v>160</v>
      </c>
      <c r="J3114" s="15">
        <v>5</v>
      </c>
      <c r="K3114" s="15">
        <v>1</v>
      </c>
      <c r="L3114" s="15">
        <v>259</v>
      </c>
      <c r="M3114" s="15">
        <v>6</v>
      </c>
      <c r="N3114" s="15">
        <v>150</v>
      </c>
      <c r="O3114" s="15">
        <v>1</v>
      </c>
      <c r="P3114" s="15" t="s">
        <v>3</v>
      </c>
      <c r="Q3114" s="37" t="s">
        <v>9169</v>
      </c>
      <c r="R3114" s="37">
        <v>0.21</v>
      </c>
      <c r="S3114" s="37" t="s">
        <v>9168</v>
      </c>
      <c r="T3114" s="37" t="s">
        <v>9167</v>
      </c>
      <c r="U3114" s="37" t="s">
        <v>9166</v>
      </c>
    </row>
    <row r="3115" spans="1:21" s="37" customFormat="1" ht="14.5">
      <c r="A3115" s="3" t="s">
        <v>6690</v>
      </c>
      <c r="B3115" s="15" t="s">
        <v>1</v>
      </c>
      <c r="C3115" s="15" t="s">
        <v>6</v>
      </c>
      <c r="D3115" s="15" t="s">
        <v>3525</v>
      </c>
      <c r="E3115" s="15">
        <v>1500</v>
      </c>
      <c r="F3115" s="15">
        <v>178</v>
      </c>
      <c r="G3115" s="15">
        <v>198</v>
      </c>
      <c r="H3115" s="15">
        <v>218</v>
      </c>
      <c r="I3115" s="15">
        <v>160</v>
      </c>
      <c r="J3115" s="15">
        <v>5</v>
      </c>
      <c r="K3115" s="15">
        <v>1</v>
      </c>
      <c r="L3115" s="15">
        <v>287</v>
      </c>
      <c r="M3115" s="15">
        <v>5.4</v>
      </c>
      <c r="N3115" s="15">
        <v>150</v>
      </c>
      <c r="O3115" s="15">
        <v>1</v>
      </c>
      <c r="P3115" s="15" t="s">
        <v>910</v>
      </c>
      <c r="Q3115" s="37" t="s">
        <v>9169</v>
      </c>
      <c r="R3115" s="37">
        <v>0.21</v>
      </c>
      <c r="S3115" s="37" t="s">
        <v>9168</v>
      </c>
      <c r="T3115" s="37" t="s">
        <v>9167</v>
      </c>
      <c r="U3115" s="37" t="s">
        <v>9166</v>
      </c>
    </row>
    <row r="3116" spans="1:21" s="37" customFormat="1" ht="14.5">
      <c r="A3116" s="3" t="s">
        <v>6691</v>
      </c>
      <c r="B3116" s="15" t="s">
        <v>1</v>
      </c>
      <c r="C3116" s="15" t="s">
        <v>6</v>
      </c>
      <c r="D3116" s="15" t="s">
        <v>3525</v>
      </c>
      <c r="E3116" s="15">
        <v>1500</v>
      </c>
      <c r="F3116" s="15">
        <v>178</v>
      </c>
      <c r="G3116" s="15">
        <v>187.5</v>
      </c>
      <c r="H3116" s="15">
        <v>197</v>
      </c>
      <c r="I3116" s="15">
        <v>160</v>
      </c>
      <c r="J3116" s="15">
        <v>5</v>
      </c>
      <c r="K3116" s="15">
        <v>1</v>
      </c>
      <c r="L3116" s="15">
        <v>259</v>
      </c>
      <c r="M3116" s="15">
        <v>6</v>
      </c>
      <c r="N3116" s="15">
        <v>150</v>
      </c>
      <c r="O3116" s="15">
        <v>1</v>
      </c>
      <c r="P3116" s="15" t="s">
        <v>910</v>
      </c>
      <c r="Q3116" s="37" t="s">
        <v>9169</v>
      </c>
      <c r="R3116" s="37">
        <v>0.21</v>
      </c>
      <c r="S3116" s="37" t="s">
        <v>9168</v>
      </c>
      <c r="T3116" s="37" t="s">
        <v>9167</v>
      </c>
      <c r="U3116" s="37" t="s">
        <v>9166</v>
      </c>
    </row>
    <row r="3117" spans="1:21" s="37" customFormat="1" ht="14.5">
      <c r="A3117" s="3" t="s">
        <v>6692</v>
      </c>
      <c r="B3117" s="15" t="s">
        <v>1</v>
      </c>
      <c r="C3117" s="15" t="s">
        <v>6</v>
      </c>
      <c r="D3117" s="15" t="s">
        <v>3525</v>
      </c>
      <c r="E3117" s="15">
        <v>1500</v>
      </c>
      <c r="F3117" s="15">
        <v>178</v>
      </c>
      <c r="G3117" s="15">
        <v>187.5</v>
      </c>
      <c r="H3117" s="15">
        <v>197</v>
      </c>
      <c r="I3117" s="15">
        <v>160</v>
      </c>
      <c r="J3117" s="15">
        <v>5</v>
      </c>
      <c r="K3117" s="15">
        <v>1</v>
      </c>
      <c r="L3117" s="15">
        <v>259</v>
      </c>
      <c r="M3117" s="15">
        <v>6</v>
      </c>
      <c r="N3117" s="15">
        <v>150</v>
      </c>
      <c r="O3117" s="15">
        <v>1</v>
      </c>
      <c r="P3117" s="15" t="s">
        <v>3</v>
      </c>
      <c r="Q3117" s="37" t="s">
        <v>9169</v>
      </c>
      <c r="R3117" s="37">
        <v>0.21</v>
      </c>
      <c r="S3117" s="37" t="s">
        <v>9168</v>
      </c>
      <c r="T3117" s="37" t="s">
        <v>9167</v>
      </c>
      <c r="U3117" s="37" t="s">
        <v>9166</v>
      </c>
    </row>
    <row r="3118" spans="1:21" s="37" customFormat="1" ht="14.5">
      <c r="A3118" s="3" t="s">
        <v>6693</v>
      </c>
      <c r="B3118" s="15" t="s">
        <v>1</v>
      </c>
      <c r="C3118" s="15" t="s">
        <v>6</v>
      </c>
      <c r="D3118" s="15" t="s">
        <v>3525</v>
      </c>
      <c r="E3118" s="15">
        <v>1500</v>
      </c>
      <c r="F3118" s="15">
        <v>178</v>
      </c>
      <c r="G3118" s="15">
        <v>198</v>
      </c>
      <c r="H3118" s="15">
        <v>218</v>
      </c>
      <c r="I3118" s="15">
        <v>160</v>
      </c>
      <c r="J3118" s="15">
        <v>5</v>
      </c>
      <c r="K3118" s="15">
        <v>1</v>
      </c>
      <c r="L3118" s="15">
        <v>287</v>
      </c>
      <c r="M3118" s="15">
        <v>5.4</v>
      </c>
      <c r="N3118" s="15">
        <v>150</v>
      </c>
      <c r="O3118" s="15">
        <v>1</v>
      </c>
      <c r="P3118" s="15" t="s">
        <v>3</v>
      </c>
      <c r="Q3118" s="37" t="s">
        <v>9169</v>
      </c>
      <c r="R3118" s="37">
        <v>0.21</v>
      </c>
      <c r="S3118" s="37" t="s">
        <v>9168</v>
      </c>
      <c r="T3118" s="37" t="s">
        <v>9167</v>
      </c>
      <c r="U3118" s="37" t="s">
        <v>9166</v>
      </c>
    </row>
    <row r="3119" spans="1:21" s="37" customFormat="1" ht="14.5">
      <c r="A3119" s="3" t="s">
        <v>6694</v>
      </c>
      <c r="B3119" s="15" t="s">
        <v>1</v>
      </c>
      <c r="C3119" s="15" t="s">
        <v>6</v>
      </c>
      <c r="D3119" s="15" t="s">
        <v>3522</v>
      </c>
      <c r="E3119" s="15">
        <v>1500</v>
      </c>
      <c r="F3119" s="15">
        <v>178</v>
      </c>
      <c r="G3119" s="15">
        <v>198</v>
      </c>
      <c r="H3119" s="15">
        <v>218</v>
      </c>
      <c r="I3119" s="15">
        <v>160</v>
      </c>
      <c r="J3119" s="15">
        <v>5</v>
      </c>
      <c r="K3119" s="15">
        <v>1</v>
      </c>
      <c r="L3119" s="15">
        <v>287</v>
      </c>
      <c r="M3119" s="15">
        <v>5.4</v>
      </c>
      <c r="N3119" s="15">
        <v>150</v>
      </c>
      <c r="O3119" s="15">
        <v>1</v>
      </c>
      <c r="P3119" s="15" t="s">
        <v>3</v>
      </c>
      <c r="Q3119" s="37" t="s">
        <v>9169</v>
      </c>
      <c r="R3119" s="37">
        <v>0.21</v>
      </c>
      <c r="S3119" s="37" t="s">
        <v>9168</v>
      </c>
      <c r="T3119" s="37" t="s">
        <v>9167</v>
      </c>
      <c r="U3119" s="37" t="s">
        <v>9166</v>
      </c>
    </row>
    <row r="3120" spans="1:21" s="37" customFormat="1" ht="14.5">
      <c r="A3120" s="3" t="s">
        <v>6695</v>
      </c>
      <c r="B3120" s="15" t="s">
        <v>1</v>
      </c>
      <c r="C3120" s="15" t="s">
        <v>6</v>
      </c>
      <c r="D3120" s="15" t="s">
        <v>3522</v>
      </c>
      <c r="E3120" s="15">
        <v>1500</v>
      </c>
      <c r="F3120" s="15">
        <v>17.8</v>
      </c>
      <c r="G3120" s="15">
        <v>18.8</v>
      </c>
      <c r="H3120" s="15">
        <v>19.7</v>
      </c>
      <c r="I3120" s="15">
        <v>16</v>
      </c>
      <c r="J3120" s="15">
        <v>5</v>
      </c>
      <c r="K3120" s="15">
        <v>1</v>
      </c>
      <c r="L3120" s="15">
        <v>26</v>
      </c>
      <c r="M3120" s="15">
        <v>60</v>
      </c>
      <c r="N3120" s="15">
        <v>150</v>
      </c>
      <c r="O3120" s="15">
        <v>1</v>
      </c>
      <c r="P3120" s="15" t="s">
        <v>910</v>
      </c>
      <c r="Q3120" s="37" t="s">
        <v>9169</v>
      </c>
      <c r="R3120" s="37">
        <v>0.21</v>
      </c>
      <c r="S3120" s="37" t="s">
        <v>9168</v>
      </c>
      <c r="T3120" s="37" t="s">
        <v>9167</v>
      </c>
      <c r="U3120" s="37" t="s">
        <v>9166</v>
      </c>
    </row>
    <row r="3121" spans="1:21" s="37" customFormat="1" ht="14.5">
      <c r="A3121" s="3" t="s">
        <v>6696</v>
      </c>
      <c r="B3121" s="15" t="s">
        <v>1</v>
      </c>
      <c r="C3121" s="15" t="s">
        <v>6</v>
      </c>
      <c r="D3121" s="15" t="s">
        <v>3522</v>
      </c>
      <c r="E3121" s="15">
        <v>1500</v>
      </c>
      <c r="F3121" s="15">
        <v>17.8</v>
      </c>
      <c r="G3121" s="15">
        <v>18.8</v>
      </c>
      <c r="H3121" s="15">
        <v>19.7</v>
      </c>
      <c r="I3121" s="15">
        <v>16</v>
      </c>
      <c r="J3121" s="15">
        <v>5</v>
      </c>
      <c r="K3121" s="15">
        <v>1</v>
      </c>
      <c r="L3121" s="15">
        <v>26</v>
      </c>
      <c r="M3121" s="15">
        <v>60</v>
      </c>
      <c r="N3121" s="15">
        <v>150</v>
      </c>
      <c r="O3121" s="15">
        <v>1</v>
      </c>
      <c r="P3121" s="15" t="s">
        <v>3</v>
      </c>
      <c r="Q3121" s="37" t="s">
        <v>9169</v>
      </c>
      <c r="R3121" s="37">
        <v>0.21</v>
      </c>
      <c r="S3121" s="37" t="s">
        <v>9168</v>
      </c>
      <c r="T3121" s="37" t="s">
        <v>9167</v>
      </c>
      <c r="U3121" s="37" t="s">
        <v>9166</v>
      </c>
    </row>
    <row r="3122" spans="1:21" s="37" customFormat="1" ht="14.5">
      <c r="A3122" s="3" t="s">
        <v>6697</v>
      </c>
      <c r="B3122" s="15" t="s">
        <v>1</v>
      </c>
      <c r="C3122" s="15" t="s">
        <v>6</v>
      </c>
      <c r="D3122" s="15" t="s">
        <v>3525</v>
      </c>
      <c r="E3122" s="15">
        <v>1500</v>
      </c>
      <c r="F3122" s="15">
        <v>17.8</v>
      </c>
      <c r="G3122" s="15">
        <v>19.8</v>
      </c>
      <c r="H3122" s="15">
        <v>21.8</v>
      </c>
      <c r="I3122" s="15">
        <v>16</v>
      </c>
      <c r="J3122" s="15">
        <v>5</v>
      </c>
      <c r="K3122" s="15">
        <v>1</v>
      </c>
      <c r="L3122" s="15">
        <v>28.8</v>
      </c>
      <c r="M3122" s="15">
        <v>54</v>
      </c>
      <c r="N3122" s="15">
        <v>150</v>
      </c>
      <c r="O3122" s="15">
        <v>1</v>
      </c>
      <c r="P3122" s="15" t="s">
        <v>910</v>
      </c>
      <c r="Q3122" s="37" t="s">
        <v>9169</v>
      </c>
      <c r="R3122" s="37">
        <v>0.21</v>
      </c>
      <c r="S3122" s="37" t="s">
        <v>9168</v>
      </c>
      <c r="T3122" s="37" t="s">
        <v>9167</v>
      </c>
      <c r="U3122" s="37" t="s">
        <v>9166</v>
      </c>
    </row>
    <row r="3123" spans="1:21" s="37" customFormat="1" ht="14.5">
      <c r="A3123" s="3" t="s">
        <v>6698</v>
      </c>
      <c r="B3123" s="15" t="s">
        <v>1</v>
      </c>
      <c r="C3123" s="15" t="s">
        <v>6</v>
      </c>
      <c r="D3123" s="15" t="s">
        <v>3525</v>
      </c>
      <c r="E3123" s="15">
        <v>1500</v>
      </c>
      <c r="F3123" s="15">
        <v>17.8</v>
      </c>
      <c r="G3123" s="15">
        <v>18.8</v>
      </c>
      <c r="H3123" s="15">
        <v>19.7</v>
      </c>
      <c r="I3123" s="15">
        <v>16</v>
      </c>
      <c r="J3123" s="15">
        <v>5</v>
      </c>
      <c r="K3123" s="15">
        <v>1</v>
      </c>
      <c r="L3123" s="15">
        <v>26</v>
      </c>
      <c r="M3123" s="15">
        <v>60</v>
      </c>
      <c r="N3123" s="15">
        <v>150</v>
      </c>
      <c r="O3123" s="15">
        <v>1</v>
      </c>
      <c r="P3123" s="15" t="s">
        <v>910</v>
      </c>
      <c r="Q3123" s="37" t="s">
        <v>9169</v>
      </c>
      <c r="R3123" s="37">
        <v>0.21</v>
      </c>
      <c r="S3123" s="37" t="s">
        <v>9168</v>
      </c>
      <c r="T3123" s="37" t="s">
        <v>9167</v>
      </c>
      <c r="U3123" s="37" t="s">
        <v>9166</v>
      </c>
    </row>
    <row r="3124" spans="1:21" s="37" customFormat="1" ht="14.5">
      <c r="A3124" s="3" t="s">
        <v>6699</v>
      </c>
      <c r="B3124" s="15" t="s">
        <v>1</v>
      </c>
      <c r="C3124" s="15" t="s">
        <v>6</v>
      </c>
      <c r="D3124" s="15" t="s">
        <v>3525</v>
      </c>
      <c r="E3124" s="15">
        <v>1500</v>
      </c>
      <c r="F3124" s="15">
        <v>17.8</v>
      </c>
      <c r="G3124" s="15">
        <v>18.8</v>
      </c>
      <c r="H3124" s="15">
        <v>19.7</v>
      </c>
      <c r="I3124" s="15">
        <v>16</v>
      </c>
      <c r="J3124" s="15">
        <v>5</v>
      </c>
      <c r="K3124" s="15">
        <v>1</v>
      </c>
      <c r="L3124" s="15">
        <v>26</v>
      </c>
      <c r="M3124" s="15">
        <v>60</v>
      </c>
      <c r="N3124" s="15">
        <v>150</v>
      </c>
      <c r="O3124" s="15">
        <v>1</v>
      </c>
      <c r="P3124" s="15" t="s">
        <v>3</v>
      </c>
      <c r="Q3124" s="37" t="s">
        <v>9169</v>
      </c>
      <c r="R3124" s="37">
        <v>0.21</v>
      </c>
      <c r="S3124" s="37" t="s">
        <v>9168</v>
      </c>
      <c r="T3124" s="37" t="s">
        <v>9167</v>
      </c>
      <c r="U3124" s="37" t="s">
        <v>9166</v>
      </c>
    </row>
    <row r="3125" spans="1:21" s="37" customFormat="1" ht="14.5">
      <c r="A3125" s="3" t="s">
        <v>6700</v>
      </c>
      <c r="B3125" s="15" t="s">
        <v>1</v>
      </c>
      <c r="C3125" s="15" t="s">
        <v>6</v>
      </c>
      <c r="D3125" s="15" t="s">
        <v>3525</v>
      </c>
      <c r="E3125" s="15">
        <v>1500</v>
      </c>
      <c r="F3125" s="15">
        <v>17.8</v>
      </c>
      <c r="G3125" s="15">
        <v>19.8</v>
      </c>
      <c r="H3125" s="15">
        <v>21.8</v>
      </c>
      <c r="I3125" s="15">
        <v>16</v>
      </c>
      <c r="J3125" s="15">
        <v>5</v>
      </c>
      <c r="K3125" s="15">
        <v>1</v>
      </c>
      <c r="L3125" s="15">
        <v>28.8</v>
      </c>
      <c r="M3125" s="15">
        <v>54</v>
      </c>
      <c r="N3125" s="15">
        <v>150</v>
      </c>
      <c r="O3125" s="15">
        <v>1</v>
      </c>
      <c r="P3125" s="15" t="s">
        <v>3</v>
      </c>
      <c r="Q3125" s="37" t="s">
        <v>9169</v>
      </c>
      <c r="R3125" s="37">
        <v>0.21</v>
      </c>
      <c r="S3125" s="37" t="s">
        <v>9168</v>
      </c>
      <c r="T3125" s="37" t="s">
        <v>9167</v>
      </c>
      <c r="U3125" s="37" t="s">
        <v>9166</v>
      </c>
    </row>
    <row r="3126" spans="1:21" s="37" customFormat="1" ht="14.5">
      <c r="A3126" s="3" t="s">
        <v>6701</v>
      </c>
      <c r="B3126" s="15" t="s">
        <v>1</v>
      </c>
      <c r="C3126" s="15" t="s">
        <v>6</v>
      </c>
      <c r="D3126" s="15" t="s">
        <v>3522</v>
      </c>
      <c r="E3126" s="15">
        <v>1500</v>
      </c>
      <c r="F3126" s="15">
        <v>17.8</v>
      </c>
      <c r="G3126" s="15">
        <v>19.8</v>
      </c>
      <c r="H3126" s="15">
        <v>21.8</v>
      </c>
      <c r="I3126" s="15">
        <v>16</v>
      </c>
      <c r="J3126" s="15">
        <v>5</v>
      </c>
      <c r="K3126" s="15">
        <v>1</v>
      </c>
      <c r="L3126" s="15">
        <v>28.8</v>
      </c>
      <c r="M3126" s="15">
        <v>54</v>
      </c>
      <c r="N3126" s="15">
        <v>150</v>
      </c>
      <c r="O3126" s="15">
        <v>1</v>
      </c>
      <c r="P3126" s="15" t="s">
        <v>3</v>
      </c>
      <c r="Q3126" s="37" t="s">
        <v>9169</v>
      </c>
      <c r="R3126" s="37">
        <v>0.21</v>
      </c>
      <c r="S3126" s="37" t="s">
        <v>9168</v>
      </c>
      <c r="T3126" s="37" t="s">
        <v>9167</v>
      </c>
      <c r="U3126" s="37" t="s">
        <v>9166</v>
      </c>
    </row>
    <row r="3127" spans="1:21" s="37" customFormat="1" ht="14.5">
      <c r="A3127" s="3" t="s">
        <v>6702</v>
      </c>
      <c r="B3127" s="15" t="s">
        <v>1</v>
      </c>
      <c r="C3127" s="15" t="s">
        <v>6</v>
      </c>
      <c r="D3127" s="15" t="s">
        <v>3522</v>
      </c>
      <c r="E3127" s="15">
        <v>1500</v>
      </c>
      <c r="F3127" s="15">
        <v>18.899999999999999</v>
      </c>
      <c r="G3127" s="15">
        <v>21</v>
      </c>
      <c r="H3127" s="15">
        <v>23.1</v>
      </c>
      <c r="I3127" s="15">
        <v>17</v>
      </c>
      <c r="J3127" s="15">
        <v>5</v>
      </c>
      <c r="K3127" s="15">
        <v>1</v>
      </c>
      <c r="L3127" s="15">
        <v>30.5</v>
      </c>
      <c r="M3127" s="15">
        <v>51</v>
      </c>
      <c r="N3127" s="15">
        <v>150</v>
      </c>
      <c r="O3127" s="15">
        <v>1</v>
      </c>
      <c r="P3127" s="15" t="s">
        <v>910</v>
      </c>
      <c r="Q3127" s="37" t="s">
        <v>9169</v>
      </c>
      <c r="R3127" s="37">
        <v>0.21</v>
      </c>
      <c r="S3127" s="37" t="s">
        <v>9168</v>
      </c>
      <c r="T3127" s="37" t="s">
        <v>9167</v>
      </c>
      <c r="U3127" s="37" t="s">
        <v>9166</v>
      </c>
    </row>
    <row r="3128" spans="1:21" s="37" customFormat="1" ht="14.5">
      <c r="A3128" s="3" t="s">
        <v>6703</v>
      </c>
      <c r="B3128" s="15" t="s">
        <v>1</v>
      </c>
      <c r="C3128" s="15" t="s">
        <v>6</v>
      </c>
      <c r="D3128" s="15" t="s">
        <v>3522</v>
      </c>
      <c r="E3128" s="15">
        <v>1500</v>
      </c>
      <c r="F3128" s="15">
        <v>189</v>
      </c>
      <c r="G3128" s="15">
        <v>210</v>
      </c>
      <c r="H3128" s="15">
        <v>231</v>
      </c>
      <c r="I3128" s="15">
        <v>170</v>
      </c>
      <c r="J3128" s="15">
        <v>5</v>
      </c>
      <c r="K3128" s="15">
        <v>1</v>
      </c>
      <c r="L3128" s="15">
        <v>304</v>
      </c>
      <c r="M3128" s="15">
        <v>5.0999999999999996</v>
      </c>
      <c r="N3128" s="15">
        <v>150</v>
      </c>
      <c r="O3128" s="15">
        <v>1</v>
      </c>
      <c r="P3128" s="15" t="s">
        <v>910</v>
      </c>
      <c r="Q3128" s="37" t="s">
        <v>9169</v>
      </c>
      <c r="R3128" s="37">
        <v>0.21</v>
      </c>
      <c r="S3128" s="37" t="s">
        <v>9168</v>
      </c>
      <c r="T3128" s="37" t="s">
        <v>9167</v>
      </c>
      <c r="U3128" s="37" t="s">
        <v>9166</v>
      </c>
    </row>
    <row r="3129" spans="1:21" s="37" customFormat="1" ht="14.5">
      <c r="A3129" s="3" t="s">
        <v>6704</v>
      </c>
      <c r="B3129" s="15" t="s">
        <v>1</v>
      </c>
      <c r="C3129" s="15" t="s">
        <v>6</v>
      </c>
      <c r="D3129" s="15" t="s">
        <v>3522</v>
      </c>
      <c r="E3129" s="15">
        <v>1500</v>
      </c>
      <c r="F3129" s="15">
        <v>189</v>
      </c>
      <c r="G3129" s="15">
        <v>199</v>
      </c>
      <c r="H3129" s="15">
        <v>209</v>
      </c>
      <c r="I3129" s="15">
        <v>170</v>
      </c>
      <c r="J3129" s="15">
        <v>5</v>
      </c>
      <c r="K3129" s="15">
        <v>1</v>
      </c>
      <c r="L3129" s="15">
        <v>275</v>
      </c>
      <c r="M3129" s="15">
        <v>5.7</v>
      </c>
      <c r="N3129" s="15">
        <v>150</v>
      </c>
      <c r="O3129" s="15">
        <v>1</v>
      </c>
      <c r="P3129" s="15" t="s">
        <v>910</v>
      </c>
      <c r="Q3129" s="37" t="s">
        <v>9169</v>
      </c>
      <c r="R3129" s="37">
        <v>0.21</v>
      </c>
      <c r="S3129" s="37" t="s">
        <v>9168</v>
      </c>
      <c r="T3129" s="37" t="s">
        <v>9167</v>
      </c>
      <c r="U3129" s="37" t="s">
        <v>9166</v>
      </c>
    </row>
    <row r="3130" spans="1:21" s="37" customFormat="1" ht="14.5">
      <c r="A3130" s="3" t="s">
        <v>6705</v>
      </c>
      <c r="B3130" s="15" t="s">
        <v>1</v>
      </c>
      <c r="C3130" s="15" t="s">
        <v>6</v>
      </c>
      <c r="D3130" s="15" t="s">
        <v>3522</v>
      </c>
      <c r="E3130" s="15">
        <v>1500</v>
      </c>
      <c r="F3130" s="15">
        <v>189</v>
      </c>
      <c r="G3130" s="15">
        <v>199</v>
      </c>
      <c r="H3130" s="15">
        <v>209</v>
      </c>
      <c r="I3130" s="15">
        <v>170</v>
      </c>
      <c r="J3130" s="15">
        <v>5</v>
      </c>
      <c r="K3130" s="15">
        <v>1</v>
      </c>
      <c r="L3130" s="15">
        <v>275</v>
      </c>
      <c r="M3130" s="15">
        <v>5.7</v>
      </c>
      <c r="N3130" s="15">
        <v>150</v>
      </c>
      <c r="O3130" s="15">
        <v>1</v>
      </c>
      <c r="P3130" s="15" t="s">
        <v>3</v>
      </c>
      <c r="Q3130" s="37" t="s">
        <v>9169</v>
      </c>
      <c r="R3130" s="37">
        <v>0.21</v>
      </c>
      <c r="S3130" s="37" t="s">
        <v>9168</v>
      </c>
      <c r="T3130" s="37" t="s">
        <v>9167</v>
      </c>
      <c r="U3130" s="37" t="s">
        <v>9166</v>
      </c>
    </row>
    <row r="3131" spans="1:21" s="37" customFormat="1" ht="14.5">
      <c r="A3131" s="3" t="s">
        <v>6706</v>
      </c>
      <c r="B3131" s="15" t="s">
        <v>1</v>
      </c>
      <c r="C3131" s="15" t="s">
        <v>6</v>
      </c>
      <c r="D3131" s="15" t="s">
        <v>3525</v>
      </c>
      <c r="E3131" s="15">
        <v>1500</v>
      </c>
      <c r="F3131" s="15">
        <v>189</v>
      </c>
      <c r="G3131" s="15">
        <v>210</v>
      </c>
      <c r="H3131" s="15">
        <v>231</v>
      </c>
      <c r="I3131" s="15">
        <v>170</v>
      </c>
      <c r="J3131" s="15">
        <v>5</v>
      </c>
      <c r="K3131" s="15">
        <v>1</v>
      </c>
      <c r="L3131" s="15">
        <v>304</v>
      </c>
      <c r="M3131" s="15">
        <v>5.0999999999999996</v>
      </c>
      <c r="N3131" s="15">
        <v>150</v>
      </c>
      <c r="O3131" s="15">
        <v>1</v>
      </c>
      <c r="P3131" s="15" t="s">
        <v>910</v>
      </c>
      <c r="Q3131" s="37" t="s">
        <v>9169</v>
      </c>
      <c r="R3131" s="37">
        <v>0.21</v>
      </c>
      <c r="S3131" s="37" t="s">
        <v>9168</v>
      </c>
      <c r="T3131" s="37" t="s">
        <v>9167</v>
      </c>
      <c r="U3131" s="37" t="s">
        <v>9166</v>
      </c>
    </row>
    <row r="3132" spans="1:21" s="37" customFormat="1" ht="14.5">
      <c r="A3132" s="3" t="s">
        <v>6707</v>
      </c>
      <c r="B3132" s="15" t="s">
        <v>1</v>
      </c>
      <c r="C3132" s="15" t="s">
        <v>6</v>
      </c>
      <c r="D3132" s="15" t="s">
        <v>3525</v>
      </c>
      <c r="E3132" s="15">
        <v>1500</v>
      </c>
      <c r="F3132" s="15">
        <v>189</v>
      </c>
      <c r="G3132" s="15">
        <v>199</v>
      </c>
      <c r="H3132" s="15">
        <v>209</v>
      </c>
      <c r="I3132" s="15">
        <v>170</v>
      </c>
      <c r="J3132" s="15">
        <v>5</v>
      </c>
      <c r="K3132" s="15">
        <v>1</v>
      </c>
      <c r="L3132" s="15">
        <v>275</v>
      </c>
      <c r="M3132" s="15">
        <v>5.7</v>
      </c>
      <c r="N3132" s="15">
        <v>150</v>
      </c>
      <c r="O3132" s="15">
        <v>1</v>
      </c>
      <c r="P3132" s="15" t="s">
        <v>910</v>
      </c>
      <c r="Q3132" s="37" t="s">
        <v>9169</v>
      </c>
      <c r="R3132" s="37">
        <v>0.21</v>
      </c>
      <c r="S3132" s="37" t="s">
        <v>9168</v>
      </c>
      <c r="T3132" s="37" t="s">
        <v>9167</v>
      </c>
      <c r="U3132" s="37" t="s">
        <v>9166</v>
      </c>
    </row>
    <row r="3133" spans="1:21" s="37" customFormat="1" ht="14.5">
      <c r="A3133" s="3" t="s">
        <v>6708</v>
      </c>
      <c r="B3133" s="15" t="s">
        <v>1</v>
      </c>
      <c r="C3133" s="15" t="s">
        <v>6</v>
      </c>
      <c r="D3133" s="15" t="s">
        <v>3525</v>
      </c>
      <c r="E3133" s="15">
        <v>1500</v>
      </c>
      <c r="F3133" s="15">
        <v>189</v>
      </c>
      <c r="G3133" s="15">
        <v>199</v>
      </c>
      <c r="H3133" s="15">
        <v>209</v>
      </c>
      <c r="I3133" s="15">
        <v>170</v>
      </c>
      <c r="J3133" s="15">
        <v>5</v>
      </c>
      <c r="K3133" s="15">
        <v>1</v>
      </c>
      <c r="L3133" s="15">
        <v>275</v>
      </c>
      <c r="M3133" s="15">
        <v>5.7</v>
      </c>
      <c r="N3133" s="15">
        <v>150</v>
      </c>
      <c r="O3133" s="15">
        <v>1</v>
      </c>
      <c r="P3133" s="15" t="s">
        <v>3</v>
      </c>
      <c r="Q3133" s="37" t="s">
        <v>9169</v>
      </c>
      <c r="R3133" s="37">
        <v>0.21</v>
      </c>
      <c r="S3133" s="37" t="s">
        <v>9168</v>
      </c>
      <c r="T3133" s="37" t="s">
        <v>9167</v>
      </c>
      <c r="U3133" s="37" t="s">
        <v>9166</v>
      </c>
    </row>
    <row r="3134" spans="1:21" s="37" customFormat="1" ht="14.5">
      <c r="A3134" s="3" t="s">
        <v>6709</v>
      </c>
      <c r="B3134" s="15" t="s">
        <v>1</v>
      </c>
      <c r="C3134" s="15" t="s">
        <v>6</v>
      </c>
      <c r="D3134" s="15" t="s">
        <v>3525</v>
      </c>
      <c r="E3134" s="15">
        <v>1500</v>
      </c>
      <c r="F3134" s="15">
        <v>189</v>
      </c>
      <c r="G3134" s="15">
        <v>210</v>
      </c>
      <c r="H3134" s="15">
        <v>231</v>
      </c>
      <c r="I3134" s="15">
        <v>170</v>
      </c>
      <c r="J3134" s="15">
        <v>5</v>
      </c>
      <c r="K3134" s="15">
        <v>1</v>
      </c>
      <c r="L3134" s="15">
        <v>304</v>
      </c>
      <c r="M3134" s="15">
        <v>5.0999999999999996</v>
      </c>
      <c r="N3134" s="15">
        <v>150</v>
      </c>
      <c r="O3134" s="15">
        <v>1</v>
      </c>
      <c r="P3134" s="15" t="s">
        <v>3</v>
      </c>
      <c r="Q3134" s="37" t="s">
        <v>9169</v>
      </c>
      <c r="R3134" s="37">
        <v>0.21</v>
      </c>
      <c r="S3134" s="37" t="s">
        <v>9168</v>
      </c>
      <c r="T3134" s="37" t="s">
        <v>9167</v>
      </c>
      <c r="U3134" s="37" t="s">
        <v>9166</v>
      </c>
    </row>
    <row r="3135" spans="1:21" s="37" customFormat="1" ht="14.5">
      <c r="A3135" s="3" t="s">
        <v>6710</v>
      </c>
      <c r="B3135" s="15" t="s">
        <v>1</v>
      </c>
      <c r="C3135" s="15" t="s">
        <v>6</v>
      </c>
      <c r="D3135" s="15" t="s">
        <v>3522</v>
      </c>
      <c r="E3135" s="15">
        <v>1500</v>
      </c>
      <c r="F3135" s="15">
        <v>189</v>
      </c>
      <c r="G3135" s="15">
        <v>210</v>
      </c>
      <c r="H3135" s="15">
        <v>231</v>
      </c>
      <c r="I3135" s="15">
        <v>170</v>
      </c>
      <c r="J3135" s="15">
        <v>5</v>
      </c>
      <c r="K3135" s="15">
        <v>1</v>
      </c>
      <c r="L3135" s="15">
        <v>304</v>
      </c>
      <c r="M3135" s="15">
        <v>5.0999999999999996</v>
      </c>
      <c r="N3135" s="15">
        <v>150</v>
      </c>
      <c r="O3135" s="15">
        <v>1</v>
      </c>
      <c r="P3135" s="15" t="s">
        <v>3</v>
      </c>
      <c r="Q3135" s="37" t="s">
        <v>9169</v>
      </c>
      <c r="R3135" s="37">
        <v>0.21</v>
      </c>
      <c r="S3135" s="37" t="s">
        <v>9168</v>
      </c>
      <c r="T3135" s="37" t="s">
        <v>9167</v>
      </c>
      <c r="U3135" s="37" t="s">
        <v>9166</v>
      </c>
    </row>
    <row r="3136" spans="1:21" s="37" customFormat="1" ht="14.5">
      <c r="A3136" s="3" t="s">
        <v>6711</v>
      </c>
      <c r="B3136" s="15" t="s">
        <v>1</v>
      </c>
      <c r="C3136" s="15" t="s">
        <v>6</v>
      </c>
      <c r="D3136" s="15" t="s">
        <v>3522</v>
      </c>
      <c r="E3136" s="15">
        <v>1500</v>
      </c>
      <c r="F3136" s="15">
        <v>18.899999999999999</v>
      </c>
      <c r="G3136" s="15">
        <v>19.899999999999999</v>
      </c>
      <c r="H3136" s="15">
        <v>20.9</v>
      </c>
      <c r="I3136" s="15">
        <v>17</v>
      </c>
      <c r="J3136" s="15">
        <v>5</v>
      </c>
      <c r="K3136" s="15">
        <v>1</v>
      </c>
      <c r="L3136" s="15">
        <v>27.6</v>
      </c>
      <c r="M3136" s="15">
        <v>57</v>
      </c>
      <c r="N3136" s="15">
        <v>150</v>
      </c>
      <c r="O3136" s="15">
        <v>1</v>
      </c>
      <c r="P3136" s="15" t="s">
        <v>910</v>
      </c>
      <c r="Q3136" s="37" t="s">
        <v>9169</v>
      </c>
      <c r="R3136" s="37">
        <v>0.21</v>
      </c>
      <c r="S3136" s="37" t="s">
        <v>9168</v>
      </c>
      <c r="T3136" s="37" t="s">
        <v>9167</v>
      </c>
      <c r="U3136" s="37" t="s">
        <v>9166</v>
      </c>
    </row>
    <row r="3137" spans="1:21" s="37" customFormat="1" ht="14.5">
      <c r="A3137" s="3" t="s">
        <v>6712</v>
      </c>
      <c r="B3137" s="15" t="s">
        <v>1</v>
      </c>
      <c r="C3137" s="15" t="s">
        <v>6</v>
      </c>
      <c r="D3137" s="15" t="s">
        <v>3522</v>
      </c>
      <c r="E3137" s="15">
        <v>1500</v>
      </c>
      <c r="F3137" s="15">
        <v>18.899999999999999</v>
      </c>
      <c r="G3137" s="15">
        <v>19.899999999999999</v>
      </c>
      <c r="H3137" s="15">
        <v>20.9</v>
      </c>
      <c r="I3137" s="15">
        <v>17</v>
      </c>
      <c r="J3137" s="15">
        <v>5</v>
      </c>
      <c r="K3137" s="15">
        <v>1</v>
      </c>
      <c r="L3137" s="15">
        <v>27.6</v>
      </c>
      <c r="M3137" s="15">
        <v>57</v>
      </c>
      <c r="N3137" s="15">
        <v>150</v>
      </c>
      <c r="O3137" s="15">
        <v>1</v>
      </c>
      <c r="P3137" s="15" t="s">
        <v>3</v>
      </c>
      <c r="Q3137" s="37" t="s">
        <v>9169</v>
      </c>
      <c r="R3137" s="37">
        <v>0.21</v>
      </c>
      <c r="S3137" s="37" t="s">
        <v>9168</v>
      </c>
      <c r="T3137" s="37" t="s">
        <v>9167</v>
      </c>
      <c r="U3137" s="37" t="s">
        <v>9166</v>
      </c>
    </row>
    <row r="3138" spans="1:21" s="37" customFormat="1" ht="14.5">
      <c r="A3138" s="3" t="s">
        <v>6713</v>
      </c>
      <c r="B3138" s="15" t="s">
        <v>1</v>
      </c>
      <c r="C3138" s="15" t="s">
        <v>6</v>
      </c>
      <c r="D3138" s="15" t="s">
        <v>3525</v>
      </c>
      <c r="E3138" s="15">
        <v>1500</v>
      </c>
      <c r="F3138" s="15">
        <v>18.899999999999999</v>
      </c>
      <c r="G3138" s="15">
        <v>21</v>
      </c>
      <c r="H3138" s="15">
        <v>23.1</v>
      </c>
      <c r="I3138" s="15">
        <v>17</v>
      </c>
      <c r="J3138" s="15">
        <v>5</v>
      </c>
      <c r="K3138" s="15">
        <v>1</v>
      </c>
      <c r="L3138" s="15">
        <v>30.5</v>
      </c>
      <c r="M3138" s="15">
        <v>51</v>
      </c>
      <c r="N3138" s="15">
        <v>150</v>
      </c>
      <c r="O3138" s="15">
        <v>1</v>
      </c>
      <c r="P3138" s="15" t="s">
        <v>910</v>
      </c>
      <c r="Q3138" s="37" t="s">
        <v>9169</v>
      </c>
      <c r="R3138" s="37">
        <v>0.21</v>
      </c>
      <c r="S3138" s="37" t="s">
        <v>9168</v>
      </c>
      <c r="T3138" s="37" t="s">
        <v>9167</v>
      </c>
      <c r="U3138" s="37" t="s">
        <v>9166</v>
      </c>
    </row>
    <row r="3139" spans="1:21" s="37" customFormat="1" ht="14.5">
      <c r="A3139" s="3" t="s">
        <v>6714</v>
      </c>
      <c r="B3139" s="15" t="s">
        <v>1</v>
      </c>
      <c r="C3139" s="15" t="s">
        <v>6</v>
      </c>
      <c r="D3139" s="15" t="s">
        <v>3525</v>
      </c>
      <c r="E3139" s="15">
        <v>1500</v>
      </c>
      <c r="F3139" s="15">
        <v>18.899999999999999</v>
      </c>
      <c r="G3139" s="15">
        <v>19.899999999999999</v>
      </c>
      <c r="H3139" s="15">
        <v>20.9</v>
      </c>
      <c r="I3139" s="15">
        <v>17</v>
      </c>
      <c r="J3139" s="15">
        <v>5</v>
      </c>
      <c r="K3139" s="15">
        <v>1</v>
      </c>
      <c r="L3139" s="15">
        <v>27.6</v>
      </c>
      <c r="M3139" s="15">
        <v>57</v>
      </c>
      <c r="N3139" s="15">
        <v>150</v>
      </c>
      <c r="O3139" s="15">
        <v>1</v>
      </c>
      <c r="P3139" s="15" t="s">
        <v>910</v>
      </c>
      <c r="Q3139" s="37" t="s">
        <v>9169</v>
      </c>
      <c r="R3139" s="37">
        <v>0.21</v>
      </c>
      <c r="S3139" s="37" t="s">
        <v>9168</v>
      </c>
      <c r="T3139" s="37" t="s">
        <v>9167</v>
      </c>
      <c r="U3139" s="37" t="s">
        <v>9166</v>
      </c>
    </row>
    <row r="3140" spans="1:21" s="37" customFormat="1" ht="14.5">
      <c r="A3140" s="3" t="s">
        <v>6715</v>
      </c>
      <c r="B3140" s="15" t="s">
        <v>1</v>
      </c>
      <c r="C3140" s="15" t="s">
        <v>6</v>
      </c>
      <c r="D3140" s="15" t="s">
        <v>3525</v>
      </c>
      <c r="E3140" s="15">
        <v>1500</v>
      </c>
      <c r="F3140" s="15">
        <v>18.899999999999999</v>
      </c>
      <c r="G3140" s="15">
        <v>19.899999999999999</v>
      </c>
      <c r="H3140" s="15">
        <v>20.9</v>
      </c>
      <c r="I3140" s="15">
        <v>17</v>
      </c>
      <c r="J3140" s="15">
        <v>5</v>
      </c>
      <c r="K3140" s="15">
        <v>1</v>
      </c>
      <c r="L3140" s="15">
        <v>27.6</v>
      </c>
      <c r="M3140" s="15">
        <v>57</v>
      </c>
      <c r="N3140" s="15">
        <v>150</v>
      </c>
      <c r="O3140" s="15">
        <v>1</v>
      </c>
      <c r="P3140" s="15" t="s">
        <v>3</v>
      </c>
      <c r="Q3140" s="37" t="s">
        <v>9169</v>
      </c>
      <c r="R3140" s="37">
        <v>0.21</v>
      </c>
      <c r="S3140" s="37" t="s">
        <v>9168</v>
      </c>
      <c r="T3140" s="37" t="s">
        <v>9167</v>
      </c>
      <c r="U3140" s="37" t="s">
        <v>9166</v>
      </c>
    </row>
    <row r="3141" spans="1:21" s="37" customFormat="1" ht="14.5">
      <c r="A3141" s="3" t="s">
        <v>6716</v>
      </c>
      <c r="B3141" s="15" t="s">
        <v>1</v>
      </c>
      <c r="C3141" s="15" t="s">
        <v>6</v>
      </c>
      <c r="D3141" s="15" t="s">
        <v>3525</v>
      </c>
      <c r="E3141" s="15">
        <v>1500</v>
      </c>
      <c r="F3141" s="15">
        <v>18.899999999999999</v>
      </c>
      <c r="G3141" s="15">
        <v>21</v>
      </c>
      <c r="H3141" s="15">
        <v>23.1</v>
      </c>
      <c r="I3141" s="15">
        <v>17</v>
      </c>
      <c r="J3141" s="15">
        <v>5</v>
      </c>
      <c r="K3141" s="15">
        <v>1</v>
      </c>
      <c r="L3141" s="15">
        <v>30.5</v>
      </c>
      <c r="M3141" s="15">
        <v>51</v>
      </c>
      <c r="N3141" s="15">
        <v>150</v>
      </c>
      <c r="O3141" s="15">
        <v>1</v>
      </c>
      <c r="P3141" s="15" t="s">
        <v>3</v>
      </c>
      <c r="Q3141" s="37" t="s">
        <v>9169</v>
      </c>
      <c r="R3141" s="37">
        <v>0.21</v>
      </c>
      <c r="S3141" s="37" t="s">
        <v>9168</v>
      </c>
      <c r="T3141" s="37" t="s">
        <v>9167</v>
      </c>
      <c r="U3141" s="37" t="s">
        <v>9166</v>
      </c>
    </row>
    <row r="3142" spans="1:21" s="37" customFormat="1" ht="14.5">
      <c r="A3142" s="3" t="s">
        <v>6717</v>
      </c>
      <c r="B3142" s="15" t="s">
        <v>1</v>
      </c>
      <c r="C3142" s="15" t="s">
        <v>6</v>
      </c>
      <c r="D3142" s="15" t="s">
        <v>3522</v>
      </c>
      <c r="E3142" s="15">
        <v>1500</v>
      </c>
      <c r="F3142" s="15">
        <v>18.899999999999999</v>
      </c>
      <c r="G3142" s="15">
        <v>21</v>
      </c>
      <c r="H3142" s="15">
        <v>23.1</v>
      </c>
      <c r="I3142" s="15">
        <v>17</v>
      </c>
      <c r="J3142" s="15">
        <v>5</v>
      </c>
      <c r="K3142" s="15">
        <v>1</v>
      </c>
      <c r="L3142" s="15">
        <v>30.5</v>
      </c>
      <c r="M3142" s="15">
        <v>51</v>
      </c>
      <c r="N3142" s="15">
        <v>150</v>
      </c>
      <c r="O3142" s="15">
        <v>1</v>
      </c>
      <c r="P3142" s="15" t="s">
        <v>3</v>
      </c>
      <c r="Q3142" s="37" t="s">
        <v>9169</v>
      </c>
      <c r="R3142" s="37">
        <v>0.21</v>
      </c>
      <c r="S3142" s="37" t="s">
        <v>9168</v>
      </c>
      <c r="T3142" s="37" t="s">
        <v>9167</v>
      </c>
      <c r="U3142" s="37" t="s">
        <v>9166</v>
      </c>
    </row>
    <row r="3143" spans="1:21" s="37" customFormat="1" ht="14.5">
      <c r="A3143" s="3" t="s">
        <v>6718</v>
      </c>
      <c r="B3143" s="15" t="s">
        <v>1</v>
      </c>
      <c r="C3143" s="15" t="s">
        <v>6</v>
      </c>
      <c r="D3143" s="15" t="s">
        <v>3522</v>
      </c>
      <c r="E3143" s="15">
        <v>1500</v>
      </c>
      <c r="F3143" s="15">
        <v>20</v>
      </c>
      <c r="G3143" s="15">
        <v>22.2</v>
      </c>
      <c r="H3143" s="15">
        <v>24.4</v>
      </c>
      <c r="I3143" s="15">
        <v>18</v>
      </c>
      <c r="J3143" s="15">
        <v>5</v>
      </c>
      <c r="K3143" s="15">
        <v>1</v>
      </c>
      <c r="L3143" s="15">
        <v>32.200000000000003</v>
      </c>
      <c r="M3143" s="15">
        <v>48</v>
      </c>
      <c r="N3143" s="15">
        <v>150</v>
      </c>
      <c r="O3143" s="15">
        <v>1</v>
      </c>
      <c r="P3143" s="15" t="s">
        <v>910</v>
      </c>
      <c r="Q3143" s="37" t="s">
        <v>9169</v>
      </c>
      <c r="R3143" s="37">
        <v>0.21</v>
      </c>
      <c r="S3143" s="37" t="s">
        <v>9168</v>
      </c>
      <c r="T3143" s="37" t="s">
        <v>9167</v>
      </c>
      <c r="U3143" s="37" t="s">
        <v>9166</v>
      </c>
    </row>
    <row r="3144" spans="1:21" s="37" customFormat="1" ht="14.5">
      <c r="A3144" s="3" t="s">
        <v>6719</v>
      </c>
      <c r="B3144" s="15" t="s">
        <v>1</v>
      </c>
      <c r="C3144" s="15" t="s">
        <v>6</v>
      </c>
      <c r="D3144" s="15" t="s">
        <v>3522</v>
      </c>
      <c r="E3144" s="15">
        <v>1500</v>
      </c>
      <c r="F3144" s="15">
        <v>20</v>
      </c>
      <c r="G3144" s="15">
        <v>21.1</v>
      </c>
      <c r="H3144" s="15">
        <v>22.1</v>
      </c>
      <c r="I3144" s="15">
        <v>18</v>
      </c>
      <c r="J3144" s="15">
        <v>5</v>
      </c>
      <c r="K3144" s="15">
        <v>1</v>
      </c>
      <c r="L3144" s="15">
        <v>29.2</v>
      </c>
      <c r="M3144" s="15">
        <v>53</v>
      </c>
      <c r="N3144" s="15">
        <v>150</v>
      </c>
      <c r="O3144" s="15">
        <v>1</v>
      </c>
      <c r="P3144" s="15" t="s">
        <v>910</v>
      </c>
      <c r="Q3144" s="37" t="s">
        <v>9169</v>
      </c>
      <c r="R3144" s="37">
        <v>0.21</v>
      </c>
      <c r="S3144" s="37" t="s">
        <v>9168</v>
      </c>
      <c r="T3144" s="37" t="s">
        <v>9167</v>
      </c>
      <c r="U3144" s="37" t="s">
        <v>9166</v>
      </c>
    </row>
    <row r="3145" spans="1:21" s="37" customFormat="1" ht="14.5">
      <c r="A3145" s="3" t="s">
        <v>6720</v>
      </c>
      <c r="B3145" s="15" t="s">
        <v>1</v>
      </c>
      <c r="C3145" s="15" t="s">
        <v>6</v>
      </c>
      <c r="D3145" s="15" t="s">
        <v>3522</v>
      </c>
      <c r="E3145" s="15">
        <v>1500</v>
      </c>
      <c r="F3145" s="15">
        <v>20</v>
      </c>
      <c r="G3145" s="15">
        <v>21.1</v>
      </c>
      <c r="H3145" s="15">
        <v>22.1</v>
      </c>
      <c r="I3145" s="15">
        <v>18</v>
      </c>
      <c r="J3145" s="15">
        <v>5</v>
      </c>
      <c r="K3145" s="15">
        <v>1</v>
      </c>
      <c r="L3145" s="15">
        <v>29.2</v>
      </c>
      <c r="M3145" s="15">
        <v>53</v>
      </c>
      <c r="N3145" s="15">
        <v>150</v>
      </c>
      <c r="O3145" s="15">
        <v>1</v>
      </c>
      <c r="P3145" s="15" t="s">
        <v>3</v>
      </c>
      <c r="Q3145" s="37" t="s">
        <v>9169</v>
      </c>
      <c r="R3145" s="37">
        <v>0.21</v>
      </c>
      <c r="S3145" s="37" t="s">
        <v>9168</v>
      </c>
      <c r="T3145" s="37" t="s">
        <v>9167</v>
      </c>
      <c r="U3145" s="37" t="s">
        <v>9166</v>
      </c>
    </row>
    <row r="3146" spans="1:21" s="37" customFormat="1" ht="14.5">
      <c r="A3146" s="3" t="s">
        <v>6721</v>
      </c>
      <c r="B3146" s="15" t="s">
        <v>1</v>
      </c>
      <c r="C3146" s="15" t="s">
        <v>6</v>
      </c>
      <c r="D3146" s="15" t="s">
        <v>3525</v>
      </c>
      <c r="E3146" s="15">
        <v>1500</v>
      </c>
      <c r="F3146" s="15">
        <v>20</v>
      </c>
      <c r="G3146" s="15">
        <v>22.2</v>
      </c>
      <c r="H3146" s="15">
        <v>24.4</v>
      </c>
      <c r="I3146" s="15">
        <v>18</v>
      </c>
      <c r="J3146" s="15">
        <v>5</v>
      </c>
      <c r="K3146" s="15">
        <v>1</v>
      </c>
      <c r="L3146" s="15">
        <v>32.200000000000003</v>
      </c>
      <c r="M3146" s="15">
        <v>48</v>
      </c>
      <c r="N3146" s="15">
        <v>150</v>
      </c>
      <c r="O3146" s="15">
        <v>1</v>
      </c>
      <c r="P3146" s="15" t="s">
        <v>910</v>
      </c>
      <c r="Q3146" s="37" t="s">
        <v>9169</v>
      </c>
      <c r="R3146" s="37">
        <v>0.21</v>
      </c>
      <c r="S3146" s="37" t="s">
        <v>9168</v>
      </c>
      <c r="T3146" s="37" t="s">
        <v>9167</v>
      </c>
      <c r="U3146" s="37" t="s">
        <v>9166</v>
      </c>
    </row>
    <row r="3147" spans="1:21" s="37" customFormat="1" ht="14.5">
      <c r="A3147" s="3" t="s">
        <v>6722</v>
      </c>
      <c r="B3147" s="15" t="s">
        <v>1</v>
      </c>
      <c r="C3147" s="15" t="s">
        <v>6</v>
      </c>
      <c r="D3147" s="15" t="s">
        <v>3525</v>
      </c>
      <c r="E3147" s="15">
        <v>1500</v>
      </c>
      <c r="F3147" s="15">
        <v>20</v>
      </c>
      <c r="G3147" s="15">
        <v>21.1</v>
      </c>
      <c r="H3147" s="15">
        <v>22.1</v>
      </c>
      <c r="I3147" s="15">
        <v>18</v>
      </c>
      <c r="J3147" s="15">
        <v>5</v>
      </c>
      <c r="K3147" s="15">
        <v>1</v>
      </c>
      <c r="L3147" s="15">
        <v>29.2</v>
      </c>
      <c r="M3147" s="15">
        <v>53</v>
      </c>
      <c r="N3147" s="15">
        <v>150</v>
      </c>
      <c r="O3147" s="15">
        <v>1</v>
      </c>
      <c r="P3147" s="15" t="s">
        <v>910</v>
      </c>
      <c r="Q3147" s="37" t="s">
        <v>9169</v>
      </c>
      <c r="R3147" s="37">
        <v>0.21</v>
      </c>
      <c r="S3147" s="37" t="s">
        <v>9168</v>
      </c>
      <c r="T3147" s="37" t="s">
        <v>9167</v>
      </c>
      <c r="U3147" s="37" t="s">
        <v>9166</v>
      </c>
    </row>
    <row r="3148" spans="1:21" s="37" customFormat="1" ht="14.5">
      <c r="A3148" s="3" t="s">
        <v>6723</v>
      </c>
      <c r="B3148" s="15" t="s">
        <v>1</v>
      </c>
      <c r="C3148" s="15" t="s">
        <v>6</v>
      </c>
      <c r="D3148" s="15" t="s">
        <v>3525</v>
      </c>
      <c r="E3148" s="15">
        <v>1500</v>
      </c>
      <c r="F3148" s="15">
        <v>20</v>
      </c>
      <c r="G3148" s="15">
        <v>21.1</v>
      </c>
      <c r="H3148" s="15">
        <v>22.1</v>
      </c>
      <c r="I3148" s="15">
        <v>18</v>
      </c>
      <c r="J3148" s="15">
        <v>5</v>
      </c>
      <c r="K3148" s="15">
        <v>1</v>
      </c>
      <c r="L3148" s="15">
        <v>29.2</v>
      </c>
      <c r="M3148" s="15">
        <v>53</v>
      </c>
      <c r="N3148" s="15">
        <v>150</v>
      </c>
      <c r="O3148" s="15">
        <v>1</v>
      </c>
      <c r="P3148" s="15" t="s">
        <v>3</v>
      </c>
      <c r="Q3148" s="37" t="s">
        <v>9169</v>
      </c>
      <c r="R3148" s="37">
        <v>0.21</v>
      </c>
      <c r="S3148" s="37" t="s">
        <v>9168</v>
      </c>
      <c r="T3148" s="37" t="s">
        <v>9167</v>
      </c>
      <c r="U3148" s="37" t="s">
        <v>9166</v>
      </c>
    </row>
    <row r="3149" spans="1:21" s="37" customFormat="1" ht="14.5">
      <c r="A3149" s="3" t="s">
        <v>6724</v>
      </c>
      <c r="B3149" s="15" t="s">
        <v>1</v>
      </c>
      <c r="C3149" s="15" t="s">
        <v>6</v>
      </c>
      <c r="D3149" s="15" t="s">
        <v>3525</v>
      </c>
      <c r="E3149" s="15">
        <v>1500</v>
      </c>
      <c r="F3149" s="15">
        <v>20</v>
      </c>
      <c r="G3149" s="15">
        <v>22.2</v>
      </c>
      <c r="H3149" s="15">
        <v>24.4</v>
      </c>
      <c r="I3149" s="15">
        <v>18</v>
      </c>
      <c r="J3149" s="15">
        <v>5</v>
      </c>
      <c r="K3149" s="15">
        <v>1</v>
      </c>
      <c r="L3149" s="15">
        <v>32.200000000000003</v>
      </c>
      <c r="M3149" s="15">
        <v>48</v>
      </c>
      <c r="N3149" s="15">
        <v>150</v>
      </c>
      <c r="O3149" s="15">
        <v>1</v>
      </c>
      <c r="P3149" s="15" t="s">
        <v>3</v>
      </c>
      <c r="Q3149" s="37" t="s">
        <v>9169</v>
      </c>
      <c r="R3149" s="37">
        <v>0.21</v>
      </c>
      <c r="S3149" s="37" t="s">
        <v>9168</v>
      </c>
      <c r="T3149" s="37" t="s">
        <v>9167</v>
      </c>
      <c r="U3149" s="37" t="s">
        <v>9166</v>
      </c>
    </row>
    <row r="3150" spans="1:21" s="37" customFormat="1" ht="14.5">
      <c r="A3150" s="3" t="s">
        <v>6725</v>
      </c>
      <c r="B3150" s="15" t="s">
        <v>1</v>
      </c>
      <c r="C3150" s="15" t="s">
        <v>6</v>
      </c>
      <c r="D3150" s="15" t="s">
        <v>3522</v>
      </c>
      <c r="E3150" s="15">
        <v>1500</v>
      </c>
      <c r="F3150" s="15">
        <v>20</v>
      </c>
      <c r="G3150" s="15">
        <v>22.2</v>
      </c>
      <c r="H3150" s="15">
        <v>24.4</v>
      </c>
      <c r="I3150" s="15">
        <v>18</v>
      </c>
      <c r="J3150" s="15">
        <v>5</v>
      </c>
      <c r="K3150" s="15">
        <v>1</v>
      </c>
      <c r="L3150" s="15">
        <v>32.200000000000003</v>
      </c>
      <c r="M3150" s="15">
        <v>48</v>
      </c>
      <c r="N3150" s="15">
        <v>150</v>
      </c>
      <c r="O3150" s="15">
        <v>1</v>
      </c>
      <c r="P3150" s="15" t="s">
        <v>3</v>
      </c>
      <c r="Q3150" s="37" t="s">
        <v>9169</v>
      </c>
      <c r="R3150" s="37">
        <v>0.21</v>
      </c>
      <c r="S3150" s="37" t="s">
        <v>9168</v>
      </c>
      <c r="T3150" s="37" t="s">
        <v>9167</v>
      </c>
      <c r="U3150" s="37" t="s">
        <v>9166</v>
      </c>
    </row>
    <row r="3151" spans="1:21" s="37" customFormat="1" ht="14.5">
      <c r="A3151" s="3" t="s">
        <v>6726</v>
      </c>
      <c r="B3151" s="15" t="s">
        <v>1</v>
      </c>
      <c r="C3151" s="15" t="s">
        <v>6</v>
      </c>
      <c r="D3151" s="15" t="s">
        <v>3522</v>
      </c>
      <c r="E3151" s="15">
        <v>1500</v>
      </c>
      <c r="F3151" s="15">
        <v>22.2</v>
      </c>
      <c r="G3151" s="15">
        <v>24.7</v>
      </c>
      <c r="H3151" s="15">
        <v>27.1</v>
      </c>
      <c r="I3151" s="15">
        <v>20</v>
      </c>
      <c r="J3151" s="15">
        <v>5</v>
      </c>
      <c r="K3151" s="15">
        <v>1</v>
      </c>
      <c r="L3151" s="15">
        <v>35.799999999999997</v>
      </c>
      <c r="M3151" s="15">
        <v>43</v>
      </c>
      <c r="N3151" s="15">
        <v>150</v>
      </c>
      <c r="O3151" s="15">
        <v>1</v>
      </c>
      <c r="P3151" s="15" t="s">
        <v>910</v>
      </c>
      <c r="Q3151" s="37" t="s">
        <v>9169</v>
      </c>
      <c r="R3151" s="37">
        <v>0.21</v>
      </c>
      <c r="S3151" s="37" t="s">
        <v>9168</v>
      </c>
      <c r="T3151" s="37" t="s">
        <v>9167</v>
      </c>
      <c r="U3151" s="37" t="s">
        <v>9166</v>
      </c>
    </row>
    <row r="3152" spans="1:21" s="37" customFormat="1" ht="14.5">
      <c r="A3152" s="3" t="s">
        <v>6727</v>
      </c>
      <c r="B3152" s="15" t="s">
        <v>1</v>
      </c>
      <c r="C3152" s="15" t="s">
        <v>6</v>
      </c>
      <c r="D3152" s="15" t="s">
        <v>3522</v>
      </c>
      <c r="E3152" s="15">
        <v>1500</v>
      </c>
      <c r="F3152" s="15">
        <v>22.2</v>
      </c>
      <c r="G3152" s="15">
        <v>23.4</v>
      </c>
      <c r="H3152" s="15">
        <v>24.5</v>
      </c>
      <c r="I3152" s="15">
        <v>20</v>
      </c>
      <c r="J3152" s="15">
        <v>5</v>
      </c>
      <c r="K3152" s="15">
        <v>1</v>
      </c>
      <c r="L3152" s="15">
        <v>32.4</v>
      </c>
      <c r="M3152" s="15">
        <v>48</v>
      </c>
      <c r="N3152" s="15">
        <v>150</v>
      </c>
      <c r="O3152" s="15">
        <v>1</v>
      </c>
      <c r="P3152" s="15" t="s">
        <v>910</v>
      </c>
      <c r="Q3152" s="37" t="s">
        <v>9169</v>
      </c>
      <c r="R3152" s="37">
        <v>0.21</v>
      </c>
      <c r="S3152" s="37" t="s">
        <v>9168</v>
      </c>
      <c r="T3152" s="37" t="s">
        <v>9167</v>
      </c>
      <c r="U3152" s="37" t="s">
        <v>9166</v>
      </c>
    </row>
    <row r="3153" spans="1:21" s="37" customFormat="1" ht="14.5">
      <c r="A3153" s="3" t="s">
        <v>6728</v>
      </c>
      <c r="B3153" s="15" t="s">
        <v>1</v>
      </c>
      <c r="C3153" s="15" t="s">
        <v>6</v>
      </c>
      <c r="D3153" s="15" t="s">
        <v>3522</v>
      </c>
      <c r="E3153" s="15">
        <v>1500</v>
      </c>
      <c r="F3153" s="15">
        <v>22.2</v>
      </c>
      <c r="G3153" s="15">
        <v>23.4</v>
      </c>
      <c r="H3153" s="15">
        <v>24.5</v>
      </c>
      <c r="I3153" s="15">
        <v>20</v>
      </c>
      <c r="J3153" s="15">
        <v>5</v>
      </c>
      <c r="K3153" s="15">
        <v>1</v>
      </c>
      <c r="L3153" s="15">
        <v>32.4</v>
      </c>
      <c r="M3153" s="15">
        <v>48</v>
      </c>
      <c r="N3153" s="15">
        <v>150</v>
      </c>
      <c r="O3153" s="15">
        <v>1</v>
      </c>
      <c r="P3153" s="15" t="s">
        <v>3</v>
      </c>
      <c r="Q3153" s="37" t="s">
        <v>9169</v>
      </c>
      <c r="R3153" s="37">
        <v>0.21</v>
      </c>
      <c r="S3153" s="37" t="s">
        <v>9168</v>
      </c>
      <c r="T3153" s="37" t="s">
        <v>9167</v>
      </c>
      <c r="U3153" s="37" t="s">
        <v>9166</v>
      </c>
    </row>
    <row r="3154" spans="1:21" s="37" customFormat="1" ht="14.5">
      <c r="A3154" s="3" t="s">
        <v>6729</v>
      </c>
      <c r="B3154" s="15" t="s">
        <v>1</v>
      </c>
      <c r="C3154" s="15" t="s">
        <v>6</v>
      </c>
      <c r="D3154" s="15" t="s">
        <v>3525</v>
      </c>
      <c r="E3154" s="15">
        <v>1500</v>
      </c>
      <c r="F3154" s="15">
        <v>22.2</v>
      </c>
      <c r="G3154" s="15">
        <v>24.7</v>
      </c>
      <c r="H3154" s="15">
        <v>27.1</v>
      </c>
      <c r="I3154" s="15">
        <v>20</v>
      </c>
      <c r="J3154" s="15">
        <v>5</v>
      </c>
      <c r="K3154" s="15">
        <v>1</v>
      </c>
      <c r="L3154" s="15">
        <v>35.799999999999997</v>
      </c>
      <c r="M3154" s="15">
        <v>43</v>
      </c>
      <c r="N3154" s="15">
        <v>150</v>
      </c>
      <c r="O3154" s="15">
        <v>1</v>
      </c>
      <c r="P3154" s="15" t="s">
        <v>910</v>
      </c>
      <c r="Q3154" s="37" t="s">
        <v>9169</v>
      </c>
      <c r="R3154" s="37">
        <v>0.21</v>
      </c>
      <c r="S3154" s="37" t="s">
        <v>9168</v>
      </c>
      <c r="T3154" s="37" t="s">
        <v>9167</v>
      </c>
      <c r="U3154" s="37" t="s">
        <v>9166</v>
      </c>
    </row>
    <row r="3155" spans="1:21" s="37" customFormat="1" ht="14.5">
      <c r="A3155" s="3" t="s">
        <v>6730</v>
      </c>
      <c r="B3155" s="15" t="s">
        <v>1</v>
      </c>
      <c r="C3155" s="15" t="s">
        <v>6</v>
      </c>
      <c r="D3155" s="15" t="s">
        <v>3525</v>
      </c>
      <c r="E3155" s="15">
        <v>1500</v>
      </c>
      <c r="F3155" s="15">
        <v>22.2</v>
      </c>
      <c r="G3155" s="15">
        <v>23.4</v>
      </c>
      <c r="H3155" s="15">
        <v>24.5</v>
      </c>
      <c r="I3155" s="15">
        <v>20</v>
      </c>
      <c r="J3155" s="15">
        <v>5</v>
      </c>
      <c r="K3155" s="15">
        <v>1</v>
      </c>
      <c r="L3155" s="15">
        <v>32.4</v>
      </c>
      <c r="M3155" s="15">
        <v>48</v>
      </c>
      <c r="N3155" s="15">
        <v>150</v>
      </c>
      <c r="O3155" s="15">
        <v>1</v>
      </c>
      <c r="P3155" s="15" t="s">
        <v>910</v>
      </c>
      <c r="Q3155" s="37" t="s">
        <v>9169</v>
      </c>
      <c r="R3155" s="37">
        <v>0.21</v>
      </c>
      <c r="S3155" s="37" t="s">
        <v>9168</v>
      </c>
      <c r="T3155" s="37" t="s">
        <v>9167</v>
      </c>
      <c r="U3155" s="37" t="s">
        <v>9166</v>
      </c>
    </row>
    <row r="3156" spans="1:21" s="37" customFormat="1" ht="14.5">
      <c r="A3156" s="3" t="s">
        <v>6731</v>
      </c>
      <c r="B3156" s="15" t="s">
        <v>1</v>
      </c>
      <c r="C3156" s="15" t="s">
        <v>6</v>
      </c>
      <c r="D3156" s="15" t="s">
        <v>3525</v>
      </c>
      <c r="E3156" s="15">
        <v>1500</v>
      </c>
      <c r="F3156" s="15">
        <v>22.2</v>
      </c>
      <c r="G3156" s="15">
        <v>23.4</v>
      </c>
      <c r="H3156" s="15">
        <v>24.5</v>
      </c>
      <c r="I3156" s="15">
        <v>20</v>
      </c>
      <c r="J3156" s="15">
        <v>5</v>
      </c>
      <c r="K3156" s="15">
        <v>1</v>
      </c>
      <c r="L3156" s="15">
        <v>32.4</v>
      </c>
      <c r="M3156" s="15">
        <v>48</v>
      </c>
      <c r="N3156" s="15">
        <v>150</v>
      </c>
      <c r="O3156" s="15">
        <v>1</v>
      </c>
      <c r="P3156" s="15" t="s">
        <v>3</v>
      </c>
      <c r="Q3156" s="37" t="s">
        <v>9169</v>
      </c>
      <c r="R3156" s="37">
        <v>0.21</v>
      </c>
      <c r="S3156" s="37" t="s">
        <v>9168</v>
      </c>
      <c r="T3156" s="37" t="s">
        <v>9167</v>
      </c>
      <c r="U3156" s="37" t="s">
        <v>9166</v>
      </c>
    </row>
    <row r="3157" spans="1:21" s="37" customFormat="1" ht="14.5">
      <c r="A3157" s="3" t="s">
        <v>6732</v>
      </c>
      <c r="B3157" s="15" t="s">
        <v>1</v>
      </c>
      <c r="C3157" s="15" t="s">
        <v>6</v>
      </c>
      <c r="D3157" s="15" t="s">
        <v>3525</v>
      </c>
      <c r="E3157" s="15">
        <v>1500</v>
      </c>
      <c r="F3157" s="15">
        <v>22.2</v>
      </c>
      <c r="G3157" s="15">
        <v>24.7</v>
      </c>
      <c r="H3157" s="15">
        <v>27.1</v>
      </c>
      <c r="I3157" s="15">
        <v>20</v>
      </c>
      <c r="J3157" s="15">
        <v>5</v>
      </c>
      <c r="K3157" s="15">
        <v>1</v>
      </c>
      <c r="L3157" s="15">
        <v>35.799999999999997</v>
      </c>
      <c r="M3157" s="15">
        <v>43</v>
      </c>
      <c r="N3157" s="15">
        <v>150</v>
      </c>
      <c r="O3157" s="15">
        <v>1</v>
      </c>
      <c r="P3157" s="15" t="s">
        <v>3</v>
      </c>
      <c r="Q3157" s="37" t="s">
        <v>9169</v>
      </c>
      <c r="R3157" s="37">
        <v>0.21</v>
      </c>
      <c r="S3157" s="37" t="s">
        <v>9168</v>
      </c>
      <c r="T3157" s="37" t="s">
        <v>9167</v>
      </c>
      <c r="U3157" s="37" t="s">
        <v>9166</v>
      </c>
    </row>
    <row r="3158" spans="1:21" s="37" customFormat="1" ht="14.5">
      <c r="A3158" s="3" t="s">
        <v>6733</v>
      </c>
      <c r="B3158" s="15" t="s">
        <v>1</v>
      </c>
      <c r="C3158" s="15" t="s">
        <v>6</v>
      </c>
      <c r="D3158" s="15" t="s">
        <v>3522</v>
      </c>
      <c r="E3158" s="15">
        <v>1500</v>
      </c>
      <c r="F3158" s="15">
        <v>22.2</v>
      </c>
      <c r="G3158" s="15">
        <v>24.7</v>
      </c>
      <c r="H3158" s="15">
        <v>27.1</v>
      </c>
      <c r="I3158" s="15">
        <v>20</v>
      </c>
      <c r="J3158" s="15">
        <v>5</v>
      </c>
      <c r="K3158" s="15">
        <v>1</v>
      </c>
      <c r="L3158" s="15">
        <v>35.799999999999997</v>
      </c>
      <c r="M3158" s="15">
        <v>43</v>
      </c>
      <c r="N3158" s="15">
        <v>150</v>
      </c>
      <c r="O3158" s="15">
        <v>1</v>
      </c>
      <c r="P3158" s="15" t="s">
        <v>3</v>
      </c>
      <c r="Q3158" s="37" t="s">
        <v>9169</v>
      </c>
      <c r="R3158" s="37">
        <v>0.21</v>
      </c>
      <c r="S3158" s="37" t="s">
        <v>9168</v>
      </c>
      <c r="T3158" s="37" t="s">
        <v>9167</v>
      </c>
      <c r="U3158" s="37" t="s">
        <v>9166</v>
      </c>
    </row>
    <row r="3159" spans="1:21" s="37" customFormat="1" ht="14.5">
      <c r="A3159" s="3" t="s">
        <v>6734</v>
      </c>
      <c r="B3159" s="15" t="s">
        <v>1</v>
      </c>
      <c r="C3159" s="15" t="s">
        <v>6</v>
      </c>
      <c r="D3159" s="15" t="s">
        <v>3522</v>
      </c>
      <c r="E3159" s="15">
        <v>1500</v>
      </c>
      <c r="F3159" s="15">
        <v>24.4</v>
      </c>
      <c r="G3159" s="15">
        <v>27.1</v>
      </c>
      <c r="H3159" s="15">
        <v>29.8</v>
      </c>
      <c r="I3159" s="15">
        <v>22</v>
      </c>
      <c r="J3159" s="15">
        <v>5</v>
      </c>
      <c r="K3159" s="15">
        <v>1</v>
      </c>
      <c r="L3159" s="15">
        <v>39.4</v>
      </c>
      <c r="M3159" s="15">
        <v>39</v>
      </c>
      <c r="N3159" s="15">
        <v>150</v>
      </c>
      <c r="O3159" s="15">
        <v>1</v>
      </c>
      <c r="P3159" s="15" t="s">
        <v>910</v>
      </c>
      <c r="Q3159" s="37" t="s">
        <v>9169</v>
      </c>
      <c r="R3159" s="37">
        <v>0.21</v>
      </c>
      <c r="S3159" s="37" t="s">
        <v>9168</v>
      </c>
      <c r="T3159" s="37" t="s">
        <v>9167</v>
      </c>
      <c r="U3159" s="37" t="s">
        <v>9166</v>
      </c>
    </row>
    <row r="3160" spans="1:21" s="37" customFormat="1" ht="14.5">
      <c r="A3160" s="3" t="s">
        <v>6735</v>
      </c>
      <c r="B3160" s="15" t="s">
        <v>1</v>
      </c>
      <c r="C3160" s="15" t="s">
        <v>6</v>
      </c>
      <c r="D3160" s="15" t="s">
        <v>3522</v>
      </c>
      <c r="E3160" s="15">
        <v>1500</v>
      </c>
      <c r="F3160" s="15">
        <v>24.4</v>
      </c>
      <c r="G3160" s="15">
        <v>25.7</v>
      </c>
      <c r="H3160" s="15">
        <v>26.9</v>
      </c>
      <c r="I3160" s="15">
        <v>22</v>
      </c>
      <c r="J3160" s="15">
        <v>5</v>
      </c>
      <c r="K3160" s="15">
        <v>1</v>
      </c>
      <c r="L3160" s="15">
        <v>35.5</v>
      </c>
      <c r="M3160" s="15">
        <v>44</v>
      </c>
      <c r="N3160" s="15">
        <v>150</v>
      </c>
      <c r="O3160" s="15">
        <v>1</v>
      </c>
      <c r="P3160" s="15" t="s">
        <v>910</v>
      </c>
      <c r="Q3160" s="37" t="s">
        <v>9169</v>
      </c>
      <c r="R3160" s="37">
        <v>0.21</v>
      </c>
      <c r="S3160" s="37" t="s">
        <v>9168</v>
      </c>
      <c r="T3160" s="37" t="s">
        <v>9167</v>
      </c>
      <c r="U3160" s="37" t="s">
        <v>9166</v>
      </c>
    </row>
    <row r="3161" spans="1:21" s="37" customFormat="1" ht="14.5">
      <c r="A3161" s="3" t="s">
        <v>6736</v>
      </c>
      <c r="B3161" s="15" t="s">
        <v>1</v>
      </c>
      <c r="C3161" s="15" t="s">
        <v>6</v>
      </c>
      <c r="D3161" s="15" t="s">
        <v>3522</v>
      </c>
      <c r="E3161" s="15">
        <v>1500</v>
      </c>
      <c r="F3161" s="15">
        <v>24.4</v>
      </c>
      <c r="G3161" s="15">
        <v>25.7</v>
      </c>
      <c r="H3161" s="15">
        <v>26.9</v>
      </c>
      <c r="I3161" s="15">
        <v>22</v>
      </c>
      <c r="J3161" s="15">
        <v>5</v>
      </c>
      <c r="K3161" s="15">
        <v>1</v>
      </c>
      <c r="L3161" s="15">
        <v>35.5</v>
      </c>
      <c r="M3161" s="15">
        <v>44</v>
      </c>
      <c r="N3161" s="15">
        <v>150</v>
      </c>
      <c r="O3161" s="15">
        <v>1</v>
      </c>
      <c r="P3161" s="15" t="s">
        <v>3</v>
      </c>
      <c r="Q3161" s="37" t="s">
        <v>9169</v>
      </c>
      <c r="R3161" s="37">
        <v>0.21</v>
      </c>
      <c r="S3161" s="37" t="s">
        <v>9168</v>
      </c>
      <c r="T3161" s="37" t="s">
        <v>9167</v>
      </c>
      <c r="U3161" s="37" t="s">
        <v>9166</v>
      </c>
    </row>
    <row r="3162" spans="1:21" s="37" customFormat="1" ht="14.5">
      <c r="A3162" s="3" t="s">
        <v>6737</v>
      </c>
      <c r="B3162" s="15" t="s">
        <v>1</v>
      </c>
      <c r="C3162" s="15" t="s">
        <v>6</v>
      </c>
      <c r="D3162" s="15" t="s">
        <v>3525</v>
      </c>
      <c r="E3162" s="15">
        <v>1500</v>
      </c>
      <c r="F3162" s="15">
        <v>24.4</v>
      </c>
      <c r="G3162" s="15">
        <v>27.1</v>
      </c>
      <c r="H3162" s="15">
        <v>29.8</v>
      </c>
      <c r="I3162" s="15">
        <v>22</v>
      </c>
      <c r="J3162" s="15">
        <v>5</v>
      </c>
      <c r="K3162" s="15">
        <v>1</v>
      </c>
      <c r="L3162" s="15">
        <v>39.4</v>
      </c>
      <c r="M3162" s="15">
        <v>39</v>
      </c>
      <c r="N3162" s="15">
        <v>150</v>
      </c>
      <c r="O3162" s="15">
        <v>1</v>
      </c>
      <c r="P3162" s="15" t="s">
        <v>910</v>
      </c>
      <c r="Q3162" s="37" t="s">
        <v>9169</v>
      </c>
      <c r="R3162" s="37">
        <v>0.21</v>
      </c>
      <c r="S3162" s="37" t="s">
        <v>9168</v>
      </c>
      <c r="T3162" s="37" t="s">
        <v>9167</v>
      </c>
      <c r="U3162" s="37" t="s">
        <v>9166</v>
      </c>
    </row>
    <row r="3163" spans="1:21" s="37" customFormat="1" ht="14.5">
      <c r="A3163" s="3" t="s">
        <v>6738</v>
      </c>
      <c r="B3163" s="15" t="s">
        <v>1</v>
      </c>
      <c r="C3163" s="15" t="s">
        <v>6</v>
      </c>
      <c r="D3163" s="15" t="s">
        <v>3525</v>
      </c>
      <c r="E3163" s="15">
        <v>1500</v>
      </c>
      <c r="F3163" s="15">
        <v>24.4</v>
      </c>
      <c r="G3163" s="15">
        <v>25.7</v>
      </c>
      <c r="H3163" s="15">
        <v>26.9</v>
      </c>
      <c r="I3163" s="15">
        <v>22</v>
      </c>
      <c r="J3163" s="15">
        <v>5</v>
      </c>
      <c r="K3163" s="15">
        <v>1</v>
      </c>
      <c r="L3163" s="15">
        <v>35.5</v>
      </c>
      <c r="M3163" s="15">
        <v>44</v>
      </c>
      <c r="N3163" s="15">
        <v>150</v>
      </c>
      <c r="O3163" s="15">
        <v>1</v>
      </c>
      <c r="P3163" s="15" t="s">
        <v>910</v>
      </c>
      <c r="Q3163" s="37" t="s">
        <v>9169</v>
      </c>
      <c r="R3163" s="37">
        <v>0.21</v>
      </c>
      <c r="S3163" s="37" t="s">
        <v>9168</v>
      </c>
      <c r="T3163" s="37" t="s">
        <v>9167</v>
      </c>
      <c r="U3163" s="37" t="s">
        <v>9166</v>
      </c>
    </row>
    <row r="3164" spans="1:21" s="37" customFormat="1" ht="14.5">
      <c r="A3164" s="3" t="s">
        <v>6739</v>
      </c>
      <c r="B3164" s="15" t="s">
        <v>1</v>
      </c>
      <c r="C3164" s="15" t="s">
        <v>6</v>
      </c>
      <c r="D3164" s="15" t="s">
        <v>3525</v>
      </c>
      <c r="E3164" s="15">
        <v>1500</v>
      </c>
      <c r="F3164" s="15">
        <v>24.4</v>
      </c>
      <c r="G3164" s="15">
        <v>25.7</v>
      </c>
      <c r="H3164" s="15">
        <v>26.9</v>
      </c>
      <c r="I3164" s="15">
        <v>22</v>
      </c>
      <c r="J3164" s="15">
        <v>5</v>
      </c>
      <c r="K3164" s="15">
        <v>1</v>
      </c>
      <c r="L3164" s="15">
        <v>35.5</v>
      </c>
      <c r="M3164" s="15">
        <v>44</v>
      </c>
      <c r="N3164" s="15">
        <v>150</v>
      </c>
      <c r="O3164" s="15">
        <v>1</v>
      </c>
      <c r="P3164" s="15" t="s">
        <v>3</v>
      </c>
      <c r="Q3164" s="37" t="s">
        <v>9169</v>
      </c>
      <c r="R3164" s="37">
        <v>0.21</v>
      </c>
      <c r="S3164" s="37" t="s">
        <v>9168</v>
      </c>
      <c r="T3164" s="37" t="s">
        <v>9167</v>
      </c>
      <c r="U3164" s="37" t="s">
        <v>9166</v>
      </c>
    </row>
    <row r="3165" spans="1:21" s="37" customFormat="1" ht="14.5">
      <c r="A3165" s="3" t="s">
        <v>6740</v>
      </c>
      <c r="B3165" s="15" t="s">
        <v>1</v>
      </c>
      <c r="C3165" s="15" t="s">
        <v>6</v>
      </c>
      <c r="D3165" s="15" t="s">
        <v>3525</v>
      </c>
      <c r="E3165" s="15">
        <v>1500</v>
      </c>
      <c r="F3165" s="15">
        <v>24.4</v>
      </c>
      <c r="G3165" s="15">
        <v>27.1</v>
      </c>
      <c r="H3165" s="15">
        <v>29.8</v>
      </c>
      <c r="I3165" s="15">
        <v>22</v>
      </c>
      <c r="J3165" s="15">
        <v>5</v>
      </c>
      <c r="K3165" s="15">
        <v>1</v>
      </c>
      <c r="L3165" s="15">
        <v>39.4</v>
      </c>
      <c r="M3165" s="15">
        <v>39</v>
      </c>
      <c r="N3165" s="15">
        <v>150</v>
      </c>
      <c r="O3165" s="15">
        <v>1</v>
      </c>
      <c r="P3165" s="15" t="s">
        <v>3</v>
      </c>
      <c r="Q3165" s="37" t="s">
        <v>9169</v>
      </c>
      <c r="R3165" s="37">
        <v>0.21</v>
      </c>
      <c r="S3165" s="37" t="s">
        <v>9168</v>
      </c>
      <c r="T3165" s="37" t="s">
        <v>9167</v>
      </c>
      <c r="U3165" s="37" t="s">
        <v>9166</v>
      </c>
    </row>
    <row r="3166" spans="1:21" s="37" customFormat="1" ht="14.5">
      <c r="A3166" s="3" t="s">
        <v>6741</v>
      </c>
      <c r="B3166" s="15" t="s">
        <v>1</v>
      </c>
      <c r="C3166" s="15" t="s">
        <v>6</v>
      </c>
      <c r="D3166" s="15" t="s">
        <v>3522</v>
      </c>
      <c r="E3166" s="15">
        <v>1500</v>
      </c>
      <c r="F3166" s="15">
        <v>24.4</v>
      </c>
      <c r="G3166" s="15">
        <v>27.1</v>
      </c>
      <c r="H3166" s="15">
        <v>29.8</v>
      </c>
      <c r="I3166" s="15">
        <v>22</v>
      </c>
      <c r="J3166" s="15">
        <v>5</v>
      </c>
      <c r="K3166" s="15">
        <v>1</v>
      </c>
      <c r="L3166" s="15">
        <v>39.4</v>
      </c>
      <c r="M3166" s="15">
        <v>39</v>
      </c>
      <c r="N3166" s="15">
        <v>150</v>
      </c>
      <c r="O3166" s="15">
        <v>1</v>
      </c>
      <c r="P3166" s="15" t="s">
        <v>3</v>
      </c>
      <c r="Q3166" s="37" t="s">
        <v>9169</v>
      </c>
      <c r="R3166" s="37">
        <v>0.21</v>
      </c>
      <c r="S3166" s="37" t="s">
        <v>9168</v>
      </c>
      <c r="T3166" s="37" t="s">
        <v>9167</v>
      </c>
      <c r="U3166" s="37" t="s">
        <v>9166</v>
      </c>
    </row>
    <row r="3167" spans="1:21" s="37" customFormat="1" ht="14.5">
      <c r="A3167" s="3" t="s">
        <v>6742</v>
      </c>
      <c r="B3167" s="15" t="s">
        <v>1</v>
      </c>
      <c r="C3167" s="15" t="s">
        <v>6</v>
      </c>
      <c r="D3167" s="15" t="s">
        <v>3522</v>
      </c>
      <c r="E3167" s="15">
        <v>1500</v>
      </c>
      <c r="F3167" s="15">
        <v>26.7</v>
      </c>
      <c r="G3167" s="15">
        <v>29.7</v>
      </c>
      <c r="H3167" s="15">
        <v>32.6</v>
      </c>
      <c r="I3167" s="15">
        <v>24</v>
      </c>
      <c r="J3167" s="15">
        <v>5</v>
      </c>
      <c r="K3167" s="15">
        <v>1</v>
      </c>
      <c r="L3167" s="15">
        <v>43</v>
      </c>
      <c r="M3167" s="15">
        <v>36</v>
      </c>
      <c r="N3167" s="15">
        <v>150</v>
      </c>
      <c r="O3167" s="15">
        <v>1</v>
      </c>
      <c r="P3167" s="15" t="s">
        <v>910</v>
      </c>
      <c r="Q3167" s="37" t="s">
        <v>9169</v>
      </c>
      <c r="R3167" s="37">
        <v>0.21</v>
      </c>
      <c r="S3167" s="37" t="s">
        <v>9168</v>
      </c>
      <c r="T3167" s="37" t="s">
        <v>9167</v>
      </c>
      <c r="U3167" s="37" t="s">
        <v>9166</v>
      </c>
    </row>
    <row r="3168" spans="1:21" s="37" customFormat="1" ht="14.5">
      <c r="A3168" s="3" t="s">
        <v>6743</v>
      </c>
      <c r="B3168" s="15" t="s">
        <v>1</v>
      </c>
      <c r="C3168" s="15" t="s">
        <v>6</v>
      </c>
      <c r="D3168" s="15" t="s">
        <v>3522</v>
      </c>
      <c r="E3168" s="15">
        <v>1500</v>
      </c>
      <c r="F3168" s="15">
        <v>26.7</v>
      </c>
      <c r="G3168" s="15">
        <v>28.1</v>
      </c>
      <c r="H3168" s="15">
        <v>29.5</v>
      </c>
      <c r="I3168" s="15">
        <v>24</v>
      </c>
      <c r="J3168" s="15">
        <v>5</v>
      </c>
      <c r="K3168" s="15">
        <v>1</v>
      </c>
      <c r="L3168" s="15">
        <v>38.9</v>
      </c>
      <c r="M3168" s="15">
        <v>40</v>
      </c>
      <c r="N3168" s="15">
        <v>150</v>
      </c>
      <c r="O3168" s="15">
        <v>1</v>
      </c>
      <c r="P3168" s="15" t="s">
        <v>910</v>
      </c>
      <c r="Q3168" s="37" t="s">
        <v>9169</v>
      </c>
      <c r="R3168" s="37">
        <v>0.21</v>
      </c>
      <c r="S3168" s="37" t="s">
        <v>9168</v>
      </c>
      <c r="T3168" s="37" t="s">
        <v>9167</v>
      </c>
      <c r="U3168" s="37" t="s">
        <v>9166</v>
      </c>
    </row>
    <row r="3169" spans="1:21" s="37" customFormat="1" ht="14.5">
      <c r="A3169" s="3" t="s">
        <v>6744</v>
      </c>
      <c r="B3169" s="15" t="s">
        <v>1</v>
      </c>
      <c r="C3169" s="15" t="s">
        <v>6</v>
      </c>
      <c r="D3169" s="15" t="s">
        <v>3522</v>
      </c>
      <c r="E3169" s="15">
        <v>1500</v>
      </c>
      <c r="F3169" s="15">
        <v>26.7</v>
      </c>
      <c r="G3169" s="15">
        <v>28.1</v>
      </c>
      <c r="H3169" s="15">
        <v>29.5</v>
      </c>
      <c r="I3169" s="15">
        <v>24</v>
      </c>
      <c r="J3169" s="15">
        <v>5</v>
      </c>
      <c r="K3169" s="15">
        <v>1</v>
      </c>
      <c r="L3169" s="15">
        <v>38.9</v>
      </c>
      <c r="M3169" s="15">
        <v>40</v>
      </c>
      <c r="N3169" s="15">
        <v>150</v>
      </c>
      <c r="O3169" s="15">
        <v>1</v>
      </c>
      <c r="P3169" s="15" t="s">
        <v>3</v>
      </c>
      <c r="Q3169" s="37" t="s">
        <v>9169</v>
      </c>
      <c r="R3169" s="37">
        <v>0.21</v>
      </c>
      <c r="S3169" s="37" t="s">
        <v>9168</v>
      </c>
      <c r="T3169" s="37" t="s">
        <v>9167</v>
      </c>
      <c r="U3169" s="37" t="s">
        <v>9166</v>
      </c>
    </row>
    <row r="3170" spans="1:21" s="37" customFormat="1" ht="14.5">
      <c r="A3170" s="3" t="s">
        <v>6745</v>
      </c>
      <c r="B3170" s="15" t="s">
        <v>1</v>
      </c>
      <c r="C3170" s="15" t="s">
        <v>6</v>
      </c>
      <c r="D3170" s="15" t="s">
        <v>3525</v>
      </c>
      <c r="E3170" s="15">
        <v>1500</v>
      </c>
      <c r="F3170" s="15">
        <v>26.7</v>
      </c>
      <c r="G3170" s="15">
        <v>29.7</v>
      </c>
      <c r="H3170" s="15">
        <v>32.6</v>
      </c>
      <c r="I3170" s="15">
        <v>24</v>
      </c>
      <c r="J3170" s="15">
        <v>5</v>
      </c>
      <c r="K3170" s="15">
        <v>1</v>
      </c>
      <c r="L3170" s="15">
        <v>43</v>
      </c>
      <c r="M3170" s="15">
        <v>36</v>
      </c>
      <c r="N3170" s="15">
        <v>150</v>
      </c>
      <c r="O3170" s="15">
        <v>1</v>
      </c>
      <c r="P3170" s="15" t="s">
        <v>910</v>
      </c>
      <c r="Q3170" s="37" t="s">
        <v>9169</v>
      </c>
      <c r="R3170" s="37">
        <v>0.21</v>
      </c>
      <c r="S3170" s="37" t="s">
        <v>9168</v>
      </c>
      <c r="T3170" s="37" t="s">
        <v>9167</v>
      </c>
      <c r="U3170" s="37" t="s">
        <v>9166</v>
      </c>
    </row>
    <row r="3171" spans="1:21" s="37" customFormat="1" ht="14.5">
      <c r="A3171" s="3" t="s">
        <v>6746</v>
      </c>
      <c r="B3171" s="15" t="s">
        <v>1</v>
      </c>
      <c r="C3171" s="15" t="s">
        <v>6</v>
      </c>
      <c r="D3171" s="15" t="s">
        <v>3525</v>
      </c>
      <c r="E3171" s="15">
        <v>1500</v>
      </c>
      <c r="F3171" s="15">
        <v>26.7</v>
      </c>
      <c r="G3171" s="15">
        <v>28.1</v>
      </c>
      <c r="H3171" s="15">
        <v>29.5</v>
      </c>
      <c r="I3171" s="15">
        <v>24</v>
      </c>
      <c r="J3171" s="15">
        <v>5</v>
      </c>
      <c r="K3171" s="15">
        <v>1</v>
      </c>
      <c r="L3171" s="15">
        <v>38.9</v>
      </c>
      <c r="M3171" s="15">
        <v>40</v>
      </c>
      <c r="N3171" s="15">
        <v>150</v>
      </c>
      <c r="O3171" s="15">
        <v>1</v>
      </c>
      <c r="P3171" s="15" t="s">
        <v>910</v>
      </c>
      <c r="Q3171" s="37" t="s">
        <v>9169</v>
      </c>
      <c r="R3171" s="37">
        <v>0.21</v>
      </c>
      <c r="S3171" s="37" t="s">
        <v>9168</v>
      </c>
      <c r="T3171" s="37" t="s">
        <v>9167</v>
      </c>
      <c r="U3171" s="37" t="s">
        <v>9166</v>
      </c>
    </row>
    <row r="3172" spans="1:21" s="37" customFormat="1" ht="14.5">
      <c r="A3172" s="3" t="s">
        <v>6747</v>
      </c>
      <c r="B3172" s="15" t="s">
        <v>1</v>
      </c>
      <c r="C3172" s="15" t="s">
        <v>6</v>
      </c>
      <c r="D3172" s="15" t="s">
        <v>3525</v>
      </c>
      <c r="E3172" s="15">
        <v>1500</v>
      </c>
      <c r="F3172" s="15">
        <v>26.7</v>
      </c>
      <c r="G3172" s="15">
        <v>28.1</v>
      </c>
      <c r="H3172" s="15">
        <v>29.5</v>
      </c>
      <c r="I3172" s="15">
        <v>24</v>
      </c>
      <c r="J3172" s="15">
        <v>5</v>
      </c>
      <c r="K3172" s="15">
        <v>1</v>
      </c>
      <c r="L3172" s="15">
        <v>38.9</v>
      </c>
      <c r="M3172" s="15">
        <v>40</v>
      </c>
      <c r="N3172" s="15">
        <v>150</v>
      </c>
      <c r="O3172" s="15">
        <v>1</v>
      </c>
      <c r="P3172" s="15" t="s">
        <v>3</v>
      </c>
      <c r="Q3172" s="37" t="s">
        <v>9169</v>
      </c>
      <c r="R3172" s="37">
        <v>0.21</v>
      </c>
      <c r="S3172" s="37" t="s">
        <v>9168</v>
      </c>
      <c r="T3172" s="37" t="s">
        <v>9167</v>
      </c>
      <c r="U3172" s="37" t="s">
        <v>9166</v>
      </c>
    </row>
    <row r="3173" spans="1:21" s="37" customFormat="1" ht="14.5">
      <c r="A3173" s="3" t="s">
        <v>6748</v>
      </c>
      <c r="B3173" s="15" t="s">
        <v>1</v>
      </c>
      <c r="C3173" s="15" t="s">
        <v>6</v>
      </c>
      <c r="D3173" s="15" t="s">
        <v>3525</v>
      </c>
      <c r="E3173" s="15">
        <v>1500</v>
      </c>
      <c r="F3173" s="15">
        <v>26.7</v>
      </c>
      <c r="G3173" s="15">
        <v>29.7</v>
      </c>
      <c r="H3173" s="15">
        <v>32.6</v>
      </c>
      <c r="I3173" s="15">
        <v>24</v>
      </c>
      <c r="J3173" s="15">
        <v>5</v>
      </c>
      <c r="K3173" s="15">
        <v>1</v>
      </c>
      <c r="L3173" s="15">
        <v>43</v>
      </c>
      <c r="M3173" s="15">
        <v>36</v>
      </c>
      <c r="N3173" s="15">
        <v>150</v>
      </c>
      <c r="O3173" s="15">
        <v>1</v>
      </c>
      <c r="P3173" s="15" t="s">
        <v>3</v>
      </c>
      <c r="Q3173" s="37" t="s">
        <v>9169</v>
      </c>
      <c r="R3173" s="37">
        <v>0.21</v>
      </c>
      <c r="S3173" s="37" t="s">
        <v>9168</v>
      </c>
      <c r="T3173" s="37" t="s">
        <v>9167</v>
      </c>
      <c r="U3173" s="37" t="s">
        <v>9166</v>
      </c>
    </row>
    <row r="3174" spans="1:21" s="37" customFormat="1" ht="14.5">
      <c r="A3174" s="3" t="s">
        <v>6749</v>
      </c>
      <c r="B3174" s="15" t="s">
        <v>1</v>
      </c>
      <c r="C3174" s="15" t="s">
        <v>6</v>
      </c>
      <c r="D3174" s="15" t="s">
        <v>3522</v>
      </c>
      <c r="E3174" s="15">
        <v>1500</v>
      </c>
      <c r="F3174" s="15">
        <v>26.7</v>
      </c>
      <c r="G3174" s="15">
        <v>29.7</v>
      </c>
      <c r="H3174" s="15">
        <v>32.6</v>
      </c>
      <c r="I3174" s="15">
        <v>24</v>
      </c>
      <c r="J3174" s="15">
        <v>5</v>
      </c>
      <c r="K3174" s="15">
        <v>1</v>
      </c>
      <c r="L3174" s="15">
        <v>43</v>
      </c>
      <c r="M3174" s="15">
        <v>36</v>
      </c>
      <c r="N3174" s="15">
        <v>150</v>
      </c>
      <c r="O3174" s="15">
        <v>1</v>
      </c>
      <c r="P3174" s="15" t="s">
        <v>3</v>
      </c>
      <c r="Q3174" s="37" t="s">
        <v>9169</v>
      </c>
      <c r="R3174" s="37">
        <v>0.21</v>
      </c>
      <c r="S3174" s="37" t="s">
        <v>9168</v>
      </c>
      <c r="T3174" s="37" t="s">
        <v>9167</v>
      </c>
      <c r="U3174" s="37" t="s">
        <v>9166</v>
      </c>
    </row>
    <row r="3175" spans="1:21" s="37" customFormat="1" ht="14.5">
      <c r="A3175" s="3" t="s">
        <v>6750</v>
      </c>
      <c r="B3175" s="15" t="s">
        <v>1</v>
      </c>
      <c r="C3175" s="15" t="s">
        <v>6</v>
      </c>
      <c r="D3175" s="15" t="s">
        <v>3522</v>
      </c>
      <c r="E3175" s="15">
        <v>1500</v>
      </c>
      <c r="F3175" s="15">
        <v>28.9</v>
      </c>
      <c r="G3175" s="15">
        <v>32.1</v>
      </c>
      <c r="H3175" s="15">
        <v>35.299999999999997</v>
      </c>
      <c r="I3175" s="15">
        <v>26</v>
      </c>
      <c r="J3175" s="15">
        <v>5</v>
      </c>
      <c r="K3175" s="15">
        <v>1</v>
      </c>
      <c r="L3175" s="15">
        <v>46.6</v>
      </c>
      <c r="M3175" s="15">
        <v>33</v>
      </c>
      <c r="N3175" s="15">
        <v>150</v>
      </c>
      <c r="O3175" s="15">
        <v>1</v>
      </c>
      <c r="P3175" s="15" t="s">
        <v>910</v>
      </c>
      <c r="Q3175" s="37" t="s">
        <v>9169</v>
      </c>
      <c r="R3175" s="37">
        <v>0.21</v>
      </c>
      <c r="S3175" s="37" t="s">
        <v>9168</v>
      </c>
      <c r="T3175" s="37" t="s">
        <v>9167</v>
      </c>
      <c r="U3175" s="37" t="s">
        <v>9166</v>
      </c>
    </row>
    <row r="3176" spans="1:21" s="37" customFormat="1" ht="14.5">
      <c r="A3176" s="3" t="s">
        <v>6751</v>
      </c>
      <c r="B3176" s="15" t="s">
        <v>1</v>
      </c>
      <c r="C3176" s="15" t="s">
        <v>6</v>
      </c>
      <c r="D3176" s="15" t="s">
        <v>3522</v>
      </c>
      <c r="E3176" s="15">
        <v>1500</v>
      </c>
      <c r="F3176" s="15">
        <v>28.9</v>
      </c>
      <c r="G3176" s="15">
        <v>30.4</v>
      </c>
      <c r="H3176" s="15">
        <v>31.9</v>
      </c>
      <c r="I3176" s="15">
        <v>26</v>
      </c>
      <c r="J3176" s="15">
        <v>5</v>
      </c>
      <c r="K3176" s="15">
        <v>1</v>
      </c>
      <c r="L3176" s="15">
        <v>42.1</v>
      </c>
      <c r="M3176" s="15">
        <v>37</v>
      </c>
      <c r="N3176" s="15">
        <v>150</v>
      </c>
      <c r="O3176" s="15">
        <v>1</v>
      </c>
      <c r="P3176" s="15" t="s">
        <v>910</v>
      </c>
      <c r="Q3176" s="37" t="s">
        <v>9169</v>
      </c>
      <c r="R3176" s="37">
        <v>0.21</v>
      </c>
      <c r="S3176" s="37" t="s">
        <v>9168</v>
      </c>
      <c r="T3176" s="37" t="s">
        <v>9167</v>
      </c>
      <c r="U3176" s="37" t="s">
        <v>9166</v>
      </c>
    </row>
    <row r="3177" spans="1:21" s="37" customFormat="1" ht="14.5">
      <c r="A3177" s="3" t="s">
        <v>6752</v>
      </c>
      <c r="B3177" s="15" t="s">
        <v>1</v>
      </c>
      <c r="C3177" s="15" t="s">
        <v>6</v>
      </c>
      <c r="D3177" s="15" t="s">
        <v>3522</v>
      </c>
      <c r="E3177" s="15">
        <v>1500</v>
      </c>
      <c r="F3177" s="15">
        <v>28.9</v>
      </c>
      <c r="G3177" s="15">
        <v>30.4</v>
      </c>
      <c r="H3177" s="15">
        <v>31.9</v>
      </c>
      <c r="I3177" s="15">
        <v>26</v>
      </c>
      <c r="J3177" s="15">
        <v>5</v>
      </c>
      <c r="K3177" s="15">
        <v>1</v>
      </c>
      <c r="L3177" s="15">
        <v>42.1</v>
      </c>
      <c r="M3177" s="15">
        <v>37</v>
      </c>
      <c r="N3177" s="15">
        <v>150</v>
      </c>
      <c r="O3177" s="15">
        <v>1</v>
      </c>
      <c r="P3177" s="15" t="s">
        <v>3</v>
      </c>
      <c r="Q3177" s="37" t="s">
        <v>9169</v>
      </c>
      <c r="R3177" s="37">
        <v>0.21</v>
      </c>
      <c r="S3177" s="37" t="s">
        <v>9168</v>
      </c>
      <c r="T3177" s="37" t="s">
        <v>9167</v>
      </c>
      <c r="U3177" s="37" t="s">
        <v>9166</v>
      </c>
    </row>
    <row r="3178" spans="1:21" s="37" customFormat="1" ht="14.5">
      <c r="A3178" s="3" t="s">
        <v>6753</v>
      </c>
      <c r="B3178" s="15" t="s">
        <v>1</v>
      </c>
      <c r="C3178" s="15" t="s">
        <v>6</v>
      </c>
      <c r="D3178" s="15" t="s">
        <v>3525</v>
      </c>
      <c r="E3178" s="15">
        <v>1500</v>
      </c>
      <c r="F3178" s="15">
        <v>28.9</v>
      </c>
      <c r="G3178" s="15">
        <v>32.1</v>
      </c>
      <c r="H3178" s="15">
        <v>35.299999999999997</v>
      </c>
      <c r="I3178" s="15">
        <v>26</v>
      </c>
      <c r="J3178" s="15">
        <v>5</v>
      </c>
      <c r="K3178" s="15">
        <v>1</v>
      </c>
      <c r="L3178" s="15">
        <v>46.6</v>
      </c>
      <c r="M3178" s="15">
        <v>33</v>
      </c>
      <c r="N3178" s="15">
        <v>150</v>
      </c>
      <c r="O3178" s="15">
        <v>1</v>
      </c>
      <c r="P3178" s="15" t="s">
        <v>910</v>
      </c>
      <c r="Q3178" s="37" t="s">
        <v>9169</v>
      </c>
      <c r="R3178" s="37">
        <v>0.21</v>
      </c>
      <c r="S3178" s="37" t="s">
        <v>9168</v>
      </c>
      <c r="T3178" s="37" t="s">
        <v>9167</v>
      </c>
      <c r="U3178" s="37" t="s">
        <v>9166</v>
      </c>
    </row>
    <row r="3179" spans="1:21" s="37" customFormat="1" ht="14.5">
      <c r="A3179" s="3" t="s">
        <v>6754</v>
      </c>
      <c r="B3179" s="15" t="s">
        <v>1</v>
      </c>
      <c r="C3179" s="15" t="s">
        <v>6</v>
      </c>
      <c r="D3179" s="15" t="s">
        <v>3525</v>
      </c>
      <c r="E3179" s="15">
        <v>1500</v>
      </c>
      <c r="F3179" s="15">
        <v>28.9</v>
      </c>
      <c r="G3179" s="15">
        <v>30.4</v>
      </c>
      <c r="H3179" s="15">
        <v>31.9</v>
      </c>
      <c r="I3179" s="15">
        <v>26</v>
      </c>
      <c r="J3179" s="15">
        <v>5</v>
      </c>
      <c r="K3179" s="15">
        <v>1</v>
      </c>
      <c r="L3179" s="15">
        <v>42.1</v>
      </c>
      <c r="M3179" s="15">
        <v>37</v>
      </c>
      <c r="N3179" s="15">
        <v>150</v>
      </c>
      <c r="O3179" s="15">
        <v>1</v>
      </c>
      <c r="P3179" s="15" t="s">
        <v>910</v>
      </c>
      <c r="Q3179" s="37" t="s">
        <v>9169</v>
      </c>
      <c r="R3179" s="37">
        <v>0.21</v>
      </c>
      <c r="S3179" s="37" t="s">
        <v>9168</v>
      </c>
      <c r="T3179" s="37" t="s">
        <v>9167</v>
      </c>
      <c r="U3179" s="37" t="s">
        <v>9166</v>
      </c>
    </row>
    <row r="3180" spans="1:21" s="37" customFormat="1" ht="14.5">
      <c r="A3180" s="3" t="s">
        <v>6755</v>
      </c>
      <c r="B3180" s="15" t="s">
        <v>1</v>
      </c>
      <c r="C3180" s="15" t="s">
        <v>6</v>
      </c>
      <c r="D3180" s="15" t="s">
        <v>3525</v>
      </c>
      <c r="E3180" s="15">
        <v>1500</v>
      </c>
      <c r="F3180" s="15">
        <v>28.9</v>
      </c>
      <c r="G3180" s="15">
        <v>30.4</v>
      </c>
      <c r="H3180" s="15">
        <v>31.9</v>
      </c>
      <c r="I3180" s="15">
        <v>26</v>
      </c>
      <c r="J3180" s="15">
        <v>5</v>
      </c>
      <c r="K3180" s="15">
        <v>1</v>
      </c>
      <c r="L3180" s="15">
        <v>42.1</v>
      </c>
      <c r="M3180" s="15">
        <v>37</v>
      </c>
      <c r="N3180" s="15">
        <v>150</v>
      </c>
      <c r="O3180" s="15">
        <v>1</v>
      </c>
      <c r="P3180" s="15" t="s">
        <v>3</v>
      </c>
      <c r="Q3180" s="37" t="s">
        <v>9169</v>
      </c>
      <c r="R3180" s="37">
        <v>0.21</v>
      </c>
      <c r="S3180" s="37" t="s">
        <v>9168</v>
      </c>
      <c r="T3180" s="37" t="s">
        <v>9167</v>
      </c>
      <c r="U3180" s="37" t="s">
        <v>9166</v>
      </c>
    </row>
    <row r="3181" spans="1:21" s="37" customFormat="1" ht="14.5">
      <c r="A3181" s="3" t="s">
        <v>6756</v>
      </c>
      <c r="B3181" s="15" t="s">
        <v>1</v>
      </c>
      <c r="C3181" s="15" t="s">
        <v>6</v>
      </c>
      <c r="D3181" s="15" t="s">
        <v>3525</v>
      </c>
      <c r="E3181" s="15">
        <v>1500</v>
      </c>
      <c r="F3181" s="15">
        <v>28.9</v>
      </c>
      <c r="G3181" s="15">
        <v>32.1</v>
      </c>
      <c r="H3181" s="15">
        <v>35.299999999999997</v>
      </c>
      <c r="I3181" s="15">
        <v>26</v>
      </c>
      <c r="J3181" s="15">
        <v>5</v>
      </c>
      <c r="K3181" s="15">
        <v>1</v>
      </c>
      <c r="L3181" s="15">
        <v>46.6</v>
      </c>
      <c r="M3181" s="15">
        <v>33</v>
      </c>
      <c r="N3181" s="15">
        <v>150</v>
      </c>
      <c r="O3181" s="15">
        <v>1</v>
      </c>
      <c r="P3181" s="15" t="s">
        <v>3</v>
      </c>
      <c r="Q3181" s="37" t="s">
        <v>9169</v>
      </c>
      <c r="R3181" s="37">
        <v>0.21</v>
      </c>
      <c r="S3181" s="37" t="s">
        <v>9168</v>
      </c>
      <c r="T3181" s="37" t="s">
        <v>9167</v>
      </c>
      <c r="U3181" s="37" t="s">
        <v>9166</v>
      </c>
    </row>
    <row r="3182" spans="1:21" s="37" customFormat="1" ht="14.5">
      <c r="A3182" s="3" t="s">
        <v>6757</v>
      </c>
      <c r="B3182" s="15" t="s">
        <v>1</v>
      </c>
      <c r="C3182" s="15" t="s">
        <v>6</v>
      </c>
      <c r="D3182" s="15" t="s">
        <v>3522</v>
      </c>
      <c r="E3182" s="15">
        <v>1500</v>
      </c>
      <c r="F3182" s="15">
        <v>28.9</v>
      </c>
      <c r="G3182" s="15">
        <v>32.1</v>
      </c>
      <c r="H3182" s="15">
        <v>35.299999999999997</v>
      </c>
      <c r="I3182" s="15">
        <v>26</v>
      </c>
      <c r="J3182" s="15">
        <v>5</v>
      </c>
      <c r="K3182" s="15">
        <v>1</v>
      </c>
      <c r="L3182" s="15">
        <v>46.6</v>
      </c>
      <c r="M3182" s="15">
        <v>33</v>
      </c>
      <c r="N3182" s="15">
        <v>150</v>
      </c>
      <c r="O3182" s="15">
        <v>1</v>
      </c>
      <c r="P3182" s="15" t="s">
        <v>3</v>
      </c>
      <c r="Q3182" s="37" t="s">
        <v>9169</v>
      </c>
      <c r="R3182" s="37">
        <v>0.21</v>
      </c>
      <c r="S3182" s="37" t="s">
        <v>9168</v>
      </c>
      <c r="T3182" s="37" t="s">
        <v>9167</v>
      </c>
      <c r="U3182" s="37" t="s">
        <v>9166</v>
      </c>
    </row>
    <row r="3183" spans="1:21" s="37" customFormat="1" ht="14.5">
      <c r="A3183" s="3" t="s">
        <v>6758</v>
      </c>
      <c r="B3183" s="15" t="s">
        <v>1</v>
      </c>
      <c r="C3183" s="15" t="s">
        <v>6</v>
      </c>
      <c r="D3183" s="15" t="s">
        <v>3522</v>
      </c>
      <c r="E3183" s="15">
        <v>1500</v>
      </c>
      <c r="F3183" s="15">
        <v>31.1</v>
      </c>
      <c r="G3183" s="15">
        <v>34.6</v>
      </c>
      <c r="H3183" s="15">
        <v>38</v>
      </c>
      <c r="I3183" s="15">
        <v>28</v>
      </c>
      <c r="J3183" s="15">
        <v>5</v>
      </c>
      <c r="K3183" s="15">
        <v>1</v>
      </c>
      <c r="L3183" s="15">
        <v>50</v>
      </c>
      <c r="M3183" s="15">
        <v>31</v>
      </c>
      <c r="N3183" s="15">
        <v>150</v>
      </c>
      <c r="O3183" s="15">
        <v>1</v>
      </c>
      <c r="P3183" s="15" t="s">
        <v>910</v>
      </c>
      <c r="Q3183" s="37" t="s">
        <v>9169</v>
      </c>
      <c r="R3183" s="37">
        <v>0.21</v>
      </c>
      <c r="S3183" s="37" t="s">
        <v>9168</v>
      </c>
      <c r="T3183" s="37" t="s">
        <v>9167</v>
      </c>
      <c r="U3183" s="37" t="s">
        <v>9166</v>
      </c>
    </row>
    <row r="3184" spans="1:21" s="37" customFormat="1" ht="14.5">
      <c r="A3184" s="3" t="s">
        <v>6759</v>
      </c>
      <c r="B3184" s="15" t="s">
        <v>1</v>
      </c>
      <c r="C3184" s="15" t="s">
        <v>6</v>
      </c>
      <c r="D3184" s="15" t="s">
        <v>3522</v>
      </c>
      <c r="E3184" s="15">
        <v>1500</v>
      </c>
      <c r="F3184" s="15">
        <v>31.1</v>
      </c>
      <c r="G3184" s="15">
        <v>32.799999999999997</v>
      </c>
      <c r="H3184" s="15">
        <v>34.4</v>
      </c>
      <c r="I3184" s="15">
        <v>28</v>
      </c>
      <c r="J3184" s="15">
        <v>5</v>
      </c>
      <c r="K3184" s="15">
        <v>1</v>
      </c>
      <c r="L3184" s="15">
        <v>45.4</v>
      </c>
      <c r="M3184" s="15">
        <v>34</v>
      </c>
      <c r="N3184" s="15">
        <v>150</v>
      </c>
      <c r="O3184" s="15">
        <v>1</v>
      </c>
      <c r="P3184" s="15" t="s">
        <v>910</v>
      </c>
      <c r="Q3184" s="37" t="s">
        <v>9169</v>
      </c>
      <c r="R3184" s="37">
        <v>0.21</v>
      </c>
      <c r="S3184" s="37" t="s">
        <v>9168</v>
      </c>
      <c r="T3184" s="37" t="s">
        <v>9167</v>
      </c>
      <c r="U3184" s="37" t="s">
        <v>9166</v>
      </c>
    </row>
    <row r="3185" spans="1:21" s="37" customFormat="1" ht="14.5">
      <c r="A3185" s="3" t="s">
        <v>6760</v>
      </c>
      <c r="B3185" s="15" t="s">
        <v>1</v>
      </c>
      <c r="C3185" s="15" t="s">
        <v>6</v>
      </c>
      <c r="D3185" s="15" t="s">
        <v>3522</v>
      </c>
      <c r="E3185" s="15">
        <v>1500</v>
      </c>
      <c r="F3185" s="15">
        <v>31.1</v>
      </c>
      <c r="G3185" s="15">
        <v>32.799999999999997</v>
      </c>
      <c r="H3185" s="15">
        <v>34.4</v>
      </c>
      <c r="I3185" s="15">
        <v>28</v>
      </c>
      <c r="J3185" s="15">
        <v>5</v>
      </c>
      <c r="K3185" s="15">
        <v>1</v>
      </c>
      <c r="L3185" s="15">
        <v>45.4</v>
      </c>
      <c r="M3185" s="15">
        <v>34</v>
      </c>
      <c r="N3185" s="15">
        <v>150</v>
      </c>
      <c r="O3185" s="15">
        <v>1</v>
      </c>
      <c r="P3185" s="15" t="s">
        <v>3</v>
      </c>
      <c r="Q3185" s="37" t="s">
        <v>9169</v>
      </c>
      <c r="R3185" s="37">
        <v>0.21</v>
      </c>
      <c r="S3185" s="37" t="s">
        <v>9168</v>
      </c>
      <c r="T3185" s="37" t="s">
        <v>9167</v>
      </c>
      <c r="U3185" s="37" t="s">
        <v>9166</v>
      </c>
    </row>
    <row r="3186" spans="1:21" s="37" customFormat="1" ht="14.5">
      <c r="A3186" s="3" t="s">
        <v>6761</v>
      </c>
      <c r="B3186" s="15" t="s">
        <v>1</v>
      </c>
      <c r="C3186" s="15" t="s">
        <v>6</v>
      </c>
      <c r="D3186" s="15" t="s">
        <v>3525</v>
      </c>
      <c r="E3186" s="15">
        <v>1500</v>
      </c>
      <c r="F3186" s="15">
        <v>31.1</v>
      </c>
      <c r="G3186" s="15">
        <v>34.6</v>
      </c>
      <c r="H3186" s="15">
        <v>38</v>
      </c>
      <c r="I3186" s="15">
        <v>28</v>
      </c>
      <c r="J3186" s="15">
        <v>5</v>
      </c>
      <c r="K3186" s="15">
        <v>1</v>
      </c>
      <c r="L3186" s="15">
        <v>50</v>
      </c>
      <c r="M3186" s="15">
        <v>31</v>
      </c>
      <c r="N3186" s="15">
        <v>150</v>
      </c>
      <c r="O3186" s="15">
        <v>1</v>
      </c>
      <c r="P3186" s="15" t="s">
        <v>910</v>
      </c>
      <c r="Q3186" s="37" t="s">
        <v>9169</v>
      </c>
      <c r="R3186" s="37">
        <v>0.21</v>
      </c>
      <c r="S3186" s="37" t="s">
        <v>9168</v>
      </c>
      <c r="T3186" s="37" t="s">
        <v>9167</v>
      </c>
      <c r="U3186" s="37" t="s">
        <v>9166</v>
      </c>
    </row>
    <row r="3187" spans="1:21" s="37" customFormat="1" ht="14.5">
      <c r="A3187" s="3" t="s">
        <v>6762</v>
      </c>
      <c r="B3187" s="15" t="s">
        <v>1</v>
      </c>
      <c r="C3187" s="15" t="s">
        <v>6</v>
      </c>
      <c r="D3187" s="15" t="s">
        <v>3525</v>
      </c>
      <c r="E3187" s="15">
        <v>1500</v>
      </c>
      <c r="F3187" s="15">
        <v>31.1</v>
      </c>
      <c r="G3187" s="15">
        <v>32.799999999999997</v>
      </c>
      <c r="H3187" s="15">
        <v>34.4</v>
      </c>
      <c r="I3187" s="15">
        <v>28</v>
      </c>
      <c r="J3187" s="15">
        <v>5</v>
      </c>
      <c r="K3187" s="15">
        <v>1</v>
      </c>
      <c r="L3187" s="15">
        <v>45.4</v>
      </c>
      <c r="M3187" s="15">
        <v>34</v>
      </c>
      <c r="N3187" s="15">
        <v>150</v>
      </c>
      <c r="O3187" s="15">
        <v>1</v>
      </c>
      <c r="P3187" s="15" t="s">
        <v>910</v>
      </c>
      <c r="Q3187" s="37" t="s">
        <v>9169</v>
      </c>
      <c r="R3187" s="37">
        <v>0.21</v>
      </c>
      <c r="S3187" s="37" t="s">
        <v>9168</v>
      </c>
      <c r="T3187" s="37" t="s">
        <v>9167</v>
      </c>
      <c r="U3187" s="37" t="s">
        <v>9166</v>
      </c>
    </row>
    <row r="3188" spans="1:21" s="37" customFormat="1" ht="14.5">
      <c r="A3188" s="3" t="s">
        <v>6763</v>
      </c>
      <c r="B3188" s="15" t="s">
        <v>1</v>
      </c>
      <c r="C3188" s="15" t="s">
        <v>6</v>
      </c>
      <c r="D3188" s="15" t="s">
        <v>3525</v>
      </c>
      <c r="E3188" s="15">
        <v>1500</v>
      </c>
      <c r="F3188" s="15">
        <v>31.1</v>
      </c>
      <c r="G3188" s="15">
        <v>32.799999999999997</v>
      </c>
      <c r="H3188" s="15">
        <v>34.4</v>
      </c>
      <c r="I3188" s="15">
        <v>28</v>
      </c>
      <c r="J3188" s="15">
        <v>5</v>
      </c>
      <c r="K3188" s="15">
        <v>1</v>
      </c>
      <c r="L3188" s="15">
        <v>45.4</v>
      </c>
      <c r="M3188" s="15">
        <v>34</v>
      </c>
      <c r="N3188" s="15">
        <v>150</v>
      </c>
      <c r="O3188" s="15">
        <v>1</v>
      </c>
      <c r="P3188" s="15" t="s">
        <v>3</v>
      </c>
      <c r="Q3188" s="37" t="s">
        <v>9169</v>
      </c>
      <c r="R3188" s="37">
        <v>0.21</v>
      </c>
      <c r="S3188" s="37" t="s">
        <v>9168</v>
      </c>
      <c r="T3188" s="37" t="s">
        <v>9167</v>
      </c>
      <c r="U3188" s="37" t="s">
        <v>9166</v>
      </c>
    </row>
    <row r="3189" spans="1:21" s="37" customFormat="1" ht="14.5">
      <c r="A3189" s="3" t="s">
        <v>6764</v>
      </c>
      <c r="B3189" s="15" t="s">
        <v>1</v>
      </c>
      <c r="C3189" s="15" t="s">
        <v>6</v>
      </c>
      <c r="D3189" s="15" t="s">
        <v>3525</v>
      </c>
      <c r="E3189" s="15">
        <v>1500</v>
      </c>
      <c r="F3189" s="15">
        <v>31.1</v>
      </c>
      <c r="G3189" s="15">
        <v>34.6</v>
      </c>
      <c r="H3189" s="15">
        <v>38</v>
      </c>
      <c r="I3189" s="15">
        <v>28</v>
      </c>
      <c r="J3189" s="15">
        <v>5</v>
      </c>
      <c r="K3189" s="15">
        <v>1</v>
      </c>
      <c r="L3189" s="15">
        <v>50</v>
      </c>
      <c r="M3189" s="15">
        <v>31</v>
      </c>
      <c r="N3189" s="15">
        <v>150</v>
      </c>
      <c r="O3189" s="15">
        <v>1</v>
      </c>
      <c r="P3189" s="15" t="s">
        <v>3</v>
      </c>
      <c r="Q3189" s="37" t="s">
        <v>9169</v>
      </c>
      <c r="R3189" s="37">
        <v>0.21</v>
      </c>
      <c r="S3189" s="37" t="s">
        <v>9168</v>
      </c>
      <c r="T3189" s="37" t="s">
        <v>9167</v>
      </c>
      <c r="U3189" s="37" t="s">
        <v>9166</v>
      </c>
    </row>
    <row r="3190" spans="1:21" s="37" customFormat="1" ht="14.5">
      <c r="A3190" s="3" t="s">
        <v>6765</v>
      </c>
      <c r="B3190" s="15" t="s">
        <v>1</v>
      </c>
      <c r="C3190" s="15" t="s">
        <v>6</v>
      </c>
      <c r="D3190" s="15" t="s">
        <v>3522</v>
      </c>
      <c r="E3190" s="15">
        <v>1500</v>
      </c>
      <c r="F3190" s="15">
        <v>31.1</v>
      </c>
      <c r="G3190" s="15">
        <v>34.6</v>
      </c>
      <c r="H3190" s="15">
        <v>38</v>
      </c>
      <c r="I3190" s="15">
        <v>28</v>
      </c>
      <c r="J3190" s="15">
        <v>5</v>
      </c>
      <c r="K3190" s="15">
        <v>1</v>
      </c>
      <c r="L3190" s="15">
        <v>50</v>
      </c>
      <c r="M3190" s="15">
        <v>31</v>
      </c>
      <c r="N3190" s="15">
        <v>150</v>
      </c>
      <c r="O3190" s="15">
        <v>1</v>
      </c>
      <c r="P3190" s="15" t="s">
        <v>3</v>
      </c>
      <c r="Q3190" s="37" t="s">
        <v>9169</v>
      </c>
      <c r="R3190" s="37">
        <v>0.21</v>
      </c>
      <c r="S3190" s="37" t="s">
        <v>9168</v>
      </c>
      <c r="T3190" s="37" t="s">
        <v>9167</v>
      </c>
      <c r="U3190" s="37" t="s">
        <v>9166</v>
      </c>
    </row>
    <row r="3191" spans="1:21" s="37" customFormat="1" ht="14.5">
      <c r="A3191" s="3" t="s">
        <v>6766</v>
      </c>
      <c r="B3191" s="15" t="s">
        <v>1</v>
      </c>
      <c r="C3191" s="15" t="s">
        <v>6</v>
      </c>
      <c r="D3191" s="15" t="s">
        <v>3522</v>
      </c>
      <c r="E3191" s="15">
        <v>1500</v>
      </c>
      <c r="F3191" s="15">
        <v>33.299999999999997</v>
      </c>
      <c r="G3191" s="15">
        <v>37</v>
      </c>
      <c r="H3191" s="15">
        <v>40.700000000000003</v>
      </c>
      <c r="I3191" s="15">
        <v>30</v>
      </c>
      <c r="J3191" s="15">
        <v>5</v>
      </c>
      <c r="K3191" s="15">
        <v>1</v>
      </c>
      <c r="L3191" s="15">
        <v>53.5</v>
      </c>
      <c r="M3191" s="15">
        <v>29</v>
      </c>
      <c r="N3191" s="15">
        <v>150</v>
      </c>
      <c r="O3191" s="15">
        <v>1</v>
      </c>
      <c r="P3191" s="15" t="s">
        <v>910</v>
      </c>
      <c r="Q3191" s="37" t="s">
        <v>9169</v>
      </c>
      <c r="R3191" s="37">
        <v>0.21</v>
      </c>
      <c r="S3191" s="37" t="s">
        <v>9168</v>
      </c>
      <c r="T3191" s="37" t="s">
        <v>9167</v>
      </c>
      <c r="U3191" s="37" t="s">
        <v>9166</v>
      </c>
    </row>
    <row r="3192" spans="1:21" s="37" customFormat="1" ht="14.5">
      <c r="A3192" s="3" t="s">
        <v>6767</v>
      </c>
      <c r="B3192" s="15" t="s">
        <v>1</v>
      </c>
      <c r="C3192" s="15" t="s">
        <v>6</v>
      </c>
      <c r="D3192" s="15" t="s">
        <v>3522</v>
      </c>
      <c r="E3192" s="15">
        <v>1500</v>
      </c>
      <c r="F3192" s="15">
        <v>33.299999999999997</v>
      </c>
      <c r="G3192" s="15">
        <v>35.1</v>
      </c>
      <c r="H3192" s="15">
        <v>36.799999999999997</v>
      </c>
      <c r="I3192" s="15">
        <v>30</v>
      </c>
      <c r="J3192" s="15">
        <v>5</v>
      </c>
      <c r="K3192" s="15">
        <v>1</v>
      </c>
      <c r="L3192" s="15">
        <v>48.4</v>
      </c>
      <c r="M3192" s="15">
        <v>32</v>
      </c>
      <c r="N3192" s="15">
        <v>150</v>
      </c>
      <c r="O3192" s="15">
        <v>1</v>
      </c>
      <c r="P3192" s="15" t="s">
        <v>910</v>
      </c>
      <c r="Q3192" s="37" t="s">
        <v>9169</v>
      </c>
      <c r="R3192" s="37">
        <v>0.21</v>
      </c>
      <c r="S3192" s="37" t="s">
        <v>9168</v>
      </c>
      <c r="T3192" s="37" t="s">
        <v>9167</v>
      </c>
      <c r="U3192" s="37" t="s">
        <v>9166</v>
      </c>
    </row>
    <row r="3193" spans="1:21" s="37" customFormat="1" ht="14.5">
      <c r="A3193" s="3" t="s">
        <v>6768</v>
      </c>
      <c r="B3193" s="15" t="s">
        <v>1</v>
      </c>
      <c r="C3193" s="15" t="s">
        <v>6</v>
      </c>
      <c r="D3193" s="15" t="s">
        <v>3522</v>
      </c>
      <c r="E3193" s="15">
        <v>1500</v>
      </c>
      <c r="F3193" s="15">
        <v>33.299999999999997</v>
      </c>
      <c r="G3193" s="15">
        <v>35.1</v>
      </c>
      <c r="H3193" s="15">
        <v>36.799999999999997</v>
      </c>
      <c r="I3193" s="15">
        <v>30</v>
      </c>
      <c r="J3193" s="15">
        <v>5</v>
      </c>
      <c r="K3193" s="15">
        <v>1</v>
      </c>
      <c r="L3193" s="15">
        <v>48.4</v>
      </c>
      <c r="M3193" s="15">
        <v>32</v>
      </c>
      <c r="N3193" s="15">
        <v>150</v>
      </c>
      <c r="O3193" s="15">
        <v>1</v>
      </c>
      <c r="P3193" s="15" t="s">
        <v>3</v>
      </c>
      <c r="Q3193" s="37" t="s">
        <v>9169</v>
      </c>
      <c r="R3193" s="37">
        <v>0.21</v>
      </c>
      <c r="S3193" s="37" t="s">
        <v>9168</v>
      </c>
      <c r="T3193" s="37" t="s">
        <v>9167</v>
      </c>
      <c r="U3193" s="37" t="s">
        <v>9166</v>
      </c>
    </row>
    <row r="3194" spans="1:21" s="37" customFormat="1" ht="14.5">
      <c r="A3194" s="3" t="s">
        <v>6769</v>
      </c>
      <c r="B3194" s="15" t="s">
        <v>1</v>
      </c>
      <c r="C3194" s="15" t="s">
        <v>6</v>
      </c>
      <c r="D3194" s="15" t="s">
        <v>3525</v>
      </c>
      <c r="E3194" s="15">
        <v>1500</v>
      </c>
      <c r="F3194" s="15">
        <v>33.299999999999997</v>
      </c>
      <c r="G3194" s="15">
        <v>37</v>
      </c>
      <c r="H3194" s="15">
        <v>40.700000000000003</v>
      </c>
      <c r="I3194" s="15">
        <v>30</v>
      </c>
      <c r="J3194" s="15">
        <v>5</v>
      </c>
      <c r="K3194" s="15">
        <v>1</v>
      </c>
      <c r="L3194" s="15">
        <v>53.5</v>
      </c>
      <c r="M3194" s="15">
        <v>29</v>
      </c>
      <c r="N3194" s="15">
        <v>150</v>
      </c>
      <c r="O3194" s="15">
        <v>1</v>
      </c>
      <c r="P3194" s="15" t="s">
        <v>910</v>
      </c>
      <c r="Q3194" s="37" t="s">
        <v>9169</v>
      </c>
      <c r="R3194" s="37">
        <v>0.21</v>
      </c>
      <c r="S3194" s="37" t="s">
        <v>9168</v>
      </c>
      <c r="T3194" s="37" t="s">
        <v>9167</v>
      </c>
      <c r="U3194" s="37" t="s">
        <v>9166</v>
      </c>
    </row>
    <row r="3195" spans="1:21" s="37" customFormat="1" ht="14.5">
      <c r="A3195" s="3" t="s">
        <v>6770</v>
      </c>
      <c r="B3195" s="15" t="s">
        <v>1</v>
      </c>
      <c r="C3195" s="15" t="s">
        <v>6</v>
      </c>
      <c r="D3195" s="15" t="s">
        <v>3525</v>
      </c>
      <c r="E3195" s="15">
        <v>1500</v>
      </c>
      <c r="F3195" s="15">
        <v>33.299999999999997</v>
      </c>
      <c r="G3195" s="15">
        <v>35.1</v>
      </c>
      <c r="H3195" s="15">
        <v>36.799999999999997</v>
      </c>
      <c r="I3195" s="15">
        <v>30</v>
      </c>
      <c r="J3195" s="15">
        <v>5</v>
      </c>
      <c r="K3195" s="15">
        <v>1</v>
      </c>
      <c r="L3195" s="15">
        <v>48.4</v>
      </c>
      <c r="M3195" s="15">
        <v>32</v>
      </c>
      <c r="N3195" s="15">
        <v>150</v>
      </c>
      <c r="O3195" s="15">
        <v>1</v>
      </c>
      <c r="P3195" s="15" t="s">
        <v>910</v>
      </c>
      <c r="Q3195" s="37" t="s">
        <v>9169</v>
      </c>
      <c r="R3195" s="37">
        <v>0.21</v>
      </c>
      <c r="S3195" s="37" t="s">
        <v>9168</v>
      </c>
      <c r="T3195" s="37" t="s">
        <v>9167</v>
      </c>
      <c r="U3195" s="37" t="s">
        <v>9166</v>
      </c>
    </row>
    <row r="3196" spans="1:21" s="37" customFormat="1" ht="14.5">
      <c r="A3196" s="3" t="s">
        <v>6771</v>
      </c>
      <c r="B3196" s="15" t="s">
        <v>1</v>
      </c>
      <c r="C3196" s="15" t="s">
        <v>6</v>
      </c>
      <c r="D3196" s="15" t="s">
        <v>3525</v>
      </c>
      <c r="E3196" s="15">
        <v>1500</v>
      </c>
      <c r="F3196" s="15">
        <v>33.299999999999997</v>
      </c>
      <c r="G3196" s="15">
        <v>35.1</v>
      </c>
      <c r="H3196" s="15">
        <v>36.799999999999997</v>
      </c>
      <c r="I3196" s="15">
        <v>30</v>
      </c>
      <c r="J3196" s="15">
        <v>5</v>
      </c>
      <c r="K3196" s="15">
        <v>1</v>
      </c>
      <c r="L3196" s="15">
        <v>48.4</v>
      </c>
      <c r="M3196" s="15">
        <v>32</v>
      </c>
      <c r="N3196" s="15">
        <v>150</v>
      </c>
      <c r="O3196" s="15">
        <v>1</v>
      </c>
      <c r="P3196" s="15" t="s">
        <v>3</v>
      </c>
      <c r="Q3196" s="37" t="s">
        <v>9169</v>
      </c>
      <c r="R3196" s="37">
        <v>0.21</v>
      </c>
      <c r="S3196" s="37" t="s">
        <v>9168</v>
      </c>
      <c r="T3196" s="37" t="s">
        <v>9167</v>
      </c>
      <c r="U3196" s="37" t="s">
        <v>9166</v>
      </c>
    </row>
    <row r="3197" spans="1:21" s="37" customFormat="1" ht="14.5">
      <c r="A3197" s="3" t="s">
        <v>6772</v>
      </c>
      <c r="B3197" s="15" t="s">
        <v>1</v>
      </c>
      <c r="C3197" s="15" t="s">
        <v>6</v>
      </c>
      <c r="D3197" s="15" t="s">
        <v>3525</v>
      </c>
      <c r="E3197" s="15">
        <v>1500</v>
      </c>
      <c r="F3197" s="15">
        <v>33.299999999999997</v>
      </c>
      <c r="G3197" s="15">
        <v>37</v>
      </c>
      <c r="H3197" s="15">
        <v>40.700000000000003</v>
      </c>
      <c r="I3197" s="15">
        <v>30</v>
      </c>
      <c r="J3197" s="15">
        <v>5</v>
      </c>
      <c r="K3197" s="15">
        <v>1</v>
      </c>
      <c r="L3197" s="15">
        <v>53.5</v>
      </c>
      <c r="M3197" s="15">
        <v>29</v>
      </c>
      <c r="N3197" s="15">
        <v>150</v>
      </c>
      <c r="O3197" s="15">
        <v>1</v>
      </c>
      <c r="P3197" s="15" t="s">
        <v>3</v>
      </c>
      <c r="Q3197" s="37" t="s">
        <v>9169</v>
      </c>
      <c r="R3197" s="37">
        <v>0.21</v>
      </c>
      <c r="S3197" s="37" t="s">
        <v>9168</v>
      </c>
      <c r="T3197" s="37" t="s">
        <v>9167</v>
      </c>
      <c r="U3197" s="37" t="s">
        <v>9166</v>
      </c>
    </row>
    <row r="3198" spans="1:21" s="37" customFormat="1" ht="14.5">
      <c r="A3198" s="3" t="s">
        <v>6773</v>
      </c>
      <c r="B3198" s="15" t="s">
        <v>1</v>
      </c>
      <c r="C3198" s="15" t="s">
        <v>6</v>
      </c>
      <c r="D3198" s="15" t="s">
        <v>3522</v>
      </c>
      <c r="E3198" s="15">
        <v>1500</v>
      </c>
      <c r="F3198" s="15">
        <v>33.299999999999997</v>
      </c>
      <c r="G3198" s="15">
        <v>37</v>
      </c>
      <c r="H3198" s="15">
        <v>40.700000000000003</v>
      </c>
      <c r="I3198" s="15">
        <v>30</v>
      </c>
      <c r="J3198" s="15">
        <v>5</v>
      </c>
      <c r="K3198" s="15">
        <v>1</v>
      </c>
      <c r="L3198" s="15">
        <v>53.5</v>
      </c>
      <c r="M3198" s="15">
        <v>29</v>
      </c>
      <c r="N3198" s="15">
        <v>150</v>
      </c>
      <c r="O3198" s="15">
        <v>1</v>
      </c>
      <c r="P3198" s="15" t="s">
        <v>3</v>
      </c>
      <c r="Q3198" s="37" t="s">
        <v>9169</v>
      </c>
      <c r="R3198" s="37">
        <v>0.21</v>
      </c>
      <c r="S3198" s="37" t="s">
        <v>9168</v>
      </c>
      <c r="T3198" s="37" t="s">
        <v>9167</v>
      </c>
      <c r="U3198" s="37" t="s">
        <v>9166</v>
      </c>
    </row>
    <row r="3199" spans="1:21" s="37" customFormat="1" ht="14.5">
      <c r="A3199" s="3" t="s">
        <v>6774</v>
      </c>
      <c r="B3199" s="15" t="s">
        <v>1</v>
      </c>
      <c r="C3199" s="15" t="s">
        <v>6</v>
      </c>
      <c r="D3199" s="15" t="s">
        <v>3522</v>
      </c>
      <c r="E3199" s="15">
        <v>1500</v>
      </c>
      <c r="F3199" s="15">
        <v>36.700000000000003</v>
      </c>
      <c r="G3199" s="15">
        <v>40.799999999999997</v>
      </c>
      <c r="H3199" s="15">
        <v>44.9</v>
      </c>
      <c r="I3199" s="15">
        <v>33</v>
      </c>
      <c r="J3199" s="15">
        <v>5</v>
      </c>
      <c r="K3199" s="15">
        <v>1</v>
      </c>
      <c r="L3199" s="15">
        <v>59</v>
      </c>
      <c r="M3199" s="15">
        <v>26</v>
      </c>
      <c r="N3199" s="15">
        <v>150</v>
      </c>
      <c r="O3199" s="15">
        <v>1</v>
      </c>
      <c r="P3199" s="15" t="s">
        <v>910</v>
      </c>
      <c r="Q3199" s="37" t="s">
        <v>9169</v>
      </c>
      <c r="R3199" s="37">
        <v>0.21</v>
      </c>
      <c r="S3199" s="37" t="s">
        <v>9168</v>
      </c>
      <c r="T3199" s="37" t="s">
        <v>9167</v>
      </c>
      <c r="U3199" s="37" t="s">
        <v>9166</v>
      </c>
    </row>
    <row r="3200" spans="1:21" s="37" customFormat="1" ht="14.5">
      <c r="A3200" s="3" t="s">
        <v>6775</v>
      </c>
      <c r="B3200" s="15" t="s">
        <v>1</v>
      </c>
      <c r="C3200" s="15" t="s">
        <v>6</v>
      </c>
      <c r="D3200" s="15" t="s">
        <v>3522</v>
      </c>
      <c r="E3200" s="15">
        <v>1500</v>
      </c>
      <c r="F3200" s="15">
        <v>36.700000000000003</v>
      </c>
      <c r="G3200" s="15">
        <v>38.700000000000003</v>
      </c>
      <c r="H3200" s="15">
        <v>40.6</v>
      </c>
      <c r="I3200" s="15">
        <v>33</v>
      </c>
      <c r="J3200" s="15">
        <v>5</v>
      </c>
      <c r="K3200" s="15">
        <v>1</v>
      </c>
      <c r="L3200" s="15">
        <v>53.3</v>
      </c>
      <c r="M3200" s="15">
        <v>29</v>
      </c>
      <c r="N3200" s="15">
        <v>150</v>
      </c>
      <c r="O3200" s="15">
        <v>1</v>
      </c>
      <c r="P3200" s="15" t="s">
        <v>910</v>
      </c>
      <c r="Q3200" s="37" t="s">
        <v>9169</v>
      </c>
      <c r="R3200" s="37">
        <v>0.21</v>
      </c>
      <c r="S3200" s="37" t="s">
        <v>9168</v>
      </c>
      <c r="T3200" s="37" t="s">
        <v>9167</v>
      </c>
      <c r="U3200" s="37" t="s">
        <v>9166</v>
      </c>
    </row>
    <row r="3201" spans="1:21" s="37" customFormat="1" ht="14.5">
      <c r="A3201" s="3" t="s">
        <v>6776</v>
      </c>
      <c r="B3201" s="15" t="s">
        <v>1</v>
      </c>
      <c r="C3201" s="15" t="s">
        <v>6</v>
      </c>
      <c r="D3201" s="15" t="s">
        <v>3522</v>
      </c>
      <c r="E3201" s="15">
        <v>1500</v>
      </c>
      <c r="F3201" s="15">
        <v>36.700000000000003</v>
      </c>
      <c r="G3201" s="15">
        <v>38.700000000000003</v>
      </c>
      <c r="H3201" s="15">
        <v>40.6</v>
      </c>
      <c r="I3201" s="15">
        <v>33</v>
      </c>
      <c r="J3201" s="15">
        <v>5</v>
      </c>
      <c r="K3201" s="15">
        <v>1</v>
      </c>
      <c r="L3201" s="15">
        <v>53.3</v>
      </c>
      <c r="M3201" s="15">
        <v>29</v>
      </c>
      <c r="N3201" s="15">
        <v>150</v>
      </c>
      <c r="O3201" s="15">
        <v>1</v>
      </c>
      <c r="P3201" s="15" t="s">
        <v>3</v>
      </c>
      <c r="Q3201" s="37" t="s">
        <v>9169</v>
      </c>
      <c r="R3201" s="37">
        <v>0.21</v>
      </c>
      <c r="S3201" s="37" t="s">
        <v>9168</v>
      </c>
      <c r="T3201" s="37" t="s">
        <v>9167</v>
      </c>
      <c r="U3201" s="37" t="s">
        <v>9166</v>
      </c>
    </row>
    <row r="3202" spans="1:21" s="37" customFormat="1" ht="14.5">
      <c r="A3202" s="3" t="s">
        <v>6777</v>
      </c>
      <c r="B3202" s="15" t="s">
        <v>1</v>
      </c>
      <c r="C3202" s="15" t="s">
        <v>6</v>
      </c>
      <c r="D3202" s="15" t="s">
        <v>3525</v>
      </c>
      <c r="E3202" s="15">
        <v>1500</v>
      </c>
      <c r="F3202" s="15">
        <v>36.700000000000003</v>
      </c>
      <c r="G3202" s="15">
        <v>40.799999999999997</v>
      </c>
      <c r="H3202" s="15">
        <v>44.9</v>
      </c>
      <c r="I3202" s="15">
        <v>33</v>
      </c>
      <c r="J3202" s="15">
        <v>5</v>
      </c>
      <c r="K3202" s="15">
        <v>1</v>
      </c>
      <c r="L3202" s="15">
        <v>59</v>
      </c>
      <c r="M3202" s="15">
        <v>26</v>
      </c>
      <c r="N3202" s="15">
        <v>150</v>
      </c>
      <c r="O3202" s="15">
        <v>1</v>
      </c>
      <c r="P3202" s="15" t="s">
        <v>910</v>
      </c>
      <c r="Q3202" s="37" t="s">
        <v>9169</v>
      </c>
      <c r="R3202" s="37">
        <v>0.21</v>
      </c>
      <c r="S3202" s="37" t="s">
        <v>9168</v>
      </c>
      <c r="T3202" s="37" t="s">
        <v>9167</v>
      </c>
      <c r="U3202" s="37" t="s">
        <v>9166</v>
      </c>
    </row>
    <row r="3203" spans="1:21" s="37" customFormat="1" ht="14.5">
      <c r="A3203" s="3" t="s">
        <v>6778</v>
      </c>
      <c r="B3203" s="15" t="s">
        <v>1</v>
      </c>
      <c r="C3203" s="15" t="s">
        <v>6</v>
      </c>
      <c r="D3203" s="15" t="s">
        <v>3525</v>
      </c>
      <c r="E3203" s="15">
        <v>1500</v>
      </c>
      <c r="F3203" s="15">
        <v>36.700000000000003</v>
      </c>
      <c r="G3203" s="15">
        <v>38.700000000000003</v>
      </c>
      <c r="H3203" s="15">
        <v>40.6</v>
      </c>
      <c r="I3203" s="15">
        <v>33</v>
      </c>
      <c r="J3203" s="15">
        <v>5</v>
      </c>
      <c r="K3203" s="15">
        <v>1</v>
      </c>
      <c r="L3203" s="15">
        <v>53.3</v>
      </c>
      <c r="M3203" s="15">
        <v>29</v>
      </c>
      <c r="N3203" s="15">
        <v>150</v>
      </c>
      <c r="O3203" s="15">
        <v>1</v>
      </c>
      <c r="P3203" s="15" t="s">
        <v>910</v>
      </c>
      <c r="Q3203" s="37" t="s">
        <v>9169</v>
      </c>
      <c r="R3203" s="37">
        <v>0.21</v>
      </c>
      <c r="S3203" s="37" t="s">
        <v>9168</v>
      </c>
      <c r="T3203" s="37" t="s">
        <v>9167</v>
      </c>
      <c r="U3203" s="37" t="s">
        <v>9166</v>
      </c>
    </row>
    <row r="3204" spans="1:21" s="37" customFormat="1" ht="14.5">
      <c r="A3204" s="3" t="s">
        <v>6779</v>
      </c>
      <c r="B3204" s="15" t="s">
        <v>1</v>
      </c>
      <c r="C3204" s="15" t="s">
        <v>6</v>
      </c>
      <c r="D3204" s="15" t="s">
        <v>3525</v>
      </c>
      <c r="E3204" s="15">
        <v>1500</v>
      </c>
      <c r="F3204" s="15">
        <v>36.700000000000003</v>
      </c>
      <c r="G3204" s="15">
        <v>38.700000000000003</v>
      </c>
      <c r="H3204" s="15">
        <v>40.6</v>
      </c>
      <c r="I3204" s="15">
        <v>33</v>
      </c>
      <c r="J3204" s="15">
        <v>5</v>
      </c>
      <c r="K3204" s="15">
        <v>1</v>
      </c>
      <c r="L3204" s="15">
        <v>53.3</v>
      </c>
      <c r="M3204" s="15">
        <v>29</v>
      </c>
      <c r="N3204" s="15">
        <v>150</v>
      </c>
      <c r="O3204" s="15">
        <v>1</v>
      </c>
      <c r="P3204" s="15" t="s">
        <v>3</v>
      </c>
      <c r="Q3204" s="37" t="s">
        <v>9169</v>
      </c>
      <c r="R3204" s="37">
        <v>0.21</v>
      </c>
      <c r="S3204" s="37" t="s">
        <v>9168</v>
      </c>
      <c r="T3204" s="37" t="s">
        <v>9167</v>
      </c>
      <c r="U3204" s="37" t="s">
        <v>9166</v>
      </c>
    </row>
    <row r="3205" spans="1:21" s="37" customFormat="1" ht="14.5">
      <c r="A3205" s="3" t="s">
        <v>6780</v>
      </c>
      <c r="B3205" s="15" t="s">
        <v>1</v>
      </c>
      <c r="C3205" s="15" t="s">
        <v>6</v>
      </c>
      <c r="D3205" s="15" t="s">
        <v>3525</v>
      </c>
      <c r="E3205" s="15">
        <v>1500</v>
      </c>
      <c r="F3205" s="15">
        <v>36.700000000000003</v>
      </c>
      <c r="G3205" s="15">
        <v>40.799999999999997</v>
      </c>
      <c r="H3205" s="15">
        <v>44.9</v>
      </c>
      <c r="I3205" s="15">
        <v>33</v>
      </c>
      <c r="J3205" s="15">
        <v>5</v>
      </c>
      <c r="K3205" s="15">
        <v>1</v>
      </c>
      <c r="L3205" s="15">
        <v>59</v>
      </c>
      <c r="M3205" s="15">
        <v>26</v>
      </c>
      <c r="N3205" s="15">
        <v>150</v>
      </c>
      <c r="O3205" s="15">
        <v>1</v>
      </c>
      <c r="P3205" s="15" t="s">
        <v>3</v>
      </c>
      <c r="Q3205" s="37" t="s">
        <v>9169</v>
      </c>
      <c r="R3205" s="37">
        <v>0.21</v>
      </c>
      <c r="S3205" s="37" t="s">
        <v>9168</v>
      </c>
      <c r="T3205" s="37" t="s">
        <v>9167</v>
      </c>
      <c r="U3205" s="37" t="s">
        <v>9166</v>
      </c>
    </row>
    <row r="3206" spans="1:21" s="37" customFormat="1" ht="14.5">
      <c r="A3206" s="3" t="s">
        <v>6781</v>
      </c>
      <c r="B3206" s="15" t="s">
        <v>1</v>
      </c>
      <c r="C3206" s="15" t="s">
        <v>6</v>
      </c>
      <c r="D3206" s="15" t="s">
        <v>3522</v>
      </c>
      <c r="E3206" s="15">
        <v>1500</v>
      </c>
      <c r="F3206" s="15">
        <v>36.700000000000003</v>
      </c>
      <c r="G3206" s="15">
        <v>40.799999999999997</v>
      </c>
      <c r="H3206" s="15">
        <v>44.9</v>
      </c>
      <c r="I3206" s="15">
        <v>33</v>
      </c>
      <c r="J3206" s="15">
        <v>5</v>
      </c>
      <c r="K3206" s="15">
        <v>1</v>
      </c>
      <c r="L3206" s="15">
        <v>59</v>
      </c>
      <c r="M3206" s="15">
        <v>26</v>
      </c>
      <c r="N3206" s="15">
        <v>150</v>
      </c>
      <c r="O3206" s="15">
        <v>1</v>
      </c>
      <c r="P3206" s="15" t="s">
        <v>3</v>
      </c>
      <c r="Q3206" s="37" t="s">
        <v>9169</v>
      </c>
      <c r="R3206" s="37">
        <v>0.21</v>
      </c>
      <c r="S3206" s="37" t="s">
        <v>9168</v>
      </c>
      <c r="T3206" s="37" t="s">
        <v>9167</v>
      </c>
      <c r="U3206" s="37" t="s">
        <v>9166</v>
      </c>
    </row>
    <row r="3207" spans="1:21" s="37" customFormat="1" ht="14.5">
      <c r="A3207" s="3" t="s">
        <v>6782</v>
      </c>
      <c r="B3207" s="15" t="s">
        <v>1</v>
      </c>
      <c r="C3207" s="15" t="s">
        <v>6</v>
      </c>
      <c r="D3207" s="15" t="s">
        <v>3522</v>
      </c>
      <c r="E3207" s="15">
        <v>1500</v>
      </c>
      <c r="F3207" s="15">
        <v>40</v>
      </c>
      <c r="G3207" s="15">
        <v>44.5</v>
      </c>
      <c r="H3207" s="15">
        <v>48.9</v>
      </c>
      <c r="I3207" s="15">
        <v>36</v>
      </c>
      <c r="J3207" s="15">
        <v>5</v>
      </c>
      <c r="K3207" s="15">
        <v>1</v>
      </c>
      <c r="L3207" s="15">
        <v>64.3</v>
      </c>
      <c r="M3207" s="15">
        <v>24</v>
      </c>
      <c r="N3207" s="15">
        <v>150</v>
      </c>
      <c r="O3207" s="15">
        <v>1</v>
      </c>
      <c r="P3207" s="15" t="s">
        <v>910</v>
      </c>
      <c r="Q3207" s="37" t="s">
        <v>9169</v>
      </c>
      <c r="R3207" s="37">
        <v>0.21</v>
      </c>
      <c r="S3207" s="37" t="s">
        <v>9168</v>
      </c>
      <c r="T3207" s="37" t="s">
        <v>9167</v>
      </c>
      <c r="U3207" s="37" t="s">
        <v>9166</v>
      </c>
    </row>
    <row r="3208" spans="1:21" s="37" customFormat="1" ht="14.5">
      <c r="A3208" s="3" t="s">
        <v>6783</v>
      </c>
      <c r="B3208" s="15" t="s">
        <v>1</v>
      </c>
      <c r="C3208" s="15" t="s">
        <v>6</v>
      </c>
      <c r="D3208" s="15" t="s">
        <v>3522</v>
      </c>
      <c r="E3208" s="15">
        <v>1500</v>
      </c>
      <c r="F3208" s="15">
        <v>40</v>
      </c>
      <c r="G3208" s="15">
        <v>42.1</v>
      </c>
      <c r="H3208" s="15">
        <v>44.2</v>
      </c>
      <c r="I3208" s="15">
        <v>36</v>
      </c>
      <c r="J3208" s="15">
        <v>5</v>
      </c>
      <c r="K3208" s="15">
        <v>1</v>
      </c>
      <c r="L3208" s="15">
        <v>58.1</v>
      </c>
      <c r="M3208" s="15">
        <v>27</v>
      </c>
      <c r="N3208" s="15">
        <v>150</v>
      </c>
      <c r="O3208" s="15">
        <v>1</v>
      </c>
      <c r="P3208" s="15" t="s">
        <v>910</v>
      </c>
      <c r="Q3208" s="37" t="s">
        <v>9169</v>
      </c>
      <c r="R3208" s="37">
        <v>0.21</v>
      </c>
      <c r="S3208" s="37" t="s">
        <v>9168</v>
      </c>
      <c r="T3208" s="37" t="s">
        <v>9167</v>
      </c>
      <c r="U3208" s="37" t="s">
        <v>9166</v>
      </c>
    </row>
    <row r="3209" spans="1:21" s="37" customFormat="1" ht="14.5">
      <c r="A3209" s="3" t="s">
        <v>6784</v>
      </c>
      <c r="B3209" s="15" t="s">
        <v>1</v>
      </c>
      <c r="C3209" s="15" t="s">
        <v>6</v>
      </c>
      <c r="D3209" s="15" t="s">
        <v>3522</v>
      </c>
      <c r="E3209" s="15">
        <v>1500</v>
      </c>
      <c r="F3209" s="15">
        <v>40</v>
      </c>
      <c r="G3209" s="15">
        <v>42.1</v>
      </c>
      <c r="H3209" s="15">
        <v>44.2</v>
      </c>
      <c r="I3209" s="15">
        <v>36</v>
      </c>
      <c r="J3209" s="15">
        <v>5</v>
      </c>
      <c r="K3209" s="15">
        <v>1</v>
      </c>
      <c r="L3209" s="15">
        <v>58.1</v>
      </c>
      <c r="M3209" s="15">
        <v>27</v>
      </c>
      <c r="N3209" s="15">
        <v>150</v>
      </c>
      <c r="O3209" s="15">
        <v>1</v>
      </c>
      <c r="P3209" s="15" t="s">
        <v>3</v>
      </c>
      <c r="Q3209" s="37" t="s">
        <v>9169</v>
      </c>
      <c r="R3209" s="37">
        <v>0.21</v>
      </c>
      <c r="S3209" s="37" t="s">
        <v>9168</v>
      </c>
      <c r="T3209" s="37" t="s">
        <v>9167</v>
      </c>
      <c r="U3209" s="37" t="s">
        <v>9166</v>
      </c>
    </row>
    <row r="3210" spans="1:21" s="37" customFormat="1" ht="14.5">
      <c r="A3210" s="3" t="s">
        <v>6785</v>
      </c>
      <c r="B3210" s="15" t="s">
        <v>1</v>
      </c>
      <c r="C3210" s="15" t="s">
        <v>6</v>
      </c>
      <c r="D3210" s="15" t="s">
        <v>3525</v>
      </c>
      <c r="E3210" s="15">
        <v>1500</v>
      </c>
      <c r="F3210" s="15">
        <v>40</v>
      </c>
      <c r="G3210" s="15">
        <v>44.5</v>
      </c>
      <c r="H3210" s="15">
        <v>48.9</v>
      </c>
      <c r="I3210" s="15">
        <v>36</v>
      </c>
      <c r="J3210" s="15">
        <v>5</v>
      </c>
      <c r="K3210" s="15">
        <v>1</v>
      </c>
      <c r="L3210" s="15">
        <v>64.3</v>
      </c>
      <c r="M3210" s="15">
        <v>24</v>
      </c>
      <c r="N3210" s="15">
        <v>150</v>
      </c>
      <c r="O3210" s="15">
        <v>1</v>
      </c>
      <c r="P3210" s="15" t="s">
        <v>910</v>
      </c>
      <c r="Q3210" s="37" t="s">
        <v>9169</v>
      </c>
      <c r="R3210" s="37">
        <v>0.21</v>
      </c>
      <c r="S3210" s="37" t="s">
        <v>9168</v>
      </c>
      <c r="T3210" s="37" t="s">
        <v>9167</v>
      </c>
      <c r="U3210" s="37" t="s">
        <v>9166</v>
      </c>
    </row>
    <row r="3211" spans="1:21" s="37" customFormat="1" ht="14.5">
      <c r="A3211" s="3" t="s">
        <v>6786</v>
      </c>
      <c r="B3211" s="15" t="s">
        <v>1</v>
      </c>
      <c r="C3211" s="15" t="s">
        <v>6</v>
      </c>
      <c r="D3211" s="15" t="s">
        <v>3525</v>
      </c>
      <c r="E3211" s="15">
        <v>1500</v>
      </c>
      <c r="F3211" s="15">
        <v>40</v>
      </c>
      <c r="G3211" s="15">
        <v>42.1</v>
      </c>
      <c r="H3211" s="15">
        <v>44.2</v>
      </c>
      <c r="I3211" s="15">
        <v>36</v>
      </c>
      <c r="J3211" s="15">
        <v>5</v>
      </c>
      <c r="K3211" s="15">
        <v>1</v>
      </c>
      <c r="L3211" s="15">
        <v>58.1</v>
      </c>
      <c r="M3211" s="15">
        <v>27</v>
      </c>
      <c r="N3211" s="15">
        <v>150</v>
      </c>
      <c r="O3211" s="15">
        <v>1</v>
      </c>
      <c r="P3211" s="15" t="s">
        <v>910</v>
      </c>
      <c r="Q3211" s="37" t="s">
        <v>9169</v>
      </c>
      <c r="R3211" s="37">
        <v>0.21</v>
      </c>
      <c r="S3211" s="37" t="s">
        <v>9168</v>
      </c>
      <c r="T3211" s="37" t="s">
        <v>9167</v>
      </c>
      <c r="U3211" s="37" t="s">
        <v>9166</v>
      </c>
    </row>
    <row r="3212" spans="1:21" s="37" customFormat="1" ht="14.5">
      <c r="A3212" s="3" t="s">
        <v>6787</v>
      </c>
      <c r="B3212" s="15" t="s">
        <v>1</v>
      </c>
      <c r="C3212" s="15" t="s">
        <v>6</v>
      </c>
      <c r="D3212" s="15" t="s">
        <v>3525</v>
      </c>
      <c r="E3212" s="15">
        <v>1500</v>
      </c>
      <c r="F3212" s="15">
        <v>40</v>
      </c>
      <c r="G3212" s="15">
        <v>42.1</v>
      </c>
      <c r="H3212" s="15">
        <v>44.2</v>
      </c>
      <c r="I3212" s="15">
        <v>36</v>
      </c>
      <c r="J3212" s="15">
        <v>5</v>
      </c>
      <c r="K3212" s="15">
        <v>1</v>
      </c>
      <c r="L3212" s="15">
        <v>58.1</v>
      </c>
      <c r="M3212" s="15">
        <v>27</v>
      </c>
      <c r="N3212" s="15">
        <v>150</v>
      </c>
      <c r="O3212" s="15">
        <v>1</v>
      </c>
      <c r="P3212" s="15" t="s">
        <v>3</v>
      </c>
      <c r="Q3212" s="37" t="s">
        <v>9169</v>
      </c>
      <c r="R3212" s="37">
        <v>0.21</v>
      </c>
      <c r="S3212" s="37" t="s">
        <v>9168</v>
      </c>
      <c r="T3212" s="37" t="s">
        <v>9167</v>
      </c>
      <c r="U3212" s="37" t="s">
        <v>9166</v>
      </c>
    </row>
    <row r="3213" spans="1:21" s="37" customFormat="1" ht="14.5">
      <c r="A3213" s="3" t="s">
        <v>6788</v>
      </c>
      <c r="B3213" s="15" t="s">
        <v>1</v>
      </c>
      <c r="C3213" s="15" t="s">
        <v>6</v>
      </c>
      <c r="D3213" s="15" t="s">
        <v>3525</v>
      </c>
      <c r="E3213" s="15">
        <v>1500</v>
      </c>
      <c r="F3213" s="15">
        <v>40</v>
      </c>
      <c r="G3213" s="15">
        <v>44.5</v>
      </c>
      <c r="H3213" s="15">
        <v>48.9</v>
      </c>
      <c r="I3213" s="15">
        <v>36</v>
      </c>
      <c r="J3213" s="15">
        <v>5</v>
      </c>
      <c r="K3213" s="15">
        <v>1</v>
      </c>
      <c r="L3213" s="15">
        <v>64.3</v>
      </c>
      <c r="M3213" s="15">
        <v>24</v>
      </c>
      <c r="N3213" s="15">
        <v>150</v>
      </c>
      <c r="O3213" s="15">
        <v>1</v>
      </c>
      <c r="P3213" s="15" t="s">
        <v>3</v>
      </c>
      <c r="Q3213" s="37" t="s">
        <v>9169</v>
      </c>
      <c r="R3213" s="37">
        <v>0.21</v>
      </c>
      <c r="S3213" s="37" t="s">
        <v>9168</v>
      </c>
      <c r="T3213" s="37" t="s">
        <v>9167</v>
      </c>
      <c r="U3213" s="37" t="s">
        <v>9166</v>
      </c>
    </row>
    <row r="3214" spans="1:21" s="37" customFormat="1" ht="14.5">
      <c r="A3214" s="3" t="s">
        <v>6789</v>
      </c>
      <c r="B3214" s="15" t="s">
        <v>1</v>
      </c>
      <c r="C3214" s="15" t="s">
        <v>6</v>
      </c>
      <c r="D3214" s="15" t="s">
        <v>3522</v>
      </c>
      <c r="E3214" s="15">
        <v>1500</v>
      </c>
      <c r="F3214" s="15">
        <v>40</v>
      </c>
      <c r="G3214" s="15">
        <v>44.5</v>
      </c>
      <c r="H3214" s="15">
        <v>48.9</v>
      </c>
      <c r="I3214" s="15">
        <v>36</v>
      </c>
      <c r="J3214" s="15">
        <v>5</v>
      </c>
      <c r="K3214" s="15">
        <v>1</v>
      </c>
      <c r="L3214" s="15">
        <v>64.3</v>
      </c>
      <c r="M3214" s="15">
        <v>24</v>
      </c>
      <c r="N3214" s="15">
        <v>150</v>
      </c>
      <c r="O3214" s="15">
        <v>1</v>
      </c>
      <c r="P3214" s="15" t="s">
        <v>3</v>
      </c>
      <c r="Q3214" s="37" t="s">
        <v>9169</v>
      </c>
      <c r="R3214" s="37">
        <v>0.21</v>
      </c>
      <c r="S3214" s="37" t="s">
        <v>9168</v>
      </c>
      <c r="T3214" s="37" t="s">
        <v>9167</v>
      </c>
      <c r="U3214" s="37" t="s">
        <v>9166</v>
      </c>
    </row>
    <row r="3215" spans="1:21" s="37" customFormat="1" ht="14.5">
      <c r="A3215" s="3" t="s">
        <v>6790</v>
      </c>
      <c r="B3215" s="15" t="s">
        <v>1</v>
      </c>
      <c r="C3215" s="15" t="s">
        <v>6</v>
      </c>
      <c r="D3215" s="15" t="s">
        <v>3522</v>
      </c>
      <c r="E3215" s="15">
        <v>1500</v>
      </c>
      <c r="F3215" s="15">
        <v>44.4</v>
      </c>
      <c r="G3215" s="15">
        <v>49.4</v>
      </c>
      <c r="H3215" s="15">
        <v>54.3</v>
      </c>
      <c r="I3215" s="15">
        <v>40</v>
      </c>
      <c r="J3215" s="15">
        <v>5</v>
      </c>
      <c r="K3215" s="15">
        <v>1</v>
      </c>
      <c r="L3215" s="15">
        <v>71.400000000000006</v>
      </c>
      <c r="M3215" s="15">
        <v>22</v>
      </c>
      <c r="N3215" s="15">
        <v>150</v>
      </c>
      <c r="O3215" s="15">
        <v>1</v>
      </c>
      <c r="P3215" s="15" t="s">
        <v>910</v>
      </c>
      <c r="Q3215" s="37" t="s">
        <v>9169</v>
      </c>
      <c r="R3215" s="37">
        <v>0.21</v>
      </c>
      <c r="S3215" s="37" t="s">
        <v>9168</v>
      </c>
      <c r="T3215" s="37" t="s">
        <v>9167</v>
      </c>
      <c r="U3215" s="37" t="s">
        <v>9166</v>
      </c>
    </row>
    <row r="3216" spans="1:21" s="37" customFormat="1" ht="14.5">
      <c r="A3216" s="3" t="s">
        <v>6791</v>
      </c>
      <c r="B3216" s="15" t="s">
        <v>1</v>
      </c>
      <c r="C3216" s="15" t="s">
        <v>6</v>
      </c>
      <c r="D3216" s="15" t="s">
        <v>3522</v>
      </c>
      <c r="E3216" s="15">
        <v>1500</v>
      </c>
      <c r="F3216" s="15">
        <v>44.4</v>
      </c>
      <c r="G3216" s="15">
        <v>46.8</v>
      </c>
      <c r="H3216" s="15">
        <v>49.1</v>
      </c>
      <c r="I3216" s="15">
        <v>40</v>
      </c>
      <c r="J3216" s="15">
        <v>5</v>
      </c>
      <c r="K3216" s="15">
        <v>1</v>
      </c>
      <c r="L3216" s="15">
        <v>64.5</v>
      </c>
      <c r="M3216" s="15">
        <v>24</v>
      </c>
      <c r="N3216" s="15">
        <v>150</v>
      </c>
      <c r="O3216" s="15">
        <v>1</v>
      </c>
      <c r="P3216" s="15" t="s">
        <v>910</v>
      </c>
      <c r="Q3216" s="37" t="s">
        <v>9169</v>
      </c>
      <c r="R3216" s="37">
        <v>0.21</v>
      </c>
      <c r="S3216" s="37" t="s">
        <v>9168</v>
      </c>
      <c r="T3216" s="37" t="s">
        <v>9167</v>
      </c>
      <c r="U3216" s="37" t="s">
        <v>9166</v>
      </c>
    </row>
    <row r="3217" spans="1:21" s="37" customFormat="1" ht="14.5">
      <c r="A3217" s="3" t="s">
        <v>6792</v>
      </c>
      <c r="B3217" s="15" t="s">
        <v>1</v>
      </c>
      <c r="C3217" s="15" t="s">
        <v>6</v>
      </c>
      <c r="D3217" s="15" t="s">
        <v>3522</v>
      </c>
      <c r="E3217" s="15">
        <v>1500</v>
      </c>
      <c r="F3217" s="15">
        <v>44.4</v>
      </c>
      <c r="G3217" s="15">
        <v>46.8</v>
      </c>
      <c r="H3217" s="15">
        <v>49.1</v>
      </c>
      <c r="I3217" s="15">
        <v>40</v>
      </c>
      <c r="J3217" s="15">
        <v>5</v>
      </c>
      <c r="K3217" s="15">
        <v>1</v>
      </c>
      <c r="L3217" s="15">
        <v>64.5</v>
      </c>
      <c r="M3217" s="15">
        <v>24</v>
      </c>
      <c r="N3217" s="15">
        <v>150</v>
      </c>
      <c r="O3217" s="15">
        <v>1</v>
      </c>
      <c r="P3217" s="15" t="s">
        <v>3</v>
      </c>
      <c r="Q3217" s="37" t="s">
        <v>9169</v>
      </c>
      <c r="R3217" s="37">
        <v>0.21</v>
      </c>
      <c r="S3217" s="37" t="s">
        <v>9168</v>
      </c>
      <c r="T3217" s="37" t="s">
        <v>9167</v>
      </c>
      <c r="U3217" s="37" t="s">
        <v>9166</v>
      </c>
    </row>
    <row r="3218" spans="1:21" s="37" customFormat="1" ht="14.5">
      <c r="A3218" s="3" t="s">
        <v>6793</v>
      </c>
      <c r="B3218" s="15" t="s">
        <v>1</v>
      </c>
      <c r="C3218" s="15" t="s">
        <v>6</v>
      </c>
      <c r="D3218" s="15" t="s">
        <v>3525</v>
      </c>
      <c r="E3218" s="15">
        <v>1500</v>
      </c>
      <c r="F3218" s="15">
        <v>44.4</v>
      </c>
      <c r="G3218" s="15">
        <v>49.4</v>
      </c>
      <c r="H3218" s="15">
        <v>54.3</v>
      </c>
      <c r="I3218" s="15">
        <v>40</v>
      </c>
      <c r="J3218" s="15">
        <v>5</v>
      </c>
      <c r="K3218" s="15">
        <v>1</v>
      </c>
      <c r="L3218" s="15">
        <v>71.400000000000006</v>
      </c>
      <c r="M3218" s="15">
        <v>22</v>
      </c>
      <c r="N3218" s="15">
        <v>150</v>
      </c>
      <c r="O3218" s="15">
        <v>1</v>
      </c>
      <c r="P3218" s="15" t="s">
        <v>910</v>
      </c>
      <c r="Q3218" s="37" t="s">
        <v>9169</v>
      </c>
      <c r="R3218" s="37">
        <v>0.21</v>
      </c>
      <c r="S3218" s="37" t="s">
        <v>9168</v>
      </c>
      <c r="T3218" s="37" t="s">
        <v>9167</v>
      </c>
      <c r="U3218" s="37" t="s">
        <v>9166</v>
      </c>
    </row>
    <row r="3219" spans="1:21" s="37" customFormat="1" ht="14.5">
      <c r="A3219" s="3" t="s">
        <v>6794</v>
      </c>
      <c r="B3219" s="15" t="s">
        <v>1</v>
      </c>
      <c r="C3219" s="15" t="s">
        <v>6</v>
      </c>
      <c r="D3219" s="15" t="s">
        <v>3525</v>
      </c>
      <c r="E3219" s="15">
        <v>1500</v>
      </c>
      <c r="F3219" s="15">
        <v>44.4</v>
      </c>
      <c r="G3219" s="15">
        <v>46.8</v>
      </c>
      <c r="H3219" s="15">
        <v>49.1</v>
      </c>
      <c r="I3219" s="15">
        <v>40</v>
      </c>
      <c r="J3219" s="15">
        <v>5</v>
      </c>
      <c r="K3219" s="15">
        <v>1</v>
      </c>
      <c r="L3219" s="15">
        <v>64.5</v>
      </c>
      <c r="M3219" s="15">
        <v>24</v>
      </c>
      <c r="N3219" s="15">
        <v>150</v>
      </c>
      <c r="O3219" s="15">
        <v>1</v>
      </c>
      <c r="P3219" s="15" t="s">
        <v>910</v>
      </c>
      <c r="Q3219" s="37" t="s">
        <v>9169</v>
      </c>
      <c r="R3219" s="37">
        <v>0.21</v>
      </c>
      <c r="S3219" s="37" t="s">
        <v>9168</v>
      </c>
      <c r="T3219" s="37" t="s">
        <v>9167</v>
      </c>
      <c r="U3219" s="37" t="s">
        <v>9166</v>
      </c>
    </row>
    <row r="3220" spans="1:21" s="37" customFormat="1" ht="14.5">
      <c r="A3220" s="3" t="s">
        <v>6795</v>
      </c>
      <c r="B3220" s="15" t="s">
        <v>1</v>
      </c>
      <c r="C3220" s="15" t="s">
        <v>6</v>
      </c>
      <c r="D3220" s="15" t="s">
        <v>3525</v>
      </c>
      <c r="E3220" s="15">
        <v>1500</v>
      </c>
      <c r="F3220" s="15">
        <v>44.4</v>
      </c>
      <c r="G3220" s="15">
        <v>46.8</v>
      </c>
      <c r="H3220" s="15">
        <v>49.1</v>
      </c>
      <c r="I3220" s="15">
        <v>40</v>
      </c>
      <c r="J3220" s="15">
        <v>5</v>
      </c>
      <c r="K3220" s="15">
        <v>1</v>
      </c>
      <c r="L3220" s="15">
        <v>64.5</v>
      </c>
      <c r="M3220" s="15">
        <v>24</v>
      </c>
      <c r="N3220" s="15">
        <v>150</v>
      </c>
      <c r="O3220" s="15">
        <v>1</v>
      </c>
      <c r="P3220" s="15" t="s">
        <v>3</v>
      </c>
      <c r="Q3220" s="37" t="s">
        <v>9169</v>
      </c>
      <c r="R3220" s="37">
        <v>0.21</v>
      </c>
      <c r="S3220" s="37" t="s">
        <v>9168</v>
      </c>
      <c r="T3220" s="37" t="s">
        <v>9167</v>
      </c>
      <c r="U3220" s="37" t="s">
        <v>9166</v>
      </c>
    </row>
    <row r="3221" spans="1:21" s="37" customFormat="1" ht="14.5">
      <c r="A3221" s="3" t="s">
        <v>6796</v>
      </c>
      <c r="B3221" s="15" t="s">
        <v>1</v>
      </c>
      <c r="C3221" s="15" t="s">
        <v>6</v>
      </c>
      <c r="D3221" s="15" t="s">
        <v>3525</v>
      </c>
      <c r="E3221" s="15">
        <v>1500</v>
      </c>
      <c r="F3221" s="15">
        <v>44.4</v>
      </c>
      <c r="G3221" s="15">
        <v>49.4</v>
      </c>
      <c r="H3221" s="15">
        <v>54.3</v>
      </c>
      <c r="I3221" s="15">
        <v>40</v>
      </c>
      <c r="J3221" s="15">
        <v>5</v>
      </c>
      <c r="K3221" s="15">
        <v>1</v>
      </c>
      <c r="L3221" s="15">
        <v>71.400000000000006</v>
      </c>
      <c r="M3221" s="15">
        <v>22</v>
      </c>
      <c r="N3221" s="15">
        <v>150</v>
      </c>
      <c r="O3221" s="15">
        <v>1</v>
      </c>
      <c r="P3221" s="15" t="s">
        <v>3</v>
      </c>
      <c r="Q3221" s="37" t="s">
        <v>9169</v>
      </c>
      <c r="R3221" s="37">
        <v>0.21</v>
      </c>
      <c r="S3221" s="37" t="s">
        <v>9168</v>
      </c>
      <c r="T3221" s="37" t="s">
        <v>9167</v>
      </c>
      <c r="U3221" s="37" t="s">
        <v>9166</v>
      </c>
    </row>
    <row r="3222" spans="1:21" s="37" customFormat="1" ht="14.5">
      <c r="A3222" s="3" t="s">
        <v>6797</v>
      </c>
      <c r="B3222" s="15" t="s">
        <v>1</v>
      </c>
      <c r="C3222" s="15" t="s">
        <v>6</v>
      </c>
      <c r="D3222" s="15" t="s">
        <v>3522</v>
      </c>
      <c r="E3222" s="15">
        <v>1500</v>
      </c>
      <c r="F3222" s="15">
        <v>44.4</v>
      </c>
      <c r="G3222" s="15">
        <v>49.4</v>
      </c>
      <c r="H3222" s="15">
        <v>54.3</v>
      </c>
      <c r="I3222" s="15">
        <v>40</v>
      </c>
      <c r="J3222" s="15">
        <v>5</v>
      </c>
      <c r="K3222" s="15">
        <v>1</v>
      </c>
      <c r="L3222" s="15">
        <v>71.400000000000006</v>
      </c>
      <c r="M3222" s="15">
        <v>22</v>
      </c>
      <c r="N3222" s="15">
        <v>150</v>
      </c>
      <c r="O3222" s="15">
        <v>1</v>
      </c>
      <c r="P3222" s="15" t="s">
        <v>3</v>
      </c>
      <c r="Q3222" s="37" t="s">
        <v>9169</v>
      </c>
      <c r="R3222" s="37">
        <v>0.21</v>
      </c>
      <c r="S3222" s="37" t="s">
        <v>9168</v>
      </c>
      <c r="T3222" s="37" t="s">
        <v>9167</v>
      </c>
      <c r="U3222" s="37" t="s">
        <v>9166</v>
      </c>
    </row>
    <row r="3223" spans="1:21" s="37" customFormat="1" ht="14.5">
      <c r="A3223" s="3" t="s">
        <v>6798</v>
      </c>
      <c r="B3223" s="15" t="s">
        <v>1</v>
      </c>
      <c r="C3223" s="15" t="s">
        <v>6</v>
      </c>
      <c r="D3223" s="15" t="s">
        <v>3522</v>
      </c>
      <c r="E3223" s="15">
        <v>1500</v>
      </c>
      <c r="F3223" s="15">
        <v>47.8</v>
      </c>
      <c r="G3223" s="15">
        <v>53.1</v>
      </c>
      <c r="H3223" s="15">
        <v>58.4</v>
      </c>
      <c r="I3223" s="15">
        <v>43</v>
      </c>
      <c r="J3223" s="15">
        <v>5</v>
      </c>
      <c r="K3223" s="15">
        <v>1</v>
      </c>
      <c r="L3223" s="15">
        <v>76.7</v>
      </c>
      <c r="M3223" s="15">
        <v>20</v>
      </c>
      <c r="N3223" s="15">
        <v>150</v>
      </c>
      <c r="O3223" s="15">
        <v>1</v>
      </c>
      <c r="P3223" s="15" t="s">
        <v>910</v>
      </c>
      <c r="Q3223" s="37" t="s">
        <v>9169</v>
      </c>
      <c r="R3223" s="37">
        <v>0.21</v>
      </c>
      <c r="S3223" s="37" t="s">
        <v>9168</v>
      </c>
      <c r="T3223" s="37" t="s">
        <v>9167</v>
      </c>
      <c r="U3223" s="37" t="s">
        <v>9166</v>
      </c>
    </row>
    <row r="3224" spans="1:21" s="37" customFormat="1" ht="14.5">
      <c r="A3224" s="3" t="s">
        <v>6799</v>
      </c>
      <c r="B3224" s="15" t="s">
        <v>1</v>
      </c>
      <c r="C3224" s="15" t="s">
        <v>6</v>
      </c>
      <c r="D3224" s="15" t="s">
        <v>3522</v>
      </c>
      <c r="E3224" s="15">
        <v>1500</v>
      </c>
      <c r="F3224" s="15">
        <v>47.8</v>
      </c>
      <c r="G3224" s="15">
        <v>50.3</v>
      </c>
      <c r="H3224" s="15">
        <v>52.8</v>
      </c>
      <c r="I3224" s="15">
        <v>43</v>
      </c>
      <c r="J3224" s="15">
        <v>5</v>
      </c>
      <c r="K3224" s="15">
        <v>1</v>
      </c>
      <c r="L3224" s="15">
        <v>69.400000000000006</v>
      </c>
      <c r="M3224" s="15">
        <v>22</v>
      </c>
      <c r="N3224" s="15">
        <v>150</v>
      </c>
      <c r="O3224" s="15">
        <v>1</v>
      </c>
      <c r="P3224" s="15" t="s">
        <v>910</v>
      </c>
      <c r="Q3224" s="37" t="s">
        <v>9169</v>
      </c>
      <c r="R3224" s="37">
        <v>0.21</v>
      </c>
      <c r="S3224" s="37" t="s">
        <v>9168</v>
      </c>
      <c r="T3224" s="37" t="s">
        <v>9167</v>
      </c>
      <c r="U3224" s="37" t="s">
        <v>9166</v>
      </c>
    </row>
    <row r="3225" spans="1:21" s="37" customFormat="1" ht="14.5">
      <c r="A3225" s="3" t="s">
        <v>6800</v>
      </c>
      <c r="B3225" s="15" t="s">
        <v>1</v>
      </c>
      <c r="C3225" s="15" t="s">
        <v>6</v>
      </c>
      <c r="D3225" s="15" t="s">
        <v>3522</v>
      </c>
      <c r="E3225" s="15">
        <v>1500</v>
      </c>
      <c r="F3225" s="15">
        <v>47.8</v>
      </c>
      <c r="G3225" s="15">
        <v>50.3</v>
      </c>
      <c r="H3225" s="15">
        <v>52.8</v>
      </c>
      <c r="I3225" s="15">
        <v>43</v>
      </c>
      <c r="J3225" s="15">
        <v>5</v>
      </c>
      <c r="K3225" s="15">
        <v>1</v>
      </c>
      <c r="L3225" s="15">
        <v>69.400000000000006</v>
      </c>
      <c r="M3225" s="15">
        <v>22</v>
      </c>
      <c r="N3225" s="15">
        <v>150</v>
      </c>
      <c r="O3225" s="15">
        <v>1</v>
      </c>
      <c r="P3225" s="15" t="s">
        <v>3</v>
      </c>
      <c r="Q3225" s="37" t="s">
        <v>9169</v>
      </c>
      <c r="R3225" s="37">
        <v>0.21</v>
      </c>
      <c r="S3225" s="37" t="s">
        <v>9168</v>
      </c>
      <c r="T3225" s="37" t="s">
        <v>9167</v>
      </c>
      <c r="U3225" s="37" t="s">
        <v>9166</v>
      </c>
    </row>
    <row r="3226" spans="1:21" s="37" customFormat="1" ht="14.5">
      <c r="A3226" s="3" t="s">
        <v>6801</v>
      </c>
      <c r="B3226" s="15" t="s">
        <v>1</v>
      </c>
      <c r="C3226" s="15" t="s">
        <v>6</v>
      </c>
      <c r="D3226" s="15" t="s">
        <v>3525</v>
      </c>
      <c r="E3226" s="15">
        <v>1500</v>
      </c>
      <c r="F3226" s="15">
        <v>47.8</v>
      </c>
      <c r="G3226" s="15">
        <v>53.1</v>
      </c>
      <c r="H3226" s="15">
        <v>58.4</v>
      </c>
      <c r="I3226" s="15">
        <v>43</v>
      </c>
      <c r="J3226" s="15">
        <v>5</v>
      </c>
      <c r="K3226" s="15">
        <v>1</v>
      </c>
      <c r="L3226" s="15">
        <v>76.7</v>
      </c>
      <c r="M3226" s="15">
        <v>20</v>
      </c>
      <c r="N3226" s="15">
        <v>150</v>
      </c>
      <c r="O3226" s="15">
        <v>1</v>
      </c>
      <c r="P3226" s="15" t="s">
        <v>910</v>
      </c>
      <c r="Q3226" s="37" t="s">
        <v>9169</v>
      </c>
      <c r="R3226" s="37">
        <v>0.21</v>
      </c>
      <c r="S3226" s="37" t="s">
        <v>9168</v>
      </c>
      <c r="T3226" s="37" t="s">
        <v>9167</v>
      </c>
      <c r="U3226" s="37" t="s">
        <v>9166</v>
      </c>
    </row>
    <row r="3227" spans="1:21" s="37" customFormat="1" ht="14.5">
      <c r="A3227" s="3" t="s">
        <v>6802</v>
      </c>
      <c r="B3227" s="15" t="s">
        <v>1</v>
      </c>
      <c r="C3227" s="15" t="s">
        <v>6</v>
      </c>
      <c r="D3227" s="15" t="s">
        <v>3525</v>
      </c>
      <c r="E3227" s="15">
        <v>1500</v>
      </c>
      <c r="F3227" s="15">
        <v>47.8</v>
      </c>
      <c r="G3227" s="15">
        <v>50.3</v>
      </c>
      <c r="H3227" s="15">
        <v>52.8</v>
      </c>
      <c r="I3227" s="15">
        <v>43</v>
      </c>
      <c r="J3227" s="15">
        <v>5</v>
      </c>
      <c r="K3227" s="15">
        <v>1</v>
      </c>
      <c r="L3227" s="15">
        <v>69.400000000000006</v>
      </c>
      <c r="M3227" s="15">
        <v>22</v>
      </c>
      <c r="N3227" s="15">
        <v>150</v>
      </c>
      <c r="O3227" s="15">
        <v>1</v>
      </c>
      <c r="P3227" s="15" t="s">
        <v>910</v>
      </c>
      <c r="Q3227" s="37" t="s">
        <v>9169</v>
      </c>
      <c r="R3227" s="37">
        <v>0.21</v>
      </c>
      <c r="S3227" s="37" t="s">
        <v>9168</v>
      </c>
      <c r="T3227" s="37" t="s">
        <v>9167</v>
      </c>
      <c r="U3227" s="37" t="s">
        <v>9166</v>
      </c>
    </row>
    <row r="3228" spans="1:21" s="37" customFormat="1" ht="14.5">
      <c r="A3228" s="3" t="s">
        <v>6803</v>
      </c>
      <c r="B3228" s="15" t="s">
        <v>1</v>
      </c>
      <c r="C3228" s="15" t="s">
        <v>6</v>
      </c>
      <c r="D3228" s="15" t="s">
        <v>3525</v>
      </c>
      <c r="E3228" s="15">
        <v>1500</v>
      </c>
      <c r="F3228" s="15">
        <v>47.8</v>
      </c>
      <c r="G3228" s="15">
        <v>50.3</v>
      </c>
      <c r="H3228" s="15">
        <v>52.8</v>
      </c>
      <c r="I3228" s="15">
        <v>43</v>
      </c>
      <c r="J3228" s="15">
        <v>5</v>
      </c>
      <c r="K3228" s="15">
        <v>1</v>
      </c>
      <c r="L3228" s="15">
        <v>69.400000000000006</v>
      </c>
      <c r="M3228" s="15">
        <v>22</v>
      </c>
      <c r="N3228" s="15">
        <v>150</v>
      </c>
      <c r="O3228" s="15">
        <v>1</v>
      </c>
      <c r="P3228" s="15" t="s">
        <v>3</v>
      </c>
      <c r="Q3228" s="37" t="s">
        <v>9169</v>
      </c>
      <c r="R3228" s="37">
        <v>0.21</v>
      </c>
      <c r="S3228" s="37" t="s">
        <v>9168</v>
      </c>
      <c r="T3228" s="37" t="s">
        <v>9167</v>
      </c>
      <c r="U3228" s="37" t="s">
        <v>9166</v>
      </c>
    </row>
    <row r="3229" spans="1:21" s="37" customFormat="1" ht="14.5">
      <c r="A3229" s="3" t="s">
        <v>6804</v>
      </c>
      <c r="B3229" s="15" t="s">
        <v>1</v>
      </c>
      <c r="C3229" s="15" t="s">
        <v>6</v>
      </c>
      <c r="D3229" s="15" t="s">
        <v>3525</v>
      </c>
      <c r="E3229" s="15">
        <v>1500</v>
      </c>
      <c r="F3229" s="15">
        <v>47.8</v>
      </c>
      <c r="G3229" s="15">
        <v>53.1</v>
      </c>
      <c r="H3229" s="15">
        <v>58.4</v>
      </c>
      <c r="I3229" s="15">
        <v>43</v>
      </c>
      <c r="J3229" s="15">
        <v>5</v>
      </c>
      <c r="K3229" s="15">
        <v>1</v>
      </c>
      <c r="L3229" s="15">
        <v>76.7</v>
      </c>
      <c r="M3229" s="15">
        <v>20</v>
      </c>
      <c r="N3229" s="15">
        <v>150</v>
      </c>
      <c r="O3229" s="15">
        <v>1</v>
      </c>
      <c r="P3229" s="15" t="s">
        <v>3</v>
      </c>
      <c r="Q3229" s="37" t="s">
        <v>9169</v>
      </c>
      <c r="R3229" s="37">
        <v>0.21</v>
      </c>
      <c r="S3229" s="37" t="s">
        <v>9168</v>
      </c>
      <c r="T3229" s="37" t="s">
        <v>9167</v>
      </c>
      <c r="U3229" s="37" t="s">
        <v>9166</v>
      </c>
    </row>
    <row r="3230" spans="1:21" s="37" customFormat="1" ht="14.5">
      <c r="A3230" s="3" t="s">
        <v>6805</v>
      </c>
      <c r="B3230" s="15" t="s">
        <v>1</v>
      </c>
      <c r="C3230" s="15" t="s">
        <v>6</v>
      </c>
      <c r="D3230" s="15" t="s">
        <v>3522</v>
      </c>
      <c r="E3230" s="15">
        <v>1500</v>
      </c>
      <c r="F3230" s="15">
        <v>47.8</v>
      </c>
      <c r="G3230" s="15">
        <v>53.1</v>
      </c>
      <c r="H3230" s="15">
        <v>58.4</v>
      </c>
      <c r="I3230" s="15">
        <v>43</v>
      </c>
      <c r="J3230" s="15">
        <v>5</v>
      </c>
      <c r="K3230" s="15">
        <v>1</v>
      </c>
      <c r="L3230" s="15">
        <v>76.7</v>
      </c>
      <c r="M3230" s="15">
        <v>20</v>
      </c>
      <c r="N3230" s="15">
        <v>150</v>
      </c>
      <c r="O3230" s="15">
        <v>1</v>
      </c>
      <c r="P3230" s="15" t="s">
        <v>3</v>
      </c>
      <c r="Q3230" s="37" t="s">
        <v>9169</v>
      </c>
      <c r="R3230" s="37">
        <v>0.21</v>
      </c>
      <c r="S3230" s="37" t="s">
        <v>9168</v>
      </c>
      <c r="T3230" s="37" t="s">
        <v>9167</v>
      </c>
      <c r="U3230" s="37" t="s">
        <v>9166</v>
      </c>
    </row>
    <row r="3231" spans="1:21" s="37" customFormat="1" ht="14.5">
      <c r="A3231" s="3" t="s">
        <v>6806</v>
      </c>
      <c r="B3231" s="15" t="s">
        <v>1</v>
      </c>
      <c r="C3231" s="15" t="s">
        <v>6</v>
      </c>
      <c r="D3231" s="15" t="s">
        <v>3522</v>
      </c>
      <c r="E3231" s="15">
        <v>1500</v>
      </c>
      <c r="F3231" s="15">
        <v>50</v>
      </c>
      <c r="G3231" s="15">
        <v>55.6</v>
      </c>
      <c r="H3231" s="15">
        <v>61.1</v>
      </c>
      <c r="I3231" s="15">
        <v>45</v>
      </c>
      <c r="J3231" s="15">
        <v>5</v>
      </c>
      <c r="K3231" s="15">
        <v>1</v>
      </c>
      <c r="L3231" s="15">
        <v>80.3</v>
      </c>
      <c r="M3231" s="15">
        <v>19</v>
      </c>
      <c r="N3231" s="15">
        <v>150</v>
      </c>
      <c r="O3231" s="15">
        <v>1</v>
      </c>
      <c r="P3231" s="15" t="s">
        <v>910</v>
      </c>
      <c r="Q3231" s="37" t="s">
        <v>9169</v>
      </c>
      <c r="R3231" s="37">
        <v>0.21</v>
      </c>
      <c r="S3231" s="37" t="s">
        <v>9168</v>
      </c>
      <c r="T3231" s="37" t="s">
        <v>9167</v>
      </c>
      <c r="U3231" s="37" t="s">
        <v>9166</v>
      </c>
    </row>
    <row r="3232" spans="1:21" s="37" customFormat="1" ht="14.5">
      <c r="A3232" s="3" t="s">
        <v>6807</v>
      </c>
      <c r="B3232" s="15" t="s">
        <v>1</v>
      </c>
      <c r="C3232" s="15" t="s">
        <v>6</v>
      </c>
      <c r="D3232" s="15" t="s">
        <v>3522</v>
      </c>
      <c r="E3232" s="15">
        <v>1500</v>
      </c>
      <c r="F3232" s="15">
        <v>50</v>
      </c>
      <c r="G3232" s="15">
        <v>52.7</v>
      </c>
      <c r="H3232" s="15">
        <v>55.3</v>
      </c>
      <c r="I3232" s="15">
        <v>45</v>
      </c>
      <c r="J3232" s="15">
        <v>5</v>
      </c>
      <c r="K3232" s="15">
        <v>1</v>
      </c>
      <c r="L3232" s="15">
        <v>72.7</v>
      </c>
      <c r="M3232" s="15">
        <v>21</v>
      </c>
      <c r="N3232" s="15">
        <v>150</v>
      </c>
      <c r="O3232" s="15">
        <v>1</v>
      </c>
      <c r="P3232" s="15" t="s">
        <v>910</v>
      </c>
      <c r="Q3232" s="37" t="s">
        <v>9169</v>
      </c>
      <c r="R3232" s="37">
        <v>0.21</v>
      </c>
      <c r="S3232" s="37" t="s">
        <v>9168</v>
      </c>
      <c r="T3232" s="37" t="s">
        <v>9167</v>
      </c>
      <c r="U3232" s="37" t="s">
        <v>9166</v>
      </c>
    </row>
    <row r="3233" spans="1:21" s="37" customFormat="1" ht="14.5">
      <c r="A3233" s="3" t="s">
        <v>6808</v>
      </c>
      <c r="B3233" s="15" t="s">
        <v>1</v>
      </c>
      <c r="C3233" s="15" t="s">
        <v>6</v>
      </c>
      <c r="D3233" s="15" t="s">
        <v>3522</v>
      </c>
      <c r="E3233" s="15">
        <v>1500</v>
      </c>
      <c r="F3233" s="15">
        <v>50</v>
      </c>
      <c r="G3233" s="15">
        <v>52.7</v>
      </c>
      <c r="H3233" s="15">
        <v>55.3</v>
      </c>
      <c r="I3233" s="15">
        <v>45</v>
      </c>
      <c r="J3233" s="15">
        <v>5</v>
      </c>
      <c r="K3233" s="15">
        <v>1</v>
      </c>
      <c r="L3233" s="15">
        <v>72.7</v>
      </c>
      <c r="M3233" s="15">
        <v>21</v>
      </c>
      <c r="N3233" s="15">
        <v>150</v>
      </c>
      <c r="O3233" s="15">
        <v>1</v>
      </c>
      <c r="P3233" s="15" t="s">
        <v>3</v>
      </c>
      <c r="Q3233" s="37" t="s">
        <v>9169</v>
      </c>
      <c r="R3233" s="37">
        <v>0.21</v>
      </c>
      <c r="S3233" s="37" t="s">
        <v>9168</v>
      </c>
      <c r="T3233" s="37" t="s">
        <v>9167</v>
      </c>
      <c r="U3233" s="37" t="s">
        <v>9166</v>
      </c>
    </row>
    <row r="3234" spans="1:21" s="37" customFormat="1" ht="14.5">
      <c r="A3234" s="3" t="s">
        <v>6809</v>
      </c>
      <c r="B3234" s="15" t="s">
        <v>1</v>
      </c>
      <c r="C3234" s="15" t="s">
        <v>6</v>
      </c>
      <c r="D3234" s="15" t="s">
        <v>3525</v>
      </c>
      <c r="E3234" s="15">
        <v>1500</v>
      </c>
      <c r="F3234" s="15">
        <v>50</v>
      </c>
      <c r="G3234" s="15">
        <v>55.6</v>
      </c>
      <c r="H3234" s="15">
        <v>61.1</v>
      </c>
      <c r="I3234" s="15">
        <v>45</v>
      </c>
      <c r="J3234" s="15">
        <v>5</v>
      </c>
      <c r="K3234" s="15">
        <v>1</v>
      </c>
      <c r="L3234" s="15">
        <v>80.3</v>
      </c>
      <c r="M3234" s="15">
        <v>19</v>
      </c>
      <c r="N3234" s="15">
        <v>150</v>
      </c>
      <c r="O3234" s="15">
        <v>1</v>
      </c>
      <c r="P3234" s="15" t="s">
        <v>910</v>
      </c>
      <c r="Q3234" s="37" t="s">
        <v>9169</v>
      </c>
      <c r="R3234" s="37">
        <v>0.21</v>
      </c>
      <c r="S3234" s="37" t="s">
        <v>9168</v>
      </c>
      <c r="T3234" s="37" t="s">
        <v>9167</v>
      </c>
      <c r="U3234" s="37" t="s">
        <v>9166</v>
      </c>
    </row>
    <row r="3235" spans="1:21" s="37" customFormat="1" ht="14.5">
      <c r="A3235" s="3" t="s">
        <v>6810</v>
      </c>
      <c r="B3235" s="15" t="s">
        <v>1</v>
      </c>
      <c r="C3235" s="15" t="s">
        <v>6</v>
      </c>
      <c r="D3235" s="15" t="s">
        <v>3525</v>
      </c>
      <c r="E3235" s="15">
        <v>1500</v>
      </c>
      <c r="F3235" s="15">
        <v>50</v>
      </c>
      <c r="G3235" s="15">
        <v>52.7</v>
      </c>
      <c r="H3235" s="15">
        <v>55.3</v>
      </c>
      <c r="I3235" s="15">
        <v>45</v>
      </c>
      <c r="J3235" s="15">
        <v>5</v>
      </c>
      <c r="K3235" s="15">
        <v>1</v>
      </c>
      <c r="L3235" s="15">
        <v>72.7</v>
      </c>
      <c r="M3235" s="15">
        <v>21</v>
      </c>
      <c r="N3235" s="15">
        <v>150</v>
      </c>
      <c r="O3235" s="15">
        <v>1</v>
      </c>
      <c r="P3235" s="15" t="s">
        <v>910</v>
      </c>
      <c r="Q3235" s="37" t="s">
        <v>9169</v>
      </c>
      <c r="R3235" s="37">
        <v>0.21</v>
      </c>
      <c r="S3235" s="37" t="s">
        <v>9168</v>
      </c>
      <c r="T3235" s="37" t="s">
        <v>9167</v>
      </c>
      <c r="U3235" s="37" t="s">
        <v>9166</v>
      </c>
    </row>
    <row r="3236" spans="1:21" s="37" customFormat="1" ht="14.5">
      <c r="A3236" s="3" t="s">
        <v>6811</v>
      </c>
      <c r="B3236" s="15" t="s">
        <v>1</v>
      </c>
      <c r="C3236" s="15" t="s">
        <v>6</v>
      </c>
      <c r="D3236" s="15" t="s">
        <v>3525</v>
      </c>
      <c r="E3236" s="15">
        <v>1500</v>
      </c>
      <c r="F3236" s="15">
        <v>50</v>
      </c>
      <c r="G3236" s="15">
        <v>52.7</v>
      </c>
      <c r="H3236" s="15">
        <v>55.3</v>
      </c>
      <c r="I3236" s="15">
        <v>45</v>
      </c>
      <c r="J3236" s="15">
        <v>5</v>
      </c>
      <c r="K3236" s="15">
        <v>1</v>
      </c>
      <c r="L3236" s="15">
        <v>72.7</v>
      </c>
      <c r="M3236" s="15">
        <v>21</v>
      </c>
      <c r="N3236" s="15">
        <v>150</v>
      </c>
      <c r="O3236" s="15">
        <v>1</v>
      </c>
      <c r="P3236" s="15" t="s">
        <v>3</v>
      </c>
      <c r="Q3236" s="37" t="s">
        <v>9169</v>
      </c>
      <c r="R3236" s="37">
        <v>0.21</v>
      </c>
      <c r="S3236" s="37" t="s">
        <v>9168</v>
      </c>
      <c r="T3236" s="37" t="s">
        <v>9167</v>
      </c>
      <c r="U3236" s="37" t="s">
        <v>9166</v>
      </c>
    </row>
    <row r="3237" spans="1:21" s="37" customFormat="1" ht="14.5">
      <c r="A3237" s="3" t="s">
        <v>6812</v>
      </c>
      <c r="B3237" s="15" t="s">
        <v>1</v>
      </c>
      <c r="C3237" s="15" t="s">
        <v>6</v>
      </c>
      <c r="D3237" s="15" t="s">
        <v>3525</v>
      </c>
      <c r="E3237" s="15">
        <v>1500</v>
      </c>
      <c r="F3237" s="15">
        <v>50</v>
      </c>
      <c r="G3237" s="15">
        <v>55.6</v>
      </c>
      <c r="H3237" s="15">
        <v>61.1</v>
      </c>
      <c r="I3237" s="15">
        <v>45</v>
      </c>
      <c r="J3237" s="15">
        <v>5</v>
      </c>
      <c r="K3237" s="15">
        <v>1</v>
      </c>
      <c r="L3237" s="15">
        <v>80.3</v>
      </c>
      <c r="M3237" s="15">
        <v>19</v>
      </c>
      <c r="N3237" s="15">
        <v>150</v>
      </c>
      <c r="O3237" s="15">
        <v>1</v>
      </c>
      <c r="P3237" s="15" t="s">
        <v>3</v>
      </c>
      <c r="Q3237" s="37" t="s">
        <v>9169</v>
      </c>
      <c r="R3237" s="37">
        <v>0.21</v>
      </c>
      <c r="S3237" s="37" t="s">
        <v>9168</v>
      </c>
      <c r="T3237" s="37" t="s">
        <v>9167</v>
      </c>
      <c r="U3237" s="37" t="s">
        <v>9166</v>
      </c>
    </row>
    <row r="3238" spans="1:21" s="37" customFormat="1" ht="14.5">
      <c r="A3238" s="3" t="s">
        <v>6813</v>
      </c>
      <c r="B3238" s="15" t="s">
        <v>1</v>
      </c>
      <c r="C3238" s="15" t="s">
        <v>6</v>
      </c>
      <c r="D3238" s="15" t="s">
        <v>3522</v>
      </c>
      <c r="E3238" s="15">
        <v>1500</v>
      </c>
      <c r="F3238" s="15">
        <v>50</v>
      </c>
      <c r="G3238" s="15">
        <v>55.6</v>
      </c>
      <c r="H3238" s="15">
        <v>61.1</v>
      </c>
      <c r="I3238" s="15">
        <v>45</v>
      </c>
      <c r="J3238" s="15">
        <v>5</v>
      </c>
      <c r="K3238" s="15">
        <v>1</v>
      </c>
      <c r="L3238" s="15">
        <v>80.3</v>
      </c>
      <c r="M3238" s="15">
        <v>19</v>
      </c>
      <c r="N3238" s="15">
        <v>150</v>
      </c>
      <c r="O3238" s="15">
        <v>1</v>
      </c>
      <c r="P3238" s="15" t="s">
        <v>3</v>
      </c>
      <c r="Q3238" s="37" t="s">
        <v>9169</v>
      </c>
      <c r="R3238" s="37">
        <v>0.21</v>
      </c>
      <c r="S3238" s="37" t="s">
        <v>9168</v>
      </c>
      <c r="T3238" s="37" t="s">
        <v>9167</v>
      </c>
      <c r="U3238" s="37" t="s">
        <v>9166</v>
      </c>
    </row>
    <row r="3239" spans="1:21" s="37" customFormat="1" ht="14.5">
      <c r="A3239" s="3" t="s">
        <v>6814</v>
      </c>
      <c r="B3239" s="15" t="s">
        <v>1</v>
      </c>
      <c r="C3239" s="15" t="s">
        <v>6</v>
      </c>
      <c r="D3239" s="15" t="s">
        <v>3522</v>
      </c>
      <c r="E3239" s="15">
        <v>1500</v>
      </c>
      <c r="F3239" s="15">
        <v>53.3</v>
      </c>
      <c r="G3239" s="15">
        <v>59.2</v>
      </c>
      <c r="H3239" s="15">
        <v>65.099999999999994</v>
      </c>
      <c r="I3239" s="15">
        <v>48</v>
      </c>
      <c r="J3239" s="15">
        <v>5</v>
      </c>
      <c r="K3239" s="15">
        <v>1</v>
      </c>
      <c r="L3239" s="15">
        <v>85.5</v>
      </c>
      <c r="M3239" s="15">
        <v>18</v>
      </c>
      <c r="N3239" s="15">
        <v>150</v>
      </c>
      <c r="O3239" s="15">
        <v>1</v>
      </c>
      <c r="P3239" s="15" t="s">
        <v>910</v>
      </c>
      <c r="Q3239" s="37" t="s">
        <v>9169</v>
      </c>
      <c r="R3239" s="37">
        <v>0.21</v>
      </c>
      <c r="S3239" s="37" t="s">
        <v>9168</v>
      </c>
      <c r="T3239" s="37" t="s">
        <v>9167</v>
      </c>
      <c r="U3239" s="37" t="s">
        <v>9166</v>
      </c>
    </row>
    <row r="3240" spans="1:21" s="37" customFormat="1" ht="14.5">
      <c r="A3240" s="3" t="s">
        <v>6815</v>
      </c>
      <c r="B3240" s="15" t="s">
        <v>1</v>
      </c>
      <c r="C3240" s="15" t="s">
        <v>6</v>
      </c>
      <c r="D3240" s="15" t="s">
        <v>3522</v>
      </c>
      <c r="E3240" s="15">
        <v>1500</v>
      </c>
      <c r="F3240" s="15">
        <v>53.3</v>
      </c>
      <c r="G3240" s="15">
        <v>56.1</v>
      </c>
      <c r="H3240" s="15">
        <v>58.9</v>
      </c>
      <c r="I3240" s="15">
        <v>48</v>
      </c>
      <c r="J3240" s="15">
        <v>5</v>
      </c>
      <c r="K3240" s="15">
        <v>1</v>
      </c>
      <c r="L3240" s="15">
        <v>77.400000000000006</v>
      </c>
      <c r="M3240" s="15">
        <v>20</v>
      </c>
      <c r="N3240" s="15">
        <v>150</v>
      </c>
      <c r="O3240" s="15">
        <v>1</v>
      </c>
      <c r="P3240" s="15" t="s">
        <v>910</v>
      </c>
      <c r="Q3240" s="37" t="s">
        <v>9169</v>
      </c>
      <c r="R3240" s="37">
        <v>0.21</v>
      </c>
      <c r="S3240" s="37" t="s">
        <v>9168</v>
      </c>
      <c r="T3240" s="37" t="s">
        <v>9167</v>
      </c>
      <c r="U3240" s="37" t="s">
        <v>9166</v>
      </c>
    </row>
    <row r="3241" spans="1:21" s="37" customFormat="1" ht="14.5">
      <c r="A3241" s="3" t="s">
        <v>6816</v>
      </c>
      <c r="B3241" s="15" t="s">
        <v>1</v>
      </c>
      <c r="C3241" s="15" t="s">
        <v>6</v>
      </c>
      <c r="D3241" s="15" t="s">
        <v>3522</v>
      </c>
      <c r="E3241" s="15">
        <v>1500</v>
      </c>
      <c r="F3241" s="15">
        <v>53.3</v>
      </c>
      <c r="G3241" s="15">
        <v>56.1</v>
      </c>
      <c r="H3241" s="15">
        <v>58.9</v>
      </c>
      <c r="I3241" s="15">
        <v>48</v>
      </c>
      <c r="J3241" s="15">
        <v>5</v>
      </c>
      <c r="K3241" s="15">
        <v>1</v>
      </c>
      <c r="L3241" s="15">
        <v>77.400000000000006</v>
      </c>
      <c r="M3241" s="15">
        <v>20</v>
      </c>
      <c r="N3241" s="15">
        <v>150</v>
      </c>
      <c r="O3241" s="15">
        <v>1</v>
      </c>
      <c r="P3241" s="15" t="s">
        <v>3</v>
      </c>
      <c r="Q3241" s="37" t="s">
        <v>9169</v>
      </c>
      <c r="R3241" s="37">
        <v>0.21</v>
      </c>
      <c r="S3241" s="37" t="s">
        <v>9168</v>
      </c>
      <c r="T3241" s="37" t="s">
        <v>9167</v>
      </c>
      <c r="U3241" s="37" t="s">
        <v>9166</v>
      </c>
    </row>
    <row r="3242" spans="1:21" s="37" customFormat="1" ht="14.5">
      <c r="A3242" s="3" t="s">
        <v>6817</v>
      </c>
      <c r="B3242" s="15" t="s">
        <v>1</v>
      </c>
      <c r="C3242" s="15" t="s">
        <v>6</v>
      </c>
      <c r="D3242" s="15" t="s">
        <v>3525</v>
      </c>
      <c r="E3242" s="15">
        <v>1500</v>
      </c>
      <c r="F3242" s="15">
        <v>53.3</v>
      </c>
      <c r="G3242" s="15">
        <v>59.3</v>
      </c>
      <c r="H3242" s="15">
        <v>65.2</v>
      </c>
      <c r="I3242" s="15">
        <v>48</v>
      </c>
      <c r="J3242" s="15">
        <v>5</v>
      </c>
      <c r="K3242" s="15">
        <v>1</v>
      </c>
      <c r="L3242" s="15">
        <v>85.5</v>
      </c>
      <c r="M3242" s="15">
        <v>18</v>
      </c>
      <c r="N3242" s="15">
        <v>150</v>
      </c>
      <c r="O3242" s="15">
        <v>1</v>
      </c>
      <c r="P3242" s="15" t="s">
        <v>910</v>
      </c>
      <c r="Q3242" s="37" t="s">
        <v>9169</v>
      </c>
      <c r="R3242" s="37">
        <v>0.21</v>
      </c>
      <c r="S3242" s="37" t="s">
        <v>9168</v>
      </c>
      <c r="T3242" s="37" t="s">
        <v>9167</v>
      </c>
      <c r="U3242" s="37" t="s">
        <v>9166</v>
      </c>
    </row>
    <row r="3243" spans="1:21" s="37" customFormat="1" ht="14.5">
      <c r="A3243" s="3" t="s">
        <v>6818</v>
      </c>
      <c r="B3243" s="15" t="s">
        <v>1</v>
      </c>
      <c r="C3243" s="15" t="s">
        <v>6</v>
      </c>
      <c r="D3243" s="15" t="s">
        <v>3525</v>
      </c>
      <c r="E3243" s="15">
        <v>1500</v>
      </c>
      <c r="F3243" s="15">
        <v>53.3</v>
      </c>
      <c r="G3243" s="15">
        <v>56.1</v>
      </c>
      <c r="H3243" s="15">
        <v>58.9</v>
      </c>
      <c r="I3243" s="15">
        <v>48</v>
      </c>
      <c r="J3243" s="15">
        <v>5</v>
      </c>
      <c r="K3243" s="15">
        <v>1</v>
      </c>
      <c r="L3243" s="15">
        <v>77.400000000000006</v>
      </c>
      <c r="M3243" s="15">
        <v>20</v>
      </c>
      <c r="N3243" s="15">
        <v>150</v>
      </c>
      <c r="O3243" s="15">
        <v>1</v>
      </c>
      <c r="P3243" s="15" t="s">
        <v>910</v>
      </c>
      <c r="Q3243" s="37" t="s">
        <v>9169</v>
      </c>
      <c r="R3243" s="37">
        <v>0.21</v>
      </c>
      <c r="S3243" s="37" t="s">
        <v>9168</v>
      </c>
      <c r="T3243" s="37" t="s">
        <v>9167</v>
      </c>
      <c r="U3243" s="37" t="s">
        <v>9166</v>
      </c>
    </row>
    <row r="3244" spans="1:21" s="37" customFormat="1" ht="14.5">
      <c r="A3244" s="3" t="s">
        <v>6819</v>
      </c>
      <c r="B3244" s="15" t="s">
        <v>1</v>
      </c>
      <c r="C3244" s="15" t="s">
        <v>6</v>
      </c>
      <c r="D3244" s="15" t="s">
        <v>3525</v>
      </c>
      <c r="E3244" s="15">
        <v>1500</v>
      </c>
      <c r="F3244" s="15">
        <v>53.3</v>
      </c>
      <c r="G3244" s="15">
        <v>56.1</v>
      </c>
      <c r="H3244" s="15">
        <v>58.9</v>
      </c>
      <c r="I3244" s="15">
        <v>48</v>
      </c>
      <c r="J3244" s="15">
        <v>5</v>
      </c>
      <c r="K3244" s="15">
        <v>1</v>
      </c>
      <c r="L3244" s="15">
        <v>77.400000000000006</v>
      </c>
      <c r="M3244" s="15">
        <v>20</v>
      </c>
      <c r="N3244" s="15">
        <v>150</v>
      </c>
      <c r="O3244" s="15">
        <v>1</v>
      </c>
      <c r="P3244" s="15" t="s">
        <v>3</v>
      </c>
      <c r="Q3244" s="37" t="s">
        <v>9169</v>
      </c>
      <c r="R3244" s="37">
        <v>0.21</v>
      </c>
      <c r="S3244" s="37" t="s">
        <v>9168</v>
      </c>
      <c r="T3244" s="37" t="s">
        <v>9167</v>
      </c>
      <c r="U3244" s="37" t="s">
        <v>9166</v>
      </c>
    </row>
    <row r="3245" spans="1:21" s="37" customFormat="1" ht="14.5">
      <c r="A3245" s="3" t="s">
        <v>6820</v>
      </c>
      <c r="B3245" s="15" t="s">
        <v>1</v>
      </c>
      <c r="C3245" s="15" t="s">
        <v>6</v>
      </c>
      <c r="D3245" s="15" t="s">
        <v>3525</v>
      </c>
      <c r="E3245" s="15">
        <v>1500</v>
      </c>
      <c r="F3245" s="15">
        <v>53.3</v>
      </c>
      <c r="G3245" s="15">
        <v>59.3</v>
      </c>
      <c r="H3245" s="15">
        <v>65.2</v>
      </c>
      <c r="I3245" s="15">
        <v>48</v>
      </c>
      <c r="J3245" s="15">
        <v>5</v>
      </c>
      <c r="K3245" s="15">
        <v>1</v>
      </c>
      <c r="L3245" s="15">
        <v>85.5</v>
      </c>
      <c r="M3245" s="15">
        <v>18</v>
      </c>
      <c r="N3245" s="15">
        <v>150</v>
      </c>
      <c r="O3245" s="15">
        <v>1</v>
      </c>
      <c r="P3245" s="15" t="s">
        <v>3</v>
      </c>
      <c r="Q3245" s="37" t="s">
        <v>9169</v>
      </c>
      <c r="R3245" s="37">
        <v>0.21</v>
      </c>
      <c r="S3245" s="37" t="s">
        <v>9168</v>
      </c>
      <c r="T3245" s="37" t="s">
        <v>9167</v>
      </c>
      <c r="U3245" s="37" t="s">
        <v>9166</v>
      </c>
    </row>
    <row r="3246" spans="1:21" s="37" customFormat="1" ht="14.5">
      <c r="A3246" s="3" t="s">
        <v>6821</v>
      </c>
      <c r="B3246" s="15" t="s">
        <v>1</v>
      </c>
      <c r="C3246" s="15" t="s">
        <v>6</v>
      </c>
      <c r="D3246" s="15" t="s">
        <v>3522</v>
      </c>
      <c r="E3246" s="15">
        <v>1500</v>
      </c>
      <c r="F3246" s="15">
        <v>53.3</v>
      </c>
      <c r="G3246" s="15">
        <v>59.2</v>
      </c>
      <c r="H3246" s="15">
        <v>65.099999999999994</v>
      </c>
      <c r="I3246" s="15">
        <v>48</v>
      </c>
      <c r="J3246" s="15">
        <v>5</v>
      </c>
      <c r="K3246" s="15">
        <v>1</v>
      </c>
      <c r="L3246" s="15">
        <v>85.5</v>
      </c>
      <c r="M3246" s="15">
        <v>18</v>
      </c>
      <c r="N3246" s="15">
        <v>150</v>
      </c>
      <c r="O3246" s="15">
        <v>1</v>
      </c>
      <c r="P3246" s="15" t="s">
        <v>3</v>
      </c>
      <c r="Q3246" s="37" t="s">
        <v>9169</v>
      </c>
      <c r="R3246" s="37">
        <v>0.21</v>
      </c>
      <c r="S3246" s="37" t="s">
        <v>9168</v>
      </c>
      <c r="T3246" s="37" t="s">
        <v>9167</v>
      </c>
      <c r="U3246" s="37" t="s">
        <v>9166</v>
      </c>
    </row>
    <row r="3247" spans="1:21" s="37" customFormat="1" ht="14.5">
      <c r="A3247" s="3" t="s">
        <v>6822</v>
      </c>
      <c r="B3247" s="15" t="s">
        <v>1</v>
      </c>
      <c r="C3247" s="15" t="s">
        <v>6</v>
      </c>
      <c r="D3247" s="15" t="s">
        <v>3522</v>
      </c>
      <c r="E3247" s="15">
        <v>1500</v>
      </c>
      <c r="F3247" s="15">
        <v>6.4</v>
      </c>
      <c r="G3247" s="15">
        <v>6.9</v>
      </c>
      <c r="H3247" s="15">
        <v>7.3</v>
      </c>
      <c r="I3247" s="15">
        <v>5</v>
      </c>
      <c r="J3247" s="15">
        <v>5</v>
      </c>
      <c r="K3247" s="15">
        <v>1000</v>
      </c>
      <c r="L3247" s="15">
        <v>9.6</v>
      </c>
      <c r="M3247" s="15">
        <v>164</v>
      </c>
      <c r="N3247" s="15">
        <v>150</v>
      </c>
      <c r="O3247" s="15">
        <v>1</v>
      </c>
      <c r="P3247" s="15" t="s">
        <v>910</v>
      </c>
      <c r="Q3247" s="37" t="s">
        <v>9169</v>
      </c>
      <c r="R3247" s="37">
        <v>0.21</v>
      </c>
      <c r="S3247" s="37" t="s">
        <v>9168</v>
      </c>
      <c r="T3247" s="37" t="s">
        <v>9167</v>
      </c>
      <c r="U3247" s="37" t="s">
        <v>9166</v>
      </c>
    </row>
    <row r="3248" spans="1:21" s="37" customFormat="1" ht="14.5">
      <c r="A3248" s="3" t="s">
        <v>6823</v>
      </c>
      <c r="B3248" s="15" t="s">
        <v>1</v>
      </c>
      <c r="C3248" s="15" t="s">
        <v>6</v>
      </c>
      <c r="D3248" s="15" t="s">
        <v>3522</v>
      </c>
      <c r="E3248" s="15">
        <v>1500</v>
      </c>
      <c r="F3248" s="15">
        <v>6.4</v>
      </c>
      <c r="G3248" s="15">
        <v>6.7</v>
      </c>
      <c r="H3248" s="15">
        <v>7</v>
      </c>
      <c r="I3248" s="15">
        <v>5</v>
      </c>
      <c r="J3248" s="15">
        <v>5</v>
      </c>
      <c r="K3248" s="15">
        <v>1000</v>
      </c>
      <c r="L3248" s="15">
        <v>9.1999999999999993</v>
      </c>
      <c r="M3248" s="15">
        <v>171</v>
      </c>
      <c r="N3248" s="15">
        <v>150</v>
      </c>
      <c r="O3248" s="15">
        <v>1</v>
      </c>
      <c r="P3248" s="15" t="s">
        <v>910</v>
      </c>
      <c r="Q3248" s="37" t="s">
        <v>9169</v>
      </c>
      <c r="R3248" s="37">
        <v>0.21</v>
      </c>
      <c r="S3248" s="37" t="s">
        <v>9168</v>
      </c>
      <c r="T3248" s="37" t="s">
        <v>9167</v>
      </c>
      <c r="U3248" s="37" t="s">
        <v>9166</v>
      </c>
    </row>
    <row r="3249" spans="1:21" s="37" customFormat="1" ht="14.5">
      <c r="A3249" s="3" t="s">
        <v>6824</v>
      </c>
      <c r="B3249" s="15" t="s">
        <v>1</v>
      </c>
      <c r="C3249" s="15" t="s">
        <v>6</v>
      </c>
      <c r="D3249" s="15" t="s">
        <v>3522</v>
      </c>
      <c r="E3249" s="15">
        <v>1500</v>
      </c>
      <c r="F3249" s="15">
        <v>6.4</v>
      </c>
      <c r="G3249" s="15">
        <v>6.7</v>
      </c>
      <c r="H3249" s="15">
        <v>7</v>
      </c>
      <c r="I3249" s="15">
        <v>5</v>
      </c>
      <c r="J3249" s="15">
        <v>5</v>
      </c>
      <c r="K3249" s="15">
        <v>1000</v>
      </c>
      <c r="L3249" s="15">
        <v>9.1999999999999993</v>
      </c>
      <c r="M3249" s="15">
        <v>171</v>
      </c>
      <c r="N3249" s="15">
        <v>150</v>
      </c>
      <c r="O3249" s="15">
        <v>1</v>
      </c>
      <c r="P3249" s="15" t="s">
        <v>3</v>
      </c>
      <c r="Q3249" s="37" t="s">
        <v>9169</v>
      </c>
      <c r="R3249" s="37">
        <v>0.21</v>
      </c>
      <c r="S3249" s="37" t="s">
        <v>9168</v>
      </c>
      <c r="T3249" s="37" t="s">
        <v>9167</v>
      </c>
      <c r="U3249" s="37" t="s">
        <v>9166</v>
      </c>
    </row>
    <row r="3250" spans="1:21" s="37" customFormat="1" ht="14.5">
      <c r="A3250" s="3" t="s">
        <v>6825</v>
      </c>
      <c r="B3250" s="15" t="s">
        <v>1</v>
      </c>
      <c r="C3250" s="15" t="s">
        <v>6</v>
      </c>
      <c r="D3250" s="15" t="s">
        <v>3525</v>
      </c>
      <c r="E3250" s="15">
        <v>1500</v>
      </c>
      <c r="F3250" s="15">
        <v>6.4</v>
      </c>
      <c r="G3250" s="15">
        <v>6.9</v>
      </c>
      <c r="H3250" s="15">
        <v>7.3</v>
      </c>
      <c r="I3250" s="15">
        <v>5</v>
      </c>
      <c r="J3250" s="15">
        <v>5</v>
      </c>
      <c r="K3250" s="15">
        <v>1000</v>
      </c>
      <c r="L3250" s="15">
        <v>9.6</v>
      </c>
      <c r="M3250" s="15">
        <v>164</v>
      </c>
      <c r="N3250" s="15">
        <v>150</v>
      </c>
      <c r="O3250" s="15">
        <v>1</v>
      </c>
      <c r="P3250" s="15" t="s">
        <v>910</v>
      </c>
      <c r="Q3250" s="37" t="s">
        <v>9169</v>
      </c>
      <c r="R3250" s="37">
        <v>0.21</v>
      </c>
      <c r="S3250" s="37" t="s">
        <v>9168</v>
      </c>
      <c r="T3250" s="37" t="s">
        <v>9167</v>
      </c>
      <c r="U3250" s="37" t="s">
        <v>9166</v>
      </c>
    </row>
    <row r="3251" spans="1:21" s="37" customFormat="1" ht="14.5">
      <c r="A3251" s="3" t="s">
        <v>6826</v>
      </c>
      <c r="B3251" s="15" t="s">
        <v>1</v>
      </c>
      <c r="C3251" s="15" t="s">
        <v>6</v>
      </c>
      <c r="D3251" s="15" t="s">
        <v>3525</v>
      </c>
      <c r="E3251" s="15">
        <v>1500</v>
      </c>
      <c r="F3251" s="15">
        <v>6.4</v>
      </c>
      <c r="G3251" s="15">
        <v>6.7</v>
      </c>
      <c r="H3251" s="15">
        <v>7</v>
      </c>
      <c r="I3251" s="15">
        <v>5</v>
      </c>
      <c r="J3251" s="15">
        <v>5</v>
      </c>
      <c r="K3251" s="15">
        <v>1000</v>
      </c>
      <c r="L3251" s="15">
        <v>9.1999999999999993</v>
      </c>
      <c r="M3251" s="15">
        <v>171</v>
      </c>
      <c r="N3251" s="15">
        <v>150</v>
      </c>
      <c r="O3251" s="15">
        <v>1</v>
      </c>
      <c r="P3251" s="15" t="s">
        <v>910</v>
      </c>
      <c r="Q3251" s="37" t="s">
        <v>9169</v>
      </c>
      <c r="R3251" s="37">
        <v>0.21</v>
      </c>
      <c r="S3251" s="37" t="s">
        <v>9168</v>
      </c>
      <c r="T3251" s="37" t="s">
        <v>9167</v>
      </c>
      <c r="U3251" s="37" t="s">
        <v>9166</v>
      </c>
    </row>
    <row r="3252" spans="1:21" s="37" customFormat="1" ht="14.5">
      <c r="A3252" s="3" t="s">
        <v>6827</v>
      </c>
      <c r="B3252" s="15" t="s">
        <v>1</v>
      </c>
      <c r="C3252" s="15" t="s">
        <v>6</v>
      </c>
      <c r="D3252" s="15" t="s">
        <v>3525</v>
      </c>
      <c r="E3252" s="15">
        <v>1500</v>
      </c>
      <c r="F3252" s="15">
        <v>6.4</v>
      </c>
      <c r="G3252" s="15">
        <v>6.7</v>
      </c>
      <c r="H3252" s="15">
        <v>7</v>
      </c>
      <c r="I3252" s="15">
        <v>5</v>
      </c>
      <c r="J3252" s="15">
        <v>5</v>
      </c>
      <c r="K3252" s="15">
        <v>1000</v>
      </c>
      <c r="L3252" s="15">
        <v>9.1999999999999993</v>
      </c>
      <c r="M3252" s="15">
        <v>171</v>
      </c>
      <c r="N3252" s="15">
        <v>150</v>
      </c>
      <c r="O3252" s="15">
        <v>1</v>
      </c>
      <c r="P3252" s="15" t="s">
        <v>3</v>
      </c>
      <c r="Q3252" s="37" t="s">
        <v>9169</v>
      </c>
      <c r="R3252" s="37">
        <v>0.21</v>
      </c>
      <c r="S3252" s="37" t="s">
        <v>9168</v>
      </c>
      <c r="T3252" s="37" t="s">
        <v>9167</v>
      </c>
      <c r="U3252" s="37" t="s">
        <v>9166</v>
      </c>
    </row>
    <row r="3253" spans="1:21" s="37" customFormat="1" ht="14.5">
      <c r="A3253" s="3" t="s">
        <v>6828</v>
      </c>
      <c r="B3253" s="15" t="s">
        <v>1</v>
      </c>
      <c r="C3253" s="15" t="s">
        <v>6</v>
      </c>
      <c r="D3253" s="15" t="s">
        <v>3525</v>
      </c>
      <c r="E3253" s="15">
        <v>1500</v>
      </c>
      <c r="F3253" s="15">
        <v>6.4</v>
      </c>
      <c r="G3253" s="15">
        <v>6.9</v>
      </c>
      <c r="H3253" s="15">
        <v>7.3</v>
      </c>
      <c r="I3253" s="15">
        <v>5</v>
      </c>
      <c r="J3253" s="15">
        <v>5</v>
      </c>
      <c r="K3253" s="15">
        <v>1000</v>
      </c>
      <c r="L3253" s="15">
        <v>9.6</v>
      </c>
      <c r="M3253" s="15">
        <v>164</v>
      </c>
      <c r="N3253" s="15">
        <v>150</v>
      </c>
      <c r="O3253" s="15">
        <v>1</v>
      </c>
      <c r="P3253" s="15" t="s">
        <v>3</v>
      </c>
      <c r="Q3253" s="37" t="s">
        <v>9169</v>
      </c>
      <c r="R3253" s="37">
        <v>0.21</v>
      </c>
      <c r="S3253" s="37" t="s">
        <v>9168</v>
      </c>
      <c r="T3253" s="37" t="s">
        <v>9167</v>
      </c>
      <c r="U3253" s="37" t="s">
        <v>9166</v>
      </c>
    </row>
    <row r="3254" spans="1:21" s="37" customFormat="1" ht="14.5">
      <c r="A3254" s="3" t="s">
        <v>6829</v>
      </c>
      <c r="B3254" s="15" t="s">
        <v>1</v>
      </c>
      <c r="C3254" s="15" t="s">
        <v>6</v>
      </c>
      <c r="D3254" s="15" t="s">
        <v>3522</v>
      </c>
      <c r="E3254" s="15">
        <v>1500</v>
      </c>
      <c r="F3254" s="15">
        <v>6.4</v>
      </c>
      <c r="G3254" s="15">
        <v>6.9</v>
      </c>
      <c r="H3254" s="15">
        <v>7.3</v>
      </c>
      <c r="I3254" s="15">
        <v>5</v>
      </c>
      <c r="J3254" s="15">
        <v>5</v>
      </c>
      <c r="K3254" s="15">
        <v>1000</v>
      </c>
      <c r="L3254" s="15">
        <v>9.6</v>
      </c>
      <c r="M3254" s="15">
        <v>164</v>
      </c>
      <c r="N3254" s="15">
        <v>150</v>
      </c>
      <c r="O3254" s="15">
        <v>1</v>
      </c>
      <c r="P3254" s="15" t="s">
        <v>3</v>
      </c>
      <c r="Q3254" s="37" t="s">
        <v>9169</v>
      </c>
      <c r="R3254" s="37">
        <v>0.21</v>
      </c>
      <c r="S3254" s="37" t="s">
        <v>9168</v>
      </c>
      <c r="T3254" s="37" t="s">
        <v>9167</v>
      </c>
      <c r="U3254" s="37" t="s">
        <v>9166</v>
      </c>
    </row>
    <row r="3255" spans="1:21" s="37" customFormat="1" ht="14.5">
      <c r="A3255" s="3" t="s">
        <v>6830</v>
      </c>
      <c r="B3255" s="15" t="s">
        <v>1</v>
      </c>
      <c r="C3255" s="15" t="s">
        <v>6</v>
      </c>
      <c r="D3255" s="15" t="s">
        <v>3522</v>
      </c>
      <c r="E3255" s="15">
        <v>1500</v>
      </c>
      <c r="F3255" s="15">
        <v>56.7</v>
      </c>
      <c r="G3255" s="15">
        <v>63</v>
      </c>
      <c r="H3255" s="15">
        <v>69.3</v>
      </c>
      <c r="I3255" s="15">
        <v>51</v>
      </c>
      <c r="J3255" s="15">
        <v>5</v>
      </c>
      <c r="K3255" s="15">
        <v>1</v>
      </c>
      <c r="L3255" s="15">
        <v>91.1</v>
      </c>
      <c r="M3255" s="15">
        <v>17</v>
      </c>
      <c r="N3255" s="15">
        <v>150</v>
      </c>
      <c r="O3255" s="15">
        <v>1</v>
      </c>
      <c r="P3255" s="15" t="s">
        <v>910</v>
      </c>
      <c r="Q3255" s="37" t="s">
        <v>9169</v>
      </c>
      <c r="R3255" s="37">
        <v>0.21</v>
      </c>
      <c r="S3255" s="37" t="s">
        <v>9168</v>
      </c>
      <c r="T3255" s="37" t="s">
        <v>9167</v>
      </c>
      <c r="U3255" s="37" t="s">
        <v>9166</v>
      </c>
    </row>
    <row r="3256" spans="1:21" s="37" customFormat="1" ht="14.5">
      <c r="A3256" s="3" t="s">
        <v>6831</v>
      </c>
      <c r="B3256" s="15" t="s">
        <v>1</v>
      </c>
      <c r="C3256" s="15" t="s">
        <v>6</v>
      </c>
      <c r="D3256" s="15" t="s">
        <v>3522</v>
      </c>
      <c r="E3256" s="15">
        <v>1500</v>
      </c>
      <c r="F3256" s="15">
        <v>56.7</v>
      </c>
      <c r="G3256" s="15">
        <v>59.7</v>
      </c>
      <c r="H3256" s="15">
        <v>62.7</v>
      </c>
      <c r="I3256" s="15">
        <v>51</v>
      </c>
      <c r="J3256" s="15">
        <v>5</v>
      </c>
      <c r="K3256" s="15">
        <v>1</v>
      </c>
      <c r="L3256" s="15">
        <v>82.4</v>
      </c>
      <c r="M3256" s="15">
        <v>19</v>
      </c>
      <c r="N3256" s="15">
        <v>150</v>
      </c>
      <c r="O3256" s="15">
        <v>1</v>
      </c>
      <c r="P3256" s="15" t="s">
        <v>910</v>
      </c>
      <c r="Q3256" s="37" t="s">
        <v>9169</v>
      </c>
      <c r="R3256" s="37">
        <v>0.21</v>
      </c>
      <c r="S3256" s="37" t="s">
        <v>9168</v>
      </c>
      <c r="T3256" s="37" t="s">
        <v>9167</v>
      </c>
      <c r="U3256" s="37" t="s">
        <v>9166</v>
      </c>
    </row>
    <row r="3257" spans="1:21" s="37" customFormat="1" ht="14.5">
      <c r="A3257" s="3" t="s">
        <v>6832</v>
      </c>
      <c r="B3257" s="15" t="s">
        <v>1</v>
      </c>
      <c r="C3257" s="15" t="s">
        <v>6</v>
      </c>
      <c r="D3257" s="15" t="s">
        <v>3522</v>
      </c>
      <c r="E3257" s="15">
        <v>1500</v>
      </c>
      <c r="F3257" s="15">
        <v>56.7</v>
      </c>
      <c r="G3257" s="15">
        <v>59.7</v>
      </c>
      <c r="H3257" s="15">
        <v>62.7</v>
      </c>
      <c r="I3257" s="15">
        <v>51</v>
      </c>
      <c r="J3257" s="15">
        <v>5</v>
      </c>
      <c r="K3257" s="15">
        <v>1</v>
      </c>
      <c r="L3257" s="15">
        <v>82.4</v>
      </c>
      <c r="M3257" s="15">
        <v>19</v>
      </c>
      <c r="N3257" s="15">
        <v>150</v>
      </c>
      <c r="O3257" s="15">
        <v>1</v>
      </c>
      <c r="P3257" s="15" t="s">
        <v>3</v>
      </c>
      <c r="Q3257" s="37" t="s">
        <v>9169</v>
      </c>
      <c r="R3257" s="37">
        <v>0.21</v>
      </c>
      <c r="S3257" s="37" t="s">
        <v>9168</v>
      </c>
      <c r="T3257" s="37" t="s">
        <v>9167</v>
      </c>
      <c r="U3257" s="37" t="s">
        <v>9166</v>
      </c>
    </row>
    <row r="3258" spans="1:21" s="37" customFormat="1" ht="14.5">
      <c r="A3258" s="3" t="s">
        <v>6833</v>
      </c>
      <c r="B3258" s="15" t="s">
        <v>1</v>
      </c>
      <c r="C3258" s="15" t="s">
        <v>6</v>
      </c>
      <c r="D3258" s="15" t="s">
        <v>3525</v>
      </c>
      <c r="E3258" s="15">
        <v>1500</v>
      </c>
      <c r="F3258" s="15">
        <v>56.7</v>
      </c>
      <c r="G3258" s="15">
        <v>63</v>
      </c>
      <c r="H3258" s="15">
        <v>69.3</v>
      </c>
      <c r="I3258" s="15">
        <v>51</v>
      </c>
      <c r="J3258" s="15">
        <v>5</v>
      </c>
      <c r="K3258" s="15">
        <v>1</v>
      </c>
      <c r="L3258" s="15">
        <v>91.1</v>
      </c>
      <c r="M3258" s="15">
        <v>17</v>
      </c>
      <c r="N3258" s="15">
        <v>150</v>
      </c>
      <c r="O3258" s="15">
        <v>1</v>
      </c>
      <c r="P3258" s="15" t="s">
        <v>910</v>
      </c>
      <c r="Q3258" s="37" t="s">
        <v>9169</v>
      </c>
      <c r="R3258" s="37">
        <v>0.21</v>
      </c>
      <c r="S3258" s="37" t="s">
        <v>9168</v>
      </c>
      <c r="T3258" s="37" t="s">
        <v>9167</v>
      </c>
      <c r="U3258" s="37" t="s">
        <v>9166</v>
      </c>
    </row>
    <row r="3259" spans="1:21" s="37" customFormat="1" ht="14.5">
      <c r="A3259" s="3" t="s">
        <v>6834</v>
      </c>
      <c r="B3259" s="15" t="s">
        <v>1</v>
      </c>
      <c r="C3259" s="15" t="s">
        <v>6</v>
      </c>
      <c r="D3259" s="15" t="s">
        <v>3525</v>
      </c>
      <c r="E3259" s="15">
        <v>1500</v>
      </c>
      <c r="F3259" s="15">
        <v>56.7</v>
      </c>
      <c r="G3259" s="15">
        <v>59.7</v>
      </c>
      <c r="H3259" s="15">
        <v>62.7</v>
      </c>
      <c r="I3259" s="15">
        <v>51</v>
      </c>
      <c r="J3259" s="15">
        <v>5</v>
      </c>
      <c r="K3259" s="15">
        <v>1</v>
      </c>
      <c r="L3259" s="15">
        <v>82.4</v>
      </c>
      <c r="M3259" s="15">
        <v>19</v>
      </c>
      <c r="N3259" s="15">
        <v>150</v>
      </c>
      <c r="O3259" s="15">
        <v>1</v>
      </c>
      <c r="P3259" s="15" t="s">
        <v>910</v>
      </c>
      <c r="Q3259" s="37" t="s">
        <v>9169</v>
      </c>
      <c r="R3259" s="37">
        <v>0.21</v>
      </c>
      <c r="S3259" s="37" t="s">
        <v>9168</v>
      </c>
      <c r="T3259" s="37" t="s">
        <v>9167</v>
      </c>
      <c r="U3259" s="37" t="s">
        <v>9166</v>
      </c>
    </row>
    <row r="3260" spans="1:21" s="37" customFormat="1" ht="14.5">
      <c r="A3260" s="3" t="s">
        <v>6835</v>
      </c>
      <c r="B3260" s="15" t="s">
        <v>1</v>
      </c>
      <c r="C3260" s="15" t="s">
        <v>6</v>
      </c>
      <c r="D3260" s="15" t="s">
        <v>3525</v>
      </c>
      <c r="E3260" s="15">
        <v>1500</v>
      </c>
      <c r="F3260" s="15">
        <v>56.7</v>
      </c>
      <c r="G3260" s="15">
        <v>59.7</v>
      </c>
      <c r="H3260" s="15">
        <v>62.7</v>
      </c>
      <c r="I3260" s="15">
        <v>51</v>
      </c>
      <c r="J3260" s="15">
        <v>5</v>
      </c>
      <c r="K3260" s="15">
        <v>1</v>
      </c>
      <c r="L3260" s="15">
        <v>82.4</v>
      </c>
      <c r="M3260" s="15">
        <v>19</v>
      </c>
      <c r="N3260" s="15">
        <v>150</v>
      </c>
      <c r="O3260" s="15">
        <v>1</v>
      </c>
      <c r="P3260" s="15" t="s">
        <v>3</v>
      </c>
      <c r="Q3260" s="37" t="s">
        <v>9169</v>
      </c>
      <c r="R3260" s="37">
        <v>0.21</v>
      </c>
      <c r="S3260" s="37" t="s">
        <v>9168</v>
      </c>
      <c r="T3260" s="37" t="s">
        <v>9167</v>
      </c>
      <c r="U3260" s="37" t="s">
        <v>9166</v>
      </c>
    </row>
    <row r="3261" spans="1:21" s="37" customFormat="1" ht="14.5">
      <c r="A3261" s="3" t="s">
        <v>6836</v>
      </c>
      <c r="B3261" s="15" t="s">
        <v>1</v>
      </c>
      <c r="C3261" s="15" t="s">
        <v>6</v>
      </c>
      <c r="D3261" s="15" t="s">
        <v>3525</v>
      </c>
      <c r="E3261" s="15">
        <v>1500</v>
      </c>
      <c r="F3261" s="15">
        <v>56.7</v>
      </c>
      <c r="G3261" s="15">
        <v>63</v>
      </c>
      <c r="H3261" s="15">
        <v>69.3</v>
      </c>
      <c r="I3261" s="15">
        <v>51</v>
      </c>
      <c r="J3261" s="15">
        <v>5</v>
      </c>
      <c r="K3261" s="15">
        <v>1</v>
      </c>
      <c r="L3261" s="15">
        <v>91.1</v>
      </c>
      <c r="M3261" s="15">
        <v>17</v>
      </c>
      <c r="N3261" s="15">
        <v>150</v>
      </c>
      <c r="O3261" s="15">
        <v>1</v>
      </c>
      <c r="P3261" s="15" t="s">
        <v>3</v>
      </c>
      <c r="Q3261" s="37" t="s">
        <v>9169</v>
      </c>
      <c r="R3261" s="37">
        <v>0.21</v>
      </c>
      <c r="S3261" s="37" t="s">
        <v>9168</v>
      </c>
      <c r="T3261" s="37" t="s">
        <v>9167</v>
      </c>
      <c r="U3261" s="37" t="s">
        <v>9166</v>
      </c>
    </row>
    <row r="3262" spans="1:21" s="37" customFormat="1" ht="14.5">
      <c r="A3262" s="3" t="s">
        <v>6837</v>
      </c>
      <c r="B3262" s="15" t="s">
        <v>1</v>
      </c>
      <c r="C3262" s="15" t="s">
        <v>6</v>
      </c>
      <c r="D3262" s="15" t="s">
        <v>3522</v>
      </c>
      <c r="E3262" s="15">
        <v>1500</v>
      </c>
      <c r="F3262" s="15">
        <v>56.7</v>
      </c>
      <c r="G3262" s="15">
        <v>63</v>
      </c>
      <c r="H3262" s="15">
        <v>69.3</v>
      </c>
      <c r="I3262" s="15">
        <v>51</v>
      </c>
      <c r="J3262" s="15">
        <v>5</v>
      </c>
      <c r="K3262" s="15">
        <v>1</v>
      </c>
      <c r="L3262" s="15">
        <v>91.1</v>
      </c>
      <c r="M3262" s="15">
        <v>17</v>
      </c>
      <c r="N3262" s="15">
        <v>150</v>
      </c>
      <c r="O3262" s="15">
        <v>1</v>
      </c>
      <c r="P3262" s="15" t="s">
        <v>3</v>
      </c>
      <c r="Q3262" s="37" t="s">
        <v>9169</v>
      </c>
      <c r="R3262" s="37">
        <v>0.21</v>
      </c>
      <c r="S3262" s="37" t="s">
        <v>9168</v>
      </c>
      <c r="T3262" s="37" t="s">
        <v>9167</v>
      </c>
      <c r="U3262" s="37" t="s">
        <v>9166</v>
      </c>
    </row>
    <row r="3263" spans="1:21" s="37" customFormat="1" ht="14.5">
      <c r="A3263" s="3" t="s">
        <v>6838</v>
      </c>
      <c r="B3263" s="15" t="s">
        <v>1</v>
      </c>
      <c r="C3263" s="15" t="s">
        <v>6</v>
      </c>
      <c r="D3263" s="15" t="s">
        <v>3522</v>
      </c>
      <c r="E3263" s="15">
        <v>1500</v>
      </c>
      <c r="F3263" s="15">
        <v>60</v>
      </c>
      <c r="G3263" s="15">
        <v>66.7</v>
      </c>
      <c r="H3263" s="15">
        <v>73.3</v>
      </c>
      <c r="I3263" s="15">
        <v>54</v>
      </c>
      <c r="J3263" s="15">
        <v>5</v>
      </c>
      <c r="K3263" s="15">
        <v>1</v>
      </c>
      <c r="L3263" s="15">
        <v>96.3</v>
      </c>
      <c r="M3263" s="15">
        <v>16</v>
      </c>
      <c r="N3263" s="15">
        <v>150</v>
      </c>
      <c r="O3263" s="15">
        <v>1</v>
      </c>
      <c r="P3263" s="15" t="s">
        <v>910</v>
      </c>
      <c r="Q3263" s="37" t="s">
        <v>9169</v>
      </c>
      <c r="R3263" s="37">
        <v>0.21</v>
      </c>
      <c r="S3263" s="37" t="s">
        <v>9168</v>
      </c>
      <c r="T3263" s="37" t="s">
        <v>9167</v>
      </c>
      <c r="U3263" s="37" t="s">
        <v>9166</v>
      </c>
    </row>
    <row r="3264" spans="1:21" s="37" customFormat="1" ht="14.5">
      <c r="A3264" s="3" t="s">
        <v>6839</v>
      </c>
      <c r="B3264" s="15" t="s">
        <v>1</v>
      </c>
      <c r="C3264" s="15" t="s">
        <v>6</v>
      </c>
      <c r="D3264" s="15" t="s">
        <v>3522</v>
      </c>
      <c r="E3264" s="15">
        <v>1500</v>
      </c>
      <c r="F3264" s="15">
        <v>60</v>
      </c>
      <c r="G3264" s="15">
        <v>63.2</v>
      </c>
      <c r="H3264" s="15">
        <v>66.3</v>
      </c>
      <c r="I3264" s="15">
        <v>54</v>
      </c>
      <c r="J3264" s="15">
        <v>5</v>
      </c>
      <c r="K3264" s="15">
        <v>1</v>
      </c>
      <c r="L3264" s="15">
        <v>87.1</v>
      </c>
      <c r="M3264" s="15">
        <v>18</v>
      </c>
      <c r="N3264" s="15">
        <v>150</v>
      </c>
      <c r="O3264" s="15">
        <v>1</v>
      </c>
      <c r="P3264" s="15" t="s">
        <v>910</v>
      </c>
      <c r="Q3264" s="37" t="s">
        <v>9169</v>
      </c>
      <c r="R3264" s="37">
        <v>0.21</v>
      </c>
      <c r="S3264" s="37" t="s">
        <v>9168</v>
      </c>
      <c r="T3264" s="37" t="s">
        <v>9167</v>
      </c>
      <c r="U3264" s="37" t="s">
        <v>9166</v>
      </c>
    </row>
    <row r="3265" spans="1:21" s="37" customFormat="1" ht="14.5">
      <c r="A3265" s="3" t="s">
        <v>6840</v>
      </c>
      <c r="B3265" s="15" t="s">
        <v>1</v>
      </c>
      <c r="C3265" s="15" t="s">
        <v>6</v>
      </c>
      <c r="D3265" s="15" t="s">
        <v>3522</v>
      </c>
      <c r="E3265" s="15">
        <v>1500</v>
      </c>
      <c r="F3265" s="15">
        <v>60</v>
      </c>
      <c r="G3265" s="15">
        <v>63.2</v>
      </c>
      <c r="H3265" s="15">
        <v>66.3</v>
      </c>
      <c r="I3265" s="15">
        <v>54</v>
      </c>
      <c r="J3265" s="15">
        <v>5</v>
      </c>
      <c r="K3265" s="15">
        <v>1</v>
      </c>
      <c r="L3265" s="15">
        <v>87.1</v>
      </c>
      <c r="M3265" s="15">
        <v>18</v>
      </c>
      <c r="N3265" s="15">
        <v>150</v>
      </c>
      <c r="O3265" s="15">
        <v>1</v>
      </c>
      <c r="P3265" s="15" t="s">
        <v>3</v>
      </c>
      <c r="Q3265" s="37" t="s">
        <v>9169</v>
      </c>
      <c r="R3265" s="37">
        <v>0.21</v>
      </c>
      <c r="S3265" s="37" t="s">
        <v>9168</v>
      </c>
      <c r="T3265" s="37" t="s">
        <v>9167</v>
      </c>
      <c r="U3265" s="37" t="s">
        <v>9166</v>
      </c>
    </row>
    <row r="3266" spans="1:21" s="37" customFormat="1" ht="14.5">
      <c r="A3266" s="3" t="s">
        <v>6841</v>
      </c>
      <c r="B3266" s="15" t="s">
        <v>1</v>
      </c>
      <c r="C3266" s="15" t="s">
        <v>6</v>
      </c>
      <c r="D3266" s="15" t="s">
        <v>3525</v>
      </c>
      <c r="E3266" s="15">
        <v>1500</v>
      </c>
      <c r="F3266" s="15">
        <v>60</v>
      </c>
      <c r="G3266" s="15">
        <v>66.7</v>
      </c>
      <c r="H3266" s="15">
        <v>73.3</v>
      </c>
      <c r="I3266" s="15">
        <v>54</v>
      </c>
      <c r="J3266" s="15">
        <v>5</v>
      </c>
      <c r="K3266" s="15">
        <v>1</v>
      </c>
      <c r="L3266" s="15">
        <v>96.3</v>
      </c>
      <c r="M3266" s="15">
        <v>16</v>
      </c>
      <c r="N3266" s="15">
        <v>150</v>
      </c>
      <c r="O3266" s="15">
        <v>1</v>
      </c>
      <c r="P3266" s="15" t="s">
        <v>910</v>
      </c>
      <c r="Q3266" s="37" t="s">
        <v>9169</v>
      </c>
      <c r="R3266" s="37">
        <v>0.21</v>
      </c>
      <c r="S3266" s="37" t="s">
        <v>9168</v>
      </c>
      <c r="T3266" s="37" t="s">
        <v>9167</v>
      </c>
      <c r="U3266" s="37" t="s">
        <v>9166</v>
      </c>
    </row>
    <row r="3267" spans="1:21" s="37" customFormat="1" ht="14.5">
      <c r="A3267" s="3" t="s">
        <v>6842</v>
      </c>
      <c r="B3267" s="15" t="s">
        <v>1</v>
      </c>
      <c r="C3267" s="15" t="s">
        <v>6</v>
      </c>
      <c r="D3267" s="15" t="s">
        <v>3525</v>
      </c>
      <c r="E3267" s="15">
        <v>1500</v>
      </c>
      <c r="F3267" s="15">
        <v>60</v>
      </c>
      <c r="G3267" s="15">
        <v>63.2</v>
      </c>
      <c r="H3267" s="15">
        <v>66.3</v>
      </c>
      <c r="I3267" s="15">
        <v>54</v>
      </c>
      <c r="J3267" s="15">
        <v>5</v>
      </c>
      <c r="K3267" s="15">
        <v>1</v>
      </c>
      <c r="L3267" s="15">
        <v>87.1</v>
      </c>
      <c r="M3267" s="15">
        <v>18</v>
      </c>
      <c r="N3267" s="15">
        <v>150</v>
      </c>
      <c r="O3267" s="15">
        <v>1</v>
      </c>
      <c r="P3267" s="15" t="s">
        <v>910</v>
      </c>
      <c r="Q3267" s="37" t="s">
        <v>9169</v>
      </c>
      <c r="R3267" s="37">
        <v>0.21</v>
      </c>
      <c r="S3267" s="37" t="s">
        <v>9168</v>
      </c>
      <c r="T3267" s="37" t="s">
        <v>9167</v>
      </c>
      <c r="U3267" s="37" t="s">
        <v>9166</v>
      </c>
    </row>
    <row r="3268" spans="1:21" s="37" customFormat="1" ht="14.5">
      <c r="A3268" s="3" t="s">
        <v>6843</v>
      </c>
      <c r="B3268" s="15" t="s">
        <v>1</v>
      </c>
      <c r="C3268" s="15" t="s">
        <v>6</v>
      </c>
      <c r="D3268" s="15" t="s">
        <v>3525</v>
      </c>
      <c r="E3268" s="15">
        <v>1500</v>
      </c>
      <c r="F3268" s="15">
        <v>60</v>
      </c>
      <c r="G3268" s="15">
        <v>63.2</v>
      </c>
      <c r="H3268" s="15">
        <v>66.3</v>
      </c>
      <c r="I3268" s="15">
        <v>54</v>
      </c>
      <c r="J3268" s="15">
        <v>5</v>
      </c>
      <c r="K3268" s="15">
        <v>1</v>
      </c>
      <c r="L3268" s="15">
        <v>87.1</v>
      </c>
      <c r="M3268" s="15">
        <v>18</v>
      </c>
      <c r="N3268" s="15">
        <v>150</v>
      </c>
      <c r="O3268" s="15">
        <v>1</v>
      </c>
      <c r="P3268" s="15" t="s">
        <v>3</v>
      </c>
      <c r="Q3268" s="37" t="s">
        <v>9169</v>
      </c>
      <c r="R3268" s="37">
        <v>0.21</v>
      </c>
      <c r="S3268" s="37" t="s">
        <v>9168</v>
      </c>
      <c r="T3268" s="37" t="s">
        <v>9167</v>
      </c>
      <c r="U3268" s="37" t="s">
        <v>9166</v>
      </c>
    </row>
    <row r="3269" spans="1:21" s="37" customFormat="1" ht="14.5">
      <c r="A3269" s="3" t="s">
        <v>6844</v>
      </c>
      <c r="B3269" s="15" t="s">
        <v>1</v>
      </c>
      <c r="C3269" s="15" t="s">
        <v>6</v>
      </c>
      <c r="D3269" s="15" t="s">
        <v>3525</v>
      </c>
      <c r="E3269" s="15">
        <v>1500</v>
      </c>
      <c r="F3269" s="15">
        <v>60</v>
      </c>
      <c r="G3269" s="15">
        <v>66.7</v>
      </c>
      <c r="H3269" s="15">
        <v>73.3</v>
      </c>
      <c r="I3269" s="15">
        <v>54</v>
      </c>
      <c r="J3269" s="15">
        <v>5</v>
      </c>
      <c r="K3269" s="15">
        <v>1</v>
      </c>
      <c r="L3269" s="15">
        <v>96.3</v>
      </c>
      <c r="M3269" s="15">
        <v>16</v>
      </c>
      <c r="N3269" s="15">
        <v>150</v>
      </c>
      <c r="O3269" s="15">
        <v>1</v>
      </c>
      <c r="P3269" s="15" t="s">
        <v>3</v>
      </c>
      <c r="Q3269" s="37" t="s">
        <v>9169</v>
      </c>
      <c r="R3269" s="37">
        <v>0.21</v>
      </c>
      <c r="S3269" s="37" t="s">
        <v>9168</v>
      </c>
      <c r="T3269" s="37" t="s">
        <v>9167</v>
      </c>
      <c r="U3269" s="37" t="s">
        <v>9166</v>
      </c>
    </row>
    <row r="3270" spans="1:21" s="37" customFormat="1" ht="14.5">
      <c r="A3270" s="3" t="s">
        <v>6845</v>
      </c>
      <c r="B3270" s="15" t="s">
        <v>1</v>
      </c>
      <c r="C3270" s="15" t="s">
        <v>6</v>
      </c>
      <c r="D3270" s="15" t="s">
        <v>3522</v>
      </c>
      <c r="E3270" s="15">
        <v>1500</v>
      </c>
      <c r="F3270" s="15">
        <v>60</v>
      </c>
      <c r="G3270" s="15">
        <v>66.7</v>
      </c>
      <c r="H3270" s="15">
        <v>73.3</v>
      </c>
      <c r="I3270" s="15">
        <v>54</v>
      </c>
      <c r="J3270" s="15">
        <v>5</v>
      </c>
      <c r="K3270" s="15">
        <v>1</v>
      </c>
      <c r="L3270" s="15">
        <v>96.3</v>
      </c>
      <c r="M3270" s="15">
        <v>16</v>
      </c>
      <c r="N3270" s="15">
        <v>150</v>
      </c>
      <c r="O3270" s="15">
        <v>1</v>
      </c>
      <c r="P3270" s="15" t="s">
        <v>3</v>
      </c>
      <c r="Q3270" s="37" t="s">
        <v>9169</v>
      </c>
      <c r="R3270" s="37">
        <v>0.21</v>
      </c>
      <c r="S3270" s="37" t="s">
        <v>9168</v>
      </c>
      <c r="T3270" s="37" t="s">
        <v>9167</v>
      </c>
      <c r="U3270" s="37" t="s">
        <v>9166</v>
      </c>
    </row>
    <row r="3271" spans="1:21" s="37" customFormat="1" ht="14.5">
      <c r="A3271" s="3" t="s">
        <v>6846</v>
      </c>
      <c r="B3271" s="15" t="s">
        <v>1</v>
      </c>
      <c r="C3271" s="15" t="s">
        <v>6</v>
      </c>
      <c r="D3271" s="15" t="s">
        <v>3522</v>
      </c>
      <c r="E3271" s="15">
        <v>1500</v>
      </c>
      <c r="F3271" s="15">
        <v>64.400000000000006</v>
      </c>
      <c r="G3271" s="15">
        <v>71.599999999999994</v>
      </c>
      <c r="H3271" s="15">
        <v>78.7</v>
      </c>
      <c r="I3271" s="15">
        <v>58</v>
      </c>
      <c r="J3271" s="15">
        <v>5</v>
      </c>
      <c r="K3271" s="15">
        <v>1</v>
      </c>
      <c r="L3271" s="15">
        <v>103</v>
      </c>
      <c r="M3271" s="15">
        <v>15</v>
      </c>
      <c r="N3271" s="15">
        <v>150</v>
      </c>
      <c r="O3271" s="15">
        <v>1</v>
      </c>
      <c r="P3271" s="15" t="s">
        <v>910</v>
      </c>
      <c r="Q3271" s="37" t="s">
        <v>9169</v>
      </c>
      <c r="R3271" s="37">
        <v>0.21</v>
      </c>
      <c r="S3271" s="37" t="s">
        <v>9168</v>
      </c>
      <c r="T3271" s="37" t="s">
        <v>9167</v>
      </c>
      <c r="U3271" s="37" t="s">
        <v>9166</v>
      </c>
    </row>
    <row r="3272" spans="1:21" s="37" customFormat="1" ht="14.5">
      <c r="A3272" s="3" t="s">
        <v>6847</v>
      </c>
      <c r="B3272" s="15" t="s">
        <v>1</v>
      </c>
      <c r="C3272" s="15" t="s">
        <v>6</v>
      </c>
      <c r="D3272" s="15" t="s">
        <v>3522</v>
      </c>
      <c r="E3272" s="15">
        <v>1500</v>
      </c>
      <c r="F3272" s="15">
        <v>64.400000000000006</v>
      </c>
      <c r="G3272" s="15">
        <v>67.8</v>
      </c>
      <c r="H3272" s="15">
        <v>71.2</v>
      </c>
      <c r="I3272" s="15">
        <v>58</v>
      </c>
      <c r="J3272" s="15">
        <v>5</v>
      </c>
      <c r="K3272" s="15">
        <v>1</v>
      </c>
      <c r="L3272" s="15">
        <v>93.6</v>
      </c>
      <c r="M3272" s="15">
        <v>16</v>
      </c>
      <c r="N3272" s="15">
        <v>150</v>
      </c>
      <c r="O3272" s="15">
        <v>1</v>
      </c>
      <c r="P3272" s="15" t="s">
        <v>910</v>
      </c>
      <c r="Q3272" s="37" t="s">
        <v>9169</v>
      </c>
      <c r="R3272" s="37">
        <v>0.21</v>
      </c>
      <c r="S3272" s="37" t="s">
        <v>9168</v>
      </c>
      <c r="T3272" s="37" t="s">
        <v>9167</v>
      </c>
      <c r="U3272" s="37" t="s">
        <v>9166</v>
      </c>
    </row>
    <row r="3273" spans="1:21" s="37" customFormat="1" ht="14.5">
      <c r="A3273" s="3" t="s">
        <v>6848</v>
      </c>
      <c r="B3273" s="15" t="s">
        <v>1</v>
      </c>
      <c r="C3273" s="15" t="s">
        <v>6</v>
      </c>
      <c r="D3273" s="15" t="s">
        <v>3522</v>
      </c>
      <c r="E3273" s="15">
        <v>1500</v>
      </c>
      <c r="F3273" s="15">
        <v>64.400000000000006</v>
      </c>
      <c r="G3273" s="15">
        <v>67.8</v>
      </c>
      <c r="H3273" s="15">
        <v>71.2</v>
      </c>
      <c r="I3273" s="15">
        <v>58</v>
      </c>
      <c r="J3273" s="15">
        <v>5</v>
      </c>
      <c r="K3273" s="15">
        <v>1</v>
      </c>
      <c r="L3273" s="15">
        <v>93.6</v>
      </c>
      <c r="M3273" s="15">
        <v>16</v>
      </c>
      <c r="N3273" s="15">
        <v>150</v>
      </c>
      <c r="O3273" s="15">
        <v>1</v>
      </c>
      <c r="P3273" s="15" t="s">
        <v>3</v>
      </c>
      <c r="Q3273" s="37" t="s">
        <v>9169</v>
      </c>
      <c r="R3273" s="37">
        <v>0.21</v>
      </c>
      <c r="S3273" s="37" t="s">
        <v>9168</v>
      </c>
      <c r="T3273" s="37" t="s">
        <v>9167</v>
      </c>
      <c r="U3273" s="37" t="s">
        <v>9166</v>
      </c>
    </row>
    <row r="3274" spans="1:21" s="37" customFormat="1" ht="14.5">
      <c r="A3274" s="3" t="s">
        <v>6849</v>
      </c>
      <c r="B3274" s="15" t="s">
        <v>1</v>
      </c>
      <c r="C3274" s="15" t="s">
        <v>6</v>
      </c>
      <c r="D3274" s="15" t="s">
        <v>3525</v>
      </c>
      <c r="E3274" s="15">
        <v>1500</v>
      </c>
      <c r="F3274" s="15">
        <v>64.400000000000006</v>
      </c>
      <c r="G3274" s="15">
        <v>71.599999999999994</v>
      </c>
      <c r="H3274" s="15">
        <v>78.7</v>
      </c>
      <c r="I3274" s="15">
        <v>58</v>
      </c>
      <c r="J3274" s="15">
        <v>5</v>
      </c>
      <c r="K3274" s="15">
        <v>1</v>
      </c>
      <c r="L3274" s="15">
        <v>103</v>
      </c>
      <c r="M3274" s="15">
        <v>15</v>
      </c>
      <c r="N3274" s="15">
        <v>150</v>
      </c>
      <c r="O3274" s="15">
        <v>1</v>
      </c>
      <c r="P3274" s="15" t="s">
        <v>910</v>
      </c>
      <c r="Q3274" s="37" t="s">
        <v>9169</v>
      </c>
      <c r="R3274" s="37">
        <v>0.21</v>
      </c>
      <c r="S3274" s="37" t="s">
        <v>9168</v>
      </c>
      <c r="T3274" s="37" t="s">
        <v>9167</v>
      </c>
      <c r="U3274" s="37" t="s">
        <v>9166</v>
      </c>
    </row>
    <row r="3275" spans="1:21" s="37" customFormat="1" ht="14.5">
      <c r="A3275" s="3" t="s">
        <v>6850</v>
      </c>
      <c r="B3275" s="15" t="s">
        <v>1</v>
      </c>
      <c r="C3275" s="15" t="s">
        <v>6</v>
      </c>
      <c r="D3275" s="15" t="s">
        <v>3525</v>
      </c>
      <c r="E3275" s="15">
        <v>1500</v>
      </c>
      <c r="F3275" s="15">
        <v>64.400000000000006</v>
      </c>
      <c r="G3275" s="15">
        <v>67.8</v>
      </c>
      <c r="H3275" s="15">
        <v>71.2</v>
      </c>
      <c r="I3275" s="15">
        <v>58</v>
      </c>
      <c r="J3275" s="15">
        <v>5</v>
      </c>
      <c r="K3275" s="15">
        <v>1</v>
      </c>
      <c r="L3275" s="15">
        <v>93.6</v>
      </c>
      <c r="M3275" s="15">
        <v>16</v>
      </c>
      <c r="N3275" s="15">
        <v>150</v>
      </c>
      <c r="O3275" s="15">
        <v>1</v>
      </c>
      <c r="P3275" s="15" t="s">
        <v>910</v>
      </c>
      <c r="Q3275" s="37" t="s">
        <v>9169</v>
      </c>
      <c r="R3275" s="37">
        <v>0.21</v>
      </c>
      <c r="S3275" s="37" t="s">
        <v>9168</v>
      </c>
      <c r="T3275" s="37" t="s">
        <v>9167</v>
      </c>
      <c r="U3275" s="37" t="s">
        <v>9166</v>
      </c>
    </row>
    <row r="3276" spans="1:21" s="37" customFormat="1" ht="14.5">
      <c r="A3276" s="3" t="s">
        <v>6851</v>
      </c>
      <c r="B3276" s="15" t="s">
        <v>1</v>
      </c>
      <c r="C3276" s="15" t="s">
        <v>6</v>
      </c>
      <c r="D3276" s="15" t="s">
        <v>3525</v>
      </c>
      <c r="E3276" s="15">
        <v>1500</v>
      </c>
      <c r="F3276" s="15">
        <v>64.400000000000006</v>
      </c>
      <c r="G3276" s="15">
        <v>67.8</v>
      </c>
      <c r="H3276" s="15">
        <v>71.2</v>
      </c>
      <c r="I3276" s="15">
        <v>58</v>
      </c>
      <c r="J3276" s="15">
        <v>5</v>
      </c>
      <c r="K3276" s="15">
        <v>1</v>
      </c>
      <c r="L3276" s="15">
        <v>93.6</v>
      </c>
      <c r="M3276" s="15">
        <v>16</v>
      </c>
      <c r="N3276" s="15">
        <v>150</v>
      </c>
      <c r="O3276" s="15">
        <v>1</v>
      </c>
      <c r="P3276" s="15" t="s">
        <v>3</v>
      </c>
      <c r="Q3276" s="37" t="s">
        <v>9169</v>
      </c>
      <c r="R3276" s="37">
        <v>0.21</v>
      </c>
      <c r="S3276" s="37" t="s">
        <v>9168</v>
      </c>
      <c r="T3276" s="37" t="s">
        <v>9167</v>
      </c>
      <c r="U3276" s="37" t="s">
        <v>9166</v>
      </c>
    </row>
    <row r="3277" spans="1:21" s="37" customFormat="1" ht="14.5">
      <c r="A3277" s="3" t="s">
        <v>6852</v>
      </c>
      <c r="B3277" s="15" t="s">
        <v>1</v>
      </c>
      <c r="C3277" s="15" t="s">
        <v>6</v>
      </c>
      <c r="D3277" s="15" t="s">
        <v>3525</v>
      </c>
      <c r="E3277" s="15">
        <v>1500</v>
      </c>
      <c r="F3277" s="15">
        <v>64.400000000000006</v>
      </c>
      <c r="G3277" s="15">
        <v>71.599999999999994</v>
      </c>
      <c r="H3277" s="15">
        <v>78.7</v>
      </c>
      <c r="I3277" s="15">
        <v>58</v>
      </c>
      <c r="J3277" s="15">
        <v>5</v>
      </c>
      <c r="K3277" s="15">
        <v>1</v>
      </c>
      <c r="L3277" s="15">
        <v>103</v>
      </c>
      <c r="M3277" s="15">
        <v>15</v>
      </c>
      <c r="N3277" s="15">
        <v>150</v>
      </c>
      <c r="O3277" s="15">
        <v>1</v>
      </c>
      <c r="P3277" s="15" t="s">
        <v>3</v>
      </c>
      <c r="Q3277" s="37" t="s">
        <v>9169</v>
      </c>
      <c r="R3277" s="37">
        <v>0.21</v>
      </c>
      <c r="S3277" s="37" t="s">
        <v>9168</v>
      </c>
      <c r="T3277" s="37" t="s">
        <v>9167</v>
      </c>
      <c r="U3277" s="37" t="s">
        <v>9166</v>
      </c>
    </row>
    <row r="3278" spans="1:21" s="37" customFormat="1" ht="14.5">
      <c r="A3278" s="3" t="s">
        <v>6853</v>
      </c>
      <c r="B3278" s="15" t="s">
        <v>1</v>
      </c>
      <c r="C3278" s="15" t="s">
        <v>6</v>
      </c>
      <c r="D3278" s="15" t="s">
        <v>3522</v>
      </c>
      <c r="E3278" s="15">
        <v>1500</v>
      </c>
      <c r="F3278" s="15">
        <v>64.400000000000006</v>
      </c>
      <c r="G3278" s="15">
        <v>71.599999999999994</v>
      </c>
      <c r="H3278" s="15">
        <v>78.7</v>
      </c>
      <c r="I3278" s="15">
        <v>58</v>
      </c>
      <c r="J3278" s="15">
        <v>5</v>
      </c>
      <c r="K3278" s="15">
        <v>1</v>
      </c>
      <c r="L3278" s="15">
        <v>103</v>
      </c>
      <c r="M3278" s="15">
        <v>15</v>
      </c>
      <c r="N3278" s="15">
        <v>150</v>
      </c>
      <c r="O3278" s="15">
        <v>1</v>
      </c>
      <c r="P3278" s="15" t="s">
        <v>3</v>
      </c>
      <c r="Q3278" s="37" t="s">
        <v>9169</v>
      </c>
      <c r="R3278" s="37">
        <v>0.21</v>
      </c>
      <c r="S3278" s="37" t="s">
        <v>9168</v>
      </c>
      <c r="T3278" s="37" t="s">
        <v>9167</v>
      </c>
      <c r="U3278" s="37" t="s">
        <v>9166</v>
      </c>
    </row>
    <row r="3279" spans="1:21" s="37" customFormat="1" ht="14.5">
      <c r="A3279" s="3" t="s">
        <v>6854</v>
      </c>
      <c r="B3279" s="15" t="s">
        <v>1</v>
      </c>
      <c r="C3279" s="15" t="s">
        <v>6</v>
      </c>
      <c r="D3279" s="15" t="s">
        <v>3522</v>
      </c>
      <c r="E3279" s="15">
        <v>1500</v>
      </c>
      <c r="F3279" s="15">
        <v>6.4</v>
      </c>
      <c r="G3279" s="15">
        <v>6.7</v>
      </c>
      <c r="H3279" s="15">
        <v>7</v>
      </c>
      <c r="I3279" s="15">
        <v>5</v>
      </c>
      <c r="J3279" s="15">
        <v>5</v>
      </c>
      <c r="K3279" s="15">
        <v>1000</v>
      </c>
      <c r="L3279" s="15">
        <v>9.1999999999999993</v>
      </c>
      <c r="M3279" s="15">
        <v>171</v>
      </c>
      <c r="N3279" s="15">
        <v>150</v>
      </c>
      <c r="O3279" s="15">
        <v>1</v>
      </c>
      <c r="P3279" s="15" t="s">
        <v>910</v>
      </c>
      <c r="Q3279" s="37" t="s">
        <v>9169</v>
      </c>
      <c r="R3279" s="37">
        <v>0.21</v>
      </c>
      <c r="S3279" s="37" t="s">
        <v>9168</v>
      </c>
      <c r="T3279" s="37" t="s">
        <v>9167</v>
      </c>
      <c r="U3279" s="37" t="s">
        <v>9166</v>
      </c>
    </row>
    <row r="3280" spans="1:21" s="37" customFormat="1" ht="14.5">
      <c r="A3280" s="3" t="s">
        <v>6855</v>
      </c>
      <c r="B3280" s="15" t="s">
        <v>1</v>
      </c>
      <c r="C3280" s="15" t="s">
        <v>6</v>
      </c>
      <c r="D3280" s="15" t="s">
        <v>3525</v>
      </c>
      <c r="E3280" s="15">
        <v>1500</v>
      </c>
      <c r="F3280" s="15">
        <v>6.4</v>
      </c>
      <c r="G3280" s="15">
        <v>6.7</v>
      </c>
      <c r="H3280" s="15">
        <v>7</v>
      </c>
      <c r="I3280" s="15">
        <v>5</v>
      </c>
      <c r="J3280" s="15">
        <v>5</v>
      </c>
      <c r="K3280" s="15">
        <v>1000</v>
      </c>
      <c r="L3280" s="15">
        <v>9.1999999999999993</v>
      </c>
      <c r="M3280" s="15">
        <v>171</v>
      </c>
      <c r="N3280" s="15">
        <v>150</v>
      </c>
      <c r="O3280" s="15">
        <v>1</v>
      </c>
      <c r="P3280" s="15" t="s">
        <v>910</v>
      </c>
      <c r="Q3280" s="37" t="s">
        <v>9169</v>
      </c>
      <c r="R3280" s="37">
        <v>0.21</v>
      </c>
      <c r="S3280" s="37" t="s">
        <v>9168</v>
      </c>
      <c r="T3280" s="37" t="s">
        <v>9167</v>
      </c>
      <c r="U3280" s="37" t="s">
        <v>9166</v>
      </c>
    </row>
    <row r="3281" spans="1:21" s="37" customFormat="1" ht="14.5">
      <c r="A3281" s="3" t="s">
        <v>6856</v>
      </c>
      <c r="B3281" s="15" t="s">
        <v>1</v>
      </c>
      <c r="C3281" s="15" t="s">
        <v>6</v>
      </c>
      <c r="D3281" s="15" t="s">
        <v>3522</v>
      </c>
      <c r="E3281" s="15">
        <v>1500</v>
      </c>
      <c r="F3281" s="15">
        <v>6.67</v>
      </c>
      <c r="G3281" s="15">
        <v>7.4</v>
      </c>
      <c r="H3281" s="15">
        <v>8.15</v>
      </c>
      <c r="I3281" s="15">
        <v>6</v>
      </c>
      <c r="J3281" s="15">
        <v>5</v>
      </c>
      <c r="K3281" s="15">
        <v>1000</v>
      </c>
      <c r="L3281" s="15">
        <v>11.4</v>
      </c>
      <c r="M3281" s="15">
        <v>138</v>
      </c>
      <c r="N3281" s="15">
        <v>150</v>
      </c>
      <c r="O3281" s="15">
        <v>1</v>
      </c>
      <c r="P3281" s="15" t="s">
        <v>910</v>
      </c>
      <c r="Q3281" s="37" t="s">
        <v>9169</v>
      </c>
      <c r="R3281" s="37">
        <v>0.21</v>
      </c>
      <c r="S3281" s="37" t="s">
        <v>9168</v>
      </c>
      <c r="T3281" s="37" t="s">
        <v>9167</v>
      </c>
      <c r="U3281" s="37" t="s">
        <v>9166</v>
      </c>
    </row>
    <row r="3282" spans="1:21" s="37" customFormat="1" ht="14.5">
      <c r="A3282" s="3" t="s">
        <v>6857</v>
      </c>
      <c r="B3282" s="15" t="s">
        <v>1</v>
      </c>
      <c r="C3282" s="15" t="s">
        <v>6</v>
      </c>
      <c r="D3282" s="15" t="s">
        <v>3522</v>
      </c>
      <c r="E3282" s="15">
        <v>1500</v>
      </c>
      <c r="F3282" s="15">
        <v>6.67</v>
      </c>
      <c r="G3282" s="15">
        <v>7</v>
      </c>
      <c r="H3282" s="15">
        <v>7.37</v>
      </c>
      <c r="I3282" s="15">
        <v>6</v>
      </c>
      <c r="J3282" s="15">
        <v>5</v>
      </c>
      <c r="K3282" s="15">
        <v>1000</v>
      </c>
      <c r="L3282" s="15">
        <v>10.3</v>
      </c>
      <c r="M3282" s="15">
        <v>152</v>
      </c>
      <c r="N3282" s="15">
        <v>150</v>
      </c>
      <c r="O3282" s="15">
        <v>1</v>
      </c>
      <c r="P3282" s="15" t="s">
        <v>910</v>
      </c>
      <c r="Q3282" s="37" t="s">
        <v>9169</v>
      </c>
      <c r="R3282" s="37">
        <v>0.21</v>
      </c>
      <c r="S3282" s="37" t="s">
        <v>9168</v>
      </c>
      <c r="T3282" s="37" t="s">
        <v>9167</v>
      </c>
      <c r="U3282" s="37" t="s">
        <v>9166</v>
      </c>
    </row>
    <row r="3283" spans="1:21" s="37" customFormat="1" ht="14.5">
      <c r="A3283" s="3" t="s">
        <v>6858</v>
      </c>
      <c r="B3283" s="15" t="s">
        <v>1</v>
      </c>
      <c r="C3283" s="15" t="s">
        <v>6</v>
      </c>
      <c r="D3283" s="15" t="s">
        <v>3522</v>
      </c>
      <c r="E3283" s="15">
        <v>1500</v>
      </c>
      <c r="F3283" s="15">
        <v>6.67</v>
      </c>
      <c r="G3283" s="15">
        <v>7</v>
      </c>
      <c r="H3283" s="15">
        <v>7.37</v>
      </c>
      <c r="I3283" s="15">
        <v>6</v>
      </c>
      <c r="J3283" s="15">
        <v>5</v>
      </c>
      <c r="K3283" s="15">
        <v>1000</v>
      </c>
      <c r="L3283" s="15">
        <v>10.3</v>
      </c>
      <c r="M3283" s="15">
        <v>152</v>
      </c>
      <c r="N3283" s="15">
        <v>150</v>
      </c>
      <c r="O3283" s="15">
        <v>1</v>
      </c>
      <c r="P3283" s="15" t="s">
        <v>3</v>
      </c>
      <c r="Q3283" s="37" t="s">
        <v>9169</v>
      </c>
      <c r="R3283" s="37">
        <v>0.21</v>
      </c>
      <c r="S3283" s="37" t="s">
        <v>9168</v>
      </c>
      <c r="T3283" s="37" t="s">
        <v>9167</v>
      </c>
      <c r="U3283" s="37" t="s">
        <v>9166</v>
      </c>
    </row>
    <row r="3284" spans="1:21" s="37" customFormat="1" ht="14.5">
      <c r="A3284" s="3" t="s">
        <v>6859</v>
      </c>
      <c r="B3284" s="15" t="s">
        <v>1</v>
      </c>
      <c r="C3284" s="15" t="s">
        <v>6</v>
      </c>
      <c r="D3284" s="15" t="s">
        <v>3525</v>
      </c>
      <c r="E3284" s="15">
        <v>1500</v>
      </c>
      <c r="F3284" s="15">
        <v>6.67</v>
      </c>
      <c r="G3284" s="15">
        <v>7.4</v>
      </c>
      <c r="H3284" s="15">
        <v>8.15</v>
      </c>
      <c r="I3284" s="15">
        <v>6</v>
      </c>
      <c r="J3284" s="15">
        <v>5</v>
      </c>
      <c r="K3284" s="15">
        <v>1000</v>
      </c>
      <c r="L3284" s="15">
        <v>11.4</v>
      </c>
      <c r="M3284" s="15">
        <v>138</v>
      </c>
      <c r="N3284" s="15">
        <v>150</v>
      </c>
      <c r="O3284" s="15">
        <v>1</v>
      </c>
      <c r="P3284" s="15" t="s">
        <v>910</v>
      </c>
      <c r="Q3284" s="37" t="s">
        <v>9169</v>
      </c>
      <c r="R3284" s="37">
        <v>0.21</v>
      </c>
      <c r="S3284" s="37" t="s">
        <v>9168</v>
      </c>
      <c r="T3284" s="37" t="s">
        <v>9167</v>
      </c>
      <c r="U3284" s="37" t="s">
        <v>9166</v>
      </c>
    </row>
    <row r="3285" spans="1:21" s="37" customFormat="1" ht="14.5">
      <c r="A3285" s="3" t="s">
        <v>6860</v>
      </c>
      <c r="B3285" s="15" t="s">
        <v>1</v>
      </c>
      <c r="C3285" s="15" t="s">
        <v>6</v>
      </c>
      <c r="D3285" s="15" t="s">
        <v>3525</v>
      </c>
      <c r="E3285" s="15">
        <v>1500</v>
      </c>
      <c r="F3285" s="15">
        <v>6.67</v>
      </c>
      <c r="G3285" s="15">
        <v>7</v>
      </c>
      <c r="H3285" s="15">
        <v>7.37</v>
      </c>
      <c r="I3285" s="15">
        <v>6</v>
      </c>
      <c r="J3285" s="15">
        <v>5</v>
      </c>
      <c r="K3285" s="15">
        <v>1000</v>
      </c>
      <c r="L3285" s="15">
        <v>10.3</v>
      </c>
      <c r="M3285" s="15">
        <v>152</v>
      </c>
      <c r="N3285" s="15">
        <v>150</v>
      </c>
      <c r="O3285" s="15">
        <v>1</v>
      </c>
      <c r="P3285" s="15" t="s">
        <v>910</v>
      </c>
      <c r="Q3285" s="37" t="s">
        <v>9169</v>
      </c>
      <c r="R3285" s="37">
        <v>0.21</v>
      </c>
      <c r="S3285" s="37" t="s">
        <v>9168</v>
      </c>
      <c r="T3285" s="37" t="s">
        <v>9167</v>
      </c>
      <c r="U3285" s="37" t="s">
        <v>9166</v>
      </c>
    </row>
    <row r="3286" spans="1:21" s="37" customFormat="1" ht="14.5">
      <c r="A3286" s="3" t="s">
        <v>6861</v>
      </c>
      <c r="B3286" s="15" t="s">
        <v>1</v>
      </c>
      <c r="C3286" s="15" t="s">
        <v>6</v>
      </c>
      <c r="D3286" s="15" t="s">
        <v>3525</v>
      </c>
      <c r="E3286" s="15">
        <v>1500</v>
      </c>
      <c r="F3286" s="15">
        <v>6.67</v>
      </c>
      <c r="G3286" s="15">
        <v>7</v>
      </c>
      <c r="H3286" s="15">
        <v>7.37</v>
      </c>
      <c r="I3286" s="15">
        <v>6</v>
      </c>
      <c r="J3286" s="15">
        <v>5</v>
      </c>
      <c r="K3286" s="15">
        <v>1000</v>
      </c>
      <c r="L3286" s="15">
        <v>10.3</v>
      </c>
      <c r="M3286" s="15">
        <v>152</v>
      </c>
      <c r="N3286" s="15">
        <v>150</v>
      </c>
      <c r="O3286" s="15">
        <v>1</v>
      </c>
      <c r="P3286" s="15" t="s">
        <v>3</v>
      </c>
      <c r="Q3286" s="37" t="s">
        <v>9169</v>
      </c>
      <c r="R3286" s="37">
        <v>0.21</v>
      </c>
      <c r="S3286" s="37" t="s">
        <v>9168</v>
      </c>
      <c r="T3286" s="37" t="s">
        <v>9167</v>
      </c>
      <c r="U3286" s="37" t="s">
        <v>9166</v>
      </c>
    </row>
    <row r="3287" spans="1:21" s="37" customFormat="1" ht="14.5">
      <c r="A3287" s="3" t="s">
        <v>6862</v>
      </c>
      <c r="B3287" s="15" t="s">
        <v>1</v>
      </c>
      <c r="C3287" s="15" t="s">
        <v>6</v>
      </c>
      <c r="D3287" s="15" t="s">
        <v>3525</v>
      </c>
      <c r="E3287" s="15">
        <v>1500</v>
      </c>
      <c r="F3287" s="15">
        <v>6.67</v>
      </c>
      <c r="G3287" s="15">
        <v>7.4</v>
      </c>
      <c r="H3287" s="15">
        <v>8.15</v>
      </c>
      <c r="I3287" s="15">
        <v>6</v>
      </c>
      <c r="J3287" s="15">
        <v>5</v>
      </c>
      <c r="K3287" s="15">
        <v>1000</v>
      </c>
      <c r="L3287" s="15">
        <v>11.4</v>
      </c>
      <c r="M3287" s="15">
        <v>138</v>
      </c>
      <c r="N3287" s="15">
        <v>150</v>
      </c>
      <c r="O3287" s="15">
        <v>1</v>
      </c>
      <c r="P3287" s="15" t="s">
        <v>3</v>
      </c>
      <c r="Q3287" s="37" t="s">
        <v>9169</v>
      </c>
      <c r="R3287" s="37">
        <v>0.21</v>
      </c>
      <c r="S3287" s="37" t="s">
        <v>9168</v>
      </c>
      <c r="T3287" s="37" t="s">
        <v>9167</v>
      </c>
      <c r="U3287" s="37" t="s">
        <v>9166</v>
      </c>
    </row>
    <row r="3288" spans="1:21" s="37" customFormat="1" ht="14.5">
      <c r="A3288" s="3" t="s">
        <v>6863</v>
      </c>
      <c r="B3288" s="15" t="s">
        <v>1</v>
      </c>
      <c r="C3288" s="15" t="s">
        <v>6</v>
      </c>
      <c r="D3288" s="15" t="s">
        <v>3522</v>
      </c>
      <c r="E3288" s="15">
        <v>1500</v>
      </c>
      <c r="F3288" s="15">
        <v>6.67</v>
      </c>
      <c r="G3288" s="15">
        <v>7.4</v>
      </c>
      <c r="H3288" s="15">
        <v>8.15</v>
      </c>
      <c r="I3288" s="15">
        <v>6</v>
      </c>
      <c r="J3288" s="15">
        <v>5</v>
      </c>
      <c r="K3288" s="15">
        <v>1000</v>
      </c>
      <c r="L3288" s="15">
        <v>11.4</v>
      </c>
      <c r="M3288" s="15">
        <v>138</v>
      </c>
      <c r="N3288" s="15">
        <v>150</v>
      </c>
      <c r="O3288" s="15">
        <v>1</v>
      </c>
      <c r="P3288" s="15" t="s">
        <v>3</v>
      </c>
      <c r="Q3288" s="37" t="s">
        <v>9169</v>
      </c>
      <c r="R3288" s="37">
        <v>0.21</v>
      </c>
      <c r="S3288" s="37" t="s">
        <v>9168</v>
      </c>
      <c r="T3288" s="37" t="s">
        <v>9167</v>
      </c>
      <c r="U3288" s="37" t="s">
        <v>9166</v>
      </c>
    </row>
    <row r="3289" spans="1:21" s="37" customFormat="1" ht="14.5">
      <c r="A3289" s="3" t="s">
        <v>6864</v>
      </c>
      <c r="B3289" s="15" t="s">
        <v>1</v>
      </c>
      <c r="C3289" s="15" t="s">
        <v>6</v>
      </c>
      <c r="D3289" s="15" t="s">
        <v>3522</v>
      </c>
      <c r="E3289" s="15">
        <v>1500</v>
      </c>
      <c r="F3289" s="15">
        <v>7.22</v>
      </c>
      <c r="G3289" s="15">
        <v>8</v>
      </c>
      <c r="H3289" s="15">
        <v>8.82</v>
      </c>
      <c r="I3289" s="15">
        <v>6.5</v>
      </c>
      <c r="J3289" s="15">
        <v>5</v>
      </c>
      <c r="K3289" s="15">
        <v>500</v>
      </c>
      <c r="L3289" s="15">
        <v>12.3</v>
      </c>
      <c r="M3289" s="15">
        <v>128</v>
      </c>
      <c r="N3289" s="15">
        <v>150</v>
      </c>
      <c r="O3289" s="15">
        <v>1</v>
      </c>
      <c r="P3289" s="15" t="s">
        <v>910</v>
      </c>
      <c r="Q3289" s="37" t="s">
        <v>9169</v>
      </c>
      <c r="R3289" s="37">
        <v>0.21</v>
      </c>
      <c r="S3289" s="37" t="s">
        <v>9168</v>
      </c>
      <c r="T3289" s="37" t="s">
        <v>9167</v>
      </c>
      <c r="U3289" s="37" t="s">
        <v>9166</v>
      </c>
    </row>
    <row r="3290" spans="1:21" s="37" customFormat="1" ht="14.5">
      <c r="A3290" s="3" t="s">
        <v>6865</v>
      </c>
      <c r="B3290" s="15" t="s">
        <v>1</v>
      </c>
      <c r="C3290" s="15" t="s">
        <v>6</v>
      </c>
      <c r="D3290" s="15" t="s">
        <v>3522</v>
      </c>
      <c r="E3290" s="15">
        <v>1500</v>
      </c>
      <c r="F3290" s="15">
        <v>7.22</v>
      </c>
      <c r="G3290" s="15">
        <v>7.6</v>
      </c>
      <c r="H3290" s="15">
        <v>7.98</v>
      </c>
      <c r="I3290" s="15">
        <v>6.5</v>
      </c>
      <c r="J3290" s="15">
        <v>5</v>
      </c>
      <c r="K3290" s="15">
        <v>500</v>
      </c>
      <c r="L3290" s="15">
        <v>11.2</v>
      </c>
      <c r="M3290" s="15">
        <v>140</v>
      </c>
      <c r="N3290" s="15">
        <v>150</v>
      </c>
      <c r="O3290" s="15">
        <v>1</v>
      </c>
      <c r="P3290" s="15" t="s">
        <v>910</v>
      </c>
      <c r="Q3290" s="37" t="s">
        <v>9169</v>
      </c>
      <c r="R3290" s="37">
        <v>0.21</v>
      </c>
      <c r="S3290" s="37" t="s">
        <v>9168</v>
      </c>
      <c r="T3290" s="37" t="s">
        <v>9167</v>
      </c>
      <c r="U3290" s="37" t="s">
        <v>9166</v>
      </c>
    </row>
    <row r="3291" spans="1:21" s="37" customFormat="1" ht="14.5">
      <c r="A3291" s="3" t="s">
        <v>6866</v>
      </c>
      <c r="B3291" s="15" t="s">
        <v>1</v>
      </c>
      <c r="C3291" s="15" t="s">
        <v>6</v>
      </c>
      <c r="D3291" s="15" t="s">
        <v>3522</v>
      </c>
      <c r="E3291" s="15">
        <v>1500</v>
      </c>
      <c r="F3291" s="15">
        <v>7.22</v>
      </c>
      <c r="G3291" s="15">
        <v>7.6</v>
      </c>
      <c r="H3291" s="15">
        <v>7.98</v>
      </c>
      <c r="I3291" s="15">
        <v>6.5</v>
      </c>
      <c r="J3291" s="15">
        <v>5</v>
      </c>
      <c r="K3291" s="15">
        <v>500</v>
      </c>
      <c r="L3291" s="15">
        <v>11.2</v>
      </c>
      <c r="M3291" s="15">
        <v>140</v>
      </c>
      <c r="N3291" s="15">
        <v>150</v>
      </c>
      <c r="O3291" s="15">
        <v>1</v>
      </c>
      <c r="P3291" s="15" t="s">
        <v>3</v>
      </c>
      <c r="Q3291" s="37" t="s">
        <v>9169</v>
      </c>
      <c r="R3291" s="37">
        <v>0.21</v>
      </c>
      <c r="S3291" s="37" t="s">
        <v>9168</v>
      </c>
      <c r="T3291" s="37" t="s">
        <v>9167</v>
      </c>
      <c r="U3291" s="37" t="s">
        <v>9166</v>
      </c>
    </row>
    <row r="3292" spans="1:21" s="37" customFormat="1" ht="14.5">
      <c r="A3292" s="3" t="s">
        <v>6867</v>
      </c>
      <c r="B3292" s="15" t="s">
        <v>1</v>
      </c>
      <c r="C3292" s="15" t="s">
        <v>6</v>
      </c>
      <c r="D3292" s="15" t="s">
        <v>3525</v>
      </c>
      <c r="E3292" s="15">
        <v>1500</v>
      </c>
      <c r="F3292" s="15">
        <v>7.22</v>
      </c>
      <c r="G3292" s="15">
        <v>8</v>
      </c>
      <c r="H3292" s="15">
        <v>8.82</v>
      </c>
      <c r="I3292" s="15">
        <v>6.5</v>
      </c>
      <c r="J3292" s="15">
        <v>5</v>
      </c>
      <c r="K3292" s="15">
        <v>500</v>
      </c>
      <c r="L3292" s="15">
        <v>12.3</v>
      </c>
      <c r="M3292" s="15">
        <v>128</v>
      </c>
      <c r="N3292" s="15">
        <v>150</v>
      </c>
      <c r="O3292" s="15">
        <v>1</v>
      </c>
      <c r="P3292" s="15" t="s">
        <v>910</v>
      </c>
      <c r="Q3292" s="37" t="s">
        <v>9169</v>
      </c>
      <c r="R3292" s="37">
        <v>0.21</v>
      </c>
      <c r="S3292" s="37" t="s">
        <v>9168</v>
      </c>
      <c r="T3292" s="37" t="s">
        <v>9167</v>
      </c>
      <c r="U3292" s="37" t="s">
        <v>9166</v>
      </c>
    </row>
    <row r="3293" spans="1:21" s="37" customFormat="1" ht="14.5">
      <c r="A3293" s="3" t="s">
        <v>6868</v>
      </c>
      <c r="B3293" s="15" t="s">
        <v>1</v>
      </c>
      <c r="C3293" s="15" t="s">
        <v>6</v>
      </c>
      <c r="D3293" s="15" t="s">
        <v>3525</v>
      </c>
      <c r="E3293" s="15">
        <v>1500</v>
      </c>
      <c r="F3293" s="15">
        <v>7.22</v>
      </c>
      <c r="G3293" s="15">
        <v>7.6</v>
      </c>
      <c r="H3293" s="15">
        <v>7.98</v>
      </c>
      <c r="I3293" s="15">
        <v>6.5</v>
      </c>
      <c r="J3293" s="15">
        <v>5</v>
      </c>
      <c r="K3293" s="15">
        <v>500</v>
      </c>
      <c r="L3293" s="15">
        <v>11.2</v>
      </c>
      <c r="M3293" s="15">
        <v>140</v>
      </c>
      <c r="N3293" s="15">
        <v>150</v>
      </c>
      <c r="O3293" s="15">
        <v>1</v>
      </c>
      <c r="P3293" s="15" t="s">
        <v>910</v>
      </c>
      <c r="Q3293" s="37" t="s">
        <v>9169</v>
      </c>
      <c r="R3293" s="37">
        <v>0.21</v>
      </c>
      <c r="S3293" s="37" t="s">
        <v>9168</v>
      </c>
      <c r="T3293" s="37" t="s">
        <v>9167</v>
      </c>
      <c r="U3293" s="37" t="s">
        <v>9166</v>
      </c>
    </row>
    <row r="3294" spans="1:21" s="37" customFormat="1" ht="14.5">
      <c r="A3294" s="3" t="s">
        <v>6869</v>
      </c>
      <c r="B3294" s="15" t="s">
        <v>1</v>
      </c>
      <c r="C3294" s="15" t="s">
        <v>6</v>
      </c>
      <c r="D3294" s="15" t="s">
        <v>3525</v>
      </c>
      <c r="E3294" s="15">
        <v>1500</v>
      </c>
      <c r="F3294" s="15">
        <v>7.22</v>
      </c>
      <c r="G3294" s="15">
        <v>7.6</v>
      </c>
      <c r="H3294" s="15">
        <v>7.98</v>
      </c>
      <c r="I3294" s="15">
        <v>6.5</v>
      </c>
      <c r="J3294" s="15">
        <v>5</v>
      </c>
      <c r="K3294" s="15">
        <v>500</v>
      </c>
      <c r="L3294" s="15">
        <v>11.2</v>
      </c>
      <c r="M3294" s="15">
        <v>140</v>
      </c>
      <c r="N3294" s="15">
        <v>150</v>
      </c>
      <c r="O3294" s="15">
        <v>1</v>
      </c>
      <c r="P3294" s="15" t="s">
        <v>3</v>
      </c>
      <c r="Q3294" s="37" t="s">
        <v>9169</v>
      </c>
      <c r="R3294" s="37">
        <v>0.21</v>
      </c>
      <c r="S3294" s="37" t="s">
        <v>9168</v>
      </c>
      <c r="T3294" s="37" t="s">
        <v>9167</v>
      </c>
      <c r="U3294" s="37" t="s">
        <v>9166</v>
      </c>
    </row>
    <row r="3295" spans="1:21" s="37" customFormat="1" ht="14.5">
      <c r="A3295" s="3" t="s">
        <v>6870</v>
      </c>
      <c r="B3295" s="15" t="s">
        <v>1</v>
      </c>
      <c r="C3295" s="15" t="s">
        <v>6</v>
      </c>
      <c r="D3295" s="15" t="s">
        <v>3525</v>
      </c>
      <c r="E3295" s="15">
        <v>1500</v>
      </c>
      <c r="F3295" s="15">
        <v>7.22</v>
      </c>
      <c r="G3295" s="15">
        <v>8</v>
      </c>
      <c r="H3295" s="15">
        <v>8.82</v>
      </c>
      <c r="I3295" s="15">
        <v>6.5</v>
      </c>
      <c r="J3295" s="15">
        <v>5</v>
      </c>
      <c r="K3295" s="15">
        <v>500</v>
      </c>
      <c r="L3295" s="15">
        <v>12.3</v>
      </c>
      <c r="M3295" s="15">
        <v>128</v>
      </c>
      <c r="N3295" s="15">
        <v>150</v>
      </c>
      <c r="O3295" s="15">
        <v>1</v>
      </c>
      <c r="P3295" s="15" t="s">
        <v>3</v>
      </c>
      <c r="Q3295" s="37" t="s">
        <v>9169</v>
      </c>
      <c r="R3295" s="37">
        <v>0.21</v>
      </c>
      <c r="S3295" s="37" t="s">
        <v>9168</v>
      </c>
      <c r="T3295" s="37" t="s">
        <v>9167</v>
      </c>
      <c r="U3295" s="37" t="s">
        <v>9166</v>
      </c>
    </row>
    <row r="3296" spans="1:21" s="37" customFormat="1" ht="14.5">
      <c r="A3296" s="3" t="s">
        <v>6871</v>
      </c>
      <c r="B3296" s="15" t="s">
        <v>1</v>
      </c>
      <c r="C3296" s="15" t="s">
        <v>6</v>
      </c>
      <c r="D3296" s="15" t="s">
        <v>3522</v>
      </c>
      <c r="E3296" s="15">
        <v>1500</v>
      </c>
      <c r="F3296" s="15">
        <v>7.22</v>
      </c>
      <c r="G3296" s="15">
        <v>8</v>
      </c>
      <c r="H3296" s="15">
        <v>8.82</v>
      </c>
      <c r="I3296" s="15">
        <v>6.5</v>
      </c>
      <c r="J3296" s="15">
        <v>5</v>
      </c>
      <c r="K3296" s="15">
        <v>500</v>
      </c>
      <c r="L3296" s="15">
        <v>12.3</v>
      </c>
      <c r="M3296" s="15">
        <v>128</v>
      </c>
      <c r="N3296" s="15">
        <v>150</v>
      </c>
      <c r="O3296" s="15">
        <v>1</v>
      </c>
      <c r="P3296" s="15" t="s">
        <v>3</v>
      </c>
      <c r="Q3296" s="37" t="s">
        <v>9169</v>
      </c>
      <c r="R3296" s="37">
        <v>0.21</v>
      </c>
      <c r="S3296" s="37" t="s">
        <v>9168</v>
      </c>
      <c r="T3296" s="37" t="s">
        <v>9167</v>
      </c>
      <c r="U3296" s="37" t="s">
        <v>9166</v>
      </c>
    </row>
    <row r="3297" spans="1:21" s="37" customFormat="1" ht="14.5">
      <c r="A3297" s="3" t="s">
        <v>6872</v>
      </c>
      <c r="B3297" s="15" t="s">
        <v>1</v>
      </c>
      <c r="C3297" s="15" t="s">
        <v>6</v>
      </c>
      <c r="D3297" s="15" t="s">
        <v>3522</v>
      </c>
      <c r="E3297" s="15">
        <v>1500</v>
      </c>
      <c r="F3297" s="15">
        <v>66.7</v>
      </c>
      <c r="G3297" s="15">
        <v>74.099999999999994</v>
      </c>
      <c r="H3297" s="15">
        <v>81.5</v>
      </c>
      <c r="I3297" s="15">
        <v>60</v>
      </c>
      <c r="J3297" s="15">
        <v>5</v>
      </c>
      <c r="K3297" s="15">
        <v>1</v>
      </c>
      <c r="L3297" s="15">
        <v>107</v>
      </c>
      <c r="M3297" s="15">
        <v>14</v>
      </c>
      <c r="N3297" s="15">
        <v>150</v>
      </c>
      <c r="O3297" s="15">
        <v>1</v>
      </c>
      <c r="P3297" s="15" t="s">
        <v>910</v>
      </c>
      <c r="Q3297" s="37" t="s">
        <v>9169</v>
      </c>
      <c r="R3297" s="37">
        <v>0.21</v>
      </c>
      <c r="S3297" s="37" t="s">
        <v>9168</v>
      </c>
      <c r="T3297" s="37" t="s">
        <v>9167</v>
      </c>
      <c r="U3297" s="37" t="s">
        <v>9166</v>
      </c>
    </row>
    <row r="3298" spans="1:21" s="37" customFormat="1" ht="14.5">
      <c r="A3298" s="3" t="s">
        <v>6873</v>
      </c>
      <c r="B3298" s="15" t="s">
        <v>1</v>
      </c>
      <c r="C3298" s="15" t="s">
        <v>6</v>
      </c>
      <c r="D3298" s="15" t="s">
        <v>3522</v>
      </c>
      <c r="E3298" s="15">
        <v>1500</v>
      </c>
      <c r="F3298" s="15">
        <v>66.7</v>
      </c>
      <c r="G3298" s="15">
        <v>70.2</v>
      </c>
      <c r="H3298" s="15">
        <v>73.7</v>
      </c>
      <c r="I3298" s="15">
        <v>60</v>
      </c>
      <c r="J3298" s="15">
        <v>5</v>
      </c>
      <c r="K3298" s="15">
        <v>1</v>
      </c>
      <c r="L3298" s="15">
        <v>96.8</v>
      </c>
      <c r="M3298" s="15">
        <v>16</v>
      </c>
      <c r="N3298" s="15">
        <v>150</v>
      </c>
      <c r="O3298" s="15">
        <v>1</v>
      </c>
      <c r="P3298" s="15" t="s">
        <v>910</v>
      </c>
      <c r="Q3298" s="37" t="s">
        <v>9169</v>
      </c>
      <c r="R3298" s="37">
        <v>0.21</v>
      </c>
      <c r="S3298" s="37" t="s">
        <v>9168</v>
      </c>
      <c r="T3298" s="37" t="s">
        <v>9167</v>
      </c>
      <c r="U3298" s="37" t="s">
        <v>9166</v>
      </c>
    </row>
    <row r="3299" spans="1:21" s="37" customFormat="1" ht="14.5">
      <c r="A3299" s="3" t="s">
        <v>6874</v>
      </c>
      <c r="B3299" s="15" t="s">
        <v>1</v>
      </c>
      <c r="C3299" s="15" t="s">
        <v>6</v>
      </c>
      <c r="D3299" s="15" t="s">
        <v>3522</v>
      </c>
      <c r="E3299" s="15">
        <v>1500</v>
      </c>
      <c r="F3299" s="15">
        <v>66.7</v>
      </c>
      <c r="G3299" s="15">
        <v>70.2</v>
      </c>
      <c r="H3299" s="15">
        <v>73.7</v>
      </c>
      <c r="I3299" s="15">
        <v>60</v>
      </c>
      <c r="J3299" s="15">
        <v>5</v>
      </c>
      <c r="K3299" s="15">
        <v>1</v>
      </c>
      <c r="L3299" s="15">
        <v>96.8</v>
      </c>
      <c r="M3299" s="15">
        <v>16</v>
      </c>
      <c r="N3299" s="15">
        <v>150</v>
      </c>
      <c r="O3299" s="15">
        <v>1</v>
      </c>
      <c r="P3299" s="15" t="s">
        <v>3</v>
      </c>
      <c r="Q3299" s="37" t="s">
        <v>9169</v>
      </c>
      <c r="R3299" s="37">
        <v>0.21</v>
      </c>
      <c r="S3299" s="37" t="s">
        <v>9168</v>
      </c>
      <c r="T3299" s="37" t="s">
        <v>9167</v>
      </c>
      <c r="U3299" s="37" t="s">
        <v>9166</v>
      </c>
    </row>
    <row r="3300" spans="1:21" s="37" customFormat="1" ht="14.5">
      <c r="A3300" s="3" t="s">
        <v>6875</v>
      </c>
      <c r="B3300" s="15" t="s">
        <v>1</v>
      </c>
      <c r="C3300" s="15" t="s">
        <v>6</v>
      </c>
      <c r="D3300" s="15" t="s">
        <v>3525</v>
      </c>
      <c r="E3300" s="15">
        <v>1500</v>
      </c>
      <c r="F3300" s="15">
        <v>66.7</v>
      </c>
      <c r="G3300" s="15">
        <v>74.099999999999994</v>
      </c>
      <c r="H3300" s="15">
        <v>81.5</v>
      </c>
      <c r="I3300" s="15">
        <v>60</v>
      </c>
      <c r="J3300" s="15">
        <v>5</v>
      </c>
      <c r="K3300" s="15">
        <v>1</v>
      </c>
      <c r="L3300" s="15">
        <v>107</v>
      </c>
      <c r="M3300" s="15">
        <v>14</v>
      </c>
      <c r="N3300" s="15">
        <v>150</v>
      </c>
      <c r="O3300" s="15">
        <v>1</v>
      </c>
      <c r="P3300" s="15" t="s">
        <v>910</v>
      </c>
      <c r="Q3300" s="37" t="s">
        <v>9169</v>
      </c>
      <c r="R3300" s="37">
        <v>0.21</v>
      </c>
      <c r="S3300" s="37" t="s">
        <v>9168</v>
      </c>
      <c r="T3300" s="37" t="s">
        <v>9167</v>
      </c>
      <c r="U3300" s="37" t="s">
        <v>9166</v>
      </c>
    </row>
    <row r="3301" spans="1:21" s="37" customFormat="1" ht="14.5">
      <c r="A3301" s="3" t="s">
        <v>6876</v>
      </c>
      <c r="B3301" s="15" t="s">
        <v>1</v>
      </c>
      <c r="C3301" s="15" t="s">
        <v>6</v>
      </c>
      <c r="D3301" s="15" t="s">
        <v>3525</v>
      </c>
      <c r="E3301" s="15">
        <v>1500</v>
      </c>
      <c r="F3301" s="15">
        <v>66.7</v>
      </c>
      <c r="G3301" s="15">
        <v>70.2</v>
      </c>
      <c r="H3301" s="15">
        <v>73.7</v>
      </c>
      <c r="I3301" s="15">
        <v>60</v>
      </c>
      <c r="J3301" s="15">
        <v>5</v>
      </c>
      <c r="K3301" s="15">
        <v>1</v>
      </c>
      <c r="L3301" s="15">
        <v>96.8</v>
      </c>
      <c r="M3301" s="15">
        <v>16</v>
      </c>
      <c r="N3301" s="15">
        <v>150</v>
      </c>
      <c r="O3301" s="15">
        <v>1</v>
      </c>
      <c r="P3301" s="15" t="s">
        <v>910</v>
      </c>
      <c r="Q3301" s="37" t="s">
        <v>9169</v>
      </c>
      <c r="R3301" s="37">
        <v>0.21</v>
      </c>
      <c r="S3301" s="37" t="s">
        <v>9168</v>
      </c>
      <c r="T3301" s="37" t="s">
        <v>9167</v>
      </c>
      <c r="U3301" s="37" t="s">
        <v>9166</v>
      </c>
    </row>
    <row r="3302" spans="1:21" s="37" customFormat="1" ht="14.5">
      <c r="A3302" s="3" t="s">
        <v>6877</v>
      </c>
      <c r="B3302" s="15" t="s">
        <v>1</v>
      </c>
      <c r="C3302" s="15" t="s">
        <v>6</v>
      </c>
      <c r="D3302" s="15" t="s">
        <v>3525</v>
      </c>
      <c r="E3302" s="15">
        <v>1500</v>
      </c>
      <c r="F3302" s="15">
        <v>66.7</v>
      </c>
      <c r="G3302" s="15">
        <v>70.2</v>
      </c>
      <c r="H3302" s="15">
        <v>73.7</v>
      </c>
      <c r="I3302" s="15">
        <v>60</v>
      </c>
      <c r="J3302" s="15">
        <v>5</v>
      </c>
      <c r="K3302" s="15">
        <v>1</v>
      </c>
      <c r="L3302" s="15">
        <v>96.8</v>
      </c>
      <c r="M3302" s="15">
        <v>16</v>
      </c>
      <c r="N3302" s="15">
        <v>150</v>
      </c>
      <c r="O3302" s="15">
        <v>1</v>
      </c>
      <c r="P3302" s="15" t="s">
        <v>3</v>
      </c>
      <c r="Q3302" s="37" t="s">
        <v>9169</v>
      </c>
      <c r="R3302" s="37">
        <v>0.21</v>
      </c>
      <c r="S3302" s="37" t="s">
        <v>9168</v>
      </c>
      <c r="T3302" s="37" t="s">
        <v>9167</v>
      </c>
      <c r="U3302" s="37" t="s">
        <v>9166</v>
      </c>
    </row>
    <row r="3303" spans="1:21" s="37" customFormat="1" ht="14.5">
      <c r="A3303" s="3" t="s">
        <v>6878</v>
      </c>
      <c r="B3303" s="15" t="s">
        <v>1</v>
      </c>
      <c r="C3303" s="15" t="s">
        <v>6</v>
      </c>
      <c r="D3303" s="15" t="s">
        <v>3525</v>
      </c>
      <c r="E3303" s="15">
        <v>1500</v>
      </c>
      <c r="F3303" s="15">
        <v>66.7</v>
      </c>
      <c r="G3303" s="15">
        <v>74.099999999999994</v>
      </c>
      <c r="H3303" s="15">
        <v>81.5</v>
      </c>
      <c r="I3303" s="15">
        <v>60</v>
      </c>
      <c r="J3303" s="15">
        <v>5</v>
      </c>
      <c r="K3303" s="15">
        <v>1</v>
      </c>
      <c r="L3303" s="15">
        <v>107</v>
      </c>
      <c r="M3303" s="15">
        <v>14</v>
      </c>
      <c r="N3303" s="15">
        <v>150</v>
      </c>
      <c r="O3303" s="15">
        <v>1</v>
      </c>
      <c r="P3303" s="15" t="s">
        <v>3</v>
      </c>
      <c r="Q3303" s="37" t="s">
        <v>9169</v>
      </c>
      <c r="R3303" s="37">
        <v>0.21</v>
      </c>
      <c r="S3303" s="37" t="s">
        <v>9168</v>
      </c>
      <c r="T3303" s="37" t="s">
        <v>9167</v>
      </c>
      <c r="U3303" s="37" t="s">
        <v>9166</v>
      </c>
    </row>
    <row r="3304" spans="1:21" s="37" customFormat="1" ht="14.5">
      <c r="A3304" s="3" t="s">
        <v>6879</v>
      </c>
      <c r="B3304" s="15" t="s">
        <v>1</v>
      </c>
      <c r="C3304" s="15" t="s">
        <v>6</v>
      </c>
      <c r="D3304" s="15" t="s">
        <v>3522</v>
      </c>
      <c r="E3304" s="15">
        <v>1500</v>
      </c>
      <c r="F3304" s="15">
        <v>66.7</v>
      </c>
      <c r="G3304" s="15">
        <v>74.099999999999994</v>
      </c>
      <c r="H3304" s="15">
        <v>81.5</v>
      </c>
      <c r="I3304" s="15">
        <v>60</v>
      </c>
      <c r="J3304" s="15">
        <v>5</v>
      </c>
      <c r="K3304" s="15">
        <v>1</v>
      </c>
      <c r="L3304" s="15">
        <v>107</v>
      </c>
      <c r="M3304" s="15">
        <v>14</v>
      </c>
      <c r="N3304" s="15">
        <v>150</v>
      </c>
      <c r="O3304" s="15">
        <v>1</v>
      </c>
      <c r="P3304" s="15" t="s">
        <v>3</v>
      </c>
      <c r="Q3304" s="37" t="s">
        <v>9169</v>
      </c>
      <c r="R3304" s="37">
        <v>0.21</v>
      </c>
      <c r="S3304" s="37" t="s">
        <v>9168</v>
      </c>
      <c r="T3304" s="37" t="s">
        <v>9167</v>
      </c>
      <c r="U3304" s="37" t="s">
        <v>9166</v>
      </c>
    </row>
    <row r="3305" spans="1:21" s="37" customFormat="1" ht="14.5">
      <c r="A3305" s="3" t="s">
        <v>6880</v>
      </c>
      <c r="B3305" s="15" t="s">
        <v>1</v>
      </c>
      <c r="C3305" s="15" t="s">
        <v>6</v>
      </c>
      <c r="D3305" s="15" t="s">
        <v>3522</v>
      </c>
      <c r="E3305" s="15">
        <v>1500</v>
      </c>
      <c r="F3305" s="15">
        <v>71.099999999999994</v>
      </c>
      <c r="G3305" s="15">
        <v>79</v>
      </c>
      <c r="H3305" s="15">
        <v>86.9</v>
      </c>
      <c r="I3305" s="15">
        <v>64</v>
      </c>
      <c r="J3305" s="15">
        <v>5</v>
      </c>
      <c r="K3305" s="15">
        <v>1</v>
      </c>
      <c r="L3305" s="15">
        <v>114</v>
      </c>
      <c r="M3305" s="15">
        <v>13.8</v>
      </c>
      <c r="N3305" s="15">
        <v>150</v>
      </c>
      <c r="O3305" s="15">
        <v>1</v>
      </c>
      <c r="P3305" s="15" t="s">
        <v>910</v>
      </c>
      <c r="Q3305" s="37" t="s">
        <v>9169</v>
      </c>
      <c r="R3305" s="37">
        <v>0.21</v>
      </c>
      <c r="S3305" s="37" t="s">
        <v>9168</v>
      </c>
      <c r="T3305" s="37" t="s">
        <v>9167</v>
      </c>
      <c r="U3305" s="37" t="s">
        <v>9166</v>
      </c>
    </row>
    <row r="3306" spans="1:21" s="37" customFormat="1" ht="14.5">
      <c r="A3306" s="3" t="s">
        <v>6881</v>
      </c>
      <c r="B3306" s="15" t="s">
        <v>1</v>
      </c>
      <c r="C3306" s="15" t="s">
        <v>6</v>
      </c>
      <c r="D3306" s="15" t="s">
        <v>3522</v>
      </c>
      <c r="E3306" s="15">
        <v>1500</v>
      </c>
      <c r="F3306" s="15">
        <v>71.099999999999994</v>
      </c>
      <c r="G3306" s="15">
        <v>74.900000000000006</v>
      </c>
      <c r="H3306" s="15">
        <v>78.599999999999994</v>
      </c>
      <c r="I3306" s="15">
        <v>64</v>
      </c>
      <c r="J3306" s="15">
        <v>5</v>
      </c>
      <c r="K3306" s="15">
        <v>1</v>
      </c>
      <c r="L3306" s="15">
        <v>103</v>
      </c>
      <c r="M3306" s="15">
        <v>15</v>
      </c>
      <c r="N3306" s="15">
        <v>150</v>
      </c>
      <c r="O3306" s="15">
        <v>1</v>
      </c>
      <c r="P3306" s="15" t="s">
        <v>910</v>
      </c>
      <c r="Q3306" s="37" t="s">
        <v>9169</v>
      </c>
      <c r="R3306" s="37">
        <v>0.21</v>
      </c>
      <c r="S3306" s="37" t="s">
        <v>9168</v>
      </c>
      <c r="T3306" s="37" t="s">
        <v>9167</v>
      </c>
      <c r="U3306" s="37" t="s">
        <v>9166</v>
      </c>
    </row>
    <row r="3307" spans="1:21" s="37" customFormat="1" ht="14.5">
      <c r="A3307" s="3" t="s">
        <v>6882</v>
      </c>
      <c r="B3307" s="15" t="s">
        <v>1</v>
      </c>
      <c r="C3307" s="15" t="s">
        <v>6</v>
      </c>
      <c r="D3307" s="15" t="s">
        <v>3522</v>
      </c>
      <c r="E3307" s="15">
        <v>1500</v>
      </c>
      <c r="F3307" s="15">
        <v>71.099999999999994</v>
      </c>
      <c r="G3307" s="15">
        <v>74.900000000000006</v>
      </c>
      <c r="H3307" s="15">
        <v>78.599999999999994</v>
      </c>
      <c r="I3307" s="15">
        <v>64</v>
      </c>
      <c r="J3307" s="15">
        <v>5</v>
      </c>
      <c r="K3307" s="15">
        <v>1</v>
      </c>
      <c r="L3307" s="15">
        <v>103</v>
      </c>
      <c r="M3307" s="15">
        <v>15</v>
      </c>
      <c r="N3307" s="15">
        <v>150</v>
      </c>
      <c r="O3307" s="15">
        <v>1</v>
      </c>
      <c r="P3307" s="15" t="s">
        <v>3</v>
      </c>
      <c r="Q3307" s="37" t="s">
        <v>9169</v>
      </c>
      <c r="R3307" s="37">
        <v>0.21</v>
      </c>
      <c r="S3307" s="37" t="s">
        <v>9168</v>
      </c>
      <c r="T3307" s="37" t="s">
        <v>9167</v>
      </c>
      <c r="U3307" s="37" t="s">
        <v>9166</v>
      </c>
    </row>
    <row r="3308" spans="1:21" s="37" customFormat="1" ht="14.5">
      <c r="A3308" s="3" t="s">
        <v>6883</v>
      </c>
      <c r="B3308" s="15" t="s">
        <v>1</v>
      </c>
      <c r="C3308" s="15" t="s">
        <v>6</v>
      </c>
      <c r="D3308" s="15" t="s">
        <v>3525</v>
      </c>
      <c r="E3308" s="15">
        <v>1500</v>
      </c>
      <c r="F3308" s="15">
        <v>71.099999999999994</v>
      </c>
      <c r="G3308" s="15">
        <v>79</v>
      </c>
      <c r="H3308" s="15">
        <v>86.9</v>
      </c>
      <c r="I3308" s="15">
        <v>64</v>
      </c>
      <c r="J3308" s="15">
        <v>5</v>
      </c>
      <c r="K3308" s="15">
        <v>1</v>
      </c>
      <c r="L3308" s="15">
        <v>114</v>
      </c>
      <c r="M3308" s="15">
        <v>13.8</v>
      </c>
      <c r="N3308" s="15">
        <v>150</v>
      </c>
      <c r="O3308" s="15">
        <v>1</v>
      </c>
      <c r="P3308" s="15" t="s">
        <v>910</v>
      </c>
      <c r="Q3308" s="37" t="s">
        <v>9169</v>
      </c>
      <c r="R3308" s="37">
        <v>0.21</v>
      </c>
      <c r="S3308" s="37" t="s">
        <v>9168</v>
      </c>
      <c r="T3308" s="37" t="s">
        <v>9167</v>
      </c>
      <c r="U3308" s="37" t="s">
        <v>9166</v>
      </c>
    </row>
    <row r="3309" spans="1:21" s="37" customFormat="1" ht="14.5">
      <c r="A3309" s="3" t="s">
        <v>6884</v>
      </c>
      <c r="B3309" s="15" t="s">
        <v>1</v>
      </c>
      <c r="C3309" s="15" t="s">
        <v>6</v>
      </c>
      <c r="D3309" s="15" t="s">
        <v>3525</v>
      </c>
      <c r="E3309" s="15">
        <v>1500</v>
      </c>
      <c r="F3309" s="15">
        <v>71.099999999999994</v>
      </c>
      <c r="G3309" s="15">
        <v>74.900000000000006</v>
      </c>
      <c r="H3309" s="15">
        <v>78.599999999999994</v>
      </c>
      <c r="I3309" s="15">
        <v>64</v>
      </c>
      <c r="J3309" s="15">
        <v>5</v>
      </c>
      <c r="K3309" s="15">
        <v>1</v>
      </c>
      <c r="L3309" s="15">
        <v>103</v>
      </c>
      <c r="M3309" s="15">
        <v>15</v>
      </c>
      <c r="N3309" s="15">
        <v>150</v>
      </c>
      <c r="O3309" s="15">
        <v>1</v>
      </c>
      <c r="P3309" s="15" t="s">
        <v>910</v>
      </c>
      <c r="Q3309" s="37" t="s">
        <v>9169</v>
      </c>
      <c r="R3309" s="37">
        <v>0.21</v>
      </c>
      <c r="S3309" s="37" t="s">
        <v>9168</v>
      </c>
      <c r="T3309" s="37" t="s">
        <v>9167</v>
      </c>
      <c r="U3309" s="37" t="s">
        <v>9166</v>
      </c>
    </row>
    <row r="3310" spans="1:21" s="37" customFormat="1" ht="14.5">
      <c r="A3310" s="3" t="s">
        <v>6885</v>
      </c>
      <c r="B3310" s="15" t="s">
        <v>1</v>
      </c>
      <c r="C3310" s="15" t="s">
        <v>6</v>
      </c>
      <c r="D3310" s="15" t="s">
        <v>3525</v>
      </c>
      <c r="E3310" s="15">
        <v>1500</v>
      </c>
      <c r="F3310" s="15">
        <v>71.099999999999994</v>
      </c>
      <c r="G3310" s="15">
        <v>74.900000000000006</v>
      </c>
      <c r="H3310" s="15">
        <v>78.599999999999994</v>
      </c>
      <c r="I3310" s="15">
        <v>64</v>
      </c>
      <c r="J3310" s="15">
        <v>5</v>
      </c>
      <c r="K3310" s="15">
        <v>1</v>
      </c>
      <c r="L3310" s="15">
        <v>103</v>
      </c>
      <c r="M3310" s="15">
        <v>15</v>
      </c>
      <c r="N3310" s="15">
        <v>150</v>
      </c>
      <c r="O3310" s="15">
        <v>1</v>
      </c>
      <c r="P3310" s="15" t="s">
        <v>3</v>
      </c>
      <c r="Q3310" s="37" t="s">
        <v>9169</v>
      </c>
      <c r="R3310" s="37">
        <v>0.21</v>
      </c>
      <c r="S3310" s="37" t="s">
        <v>9168</v>
      </c>
      <c r="T3310" s="37" t="s">
        <v>9167</v>
      </c>
      <c r="U3310" s="37" t="s">
        <v>9166</v>
      </c>
    </row>
    <row r="3311" spans="1:21" s="37" customFormat="1" ht="14.5">
      <c r="A3311" s="3" t="s">
        <v>6886</v>
      </c>
      <c r="B3311" s="15" t="s">
        <v>1</v>
      </c>
      <c r="C3311" s="15" t="s">
        <v>6</v>
      </c>
      <c r="D3311" s="15" t="s">
        <v>3525</v>
      </c>
      <c r="E3311" s="15">
        <v>1500</v>
      </c>
      <c r="F3311" s="15">
        <v>71.099999999999994</v>
      </c>
      <c r="G3311" s="15">
        <v>79</v>
      </c>
      <c r="H3311" s="15">
        <v>86.9</v>
      </c>
      <c r="I3311" s="15">
        <v>64</v>
      </c>
      <c r="J3311" s="15">
        <v>5</v>
      </c>
      <c r="K3311" s="15">
        <v>1</v>
      </c>
      <c r="L3311" s="15">
        <v>114</v>
      </c>
      <c r="M3311" s="15">
        <v>13.8</v>
      </c>
      <c r="N3311" s="15">
        <v>150</v>
      </c>
      <c r="O3311" s="15">
        <v>1</v>
      </c>
      <c r="P3311" s="15" t="s">
        <v>3</v>
      </c>
      <c r="Q3311" s="37" t="s">
        <v>9169</v>
      </c>
      <c r="R3311" s="37">
        <v>0.21</v>
      </c>
      <c r="S3311" s="37" t="s">
        <v>9168</v>
      </c>
      <c r="T3311" s="37" t="s">
        <v>9167</v>
      </c>
      <c r="U3311" s="37" t="s">
        <v>9166</v>
      </c>
    </row>
    <row r="3312" spans="1:21" s="37" customFormat="1" ht="14.5">
      <c r="A3312" s="3" t="s">
        <v>6887</v>
      </c>
      <c r="B3312" s="15" t="s">
        <v>1</v>
      </c>
      <c r="C3312" s="15" t="s">
        <v>6</v>
      </c>
      <c r="D3312" s="15" t="s">
        <v>3522</v>
      </c>
      <c r="E3312" s="15">
        <v>1500</v>
      </c>
      <c r="F3312" s="15">
        <v>71.099999999999994</v>
      </c>
      <c r="G3312" s="15">
        <v>79</v>
      </c>
      <c r="H3312" s="15">
        <v>86.9</v>
      </c>
      <c r="I3312" s="15">
        <v>64</v>
      </c>
      <c r="J3312" s="15">
        <v>5</v>
      </c>
      <c r="K3312" s="15">
        <v>1</v>
      </c>
      <c r="L3312" s="15">
        <v>114</v>
      </c>
      <c r="M3312" s="15">
        <v>13.8</v>
      </c>
      <c r="N3312" s="15">
        <v>150</v>
      </c>
      <c r="O3312" s="15">
        <v>1</v>
      </c>
      <c r="P3312" s="15" t="s">
        <v>3</v>
      </c>
      <c r="Q3312" s="37" t="s">
        <v>9169</v>
      </c>
      <c r="R3312" s="37">
        <v>0.21</v>
      </c>
      <c r="S3312" s="37" t="s">
        <v>9168</v>
      </c>
      <c r="T3312" s="37" t="s">
        <v>9167</v>
      </c>
      <c r="U3312" s="37" t="s">
        <v>9166</v>
      </c>
    </row>
    <row r="3313" spans="1:21" s="37" customFormat="1" ht="14.5">
      <c r="A3313" s="3" t="s">
        <v>6888</v>
      </c>
      <c r="B3313" s="15" t="s">
        <v>1</v>
      </c>
      <c r="C3313" s="15" t="s">
        <v>6</v>
      </c>
      <c r="D3313" s="15" t="s">
        <v>3522</v>
      </c>
      <c r="E3313" s="15">
        <v>1500</v>
      </c>
      <c r="F3313" s="15">
        <v>6.67</v>
      </c>
      <c r="G3313" s="15">
        <v>7</v>
      </c>
      <c r="H3313" s="15">
        <v>7.37</v>
      </c>
      <c r="I3313" s="15">
        <v>6</v>
      </c>
      <c r="J3313" s="15">
        <v>5</v>
      </c>
      <c r="K3313" s="15">
        <v>1000</v>
      </c>
      <c r="L3313" s="15">
        <v>10.3</v>
      </c>
      <c r="M3313" s="15">
        <v>152</v>
      </c>
      <c r="N3313" s="15">
        <v>150</v>
      </c>
      <c r="O3313" s="15">
        <v>1</v>
      </c>
      <c r="P3313" s="15" t="s">
        <v>910</v>
      </c>
      <c r="Q3313" s="37" t="s">
        <v>9169</v>
      </c>
      <c r="R3313" s="37">
        <v>0.21</v>
      </c>
      <c r="S3313" s="37" t="s">
        <v>9168</v>
      </c>
      <c r="T3313" s="37" t="s">
        <v>9167</v>
      </c>
      <c r="U3313" s="37" t="s">
        <v>9166</v>
      </c>
    </row>
    <row r="3314" spans="1:21" s="37" customFormat="1" ht="14.5">
      <c r="A3314" s="3" t="s">
        <v>6889</v>
      </c>
      <c r="B3314" s="15" t="s">
        <v>1</v>
      </c>
      <c r="C3314" s="15" t="s">
        <v>6</v>
      </c>
      <c r="D3314" s="15" t="s">
        <v>3525</v>
      </c>
      <c r="E3314" s="15">
        <v>1500</v>
      </c>
      <c r="F3314" s="15">
        <v>6.67</v>
      </c>
      <c r="G3314" s="15">
        <v>7</v>
      </c>
      <c r="H3314" s="15">
        <v>7.37</v>
      </c>
      <c r="I3314" s="15">
        <v>6</v>
      </c>
      <c r="J3314" s="15">
        <v>5</v>
      </c>
      <c r="K3314" s="15">
        <v>1000</v>
      </c>
      <c r="L3314" s="15">
        <v>10.3</v>
      </c>
      <c r="M3314" s="15">
        <v>152</v>
      </c>
      <c r="N3314" s="15">
        <v>150</v>
      </c>
      <c r="O3314" s="15">
        <v>1</v>
      </c>
      <c r="P3314" s="15" t="s">
        <v>910</v>
      </c>
      <c r="Q3314" s="37" t="s">
        <v>9169</v>
      </c>
      <c r="R3314" s="37">
        <v>0.21</v>
      </c>
      <c r="S3314" s="37" t="s">
        <v>9168</v>
      </c>
      <c r="T3314" s="37" t="s">
        <v>9167</v>
      </c>
      <c r="U3314" s="37" t="s">
        <v>9166</v>
      </c>
    </row>
    <row r="3315" spans="1:21" s="37" customFormat="1" ht="14.5">
      <c r="A3315" s="3" t="s">
        <v>6890</v>
      </c>
      <c r="B3315" s="15" t="s">
        <v>1</v>
      </c>
      <c r="C3315" s="15" t="s">
        <v>6</v>
      </c>
      <c r="D3315" s="15" t="s">
        <v>3522</v>
      </c>
      <c r="E3315" s="15">
        <v>1500</v>
      </c>
      <c r="F3315" s="15">
        <v>7.22</v>
      </c>
      <c r="G3315" s="15">
        <v>7.6</v>
      </c>
      <c r="H3315" s="15">
        <v>7.98</v>
      </c>
      <c r="I3315" s="15">
        <v>6.5</v>
      </c>
      <c r="J3315" s="15">
        <v>5</v>
      </c>
      <c r="K3315" s="15">
        <v>500</v>
      </c>
      <c r="L3315" s="15">
        <v>11.2</v>
      </c>
      <c r="M3315" s="15">
        <v>140</v>
      </c>
      <c r="N3315" s="15">
        <v>150</v>
      </c>
      <c r="O3315" s="15">
        <v>1</v>
      </c>
      <c r="P3315" s="15" t="s">
        <v>910</v>
      </c>
      <c r="Q3315" s="37" t="s">
        <v>9169</v>
      </c>
      <c r="R3315" s="37">
        <v>0.21</v>
      </c>
      <c r="S3315" s="37" t="s">
        <v>9168</v>
      </c>
      <c r="T3315" s="37" t="s">
        <v>9167</v>
      </c>
      <c r="U3315" s="37" t="s">
        <v>9166</v>
      </c>
    </row>
    <row r="3316" spans="1:21" s="37" customFormat="1" ht="14.5">
      <c r="A3316" s="3" t="s">
        <v>6891</v>
      </c>
      <c r="B3316" s="15" t="s">
        <v>1</v>
      </c>
      <c r="C3316" s="15" t="s">
        <v>6</v>
      </c>
      <c r="D3316" s="15" t="s">
        <v>3525</v>
      </c>
      <c r="E3316" s="15">
        <v>1500</v>
      </c>
      <c r="F3316" s="15">
        <v>7.22</v>
      </c>
      <c r="G3316" s="15">
        <v>7.6</v>
      </c>
      <c r="H3316" s="15">
        <v>7.98</v>
      </c>
      <c r="I3316" s="15">
        <v>6.5</v>
      </c>
      <c r="J3316" s="15">
        <v>5</v>
      </c>
      <c r="K3316" s="15">
        <v>500</v>
      </c>
      <c r="L3316" s="15">
        <v>11.2</v>
      </c>
      <c r="M3316" s="15">
        <v>140</v>
      </c>
      <c r="N3316" s="15">
        <v>150</v>
      </c>
      <c r="O3316" s="15">
        <v>1</v>
      </c>
      <c r="P3316" s="15" t="s">
        <v>910</v>
      </c>
      <c r="Q3316" s="37" t="s">
        <v>9169</v>
      </c>
      <c r="R3316" s="37">
        <v>0.21</v>
      </c>
      <c r="S3316" s="37" t="s">
        <v>9168</v>
      </c>
      <c r="T3316" s="37" t="s">
        <v>9167</v>
      </c>
      <c r="U3316" s="37" t="s">
        <v>9166</v>
      </c>
    </row>
    <row r="3317" spans="1:21" s="37" customFormat="1" ht="14.5">
      <c r="A3317" s="3" t="s">
        <v>6892</v>
      </c>
      <c r="B3317" s="15" t="s">
        <v>1</v>
      </c>
      <c r="C3317" s="15" t="s">
        <v>6</v>
      </c>
      <c r="D3317" s="15" t="s">
        <v>3522</v>
      </c>
      <c r="E3317" s="15">
        <v>1500</v>
      </c>
      <c r="F3317" s="15">
        <v>7.78</v>
      </c>
      <c r="G3317" s="15">
        <v>8.6</v>
      </c>
      <c r="H3317" s="15">
        <v>9.51</v>
      </c>
      <c r="I3317" s="15">
        <v>7</v>
      </c>
      <c r="J3317" s="15">
        <v>5</v>
      </c>
      <c r="K3317" s="15">
        <v>200</v>
      </c>
      <c r="L3317" s="15">
        <v>13.3</v>
      </c>
      <c r="M3317" s="15">
        <v>118</v>
      </c>
      <c r="N3317" s="15">
        <v>150</v>
      </c>
      <c r="O3317" s="15">
        <v>1</v>
      </c>
      <c r="P3317" s="15" t="s">
        <v>910</v>
      </c>
      <c r="Q3317" s="37" t="s">
        <v>9169</v>
      </c>
      <c r="R3317" s="37">
        <v>0.21</v>
      </c>
      <c r="S3317" s="37" t="s">
        <v>9168</v>
      </c>
      <c r="T3317" s="37" t="s">
        <v>9167</v>
      </c>
      <c r="U3317" s="37" t="s">
        <v>9166</v>
      </c>
    </row>
    <row r="3318" spans="1:21" s="37" customFormat="1" ht="14.5">
      <c r="A3318" s="3" t="s">
        <v>6893</v>
      </c>
      <c r="B3318" s="15" t="s">
        <v>1</v>
      </c>
      <c r="C3318" s="15" t="s">
        <v>6</v>
      </c>
      <c r="D3318" s="15" t="s">
        <v>3522</v>
      </c>
      <c r="E3318" s="15">
        <v>1500</v>
      </c>
      <c r="F3318" s="15">
        <v>7.78</v>
      </c>
      <c r="G3318" s="15">
        <v>8.1999999999999993</v>
      </c>
      <c r="H3318" s="15">
        <v>8.6</v>
      </c>
      <c r="I3318" s="15">
        <v>7</v>
      </c>
      <c r="J3318" s="15">
        <v>5</v>
      </c>
      <c r="K3318" s="15">
        <v>200</v>
      </c>
      <c r="L3318" s="15">
        <v>12</v>
      </c>
      <c r="M3318" s="15">
        <v>131</v>
      </c>
      <c r="N3318" s="15">
        <v>150</v>
      </c>
      <c r="O3318" s="15">
        <v>1</v>
      </c>
      <c r="P3318" s="15" t="s">
        <v>910</v>
      </c>
      <c r="Q3318" s="37" t="s">
        <v>9169</v>
      </c>
      <c r="R3318" s="37">
        <v>0.21</v>
      </c>
      <c r="S3318" s="37" t="s">
        <v>9168</v>
      </c>
      <c r="T3318" s="37" t="s">
        <v>9167</v>
      </c>
      <c r="U3318" s="37" t="s">
        <v>9166</v>
      </c>
    </row>
    <row r="3319" spans="1:21" s="37" customFormat="1" ht="14.5">
      <c r="A3319" s="3" t="s">
        <v>6894</v>
      </c>
      <c r="B3319" s="15" t="s">
        <v>1</v>
      </c>
      <c r="C3319" s="15" t="s">
        <v>6</v>
      </c>
      <c r="D3319" s="15" t="s">
        <v>3522</v>
      </c>
      <c r="E3319" s="15">
        <v>1500</v>
      </c>
      <c r="F3319" s="15">
        <v>7.78</v>
      </c>
      <c r="G3319" s="15">
        <v>8.1999999999999993</v>
      </c>
      <c r="H3319" s="15">
        <v>8.6</v>
      </c>
      <c r="I3319" s="15">
        <v>7</v>
      </c>
      <c r="J3319" s="15">
        <v>5</v>
      </c>
      <c r="K3319" s="15">
        <v>200</v>
      </c>
      <c r="L3319" s="15">
        <v>12</v>
      </c>
      <c r="M3319" s="15">
        <v>131</v>
      </c>
      <c r="N3319" s="15">
        <v>150</v>
      </c>
      <c r="O3319" s="15">
        <v>1</v>
      </c>
      <c r="P3319" s="15" t="s">
        <v>3</v>
      </c>
      <c r="Q3319" s="37" t="s">
        <v>9169</v>
      </c>
      <c r="R3319" s="37">
        <v>0.21</v>
      </c>
      <c r="S3319" s="37" t="s">
        <v>9168</v>
      </c>
      <c r="T3319" s="37" t="s">
        <v>9167</v>
      </c>
      <c r="U3319" s="37" t="s">
        <v>9166</v>
      </c>
    </row>
    <row r="3320" spans="1:21" s="37" customFormat="1" ht="14.5">
      <c r="A3320" s="3" t="s">
        <v>6895</v>
      </c>
      <c r="B3320" s="15" t="s">
        <v>1</v>
      </c>
      <c r="C3320" s="15" t="s">
        <v>6</v>
      </c>
      <c r="D3320" s="15" t="s">
        <v>3525</v>
      </c>
      <c r="E3320" s="15">
        <v>1500</v>
      </c>
      <c r="F3320" s="15">
        <v>7.78</v>
      </c>
      <c r="G3320" s="15">
        <v>8.6</v>
      </c>
      <c r="H3320" s="15">
        <v>9.51</v>
      </c>
      <c r="I3320" s="15">
        <v>7</v>
      </c>
      <c r="J3320" s="15">
        <v>5</v>
      </c>
      <c r="K3320" s="15">
        <v>200</v>
      </c>
      <c r="L3320" s="15">
        <v>13.3</v>
      </c>
      <c r="M3320" s="15">
        <v>118</v>
      </c>
      <c r="N3320" s="15">
        <v>150</v>
      </c>
      <c r="O3320" s="15">
        <v>1</v>
      </c>
      <c r="P3320" s="15" t="s">
        <v>910</v>
      </c>
      <c r="Q3320" s="37" t="s">
        <v>9169</v>
      </c>
      <c r="R3320" s="37">
        <v>0.21</v>
      </c>
      <c r="S3320" s="37" t="s">
        <v>9168</v>
      </c>
      <c r="T3320" s="37" t="s">
        <v>9167</v>
      </c>
      <c r="U3320" s="37" t="s">
        <v>9166</v>
      </c>
    </row>
    <row r="3321" spans="1:21" s="37" customFormat="1" ht="14.5">
      <c r="A3321" s="3" t="s">
        <v>6896</v>
      </c>
      <c r="B3321" s="15" t="s">
        <v>1</v>
      </c>
      <c r="C3321" s="15" t="s">
        <v>6</v>
      </c>
      <c r="D3321" s="15" t="s">
        <v>3525</v>
      </c>
      <c r="E3321" s="15">
        <v>1500</v>
      </c>
      <c r="F3321" s="15">
        <v>7.78</v>
      </c>
      <c r="G3321" s="15">
        <v>8.1999999999999993</v>
      </c>
      <c r="H3321" s="15">
        <v>8.6</v>
      </c>
      <c r="I3321" s="15">
        <v>7</v>
      </c>
      <c r="J3321" s="15">
        <v>5</v>
      </c>
      <c r="K3321" s="15">
        <v>200</v>
      </c>
      <c r="L3321" s="15">
        <v>12</v>
      </c>
      <c r="M3321" s="15">
        <v>131</v>
      </c>
      <c r="N3321" s="15">
        <v>150</v>
      </c>
      <c r="O3321" s="15">
        <v>1</v>
      </c>
      <c r="P3321" s="15" t="s">
        <v>910</v>
      </c>
      <c r="Q3321" s="37" t="s">
        <v>9169</v>
      </c>
      <c r="R3321" s="37">
        <v>0.21</v>
      </c>
      <c r="S3321" s="37" t="s">
        <v>9168</v>
      </c>
      <c r="T3321" s="37" t="s">
        <v>9167</v>
      </c>
      <c r="U3321" s="37" t="s">
        <v>9166</v>
      </c>
    </row>
    <row r="3322" spans="1:21" s="37" customFormat="1" ht="14.5">
      <c r="A3322" s="3" t="s">
        <v>6897</v>
      </c>
      <c r="B3322" s="15" t="s">
        <v>1</v>
      </c>
      <c r="C3322" s="15" t="s">
        <v>6</v>
      </c>
      <c r="D3322" s="15" t="s">
        <v>3525</v>
      </c>
      <c r="E3322" s="15">
        <v>1500</v>
      </c>
      <c r="F3322" s="15">
        <v>7.78</v>
      </c>
      <c r="G3322" s="15">
        <v>8.1999999999999993</v>
      </c>
      <c r="H3322" s="15">
        <v>8.6</v>
      </c>
      <c r="I3322" s="15">
        <v>7</v>
      </c>
      <c r="J3322" s="15">
        <v>5</v>
      </c>
      <c r="K3322" s="15">
        <v>200</v>
      </c>
      <c r="L3322" s="15">
        <v>12</v>
      </c>
      <c r="M3322" s="15">
        <v>131</v>
      </c>
      <c r="N3322" s="15">
        <v>150</v>
      </c>
      <c r="O3322" s="15">
        <v>1</v>
      </c>
      <c r="P3322" s="15" t="s">
        <v>3</v>
      </c>
      <c r="Q3322" s="37" t="s">
        <v>9169</v>
      </c>
      <c r="R3322" s="37">
        <v>0.21</v>
      </c>
      <c r="S3322" s="37" t="s">
        <v>9168</v>
      </c>
      <c r="T3322" s="37" t="s">
        <v>9167</v>
      </c>
      <c r="U3322" s="37" t="s">
        <v>9166</v>
      </c>
    </row>
    <row r="3323" spans="1:21" s="37" customFormat="1" ht="14.5">
      <c r="A3323" s="3" t="s">
        <v>6898</v>
      </c>
      <c r="B3323" s="15" t="s">
        <v>1</v>
      </c>
      <c r="C3323" s="15" t="s">
        <v>6</v>
      </c>
      <c r="D3323" s="15" t="s">
        <v>3525</v>
      </c>
      <c r="E3323" s="15">
        <v>1500</v>
      </c>
      <c r="F3323" s="15">
        <v>7.78</v>
      </c>
      <c r="G3323" s="15">
        <v>8.6</v>
      </c>
      <c r="H3323" s="15">
        <v>9.51</v>
      </c>
      <c r="I3323" s="15">
        <v>7</v>
      </c>
      <c r="J3323" s="15">
        <v>5</v>
      </c>
      <c r="K3323" s="15">
        <v>200</v>
      </c>
      <c r="L3323" s="15">
        <v>13.3</v>
      </c>
      <c r="M3323" s="15">
        <v>118</v>
      </c>
      <c r="N3323" s="15">
        <v>150</v>
      </c>
      <c r="O3323" s="15">
        <v>1</v>
      </c>
      <c r="P3323" s="15" t="s">
        <v>3</v>
      </c>
      <c r="Q3323" s="37" t="s">
        <v>9169</v>
      </c>
      <c r="R3323" s="37">
        <v>0.21</v>
      </c>
      <c r="S3323" s="37" t="s">
        <v>9168</v>
      </c>
      <c r="T3323" s="37" t="s">
        <v>9167</v>
      </c>
      <c r="U3323" s="37" t="s">
        <v>9166</v>
      </c>
    </row>
    <row r="3324" spans="1:21" s="37" customFormat="1" ht="14.5">
      <c r="A3324" s="3" t="s">
        <v>6899</v>
      </c>
      <c r="B3324" s="15" t="s">
        <v>1</v>
      </c>
      <c r="C3324" s="15" t="s">
        <v>6</v>
      </c>
      <c r="D3324" s="15" t="s">
        <v>3522</v>
      </c>
      <c r="E3324" s="15">
        <v>1500</v>
      </c>
      <c r="F3324" s="15">
        <v>7.78</v>
      </c>
      <c r="G3324" s="15">
        <v>8.6</v>
      </c>
      <c r="H3324" s="15">
        <v>9.51</v>
      </c>
      <c r="I3324" s="15">
        <v>7</v>
      </c>
      <c r="J3324" s="15">
        <v>5</v>
      </c>
      <c r="K3324" s="15">
        <v>200</v>
      </c>
      <c r="L3324" s="15">
        <v>13.3</v>
      </c>
      <c r="M3324" s="15">
        <v>118</v>
      </c>
      <c r="N3324" s="15">
        <v>150</v>
      </c>
      <c r="O3324" s="15">
        <v>1</v>
      </c>
      <c r="P3324" s="15" t="s">
        <v>3</v>
      </c>
      <c r="Q3324" s="37" t="s">
        <v>9169</v>
      </c>
      <c r="R3324" s="37">
        <v>0.21</v>
      </c>
      <c r="S3324" s="37" t="s">
        <v>9168</v>
      </c>
      <c r="T3324" s="37" t="s">
        <v>9167</v>
      </c>
      <c r="U3324" s="37" t="s">
        <v>9166</v>
      </c>
    </row>
    <row r="3325" spans="1:21" s="37" customFormat="1" ht="14.5">
      <c r="A3325" s="3" t="s">
        <v>6900</v>
      </c>
      <c r="B3325" s="15" t="s">
        <v>1</v>
      </c>
      <c r="C3325" s="15" t="s">
        <v>6</v>
      </c>
      <c r="D3325" s="15" t="s">
        <v>3522</v>
      </c>
      <c r="E3325" s="15">
        <v>1500</v>
      </c>
      <c r="F3325" s="15">
        <v>8.33</v>
      </c>
      <c r="G3325" s="15">
        <v>9.3000000000000007</v>
      </c>
      <c r="H3325" s="15">
        <v>10.3</v>
      </c>
      <c r="I3325" s="15">
        <v>7.5</v>
      </c>
      <c r="J3325" s="15">
        <v>5</v>
      </c>
      <c r="K3325" s="15">
        <v>100</v>
      </c>
      <c r="L3325" s="15">
        <v>14.3</v>
      </c>
      <c r="M3325" s="15">
        <v>110</v>
      </c>
      <c r="N3325" s="15">
        <v>150</v>
      </c>
      <c r="O3325" s="15">
        <v>1</v>
      </c>
      <c r="P3325" s="15" t="s">
        <v>910</v>
      </c>
      <c r="Q3325" s="37" t="s">
        <v>9169</v>
      </c>
      <c r="R3325" s="37">
        <v>0.21</v>
      </c>
      <c r="S3325" s="37" t="s">
        <v>9168</v>
      </c>
      <c r="T3325" s="37" t="s">
        <v>9167</v>
      </c>
      <c r="U3325" s="37" t="s">
        <v>9166</v>
      </c>
    </row>
    <row r="3326" spans="1:21" s="37" customFormat="1" ht="14.5">
      <c r="A3326" s="3" t="s">
        <v>6901</v>
      </c>
      <c r="B3326" s="15" t="s">
        <v>1</v>
      </c>
      <c r="C3326" s="15" t="s">
        <v>6</v>
      </c>
      <c r="D3326" s="15" t="s">
        <v>3522</v>
      </c>
      <c r="E3326" s="15">
        <v>1500</v>
      </c>
      <c r="F3326" s="15">
        <v>8.33</v>
      </c>
      <c r="G3326" s="15">
        <v>8.8000000000000007</v>
      </c>
      <c r="H3326" s="15">
        <v>9.2100000000000009</v>
      </c>
      <c r="I3326" s="15">
        <v>7.5</v>
      </c>
      <c r="J3326" s="15">
        <v>5</v>
      </c>
      <c r="K3326" s="15">
        <v>100</v>
      </c>
      <c r="L3326" s="15">
        <v>12.9</v>
      </c>
      <c r="M3326" s="15">
        <v>122</v>
      </c>
      <c r="N3326" s="15">
        <v>150</v>
      </c>
      <c r="O3326" s="15">
        <v>1</v>
      </c>
      <c r="P3326" s="15" t="s">
        <v>910</v>
      </c>
      <c r="Q3326" s="37" t="s">
        <v>9169</v>
      </c>
      <c r="R3326" s="37">
        <v>0.21</v>
      </c>
      <c r="S3326" s="37" t="s">
        <v>9168</v>
      </c>
      <c r="T3326" s="37" t="s">
        <v>9167</v>
      </c>
      <c r="U3326" s="37" t="s">
        <v>9166</v>
      </c>
    </row>
    <row r="3327" spans="1:21" s="37" customFormat="1" ht="14.5">
      <c r="A3327" s="3" t="s">
        <v>6902</v>
      </c>
      <c r="B3327" s="15" t="s">
        <v>1</v>
      </c>
      <c r="C3327" s="15" t="s">
        <v>6</v>
      </c>
      <c r="D3327" s="15" t="s">
        <v>3522</v>
      </c>
      <c r="E3327" s="15">
        <v>1500</v>
      </c>
      <c r="F3327" s="15">
        <v>8.33</v>
      </c>
      <c r="G3327" s="15">
        <v>8.8000000000000007</v>
      </c>
      <c r="H3327" s="15">
        <v>9.2100000000000009</v>
      </c>
      <c r="I3327" s="15">
        <v>7.5</v>
      </c>
      <c r="J3327" s="15">
        <v>5</v>
      </c>
      <c r="K3327" s="15">
        <v>100</v>
      </c>
      <c r="L3327" s="15">
        <v>12.9</v>
      </c>
      <c r="M3327" s="15">
        <v>122</v>
      </c>
      <c r="N3327" s="15">
        <v>150</v>
      </c>
      <c r="O3327" s="15">
        <v>1</v>
      </c>
      <c r="P3327" s="15" t="s">
        <v>3</v>
      </c>
      <c r="Q3327" s="37" t="s">
        <v>9169</v>
      </c>
      <c r="R3327" s="37">
        <v>0.21</v>
      </c>
      <c r="S3327" s="37" t="s">
        <v>9168</v>
      </c>
      <c r="T3327" s="37" t="s">
        <v>9167</v>
      </c>
      <c r="U3327" s="37" t="s">
        <v>9166</v>
      </c>
    </row>
    <row r="3328" spans="1:21" s="37" customFormat="1" ht="14.5">
      <c r="A3328" s="3" t="s">
        <v>6903</v>
      </c>
      <c r="B3328" s="15" t="s">
        <v>1</v>
      </c>
      <c r="C3328" s="15" t="s">
        <v>6</v>
      </c>
      <c r="D3328" s="15" t="s">
        <v>3525</v>
      </c>
      <c r="E3328" s="15">
        <v>1500</v>
      </c>
      <c r="F3328" s="15">
        <v>8.33</v>
      </c>
      <c r="G3328" s="15">
        <v>9.3000000000000007</v>
      </c>
      <c r="H3328" s="15">
        <v>10.199999999999999</v>
      </c>
      <c r="I3328" s="15">
        <v>7.5</v>
      </c>
      <c r="J3328" s="15">
        <v>5</v>
      </c>
      <c r="K3328" s="15">
        <v>100</v>
      </c>
      <c r="L3328" s="15">
        <v>14.3</v>
      </c>
      <c r="M3328" s="15">
        <v>110</v>
      </c>
      <c r="N3328" s="15">
        <v>150</v>
      </c>
      <c r="O3328" s="15">
        <v>1</v>
      </c>
      <c r="P3328" s="15" t="s">
        <v>910</v>
      </c>
      <c r="Q3328" s="37" t="s">
        <v>9169</v>
      </c>
      <c r="R3328" s="37">
        <v>0.21</v>
      </c>
      <c r="S3328" s="37" t="s">
        <v>9168</v>
      </c>
      <c r="T3328" s="37" t="s">
        <v>9167</v>
      </c>
      <c r="U3328" s="37" t="s">
        <v>9166</v>
      </c>
    </row>
    <row r="3329" spans="1:21" s="37" customFormat="1" ht="14.5">
      <c r="A3329" s="3" t="s">
        <v>6904</v>
      </c>
      <c r="B3329" s="15" t="s">
        <v>1</v>
      </c>
      <c r="C3329" s="15" t="s">
        <v>6</v>
      </c>
      <c r="D3329" s="15" t="s">
        <v>3525</v>
      </c>
      <c r="E3329" s="15">
        <v>1500</v>
      </c>
      <c r="F3329" s="15">
        <v>8.33</v>
      </c>
      <c r="G3329" s="15">
        <v>8.8000000000000007</v>
      </c>
      <c r="H3329" s="15">
        <v>9.2100000000000009</v>
      </c>
      <c r="I3329" s="15">
        <v>7.5</v>
      </c>
      <c r="J3329" s="15">
        <v>5</v>
      </c>
      <c r="K3329" s="15">
        <v>100</v>
      </c>
      <c r="L3329" s="15">
        <v>12.9</v>
      </c>
      <c r="M3329" s="15">
        <v>122</v>
      </c>
      <c r="N3329" s="15">
        <v>150</v>
      </c>
      <c r="O3329" s="15">
        <v>1</v>
      </c>
      <c r="P3329" s="15" t="s">
        <v>910</v>
      </c>
      <c r="Q3329" s="37" t="s">
        <v>9169</v>
      </c>
      <c r="R3329" s="37">
        <v>0.21</v>
      </c>
      <c r="S3329" s="37" t="s">
        <v>9168</v>
      </c>
      <c r="T3329" s="37" t="s">
        <v>9167</v>
      </c>
      <c r="U3329" s="37" t="s">
        <v>9166</v>
      </c>
    </row>
    <row r="3330" spans="1:21" s="37" customFormat="1" ht="14.5">
      <c r="A3330" s="3" t="s">
        <v>6905</v>
      </c>
      <c r="B3330" s="15" t="s">
        <v>1</v>
      </c>
      <c r="C3330" s="15" t="s">
        <v>6</v>
      </c>
      <c r="D3330" s="15" t="s">
        <v>3525</v>
      </c>
      <c r="E3330" s="15">
        <v>1500</v>
      </c>
      <c r="F3330" s="15">
        <v>8.33</v>
      </c>
      <c r="G3330" s="15">
        <v>8.8000000000000007</v>
      </c>
      <c r="H3330" s="15">
        <v>9.2100000000000009</v>
      </c>
      <c r="I3330" s="15">
        <v>7.5</v>
      </c>
      <c r="J3330" s="15">
        <v>5</v>
      </c>
      <c r="K3330" s="15">
        <v>100</v>
      </c>
      <c r="L3330" s="15">
        <v>12.9</v>
      </c>
      <c r="M3330" s="15">
        <v>122</v>
      </c>
      <c r="N3330" s="15">
        <v>150</v>
      </c>
      <c r="O3330" s="15">
        <v>1</v>
      </c>
      <c r="P3330" s="15" t="s">
        <v>3</v>
      </c>
      <c r="Q3330" s="37" t="s">
        <v>9169</v>
      </c>
      <c r="R3330" s="37">
        <v>0.21</v>
      </c>
      <c r="S3330" s="37" t="s">
        <v>9168</v>
      </c>
      <c r="T3330" s="37" t="s">
        <v>9167</v>
      </c>
      <c r="U3330" s="37" t="s">
        <v>9166</v>
      </c>
    </row>
    <row r="3331" spans="1:21" s="37" customFormat="1" ht="14.5">
      <c r="A3331" s="3" t="s">
        <v>6906</v>
      </c>
      <c r="B3331" s="15" t="s">
        <v>1</v>
      </c>
      <c r="C3331" s="15" t="s">
        <v>6</v>
      </c>
      <c r="D3331" s="15" t="s">
        <v>3525</v>
      </c>
      <c r="E3331" s="15">
        <v>1500</v>
      </c>
      <c r="F3331" s="15">
        <v>8.33</v>
      </c>
      <c r="G3331" s="15">
        <v>9.3000000000000007</v>
      </c>
      <c r="H3331" s="15">
        <v>10.199999999999999</v>
      </c>
      <c r="I3331" s="15">
        <v>7.5</v>
      </c>
      <c r="J3331" s="15">
        <v>5</v>
      </c>
      <c r="K3331" s="15">
        <v>100</v>
      </c>
      <c r="L3331" s="15">
        <v>14.3</v>
      </c>
      <c r="M3331" s="15">
        <v>110</v>
      </c>
      <c r="N3331" s="15">
        <v>150</v>
      </c>
      <c r="O3331" s="15">
        <v>1</v>
      </c>
      <c r="P3331" s="15" t="s">
        <v>3</v>
      </c>
      <c r="Q3331" s="37" t="s">
        <v>9169</v>
      </c>
      <c r="R3331" s="37">
        <v>0.21</v>
      </c>
      <c r="S3331" s="37" t="s">
        <v>9168</v>
      </c>
      <c r="T3331" s="37" t="s">
        <v>9167</v>
      </c>
      <c r="U3331" s="37" t="s">
        <v>9166</v>
      </c>
    </row>
    <row r="3332" spans="1:21" s="37" customFormat="1" ht="14.5">
      <c r="A3332" s="3" t="s">
        <v>6907</v>
      </c>
      <c r="B3332" s="15" t="s">
        <v>1</v>
      </c>
      <c r="C3332" s="15" t="s">
        <v>6</v>
      </c>
      <c r="D3332" s="15" t="s">
        <v>3522</v>
      </c>
      <c r="E3332" s="15">
        <v>1500</v>
      </c>
      <c r="F3332" s="15">
        <v>8.33</v>
      </c>
      <c r="G3332" s="15">
        <v>9.3000000000000007</v>
      </c>
      <c r="H3332" s="15">
        <v>10.3</v>
      </c>
      <c r="I3332" s="15">
        <v>7.5</v>
      </c>
      <c r="J3332" s="15">
        <v>5</v>
      </c>
      <c r="K3332" s="15">
        <v>100</v>
      </c>
      <c r="L3332" s="15">
        <v>14.3</v>
      </c>
      <c r="M3332" s="15">
        <v>110</v>
      </c>
      <c r="N3332" s="15">
        <v>150</v>
      </c>
      <c r="O3332" s="15">
        <v>1</v>
      </c>
      <c r="P3332" s="15" t="s">
        <v>3</v>
      </c>
      <c r="Q3332" s="37" t="s">
        <v>9169</v>
      </c>
      <c r="R3332" s="37">
        <v>0.21</v>
      </c>
      <c r="S3332" s="37" t="s">
        <v>9168</v>
      </c>
      <c r="T3332" s="37" t="s">
        <v>9167</v>
      </c>
      <c r="U3332" s="37" t="s">
        <v>9166</v>
      </c>
    </row>
    <row r="3333" spans="1:21" s="37" customFormat="1" ht="14.5">
      <c r="A3333" s="3" t="s">
        <v>6908</v>
      </c>
      <c r="B3333" s="15" t="s">
        <v>1</v>
      </c>
      <c r="C3333" s="15" t="s">
        <v>6</v>
      </c>
      <c r="D3333" s="15" t="s">
        <v>3522</v>
      </c>
      <c r="E3333" s="15">
        <v>1500</v>
      </c>
      <c r="F3333" s="15">
        <v>77.8</v>
      </c>
      <c r="G3333" s="15">
        <v>86.5</v>
      </c>
      <c r="H3333" s="15">
        <v>95.1</v>
      </c>
      <c r="I3333" s="15">
        <v>70</v>
      </c>
      <c r="J3333" s="15">
        <v>5</v>
      </c>
      <c r="K3333" s="15">
        <v>1</v>
      </c>
      <c r="L3333" s="15">
        <v>125</v>
      </c>
      <c r="M3333" s="15">
        <v>12.6</v>
      </c>
      <c r="N3333" s="15">
        <v>150</v>
      </c>
      <c r="O3333" s="15">
        <v>1</v>
      </c>
      <c r="P3333" s="15" t="s">
        <v>910</v>
      </c>
      <c r="Q3333" s="37" t="s">
        <v>9169</v>
      </c>
      <c r="R3333" s="37">
        <v>0.21</v>
      </c>
      <c r="S3333" s="37" t="s">
        <v>9168</v>
      </c>
      <c r="T3333" s="37" t="s">
        <v>9167</v>
      </c>
      <c r="U3333" s="37" t="s">
        <v>9166</v>
      </c>
    </row>
    <row r="3334" spans="1:21" s="37" customFormat="1" ht="14.5">
      <c r="A3334" s="3" t="s">
        <v>6909</v>
      </c>
      <c r="B3334" s="15" t="s">
        <v>1</v>
      </c>
      <c r="C3334" s="15" t="s">
        <v>6</v>
      </c>
      <c r="D3334" s="15" t="s">
        <v>3522</v>
      </c>
      <c r="E3334" s="15">
        <v>1500</v>
      </c>
      <c r="F3334" s="15">
        <v>77.8</v>
      </c>
      <c r="G3334" s="15">
        <v>81.900000000000006</v>
      </c>
      <c r="H3334" s="15">
        <v>86</v>
      </c>
      <c r="I3334" s="15">
        <v>70</v>
      </c>
      <c r="J3334" s="15">
        <v>5</v>
      </c>
      <c r="K3334" s="15">
        <v>1</v>
      </c>
      <c r="L3334" s="15">
        <v>113</v>
      </c>
      <c r="M3334" s="15">
        <v>13.9</v>
      </c>
      <c r="N3334" s="15">
        <v>150</v>
      </c>
      <c r="O3334" s="15">
        <v>1</v>
      </c>
      <c r="P3334" s="15" t="s">
        <v>910</v>
      </c>
      <c r="Q3334" s="37" t="s">
        <v>9169</v>
      </c>
      <c r="R3334" s="37">
        <v>0.21</v>
      </c>
      <c r="S3334" s="37" t="s">
        <v>9168</v>
      </c>
      <c r="T3334" s="37" t="s">
        <v>9167</v>
      </c>
      <c r="U3334" s="37" t="s">
        <v>9166</v>
      </c>
    </row>
    <row r="3335" spans="1:21" s="37" customFormat="1" ht="14.5">
      <c r="A3335" s="3" t="s">
        <v>6910</v>
      </c>
      <c r="B3335" s="15" t="s">
        <v>1</v>
      </c>
      <c r="C3335" s="15" t="s">
        <v>6</v>
      </c>
      <c r="D3335" s="15" t="s">
        <v>3522</v>
      </c>
      <c r="E3335" s="15">
        <v>1500</v>
      </c>
      <c r="F3335" s="15">
        <v>77.8</v>
      </c>
      <c r="G3335" s="15">
        <v>81.900000000000006</v>
      </c>
      <c r="H3335" s="15">
        <v>86</v>
      </c>
      <c r="I3335" s="15">
        <v>70</v>
      </c>
      <c r="J3335" s="15">
        <v>5</v>
      </c>
      <c r="K3335" s="15">
        <v>1</v>
      </c>
      <c r="L3335" s="15">
        <v>113</v>
      </c>
      <c r="M3335" s="15">
        <v>13.9</v>
      </c>
      <c r="N3335" s="15">
        <v>150</v>
      </c>
      <c r="O3335" s="15">
        <v>1</v>
      </c>
      <c r="P3335" s="15" t="s">
        <v>3</v>
      </c>
      <c r="Q3335" s="37" t="s">
        <v>9169</v>
      </c>
      <c r="R3335" s="37">
        <v>0.21</v>
      </c>
      <c r="S3335" s="37" t="s">
        <v>9168</v>
      </c>
      <c r="T3335" s="37" t="s">
        <v>9167</v>
      </c>
      <c r="U3335" s="37" t="s">
        <v>9166</v>
      </c>
    </row>
    <row r="3336" spans="1:21" s="37" customFormat="1" ht="14.5">
      <c r="A3336" s="3" t="s">
        <v>6911</v>
      </c>
      <c r="B3336" s="15" t="s">
        <v>1</v>
      </c>
      <c r="C3336" s="15" t="s">
        <v>6</v>
      </c>
      <c r="D3336" s="15" t="s">
        <v>3525</v>
      </c>
      <c r="E3336" s="15">
        <v>1500</v>
      </c>
      <c r="F3336" s="15">
        <v>77.8</v>
      </c>
      <c r="G3336" s="15">
        <v>86.5</v>
      </c>
      <c r="H3336" s="15">
        <v>95.1</v>
      </c>
      <c r="I3336" s="15">
        <v>70</v>
      </c>
      <c r="J3336" s="15">
        <v>5</v>
      </c>
      <c r="K3336" s="15">
        <v>1</v>
      </c>
      <c r="L3336" s="15">
        <v>125</v>
      </c>
      <c r="M3336" s="15">
        <v>12.6</v>
      </c>
      <c r="N3336" s="15">
        <v>150</v>
      </c>
      <c r="O3336" s="15">
        <v>1</v>
      </c>
      <c r="P3336" s="15" t="s">
        <v>910</v>
      </c>
      <c r="Q3336" s="37" t="s">
        <v>9169</v>
      </c>
      <c r="R3336" s="37">
        <v>0.21</v>
      </c>
      <c r="S3336" s="37" t="s">
        <v>9168</v>
      </c>
      <c r="T3336" s="37" t="s">
        <v>9167</v>
      </c>
      <c r="U3336" s="37" t="s">
        <v>9166</v>
      </c>
    </row>
    <row r="3337" spans="1:21" s="37" customFormat="1" ht="14.5">
      <c r="A3337" s="3" t="s">
        <v>6912</v>
      </c>
      <c r="B3337" s="15" t="s">
        <v>1</v>
      </c>
      <c r="C3337" s="15" t="s">
        <v>6</v>
      </c>
      <c r="D3337" s="15" t="s">
        <v>3525</v>
      </c>
      <c r="E3337" s="15">
        <v>1500</v>
      </c>
      <c r="F3337" s="15">
        <v>77.8</v>
      </c>
      <c r="G3337" s="15">
        <v>81.900000000000006</v>
      </c>
      <c r="H3337" s="15">
        <v>86</v>
      </c>
      <c r="I3337" s="15">
        <v>70</v>
      </c>
      <c r="J3337" s="15">
        <v>5</v>
      </c>
      <c r="K3337" s="15">
        <v>1</v>
      </c>
      <c r="L3337" s="15">
        <v>113</v>
      </c>
      <c r="M3337" s="15">
        <v>13.9</v>
      </c>
      <c r="N3337" s="15">
        <v>150</v>
      </c>
      <c r="O3337" s="15">
        <v>1</v>
      </c>
      <c r="P3337" s="15" t="s">
        <v>910</v>
      </c>
      <c r="Q3337" s="37" t="s">
        <v>9169</v>
      </c>
      <c r="R3337" s="37">
        <v>0.21</v>
      </c>
      <c r="S3337" s="37" t="s">
        <v>9168</v>
      </c>
      <c r="T3337" s="37" t="s">
        <v>9167</v>
      </c>
      <c r="U3337" s="37" t="s">
        <v>9166</v>
      </c>
    </row>
    <row r="3338" spans="1:21" s="37" customFormat="1" ht="14.5">
      <c r="A3338" s="3" t="s">
        <v>6913</v>
      </c>
      <c r="B3338" s="15" t="s">
        <v>1</v>
      </c>
      <c r="C3338" s="15" t="s">
        <v>6</v>
      </c>
      <c r="D3338" s="15" t="s">
        <v>3525</v>
      </c>
      <c r="E3338" s="15">
        <v>1500</v>
      </c>
      <c r="F3338" s="15">
        <v>77.8</v>
      </c>
      <c r="G3338" s="15">
        <v>81.900000000000006</v>
      </c>
      <c r="H3338" s="15">
        <v>86</v>
      </c>
      <c r="I3338" s="15">
        <v>70</v>
      </c>
      <c r="J3338" s="15">
        <v>5</v>
      </c>
      <c r="K3338" s="15">
        <v>1</v>
      </c>
      <c r="L3338" s="15">
        <v>113</v>
      </c>
      <c r="M3338" s="15">
        <v>13.9</v>
      </c>
      <c r="N3338" s="15">
        <v>150</v>
      </c>
      <c r="O3338" s="15">
        <v>1</v>
      </c>
      <c r="P3338" s="15" t="s">
        <v>3</v>
      </c>
      <c r="Q3338" s="37" t="s">
        <v>9169</v>
      </c>
      <c r="R3338" s="37">
        <v>0.21</v>
      </c>
      <c r="S3338" s="37" t="s">
        <v>9168</v>
      </c>
      <c r="T3338" s="37" t="s">
        <v>9167</v>
      </c>
      <c r="U3338" s="37" t="s">
        <v>9166</v>
      </c>
    </row>
    <row r="3339" spans="1:21" s="37" customFormat="1" ht="14.5">
      <c r="A3339" s="3" t="s">
        <v>6914</v>
      </c>
      <c r="B3339" s="15" t="s">
        <v>1</v>
      </c>
      <c r="C3339" s="15" t="s">
        <v>6</v>
      </c>
      <c r="D3339" s="15" t="s">
        <v>3525</v>
      </c>
      <c r="E3339" s="15">
        <v>1500</v>
      </c>
      <c r="F3339" s="15">
        <v>77.8</v>
      </c>
      <c r="G3339" s="15">
        <v>86.5</v>
      </c>
      <c r="H3339" s="15">
        <v>95.1</v>
      </c>
      <c r="I3339" s="15">
        <v>70</v>
      </c>
      <c r="J3339" s="15">
        <v>5</v>
      </c>
      <c r="K3339" s="15">
        <v>1</v>
      </c>
      <c r="L3339" s="15">
        <v>125</v>
      </c>
      <c r="M3339" s="15">
        <v>12.6</v>
      </c>
      <c r="N3339" s="15">
        <v>150</v>
      </c>
      <c r="O3339" s="15">
        <v>1</v>
      </c>
      <c r="P3339" s="15" t="s">
        <v>3</v>
      </c>
      <c r="Q3339" s="37" t="s">
        <v>9169</v>
      </c>
      <c r="R3339" s="37">
        <v>0.21</v>
      </c>
      <c r="S3339" s="37" t="s">
        <v>9168</v>
      </c>
      <c r="T3339" s="37" t="s">
        <v>9167</v>
      </c>
      <c r="U3339" s="37" t="s">
        <v>9166</v>
      </c>
    </row>
    <row r="3340" spans="1:21" s="37" customFormat="1" ht="14.5">
      <c r="A3340" s="3" t="s">
        <v>6915</v>
      </c>
      <c r="B3340" s="15" t="s">
        <v>1</v>
      </c>
      <c r="C3340" s="15" t="s">
        <v>6</v>
      </c>
      <c r="D3340" s="15" t="s">
        <v>3522</v>
      </c>
      <c r="E3340" s="15">
        <v>1500</v>
      </c>
      <c r="F3340" s="15">
        <v>77.8</v>
      </c>
      <c r="G3340" s="15">
        <v>86.5</v>
      </c>
      <c r="H3340" s="15">
        <v>95.1</v>
      </c>
      <c r="I3340" s="15">
        <v>70</v>
      </c>
      <c r="J3340" s="15">
        <v>5</v>
      </c>
      <c r="K3340" s="15">
        <v>1</v>
      </c>
      <c r="L3340" s="15">
        <v>125</v>
      </c>
      <c r="M3340" s="15">
        <v>12.6</v>
      </c>
      <c r="N3340" s="15">
        <v>150</v>
      </c>
      <c r="O3340" s="15">
        <v>1</v>
      </c>
      <c r="P3340" s="15" t="s">
        <v>3</v>
      </c>
      <c r="Q3340" s="37" t="s">
        <v>9169</v>
      </c>
      <c r="R3340" s="37">
        <v>0.21</v>
      </c>
      <c r="S3340" s="37" t="s">
        <v>9168</v>
      </c>
      <c r="T3340" s="37" t="s">
        <v>9167</v>
      </c>
      <c r="U3340" s="37" t="s">
        <v>9166</v>
      </c>
    </row>
    <row r="3341" spans="1:21" s="37" customFormat="1" ht="14.5">
      <c r="A3341" s="3" t="s">
        <v>6916</v>
      </c>
      <c r="B3341" s="15" t="s">
        <v>1</v>
      </c>
      <c r="C3341" s="15" t="s">
        <v>6</v>
      </c>
      <c r="D3341" s="15" t="s">
        <v>3522</v>
      </c>
      <c r="E3341" s="15">
        <v>1500</v>
      </c>
      <c r="F3341" s="15">
        <v>83.3</v>
      </c>
      <c r="G3341" s="15">
        <v>92.7</v>
      </c>
      <c r="H3341" s="15">
        <v>102</v>
      </c>
      <c r="I3341" s="15">
        <v>75</v>
      </c>
      <c r="J3341" s="15">
        <v>5</v>
      </c>
      <c r="K3341" s="15">
        <v>1</v>
      </c>
      <c r="L3341" s="15">
        <v>134</v>
      </c>
      <c r="M3341" s="15">
        <v>11.7</v>
      </c>
      <c r="N3341" s="15">
        <v>150</v>
      </c>
      <c r="O3341" s="15">
        <v>1</v>
      </c>
      <c r="P3341" s="15" t="s">
        <v>910</v>
      </c>
      <c r="Q3341" s="37" t="s">
        <v>9169</v>
      </c>
      <c r="R3341" s="37">
        <v>0.21</v>
      </c>
      <c r="S3341" s="37" t="s">
        <v>9168</v>
      </c>
      <c r="T3341" s="37" t="s">
        <v>9167</v>
      </c>
      <c r="U3341" s="37" t="s">
        <v>9166</v>
      </c>
    </row>
    <row r="3342" spans="1:21" s="37" customFormat="1" ht="14.5">
      <c r="A3342" s="3" t="s">
        <v>6917</v>
      </c>
      <c r="B3342" s="15" t="s">
        <v>1</v>
      </c>
      <c r="C3342" s="15" t="s">
        <v>6</v>
      </c>
      <c r="D3342" s="15" t="s">
        <v>3522</v>
      </c>
      <c r="E3342" s="15">
        <v>1500</v>
      </c>
      <c r="F3342" s="15">
        <v>83.3</v>
      </c>
      <c r="G3342" s="15">
        <v>87.7</v>
      </c>
      <c r="H3342" s="15">
        <v>92.1</v>
      </c>
      <c r="I3342" s="15">
        <v>75</v>
      </c>
      <c r="J3342" s="15">
        <v>5</v>
      </c>
      <c r="K3342" s="15">
        <v>1</v>
      </c>
      <c r="L3342" s="15">
        <v>121</v>
      </c>
      <c r="M3342" s="15">
        <v>13</v>
      </c>
      <c r="N3342" s="15">
        <v>150</v>
      </c>
      <c r="O3342" s="15">
        <v>1</v>
      </c>
      <c r="P3342" s="15" t="s">
        <v>910</v>
      </c>
      <c r="Q3342" s="37" t="s">
        <v>9169</v>
      </c>
      <c r="R3342" s="37">
        <v>0.21</v>
      </c>
      <c r="S3342" s="37" t="s">
        <v>9168</v>
      </c>
      <c r="T3342" s="37" t="s">
        <v>9167</v>
      </c>
      <c r="U3342" s="37" t="s">
        <v>9166</v>
      </c>
    </row>
    <row r="3343" spans="1:21" s="37" customFormat="1" ht="14.5">
      <c r="A3343" s="3" t="s">
        <v>6918</v>
      </c>
      <c r="B3343" s="15" t="s">
        <v>1</v>
      </c>
      <c r="C3343" s="15" t="s">
        <v>6</v>
      </c>
      <c r="D3343" s="15" t="s">
        <v>3522</v>
      </c>
      <c r="E3343" s="15">
        <v>1500</v>
      </c>
      <c r="F3343" s="15">
        <v>83.3</v>
      </c>
      <c r="G3343" s="15">
        <v>87.7</v>
      </c>
      <c r="H3343" s="15">
        <v>92.1</v>
      </c>
      <c r="I3343" s="15">
        <v>75</v>
      </c>
      <c r="J3343" s="15">
        <v>5</v>
      </c>
      <c r="K3343" s="15">
        <v>1</v>
      </c>
      <c r="L3343" s="15">
        <v>121</v>
      </c>
      <c r="M3343" s="15">
        <v>13</v>
      </c>
      <c r="N3343" s="15">
        <v>150</v>
      </c>
      <c r="O3343" s="15">
        <v>1</v>
      </c>
      <c r="P3343" s="15" t="s">
        <v>3</v>
      </c>
      <c r="Q3343" s="37" t="s">
        <v>9169</v>
      </c>
      <c r="R3343" s="37">
        <v>0.21</v>
      </c>
      <c r="S3343" s="37" t="s">
        <v>9168</v>
      </c>
      <c r="T3343" s="37" t="s">
        <v>9167</v>
      </c>
      <c r="U3343" s="37" t="s">
        <v>9166</v>
      </c>
    </row>
    <row r="3344" spans="1:21" s="37" customFormat="1" ht="14.5">
      <c r="A3344" s="3" t="s">
        <v>6919</v>
      </c>
      <c r="B3344" s="15" t="s">
        <v>1</v>
      </c>
      <c r="C3344" s="15" t="s">
        <v>6</v>
      </c>
      <c r="D3344" s="15" t="s">
        <v>3525</v>
      </c>
      <c r="E3344" s="15">
        <v>1500</v>
      </c>
      <c r="F3344" s="15">
        <v>83.3</v>
      </c>
      <c r="G3344" s="15">
        <v>92.7</v>
      </c>
      <c r="H3344" s="15">
        <v>102</v>
      </c>
      <c r="I3344" s="15">
        <v>75</v>
      </c>
      <c r="J3344" s="15">
        <v>5</v>
      </c>
      <c r="K3344" s="15">
        <v>1</v>
      </c>
      <c r="L3344" s="15">
        <v>134</v>
      </c>
      <c r="M3344" s="15">
        <v>11.7</v>
      </c>
      <c r="N3344" s="15">
        <v>150</v>
      </c>
      <c r="O3344" s="15">
        <v>1</v>
      </c>
      <c r="P3344" s="15" t="s">
        <v>910</v>
      </c>
      <c r="Q3344" s="37" t="s">
        <v>9169</v>
      </c>
      <c r="R3344" s="37">
        <v>0.21</v>
      </c>
      <c r="S3344" s="37" t="s">
        <v>9168</v>
      </c>
      <c r="T3344" s="37" t="s">
        <v>9167</v>
      </c>
      <c r="U3344" s="37" t="s">
        <v>9166</v>
      </c>
    </row>
    <row r="3345" spans="1:21" s="37" customFormat="1" ht="14.5">
      <c r="A3345" s="3" t="s">
        <v>6920</v>
      </c>
      <c r="B3345" s="15" t="s">
        <v>1</v>
      </c>
      <c r="C3345" s="15" t="s">
        <v>6</v>
      </c>
      <c r="D3345" s="15" t="s">
        <v>3525</v>
      </c>
      <c r="E3345" s="15">
        <v>1500</v>
      </c>
      <c r="F3345" s="15">
        <v>83.3</v>
      </c>
      <c r="G3345" s="15">
        <v>87.7</v>
      </c>
      <c r="H3345" s="15">
        <v>92.1</v>
      </c>
      <c r="I3345" s="15">
        <v>75</v>
      </c>
      <c r="J3345" s="15">
        <v>5</v>
      </c>
      <c r="K3345" s="15">
        <v>1</v>
      </c>
      <c r="L3345" s="15">
        <v>121</v>
      </c>
      <c r="M3345" s="15">
        <v>13</v>
      </c>
      <c r="N3345" s="15">
        <v>150</v>
      </c>
      <c r="O3345" s="15">
        <v>1</v>
      </c>
      <c r="P3345" s="15" t="s">
        <v>910</v>
      </c>
      <c r="Q3345" s="37" t="s">
        <v>9169</v>
      </c>
      <c r="R3345" s="37">
        <v>0.21</v>
      </c>
      <c r="S3345" s="37" t="s">
        <v>9168</v>
      </c>
      <c r="T3345" s="37" t="s">
        <v>9167</v>
      </c>
      <c r="U3345" s="37" t="s">
        <v>9166</v>
      </c>
    </row>
    <row r="3346" spans="1:21" s="37" customFormat="1" ht="14.5">
      <c r="A3346" s="3" t="s">
        <v>6921</v>
      </c>
      <c r="B3346" s="15" t="s">
        <v>1</v>
      </c>
      <c r="C3346" s="15" t="s">
        <v>6</v>
      </c>
      <c r="D3346" s="15" t="s">
        <v>3525</v>
      </c>
      <c r="E3346" s="15">
        <v>1500</v>
      </c>
      <c r="F3346" s="15">
        <v>83.3</v>
      </c>
      <c r="G3346" s="15">
        <v>87.7</v>
      </c>
      <c r="H3346" s="15">
        <v>92.1</v>
      </c>
      <c r="I3346" s="15">
        <v>75</v>
      </c>
      <c r="J3346" s="15">
        <v>5</v>
      </c>
      <c r="K3346" s="15">
        <v>1</v>
      </c>
      <c r="L3346" s="15">
        <v>121</v>
      </c>
      <c r="M3346" s="15">
        <v>13</v>
      </c>
      <c r="N3346" s="15">
        <v>150</v>
      </c>
      <c r="O3346" s="15">
        <v>1</v>
      </c>
      <c r="P3346" s="15" t="s">
        <v>3</v>
      </c>
      <c r="Q3346" s="37" t="s">
        <v>9169</v>
      </c>
      <c r="R3346" s="37">
        <v>0.21</v>
      </c>
      <c r="S3346" s="37" t="s">
        <v>9168</v>
      </c>
      <c r="T3346" s="37" t="s">
        <v>9167</v>
      </c>
      <c r="U3346" s="37" t="s">
        <v>9166</v>
      </c>
    </row>
    <row r="3347" spans="1:21" s="37" customFormat="1" ht="14.5">
      <c r="A3347" s="3" t="s">
        <v>6922</v>
      </c>
      <c r="B3347" s="15" t="s">
        <v>1</v>
      </c>
      <c r="C3347" s="15" t="s">
        <v>6</v>
      </c>
      <c r="D3347" s="15" t="s">
        <v>3525</v>
      </c>
      <c r="E3347" s="15">
        <v>1500</v>
      </c>
      <c r="F3347" s="15">
        <v>83.3</v>
      </c>
      <c r="G3347" s="15">
        <v>92.7</v>
      </c>
      <c r="H3347" s="15">
        <v>102</v>
      </c>
      <c r="I3347" s="15">
        <v>75</v>
      </c>
      <c r="J3347" s="15">
        <v>5</v>
      </c>
      <c r="K3347" s="15">
        <v>1</v>
      </c>
      <c r="L3347" s="15">
        <v>134</v>
      </c>
      <c r="M3347" s="15">
        <v>11.7</v>
      </c>
      <c r="N3347" s="15">
        <v>150</v>
      </c>
      <c r="O3347" s="15">
        <v>1</v>
      </c>
      <c r="P3347" s="15" t="s">
        <v>3</v>
      </c>
      <c r="Q3347" s="37" t="s">
        <v>9169</v>
      </c>
      <c r="R3347" s="37">
        <v>0.21</v>
      </c>
      <c r="S3347" s="37" t="s">
        <v>9168</v>
      </c>
      <c r="T3347" s="37" t="s">
        <v>9167</v>
      </c>
      <c r="U3347" s="37" t="s">
        <v>9166</v>
      </c>
    </row>
    <row r="3348" spans="1:21" s="37" customFormat="1" ht="14.5">
      <c r="A3348" s="3" t="s">
        <v>6923</v>
      </c>
      <c r="B3348" s="15" t="s">
        <v>1</v>
      </c>
      <c r="C3348" s="15" t="s">
        <v>6</v>
      </c>
      <c r="D3348" s="15" t="s">
        <v>3522</v>
      </c>
      <c r="E3348" s="15">
        <v>1500</v>
      </c>
      <c r="F3348" s="15">
        <v>83.3</v>
      </c>
      <c r="G3348" s="15">
        <v>92.7</v>
      </c>
      <c r="H3348" s="15">
        <v>102</v>
      </c>
      <c r="I3348" s="15">
        <v>75</v>
      </c>
      <c r="J3348" s="15">
        <v>5</v>
      </c>
      <c r="K3348" s="15">
        <v>1</v>
      </c>
      <c r="L3348" s="15">
        <v>134</v>
      </c>
      <c r="M3348" s="15">
        <v>11.7</v>
      </c>
      <c r="N3348" s="15">
        <v>150</v>
      </c>
      <c r="O3348" s="15">
        <v>1</v>
      </c>
      <c r="P3348" s="15" t="s">
        <v>3</v>
      </c>
      <c r="Q3348" s="37" t="s">
        <v>9169</v>
      </c>
      <c r="R3348" s="37">
        <v>0.21</v>
      </c>
      <c r="S3348" s="37" t="s">
        <v>9168</v>
      </c>
      <c r="T3348" s="37" t="s">
        <v>9167</v>
      </c>
      <c r="U3348" s="37" t="s">
        <v>9166</v>
      </c>
    </row>
    <row r="3349" spans="1:21" s="37" customFormat="1" ht="14.5">
      <c r="A3349" s="3" t="s">
        <v>6924</v>
      </c>
      <c r="B3349" s="15" t="s">
        <v>1</v>
      </c>
      <c r="C3349" s="15" t="s">
        <v>6</v>
      </c>
      <c r="D3349" s="15" t="s">
        <v>3522</v>
      </c>
      <c r="E3349" s="15">
        <v>1500</v>
      </c>
      <c r="F3349" s="15">
        <v>86.7</v>
      </c>
      <c r="G3349" s="15">
        <v>96.4</v>
      </c>
      <c r="H3349" s="15">
        <v>106</v>
      </c>
      <c r="I3349" s="15">
        <v>78</v>
      </c>
      <c r="J3349" s="15">
        <v>5</v>
      </c>
      <c r="K3349" s="15">
        <v>1</v>
      </c>
      <c r="L3349" s="15">
        <v>139</v>
      </c>
      <c r="M3349" s="15">
        <v>11.3</v>
      </c>
      <c r="N3349" s="15">
        <v>150</v>
      </c>
      <c r="O3349" s="15">
        <v>1</v>
      </c>
      <c r="P3349" s="15" t="s">
        <v>910</v>
      </c>
      <c r="Q3349" s="37" t="s">
        <v>9169</v>
      </c>
      <c r="R3349" s="37">
        <v>0.21</v>
      </c>
      <c r="S3349" s="37" t="s">
        <v>9168</v>
      </c>
      <c r="T3349" s="37" t="s">
        <v>9167</v>
      </c>
      <c r="U3349" s="37" t="s">
        <v>9166</v>
      </c>
    </row>
    <row r="3350" spans="1:21" s="37" customFormat="1" ht="14.5">
      <c r="A3350" s="3" t="s">
        <v>6925</v>
      </c>
      <c r="B3350" s="15" t="s">
        <v>1</v>
      </c>
      <c r="C3350" s="15" t="s">
        <v>6</v>
      </c>
      <c r="D3350" s="15" t="s">
        <v>3522</v>
      </c>
      <c r="E3350" s="15">
        <v>1500</v>
      </c>
      <c r="F3350" s="15">
        <v>86.7</v>
      </c>
      <c r="G3350" s="15">
        <v>91.3</v>
      </c>
      <c r="H3350" s="15">
        <v>95.8</v>
      </c>
      <c r="I3350" s="15">
        <v>78</v>
      </c>
      <c r="J3350" s="15">
        <v>5</v>
      </c>
      <c r="K3350" s="15">
        <v>1</v>
      </c>
      <c r="L3350" s="15">
        <v>126</v>
      </c>
      <c r="M3350" s="15">
        <v>12.5</v>
      </c>
      <c r="N3350" s="15">
        <v>150</v>
      </c>
      <c r="O3350" s="15">
        <v>1</v>
      </c>
      <c r="P3350" s="15" t="s">
        <v>910</v>
      </c>
      <c r="Q3350" s="37" t="s">
        <v>9169</v>
      </c>
      <c r="R3350" s="37">
        <v>0.21</v>
      </c>
      <c r="S3350" s="37" t="s">
        <v>9168</v>
      </c>
      <c r="T3350" s="37" t="s">
        <v>9167</v>
      </c>
      <c r="U3350" s="37" t="s">
        <v>9166</v>
      </c>
    </row>
    <row r="3351" spans="1:21" s="37" customFormat="1" ht="14.5">
      <c r="A3351" s="3" t="s">
        <v>6926</v>
      </c>
      <c r="B3351" s="15" t="s">
        <v>1</v>
      </c>
      <c r="C3351" s="15" t="s">
        <v>6</v>
      </c>
      <c r="D3351" s="15" t="s">
        <v>3522</v>
      </c>
      <c r="E3351" s="15">
        <v>1500</v>
      </c>
      <c r="F3351" s="15">
        <v>86.7</v>
      </c>
      <c r="G3351" s="15">
        <v>91.3</v>
      </c>
      <c r="H3351" s="15">
        <v>95.8</v>
      </c>
      <c r="I3351" s="15">
        <v>78</v>
      </c>
      <c r="J3351" s="15">
        <v>5</v>
      </c>
      <c r="K3351" s="15">
        <v>1</v>
      </c>
      <c r="L3351" s="15">
        <v>126</v>
      </c>
      <c r="M3351" s="15">
        <v>12.5</v>
      </c>
      <c r="N3351" s="15">
        <v>150</v>
      </c>
      <c r="O3351" s="15">
        <v>1</v>
      </c>
      <c r="P3351" s="15" t="s">
        <v>3</v>
      </c>
      <c r="Q3351" s="37" t="s">
        <v>9169</v>
      </c>
      <c r="R3351" s="37">
        <v>0.21</v>
      </c>
      <c r="S3351" s="37" t="s">
        <v>9168</v>
      </c>
      <c r="T3351" s="37" t="s">
        <v>9167</v>
      </c>
      <c r="U3351" s="37" t="s">
        <v>9166</v>
      </c>
    </row>
    <row r="3352" spans="1:21" s="37" customFormat="1" ht="14.5">
      <c r="A3352" s="3" t="s">
        <v>6927</v>
      </c>
      <c r="B3352" s="15" t="s">
        <v>1</v>
      </c>
      <c r="C3352" s="15" t="s">
        <v>6</v>
      </c>
      <c r="D3352" s="15" t="s">
        <v>3525</v>
      </c>
      <c r="E3352" s="15">
        <v>1500</v>
      </c>
      <c r="F3352" s="15">
        <v>86.7</v>
      </c>
      <c r="G3352" s="15">
        <v>96.4</v>
      </c>
      <c r="H3352" s="15">
        <v>106</v>
      </c>
      <c r="I3352" s="15">
        <v>78</v>
      </c>
      <c r="J3352" s="15">
        <v>5</v>
      </c>
      <c r="K3352" s="15">
        <v>1</v>
      </c>
      <c r="L3352" s="15">
        <v>139</v>
      </c>
      <c r="M3352" s="15">
        <v>11.3</v>
      </c>
      <c r="N3352" s="15">
        <v>150</v>
      </c>
      <c r="O3352" s="15">
        <v>1</v>
      </c>
      <c r="P3352" s="15" t="s">
        <v>910</v>
      </c>
      <c r="Q3352" s="37" t="s">
        <v>9169</v>
      </c>
      <c r="R3352" s="37">
        <v>0.21</v>
      </c>
      <c r="S3352" s="37" t="s">
        <v>9168</v>
      </c>
      <c r="T3352" s="37" t="s">
        <v>9167</v>
      </c>
      <c r="U3352" s="37" t="s">
        <v>9166</v>
      </c>
    </row>
    <row r="3353" spans="1:21" s="37" customFormat="1" ht="14.5">
      <c r="A3353" s="3" t="s">
        <v>6928</v>
      </c>
      <c r="B3353" s="15" t="s">
        <v>1</v>
      </c>
      <c r="C3353" s="15" t="s">
        <v>6</v>
      </c>
      <c r="D3353" s="15" t="s">
        <v>3525</v>
      </c>
      <c r="E3353" s="15">
        <v>1500</v>
      </c>
      <c r="F3353" s="15">
        <v>86.7</v>
      </c>
      <c r="G3353" s="15">
        <v>91.3</v>
      </c>
      <c r="H3353" s="15">
        <v>95.8</v>
      </c>
      <c r="I3353" s="15">
        <v>78</v>
      </c>
      <c r="J3353" s="15">
        <v>5</v>
      </c>
      <c r="K3353" s="15">
        <v>1</v>
      </c>
      <c r="L3353" s="15">
        <v>126</v>
      </c>
      <c r="M3353" s="15">
        <v>12.5</v>
      </c>
      <c r="N3353" s="15">
        <v>150</v>
      </c>
      <c r="O3353" s="15">
        <v>1</v>
      </c>
      <c r="P3353" s="15" t="s">
        <v>910</v>
      </c>
      <c r="Q3353" s="37" t="s">
        <v>9169</v>
      </c>
      <c r="R3353" s="37">
        <v>0.21</v>
      </c>
      <c r="S3353" s="37" t="s">
        <v>9168</v>
      </c>
      <c r="T3353" s="37" t="s">
        <v>9167</v>
      </c>
      <c r="U3353" s="37" t="s">
        <v>9166</v>
      </c>
    </row>
    <row r="3354" spans="1:21" s="37" customFormat="1" ht="14.5">
      <c r="A3354" s="3" t="s">
        <v>6929</v>
      </c>
      <c r="B3354" s="15" t="s">
        <v>1</v>
      </c>
      <c r="C3354" s="15" t="s">
        <v>6</v>
      </c>
      <c r="D3354" s="15" t="s">
        <v>3525</v>
      </c>
      <c r="E3354" s="15">
        <v>1500</v>
      </c>
      <c r="F3354" s="15">
        <v>86.7</v>
      </c>
      <c r="G3354" s="15">
        <v>91.3</v>
      </c>
      <c r="H3354" s="15">
        <v>95.8</v>
      </c>
      <c r="I3354" s="15">
        <v>78</v>
      </c>
      <c r="J3354" s="15">
        <v>5</v>
      </c>
      <c r="K3354" s="15">
        <v>1</v>
      </c>
      <c r="L3354" s="15">
        <v>126</v>
      </c>
      <c r="M3354" s="15">
        <v>12.5</v>
      </c>
      <c r="N3354" s="15">
        <v>150</v>
      </c>
      <c r="O3354" s="15">
        <v>1</v>
      </c>
      <c r="P3354" s="15" t="s">
        <v>3</v>
      </c>
      <c r="Q3354" s="37" t="s">
        <v>9169</v>
      </c>
      <c r="R3354" s="37">
        <v>0.21</v>
      </c>
      <c r="S3354" s="37" t="s">
        <v>9168</v>
      </c>
      <c r="T3354" s="37" t="s">
        <v>9167</v>
      </c>
      <c r="U3354" s="37" t="s">
        <v>9166</v>
      </c>
    </row>
    <row r="3355" spans="1:21" s="37" customFormat="1" ht="14.5">
      <c r="A3355" s="3" t="s">
        <v>6930</v>
      </c>
      <c r="B3355" s="15" t="s">
        <v>1</v>
      </c>
      <c r="C3355" s="15" t="s">
        <v>6</v>
      </c>
      <c r="D3355" s="15" t="s">
        <v>3525</v>
      </c>
      <c r="E3355" s="15">
        <v>1500</v>
      </c>
      <c r="F3355" s="15">
        <v>86.7</v>
      </c>
      <c r="G3355" s="15">
        <v>96.4</v>
      </c>
      <c r="H3355" s="15">
        <v>106</v>
      </c>
      <c r="I3355" s="15">
        <v>78</v>
      </c>
      <c r="J3355" s="15">
        <v>5</v>
      </c>
      <c r="K3355" s="15">
        <v>1</v>
      </c>
      <c r="L3355" s="15">
        <v>139</v>
      </c>
      <c r="M3355" s="15">
        <v>11.3</v>
      </c>
      <c r="N3355" s="15">
        <v>150</v>
      </c>
      <c r="O3355" s="15">
        <v>1</v>
      </c>
      <c r="P3355" s="15" t="s">
        <v>3</v>
      </c>
      <c r="Q3355" s="37" t="s">
        <v>9169</v>
      </c>
      <c r="R3355" s="37">
        <v>0.21</v>
      </c>
      <c r="S3355" s="37" t="s">
        <v>9168</v>
      </c>
      <c r="T3355" s="37" t="s">
        <v>9167</v>
      </c>
      <c r="U3355" s="37" t="s">
        <v>9166</v>
      </c>
    </row>
    <row r="3356" spans="1:21" s="37" customFormat="1" ht="14.5">
      <c r="A3356" s="3" t="s">
        <v>6931</v>
      </c>
      <c r="B3356" s="15" t="s">
        <v>1</v>
      </c>
      <c r="C3356" s="15" t="s">
        <v>6</v>
      </c>
      <c r="D3356" s="15" t="s">
        <v>3522</v>
      </c>
      <c r="E3356" s="15">
        <v>1500</v>
      </c>
      <c r="F3356" s="15">
        <v>86.7</v>
      </c>
      <c r="G3356" s="15">
        <v>96.4</v>
      </c>
      <c r="H3356" s="15">
        <v>106</v>
      </c>
      <c r="I3356" s="15">
        <v>78</v>
      </c>
      <c r="J3356" s="15">
        <v>5</v>
      </c>
      <c r="K3356" s="15">
        <v>1</v>
      </c>
      <c r="L3356" s="15">
        <v>139</v>
      </c>
      <c r="M3356" s="15">
        <v>11.3</v>
      </c>
      <c r="N3356" s="15">
        <v>150</v>
      </c>
      <c r="O3356" s="15">
        <v>1</v>
      </c>
      <c r="P3356" s="15" t="s">
        <v>3</v>
      </c>
      <c r="Q3356" s="37" t="s">
        <v>9169</v>
      </c>
      <c r="R3356" s="37">
        <v>0.21</v>
      </c>
      <c r="S3356" s="37" t="s">
        <v>9168</v>
      </c>
      <c r="T3356" s="37" t="s">
        <v>9167</v>
      </c>
      <c r="U3356" s="37" t="s">
        <v>9166</v>
      </c>
    </row>
    <row r="3357" spans="1:21" s="37" customFormat="1" ht="14.5">
      <c r="A3357" s="3" t="s">
        <v>6932</v>
      </c>
      <c r="B3357" s="15" t="s">
        <v>1</v>
      </c>
      <c r="C3357" s="15" t="s">
        <v>6</v>
      </c>
      <c r="D3357" s="15" t="s">
        <v>3522</v>
      </c>
      <c r="E3357" s="15">
        <v>1500</v>
      </c>
      <c r="F3357" s="15">
        <v>7.78</v>
      </c>
      <c r="G3357" s="15">
        <v>8.1999999999999993</v>
      </c>
      <c r="H3357" s="15">
        <v>8.6</v>
      </c>
      <c r="I3357" s="15">
        <v>7</v>
      </c>
      <c r="J3357" s="15">
        <v>5</v>
      </c>
      <c r="K3357" s="15">
        <v>200</v>
      </c>
      <c r="L3357" s="15">
        <v>12</v>
      </c>
      <c r="M3357" s="15">
        <v>131</v>
      </c>
      <c r="N3357" s="15">
        <v>150</v>
      </c>
      <c r="O3357" s="15">
        <v>1</v>
      </c>
      <c r="P3357" s="15" t="s">
        <v>910</v>
      </c>
      <c r="Q3357" s="37" t="s">
        <v>9169</v>
      </c>
      <c r="R3357" s="37">
        <v>0.21</v>
      </c>
      <c r="S3357" s="37" t="s">
        <v>9168</v>
      </c>
      <c r="T3357" s="37" t="s">
        <v>9167</v>
      </c>
      <c r="U3357" s="37" t="s">
        <v>9166</v>
      </c>
    </row>
    <row r="3358" spans="1:21" s="37" customFormat="1" ht="14.5">
      <c r="A3358" s="3" t="s">
        <v>6933</v>
      </c>
      <c r="B3358" s="15" t="s">
        <v>1</v>
      </c>
      <c r="C3358" s="15" t="s">
        <v>6</v>
      </c>
      <c r="D3358" s="15" t="s">
        <v>3525</v>
      </c>
      <c r="E3358" s="15">
        <v>1500</v>
      </c>
      <c r="F3358" s="15">
        <v>7.78</v>
      </c>
      <c r="G3358" s="15">
        <v>8.1999999999999993</v>
      </c>
      <c r="H3358" s="15">
        <v>8.6</v>
      </c>
      <c r="I3358" s="15">
        <v>7</v>
      </c>
      <c r="J3358" s="15">
        <v>5</v>
      </c>
      <c r="K3358" s="15">
        <v>200</v>
      </c>
      <c r="L3358" s="15">
        <v>12</v>
      </c>
      <c r="M3358" s="15">
        <v>131</v>
      </c>
      <c r="N3358" s="15">
        <v>150</v>
      </c>
      <c r="O3358" s="15">
        <v>1</v>
      </c>
      <c r="P3358" s="15" t="s">
        <v>910</v>
      </c>
      <c r="Q3358" s="37" t="s">
        <v>9169</v>
      </c>
      <c r="R3358" s="37">
        <v>0.21</v>
      </c>
      <c r="S3358" s="37" t="s">
        <v>9168</v>
      </c>
      <c r="T3358" s="37" t="s">
        <v>9167</v>
      </c>
      <c r="U3358" s="37" t="s">
        <v>9166</v>
      </c>
    </row>
    <row r="3359" spans="1:21" s="37" customFormat="1" ht="14.5">
      <c r="A3359" s="3" t="s">
        <v>6934</v>
      </c>
      <c r="B3359" s="15" t="s">
        <v>1</v>
      </c>
      <c r="C3359" s="15" t="s">
        <v>6</v>
      </c>
      <c r="D3359" s="15" t="s">
        <v>3522</v>
      </c>
      <c r="E3359" s="15">
        <v>1500</v>
      </c>
      <c r="F3359" s="15">
        <v>8.33</v>
      </c>
      <c r="G3359" s="15">
        <v>8.8000000000000007</v>
      </c>
      <c r="H3359" s="15">
        <v>9.2100000000000009</v>
      </c>
      <c r="I3359" s="15">
        <v>7.5</v>
      </c>
      <c r="J3359" s="15">
        <v>5</v>
      </c>
      <c r="K3359" s="15">
        <v>100</v>
      </c>
      <c r="L3359" s="15">
        <v>12.9</v>
      </c>
      <c r="M3359" s="15">
        <v>122</v>
      </c>
      <c r="N3359" s="15">
        <v>150</v>
      </c>
      <c r="O3359" s="15">
        <v>1</v>
      </c>
      <c r="P3359" s="15" t="s">
        <v>910</v>
      </c>
      <c r="Q3359" s="37" t="s">
        <v>9169</v>
      </c>
      <c r="R3359" s="37">
        <v>0.21</v>
      </c>
      <c r="S3359" s="37" t="s">
        <v>9168</v>
      </c>
      <c r="T3359" s="37" t="s">
        <v>9167</v>
      </c>
      <c r="U3359" s="37" t="s">
        <v>9166</v>
      </c>
    </row>
    <row r="3360" spans="1:21" s="37" customFormat="1" ht="14.5">
      <c r="A3360" s="3" t="s">
        <v>6935</v>
      </c>
      <c r="B3360" s="15" t="s">
        <v>1</v>
      </c>
      <c r="C3360" s="15" t="s">
        <v>6</v>
      </c>
      <c r="D3360" s="15" t="s">
        <v>3525</v>
      </c>
      <c r="E3360" s="15">
        <v>1500</v>
      </c>
      <c r="F3360" s="15">
        <v>8.33</v>
      </c>
      <c r="G3360" s="15">
        <v>8.8000000000000007</v>
      </c>
      <c r="H3360" s="15">
        <v>9.2100000000000009</v>
      </c>
      <c r="I3360" s="15">
        <v>7.5</v>
      </c>
      <c r="J3360" s="15">
        <v>5</v>
      </c>
      <c r="K3360" s="15">
        <v>100</v>
      </c>
      <c r="L3360" s="15">
        <v>12.9</v>
      </c>
      <c r="M3360" s="15">
        <v>122</v>
      </c>
      <c r="N3360" s="15">
        <v>150</v>
      </c>
      <c r="O3360" s="15">
        <v>1</v>
      </c>
      <c r="P3360" s="15" t="s">
        <v>910</v>
      </c>
      <c r="Q3360" s="37" t="s">
        <v>9169</v>
      </c>
      <c r="R3360" s="37">
        <v>0.21</v>
      </c>
      <c r="S3360" s="37" t="s">
        <v>9168</v>
      </c>
      <c r="T3360" s="37" t="s">
        <v>9167</v>
      </c>
      <c r="U3360" s="37" t="s">
        <v>9166</v>
      </c>
    </row>
    <row r="3361" spans="1:21" s="37" customFormat="1" ht="14.5">
      <c r="A3361" s="3" t="s">
        <v>6936</v>
      </c>
      <c r="B3361" s="15" t="s">
        <v>1</v>
      </c>
      <c r="C3361" s="15" t="s">
        <v>6</v>
      </c>
      <c r="D3361" s="15" t="s">
        <v>3522</v>
      </c>
      <c r="E3361" s="15">
        <v>1500</v>
      </c>
      <c r="F3361" s="15">
        <v>8.89</v>
      </c>
      <c r="G3361" s="15">
        <v>9.9</v>
      </c>
      <c r="H3361" s="15">
        <v>10.9</v>
      </c>
      <c r="I3361" s="15">
        <v>8</v>
      </c>
      <c r="J3361" s="15">
        <v>5</v>
      </c>
      <c r="K3361" s="15">
        <v>50</v>
      </c>
      <c r="L3361" s="15">
        <v>15</v>
      </c>
      <c r="M3361" s="15">
        <v>105</v>
      </c>
      <c r="N3361" s="15">
        <v>150</v>
      </c>
      <c r="O3361" s="15">
        <v>1</v>
      </c>
      <c r="P3361" s="15" t="s">
        <v>910</v>
      </c>
      <c r="Q3361" s="37" t="s">
        <v>9169</v>
      </c>
      <c r="R3361" s="37">
        <v>0.21</v>
      </c>
      <c r="S3361" s="37" t="s">
        <v>9168</v>
      </c>
      <c r="T3361" s="37" t="s">
        <v>9167</v>
      </c>
      <c r="U3361" s="37" t="s">
        <v>9166</v>
      </c>
    </row>
    <row r="3362" spans="1:21" s="37" customFormat="1" ht="14.5">
      <c r="A3362" s="3" t="s">
        <v>6937</v>
      </c>
      <c r="B3362" s="15" t="s">
        <v>1</v>
      </c>
      <c r="C3362" s="15" t="s">
        <v>6</v>
      </c>
      <c r="D3362" s="15" t="s">
        <v>3522</v>
      </c>
      <c r="E3362" s="15">
        <v>1500</v>
      </c>
      <c r="F3362" s="15">
        <v>8.89</v>
      </c>
      <c r="G3362" s="15">
        <v>9.4</v>
      </c>
      <c r="H3362" s="15">
        <v>9.83</v>
      </c>
      <c r="I3362" s="15">
        <v>8</v>
      </c>
      <c r="J3362" s="15">
        <v>5</v>
      </c>
      <c r="K3362" s="15">
        <v>50</v>
      </c>
      <c r="L3362" s="15">
        <v>13.6</v>
      </c>
      <c r="M3362" s="15">
        <v>115</v>
      </c>
      <c r="N3362" s="15">
        <v>150</v>
      </c>
      <c r="O3362" s="15">
        <v>1</v>
      </c>
      <c r="P3362" s="15" t="s">
        <v>910</v>
      </c>
      <c r="Q3362" s="37" t="s">
        <v>9169</v>
      </c>
      <c r="R3362" s="37">
        <v>0.21</v>
      </c>
      <c r="S3362" s="37" t="s">
        <v>9168</v>
      </c>
      <c r="T3362" s="37" t="s">
        <v>9167</v>
      </c>
      <c r="U3362" s="37" t="s">
        <v>9166</v>
      </c>
    </row>
    <row r="3363" spans="1:21" s="37" customFormat="1" ht="14.5">
      <c r="A3363" s="3" t="s">
        <v>6938</v>
      </c>
      <c r="B3363" s="15" t="s">
        <v>1</v>
      </c>
      <c r="C3363" s="15" t="s">
        <v>6</v>
      </c>
      <c r="D3363" s="15" t="s">
        <v>3522</v>
      </c>
      <c r="E3363" s="15">
        <v>1500</v>
      </c>
      <c r="F3363" s="15">
        <v>8.89</v>
      </c>
      <c r="G3363" s="15">
        <v>9.4</v>
      </c>
      <c r="H3363" s="15">
        <v>9.83</v>
      </c>
      <c r="I3363" s="15">
        <v>8</v>
      </c>
      <c r="J3363" s="15">
        <v>5</v>
      </c>
      <c r="K3363" s="15">
        <v>50</v>
      </c>
      <c r="L3363" s="15">
        <v>13.6</v>
      </c>
      <c r="M3363" s="15">
        <v>115</v>
      </c>
      <c r="N3363" s="15">
        <v>150</v>
      </c>
      <c r="O3363" s="15">
        <v>1</v>
      </c>
      <c r="P3363" s="15" t="s">
        <v>3</v>
      </c>
      <c r="Q3363" s="37" t="s">
        <v>9169</v>
      </c>
      <c r="R3363" s="37">
        <v>0.21</v>
      </c>
      <c r="S3363" s="37" t="s">
        <v>9168</v>
      </c>
      <c r="T3363" s="37" t="s">
        <v>9167</v>
      </c>
      <c r="U3363" s="37" t="s">
        <v>9166</v>
      </c>
    </row>
    <row r="3364" spans="1:21" s="37" customFormat="1" ht="14.5">
      <c r="A3364" s="3" t="s">
        <v>6939</v>
      </c>
      <c r="B3364" s="15" t="s">
        <v>1</v>
      </c>
      <c r="C3364" s="15" t="s">
        <v>6</v>
      </c>
      <c r="D3364" s="15" t="s">
        <v>3525</v>
      </c>
      <c r="E3364" s="15">
        <v>1500</v>
      </c>
      <c r="F3364" s="15">
        <v>8.89</v>
      </c>
      <c r="G3364" s="15">
        <v>9.9</v>
      </c>
      <c r="H3364" s="15">
        <v>10.9</v>
      </c>
      <c r="I3364" s="15">
        <v>8</v>
      </c>
      <c r="J3364" s="15">
        <v>5</v>
      </c>
      <c r="K3364" s="15">
        <v>50</v>
      </c>
      <c r="L3364" s="15">
        <v>15</v>
      </c>
      <c r="M3364" s="15">
        <v>105</v>
      </c>
      <c r="N3364" s="15">
        <v>150</v>
      </c>
      <c r="O3364" s="15">
        <v>1</v>
      </c>
      <c r="P3364" s="15" t="s">
        <v>910</v>
      </c>
      <c r="Q3364" s="37" t="s">
        <v>9169</v>
      </c>
      <c r="R3364" s="37">
        <v>0.21</v>
      </c>
      <c r="S3364" s="37" t="s">
        <v>9168</v>
      </c>
      <c r="T3364" s="37" t="s">
        <v>9167</v>
      </c>
      <c r="U3364" s="37" t="s">
        <v>9166</v>
      </c>
    </row>
    <row r="3365" spans="1:21" s="37" customFormat="1" ht="14.5">
      <c r="A3365" s="3" t="s">
        <v>6940</v>
      </c>
      <c r="B3365" s="15" t="s">
        <v>1</v>
      </c>
      <c r="C3365" s="15" t="s">
        <v>6</v>
      </c>
      <c r="D3365" s="15" t="s">
        <v>3525</v>
      </c>
      <c r="E3365" s="15">
        <v>1500</v>
      </c>
      <c r="F3365" s="15">
        <v>8.89</v>
      </c>
      <c r="G3365" s="15">
        <v>9.4</v>
      </c>
      <c r="H3365" s="15">
        <v>9.83</v>
      </c>
      <c r="I3365" s="15">
        <v>8</v>
      </c>
      <c r="J3365" s="15">
        <v>5</v>
      </c>
      <c r="K3365" s="15">
        <v>50</v>
      </c>
      <c r="L3365" s="15">
        <v>13.6</v>
      </c>
      <c r="M3365" s="15">
        <v>115</v>
      </c>
      <c r="N3365" s="15">
        <v>150</v>
      </c>
      <c r="O3365" s="15">
        <v>1</v>
      </c>
      <c r="P3365" s="15" t="s">
        <v>910</v>
      </c>
      <c r="Q3365" s="37" t="s">
        <v>9169</v>
      </c>
      <c r="R3365" s="37">
        <v>0.21</v>
      </c>
      <c r="S3365" s="37" t="s">
        <v>9168</v>
      </c>
      <c r="T3365" s="37" t="s">
        <v>9167</v>
      </c>
      <c r="U3365" s="37" t="s">
        <v>9166</v>
      </c>
    </row>
    <row r="3366" spans="1:21" s="37" customFormat="1" ht="14.5">
      <c r="A3366" s="3" t="s">
        <v>6941</v>
      </c>
      <c r="B3366" s="15" t="s">
        <v>1</v>
      </c>
      <c r="C3366" s="15" t="s">
        <v>6</v>
      </c>
      <c r="D3366" s="15" t="s">
        <v>3525</v>
      </c>
      <c r="E3366" s="15">
        <v>1500</v>
      </c>
      <c r="F3366" s="15">
        <v>8.89</v>
      </c>
      <c r="G3366" s="15">
        <v>9.4</v>
      </c>
      <c r="H3366" s="15">
        <v>9.83</v>
      </c>
      <c r="I3366" s="15">
        <v>8</v>
      </c>
      <c r="J3366" s="15">
        <v>5</v>
      </c>
      <c r="K3366" s="15">
        <v>50</v>
      </c>
      <c r="L3366" s="15">
        <v>13.6</v>
      </c>
      <c r="M3366" s="15">
        <v>115</v>
      </c>
      <c r="N3366" s="15">
        <v>150</v>
      </c>
      <c r="O3366" s="15">
        <v>1</v>
      </c>
      <c r="P3366" s="15" t="s">
        <v>3</v>
      </c>
      <c r="Q3366" s="37" t="s">
        <v>9169</v>
      </c>
      <c r="R3366" s="37">
        <v>0.21</v>
      </c>
      <c r="S3366" s="37" t="s">
        <v>9168</v>
      </c>
      <c r="T3366" s="37" t="s">
        <v>9167</v>
      </c>
      <c r="U3366" s="37" t="s">
        <v>9166</v>
      </c>
    </row>
    <row r="3367" spans="1:21" s="37" customFormat="1" ht="14.5">
      <c r="A3367" s="3" t="s">
        <v>6942</v>
      </c>
      <c r="B3367" s="15" t="s">
        <v>1</v>
      </c>
      <c r="C3367" s="15" t="s">
        <v>6</v>
      </c>
      <c r="D3367" s="15" t="s">
        <v>3525</v>
      </c>
      <c r="E3367" s="15">
        <v>1500</v>
      </c>
      <c r="F3367" s="15">
        <v>8.89</v>
      </c>
      <c r="G3367" s="15">
        <v>9.9</v>
      </c>
      <c r="H3367" s="15">
        <v>10.9</v>
      </c>
      <c r="I3367" s="15">
        <v>8</v>
      </c>
      <c r="J3367" s="15">
        <v>5</v>
      </c>
      <c r="K3367" s="15">
        <v>50</v>
      </c>
      <c r="L3367" s="15">
        <v>15</v>
      </c>
      <c r="M3367" s="15">
        <v>105</v>
      </c>
      <c r="N3367" s="15">
        <v>150</v>
      </c>
      <c r="O3367" s="15">
        <v>1</v>
      </c>
      <c r="P3367" s="15" t="s">
        <v>3</v>
      </c>
      <c r="Q3367" s="37" t="s">
        <v>9169</v>
      </c>
      <c r="R3367" s="37">
        <v>0.21</v>
      </c>
      <c r="S3367" s="37" t="s">
        <v>9168</v>
      </c>
      <c r="T3367" s="37" t="s">
        <v>9167</v>
      </c>
      <c r="U3367" s="37" t="s">
        <v>9166</v>
      </c>
    </row>
    <row r="3368" spans="1:21" s="37" customFormat="1" ht="14.5">
      <c r="A3368" s="3" t="s">
        <v>6943</v>
      </c>
      <c r="B3368" s="15" t="s">
        <v>1</v>
      </c>
      <c r="C3368" s="15" t="s">
        <v>6</v>
      </c>
      <c r="D3368" s="15" t="s">
        <v>3522</v>
      </c>
      <c r="E3368" s="15">
        <v>1500</v>
      </c>
      <c r="F3368" s="15">
        <v>8.89</v>
      </c>
      <c r="G3368" s="15">
        <v>9.9</v>
      </c>
      <c r="H3368" s="15">
        <v>10.9</v>
      </c>
      <c r="I3368" s="15">
        <v>8</v>
      </c>
      <c r="J3368" s="15">
        <v>5</v>
      </c>
      <c r="K3368" s="15">
        <v>50</v>
      </c>
      <c r="L3368" s="15">
        <v>15</v>
      </c>
      <c r="M3368" s="15">
        <v>105</v>
      </c>
      <c r="N3368" s="15">
        <v>150</v>
      </c>
      <c r="O3368" s="15">
        <v>1</v>
      </c>
      <c r="P3368" s="15" t="s">
        <v>3</v>
      </c>
      <c r="Q3368" s="37" t="s">
        <v>9169</v>
      </c>
      <c r="R3368" s="37">
        <v>0.21</v>
      </c>
      <c r="S3368" s="37" t="s">
        <v>9168</v>
      </c>
      <c r="T3368" s="37" t="s">
        <v>9167</v>
      </c>
      <c r="U3368" s="37" t="s">
        <v>9166</v>
      </c>
    </row>
    <row r="3369" spans="1:21" s="37" customFormat="1" ht="14.5">
      <c r="A3369" s="3" t="s">
        <v>6944</v>
      </c>
      <c r="B3369" s="15" t="s">
        <v>1</v>
      </c>
      <c r="C3369" s="15" t="s">
        <v>6</v>
      </c>
      <c r="D3369" s="15" t="s">
        <v>3522</v>
      </c>
      <c r="E3369" s="15">
        <v>1500</v>
      </c>
      <c r="F3369" s="15">
        <v>9.44</v>
      </c>
      <c r="G3369" s="15">
        <v>10.5</v>
      </c>
      <c r="H3369" s="15">
        <v>11.5</v>
      </c>
      <c r="I3369" s="15">
        <v>8.5</v>
      </c>
      <c r="J3369" s="15">
        <v>5</v>
      </c>
      <c r="K3369" s="15">
        <v>20</v>
      </c>
      <c r="L3369" s="15">
        <v>15.9</v>
      </c>
      <c r="M3369" s="15">
        <v>99</v>
      </c>
      <c r="N3369" s="15">
        <v>150</v>
      </c>
      <c r="O3369" s="15">
        <v>1</v>
      </c>
      <c r="P3369" s="15" t="s">
        <v>910</v>
      </c>
      <c r="Q3369" s="37" t="s">
        <v>9169</v>
      </c>
      <c r="R3369" s="37">
        <v>0.21</v>
      </c>
      <c r="S3369" s="37" t="s">
        <v>9168</v>
      </c>
      <c r="T3369" s="37" t="s">
        <v>9167</v>
      </c>
      <c r="U3369" s="37" t="s">
        <v>9166</v>
      </c>
    </row>
    <row r="3370" spans="1:21" s="37" customFormat="1" ht="14.5">
      <c r="A3370" s="3" t="s">
        <v>6945</v>
      </c>
      <c r="B3370" s="15" t="s">
        <v>1</v>
      </c>
      <c r="C3370" s="15" t="s">
        <v>6</v>
      </c>
      <c r="D3370" s="15" t="s">
        <v>3522</v>
      </c>
      <c r="E3370" s="15">
        <v>1500</v>
      </c>
      <c r="F3370" s="15">
        <v>9.44</v>
      </c>
      <c r="G3370" s="15">
        <v>9.9</v>
      </c>
      <c r="H3370" s="15">
        <v>10.4</v>
      </c>
      <c r="I3370" s="15">
        <v>8.5</v>
      </c>
      <c r="J3370" s="15">
        <v>5</v>
      </c>
      <c r="K3370" s="15">
        <v>20</v>
      </c>
      <c r="L3370" s="15">
        <v>14.4</v>
      </c>
      <c r="M3370" s="15">
        <v>109</v>
      </c>
      <c r="N3370" s="15">
        <v>150</v>
      </c>
      <c r="O3370" s="15">
        <v>1</v>
      </c>
      <c r="P3370" s="15" t="s">
        <v>910</v>
      </c>
      <c r="Q3370" s="37" t="s">
        <v>9169</v>
      </c>
      <c r="R3370" s="37">
        <v>0.21</v>
      </c>
      <c r="S3370" s="37" t="s">
        <v>9168</v>
      </c>
      <c r="T3370" s="37" t="s">
        <v>9167</v>
      </c>
      <c r="U3370" s="37" t="s">
        <v>9166</v>
      </c>
    </row>
    <row r="3371" spans="1:21" s="37" customFormat="1" ht="14.5">
      <c r="A3371" s="3" t="s">
        <v>6946</v>
      </c>
      <c r="B3371" s="15" t="s">
        <v>1</v>
      </c>
      <c r="C3371" s="15" t="s">
        <v>6</v>
      </c>
      <c r="D3371" s="15" t="s">
        <v>3522</v>
      </c>
      <c r="E3371" s="15">
        <v>1500</v>
      </c>
      <c r="F3371" s="15">
        <v>9.44</v>
      </c>
      <c r="G3371" s="15">
        <v>9.9</v>
      </c>
      <c r="H3371" s="15">
        <v>10.4</v>
      </c>
      <c r="I3371" s="15">
        <v>8.5</v>
      </c>
      <c r="J3371" s="15">
        <v>5</v>
      </c>
      <c r="K3371" s="15">
        <v>20</v>
      </c>
      <c r="L3371" s="15">
        <v>14.4</v>
      </c>
      <c r="M3371" s="15">
        <v>109</v>
      </c>
      <c r="N3371" s="15">
        <v>150</v>
      </c>
      <c r="O3371" s="15">
        <v>1</v>
      </c>
      <c r="P3371" s="15" t="s">
        <v>3</v>
      </c>
      <c r="Q3371" s="37" t="s">
        <v>9169</v>
      </c>
      <c r="R3371" s="37">
        <v>0.21</v>
      </c>
      <c r="S3371" s="37" t="s">
        <v>9168</v>
      </c>
      <c r="T3371" s="37" t="s">
        <v>9167</v>
      </c>
      <c r="U3371" s="37" t="s">
        <v>9166</v>
      </c>
    </row>
    <row r="3372" spans="1:21" s="37" customFormat="1" ht="14.5">
      <c r="A3372" s="3" t="s">
        <v>6947</v>
      </c>
      <c r="B3372" s="15" t="s">
        <v>1</v>
      </c>
      <c r="C3372" s="15" t="s">
        <v>6</v>
      </c>
      <c r="D3372" s="15" t="s">
        <v>3525</v>
      </c>
      <c r="E3372" s="15">
        <v>1500</v>
      </c>
      <c r="F3372" s="15">
        <v>9.44</v>
      </c>
      <c r="G3372" s="15">
        <v>10.5</v>
      </c>
      <c r="H3372" s="15">
        <v>11.5</v>
      </c>
      <c r="I3372" s="15">
        <v>8.5</v>
      </c>
      <c r="J3372" s="15">
        <v>5</v>
      </c>
      <c r="K3372" s="15">
        <v>20</v>
      </c>
      <c r="L3372" s="15">
        <v>15.9</v>
      </c>
      <c r="M3372" s="15">
        <v>99</v>
      </c>
      <c r="N3372" s="15">
        <v>150</v>
      </c>
      <c r="O3372" s="15">
        <v>1</v>
      </c>
      <c r="P3372" s="15" t="s">
        <v>910</v>
      </c>
      <c r="Q3372" s="37" t="s">
        <v>9169</v>
      </c>
      <c r="R3372" s="37">
        <v>0.21</v>
      </c>
      <c r="S3372" s="37" t="s">
        <v>9168</v>
      </c>
      <c r="T3372" s="37" t="s">
        <v>9167</v>
      </c>
      <c r="U3372" s="37" t="s">
        <v>9166</v>
      </c>
    </row>
    <row r="3373" spans="1:21" s="37" customFormat="1" ht="14.5">
      <c r="A3373" s="3" t="s">
        <v>6948</v>
      </c>
      <c r="B3373" s="15" t="s">
        <v>1</v>
      </c>
      <c r="C3373" s="15" t="s">
        <v>6</v>
      </c>
      <c r="D3373" s="15" t="s">
        <v>3525</v>
      </c>
      <c r="E3373" s="15">
        <v>1500</v>
      </c>
      <c r="F3373" s="15">
        <v>9.44</v>
      </c>
      <c r="G3373" s="15">
        <v>9.9</v>
      </c>
      <c r="H3373" s="15">
        <v>10.4</v>
      </c>
      <c r="I3373" s="15">
        <v>8.5</v>
      </c>
      <c r="J3373" s="15">
        <v>5</v>
      </c>
      <c r="K3373" s="15">
        <v>20</v>
      </c>
      <c r="L3373" s="15">
        <v>14.4</v>
      </c>
      <c r="M3373" s="15">
        <v>109</v>
      </c>
      <c r="N3373" s="15">
        <v>150</v>
      </c>
      <c r="O3373" s="15">
        <v>1</v>
      </c>
      <c r="P3373" s="15" t="s">
        <v>910</v>
      </c>
      <c r="Q3373" s="37" t="s">
        <v>9169</v>
      </c>
      <c r="R3373" s="37">
        <v>0.21</v>
      </c>
      <c r="S3373" s="37" t="s">
        <v>9168</v>
      </c>
      <c r="T3373" s="37" t="s">
        <v>9167</v>
      </c>
      <c r="U3373" s="37" t="s">
        <v>9166</v>
      </c>
    </row>
    <row r="3374" spans="1:21" s="37" customFormat="1" ht="14.5">
      <c r="A3374" s="3" t="s">
        <v>6949</v>
      </c>
      <c r="B3374" s="15" t="s">
        <v>1</v>
      </c>
      <c r="C3374" s="15" t="s">
        <v>6</v>
      </c>
      <c r="D3374" s="15" t="s">
        <v>3525</v>
      </c>
      <c r="E3374" s="15">
        <v>1500</v>
      </c>
      <c r="F3374" s="15">
        <v>9.44</v>
      </c>
      <c r="G3374" s="15">
        <v>9.9</v>
      </c>
      <c r="H3374" s="15">
        <v>10.4</v>
      </c>
      <c r="I3374" s="15">
        <v>8.5</v>
      </c>
      <c r="J3374" s="15">
        <v>5</v>
      </c>
      <c r="K3374" s="15">
        <v>20</v>
      </c>
      <c r="L3374" s="15">
        <v>14.4</v>
      </c>
      <c r="M3374" s="15">
        <v>109</v>
      </c>
      <c r="N3374" s="15">
        <v>150</v>
      </c>
      <c r="O3374" s="15">
        <v>1</v>
      </c>
      <c r="P3374" s="15" t="s">
        <v>3</v>
      </c>
      <c r="Q3374" s="37" t="s">
        <v>9169</v>
      </c>
      <c r="R3374" s="37">
        <v>0.21</v>
      </c>
      <c r="S3374" s="37" t="s">
        <v>9168</v>
      </c>
      <c r="T3374" s="37" t="s">
        <v>9167</v>
      </c>
      <c r="U3374" s="37" t="s">
        <v>9166</v>
      </c>
    </row>
    <row r="3375" spans="1:21" s="37" customFormat="1" ht="14.5">
      <c r="A3375" s="3" t="s">
        <v>6950</v>
      </c>
      <c r="B3375" s="15" t="s">
        <v>1</v>
      </c>
      <c r="C3375" s="15" t="s">
        <v>6</v>
      </c>
      <c r="D3375" s="15" t="s">
        <v>3525</v>
      </c>
      <c r="E3375" s="15">
        <v>1500</v>
      </c>
      <c r="F3375" s="15">
        <v>9.44</v>
      </c>
      <c r="G3375" s="15">
        <v>10.5</v>
      </c>
      <c r="H3375" s="15">
        <v>11.5</v>
      </c>
      <c r="I3375" s="15">
        <v>8.5</v>
      </c>
      <c r="J3375" s="15">
        <v>5</v>
      </c>
      <c r="K3375" s="15">
        <v>20</v>
      </c>
      <c r="L3375" s="15">
        <v>15.9</v>
      </c>
      <c r="M3375" s="15">
        <v>99</v>
      </c>
      <c r="N3375" s="15">
        <v>150</v>
      </c>
      <c r="O3375" s="15">
        <v>1</v>
      </c>
      <c r="P3375" s="15" t="s">
        <v>3</v>
      </c>
      <c r="Q3375" s="37" t="s">
        <v>9169</v>
      </c>
      <c r="R3375" s="37">
        <v>0.21</v>
      </c>
      <c r="S3375" s="37" t="s">
        <v>9168</v>
      </c>
      <c r="T3375" s="37" t="s">
        <v>9167</v>
      </c>
      <c r="U3375" s="37" t="s">
        <v>9166</v>
      </c>
    </row>
    <row r="3376" spans="1:21" s="37" customFormat="1" ht="14.5">
      <c r="A3376" s="3" t="s">
        <v>6951</v>
      </c>
      <c r="B3376" s="15" t="s">
        <v>1</v>
      </c>
      <c r="C3376" s="15" t="s">
        <v>6</v>
      </c>
      <c r="D3376" s="15" t="s">
        <v>3522</v>
      </c>
      <c r="E3376" s="15">
        <v>1500</v>
      </c>
      <c r="F3376" s="15">
        <v>9.44</v>
      </c>
      <c r="G3376" s="15">
        <v>10.5</v>
      </c>
      <c r="H3376" s="15">
        <v>11.5</v>
      </c>
      <c r="I3376" s="15">
        <v>8.5</v>
      </c>
      <c r="J3376" s="15">
        <v>5</v>
      </c>
      <c r="K3376" s="15">
        <v>20</v>
      </c>
      <c r="L3376" s="15">
        <v>15.9</v>
      </c>
      <c r="M3376" s="15">
        <v>99</v>
      </c>
      <c r="N3376" s="15">
        <v>150</v>
      </c>
      <c r="O3376" s="15">
        <v>1</v>
      </c>
      <c r="P3376" s="15" t="s">
        <v>3</v>
      </c>
      <c r="Q3376" s="37" t="s">
        <v>9169</v>
      </c>
      <c r="R3376" s="37">
        <v>0.21</v>
      </c>
      <c r="S3376" s="37" t="s">
        <v>9168</v>
      </c>
      <c r="T3376" s="37" t="s">
        <v>9167</v>
      </c>
      <c r="U3376" s="37" t="s">
        <v>9166</v>
      </c>
    </row>
    <row r="3377" spans="1:21" s="37" customFormat="1" ht="14.5">
      <c r="A3377" s="3" t="s">
        <v>6952</v>
      </c>
      <c r="B3377" s="15" t="s">
        <v>1</v>
      </c>
      <c r="C3377" s="15" t="s">
        <v>6</v>
      </c>
      <c r="D3377" s="15" t="s">
        <v>3522</v>
      </c>
      <c r="E3377" s="15">
        <v>1500</v>
      </c>
      <c r="F3377" s="15">
        <v>94.4</v>
      </c>
      <c r="G3377" s="15">
        <v>104.7</v>
      </c>
      <c r="H3377" s="15">
        <v>115</v>
      </c>
      <c r="I3377" s="15">
        <v>85</v>
      </c>
      <c r="J3377" s="15">
        <v>5</v>
      </c>
      <c r="K3377" s="15">
        <v>1</v>
      </c>
      <c r="L3377" s="15">
        <v>151</v>
      </c>
      <c r="M3377" s="15">
        <v>10.4</v>
      </c>
      <c r="N3377" s="15">
        <v>150</v>
      </c>
      <c r="O3377" s="15">
        <v>1</v>
      </c>
      <c r="P3377" s="15" t="s">
        <v>910</v>
      </c>
      <c r="Q3377" s="37" t="s">
        <v>9169</v>
      </c>
      <c r="R3377" s="37">
        <v>0.21</v>
      </c>
      <c r="S3377" s="37" t="s">
        <v>9168</v>
      </c>
      <c r="T3377" s="37" t="s">
        <v>9167</v>
      </c>
      <c r="U3377" s="37" t="s">
        <v>9166</v>
      </c>
    </row>
    <row r="3378" spans="1:21" s="37" customFormat="1" ht="14.5">
      <c r="A3378" s="3" t="s">
        <v>6953</v>
      </c>
      <c r="B3378" s="15" t="s">
        <v>1</v>
      </c>
      <c r="C3378" s="15" t="s">
        <v>6</v>
      </c>
      <c r="D3378" s="15" t="s">
        <v>3522</v>
      </c>
      <c r="E3378" s="15">
        <v>1500</v>
      </c>
      <c r="F3378" s="15">
        <v>94.4</v>
      </c>
      <c r="G3378" s="15">
        <v>99.2</v>
      </c>
      <c r="H3378" s="15">
        <v>104</v>
      </c>
      <c r="I3378" s="15">
        <v>85</v>
      </c>
      <c r="J3378" s="15">
        <v>5</v>
      </c>
      <c r="K3378" s="15">
        <v>1</v>
      </c>
      <c r="L3378" s="15">
        <v>137</v>
      </c>
      <c r="M3378" s="15">
        <v>11.5</v>
      </c>
      <c r="N3378" s="15">
        <v>150</v>
      </c>
      <c r="O3378" s="15">
        <v>1</v>
      </c>
      <c r="P3378" s="15" t="s">
        <v>910</v>
      </c>
      <c r="Q3378" s="37" t="s">
        <v>9169</v>
      </c>
      <c r="R3378" s="37">
        <v>0.21</v>
      </c>
      <c r="S3378" s="37" t="s">
        <v>9168</v>
      </c>
      <c r="T3378" s="37" t="s">
        <v>9167</v>
      </c>
      <c r="U3378" s="37" t="s">
        <v>9166</v>
      </c>
    </row>
    <row r="3379" spans="1:21" s="37" customFormat="1" ht="14.5">
      <c r="A3379" s="3" t="s">
        <v>6954</v>
      </c>
      <c r="B3379" s="15" t="s">
        <v>1</v>
      </c>
      <c r="C3379" s="15" t="s">
        <v>6</v>
      </c>
      <c r="D3379" s="15" t="s">
        <v>3522</v>
      </c>
      <c r="E3379" s="15">
        <v>1500</v>
      </c>
      <c r="F3379" s="15">
        <v>94.4</v>
      </c>
      <c r="G3379" s="15">
        <v>99.2</v>
      </c>
      <c r="H3379" s="15">
        <v>104</v>
      </c>
      <c r="I3379" s="15">
        <v>85</v>
      </c>
      <c r="J3379" s="15">
        <v>5</v>
      </c>
      <c r="K3379" s="15">
        <v>1</v>
      </c>
      <c r="L3379" s="15">
        <v>137</v>
      </c>
      <c r="M3379" s="15">
        <v>11.5</v>
      </c>
      <c r="N3379" s="15">
        <v>150</v>
      </c>
      <c r="O3379" s="15">
        <v>1</v>
      </c>
      <c r="P3379" s="15" t="s">
        <v>3</v>
      </c>
      <c r="Q3379" s="37" t="s">
        <v>9169</v>
      </c>
      <c r="R3379" s="37">
        <v>0.21</v>
      </c>
      <c r="S3379" s="37" t="s">
        <v>9168</v>
      </c>
      <c r="T3379" s="37" t="s">
        <v>9167</v>
      </c>
      <c r="U3379" s="37" t="s">
        <v>9166</v>
      </c>
    </row>
    <row r="3380" spans="1:21" s="37" customFormat="1" ht="14.5">
      <c r="A3380" s="3" t="s">
        <v>6955</v>
      </c>
      <c r="B3380" s="15" t="s">
        <v>1</v>
      </c>
      <c r="C3380" s="15" t="s">
        <v>6</v>
      </c>
      <c r="D3380" s="15" t="s">
        <v>3525</v>
      </c>
      <c r="E3380" s="15">
        <v>1500</v>
      </c>
      <c r="F3380" s="15">
        <v>94.4</v>
      </c>
      <c r="G3380" s="15">
        <v>104.7</v>
      </c>
      <c r="H3380" s="15">
        <v>115</v>
      </c>
      <c r="I3380" s="15">
        <v>85</v>
      </c>
      <c r="J3380" s="15">
        <v>5</v>
      </c>
      <c r="K3380" s="15">
        <v>1</v>
      </c>
      <c r="L3380" s="15">
        <v>151</v>
      </c>
      <c r="M3380" s="15">
        <v>10.4</v>
      </c>
      <c r="N3380" s="15">
        <v>150</v>
      </c>
      <c r="O3380" s="15">
        <v>1</v>
      </c>
      <c r="P3380" s="15" t="s">
        <v>910</v>
      </c>
      <c r="Q3380" s="37" t="s">
        <v>9169</v>
      </c>
      <c r="R3380" s="37">
        <v>0.21</v>
      </c>
      <c r="S3380" s="37" t="s">
        <v>9168</v>
      </c>
      <c r="T3380" s="37" t="s">
        <v>9167</v>
      </c>
      <c r="U3380" s="37" t="s">
        <v>9166</v>
      </c>
    </row>
    <row r="3381" spans="1:21" s="37" customFormat="1" ht="14.5">
      <c r="A3381" s="3" t="s">
        <v>6956</v>
      </c>
      <c r="B3381" s="15" t="s">
        <v>1</v>
      </c>
      <c r="C3381" s="15" t="s">
        <v>6</v>
      </c>
      <c r="D3381" s="15" t="s">
        <v>3525</v>
      </c>
      <c r="E3381" s="15">
        <v>1500</v>
      </c>
      <c r="F3381" s="15">
        <v>94.4</v>
      </c>
      <c r="G3381" s="15">
        <v>99.2</v>
      </c>
      <c r="H3381" s="15">
        <v>104</v>
      </c>
      <c r="I3381" s="15">
        <v>85</v>
      </c>
      <c r="J3381" s="15">
        <v>5</v>
      </c>
      <c r="K3381" s="15">
        <v>1</v>
      </c>
      <c r="L3381" s="15">
        <v>137</v>
      </c>
      <c r="M3381" s="15">
        <v>11.5</v>
      </c>
      <c r="N3381" s="15">
        <v>150</v>
      </c>
      <c r="O3381" s="15">
        <v>1</v>
      </c>
      <c r="P3381" s="15" t="s">
        <v>910</v>
      </c>
      <c r="Q3381" s="37" t="s">
        <v>9169</v>
      </c>
      <c r="R3381" s="37">
        <v>0.21</v>
      </c>
      <c r="S3381" s="37" t="s">
        <v>9168</v>
      </c>
      <c r="T3381" s="37" t="s">
        <v>9167</v>
      </c>
      <c r="U3381" s="37" t="s">
        <v>9166</v>
      </c>
    </row>
    <row r="3382" spans="1:21" s="37" customFormat="1" ht="14.5">
      <c r="A3382" s="3" t="s">
        <v>6957</v>
      </c>
      <c r="B3382" s="15" t="s">
        <v>1</v>
      </c>
      <c r="C3382" s="15" t="s">
        <v>6</v>
      </c>
      <c r="D3382" s="15" t="s">
        <v>3525</v>
      </c>
      <c r="E3382" s="15">
        <v>1500</v>
      </c>
      <c r="F3382" s="15">
        <v>94.4</v>
      </c>
      <c r="G3382" s="15">
        <v>99.2</v>
      </c>
      <c r="H3382" s="15">
        <v>104</v>
      </c>
      <c r="I3382" s="15">
        <v>85</v>
      </c>
      <c r="J3382" s="15">
        <v>5</v>
      </c>
      <c r="K3382" s="15">
        <v>1</v>
      </c>
      <c r="L3382" s="15">
        <v>137</v>
      </c>
      <c r="M3382" s="15">
        <v>11.5</v>
      </c>
      <c r="N3382" s="15">
        <v>150</v>
      </c>
      <c r="O3382" s="15">
        <v>1</v>
      </c>
      <c r="P3382" s="15" t="s">
        <v>3</v>
      </c>
      <c r="Q3382" s="37" t="s">
        <v>9169</v>
      </c>
      <c r="R3382" s="37">
        <v>0.21</v>
      </c>
      <c r="S3382" s="37" t="s">
        <v>9168</v>
      </c>
      <c r="T3382" s="37" t="s">
        <v>9167</v>
      </c>
      <c r="U3382" s="37" t="s">
        <v>9166</v>
      </c>
    </row>
    <row r="3383" spans="1:21" s="37" customFormat="1" ht="14.5">
      <c r="A3383" s="3" t="s">
        <v>6958</v>
      </c>
      <c r="B3383" s="15" t="s">
        <v>1</v>
      </c>
      <c r="C3383" s="15" t="s">
        <v>6</v>
      </c>
      <c r="D3383" s="15" t="s">
        <v>3525</v>
      </c>
      <c r="E3383" s="15">
        <v>1500</v>
      </c>
      <c r="F3383" s="15">
        <v>94.4</v>
      </c>
      <c r="G3383" s="15">
        <v>104.7</v>
      </c>
      <c r="H3383" s="15">
        <v>115</v>
      </c>
      <c r="I3383" s="15">
        <v>85</v>
      </c>
      <c r="J3383" s="15">
        <v>5</v>
      </c>
      <c r="K3383" s="15">
        <v>1</v>
      </c>
      <c r="L3383" s="15">
        <v>151</v>
      </c>
      <c r="M3383" s="15">
        <v>10.4</v>
      </c>
      <c r="N3383" s="15">
        <v>150</v>
      </c>
      <c r="O3383" s="15">
        <v>1</v>
      </c>
      <c r="P3383" s="15" t="s">
        <v>3</v>
      </c>
      <c r="Q3383" s="37" t="s">
        <v>9169</v>
      </c>
      <c r="R3383" s="37">
        <v>0.21</v>
      </c>
      <c r="S3383" s="37" t="s">
        <v>9168</v>
      </c>
      <c r="T3383" s="37" t="s">
        <v>9167</v>
      </c>
      <c r="U3383" s="37" t="s">
        <v>9166</v>
      </c>
    </row>
    <row r="3384" spans="1:21" s="37" customFormat="1" ht="14.5">
      <c r="A3384" s="3" t="s">
        <v>6959</v>
      </c>
      <c r="B3384" s="15" t="s">
        <v>1</v>
      </c>
      <c r="C3384" s="15" t="s">
        <v>6</v>
      </c>
      <c r="D3384" s="15" t="s">
        <v>3522</v>
      </c>
      <c r="E3384" s="15">
        <v>1500</v>
      </c>
      <c r="F3384" s="15">
        <v>94.4</v>
      </c>
      <c r="G3384" s="15">
        <v>104.7</v>
      </c>
      <c r="H3384" s="15">
        <v>115</v>
      </c>
      <c r="I3384" s="15">
        <v>85</v>
      </c>
      <c r="J3384" s="15">
        <v>5</v>
      </c>
      <c r="K3384" s="15">
        <v>1</v>
      </c>
      <c r="L3384" s="15">
        <v>151</v>
      </c>
      <c r="M3384" s="15">
        <v>10.4</v>
      </c>
      <c r="N3384" s="15">
        <v>150</v>
      </c>
      <c r="O3384" s="15">
        <v>1</v>
      </c>
      <c r="P3384" s="15" t="s">
        <v>3</v>
      </c>
      <c r="Q3384" s="37" t="s">
        <v>9169</v>
      </c>
      <c r="R3384" s="37">
        <v>0.21</v>
      </c>
      <c r="S3384" s="37" t="s">
        <v>9168</v>
      </c>
      <c r="T3384" s="37" t="s">
        <v>9167</v>
      </c>
      <c r="U3384" s="37" t="s">
        <v>9166</v>
      </c>
    </row>
    <row r="3385" spans="1:21" s="37" customFormat="1" ht="14.5">
      <c r="A3385" s="3" t="s">
        <v>6960</v>
      </c>
      <c r="B3385" s="15" t="s">
        <v>1</v>
      </c>
      <c r="C3385" s="15" t="s">
        <v>6</v>
      </c>
      <c r="D3385" s="15" t="s">
        <v>3522</v>
      </c>
      <c r="E3385" s="15">
        <v>1500</v>
      </c>
      <c r="F3385" s="15">
        <v>8.89</v>
      </c>
      <c r="G3385" s="15">
        <v>9.4</v>
      </c>
      <c r="H3385" s="15">
        <v>9.83</v>
      </c>
      <c r="I3385" s="15">
        <v>8</v>
      </c>
      <c r="J3385" s="15">
        <v>5</v>
      </c>
      <c r="K3385" s="15">
        <v>50</v>
      </c>
      <c r="L3385" s="15">
        <v>13.6</v>
      </c>
      <c r="M3385" s="15">
        <v>115</v>
      </c>
      <c r="N3385" s="15">
        <v>150</v>
      </c>
      <c r="O3385" s="15">
        <v>1</v>
      </c>
      <c r="P3385" s="15" t="s">
        <v>910</v>
      </c>
      <c r="Q3385" s="37" t="s">
        <v>9169</v>
      </c>
      <c r="R3385" s="37">
        <v>0.21</v>
      </c>
      <c r="S3385" s="37" t="s">
        <v>9168</v>
      </c>
      <c r="T3385" s="37" t="s">
        <v>9167</v>
      </c>
      <c r="U3385" s="37" t="s">
        <v>9166</v>
      </c>
    </row>
    <row r="3386" spans="1:21" s="37" customFormat="1" ht="14.5">
      <c r="A3386" s="3" t="s">
        <v>6961</v>
      </c>
      <c r="B3386" s="15" t="s">
        <v>1</v>
      </c>
      <c r="C3386" s="15" t="s">
        <v>6</v>
      </c>
      <c r="D3386" s="15" t="s">
        <v>3525</v>
      </c>
      <c r="E3386" s="15">
        <v>1500</v>
      </c>
      <c r="F3386" s="15">
        <v>8.89</v>
      </c>
      <c r="G3386" s="15">
        <v>9.4</v>
      </c>
      <c r="H3386" s="15">
        <v>9.83</v>
      </c>
      <c r="I3386" s="15">
        <v>8</v>
      </c>
      <c r="J3386" s="15">
        <v>5</v>
      </c>
      <c r="K3386" s="15">
        <v>50</v>
      </c>
      <c r="L3386" s="15">
        <v>13.6</v>
      </c>
      <c r="M3386" s="15">
        <v>115</v>
      </c>
      <c r="N3386" s="15">
        <v>150</v>
      </c>
      <c r="O3386" s="15">
        <v>1</v>
      </c>
      <c r="P3386" s="15" t="s">
        <v>910</v>
      </c>
      <c r="Q3386" s="37" t="s">
        <v>9169</v>
      </c>
      <c r="R3386" s="37">
        <v>0.21</v>
      </c>
      <c r="S3386" s="37" t="s">
        <v>9168</v>
      </c>
      <c r="T3386" s="37" t="s">
        <v>9167</v>
      </c>
      <c r="U3386" s="37" t="s">
        <v>9166</v>
      </c>
    </row>
    <row r="3387" spans="1:21" s="37" customFormat="1" ht="14.5">
      <c r="A3387" s="3" t="s">
        <v>6962</v>
      </c>
      <c r="B3387" s="15" t="s">
        <v>1</v>
      </c>
      <c r="C3387" s="15" t="s">
        <v>6</v>
      </c>
      <c r="D3387" s="15" t="s">
        <v>3522</v>
      </c>
      <c r="E3387" s="15">
        <v>1500</v>
      </c>
      <c r="F3387" s="15">
        <v>9.44</v>
      </c>
      <c r="G3387" s="15">
        <v>9.9</v>
      </c>
      <c r="H3387" s="15">
        <v>10.4</v>
      </c>
      <c r="I3387" s="15">
        <v>8.5</v>
      </c>
      <c r="J3387" s="15">
        <v>5</v>
      </c>
      <c r="K3387" s="15">
        <v>20</v>
      </c>
      <c r="L3387" s="15">
        <v>14.4</v>
      </c>
      <c r="M3387" s="15">
        <v>109</v>
      </c>
      <c r="N3387" s="15">
        <v>150</v>
      </c>
      <c r="O3387" s="15">
        <v>1</v>
      </c>
      <c r="P3387" s="15" t="s">
        <v>910</v>
      </c>
      <c r="Q3387" s="37" t="s">
        <v>9169</v>
      </c>
      <c r="R3387" s="37">
        <v>0.21</v>
      </c>
      <c r="S3387" s="37" t="s">
        <v>9168</v>
      </c>
      <c r="T3387" s="37" t="s">
        <v>9167</v>
      </c>
      <c r="U3387" s="37" t="s">
        <v>9166</v>
      </c>
    </row>
    <row r="3388" spans="1:21" s="37" customFormat="1" ht="14.5">
      <c r="A3388" s="3" t="s">
        <v>6963</v>
      </c>
      <c r="B3388" s="15" t="s">
        <v>1</v>
      </c>
      <c r="C3388" s="15" t="s">
        <v>6</v>
      </c>
      <c r="D3388" s="15" t="s">
        <v>3525</v>
      </c>
      <c r="E3388" s="15">
        <v>1500</v>
      </c>
      <c r="F3388" s="15">
        <v>9.44</v>
      </c>
      <c r="G3388" s="15">
        <v>9.9</v>
      </c>
      <c r="H3388" s="15">
        <v>10.4</v>
      </c>
      <c r="I3388" s="15">
        <v>8.5</v>
      </c>
      <c r="J3388" s="15">
        <v>5</v>
      </c>
      <c r="K3388" s="15">
        <v>20</v>
      </c>
      <c r="L3388" s="15">
        <v>14.4</v>
      </c>
      <c r="M3388" s="15">
        <v>109</v>
      </c>
      <c r="N3388" s="15">
        <v>150</v>
      </c>
      <c r="O3388" s="15">
        <v>1</v>
      </c>
      <c r="P3388" s="15" t="s">
        <v>910</v>
      </c>
      <c r="Q3388" s="37" t="s">
        <v>9169</v>
      </c>
      <c r="R3388" s="37">
        <v>0.21</v>
      </c>
      <c r="S3388" s="37" t="s">
        <v>9168</v>
      </c>
      <c r="T3388" s="37" t="s">
        <v>9167</v>
      </c>
      <c r="U3388" s="37" t="s">
        <v>9166</v>
      </c>
    </row>
    <row r="3389" spans="1:21" s="37" customFormat="1" ht="14.5">
      <c r="A3389" s="3" t="s">
        <v>6964</v>
      </c>
      <c r="B3389" s="15" t="s">
        <v>1</v>
      </c>
      <c r="C3389" s="15" t="s">
        <v>6</v>
      </c>
      <c r="D3389" s="15" t="s">
        <v>3522</v>
      </c>
      <c r="E3389" s="15">
        <v>1500</v>
      </c>
      <c r="F3389" s="15">
        <v>10</v>
      </c>
      <c r="G3389" s="15">
        <v>11.1</v>
      </c>
      <c r="H3389" s="15">
        <v>12.2</v>
      </c>
      <c r="I3389" s="15">
        <v>9</v>
      </c>
      <c r="J3389" s="15">
        <v>5</v>
      </c>
      <c r="K3389" s="15">
        <v>10</v>
      </c>
      <c r="L3389" s="15">
        <v>16.899999999999999</v>
      </c>
      <c r="M3389" s="15">
        <v>93</v>
      </c>
      <c r="N3389" s="15">
        <v>150</v>
      </c>
      <c r="O3389" s="15">
        <v>1</v>
      </c>
      <c r="P3389" s="15" t="s">
        <v>910</v>
      </c>
      <c r="Q3389" s="37" t="s">
        <v>9169</v>
      </c>
      <c r="R3389" s="37">
        <v>0.21</v>
      </c>
      <c r="S3389" s="37" t="s">
        <v>9168</v>
      </c>
      <c r="T3389" s="37" t="s">
        <v>9167</v>
      </c>
      <c r="U3389" s="37" t="s">
        <v>9166</v>
      </c>
    </row>
    <row r="3390" spans="1:21" s="37" customFormat="1" ht="14.5">
      <c r="A3390" s="3" t="s">
        <v>6965</v>
      </c>
      <c r="B3390" s="15" t="s">
        <v>1</v>
      </c>
      <c r="C3390" s="15" t="s">
        <v>6</v>
      </c>
      <c r="D3390" s="15" t="s">
        <v>3522</v>
      </c>
      <c r="E3390" s="15">
        <v>1500</v>
      </c>
      <c r="F3390" s="15">
        <v>10</v>
      </c>
      <c r="G3390" s="15">
        <v>10.6</v>
      </c>
      <c r="H3390" s="15">
        <v>11.1</v>
      </c>
      <c r="I3390" s="15">
        <v>9</v>
      </c>
      <c r="J3390" s="15">
        <v>5</v>
      </c>
      <c r="K3390" s="15">
        <v>10</v>
      </c>
      <c r="L3390" s="15">
        <v>15.4</v>
      </c>
      <c r="M3390" s="15">
        <v>102</v>
      </c>
      <c r="N3390" s="15">
        <v>150</v>
      </c>
      <c r="O3390" s="15">
        <v>1</v>
      </c>
      <c r="P3390" s="15" t="s">
        <v>910</v>
      </c>
      <c r="Q3390" s="37" t="s">
        <v>9169</v>
      </c>
      <c r="R3390" s="37">
        <v>0.21</v>
      </c>
      <c r="S3390" s="37" t="s">
        <v>9168</v>
      </c>
      <c r="T3390" s="37" t="s">
        <v>9167</v>
      </c>
      <c r="U3390" s="37" t="s">
        <v>9166</v>
      </c>
    </row>
    <row r="3391" spans="1:21" s="37" customFormat="1" ht="14.5">
      <c r="A3391" s="3" t="s">
        <v>6966</v>
      </c>
      <c r="B3391" s="15" t="s">
        <v>1</v>
      </c>
      <c r="C3391" s="15" t="s">
        <v>6</v>
      </c>
      <c r="D3391" s="15" t="s">
        <v>3522</v>
      </c>
      <c r="E3391" s="15">
        <v>1500</v>
      </c>
      <c r="F3391" s="15">
        <v>10</v>
      </c>
      <c r="G3391" s="15">
        <v>10.6</v>
      </c>
      <c r="H3391" s="15">
        <v>11.1</v>
      </c>
      <c r="I3391" s="15">
        <v>9</v>
      </c>
      <c r="J3391" s="15">
        <v>5</v>
      </c>
      <c r="K3391" s="15">
        <v>10</v>
      </c>
      <c r="L3391" s="15">
        <v>15.4</v>
      </c>
      <c r="M3391" s="15">
        <v>102</v>
      </c>
      <c r="N3391" s="15">
        <v>150</v>
      </c>
      <c r="O3391" s="15">
        <v>1</v>
      </c>
      <c r="P3391" s="15" t="s">
        <v>3</v>
      </c>
      <c r="Q3391" s="37" t="s">
        <v>9169</v>
      </c>
      <c r="R3391" s="37">
        <v>0.21</v>
      </c>
      <c r="S3391" s="37" t="s">
        <v>9168</v>
      </c>
      <c r="T3391" s="37" t="s">
        <v>9167</v>
      </c>
      <c r="U3391" s="37" t="s">
        <v>9166</v>
      </c>
    </row>
    <row r="3392" spans="1:21" s="37" customFormat="1" ht="14.5">
      <c r="A3392" s="3" t="s">
        <v>6967</v>
      </c>
      <c r="B3392" s="15" t="s">
        <v>1</v>
      </c>
      <c r="C3392" s="15" t="s">
        <v>6</v>
      </c>
      <c r="D3392" s="15" t="s">
        <v>3525</v>
      </c>
      <c r="E3392" s="15">
        <v>1500</v>
      </c>
      <c r="F3392" s="15">
        <v>10</v>
      </c>
      <c r="G3392" s="15">
        <v>11.1</v>
      </c>
      <c r="H3392" s="15">
        <v>12.2</v>
      </c>
      <c r="I3392" s="15">
        <v>9</v>
      </c>
      <c r="J3392" s="15">
        <v>5</v>
      </c>
      <c r="K3392" s="15">
        <v>10</v>
      </c>
      <c r="L3392" s="15">
        <v>16.899999999999999</v>
      </c>
      <c r="M3392" s="15">
        <v>93</v>
      </c>
      <c r="N3392" s="15">
        <v>150</v>
      </c>
      <c r="O3392" s="15">
        <v>1</v>
      </c>
      <c r="P3392" s="15" t="s">
        <v>910</v>
      </c>
      <c r="Q3392" s="37" t="s">
        <v>9169</v>
      </c>
      <c r="R3392" s="37">
        <v>0.21</v>
      </c>
      <c r="S3392" s="37" t="s">
        <v>9168</v>
      </c>
      <c r="T3392" s="37" t="s">
        <v>9167</v>
      </c>
      <c r="U3392" s="37" t="s">
        <v>9166</v>
      </c>
    </row>
    <row r="3393" spans="1:21" s="37" customFormat="1" ht="14.5">
      <c r="A3393" s="3" t="s">
        <v>6968</v>
      </c>
      <c r="B3393" s="15" t="s">
        <v>1</v>
      </c>
      <c r="C3393" s="15" t="s">
        <v>6</v>
      </c>
      <c r="D3393" s="15" t="s">
        <v>3525</v>
      </c>
      <c r="E3393" s="15">
        <v>1500</v>
      </c>
      <c r="F3393" s="15">
        <v>10</v>
      </c>
      <c r="G3393" s="15">
        <v>10.6</v>
      </c>
      <c r="H3393" s="15">
        <v>11.1</v>
      </c>
      <c r="I3393" s="15">
        <v>9</v>
      </c>
      <c r="J3393" s="15">
        <v>5</v>
      </c>
      <c r="K3393" s="15">
        <v>10</v>
      </c>
      <c r="L3393" s="15">
        <v>15.4</v>
      </c>
      <c r="M3393" s="15">
        <v>102</v>
      </c>
      <c r="N3393" s="15">
        <v>150</v>
      </c>
      <c r="O3393" s="15">
        <v>1</v>
      </c>
      <c r="P3393" s="15" t="s">
        <v>910</v>
      </c>
      <c r="Q3393" s="37" t="s">
        <v>9169</v>
      </c>
      <c r="R3393" s="37">
        <v>0.21</v>
      </c>
      <c r="S3393" s="37" t="s">
        <v>9168</v>
      </c>
      <c r="T3393" s="37" t="s">
        <v>9167</v>
      </c>
      <c r="U3393" s="37" t="s">
        <v>9166</v>
      </c>
    </row>
    <row r="3394" spans="1:21" s="37" customFormat="1" ht="14.5">
      <c r="A3394" s="3" t="s">
        <v>6969</v>
      </c>
      <c r="B3394" s="15" t="s">
        <v>1</v>
      </c>
      <c r="C3394" s="15" t="s">
        <v>6</v>
      </c>
      <c r="D3394" s="15" t="s">
        <v>3525</v>
      </c>
      <c r="E3394" s="15">
        <v>1500</v>
      </c>
      <c r="F3394" s="15">
        <v>10</v>
      </c>
      <c r="G3394" s="15">
        <v>10.6</v>
      </c>
      <c r="H3394" s="15">
        <v>11.1</v>
      </c>
      <c r="I3394" s="15">
        <v>9</v>
      </c>
      <c r="J3394" s="15">
        <v>5</v>
      </c>
      <c r="K3394" s="15">
        <v>10</v>
      </c>
      <c r="L3394" s="15">
        <v>15.4</v>
      </c>
      <c r="M3394" s="15">
        <v>102</v>
      </c>
      <c r="N3394" s="15">
        <v>150</v>
      </c>
      <c r="O3394" s="15">
        <v>1</v>
      </c>
      <c r="P3394" s="15" t="s">
        <v>3</v>
      </c>
      <c r="Q3394" s="37" t="s">
        <v>9169</v>
      </c>
      <c r="R3394" s="37">
        <v>0.21</v>
      </c>
      <c r="S3394" s="37" t="s">
        <v>9168</v>
      </c>
      <c r="T3394" s="37" t="s">
        <v>9167</v>
      </c>
      <c r="U3394" s="37" t="s">
        <v>9166</v>
      </c>
    </row>
    <row r="3395" spans="1:21" s="37" customFormat="1" ht="14.5">
      <c r="A3395" s="3" t="s">
        <v>6970</v>
      </c>
      <c r="B3395" s="15" t="s">
        <v>1</v>
      </c>
      <c r="C3395" s="15" t="s">
        <v>6</v>
      </c>
      <c r="D3395" s="15" t="s">
        <v>3525</v>
      </c>
      <c r="E3395" s="15">
        <v>1500</v>
      </c>
      <c r="F3395" s="15">
        <v>10</v>
      </c>
      <c r="G3395" s="15">
        <v>11.1</v>
      </c>
      <c r="H3395" s="15">
        <v>12.2</v>
      </c>
      <c r="I3395" s="15">
        <v>9</v>
      </c>
      <c r="J3395" s="15">
        <v>5</v>
      </c>
      <c r="K3395" s="15">
        <v>10</v>
      </c>
      <c r="L3395" s="15">
        <v>16.899999999999999</v>
      </c>
      <c r="M3395" s="15">
        <v>93</v>
      </c>
      <c r="N3395" s="15">
        <v>150</v>
      </c>
      <c r="O3395" s="15">
        <v>1</v>
      </c>
      <c r="P3395" s="15" t="s">
        <v>3</v>
      </c>
      <c r="Q3395" s="37" t="s">
        <v>9169</v>
      </c>
      <c r="R3395" s="37">
        <v>0.21</v>
      </c>
      <c r="S3395" s="37" t="s">
        <v>9168</v>
      </c>
      <c r="T3395" s="37" t="s">
        <v>9167</v>
      </c>
      <c r="U3395" s="37" t="s">
        <v>9166</v>
      </c>
    </row>
    <row r="3396" spans="1:21" s="37" customFormat="1" ht="14.5">
      <c r="A3396" s="3" t="s">
        <v>6971</v>
      </c>
      <c r="B3396" s="15" t="s">
        <v>1</v>
      </c>
      <c r="C3396" s="15" t="s">
        <v>6</v>
      </c>
      <c r="D3396" s="15" t="s">
        <v>3522</v>
      </c>
      <c r="E3396" s="15">
        <v>1500</v>
      </c>
      <c r="F3396" s="15">
        <v>10</v>
      </c>
      <c r="G3396" s="15">
        <v>11.1</v>
      </c>
      <c r="H3396" s="15">
        <v>12.2</v>
      </c>
      <c r="I3396" s="15">
        <v>9</v>
      </c>
      <c r="J3396" s="15">
        <v>5</v>
      </c>
      <c r="K3396" s="15">
        <v>10</v>
      </c>
      <c r="L3396" s="15">
        <v>16.899999999999999</v>
      </c>
      <c r="M3396" s="15">
        <v>93</v>
      </c>
      <c r="N3396" s="15">
        <v>150</v>
      </c>
      <c r="O3396" s="15">
        <v>1</v>
      </c>
      <c r="P3396" s="15" t="s">
        <v>3</v>
      </c>
      <c r="Q3396" s="37" t="s">
        <v>9169</v>
      </c>
      <c r="R3396" s="37">
        <v>0.21</v>
      </c>
      <c r="S3396" s="37" t="s">
        <v>9168</v>
      </c>
      <c r="T3396" s="37" t="s">
        <v>9167</v>
      </c>
      <c r="U3396" s="37" t="s">
        <v>9166</v>
      </c>
    </row>
    <row r="3397" spans="1:21" s="37" customFormat="1" ht="14.5">
      <c r="A3397" s="3" t="s">
        <v>6972</v>
      </c>
      <c r="B3397" s="15" t="s">
        <v>1</v>
      </c>
      <c r="C3397" s="15" t="s">
        <v>6</v>
      </c>
      <c r="D3397" s="15" t="s">
        <v>3522</v>
      </c>
      <c r="E3397" s="15">
        <v>1500</v>
      </c>
      <c r="F3397" s="15">
        <v>100</v>
      </c>
      <c r="G3397" s="15">
        <v>111</v>
      </c>
      <c r="H3397" s="15">
        <v>122</v>
      </c>
      <c r="I3397" s="15">
        <v>90</v>
      </c>
      <c r="J3397" s="15">
        <v>5</v>
      </c>
      <c r="K3397" s="15">
        <v>1</v>
      </c>
      <c r="L3397" s="15">
        <v>160</v>
      </c>
      <c r="M3397" s="15">
        <v>9.8000000000000007</v>
      </c>
      <c r="N3397" s="15">
        <v>150</v>
      </c>
      <c r="O3397" s="15">
        <v>1</v>
      </c>
      <c r="P3397" s="15" t="s">
        <v>910</v>
      </c>
      <c r="Q3397" s="37" t="s">
        <v>9169</v>
      </c>
      <c r="R3397" s="37">
        <v>0.21</v>
      </c>
      <c r="S3397" s="37" t="s">
        <v>9168</v>
      </c>
      <c r="T3397" s="37" t="s">
        <v>9167</v>
      </c>
      <c r="U3397" s="37" t="s">
        <v>9166</v>
      </c>
    </row>
    <row r="3398" spans="1:21" s="37" customFormat="1" ht="14.5">
      <c r="A3398" s="3" t="s">
        <v>6973</v>
      </c>
      <c r="B3398" s="15" t="s">
        <v>1</v>
      </c>
      <c r="C3398" s="15" t="s">
        <v>6</v>
      </c>
      <c r="D3398" s="15" t="s">
        <v>3522</v>
      </c>
      <c r="E3398" s="15">
        <v>1500</v>
      </c>
      <c r="F3398" s="15">
        <v>100</v>
      </c>
      <c r="G3398" s="15">
        <v>105.5</v>
      </c>
      <c r="H3398" s="15">
        <v>111</v>
      </c>
      <c r="I3398" s="15">
        <v>90</v>
      </c>
      <c r="J3398" s="15">
        <v>5</v>
      </c>
      <c r="K3398" s="15">
        <v>1</v>
      </c>
      <c r="L3398" s="15">
        <v>146</v>
      </c>
      <c r="M3398" s="15">
        <v>10.7</v>
      </c>
      <c r="N3398" s="15">
        <v>150</v>
      </c>
      <c r="O3398" s="15">
        <v>1</v>
      </c>
      <c r="P3398" s="15" t="s">
        <v>910</v>
      </c>
      <c r="Q3398" s="37" t="s">
        <v>9169</v>
      </c>
      <c r="R3398" s="37">
        <v>0.21</v>
      </c>
      <c r="S3398" s="37" t="s">
        <v>9168</v>
      </c>
      <c r="T3398" s="37" t="s">
        <v>9167</v>
      </c>
      <c r="U3398" s="37" t="s">
        <v>9166</v>
      </c>
    </row>
    <row r="3399" spans="1:21" s="37" customFormat="1" ht="14.5">
      <c r="A3399" s="3" t="s">
        <v>6974</v>
      </c>
      <c r="B3399" s="15" t="s">
        <v>1</v>
      </c>
      <c r="C3399" s="15" t="s">
        <v>6</v>
      </c>
      <c r="D3399" s="15" t="s">
        <v>3522</v>
      </c>
      <c r="E3399" s="15">
        <v>1500</v>
      </c>
      <c r="F3399" s="15">
        <v>100</v>
      </c>
      <c r="G3399" s="15">
        <v>105.5</v>
      </c>
      <c r="H3399" s="15">
        <v>111</v>
      </c>
      <c r="I3399" s="15">
        <v>90</v>
      </c>
      <c r="J3399" s="15">
        <v>5</v>
      </c>
      <c r="K3399" s="15">
        <v>1</v>
      </c>
      <c r="L3399" s="15">
        <v>146</v>
      </c>
      <c r="M3399" s="15">
        <v>10.7</v>
      </c>
      <c r="N3399" s="15">
        <v>150</v>
      </c>
      <c r="O3399" s="15">
        <v>1</v>
      </c>
      <c r="P3399" s="15" t="s">
        <v>3</v>
      </c>
      <c r="Q3399" s="37" t="s">
        <v>9169</v>
      </c>
      <c r="R3399" s="37">
        <v>0.21</v>
      </c>
      <c r="S3399" s="37" t="s">
        <v>9168</v>
      </c>
      <c r="T3399" s="37" t="s">
        <v>9167</v>
      </c>
      <c r="U3399" s="37" t="s">
        <v>9166</v>
      </c>
    </row>
    <row r="3400" spans="1:21" s="37" customFormat="1" ht="14.5">
      <c r="A3400" s="3" t="s">
        <v>6975</v>
      </c>
      <c r="B3400" s="15" t="s">
        <v>1</v>
      </c>
      <c r="C3400" s="15" t="s">
        <v>6</v>
      </c>
      <c r="D3400" s="15" t="s">
        <v>3525</v>
      </c>
      <c r="E3400" s="15">
        <v>1500</v>
      </c>
      <c r="F3400" s="15">
        <v>100</v>
      </c>
      <c r="G3400" s="15">
        <v>111</v>
      </c>
      <c r="H3400" s="15">
        <v>122</v>
      </c>
      <c r="I3400" s="15">
        <v>90</v>
      </c>
      <c r="J3400" s="15">
        <v>5</v>
      </c>
      <c r="K3400" s="15">
        <v>1</v>
      </c>
      <c r="L3400" s="15">
        <v>160</v>
      </c>
      <c r="M3400" s="15">
        <v>9.8000000000000007</v>
      </c>
      <c r="N3400" s="15">
        <v>150</v>
      </c>
      <c r="O3400" s="15">
        <v>1</v>
      </c>
      <c r="P3400" s="15" t="s">
        <v>910</v>
      </c>
      <c r="Q3400" s="37" t="s">
        <v>9169</v>
      </c>
      <c r="R3400" s="37">
        <v>0.21</v>
      </c>
      <c r="S3400" s="37" t="s">
        <v>9168</v>
      </c>
      <c r="T3400" s="37" t="s">
        <v>9167</v>
      </c>
      <c r="U3400" s="37" t="s">
        <v>9166</v>
      </c>
    </row>
    <row r="3401" spans="1:21" s="37" customFormat="1" ht="14.5">
      <c r="A3401" s="3" t="s">
        <v>6976</v>
      </c>
      <c r="B3401" s="15" t="s">
        <v>1</v>
      </c>
      <c r="C3401" s="15" t="s">
        <v>6</v>
      </c>
      <c r="D3401" s="15" t="s">
        <v>3525</v>
      </c>
      <c r="E3401" s="15">
        <v>1500</v>
      </c>
      <c r="F3401" s="15">
        <v>100</v>
      </c>
      <c r="G3401" s="15">
        <v>105.5</v>
      </c>
      <c r="H3401" s="15">
        <v>111</v>
      </c>
      <c r="I3401" s="15">
        <v>90</v>
      </c>
      <c r="J3401" s="15">
        <v>5</v>
      </c>
      <c r="K3401" s="15">
        <v>1</v>
      </c>
      <c r="L3401" s="15">
        <v>146</v>
      </c>
      <c r="M3401" s="15">
        <v>10.7</v>
      </c>
      <c r="N3401" s="15">
        <v>150</v>
      </c>
      <c r="O3401" s="15">
        <v>1</v>
      </c>
      <c r="P3401" s="15" t="s">
        <v>910</v>
      </c>
      <c r="Q3401" s="37" t="s">
        <v>9169</v>
      </c>
      <c r="R3401" s="37">
        <v>0.21</v>
      </c>
      <c r="S3401" s="37" t="s">
        <v>9168</v>
      </c>
      <c r="T3401" s="37" t="s">
        <v>9167</v>
      </c>
      <c r="U3401" s="37" t="s">
        <v>9166</v>
      </c>
    </row>
    <row r="3402" spans="1:21" s="37" customFormat="1" ht="14.5">
      <c r="A3402" s="3" t="s">
        <v>6977</v>
      </c>
      <c r="B3402" s="15" t="s">
        <v>1</v>
      </c>
      <c r="C3402" s="15" t="s">
        <v>6</v>
      </c>
      <c r="D3402" s="15" t="s">
        <v>3525</v>
      </c>
      <c r="E3402" s="15">
        <v>1500</v>
      </c>
      <c r="F3402" s="15">
        <v>100</v>
      </c>
      <c r="G3402" s="15">
        <v>105.5</v>
      </c>
      <c r="H3402" s="15">
        <v>111</v>
      </c>
      <c r="I3402" s="15">
        <v>90</v>
      </c>
      <c r="J3402" s="15">
        <v>5</v>
      </c>
      <c r="K3402" s="15">
        <v>1</v>
      </c>
      <c r="L3402" s="15">
        <v>146</v>
      </c>
      <c r="M3402" s="15">
        <v>10.7</v>
      </c>
      <c r="N3402" s="15">
        <v>150</v>
      </c>
      <c r="O3402" s="15">
        <v>1</v>
      </c>
      <c r="P3402" s="15" t="s">
        <v>3</v>
      </c>
      <c r="Q3402" s="37" t="s">
        <v>9169</v>
      </c>
      <c r="R3402" s="37">
        <v>0.21</v>
      </c>
      <c r="S3402" s="37" t="s">
        <v>9168</v>
      </c>
      <c r="T3402" s="37" t="s">
        <v>9167</v>
      </c>
      <c r="U3402" s="37" t="s">
        <v>9166</v>
      </c>
    </row>
    <row r="3403" spans="1:21" s="37" customFormat="1" ht="14.5">
      <c r="A3403" s="3" t="s">
        <v>6978</v>
      </c>
      <c r="B3403" s="15" t="s">
        <v>1</v>
      </c>
      <c r="C3403" s="15" t="s">
        <v>6</v>
      </c>
      <c r="D3403" s="15" t="s">
        <v>3525</v>
      </c>
      <c r="E3403" s="15">
        <v>1500</v>
      </c>
      <c r="F3403" s="15">
        <v>100</v>
      </c>
      <c r="G3403" s="15">
        <v>111</v>
      </c>
      <c r="H3403" s="15">
        <v>122</v>
      </c>
      <c r="I3403" s="15">
        <v>90</v>
      </c>
      <c r="J3403" s="15">
        <v>5</v>
      </c>
      <c r="K3403" s="15">
        <v>1</v>
      </c>
      <c r="L3403" s="15">
        <v>160</v>
      </c>
      <c r="M3403" s="15">
        <v>9.8000000000000007</v>
      </c>
      <c r="N3403" s="15">
        <v>150</v>
      </c>
      <c r="O3403" s="15">
        <v>1</v>
      </c>
      <c r="P3403" s="15" t="s">
        <v>3</v>
      </c>
      <c r="Q3403" s="37" t="s">
        <v>9169</v>
      </c>
      <c r="R3403" s="37">
        <v>0.21</v>
      </c>
      <c r="S3403" s="37" t="s">
        <v>9168</v>
      </c>
      <c r="T3403" s="37" t="s">
        <v>9167</v>
      </c>
      <c r="U3403" s="37" t="s">
        <v>9166</v>
      </c>
    </row>
    <row r="3404" spans="1:21" s="37" customFormat="1" ht="14.5">
      <c r="A3404" s="3" t="s">
        <v>6979</v>
      </c>
      <c r="B3404" s="15" t="s">
        <v>1</v>
      </c>
      <c r="C3404" s="15" t="s">
        <v>6</v>
      </c>
      <c r="D3404" s="15" t="s">
        <v>3522</v>
      </c>
      <c r="E3404" s="15">
        <v>1500</v>
      </c>
      <c r="F3404" s="15">
        <v>100</v>
      </c>
      <c r="G3404" s="15">
        <v>111</v>
      </c>
      <c r="H3404" s="15">
        <v>122</v>
      </c>
      <c r="I3404" s="15">
        <v>90</v>
      </c>
      <c r="J3404" s="15">
        <v>5</v>
      </c>
      <c r="K3404" s="15">
        <v>1</v>
      </c>
      <c r="L3404" s="15">
        <v>160</v>
      </c>
      <c r="M3404" s="15">
        <v>9.8000000000000007</v>
      </c>
      <c r="N3404" s="15">
        <v>150</v>
      </c>
      <c r="O3404" s="15">
        <v>1</v>
      </c>
      <c r="P3404" s="15" t="s">
        <v>3</v>
      </c>
      <c r="Q3404" s="37" t="s">
        <v>9169</v>
      </c>
      <c r="R3404" s="37">
        <v>0.21</v>
      </c>
      <c r="S3404" s="37" t="s">
        <v>9168</v>
      </c>
      <c r="T3404" s="37" t="s">
        <v>9167</v>
      </c>
      <c r="U3404" s="37" t="s">
        <v>9166</v>
      </c>
    </row>
    <row r="3405" spans="1:21" s="37" customFormat="1" ht="14.5">
      <c r="A3405" s="3" t="s">
        <v>6980</v>
      </c>
      <c r="B3405" s="15" t="s">
        <v>1</v>
      </c>
      <c r="C3405" s="15" t="s">
        <v>6</v>
      </c>
      <c r="D3405" s="15" t="s">
        <v>3522</v>
      </c>
      <c r="E3405" s="15">
        <v>1500</v>
      </c>
      <c r="F3405" s="15">
        <v>10</v>
      </c>
      <c r="G3405" s="15">
        <v>10.6</v>
      </c>
      <c r="H3405" s="15">
        <v>11.1</v>
      </c>
      <c r="I3405" s="15">
        <v>9</v>
      </c>
      <c r="J3405" s="15">
        <v>5</v>
      </c>
      <c r="K3405" s="15">
        <v>10</v>
      </c>
      <c r="L3405" s="15">
        <v>15.4</v>
      </c>
      <c r="M3405" s="15">
        <v>102</v>
      </c>
      <c r="N3405" s="15">
        <v>150</v>
      </c>
      <c r="O3405" s="15">
        <v>1</v>
      </c>
      <c r="P3405" s="15" t="s">
        <v>910</v>
      </c>
      <c r="Q3405" s="37" t="s">
        <v>9169</v>
      </c>
      <c r="R3405" s="37">
        <v>0.21</v>
      </c>
      <c r="S3405" s="37" t="s">
        <v>9168</v>
      </c>
      <c r="T3405" s="37" t="s">
        <v>9167</v>
      </c>
      <c r="U3405" s="37" t="s">
        <v>9166</v>
      </c>
    </row>
    <row r="3406" spans="1:21" s="37" customFormat="1" ht="14.5">
      <c r="A3406" s="3" t="s">
        <v>6981</v>
      </c>
      <c r="B3406" s="15" t="s">
        <v>1</v>
      </c>
      <c r="C3406" s="15" t="s">
        <v>6</v>
      </c>
      <c r="D3406" s="15" t="s">
        <v>3525</v>
      </c>
      <c r="E3406" s="15">
        <v>1500</v>
      </c>
      <c r="F3406" s="15">
        <v>10</v>
      </c>
      <c r="G3406" s="15">
        <v>10.6</v>
      </c>
      <c r="H3406" s="15">
        <v>11.1</v>
      </c>
      <c r="I3406" s="15">
        <v>9</v>
      </c>
      <c r="J3406" s="15">
        <v>5</v>
      </c>
      <c r="K3406" s="15">
        <v>10</v>
      </c>
      <c r="L3406" s="15">
        <v>15.4</v>
      </c>
      <c r="M3406" s="15">
        <v>102</v>
      </c>
      <c r="N3406" s="15">
        <v>150</v>
      </c>
      <c r="O3406" s="15">
        <v>1</v>
      </c>
      <c r="P3406" s="15" t="s">
        <v>910</v>
      </c>
      <c r="Q3406" s="37" t="s">
        <v>9169</v>
      </c>
      <c r="R3406" s="37">
        <v>0.21</v>
      </c>
      <c r="S3406" s="37" t="s">
        <v>9168</v>
      </c>
      <c r="T3406" s="37" t="s">
        <v>9167</v>
      </c>
      <c r="U3406" s="37" t="s">
        <v>9166</v>
      </c>
    </row>
    <row r="3407" spans="1:21" s="37" customFormat="1" ht="14.5">
      <c r="A3407" s="3" t="s">
        <v>6982</v>
      </c>
      <c r="B3407" s="15" t="s">
        <v>1</v>
      </c>
      <c r="C3407" s="15" t="s">
        <v>6</v>
      </c>
      <c r="D3407" s="15" t="s">
        <v>3522</v>
      </c>
      <c r="E3407" s="15">
        <v>3000</v>
      </c>
      <c r="F3407" s="15">
        <v>111</v>
      </c>
      <c r="G3407" s="15">
        <v>117</v>
      </c>
      <c r="H3407" s="15">
        <v>123</v>
      </c>
      <c r="I3407" s="15">
        <v>100</v>
      </c>
      <c r="J3407" s="15">
        <v>6.5</v>
      </c>
      <c r="K3407" s="15">
        <v>1</v>
      </c>
      <c r="L3407" s="15">
        <v>162</v>
      </c>
      <c r="M3407" s="15">
        <v>18.5</v>
      </c>
      <c r="N3407" s="15">
        <v>175</v>
      </c>
      <c r="O3407" s="15">
        <v>1</v>
      </c>
      <c r="P3407" s="15" t="s">
        <v>910</v>
      </c>
      <c r="Q3407" s="37" t="s">
        <v>9169</v>
      </c>
      <c r="R3407" s="37">
        <v>0.28999999999999998</v>
      </c>
      <c r="S3407" s="37" t="s">
        <v>9168</v>
      </c>
      <c r="T3407" s="37" t="s">
        <v>9167</v>
      </c>
      <c r="U3407" s="37" t="s">
        <v>9166</v>
      </c>
    </row>
    <row r="3408" spans="1:21" s="37" customFormat="1" ht="14.5">
      <c r="A3408" s="3" t="s">
        <v>6983</v>
      </c>
      <c r="B3408" s="15" t="s">
        <v>1</v>
      </c>
      <c r="C3408" s="15" t="s">
        <v>6</v>
      </c>
      <c r="D3408" s="15" t="s">
        <v>3522</v>
      </c>
      <c r="E3408" s="15">
        <v>3000</v>
      </c>
      <c r="F3408" s="15">
        <v>111</v>
      </c>
      <c r="G3408" s="15">
        <v>117</v>
      </c>
      <c r="H3408" s="15">
        <v>123</v>
      </c>
      <c r="I3408" s="15">
        <v>100</v>
      </c>
      <c r="J3408" s="15">
        <v>6.5</v>
      </c>
      <c r="K3408" s="15">
        <v>1</v>
      </c>
      <c r="L3408" s="15">
        <v>162</v>
      </c>
      <c r="M3408" s="15">
        <v>18.5</v>
      </c>
      <c r="N3408" s="15">
        <v>175</v>
      </c>
      <c r="O3408" s="15">
        <v>1</v>
      </c>
      <c r="P3408" s="15" t="s">
        <v>3</v>
      </c>
      <c r="Q3408" s="37" t="s">
        <v>9169</v>
      </c>
      <c r="R3408" s="37">
        <v>0.28999999999999998</v>
      </c>
      <c r="S3408" s="37" t="s">
        <v>9168</v>
      </c>
      <c r="T3408" s="37" t="s">
        <v>9167</v>
      </c>
      <c r="U3408" s="37" t="s">
        <v>9166</v>
      </c>
    </row>
    <row r="3409" spans="1:21" s="37" customFormat="1" ht="14.5">
      <c r="A3409" s="3" t="s">
        <v>6984</v>
      </c>
      <c r="B3409" s="15" t="s">
        <v>1</v>
      </c>
      <c r="C3409" s="15" t="s">
        <v>6</v>
      </c>
      <c r="D3409" s="15" t="s">
        <v>3522</v>
      </c>
      <c r="E3409" s="15">
        <v>3000</v>
      </c>
      <c r="F3409" s="15">
        <v>11.1</v>
      </c>
      <c r="G3409" s="15">
        <v>11.7</v>
      </c>
      <c r="H3409" s="15">
        <v>12.3</v>
      </c>
      <c r="I3409" s="15">
        <v>10</v>
      </c>
      <c r="J3409" s="15">
        <v>6.5</v>
      </c>
      <c r="K3409" s="15">
        <v>5</v>
      </c>
      <c r="L3409" s="15">
        <v>17</v>
      </c>
      <c r="M3409" s="15">
        <v>176.5</v>
      </c>
      <c r="N3409" s="15">
        <v>175</v>
      </c>
      <c r="O3409" s="15">
        <v>1</v>
      </c>
      <c r="P3409" s="15" t="s">
        <v>910</v>
      </c>
      <c r="Q3409" s="37" t="s">
        <v>9169</v>
      </c>
      <c r="R3409" s="37">
        <v>0.28999999999999998</v>
      </c>
      <c r="S3409" s="37" t="s">
        <v>9168</v>
      </c>
      <c r="T3409" s="37" t="s">
        <v>9167</v>
      </c>
      <c r="U3409" s="37" t="s">
        <v>9166</v>
      </c>
    </row>
    <row r="3410" spans="1:21" s="37" customFormat="1" ht="14.5">
      <c r="A3410" s="3" t="s">
        <v>6985</v>
      </c>
      <c r="B3410" s="15" t="s">
        <v>1</v>
      </c>
      <c r="C3410" s="15" t="s">
        <v>6</v>
      </c>
      <c r="D3410" s="15" t="s">
        <v>3522</v>
      </c>
      <c r="E3410" s="15">
        <v>3000</v>
      </c>
      <c r="F3410" s="15">
        <v>11.1</v>
      </c>
      <c r="G3410" s="15">
        <v>11.7</v>
      </c>
      <c r="H3410" s="15">
        <v>12.3</v>
      </c>
      <c r="I3410" s="15">
        <v>10</v>
      </c>
      <c r="J3410" s="15">
        <v>6.5</v>
      </c>
      <c r="K3410" s="15">
        <v>5</v>
      </c>
      <c r="L3410" s="15">
        <v>17</v>
      </c>
      <c r="M3410" s="15">
        <v>176.5</v>
      </c>
      <c r="N3410" s="15">
        <v>175</v>
      </c>
      <c r="O3410" s="15">
        <v>1</v>
      </c>
      <c r="P3410" s="15" t="s">
        <v>3</v>
      </c>
      <c r="Q3410" s="37" t="s">
        <v>9169</v>
      </c>
      <c r="R3410" s="37">
        <v>0.28999999999999998</v>
      </c>
      <c r="S3410" s="37" t="s">
        <v>9168</v>
      </c>
      <c r="T3410" s="37" t="s">
        <v>9167</v>
      </c>
      <c r="U3410" s="37" t="s">
        <v>9166</v>
      </c>
    </row>
    <row r="3411" spans="1:21" s="37" customFormat="1" ht="14.5">
      <c r="A3411" s="3" t="s">
        <v>6986</v>
      </c>
      <c r="B3411" s="15" t="s">
        <v>1</v>
      </c>
      <c r="C3411" s="15" t="s">
        <v>6</v>
      </c>
      <c r="D3411" s="15" t="s">
        <v>3525</v>
      </c>
      <c r="E3411" s="15">
        <v>3000</v>
      </c>
      <c r="F3411" s="15">
        <v>11.1</v>
      </c>
      <c r="G3411" s="15">
        <v>11.7</v>
      </c>
      <c r="H3411" s="15">
        <v>12.3</v>
      </c>
      <c r="I3411" s="15">
        <v>10</v>
      </c>
      <c r="J3411" s="15">
        <v>6.5</v>
      </c>
      <c r="K3411" s="15">
        <v>5</v>
      </c>
      <c r="L3411" s="15">
        <v>17</v>
      </c>
      <c r="M3411" s="15">
        <v>176.5</v>
      </c>
      <c r="N3411" s="15">
        <v>175</v>
      </c>
      <c r="O3411" s="15">
        <v>1</v>
      </c>
      <c r="P3411" s="15" t="s">
        <v>910</v>
      </c>
      <c r="Q3411" s="37" t="s">
        <v>9169</v>
      </c>
      <c r="R3411" s="37">
        <v>0.28999999999999998</v>
      </c>
      <c r="S3411" s="37" t="s">
        <v>9168</v>
      </c>
      <c r="T3411" s="37" t="s">
        <v>9167</v>
      </c>
      <c r="U3411" s="37" t="s">
        <v>9166</v>
      </c>
    </row>
    <row r="3412" spans="1:21" s="37" customFormat="1" ht="14.5">
      <c r="A3412" s="3" t="s">
        <v>6987</v>
      </c>
      <c r="B3412" s="15" t="s">
        <v>1</v>
      </c>
      <c r="C3412" s="15" t="s">
        <v>6</v>
      </c>
      <c r="D3412" s="15" t="s">
        <v>3525</v>
      </c>
      <c r="E3412" s="15">
        <v>3000</v>
      </c>
      <c r="F3412" s="15">
        <v>11.1</v>
      </c>
      <c r="G3412" s="15">
        <v>11.7</v>
      </c>
      <c r="H3412" s="15">
        <v>12.3</v>
      </c>
      <c r="I3412" s="15">
        <v>10</v>
      </c>
      <c r="J3412" s="15">
        <v>6.5</v>
      </c>
      <c r="K3412" s="15">
        <v>5</v>
      </c>
      <c r="L3412" s="15">
        <v>17</v>
      </c>
      <c r="M3412" s="15">
        <v>176.5</v>
      </c>
      <c r="N3412" s="15">
        <v>175</v>
      </c>
      <c r="O3412" s="15">
        <v>1</v>
      </c>
      <c r="P3412" s="15" t="s">
        <v>3</v>
      </c>
      <c r="Q3412" s="37" t="s">
        <v>9169</v>
      </c>
      <c r="R3412" s="37">
        <v>0.28999999999999998</v>
      </c>
      <c r="S3412" s="37" t="s">
        <v>9168</v>
      </c>
      <c r="T3412" s="37" t="s">
        <v>9167</v>
      </c>
      <c r="U3412" s="37" t="s">
        <v>9166</v>
      </c>
    </row>
    <row r="3413" spans="1:21" s="37" customFormat="1" ht="14.5">
      <c r="A3413" s="3" t="s">
        <v>6988</v>
      </c>
      <c r="B3413" s="15" t="s">
        <v>1</v>
      </c>
      <c r="C3413" s="15" t="s">
        <v>6</v>
      </c>
      <c r="D3413" s="15" t="s">
        <v>3522</v>
      </c>
      <c r="E3413" s="15">
        <v>3000</v>
      </c>
      <c r="F3413" s="15">
        <v>12.2</v>
      </c>
      <c r="G3413" s="15">
        <v>12.9</v>
      </c>
      <c r="H3413" s="15">
        <v>13.5</v>
      </c>
      <c r="I3413" s="15">
        <v>11</v>
      </c>
      <c r="J3413" s="15">
        <v>6.5</v>
      </c>
      <c r="K3413" s="15">
        <v>1</v>
      </c>
      <c r="L3413" s="15">
        <v>18.2</v>
      </c>
      <c r="M3413" s="15">
        <v>164.8</v>
      </c>
      <c r="N3413" s="15">
        <v>175</v>
      </c>
      <c r="O3413" s="15">
        <v>1</v>
      </c>
      <c r="P3413" s="15" t="s">
        <v>910</v>
      </c>
      <c r="Q3413" s="37" t="s">
        <v>9169</v>
      </c>
      <c r="R3413" s="37">
        <v>0.28999999999999998</v>
      </c>
      <c r="S3413" s="37" t="s">
        <v>9168</v>
      </c>
      <c r="T3413" s="37" t="s">
        <v>9167</v>
      </c>
      <c r="U3413" s="37" t="s">
        <v>9166</v>
      </c>
    </row>
    <row r="3414" spans="1:21" s="37" customFormat="1" ht="14.5">
      <c r="A3414" s="3" t="s">
        <v>6989</v>
      </c>
      <c r="B3414" s="15" t="s">
        <v>1</v>
      </c>
      <c r="C3414" s="15" t="s">
        <v>6</v>
      </c>
      <c r="D3414" s="15" t="s">
        <v>3522</v>
      </c>
      <c r="E3414" s="15">
        <v>3000</v>
      </c>
      <c r="F3414" s="15">
        <v>12.2</v>
      </c>
      <c r="G3414" s="15">
        <v>12.9</v>
      </c>
      <c r="H3414" s="15">
        <v>13.5</v>
      </c>
      <c r="I3414" s="15">
        <v>11</v>
      </c>
      <c r="J3414" s="15">
        <v>6.5</v>
      </c>
      <c r="K3414" s="15">
        <v>1</v>
      </c>
      <c r="L3414" s="15">
        <v>18.2</v>
      </c>
      <c r="M3414" s="15">
        <v>164.8</v>
      </c>
      <c r="N3414" s="15">
        <v>175</v>
      </c>
      <c r="O3414" s="15">
        <v>1</v>
      </c>
      <c r="P3414" s="15" t="s">
        <v>3</v>
      </c>
      <c r="Q3414" s="37" t="s">
        <v>9169</v>
      </c>
      <c r="R3414" s="37">
        <v>0.28999999999999998</v>
      </c>
      <c r="S3414" s="37" t="s">
        <v>9168</v>
      </c>
      <c r="T3414" s="37" t="s">
        <v>9167</v>
      </c>
      <c r="U3414" s="37" t="s">
        <v>9166</v>
      </c>
    </row>
    <row r="3415" spans="1:21" s="37" customFormat="1" ht="14.5">
      <c r="A3415" s="3" t="s">
        <v>6990</v>
      </c>
      <c r="B3415" s="15" t="s">
        <v>1</v>
      </c>
      <c r="C3415" s="15" t="s">
        <v>6</v>
      </c>
      <c r="D3415" s="15" t="s">
        <v>3525</v>
      </c>
      <c r="E3415" s="15">
        <v>3000</v>
      </c>
      <c r="F3415" s="15">
        <v>12.2</v>
      </c>
      <c r="G3415" s="15">
        <v>12.9</v>
      </c>
      <c r="H3415" s="15">
        <v>13.5</v>
      </c>
      <c r="I3415" s="15">
        <v>11</v>
      </c>
      <c r="J3415" s="15">
        <v>6.5</v>
      </c>
      <c r="K3415" s="15">
        <v>1</v>
      </c>
      <c r="L3415" s="15">
        <v>18.2</v>
      </c>
      <c r="M3415" s="15">
        <v>164.8</v>
      </c>
      <c r="N3415" s="15">
        <v>175</v>
      </c>
      <c r="O3415" s="15">
        <v>1</v>
      </c>
      <c r="P3415" s="15" t="s">
        <v>910</v>
      </c>
      <c r="Q3415" s="37" t="s">
        <v>9169</v>
      </c>
      <c r="R3415" s="37">
        <v>0.28999999999999998</v>
      </c>
      <c r="S3415" s="37" t="s">
        <v>9168</v>
      </c>
      <c r="T3415" s="37" t="s">
        <v>9167</v>
      </c>
      <c r="U3415" s="37" t="s">
        <v>9166</v>
      </c>
    </row>
    <row r="3416" spans="1:21" s="37" customFormat="1" ht="14.5">
      <c r="A3416" s="3" t="s">
        <v>6991</v>
      </c>
      <c r="B3416" s="15" t="s">
        <v>1</v>
      </c>
      <c r="C3416" s="15" t="s">
        <v>6</v>
      </c>
      <c r="D3416" s="15" t="s">
        <v>3525</v>
      </c>
      <c r="E3416" s="15">
        <v>3000</v>
      </c>
      <c r="F3416" s="15">
        <v>12.2</v>
      </c>
      <c r="G3416" s="15">
        <v>12.9</v>
      </c>
      <c r="H3416" s="15">
        <v>13.5</v>
      </c>
      <c r="I3416" s="15">
        <v>11</v>
      </c>
      <c r="J3416" s="15">
        <v>6.5</v>
      </c>
      <c r="K3416" s="15">
        <v>1</v>
      </c>
      <c r="L3416" s="15">
        <v>18.2</v>
      </c>
      <c r="M3416" s="15">
        <v>164.8</v>
      </c>
      <c r="N3416" s="15">
        <v>175</v>
      </c>
      <c r="O3416" s="15">
        <v>1</v>
      </c>
      <c r="P3416" s="15" t="s">
        <v>3</v>
      </c>
      <c r="Q3416" s="37" t="s">
        <v>9169</v>
      </c>
      <c r="R3416" s="37">
        <v>0.28999999999999998</v>
      </c>
      <c r="S3416" s="37" t="s">
        <v>9168</v>
      </c>
      <c r="T3416" s="37" t="s">
        <v>9167</v>
      </c>
      <c r="U3416" s="37" t="s">
        <v>9166</v>
      </c>
    </row>
    <row r="3417" spans="1:21" s="37" customFormat="1" ht="14.5">
      <c r="A3417" s="3" t="s">
        <v>6992</v>
      </c>
      <c r="B3417" s="15" t="s">
        <v>1</v>
      </c>
      <c r="C3417" s="15" t="s">
        <v>6</v>
      </c>
      <c r="D3417" s="15" t="s">
        <v>3522</v>
      </c>
      <c r="E3417" s="15">
        <v>3000</v>
      </c>
      <c r="F3417" s="15">
        <v>13.3</v>
      </c>
      <c r="G3417" s="15">
        <v>14</v>
      </c>
      <c r="H3417" s="15">
        <v>14.7</v>
      </c>
      <c r="I3417" s="15">
        <v>12</v>
      </c>
      <c r="J3417" s="15">
        <v>6.5</v>
      </c>
      <c r="K3417" s="15">
        <v>1</v>
      </c>
      <c r="L3417" s="15">
        <v>19.899999999999999</v>
      </c>
      <c r="M3417" s="15">
        <v>150.80000000000001</v>
      </c>
      <c r="N3417" s="15">
        <v>175</v>
      </c>
      <c r="O3417" s="15">
        <v>1</v>
      </c>
      <c r="P3417" s="15" t="s">
        <v>910</v>
      </c>
      <c r="Q3417" s="37" t="s">
        <v>9169</v>
      </c>
      <c r="R3417" s="37">
        <v>0.28999999999999998</v>
      </c>
      <c r="S3417" s="37" t="s">
        <v>9168</v>
      </c>
      <c r="T3417" s="37" t="s">
        <v>9167</v>
      </c>
      <c r="U3417" s="37" t="s">
        <v>9166</v>
      </c>
    </row>
    <row r="3418" spans="1:21" s="37" customFormat="1" ht="14.5">
      <c r="A3418" s="3" t="s">
        <v>6993</v>
      </c>
      <c r="B3418" s="15" t="s">
        <v>1</v>
      </c>
      <c r="C3418" s="15" t="s">
        <v>6</v>
      </c>
      <c r="D3418" s="15" t="s">
        <v>3522</v>
      </c>
      <c r="E3418" s="15">
        <v>3000</v>
      </c>
      <c r="F3418" s="15">
        <v>13.3</v>
      </c>
      <c r="G3418" s="15">
        <v>14</v>
      </c>
      <c r="H3418" s="15">
        <v>14.7</v>
      </c>
      <c r="I3418" s="15">
        <v>12</v>
      </c>
      <c r="J3418" s="15">
        <v>6.5</v>
      </c>
      <c r="K3418" s="15">
        <v>1</v>
      </c>
      <c r="L3418" s="15">
        <v>19.899999999999999</v>
      </c>
      <c r="M3418" s="15">
        <v>150.80000000000001</v>
      </c>
      <c r="N3418" s="15">
        <v>175</v>
      </c>
      <c r="O3418" s="15">
        <v>1</v>
      </c>
      <c r="P3418" s="15" t="s">
        <v>3</v>
      </c>
      <c r="Q3418" s="37" t="s">
        <v>9169</v>
      </c>
      <c r="R3418" s="37">
        <v>0.28999999999999998</v>
      </c>
      <c r="S3418" s="37" t="s">
        <v>9168</v>
      </c>
      <c r="T3418" s="37" t="s">
        <v>9167</v>
      </c>
      <c r="U3418" s="37" t="s">
        <v>9166</v>
      </c>
    </row>
    <row r="3419" spans="1:21" s="37" customFormat="1" ht="14.5">
      <c r="A3419" s="3" t="s">
        <v>6994</v>
      </c>
      <c r="B3419" s="15" t="s">
        <v>1</v>
      </c>
      <c r="C3419" s="15" t="s">
        <v>6</v>
      </c>
      <c r="D3419" s="15" t="s">
        <v>3525</v>
      </c>
      <c r="E3419" s="15">
        <v>3000</v>
      </c>
      <c r="F3419" s="15">
        <v>13.3</v>
      </c>
      <c r="G3419" s="15">
        <v>14</v>
      </c>
      <c r="H3419" s="15">
        <v>14.7</v>
      </c>
      <c r="I3419" s="15">
        <v>12</v>
      </c>
      <c r="J3419" s="15">
        <v>6.5</v>
      </c>
      <c r="K3419" s="15">
        <v>1</v>
      </c>
      <c r="L3419" s="15">
        <v>19.899999999999999</v>
      </c>
      <c r="M3419" s="15">
        <v>150.80000000000001</v>
      </c>
      <c r="N3419" s="15">
        <v>175</v>
      </c>
      <c r="O3419" s="15">
        <v>1</v>
      </c>
      <c r="P3419" s="15" t="s">
        <v>910</v>
      </c>
      <c r="Q3419" s="37" t="s">
        <v>9169</v>
      </c>
      <c r="R3419" s="37">
        <v>0.28999999999999998</v>
      </c>
      <c r="S3419" s="37" t="s">
        <v>9168</v>
      </c>
      <c r="T3419" s="37" t="s">
        <v>9167</v>
      </c>
      <c r="U3419" s="37" t="s">
        <v>9166</v>
      </c>
    </row>
    <row r="3420" spans="1:21" s="37" customFormat="1" ht="14.5">
      <c r="A3420" s="3" t="s">
        <v>6995</v>
      </c>
      <c r="B3420" s="15" t="s">
        <v>1</v>
      </c>
      <c r="C3420" s="15" t="s">
        <v>6</v>
      </c>
      <c r="D3420" s="15" t="s">
        <v>3525</v>
      </c>
      <c r="E3420" s="15">
        <v>3000</v>
      </c>
      <c r="F3420" s="15">
        <v>13.3</v>
      </c>
      <c r="G3420" s="15">
        <v>14</v>
      </c>
      <c r="H3420" s="15">
        <v>14.7</v>
      </c>
      <c r="I3420" s="15">
        <v>12</v>
      </c>
      <c r="J3420" s="15">
        <v>6.5</v>
      </c>
      <c r="K3420" s="15">
        <v>1</v>
      </c>
      <c r="L3420" s="15">
        <v>19.899999999999999</v>
      </c>
      <c r="M3420" s="15">
        <v>150.80000000000001</v>
      </c>
      <c r="N3420" s="15">
        <v>175</v>
      </c>
      <c r="O3420" s="15">
        <v>1</v>
      </c>
      <c r="P3420" s="15" t="s">
        <v>3</v>
      </c>
      <c r="Q3420" s="37" t="s">
        <v>9169</v>
      </c>
      <c r="R3420" s="37">
        <v>0.28999999999999998</v>
      </c>
      <c r="S3420" s="37" t="s">
        <v>9168</v>
      </c>
      <c r="T3420" s="37" t="s">
        <v>9167</v>
      </c>
      <c r="U3420" s="37" t="s">
        <v>9166</v>
      </c>
    </row>
    <row r="3421" spans="1:21" s="37" customFormat="1" ht="14.5">
      <c r="A3421" s="3" t="s">
        <v>6996</v>
      </c>
      <c r="B3421" s="15" t="s">
        <v>1</v>
      </c>
      <c r="C3421" s="15" t="s">
        <v>6</v>
      </c>
      <c r="D3421" s="15" t="s">
        <v>3522</v>
      </c>
      <c r="E3421" s="15">
        <v>3000</v>
      </c>
      <c r="F3421" s="15">
        <v>14.4</v>
      </c>
      <c r="G3421" s="15">
        <v>15.2</v>
      </c>
      <c r="H3421" s="15">
        <v>15.9</v>
      </c>
      <c r="I3421" s="15">
        <v>13</v>
      </c>
      <c r="J3421" s="15">
        <v>6.5</v>
      </c>
      <c r="K3421" s="15">
        <v>1</v>
      </c>
      <c r="L3421" s="15">
        <v>21.5</v>
      </c>
      <c r="M3421" s="15">
        <v>139.5</v>
      </c>
      <c r="N3421" s="15">
        <v>175</v>
      </c>
      <c r="O3421" s="15">
        <v>1</v>
      </c>
      <c r="P3421" s="15" t="s">
        <v>910</v>
      </c>
      <c r="Q3421" s="37" t="s">
        <v>9169</v>
      </c>
      <c r="R3421" s="37">
        <v>0.28999999999999998</v>
      </c>
      <c r="S3421" s="37" t="s">
        <v>9168</v>
      </c>
      <c r="T3421" s="37" t="s">
        <v>9167</v>
      </c>
      <c r="U3421" s="37" t="s">
        <v>9166</v>
      </c>
    </row>
    <row r="3422" spans="1:21" s="37" customFormat="1" ht="14.5">
      <c r="A3422" s="3" t="s">
        <v>6997</v>
      </c>
      <c r="B3422" s="15" t="s">
        <v>1</v>
      </c>
      <c r="C3422" s="15" t="s">
        <v>6</v>
      </c>
      <c r="D3422" s="15" t="s">
        <v>3522</v>
      </c>
      <c r="E3422" s="15">
        <v>3000</v>
      </c>
      <c r="F3422" s="15">
        <v>14.4</v>
      </c>
      <c r="G3422" s="15">
        <v>15.2</v>
      </c>
      <c r="H3422" s="15">
        <v>15.9</v>
      </c>
      <c r="I3422" s="15">
        <v>13</v>
      </c>
      <c r="J3422" s="15">
        <v>6.5</v>
      </c>
      <c r="K3422" s="15">
        <v>1</v>
      </c>
      <c r="L3422" s="15">
        <v>21.5</v>
      </c>
      <c r="M3422" s="15">
        <v>139.5</v>
      </c>
      <c r="N3422" s="15">
        <v>175</v>
      </c>
      <c r="O3422" s="15">
        <v>1</v>
      </c>
      <c r="P3422" s="15" t="s">
        <v>3</v>
      </c>
      <c r="Q3422" s="37" t="s">
        <v>9169</v>
      </c>
      <c r="R3422" s="37">
        <v>0.28999999999999998</v>
      </c>
      <c r="S3422" s="37" t="s">
        <v>9168</v>
      </c>
      <c r="T3422" s="37" t="s">
        <v>9167</v>
      </c>
      <c r="U3422" s="37" t="s">
        <v>9166</v>
      </c>
    </row>
    <row r="3423" spans="1:21" s="37" customFormat="1" ht="14.5">
      <c r="A3423" s="3" t="s">
        <v>6998</v>
      </c>
      <c r="B3423" s="15" t="s">
        <v>1</v>
      </c>
      <c r="C3423" s="15" t="s">
        <v>6</v>
      </c>
      <c r="D3423" s="15" t="s">
        <v>3525</v>
      </c>
      <c r="E3423" s="15">
        <v>3000</v>
      </c>
      <c r="F3423" s="15">
        <v>14.4</v>
      </c>
      <c r="G3423" s="15">
        <v>15.2</v>
      </c>
      <c r="H3423" s="15">
        <v>15.9</v>
      </c>
      <c r="I3423" s="15">
        <v>13</v>
      </c>
      <c r="J3423" s="15">
        <v>6.5</v>
      </c>
      <c r="K3423" s="15">
        <v>1</v>
      </c>
      <c r="L3423" s="15">
        <v>21.5</v>
      </c>
      <c r="M3423" s="15">
        <v>139.5</v>
      </c>
      <c r="N3423" s="15">
        <v>175</v>
      </c>
      <c r="O3423" s="15">
        <v>1</v>
      </c>
      <c r="P3423" s="15" t="s">
        <v>910</v>
      </c>
      <c r="Q3423" s="37" t="s">
        <v>9169</v>
      </c>
      <c r="R3423" s="37">
        <v>0.28999999999999998</v>
      </c>
      <c r="S3423" s="37" t="s">
        <v>9168</v>
      </c>
      <c r="T3423" s="37" t="s">
        <v>9167</v>
      </c>
      <c r="U3423" s="37" t="s">
        <v>9166</v>
      </c>
    </row>
    <row r="3424" spans="1:21" s="37" customFormat="1" ht="14.5">
      <c r="A3424" s="3" t="s">
        <v>6999</v>
      </c>
      <c r="B3424" s="15" t="s">
        <v>1</v>
      </c>
      <c r="C3424" s="15" t="s">
        <v>6</v>
      </c>
      <c r="D3424" s="15" t="s">
        <v>3525</v>
      </c>
      <c r="E3424" s="15">
        <v>3000</v>
      </c>
      <c r="F3424" s="15">
        <v>14.4</v>
      </c>
      <c r="G3424" s="15">
        <v>15.2</v>
      </c>
      <c r="H3424" s="15">
        <v>15.9</v>
      </c>
      <c r="I3424" s="15">
        <v>13</v>
      </c>
      <c r="J3424" s="15">
        <v>6.5</v>
      </c>
      <c r="K3424" s="15">
        <v>1</v>
      </c>
      <c r="L3424" s="15">
        <v>21.5</v>
      </c>
      <c r="M3424" s="15">
        <v>139.5</v>
      </c>
      <c r="N3424" s="15">
        <v>175</v>
      </c>
      <c r="O3424" s="15">
        <v>1</v>
      </c>
      <c r="P3424" s="15" t="s">
        <v>3</v>
      </c>
      <c r="Q3424" s="37" t="s">
        <v>9169</v>
      </c>
      <c r="R3424" s="37">
        <v>0.28999999999999998</v>
      </c>
      <c r="S3424" s="37" t="s">
        <v>9168</v>
      </c>
      <c r="T3424" s="37" t="s">
        <v>9167</v>
      </c>
      <c r="U3424" s="37" t="s">
        <v>9166</v>
      </c>
    </row>
    <row r="3425" spans="1:21" s="37" customFormat="1" ht="14.5">
      <c r="A3425" s="3" t="s">
        <v>7000</v>
      </c>
      <c r="B3425" s="15" t="s">
        <v>1</v>
      </c>
      <c r="C3425" s="15" t="s">
        <v>6</v>
      </c>
      <c r="D3425" s="15" t="s">
        <v>3522</v>
      </c>
      <c r="E3425" s="15">
        <v>3000</v>
      </c>
      <c r="F3425" s="15">
        <v>15.6</v>
      </c>
      <c r="G3425" s="15">
        <v>16.399999999999999</v>
      </c>
      <c r="H3425" s="15">
        <v>17.2</v>
      </c>
      <c r="I3425" s="15">
        <v>14</v>
      </c>
      <c r="J3425" s="15">
        <v>6.5</v>
      </c>
      <c r="K3425" s="15">
        <v>1</v>
      </c>
      <c r="L3425" s="15">
        <v>23.2</v>
      </c>
      <c r="M3425" s="15">
        <v>129.30000000000001</v>
      </c>
      <c r="N3425" s="15">
        <v>175</v>
      </c>
      <c r="O3425" s="15">
        <v>1</v>
      </c>
      <c r="P3425" s="15" t="s">
        <v>910</v>
      </c>
      <c r="Q3425" s="37" t="s">
        <v>9169</v>
      </c>
      <c r="R3425" s="37">
        <v>0.28999999999999998</v>
      </c>
      <c r="S3425" s="37" t="s">
        <v>9168</v>
      </c>
      <c r="T3425" s="37" t="s">
        <v>9167</v>
      </c>
      <c r="U3425" s="37" t="s">
        <v>9166</v>
      </c>
    </row>
    <row r="3426" spans="1:21" s="37" customFormat="1" ht="14.5">
      <c r="A3426" s="3" t="s">
        <v>7001</v>
      </c>
      <c r="B3426" s="15" t="s">
        <v>1</v>
      </c>
      <c r="C3426" s="15" t="s">
        <v>6</v>
      </c>
      <c r="D3426" s="15" t="s">
        <v>3522</v>
      </c>
      <c r="E3426" s="15">
        <v>3000</v>
      </c>
      <c r="F3426" s="15">
        <v>15.6</v>
      </c>
      <c r="G3426" s="15">
        <v>16.399999999999999</v>
      </c>
      <c r="H3426" s="15">
        <v>17.2</v>
      </c>
      <c r="I3426" s="15">
        <v>14</v>
      </c>
      <c r="J3426" s="15">
        <v>6.5</v>
      </c>
      <c r="K3426" s="15">
        <v>1</v>
      </c>
      <c r="L3426" s="15">
        <v>23.2</v>
      </c>
      <c r="M3426" s="15">
        <v>129.30000000000001</v>
      </c>
      <c r="N3426" s="15">
        <v>175</v>
      </c>
      <c r="O3426" s="15">
        <v>1</v>
      </c>
      <c r="P3426" s="15" t="s">
        <v>3</v>
      </c>
      <c r="Q3426" s="37" t="s">
        <v>9169</v>
      </c>
      <c r="R3426" s="37">
        <v>0.28999999999999998</v>
      </c>
      <c r="S3426" s="37" t="s">
        <v>9168</v>
      </c>
      <c r="T3426" s="37" t="s">
        <v>9167</v>
      </c>
      <c r="U3426" s="37" t="s">
        <v>9166</v>
      </c>
    </row>
    <row r="3427" spans="1:21" s="37" customFormat="1" ht="14.5">
      <c r="A3427" s="3" t="s">
        <v>7002</v>
      </c>
      <c r="B3427" s="15" t="s">
        <v>1</v>
      </c>
      <c r="C3427" s="15" t="s">
        <v>6</v>
      </c>
      <c r="D3427" s="15" t="s">
        <v>3525</v>
      </c>
      <c r="E3427" s="15">
        <v>3000</v>
      </c>
      <c r="F3427" s="15">
        <v>15.6</v>
      </c>
      <c r="G3427" s="15">
        <v>16.399999999999999</v>
      </c>
      <c r="H3427" s="15">
        <v>17.2</v>
      </c>
      <c r="I3427" s="15">
        <v>14</v>
      </c>
      <c r="J3427" s="15">
        <v>6.5</v>
      </c>
      <c r="K3427" s="15">
        <v>1</v>
      </c>
      <c r="L3427" s="15">
        <v>23.2</v>
      </c>
      <c r="M3427" s="15">
        <v>129.30000000000001</v>
      </c>
      <c r="N3427" s="15">
        <v>175</v>
      </c>
      <c r="O3427" s="15">
        <v>1</v>
      </c>
      <c r="P3427" s="15" t="s">
        <v>910</v>
      </c>
      <c r="Q3427" s="37" t="s">
        <v>9169</v>
      </c>
      <c r="R3427" s="37">
        <v>0.28999999999999998</v>
      </c>
      <c r="S3427" s="37" t="s">
        <v>9168</v>
      </c>
      <c r="T3427" s="37" t="s">
        <v>9167</v>
      </c>
      <c r="U3427" s="37" t="s">
        <v>9166</v>
      </c>
    </row>
    <row r="3428" spans="1:21" s="37" customFormat="1" ht="14.5">
      <c r="A3428" s="3" t="s">
        <v>7003</v>
      </c>
      <c r="B3428" s="15" t="s">
        <v>1</v>
      </c>
      <c r="C3428" s="15" t="s">
        <v>6</v>
      </c>
      <c r="D3428" s="15" t="s">
        <v>3525</v>
      </c>
      <c r="E3428" s="15">
        <v>3000</v>
      </c>
      <c r="F3428" s="15">
        <v>15.6</v>
      </c>
      <c r="G3428" s="15">
        <v>16.399999999999999</v>
      </c>
      <c r="H3428" s="15">
        <v>17.2</v>
      </c>
      <c r="I3428" s="15">
        <v>14</v>
      </c>
      <c r="J3428" s="15">
        <v>6.5</v>
      </c>
      <c r="K3428" s="15">
        <v>1</v>
      </c>
      <c r="L3428" s="15">
        <v>23.2</v>
      </c>
      <c r="M3428" s="15">
        <v>129.30000000000001</v>
      </c>
      <c r="N3428" s="15">
        <v>175</v>
      </c>
      <c r="O3428" s="15">
        <v>1</v>
      </c>
      <c r="P3428" s="15" t="s">
        <v>3</v>
      </c>
      <c r="Q3428" s="37" t="s">
        <v>9169</v>
      </c>
      <c r="R3428" s="37">
        <v>0.28999999999999998</v>
      </c>
      <c r="S3428" s="37" t="s">
        <v>9168</v>
      </c>
      <c r="T3428" s="37" t="s">
        <v>9167</v>
      </c>
      <c r="U3428" s="37" t="s">
        <v>9166</v>
      </c>
    </row>
    <row r="3429" spans="1:21" s="37" customFormat="1" ht="14.5">
      <c r="A3429" s="3" t="s">
        <v>7004</v>
      </c>
      <c r="B3429" s="15" t="s">
        <v>1</v>
      </c>
      <c r="C3429" s="15" t="s">
        <v>6</v>
      </c>
      <c r="D3429" s="15" t="s">
        <v>3522</v>
      </c>
      <c r="E3429" s="15">
        <v>3000</v>
      </c>
      <c r="F3429" s="15">
        <v>16.7</v>
      </c>
      <c r="G3429" s="15">
        <v>17.600000000000001</v>
      </c>
      <c r="H3429" s="15">
        <v>18.5</v>
      </c>
      <c r="I3429" s="15">
        <v>15</v>
      </c>
      <c r="J3429" s="15">
        <v>6.5</v>
      </c>
      <c r="K3429" s="15">
        <v>1</v>
      </c>
      <c r="L3429" s="15">
        <v>24.4</v>
      </c>
      <c r="M3429" s="15">
        <v>123</v>
      </c>
      <c r="N3429" s="15">
        <v>175</v>
      </c>
      <c r="O3429" s="15">
        <v>1</v>
      </c>
      <c r="P3429" s="15" t="s">
        <v>910</v>
      </c>
      <c r="Q3429" s="37" t="s">
        <v>9169</v>
      </c>
      <c r="R3429" s="37">
        <v>0.28999999999999998</v>
      </c>
      <c r="S3429" s="37" t="s">
        <v>9168</v>
      </c>
      <c r="T3429" s="37" t="s">
        <v>9167</v>
      </c>
      <c r="U3429" s="37" t="s">
        <v>9166</v>
      </c>
    </row>
    <row r="3430" spans="1:21" s="37" customFormat="1" ht="14.5">
      <c r="A3430" s="3" t="s">
        <v>7005</v>
      </c>
      <c r="B3430" s="15" t="s">
        <v>1</v>
      </c>
      <c r="C3430" s="15" t="s">
        <v>6</v>
      </c>
      <c r="D3430" s="15" t="s">
        <v>3522</v>
      </c>
      <c r="E3430" s="15">
        <v>3000</v>
      </c>
      <c r="F3430" s="15">
        <v>16.7</v>
      </c>
      <c r="G3430" s="15">
        <v>17.600000000000001</v>
      </c>
      <c r="H3430" s="15">
        <v>18.5</v>
      </c>
      <c r="I3430" s="15">
        <v>15</v>
      </c>
      <c r="J3430" s="15">
        <v>6.5</v>
      </c>
      <c r="K3430" s="15">
        <v>1</v>
      </c>
      <c r="L3430" s="15">
        <v>24.4</v>
      </c>
      <c r="M3430" s="15">
        <v>123</v>
      </c>
      <c r="N3430" s="15">
        <v>175</v>
      </c>
      <c r="O3430" s="15">
        <v>1</v>
      </c>
      <c r="P3430" s="15" t="s">
        <v>3</v>
      </c>
      <c r="Q3430" s="37" t="s">
        <v>9169</v>
      </c>
      <c r="R3430" s="37">
        <v>0.28999999999999998</v>
      </c>
      <c r="S3430" s="37" t="s">
        <v>9168</v>
      </c>
      <c r="T3430" s="37" t="s">
        <v>9167</v>
      </c>
      <c r="U3430" s="37" t="s">
        <v>9166</v>
      </c>
    </row>
    <row r="3431" spans="1:21" s="37" customFormat="1" ht="14.5">
      <c r="A3431" s="3" t="s">
        <v>7006</v>
      </c>
      <c r="B3431" s="15" t="s">
        <v>1</v>
      </c>
      <c r="C3431" s="15" t="s">
        <v>6</v>
      </c>
      <c r="D3431" s="15" t="s">
        <v>3525</v>
      </c>
      <c r="E3431" s="15">
        <v>3000</v>
      </c>
      <c r="F3431" s="15">
        <v>16.7</v>
      </c>
      <c r="G3431" s="15">
        <v>17.600000000000001</v>
      </c>
      <c r="H3431" s="15">
        <v>18.5</v>
      </c>
      <c r="I3431" s="15">
        <v>15</v>
      </c>
      <c r="J3431" s="15">
        <v>6.5</v>
      </c>
      <c r="K3431" s="15">
        <v>1</v>
      </c>
      <c r="L3431" s="15">
        <v>24.4</v>
      </c>
      <c r="M3431" s="15">
        <v>123</v>
      </c>
      <c r="N3431" s="15">
        <v>175</v>
      </c>
      <c r="O3431" s="15">
        <v>1</v>
      </c>
      <c r="P3431" s="15" t="s">
        <v>910</v>
      </c>
      <c r="Q3431" s="37" t="s">
        <v>9169</v>
      </c>
      <c r="R3431" s="37">
        <v>0.28999999999999998</v>
      </c>
      <c r="S3431" s="37" t="s">
        <v>9168</v>
      </c>
      <c r="T3431" s="37" t="s">
        <v>9167</v>
      </c>
      <c r="U3431" s="37" t="s">
        <v>9166</v>
      </c>
    </row>
    <row r="3432" spans="1:21" s="37" customFormat="1" ht="14.5">
      <c r="A3432" s="3" t="s">
        <v>7007</v>
      </c>
      <c r="B3432" s="15" t="s">
        <v>1</v>
      </c>
      <c r="C3432" s="15" t="s">
        <v>6</v>
      </c>
      <c r="D3432" s="15" t="s">
        <v>3525</v>
      </c>
      <c r="E3432" s="15">
        <v>3000</v>
      </c>
      <c r="F3432" s="15">
        <v>16.7</v>
      </c>
      <c r="G3432" s="15">
        <v>17.600000000000001</v>
      </c>
      <c r="H3432" s="15">
        <v>18.5</v>
      </c>
      <c r="I3432" s="15">
        <v>15</v>
      </c>
      <c r="J3432" s="15">
        <v>6.5</v>
      </c>
      <c r="K3432" s="15">
        <v>1</v>
      </c>
      <c r="L3432" s="15">
        <v>24.4</v>
      </c>
      <c r="M3432" s="15">
        <v>123</v>
      </c>
      <c r="N3432" s="15">
        <v>175</v>
      </c>
      <c r="O3432" s="15">
        <v>1</v>
      </c>
      <c r="P3432" s="15" t="s">
        <v>3</v>
      </c>
      <c r="Q3432" s="37" t="s">
        <v>9169</v>
      </c>
      <c r="R3432" s="37">
        <v>0.28999999999999998</v>
      </c>
      <c r="S3432" s="37" t="s">
        <v>9168</v>
      </c>
      <c r="T3432" s="37" t="s">
        <v>9167</v>
      </c>
      <c r="U3432" s="37" t="s">
        <v>9166</v>
      </c>
    </row>
    <row r="3433" spans="1:21" s="37" customFormat="1" ht="14.5">
      <c r="A3433" s="3" t="s">
        <v>7008</v>
      </c>
      <c r="B3433" s="15" t="s">
        <v>1</v>
      </c>
      <c r="C3433" s="15" t="s">
        <v>6</v>
      </c>
      <c r="D3433" s="15" t="s">
        <v>3522</v>
      </c>
      <c r="E3433" s="15">
        <v>3000</v>
      </c>
      <c r="F3433" s="15">
        <v>17.8</v>
      </c>
      <c r="G3433" s="15">
        <v>18.8</v>
      </c>
      <c r="H3433" s="15">
        <v>19.7</v>
      </c>
      <c r="I3433" s="15">
        <v>16</v>
      </c>
      <c r="J3433" s="15">
        <v>6.5</v>
      </c>
      <c r="K3433" s="15">
        <v>1</v>
      </c>
      <c r="L3433" s="15">
        <v>26</v>
      </c>
      <c r="M3433" s="15">
        <v>115.4</v>
      </c>
      <c r="N3433" s="15">
        <v>175</v>
      </c>
      <c r="O3433" s="15">
        <v>1</v>
      </c>
      <c r="P3433" s="15" t="s">
        <v>910</v>
      </c>
      <c r="Q3433" s="37" t="s">
        <v>9169</v>
      </c>
      <c r="R3433" s="37">
        <v>0.28999999999999998</v>
      </c>
      <c r="S3433" s="37" t="s">
        <v>9168</v>
      </c>
      <c r="T3433" s="37" t="s">
        <v>9167</v>
      </c>
      <c r="U3433" s="37" t="s">
        <v>9166</v>
      </c>
    </row>
    <row r="3434" spans="1:21" s="37" customFormat="1" ht="14.5">
      <c r="A3434" s="3" t="s">
        <v>7009</v>
      </c>
      <c r="B3434" s="15" t="s">
        <v>1</v>
      </c>
      <c r="C3434" s="15" t="s">
        <v>6</v>
      </c>
      <c r="D3434" s="15" t="s">
        <v>3522</v>
      </c>
      <c r="E3434" s="15">
        <v>3000</v>
      </c>
      <c r="F3434" s="15">
        <v>17.8</v>
      </c>
      <c r="G3434" s="15">
        <v>18.8</v>
      </c>
      <c r="H3434" s="15">
        <v>19.7</v>
      </c>
      <c r="I3434" s="15">
        <v>16</v>
      </c>
      <c r="J3434" s="15">
        <v>6.5</v>
      </c>
      <c r="K3434" s="15">
        <v>1</v>
      </c>
      <c r="L3434" s="15">
        <v>26</v>
      </c>
      <c r="M3434" s="15">
        <v>115.4</v>
      </c>
      <c r="N3434" s="15">
        <v>175</v>
      </c>
      <c r="O3434" s="15">
        <v>1</v>
      </c>
      <c r="P3434" s="15" t="s">
        <v>3</v>
      </c>
      <c r="Q3434" s="37" t="s">
        <v>9169</v>
      </c>
      <c r="R3434" s="37">
        <v>0.28999999999999998</v>
      </c>
      <c r="S3434" s="37" t="s">
        <v>9168</v>
      </c>
      <c r="T3434" s="37" t="s">
        <v>9167</v>
      </c>
      <c r="U3434" s="37" t="s">
        <v>9166</v>
      </c>
    </row>
    <row r="3435" spans="1:21" s="37" customFormat="1" ht="14.5">
      <c r="A3435" s="3" t="s">
        <v>7010</v>
      </c>
      <c r="B3435" s="15" t="s">
        <v>1</v>
      </c>
      <c r="C3435" s="15" t="s">
        <v>6</v>
      </c>
      <c r="D3435" s="15" t="s">
        <v>3525</v>
      </c>
      <c r="E3435" s="15">
        <v>3000</v>
      </c>
      <c r="F3435" s="15">
        <v>17.8</v>
      </c>
      <c r="G3435" s="15">
        <v>18.8</v>
      </c>
      <c r="H3435" s="15">
        <v>19.7</v>
      </c>
      <c r="I3435" s="15">
        <v>16</v>
      </c>
      <c r="J3435" s="15">
        <v>6.5</v>
      </c>
      <c r="K3435" s="15">
        <v>1</v>
      </c>
      <c r="L3435" s="15">
        <v>26</v>
      </c>
      <c r="M3435" s="15">
        <v>115.4</v>
      </c>
      <c r="N3435" s="15">
        <v>175</v>
      </c>
      <c r="O3435" s="15">
        <v>1</v>
      </c>
      <c r="P3435" s="15" t="s">
        <v>910</v>
      </c>
      <c r="Q3435" s="37" t="s">
        <v>9169</v>
      </c>
      <c r="R3435" s="37">
        <v>0.28999999999999998</v>
      </c>
      <c r="S3435" s="37" t="s">
        <v>9168</v>
      </c>
      <c r="T3435" s="37" t="s">
        <v>9167</v>
      </c>
      <c r="U3435" s="37" t="s">
        <v>9166</v>
      </c>
    </row>
    <row r="3436" spans="1:21" s="37" customFormat="1" ht="14.5">
      <c r="A3436" s="3" t="s">
        <v>7011</v>
      </c>
      <c r="B3436" s="15" t="s">
        <v>1</v>
      </c>
      <c r="C3436" s="15" t="s">
        <v>6</v>
      </c>
      <c r="D3436" s="15" t="s">
        <v>3525</v>
      </c>
      <c r="E3436" s="15">
        <v>3000</v>
      </c>
      <c r="F3436" s="15">
        <v>17.8</v>
      </c>
      <c r="G3436" s="15">
        <v>18.8</v>
      </c>
      <c r="H3436" s="15">
        <v>19.7</v>
      </c>
      <c r="I3436" s="15">
        <v>16</v>
      </c>
      <c r="J3436" s="15">
        <v>6.5</v>
      </c>
      <c r="K3436" s="15">
        <v>1</v>
      </c>
      <c r="L3436" s="15">
        <v>26</v>
      </c>
      <c r="M3436" s="15">
        <v>115.4</v>
      </c>
      <c r="N3436" s="15">
        <v>175</v>
      </c>
      <c r="O3436" s="15">
        <v>1</v>
      </c>
      <c r="P3436" s="15" t="s">
        <v>3</v>
      </c>
      <c r="Q3436" s="37" t="s">
        <v>9169</v>
      </c>
      <c r="R3436" s="37">
        <v>0.28999999999999998</v>
      </c>
      <c r="S3436" s="37" t="s">
        <v>9168</v>
      </c>
      <c r="T3436" s="37" t="s">
        <v>9167</v>
      </c>
      <c r="U3436" s="37" t="s">
        <v>9166</v>
      </c>
    </row>
    <row r="3437" spans="1:21" s="37" customFormat="1" ht="14.5">
      <c r="A3437" s="3" t="s">
        <v>7012</v>
      </c>
      <c r="B3437" s="15" t="s">
        <v>1</v>
      </c>
      <c r="C3437" s="15" t="s">
        <v>6</v>
      </c>
      <c r="D3437" s="15" t="s">
        <v>3522</v>
      </c>
      <c r="E3437" s="15">
        <v>3000</v>
      </c>
      <c r="F3437" s="15">
        <v>18.899999999999999</v>
      </c>
      <c r="G3437" s="15">
        <v>19.899999999999999</v>
      </c>
      <c r="H3437" s="15">
        <v>20.9</v>
      </c>
      <c r="I3437" s="15">
        <v>17</v>
      </c>
      <c r="J3437" s="15">
        <v>6.5</v>
      </c>
      <c r="K3437" s="15">
        <v>1</v>
      </c>
      <c r="L3437" s="15">
        <v>27.6</v>
      </c>
      <c r="M3437" s="15">
        <v>108.7</v>
      </c>
      <c r="N3437" s="15">
        <v>175</v>
      </c>
      <c r="O3437" s="15">
        <v>1</v>
      </c>
      <c r="P3437" s="15" t="s">
        <v>910</v>
      </c>
      <c r="Q3437" s="37" t="s">
        <v>9169</v>
      </c>
      <c r="R3437" s="37">
        <v>0.28999999999999998</v>
      </c>
      <c r="S3437" s="37" t="s">
        <v>9168</v>
      </c>
      <c r="T3437" s="37" t="s">
        <v>9167</v>
      </c>
      <c r="U3437" s="37" t="s">
        <v>9166</v>
      </c>
    </row>
    <row r="3438" spans="1:21" s="37" customFormat="1" ht="14.5">
      <c r="A3438" s="3" t="s">
        <v>7013</v>
      </c>
      <c r="B3438" s="15" t="s">
        <v>1</v>
      </c>
      <c r="C3438" s="15" t="s">
        <v>6</v>
      </c>
      <c r="D3438" s="15" t="s">
        <v>3522</v>
      </c>
      <c r="E3438" s="15">
        <v>3000</v>
      </c>
      <c r="F3438" s="15">
        <v>18.899999999999999</v>
      </c>
      <c r="G3438" s="15">
        <v>19.899999999999999</v>
      </c>
      <c r="H3438" s="15">
        <v>20.9</v>
      </c>
      <c r="I3438" s="15">
        <v>17</v>
      </c>
      <c r="J3438" s="15">
        <v>6.5</v>
      </c>
      <c r="K3438" s="15">
        <v>1</v>
      </c>
      <c r="L3438" s="15">
        <v>27.6</v>
      </c>
      <c r="M3438" s="15">
        <v>108.7</v>
      </c>
      <c r="N3438" s="15">
        <v>175</v>
      </c>
      <c r="O3438" s="15">
        <v>1</v>
      </c>
      <c r="P3438" s="15" t="s">
        <v>3</v>
      </c>
      <c r="Q3438" s="37" t="s">
        <v>9169</v>
      </c>
      <c r="R3438" s="37">
        <v>0.28999999999999998</v>
      </c>
      <c r="S3438" s="37" t="s">
        <v>9168</v>
      </c>
      <c r="T3438" s="37" t="s">
        <v>9167</v>
      </c>
      <c r="U3438" s="37" t="s">
        <v>9166</v>
      </c>
    </row>
    <row r="3439" spans="1:21" s="37" customFormat="1" ht="14.5">
      <c r="A3439" s="3" t="s">
        <v>7014</v>
      </c>
      <c r="B3439" s="15" t="s">
        <v>1</v>
      </c>
      <c r="C3439" s="15" t="s">
        <v>6</v>
      </c>
      <c r="D3439" s="15" t="s">
        <v>3525</v>
      </c>
      <c r="E3439" s="15">
        <v>3000</v>
      </c>
      <c r="F3439" s="15">
        <v>18.899999999999999</v>
      </c>
      <c r="G3439" s="15">
        <v>19.899999999999999</v>
      </c>
      <c r="H3439" s="15">
        <v>20.9</v>
      </c>
      <c r="I3439" s="15">
        <v>17</v>
      </c>
      <c r="J3439" s="15">
        <v>6.5</v>
      </c>
      <c r="K3439" s="15">
        <v>1</v>
      </c>
      <c r="L3439" s="15">
        <v>27.6</v>
      </c>
      <c r="M3439" s="15">
        <v>108.7</v>
      </c>
      <c r="N3439" s="15">
        <v>175</v>
      </c>
      <c r="O3439" s="15">
        <v>1</v>
      </c>
      <c r="P3439" s="15" t="s">
        <v>910</v>
      </c>
      <c r="Q3439" s="37" t="s">
        <v>9169</v>
      </c>
      <c r="R3439" s="37">
        <v>0.28999999999999998</v>
      </c>
      <c r="S3439" s="37" t="s">
        <v>9168</v>
      </c>
      <c r="T3439" s="37" t="s">
        <v>9167</v>
      </c>
      <c r="U3439" s="37" t="s">
        <v>9166</v>
      </c>
    </row>
    <row r="3440" spans="1:21" s="37" customFormat="1" ht="14.5">
      <c r="A3440" s="3" t="s">
        <v>7015</v>
      </c>
      <c r="B3440" s="15" t="s">
        <v>1</v>
      </c>
      <c r="C3440" s="15" t="s">
        <v>6</v>
      </c>
      <c r="D3440" s="15" t="s">
        <v>3525</v>
      </c>
      <c r="E3440" s="15">
        <v>3000</v>
      </c>
      <c r="F3440" s="15">
        <v>18.899999999999999</v>
      </c>
      <c r="G3440" s="15">
        <v>19.899999999999999</v>
      </c>
      <c r="H3440" s="15">
        <v>20.9</v>
      </c>
      <c r="I3440" s="15">
        <v>17</v>
      </c>
      <c r="J3440" s="15">
        <v>6.5</v>
      </c>
      <c r="K3440" s="15">
        <v>1</v>
      </c>
      <c r="L3440" s="15">
        <v>27.6</v>
      </c>
      <c r="M3440" s="15">
        <v>108.7</v>
      </c>
      <c r="N3440" s="15">
        <v>175</v>
      </c>
      <c r="O3440" s="15">
        <v>1</v>
      </c>
      <c r="P3440" s="15" t="s">
        <v>3</v>
      </c>
      <c r="Q3440" s="37" t="s">
        <v>9169</v>
      </c>
      <c r="R3440" s="37">
        <v>0.28999999999999998</v>
      </c>
      <c r="S3440" s="37" t="s">
        <v>9168</v>
      </c>
      <c r="T3440" s="37" t="s">
        <v>9167</v>
      </c>
      <c r="U3440" s="37" t="s">
        <v>9166</v>
      </c>
    </row>
    <row r="3441" spans="1:21" s="37" customFormat="1" ht="14.5">
      <c r="A3441" s="3" t="s">
        <v>7016</v>
      </c>
      <c r="B3441" s="15" t="s">
        <v>1</v>
      </c>
      <c r="C3441" s="15" t="s">
        <v>6</v>
      </c>
      <c r="D3441" s="15" t="s">
        <v>3522</v>
      </c>
      <c r="E3441" s="15">
        <v>3000</v>
      </c>
      <c r="F3441" s="15">
        <v>20</v>
      </c>
      <c r="G3441" s="15">
        <v>21.1</v>
      </c>
      <c r="H3441" s="15">
        <v>22.1</v>
      </c>
      <c r="I3441" s="15">
        <v>18</v>
      </c>
      <c r="J3441" s="15">
        <v>6.5</v>
      </c>
      <c r="K3441" s="15">
        <v>1</v>
      </c>
      <c r="L3441" s="15">
        <v>29.2</v>
      </c>
      <c r="M3441" s="15">
        <v>102.7</v>
      </c>
      <c r="N3441" s="15">
        <v>175</v>
      </c>
      <c r="O3441" s="15">
        <v>1</v>
      </c>
      <c r="P3441" s="15" t="s">
        <v>910</v>
      </c>
      <c r="Q3441" s="37" t="s">
        <v>9169</v>
      </c>
      <c r="R3441" s="37">
        <v>0.28999999999999998</v>
      </c>
      <c r="S3441" s="37" t="s">
        <v>9168</v>
      </c>
      <c r="T3441" s="37" t="s">
        <v>9167</v>
      </c>
      <c r="U3441" s="37" t="s">
        <v>9166</v>
      </c>
    </row>
    <row r="3442" spans="1:21" s="37" customFormat="1" ht="14.5">
      <c r="A3442" s="3" t="s">
        <v>7017</v>
      </c>
      <c r="B3442" s="15" t="s">
        <v>1</v>
      </c>
      <c r="C3442" s="15" t="s">
        <v>6</v>
      </c>
      <c r="D3442" s="15" t="s">
        <v>3522</v>
      </c>
      <c r="E3442" s="15">
        <v>3000</v>
      </c>
      <c r="F3442" s="15">
        <v>20</v>
      </c>
      <c r="G3442" s="15">
        <v>21.1</v>
      </c>
      <c r="H3442" s="15">
        <v>22.1</v>
      </c>
      <c r="I3442" s="15">
        <v>18</v>
      </c>
      <c r="J3442" s="15">
        <v>6.5</v>
      </c>
      <c r="K3442" s="15">
        <v>1</v>
      </c>
      <c r="L3442" s="15">
        <v>29.2</v>
      </c>
      <c r="M3442" s="15">
        <v>102.7</v>
      </c>
      <c r="N3442" s="15">
        <v>175</v>
      </c>
      <c r="O3442" s="15">
        <v>1</v>
      </c>
      <c r="P3442" s="15" t="s">
        <v>3</v>
      </c>
      <c r="Q3442" s="37" t="s">
        <v>9169</v>
      </c>
      <c r="R3442" s="37">
        <v>0.28999999999999998</v>
      </c>
      <c r="S3442" s="37" t="s">
        <v>9168</v>
      </c>
      <c r="T3442" s="37" t="s">
        <v>9167</v>
      </c>
      <c r="U3442" s="37" t="s">
        <v>9166</v>
      </c>
    </row>
    <row r="3443" spans="1:21" s="37" customFormat="1" ht="14.5">
      <c r="A3443" s="3" t="s">
        <v>7018</v>
      </c>
      <c r="B3443" s="15" t="s">
        <v>1</v>
      </c>
      <c r="C3443" s="15" t="s">
        <v>6</v>
      </c>
      <c r="D3443" s="15" t="s">
        <v>3525</v>
      </c>
      <c r="E3443" s="15">
        <v>3000</v>
      </c>
      <c r="F3443" s="15">
        <v>20</v>
      </c>
      <c r="G3443" s="15">
        <v>21.1</v>
      </c>
      <c r="H3443" s="15">
        <v>22.1</v>
      </c>
      <c r="I3443" s="15">
        <v>18</v>
      </c>
      <c r="J3443" s="15">
        <v>6.5</v>
      </c>
      <c r="K3443" s="15">
        <v>1</v>
      </c>
      <c r="L3443" s="15">
        <v>29.2</v>
      </c>
      <c r="M3443" s="15">
        <v>102.7</v>
      </c>
      <c r="N3443" s="15">
        <v>175</v>
      </c>
      <c r="O3443" s="15">
        <v>1</v>
      </c>
      <c r="P3443" s="15" t="s">
        <v>910</v>
      </c>
      <c r="Q3443" s="37" t="s">
        <v>9169</v>
      </c>
      <c r="R3443" s="37">
        <v>0.28999999999999998</v>
      </c>
      <c r="S3443" s="37" t="s">
        <v>9168</v>
      </c>
      <c r="T3443" s="37" t="s">
        <v>9167</v>
      </c>
      <c r="U3443" s="37" t="s">
        <v>9166</v>
      </c>
    </row>
    <row r="3444" spans="1:21" s="37" customFormat="1" ht="14.5">
      <c r="A3444" s="3" t="s">
        <v>7019</v>
      </c>
      <c r="B3444" s="15" t="s">
        <v>1</v>
      </c>
      <c r="C3444" s="15" t="s">
        <v>6</v>
      </c>
      <c r="D3444" s="15" t="s">
        <v>3525</v>
      </c>
      <c r="E3444" s="15">
        <v>3000</v>
      </c>
      <c r="F3444" s="15">
        <v>20</v>
      </c>
      <c r="G3444" s="15">
        <v>21.1</v>
      </c>
      <c r="H3444" s="15">
        <v>22.1</v>
      </c>
      <c r="I3444" s="15">
        <v>18</v>
      </c>
      <c r="J3444" s="15">
        <v>6.5</v>
      </c>
      <c r="K3444" s="15">
        <v>1</v>
      </c>
      <c r="L3444" s="15">
        <v>29.2</v>
      </c>
      <c r="M3444" s="15">
        <v>102.7</v>
      </c>
      <c r="N3444" s="15">
        <v>175</v>
      </c>
      <c r="O3444" s="15">
        <v>1</v>
      </c>
      <c r="P3444" s="15" t="s">
        <v>3</v>
      </c>
      <c r="Q3444" s="37" t="s">
        <v>9169</v>
      </c>
      <c r="R3444" s="37">
        <v>0.28999999999999998</v>
      </c>
      <c r="S3444" s="37" t="s">
        <v>9168</v>
      </c>
      <c r="T3444" s="37" t="s">
        <v>9167</v>
      </c>
      <c r="U3444" s="37" t="s">
        <v>9166</v>
      </c>
    </row>
    <row r="3445" spans="1:21" s="37" customFormat="1" ht="14.5">
      <c r="A3445" s="3" t="s">
        <v>7020</v>
      </c>
      <c r="B3445" s="15" t="s">
        <v>1</v>
      </c>
      <c r="C3445" s="15" t="s">
        <v>6</v>
      </c>
      <c r="D3445" s="15" t="s">
        <v>3522</v>
      </c>
      <c r="E3445" s="15">
        <v>3000</v>
      </c>
      <c r="F3445" s="15">
        <v>22.2</v>
      </c>
      <c r="G3445" s="15">
        <v>23.4</v>
      </c>
      <c r="H3445" s="15">
        <v>24.5</v>
      </c>
      <c r="I3445" s="15">
        <v>20</v>
      </c>
      <c r="J3445" s="15">
        <v>6.5</v>
      </c>
      <c r="K3445" s="15">
        <v>1</v>
      </c>
      <c r="L3445" s="15">
        <v>32.4</v>
      </c>
      <c r="M3445" s="15">
        <v>92.6</v>
      </c>
      <c r="N3445" s="15">
        <v>175</v>
      </c>
      <c r="O3445" s="15">
        <v>1</v>
      </c>
      <c r="P3445" s="15" t="s">
        <v>910</v>
      </c>
      <c r="Q3445" s="37" t="s">
        <v>9169</v>
      </c>
      <c r="R3445" s="37">
        <v>0.28999999999999998</v>
      </c>
      <c r="S3445" s="37" t="s">
        <v>9168</v>
      </c>
      <c r="T3445" s="37" t="s">
        <v>9167</v>
      </c>
      <c r="U3445" s="37" t="s">
        <v>9166</v>
      </c>
    </row>
    <row r="3446" spans="1:21" s="37" customFormat="1" ht="14.5">
      <c r="A3446" s="3" t="s">
        <v>7021</v>
      </c>
      <c r="B3446" s="15" t="s">
        <v>1</v>
      </c>
      <c r="C3446" s="15" t="s">
        <v>6</v>
      </c>
      <c r="D3446" s="15" t="s">
        <v>3522</v>
      </c>
      <c r="E3446" s="15">
        <v>3000</v>
      </c>
      <c r="F3446" s="15">
        <v>22.2</v>
      </c>
      <c r="G3446" s="15">
        <v>23.4</v>
      </c>
      <c r="H3446" s="15">
        <v>24.5</v>
      </c>
      <c r="I3446" s="15">
        <v>20</v>
      </c>
      <c r="J3446" s="15">
        <v>6.5</v>
      </c>
      <c r="K3446" s="15">
        <v>1</v>
      </c>
      <c r="L3446" s="15">
        <v>32.4</v>
      </c>
      <c r="M3446" s="15">
        <v>92.6</v>
      </c>
      <c r="N3446" s="15">
        <v>175</v>
      </c>
      <c r="O3446" s="15">
        <v>1</v>
      </c>
      <c r="P3446" s="15" t="s">
        <v>3</v>
      </c>
      <c r="Q3446" s="37" t="s">
        <v>9169</v>
      </c>
      <c r="R3446" s="37">
        <v>0.28999999999999998</v>
      </c>
      <c r="S3446" s="37" t="s">
        <v>9168</v>
      </c>
      <c r="T3446" s="37" t="s">
        <v>9167</v>
      </c>
      <c r="U3446" s="37" t="s">
        <v>9166</v>
      </c>
    </row>
    <row r="3447" spans="1:21" s="37" customFormat="1" ht="14.5">
      <c r="A3447" s="3" t="s">
        <v>7022</v>
      </c>
      <c r="B3447" s="15" t="s">
        <v>1</v>
      </c>
      <c r="C3447" s="15" t="s">
        <v>6</v>
      </c>
      <c r="D3447" s="15" t="s">
        <v>3525</v>
      </c>
      <c r="E3447" s="15">
        <v>3000</v>
      </c>
      <c r="F3447" s="15">
        <v>22.2</v>
      </c>
      <c r="G3447" s="15">
        <v>23.4</v>
      </c>
      <c r="H3447" s="15">
        <v>24.5</v>
      </c>
      <c r="I3447" s="15">
        <v>20</v>
      </c>
      <c r="J3447" s="15">
        <v>6.5</v>
      </c>
      <c r="K3447" s="15">
        <v>1</v>
      </c>
      <c r="L3447" s="15">
        <v>32.4</v>
      </c>
      <c r="M3447" s="15">
        <v>92.6</v>
      </c>
      <c r="N3447" s="15">
        <v>175</v>
      </c>
      <c r="O3447" s="15">
        <v>1</v>
      </c>
      <c r="P3447" s="15" t="s">
        <v>910</v>
      </c>
      <c r="Q3447" s="37" t="s">
        <v>9169</v>
      </c>
      <c r="R3447" s="37">
        <v>0.28999999999999998</v>
      </c>
      <c r="S3447" s="37" t="s">
        <v>9168</v>
      </c>
      <c r="T3447" s="37" t="s">
        <v>9167</v>
      </c>
      <c r="U3447" s="37" t="s">
        <v>9166</v>
      </c>
    </row>
    <row r="3448" spans="1:21" s="37" customFormat="1" ht="14.5">
      <c r="A3448" s="3" t="s">
        <v>7023</v>
      </c>
      <c r="B3448" s="15" t="s">
        <v>1</v>
      </c>
      <c r="C3448" s="15" t="s">
        <v>6</v>
      </c>
      <c r="D3448" s="15" t="s">
        <v>3525</v>
      </c>
      <c r="E3448" s="15">
        <v>3000</v>
      </c>
      <c r="F3448" s="15">
        <v>22.2</v>
      </c>
      <c r="G3448" s="15">
        <v>23.4</v>
      </c>
      <c r="H3448" s="15">
        <v>24.5</v>
      </c>
      <c r="I3448" s="15">
        <v>20</v>
      </c>
      <c r="J3448" s="15">
        <v>6.5</v>
      </c>
      <c r="K3448" s="15">
        <v>1</v>
      </c>
      <c r="L3448" s="15">
        <v>32.4</v>
      </c>
      <c r="M3448" s="15">
        <v>92.6</v>
      </c>
      <c r="N3448" s="15">
        <v>175</v>
      </c>
      <c r="O3448" s="15">
        <v>1</v>
      </c>
      <c r="P3448" s="15" t="s">
        <v>3</v>
      </c>
      <c r="Q3448" s="37" t="s">
        <v>9169</v>
      </c>
      <c r="R3448" s="37">
        <v>0.28999999999999998</v>
      </c>
      <c r="S3448" s="37" t="s">
        <v>9168</v>
      </c>
      <c r="T3448" s="37" t="s">
        <v>9167</v>
      </c>
      <c r="U3448" s="37" t="s">
        <v>9166</v>
      </c>
    </row>
    <row r="3449" spans="1:21" s="37" customFormat="1" ht="14.5">
      <c r="A3449" s="3" t="s">
        <v>7024</v>
      </c>
      <c r="B3449" s="15" t="s">
        <v>1</v>
      </c>
      <c r="C3449" s="15" t="s">
        <v>6</v>
      </c>
      <c r="D3449" s="15" t="s">
        <v>3522</v>
      </c>
      <c r="E3449" s="15">
        <v>3000</v>
      </c>
      <c r="F3449" s="15">
        <v>24.4</v>
      </c>
      <c r="G3449" s="15">
        <v>25.7</v>
      </c>
      <c r="H3449" s="15">
        <v>26.9</v>
      </c>
      <c r="I3449" s="15">
        <v>22</v>
      </c>
      <c r="J3449" s="15">
        <v>6.5</v>
      </c>
      <c r="K3449" s="15">
        <v>1</v>
      </c>
      <c r="L3449" s="15">
        <v>35.5</v>
      </c>
      <c r="M3449" s="15">
        <v>84.5</v>
      </c>
      <c r="N3449" s="15">
        <v>175</v>
      </c>
      <c r="O3449" s="15">
        <v>1</v>
      </c>
      <c r="P3449" s="15" t="s">
        <v>910</v>
      </c>
      <c r="Q3449" s="37" t="s">
        <v>9169</v>
      </c>
      <c r="R3449" s="37">
        <v>0.28999999999999998</v>
      </c>
      <c r="S3449" s="37" t="s">
        <v>9168</v>
      </c>
      <c r="T3449" s="37" t="s">
        <v>9167</v>
      </c>
      <c r="U3449" s="37" t="s">
        <v>9166</v>
      </c>
    </row>
    <row r="3450" spans="1:21" s="37" customFormat="1" ht="14.5">
      <c r="A3450" s="3" t="s">
        <v>7025</v>
      </c>
      <c r="B3450" s="15" t="s">
        <v>1</v>
      </c>
      <c r="C3450" s="15" t="s">
        <v>6</v>
      </c>
      <c r="D3450" s="15" t="s">
        <v>3522</v>
      </c>
      <c r="E3450" s="15">
        <v>3000</v>
      </c>
      <c r="F3450" s="15">
        <v>24.4</v>
      </c>
      <c r="G3450" s="15">
        <v>25.7</v>
      </c>
      <c r="H3450" s="15">
        <v>26.9</v>
      </c>
      <c r="I3450" s="15">
        <v>22</v>
      </c>
      <c r="J3450" s="15">
        <v>6.5</v>
      </c>
      <c r="K3450" s="15">
        <v>1</v>
      </c>
      <c r="L3450" s="15">
        <v>35.5</v>
      </c>
      <c r="M3450" s="15">
        <v>84.5</v>
      </c>
      <c r="N3450" s="15">
        <v>175</v>
      </c>
      <c r="O3450" s="15">
        <v>1</v>
      </c>
      <c r="P3450" s="15" t="s">
        <v>3</v>
      </c>
      <c r="Q3450" s="37" t="s">
        <v>9169</v>
      </c>
      <c r="R3450" s="37">
        <v>0.28999999999999998</v>
      </c>
      <c r="S3450" s="37" t="s">
        <v>9168</v>
      </c>
      <c r="T3450" s="37" t="s">
        <v>9167</v>
      </c>
      <c r="U3450" s="37" t="s">
        <v>9166</v>
      </c>
    </row>
    <row r="3451" spans="1:21" s="37" customFormat="1" ht="14.5">
      <c r="A3451" s="3" t="s">
        <v>7026</v>
      </c>
      <c r="B3451" s="15" t="s">
        <v>1</v>
      </c>
      <c r="C3451" s="15" t="s">
        <v>6</v>
      </c>
      <c r="D3451" s="15" t="s">
        <v>3525</v>
      </c>
      <c r="E3451" s="15">
        <v>3000</v>
      </c>
      <c r="F3451" s="15">
        <v>24.4</v>
      </c>
      <c r="G3451" s="15">
        <v>25.7</v>
      </c>
      <c r="H3451" s="15">
        <v>26.9</v>
      </c>
      <c r="I3451" s="15">
        <v>22</v>
      </c>
      <c r="J3451" s="15">
        <v>6.5</v>
      </c>
      <c r="K3451" s="15">
        <v>1</v>
      </c>
      <c r="L3451" s="15">
        <v>35.5</v>
      </c>
      <c r="M3451" s="15">
        <v>84.5</v>
      </c>
      <c r="N3451" s="15">
        <v>175</v>
      </c>
      <c r="O3451" s="15">
        <v>1</v>
      </c>
      <c r="P3451" s="15" t="s">
        <v>910</v>
      </c>
      <c r="Q3451" s="37" t="s">
        <v>9169</v>
      </c>
      <c r="R3451" s="37">
        <v>0.28999999999999998</v>
      </c>
      <c r="S3451" s="37" t="s">
        <v>9168</v>
      </c>
      <c r="T3451" s="37" t="s">
        <v>9167</v>
      </c>
      <c r="U3451" s="37" t="s">
        <v>9166</v>
      </c>
    </row>
    <row r="3452" spans="1:21" s="37" customFormat="1" ht="14.5">
      <c r="A3452" s="3" t="s">
        <v>7027</v>
      </c>
      <c r="B3452" s="15" t="s">
        <v>1</v>
      </c>
      <c r="C3452" s="15" t="s">
        <v>6</v>
      </c>
      <c r="D3452" s="15" t="s">
        <v>3525</v>
      </c>
      <c r="E3452" s="15">
        <v>3000</v>
      </c>
      <c r="F3452" s="15">
        <v>24.4</v>
      </c>
      <c r="G3452" s="15">
        <v>25.7</v>
      </c>
      <c r="H3452" s="15">
        <v>26.9</v>
      </c>
      <c r="I3452" s="15">
        <v>22</v>
      </c>
      <c r="J3452" s="15">
        <v>6.5</v>
      </c>
      <c r="K3452" s="15">
        <v>1</v>
      </c>
      <c r="L3452" s="15">
        <v>35.5</v>
      </c>
      <c r="M3452" s="15">
        <v>84.5</v>
      </c>
      <c r="N3452" s="15">
        <v>175</v>
      </c>
      <c r="O3452" s="15">
        <v>1</v>
      </c>
      <c r="P3452" s="15" t="s">
        <v>3</v>
      </c>
      <c r="Q3452" s="37" t="s">
        <v>9169</v>
      </c>
      <c r="R3452" s="37">
        <v>0.28999999999999998</v>
      </c>
      <c r="S3452" s="37" t="s">
        <v>9168</v>
      </c>
      <c r="T3452" s="37" t="s">
        <v>9167</v>
      </c>
      <c r="U3452" s="37" t="s">
        <v>9166</v>
      </c>
    </row>
    <row r="3453" spans="1:21" s="37" customFormat="1" ht="14.5">
      <c r="A3453" s="3" t="s">
        <v>7028</v>
      </c>
      <c r="B3453" s="15" t="s">
        <v>1</v>
      </c>
      <c r="C3453" s="15" t="s">
        <v>6</v>
      </c>
      <c r="D3453" s="15" t="s">
        <v>3522</v>
      </c>
      <c r="E3453" s="15">
        <v>3000</v>
      </c>
      <c r="F3453" s="15">
        <v>26.7</v>
      </c>
      <c r="G3453" s="15">
        <v>28.1</v>
      </c>
      <c r="H3453" s="15">
        <v>29.5</v>
      </c>
      <c r="I3453" s="15">
        <v>24</v>
      </c>
      <c r="J3453" s="15">
        <v>6.5</v>
      </c>
      <c r="K3453" s="15">
        <v>1</v>
      </c>
      <c r="L3453" s="15">
        <v>38.9</v>
      </c>
      <c r="M3453" s="15">
        <v>77.099999999999994</v>
      </c>
      <c r="N3453" s="15">
        <v>175</v>
      </c>
      <c r="O3453" s="15">
        <v>1</v>
      </c>
      <c r="P3453" s="15" t="s">
        <v>910</v>
      </c>
      <c r="Q3453" s="37" t="s">
        <v>9169</v>
      </c>
      <c r="R3453" s="37">
        <v>0.28999999999999998</v>
      </c>
      <c r="S3453" s="37" t="s">
        <v>9168</v>
      </c>
      <c r="T3453" s="37" t="s">
        <v>9167</v>
      </c>
      <c r="U3453" s="37" t="s">
        <v>9166</v>
      </c>
    </row>
    <row r="3454" spans="1:21" s="37" customFormat="1" ht="14.5">
      <c r="A3454" s="3" t="s">
        <v>7029</v>
      </c>
      <c r="B3454" s="15" t="s">
        <v>1</v>
      </c>
      <c r="C3454" s="15" t="s">
        <v>6</v>
      </c>
      <c r="D3454" s="15" t="s">
        <v>3522</v>
      </c>
      <c r="E3454" s="15">
        <v>3000</v>
      </c>
      <c r="F3454" s="15">
        <v>26.7</v>
      </c>
      <c r="G3454" s="15">
        <v>28.1</v>
      </c>
      <c r="H3454" s="15">
        <v>29.5</v>
      </c>
      <c r="I3454" s="15">
        <v>24</v>
      </c>
      <c r="J3454" s="15">
        <v>6.5</v>
      </c>
      <c r="K3454" s="15">
        <v>1</v>
      </c>
      <c r="L3454" s="15">
        <v>38.9</v>
      </c>
      <c r="M3454" s="15">
        <v>77.099999999999994</v>
      </c>
      <c r="N3454" s="15">
        <v>175</v>
      </c>
      <c r="O3454" s="15">
        <v>1</v>
      </c>
      <c r="P3454" s="15" t="s">
        <v>3</v>
      </c>
      <c r="Q3454" s="37" t="s">
        <v>9169</v>
      </c>
      <c r="R3454" s="37">
        <v>0.28999999999999998</v>
      </c>
      <c r="S3454" s="37" t="s">
        <v>9168</v>
      </c>
      <c r="T3454" s="37" t="s">
        <v>9167</v>
      </c>
      <c r="U3454" s="37" t="s">
        <v>9166</v>
      </c>
    </row>
    <row r="3455" spans="1:21" s="37" customFormat="1" ht="14.5">
      <c r="A3455" s="3" t="s">
        <v>7030</v>
      </c>
      <c r="B3455" s="15" t="s">
        <v>1</v>
      </c>
      <c r="C3455" s="15" t="s">
        <v>6</v>
      </c>
      <c r="D3455" s="15" t="s">
        <v>3525</v>
      </c>
      <c r="E3455" s="15">
        <v>3000</v>
      </c>
      <c r="F3455" s="15">
        <v>26.7</v>
      </c>
      <c r="G3455" s="15">
        <v>28.1</v>
      </c>
      <c r="H3455" s="15">
        <v>29.5</v>
      </c>
      <c r="I3455" s="15">
        <v>24</v>
      </c>
      <c r="J3455" s="15">
        <v>6.5</v>
      </c>
      <c r="K3455" s="15">
        <v>1</v>
      </c>
      <c r="L3455" s="15">
        <v>38.9</v>
      </c>
      <c r="M3455" s="15">
        <v>77.099999999999994</v>
      </c>
      <c r="N3455" s="15">
        <v>175</v>
      </c>
      <c r="O3455" s="15">
        <v>1</v>
      </c>
      <c r="P3455" s="15" t="s">
        <v>910</v>
      </c>
      <c r="Q3455" s="37" t="s">
        <v>9169</v>
      </c>
      <c r="R3455" s="37">
        <v>0.28999999999999998</v>
      </c>
      <c r="S3455" s="37" t="s">
        <v>9168</v>
      </c>
      <c r="T3455" s="37" t="s">
        <v>9167</v>
      </c>
      <c r="U3455" s="37" t="s">
        <v>9166</v>
      </c>
    </row>
    <row r="3456" spans="1:21" s="37" customFormat="1" ht="14.5">
      <c r="A3456" s="3" t="s">
        <v>7031</v>
      </c>
      <c r="B3456" s="15" t="s">
        <v>1</v>
      </c>
      <c r="C3456" s="15" t="s">
        <v>6</v>
      </c>
      <c r="D3456" s="15" t="s">
        <v>3525</v>
      </c>
      <c r="E3456" s="15">
        <v>3000</v>
      </c>
      <c r="F3456" s="15">
        <v>26.7</v>
      </c>
      <c r="G3456" s="15">
        <v>28.1</v>
      </c>
      <c r="H3456" s="15">
        <v>29.5</v>
      </c>
      <c r="I3456" s="15">
        <v>24</v>
      </c>
      <c r="J3456" s="15">
        <v>6.5</v>
      </c>
      <c r="K3456" s="15">
        <v>1</v>
      </c>
      <c r="L3456" s="15">
        <v>38.9</v>
      </c>
      <c r="M3456" s="15">
        <v>77.099999999999994</v>
      </c>
      <c r="N3456" s="15">
        <v>175</v>
      </c>
      <c r="O3456" s="15">
        <v>1</v>
      </c>
      <c r="P3456" s="15" t="s">
        <v>3</v>
      </c>
      <c r="Q3456" s="37" t="s">
        <v>9169</v>
      </c>
      <c r="R3456" s="37">
        <v>0.28999999999999998</v>
      </c>
      <c r="S3456" s="37" t="s">
        <v>9168</v>
      </c>
      <c r="T3456" s="37" t="s">
        <v>9167</v>
      </c>
      <c r="U3456" s="37" t="s">
        <v>9166</v>
      </c>
    </row>
    <row r="3457" spans="1:21" s="37" customFormat="1" ht="14.5">
      <c r="A3457" s="3" t="s">
        <v>7032</v>
      </c>
      <c r="B3457" s="15" t="s">
        <v>1</v>
      </c>
      <c r="C3457" s="15" t="s">
        <v>6</v>
      </c>
      <c r="D3457" s="15" t="s">
        <v>3522</v>
      </c>
      <c r="E3457" s="15">
        <v>3000</v>
      </c>
      <c r="F3457" s="15">
        <v>28.9</v>
      </c>
      <c r="G3457" s="15">
        <v>30.4</v>
      </c>
      <c r="H3457" s="15">
        <v>31.9</v>
      </c>
      <c r="I3457" s="15">
        <v>26</v>
      </c>
      <c r="J3457" s="15">
        <v>6.5</v>
      </c>
      <c r="K3457" s="15">
        <v>1</v>
      </c>
      <c r="L3457" s="15">
        <v>42.1</v>
      </c>
      <c r="M3457" s="15">
        <v>71.3</v>
      </c>
      <c r="N3457" s="15">
        <v>175</v>
      </c>
      <c r="O3457" s="15">
        <v>1</v>
      </c>
      <c r="P3457" s="15" t="s">
        <v>910</v>
      </c>
      <c r="Q3457" s="37" t="s">
        <v>9169</v>
      </c>
      <c r="R3457" s="37">
        <v>0.28999999999999998</v>
      </c>
      <c r="S3457" s="37" t="s">
        <v>9168</v>
      </c>
      <c r="T3457" s="37" t="s">
        <v>9167</v>
      </c>
      <c r="U3457" s="37" t="s">
        <v>9166</v>
      </c>
    </row>
    <row r="3458" spans="1:21" s="37" customFormat="1" ht="14.5">
      <c r="A3458" s="3" t="s">
        <v>7033</v>
      </c>
      <c r="B3458" s="15" t="s">
        <v>1</v>
      </c>
      <c r="C3458" s="15" t="s">
        <v>6</v>
      </c>
      <c r="D3458" s="15" t="s">
        <v>3522</v>
      </c>
      <c r="E3458" s="15">
        <v>3000</v>
      </c>
      <c r="F3458" s="15">
        <v>28.9</v>
      </c>
      <c r="G3458" s="15">
        <v>30.4</v>
      </c>
      <c r="H3458" s="15">
        <v>31.9</v>
      </c>
      <c r="I3458" s="15">
        <v>26</v>
      </c>
      <c r="J3458" s="15">
        <v>6.5</v>
      </c>
      <c r="K3458" s="15">
        <v>1</v>
      </c>
      <c r="L3458" s="15">
        <v>42.1</v>
      </c>
      <c r="M3458" s="15">
        <v>71.3</v>
      </c>
      <c r="N3458" s="15">
        <v>175</v>
      </c>
      <c r="O3458" s="15">
        <v>1</v>
      </c>
      <c r="P3458" s="15" t="s">
        <v>3</v>
      </c>
      <c r="Q3458" s="37" t="s">
        <v>9169</v>
      </c>
      <c r="R3458" s="37">
        <v>0.28999999999999998</v>
      </c>
      <c r="S3458" s="37" t="s">
        <v>9168</v>
      </c>
      <c r="T3458" s="37" t="s">
        <v>9167</v>
      </c>
      <c r="U3458" s="37" t="s">
        <v>9166</v>
      </c>
    </row>
    <row r="3459" spans="1:21" s="37" customFormat="1" ht="14.5">
      <c r="A3459" s="3" t="s">
        <v>7034</v>
      </c>
      <c r="B3459" s="15" t="s">
        <v>1</v>
      </c>
      <c r="C3459" s="15" t="s">
        <v>6</v>
      </c>
      <c r="D3459" s="15" t="s">
        <v>3525</v>
      </c>
      <c r="E3459" s="15">
        <v>3000</v>
      </c>
      <c r="F3459" s="15">
        <v>28.9</v>
      </c>
      <c r="G3459" s="15">
        <v>30.4</v>
      </c>
      <c r="H3459" s="15">
        <v>31.9</v>
      </c>
      <c r="I3459" s="15">
        <v>26</v>
      </c>
      <c r="J3459" s="15">
        <v>6.5</v>
      </c>
      <c r="K3459" s="15">
        <v>1</v>
      </c>
      <c r="L3459" s="15">
        <v>42.1</v>
      </c>
      <c r="M3459" s="15">
        <v>71.3</v>
      </c>
      <c r="N3459" s="15">
        <v>175</v>
      </c>
      <c r="O3459" s="15">
        <v>1</v>
      </c>
      <c r="P3459" s="15" t="s">
        <v>910</v>
      </c>
      <c r="Q3459" s="37" t="s">
        <v>9169</v>
      </c>
      <c r="R3459" s="37">
        <v>0.28999999999999998</v>
      </c>
      <c r="S3459" s="37" t="s">
        <v>9168</v>
      </c>
      <c r="T3459" s="37" t="s">
        <v>9167</v>
      </c>
      <c r="U3459" s="37" t="s">
        <v>9166</v>
      </c>
    </row>
    <row r="3460" spans="1:21" s="37" customFormat="1" ht="14.5">
      <c r="A3460" s="3" t="s">
        <v>7035</v>
      </c>
      <c r="B3460" s="15" t="s">
        <v>1</v>
      </c>
      <c r="C3460" s="15" t="s">
        <v>6</v>
      </c>
      <c r="D3460" s="15" t="s">
        <v>3525</v>
      </c>
      <c r="E3460" s="15">
        <v>3000</v>
      </c>
      <c r="F3460" s="15">
        <v>28.9</v>
      </c>
      <c r="G3460" s="15">
        <v>30.4</v>
      </c>
      <c r="H3460" s="15">
        <v>31.9</v>
      </c>
      <c r="I3460" s="15">
        <v>26</v>
      </c>
      <c r="J3460" s="15">
        <v>6.5</v>
      </c>
      <c r="K3460" s="15">
        <v>1</v>
      </c>
      <c r="L3460" s="15">
        <v>42.1</v>
      </c>
      <c r="M3460" s="15">
        <v>71.3</v>
      </c>
      <c r="N3460" s="15">
        <v>175</v>
      </c>
      <c r="O3460" s="15">
        <v>1</v>
      </c>
      <c r="P3460" s="15" t="s">
        <v>3</v>
      </c>
      <c r="Q3460" s="37" t="s">
        <v>9169</v>
      </c>
      <c r="R3460" s="37">
        <v>0.28999999999999998</v>
      </c>
      <c r="S3460" s="37" t="s">
        <v>9168</v>
      </c>
      <c r="T3460" s="37" t="s">
        <v>9167</v>
      </c>
      <c r="U3460" s="37" t="s">
        <v>9166</v>
      </c>
    </row>
    <row r="3461" spans="1:21" s="37" customFormat="1" ht="14.5">
      <c r="A3461" s="3" t="s">
        <v>7036</v>
      </c>
      <c r="B3461" s="15" t="s">
        <v>1</v>
      </c>
      <c r="C3461" s="15" t="s">
        <v>6</v>
      </c>
      <c r="D3461" s="15" t="s">
        <v>3522</v>
      </c>
      <c r="E3461" s="15">
        <v>3000</v>
      </c>
      <c r="F3461" s="15">
        <v>31.1</v>
      </c>
      <c r="G3461" s="15">
        <v>32.799999999999997</v>
      </c>
      <c r="H3461" s="15">
        <v>34.4</v>
      </c>
      <c r="I3461" s="15">
        <v>28</v>
      </c>
      <c r="J3461" s="15">
        <v>6.5</v>
      </c>
      <c r="K3461" s="15">
        <v>1</v>
      </c>
      <c r="L3461" s="15">
        <v>45.4</v>
      </c>
      <c r="M3461" s="15">
        <v>66.099999999999994</v>
      </c>
      <c r="N3461" s="15">
        <v>175</v>
      </c>
      <c r="O3461" s="15">
        <v>1</v>
      </c>
      <c r="P3461" s="15" t="s">
        <v>910</v>
      </c>
      <c r="Q3461" s="37" t="s">
        <v>9169</v>
      </c>
      <c r="R3461" s="37">
        <v>0.28999999999999998</v>
      </c>
      <c r="S3461" s="37" t="s">
        <v>9168</v>
      </c>
      <c r="T3461" s="37" t="s">
        <v>9167</v>
      </c>
      <c r="U3461" s="37" t="s">
        <v>9166</v>
      </c>
    </row>
    <row r="3462" spans="1:21" s="37" customFormat="1" ht="14.5">
      <c r="A3462" s="3" t="s">
        <v>7037</v>
      </c>
      <c r="B3462" s="15" t="s">
        <v>1</v>
      </c>
      <c r="C3462" s="15" t="s">
        <v>6</v>
      </c>
      <c r="D3462" s="15" t="s">
        <v>3522</v>
      </c>
      <c r="E3462" s="15">
        <v>3000</v>
      </c>
      <c r="F3462" s="15">
        <v>31.1</v>
      </c>
      <c r="G3462" s="15">
        <v>32.799999999999997</v>
      </c>
      <c r="H3462" s="15">
        <v>34.4</v>
      </c>
      <c r="I3462" s="15">
        <v>28</v>
      </c>
      <c r="J3462" s="15">
        <v>6.5</v>
      </c>
      <c r="K3462" s="15">
        <v>1</v>
      </c>
      <c r="L3462" s="15">
        <v>45.4</v>
      </c>
      <c r="M3462" s="15">
        <v>66.099999999999994</v>
      </c>
      <c r="N3462" s="15">
        <v>175</v>
      </c>
      <c r="O3462" s="15">
        <v>1</v>
      </c>
      <c r="P3462" s="15" t="s">
        <v>3</v>
      </c>
      <c r="Q3462" s="37" t="s">
        <v>9169</v>
      </c>
      <c r="R3462" s="37">
        <v>0.28999999999999998</v>
      </c>
      <c r="S3462" s="37" t="s">
        <v>9168</v>
      </c>
      <c r="T3462" s="37" t="s">
        <v>9167</v>
      </c>
      <c r="U3462" s="37" t="s">
        <v>9166</v>
      </c>
    </row>
    <row r="3463" spans="1:21" s="37" customFormat="1" ht="14.5">
      <c r="A3463" s="3" t="s">
        <v>7038</v>
      </c>
      <c r="B3463" s="15" t="s">
        <v>1</v>
      </c>
      <c r="C3463" s="15" t="s">
        <v>6</v>
      </c>
      <c r="D3463" s="15" t="s">
        <v>3525</v>
      </c>
      <c r="E3463" s="15">
        <v>3000</v>
      </c>
      <c r="F3463" s="15">
        <v>31.1</v>
      </c>
      <c r="G3463" s="15">
        <v>32.799999999999997</v>
      </c>
      <c r="H3463" s="15">
        <v>34.4</v>
      </c>
      <c r="I3463" s="15">
        <v>28</v>
      </c>
      <c r="J3463" s="15">
        <v>6.5</v>
      </c>
      <c r="K3463" s="15">
        <v>1</v>
      </c>
      <c r="L3463" s="15">
        <v>45.4</v>
      </c>
      <c r="M3463" s="15">
        <v>66.099999999999994</v>
      </c>
      <c r="N3463" s="15">
        <v>175</v>
      </c>
      <c r="O3463" s="15">
        <v>1</v>
      </c>
      <c r="P3463" s="15" t="s">
        <v>910</v>
      </c>
      <c r="Q3463" s="37" t="s">
        <v>9169</v>
      </c>
      <c r="R3463" s="37">
        <v>0.28999999999999998</v>
      </c>
      <c r="S3463" s="37" t="s">
        <v>9168</v>
      </c>
      <c r="T3463" s="37" t="s">
        <v>9167</v>
      </c>
      <c r="U3463" s="37" t="s">
        <v>9166</v>
      </c>
    </row>
    <row r="3464" spans="1:21" s="37" customFormat="1" ht="14.5">
      <c r="A3464" s="3" t="s">
        <v>7039</v>
      </c>
      <c r="B3464" s="15" t="s">
        <v>1</v>
      </c>
      <c r="C3464" s="15" t="s">
        <v>6</v>
      </c>
      <c r="D3464" s="15" t="s">
        <v>3525</v>
      </c>
      <c r="E3464" s="15">
        <v>3000</v>
      </c>
      <c r="F3464" s="15">
        <v>31.1</v>
      </c>
      <c r="G3464" s="15">
        <v>32.799999999999997</v>
      </c>
      <c r="H3464" s="15">
        <v>34.4</v>
      </c>
      <c r="I3464" s="15">
        <v>28</v>
      </c>
      <c r="J3464" s="15">
        <v>6.5</v>
      </c>
      <c r="K3464" s="15">
        <v>1</v>
      </c>
      <c r="L3464" s="15">
        <v>45.4</v>
      </c>
      <c r="M3464" s="15">
        <v>66.099999999999994</v>
      </c>
      <c r="N3464" s="15">
        <v>175</v>
      </c>
      <c r="O3464" s="15">
        <v>1</v>
      </c>
      <c r="P3464" s="15" t="s">
        <v>3</v>
      </c>
      <c r="Q3464" s="37" t="s">
        <v>9169</v>
      </c>
      <c r="R3464" s="37">
        <v>0.28999999999999998</v>
      </c>
      <c r="S3464" s="37" t="s">
        <v>9168</v>
      </c>
      <c r="T3464" s="37" t="s">
        <v>9167</v>
      </c>
      <c r="U3464" s="37" t="s">
        <v>9166</v>
      </c>
    </row>
    <row r="3465" spans="1:21" s="37" customFormat="1" ht="14.5">
      <c r="A3465" s="3" t="s">
        <v>7040</v>
      </c>
      <c r="B3465" s="15" t="s">
        <v>1</v>
      </c>
      <c r="C3465" s="15" t="s">
        <v>6</v>
      </c>
      <c r="D3465" s="15" t="s">
        <v>3522</v>
      </c>
      <c r="E3465" s="15">
        <v>3000</v>
      </c>
      <c r="F3465" s="15">
        <v>33.299999999999997</v>
      </c>
      <c r="G3465" s="15">
        <v>35.1</v>
      </c>
      <c r="H3465" s="15">
        <v>36.799999999999997</v>
      </c>
      <c r="I3465" s="15">
        <v>30</v>
      </c>
      <c r="J3465" s="15">
        <v>6.5</v>
      </c>
      <c r="K3465" s="15">
        <v>1</v>
      </c>
      <c r="L3465" s="15">
        <v>48.4</v>
      </c>
      <c r="M3465" s="15">
        <v>62</v>
      </c>
      <c r="N3465" s="15">
        <v>175</v>
      </c>
      <c r="O3465" s="15">
        <v>1</v>
      </c>
      <c r="P3465" s="15" t="s">
        <v>910</v>
      </c>
      <c r="Q3465" s="37" t="s">
        <v>9169</v>
      </c>
      <c r="R3465" s="37">
        <v>0.28999999999999998</v>
      </c>
      <c r="S3465" s="37" t="s">
        <v>9168</v>
      </c>
      <c r="T3465" s="37" t="s">
        <v>9167</v>
      </c>
      <c r="U3465" s="37" t="s">
        <v>9166</v>
      </c>
    </row>
    <row r="3466" spans="1:21" s="37" customFormat="1" ht="14.5">
      <c r="A3466" s="3" t="s">
        <v>7041</v>
      </c>
      <c r="B3466" s="15" t="s">
        <v>1</v>
      </c>
      <c r="C3466" s="15" t="s">
        <v>6</v>
      </c>
      <c r="D3466" s="15" t="s">
        <v>3522</v>
      </c>
      <c r="E3466" s="15">
        <v>3000</v>
      </c>
      <c r="F3466" s="15">
        <v>33.299999999999997</v>
      </c>
      <c r="G3466" s="15">
        <v>35.1</v>
      </c>
      <c r="H3466" s="15">
        <v>36.799999999999997</v>
      </c>
      <c r="I3466" s="15">
        <v>30</v>
      </c>
      <c r="J3466" s="15">
        <v>6.5</v>
      </c>
      <c r="K3466" s="15">
        <v>1</v>
      </c>
      <c r="L3466" s="15">
        <v>48.4</v>
      </c>
      <c r="M3466" s="15">
        <v>62</v>
      </c>
      <c r="N3466" s="15">
        <v>175</v>
      </c>
      <c r="O3466" s="15">
        <v>1</v>
      </c>
      <c r="P3466" s="15" t="s">
        <v>3</v>
      </c>
      <c r="Q3466" s="37" t="s">
        <v>9169</v>
      </c>
      <c r="R3466" s="37">
        <v>0.28999999999999998</v>
      </c>
      <c r="S3466" s="37" t="s">
        <v>9168</v>
      </c>
      <c r="T3466" s="37" t="s">
        <v>9167</v>
      </c>
      <c r="U3466" s="37" t="s">
        <v>9166</v>
      </c>
    </row>
    <row r="3467" spans="1:21" s="37" customFormat="1" ht="14.5">
      <c r="A3467" s="3" t="s">
        <v>7042</v>
      </c>
      <c r="B3467" s="15" t="s">
        <v>1</v>
      </c>
      <c r="C3467" s="15" t="s">
        <v>6</v>
      </c>
      <c r="D3467" s="15" t="s">
        <v>3525</v>
      </c>
      <c r="E3467" s="15">
        <v>3000</v>
      </c>
      <c r="F3467" s="15">
        <v>33.299999999999997</v>
      </c>
      <c r="G3467" s="15">
        <v>35.1</v>
      </c>
      <c r="H3467" s="15">
        <v>36.799999999999997</v>
      </c>
      <c r="I3467" s="15">
        <v>30</v>
      </c>
      <c r="J3467" s="15">
        <v>6.5</v>
      </c>
      <c r="K3467" s="15">
        <v>1</v>
      </c>
      <c r="L3467" s="15">
        <v>48.4</v>
      </c>
      <c r="M3467" s="15">
        <v>62</v>
      </c>
      <c r="N3467" s="15">
        <v>175</v>
      </c>
      <c r="O3467" s="15">
        <v>1</v>
      </c>
      <c r="P3467" s="15" t="s">
        <v>910</v>
      </c>
      <c r="Q3467" s="37" t="s">
        <v>9169</v>
      </c>
      <c r="R3467" s="37">
        <v>0.28999999999999998</v>
      </c>
      <c r="S3467" s="37" t="s">
        <v>9168</v>
      </c>
      <c r="T3467" s="37" t="s">
        <v>9167</v>
      </c>
      <c r="U3467" s="37" t="s">
        <v>9166</v>
      </c>
    </row>
    <row r="3468" spans="1:21" s="37" customFormat="1" ht="14.5">
      <c r="A3468" s="3" t="s">
        <v>7043</v>
      </c>
      <c r="B3468" s="15" t="s">
        <v>1</v>
      </c>
      <c r="C3468" s="15" t="s">
        <v>6</v>
      </c>
      <c r="D3468" s="15" t="s">
        <v>3525</v>
      </c>
      <c r="E3468" s="15">
        <v>3000</v>
      </c>
      <c r="F3468" s="15">
        <v>33.299999999999997</v>
      </c>
      <c r="G3468" s="15">
        <v>35.1</v>
      </c>
      <c r="H3468" s="15">
        <v>36.799999999999997</v>
      </c>
      <c r="I3468" s="15">
        <v>30</v>
      </c>
      <c r="J3468" s="15">
        <v>6.5</v>
      </c>
      <c r="K3468" s="15">
        <v>1</v>
      </c>
      <c r="L3468" s="15">
        <v>48.4</v>
      </c>
      <c r="M3468" s="15">
        <v>62</v>
      </c>
      <c r="N3468" s="15">
        <v>175</v>
      </c>
      <c r="O3468" s="15">
        <v>1</v>
      </c>
      <c r="P3468" s="15" t="s">
        <v>3</v>
      </c>
      <c r="Q3468" s="37" t="s">
        <v>9169</v>
      </c>
      <c r="R3468" s="37">
        <v>0.28999999999999998</v>
      </c>
      <c r="S3468" s="37" t="s">
        <v>9168</v>
      </c>
      <c r="T3468" s="37" t="s">
        <v>9167</v>
      </c>
      <c r="U3468" s="37" t="s">
        <v>9166</v>
      </c>
    </row>
    <row r="3469" spans="1:21" s="37" customFormat="1" ht="14.5">
      <c r="A3469" s="3" t="s">
        <v>7044</v>
      </c>
      <c r="B3469" s="15" t="s">
        <v>1</v>
      </c>
      <c r="C3469" s="15" t="s">
        <v>6</v>
      </c>
      <c r="D3469" s="15" t="s">
        <v>3522</v>
      </c>
      <c r="E3469" s="15">
        <v>3000</v>
      </c>
      <c r="F3469" s="15">
        <v>36.700000000000003</v>
      </c>
      <c r="G3469" s="15">
        <v>38.700000000000003</v>
      </c>
      <c r="H3469" s="15">
        <v>40.6</v>
      </c>
      <c r="I3469" s="15">
        <v>33</v>
      </c>
      <c r="J3469" s="15">
        <v>6.5</v>
      </c>
      <c r="K3469" s="15">
        <v>1</v>
      </c>
      <c r="L3469" s="15">
        <v>53.3</v>
      </c>
      <c r="M3469" s="15">
        <v>56.3</v>
      </c>
      <c r="N3469" s="15">
        <v>175</v>
      </c>
      <c r="O3469" s="15">
        <v>1</v>
      </c>
      <c r="P3469" s="15" t="s">
        <v>910</v>
      </c>
      <c r="Q3469" s="37" t="s">
        <v>9169</v>
      </c>
      <c r="R3469" s="37">
        <v>0.28999999999999998</v>
      </c>
      <c r="S3469" s="37" t="s">
        <v>9168</v>
      </c>
      <c r="T3469" s="37" t="s">
        <v>9167</v>
      </c>
      <c r="U3469" s="37" t="s">
        <v>9166</v>
      </c>
    </row>
    <row r="3470" spans="1:21" s="37" customFormat="1" ht="14.5">
      <c r="A3470" s="3" t="s">
        <v>7045</v>
      </c>
      <c r="B3470" s="15" t="s">
        <v>1</v>
      </c>
      <c r="C3470" s="15" t="s">
        <v>6</v>
      </c>
      <c r="D3470" s="15" t="s">
        <v>3522</v>
      </c>
      <c r="E3470" s="15">
        <v>3000</v>
      </c>
      <c r="F3470" s="15">
        <v>36.700000000000003</v>
      </c>
      <c r="G3470" s="15">
        <v>38.700000000000003</v>
      </c>
      <c r="H3470" s="15">
        <v>40.6</v>
      </c>
      <c r="I3470" s="15">
        <v>33</v>
      </c>
      <c r="J3470" s="15">
        <v>6.5</v>
      </c>
      <c r="K3470" s="15">
        <v>1</v>
      </c>
      <c r="L3470" s="15">
        <v>53.3</v>
      </c>
      <c r="M3470" s="15">
        <v>56.3</v>
      </c>
      <c r="N3470" s="15">
        <v>175</v>
      </c>
      <c r="O3470" s="15">
        <v>1</v>
      </c>
      <c r="P3470" s="15" t="s">
        <v>3</v>
      </c>
      <c r="Q3470" s="37" t="s">
        <v>9169</v>
      </c>
      <c r="R3470" s="37">
        <v>0.28999999999999998</v>
      </c>
      <c r="S3470" s="37" t="s">
        <v>9168</v>
      </c>
      <c r="T3470" s="37" t="s">
        <v>9167</v>
      </c>
      <c r="U3470" s="37" t="s">
        <v>9166</v>
      </c>
    </row>
    <row r="3471" spans="1:21" s="37" customFormat="1" ht="14.5">
      <c r="A3471" s="3" t="s">
        <v>7046</v>
      </c>
      <c r="B3471" s="15" t="s">
        <v>1</v>
      </c>
      <c r="C3471" s="15" t="s">
        <v>6</v>
      </c>
      <c r="D3471" s="15" t="s">
        <v>3525</v>
      </c>
      <c r="E3471" s="15">
        <v>3000</v>
      </c>
      <c r="F3471" s="15">
        <v>36.700000000000003</v>
      </c>
      <c r="G3471" s="15">
        <v>38.700000000000003</v>
      </c>
      <c r="H3471" s="15">
        <v>40.6</v>
      </c>
      <c r="I3471" s="15">
        <v>33</v>
      </c>
      <c r="J3471" s="15">
        <v>6.5</v>
      </c>
      <c r="K3471" s="15">
        <v>1</v>
      </c>
      <c r="L3471" s="15">
        <v>53.3</v>
      </c>
      <c r="M3471" s="15">
        <v>56.3</v>
      </c>
      <c r="N3471" s="15">
        <v>175</v>
      </c>
      <c r="O3471" s="15">
        <v>1</v>
      </c>
      <c r="P3471" s="15" t="s">
        <v>910</v>
      </c>
      <c r="Q3471" s="37" t="s">
        <v>9169</v>
      </c>
      <c r="R3471" s="37">
        <v>0.28999999999999998</v>
      </c>
      <c r="S3471" s="37" t="s">
        <v>9168</v>
      </c>
      <c r="T3471" s="37" t="s">
        <v>9167</v>
      </c>
      <c r="U3471" s="37" t="s">
        <v>9166</v>
      </c>
    </row>
    <row r="3472" spans="1:21" s="37" customFormat="1" ht="14.5">
      <c r="A3472" s="3" t="s">
        <v>7047</v>
      </c>
      <c r="B3472" s="15" t="s">
        <v>1</v>
      </c>
      <c r="C3472" s="15" t="s">
        <v>6</v>
      </c>
      <c r="D3472" s="15" t="s">
        <v>3525</v>
      </c>
      <c r="E3472" s="15">
        <v>3000</v>
      </c>
      <c r="F3472" s="15">
        <v>36.700000000000003</v>
      </c>
      <c r="G3472" s="15">
        <v>38.700000000000003</v>
      </c>
      <c r="H3472" s="15">
        <v>40.6</v>
      </c>
      <c r="I3472" s="15">
        <v>33</v>
      </c>
      <c r="J3472" s="15">
        <v>6.5</v>
      </c>
      <c r="K3472" s="15">
        <v>1</v>
      </c>
      <c r="L3472" s="15">
        <v>53.3</v>
      </c>
      <c r="M3472" s="15">
        <v>56.3</v>
      </c>
      <c r="N3472" s="15">
        <v>175</v>
      </c>
      <c r="O3472" s="15">
        <v>1</v>
      </c>
      <c r="P3472" s="15" t="s">
        <v>3</v>
      </c>
      <c r="Q3472" s="37" t="s">
        <v>9169</v>
      </c>
      <c r="R3472" s="37">
        <v>0.28999999999999998</v>
      </c>
      <c r="S3472" s="37" t="s">
        <v>9168</v>
      </c>
      <c r="T3472" s="37" t="s">
        <v>9167</v>
      </c>
      <c r="U3472" s="37" t="s">
        <v>9166</v>
      </c>
    </row>
    <row r="3473" spans="1:21" s="37" customFormat="1" ht="14.5">
      <c r="A3473" s="3" t="s">
        <v>7048</v>
      </c>
      <c r="B3473" s="15" t="s">
        <v>1</v>
      </c>
      <c r="C3473" s="15" t="s">
        <v>6</v>
      </c>
      <c r="D3473" s="15" t="s">
        <v>3522</v>
      </c>
      <c r="E3473" s="15">
        <v>3000</v>
      </c>
      <c r="F3473" s="15">
        <v>40</v>
      </c>
      <c r="G3473" s="15">
        <v>42.1</v>
      </c>
      <c r="H3473" s="15">
        <v>44.2</v>
      </c>
      <c r="I3473" s="15">
        <v>36</v>
      </c>
      <c r="J3473" s="15">
        <v>6.5</v>
      </c>
      <c r="K3473" s="15">
        <v>1</v>
      </c>
      <c r="L3473" s="15">
        <v>58.1</v>
      </c>
      <c r="M3473" s="15">
        <v>51.6</v>
      </c>
      <c r="N3473" s="15">
        <v>175</v>
      </c>
      <c r="O3473" s="15">
        <v>1</v>
      </c>
      <c r="P3473" s="15" t="s">
        <v>910</v>
      </c>
      <c r="Q3473" s="37" t="s">
        <v>9169</v>
      </c>
      <c r="R3473" s="37">
        <v>0.28999999999999998</v>
      </c>
      <c r="S3473" s="37" t="s">
        <v>9168</v>
      </c>
      <c r="T3473" s="37" t="s">
        <v>9167</v>
      </c>
      <c r="U3473" s="37" t="s">
        <v>9166</v>
      </c>
    </row>
    <row r="3474" spans="1:21" s="37" customFormat="1" ht="14.5">
      <c r="A3474" s="3" t="s">
        <v>7049</v>
      </c>
      <c r="B3474" s="15" t="s">
        <v>1</v>
      </c>
      <c r="C3474" s="15" t="s">
        <v>6</v>
      </c>
      <c r="D3474" s="15" t="s">
        <v>3522</v>
      </c>
      <c r="E3474" s="15">
        <v>3000</v>
      </c>
      <c r="F3474" s="15">
        <v>40</v>
      </c>
      <c r="G3474" s="15">
        <v>42.1</v>
      </c>
      <c r="H3474" s="15">
        <v>44.2</v>
      </c>
      <c r="I3474" s="15">
        <v>36</v>
      </c>
      <c r="J3474" s="15">
        <v>6.5</v>
      </c>
      <c r="K3474" s="15">
        <v>1</v>
      </c>
      <c r="L3474" s="15">
        <v>58.1</v>
      </c>
      <c r="M3474" s="15">
        <v>51.6</v>
      </c>
      <c r="N3474" s="15">
        <v>175</v>
      </c>
      <c r="O3474" s="15">
        <v>1</v>
      </c>
      <c r="P3474" s="15" t="s">
        <v>3</v>
      </c>
      <c r="Q3474" s="37" t="s">
        <v>9169</v>
      </c>
      <c r="R3474" s="37">
        <v>0.28999999999999998</v>
      </c>
      <c r="S3474" s="37" t="s">
        <v>9168</v>
      </c>
      <c r="T3474" s="37" t="s">
        <v>9167</v>
      </c>
      <c r="U3474" s="37" t="s">
        <v>9166</v>
      </c>
    </row>
    <row r="3475" spans="1:21" s="37" customFormat="1" ht="14.5">
      <c r="A3475" s="3" t="s">
        <v>7050</v>
      </c>
      <c r="B3475" s="15" t="s">
        <v>1</v>
      </c>
      <c r="C3475" s="15" t="s">
        <v>6</v>
      </c>
      <c r="D3475" s="15" t="s">
        <v>3525</v>
      </c>
      <c r="E3475" s="15">
        <v>3000</v>
      </c>
      <c r="F3475" s="15">
        <v>40</v>
      </c>
      <c r="G3475" s="15">
        <v>42.1</v>
      </c>
      <c r="H3475" s="15">
        <v>44.2</v>
      </c>
      <c r="I3475" s="15">
        <v>36</v>
      </c>
      <c r="J3475" s="15">
        <v>6.5</v>
      </c>
      <c r="K3475" s="15">
        <v>1</v>
      </c>
      <c r="L3475" s="15">
        <v>58.1</v>
      </c>
      <c r="M3475" s="15">
        <v>51.6</v>
      </c>
      <c r="N3475" s="15">
        <v>175</v>
      </c>
      <c r="O3475" s="15">
        <v>1</v>
      </c>
      <c r="P3475" s="15" t="s">
        <v>910</v>
      </c>
      <c r="Q3475" s="37" t="s">
        <v>9169</v>
      </c>
      <c r="R3475" s="37">
        <v>0.28999999999999998</v>
      </c>
      <c r="S3475" s="37" t="s">
        <v>9168</v>
      </c>
      <c r="T3475" s="37" t="s">
        <v>9167</v>
      </c>
      <c r="U3475" s="37" t="s">
        <v>9166</v>
      </c>
    </row>
    <row r="3476" spans="1:21" s="37" customFormat="1" ht="14.5">
      <c r="A3476" s="3" t="s">
        <v>7051</v>
      </c>
      <c r="B3476" s="15" t="s">
        <v>1</v>
      </c>
      <c r="C3476" s="15" t="s">
        <v>6</v>
      </c>
      <c r="D3476" s="15" t="s">
        <v>3525</v>
      </c>
      <c r="E3476" s="15">
        <v>3000</v>
      </c>
      <c r="F3476" s="15">
        <v>40</v>
      </c>
      <c r="G3476" s="15">
        <v>42.1</v>
      </c>
      <c r="H3476" s="15">
        <v>44.2</v>
      </c>
      <c r="I3476" s="15">
        <v>36</v>
      </c>
      <c r="J3476" s="15">
        <v>6.5</v>
      </c>
      <c r="K3476" s="15">
        <v>1</v>
      </c>
      <c r="L3476" s="15">
        <v>58.1</v>
      </c>
      <c r="M3476" s="15">
        <v>51.6</v>
      </c>
      <c r="N3476" s="15">
        <v>175</v>
      </c>
      <c r="O3476" s="15">
        <v>1</v>
      </c>
      <c r="P3476" s="15" t="s">
        <v>3</v>
      </c>
      <c r="Q3476" s="37" t="s">
        <v>9169</v>
      </c>
      <c r="R3476" s="37">
        <v>0.28999999999999998</v>
      </c>
      <c r="S3476" s="37" t="s">
        <v>9168</v>
      </c>
      <c r="T3476" s="37" t="s">
        <v>9167</v>
      </c>
      <c r="U3476" s="37" t="s">
        <v>9166</v>
      </c>
    </row>
    <row r="3477" spans="1:21" s="37" customFormat="1" ht="14.5">
      <c r="A3477" s="3" t="s">
        <v>7052</v>
      </c>
      <c r="B3477" s="15" t="s">
        <v>1</v>
      </c>
      <c r="C3477" s="15" t="s">
        <v>6</v>
      </c>
      <c r="D3477" s="15" t="s">
        <v>3522</v>
      </c>
      <c r="E3477" s="15">
        <v>3000</v>
      </c>
      <c r="F3477" s="15">
        <v>44.4</v>
      </c>
      <c r="G3477" s="15">
        <v>46.8</v>
      </c>
      <c r="H3477" s="15">
        <v>49.1</v>
      </c>
      <c r="I3477" s="15">
        <v>40</v>
      </c>
      <c r="J3477" s="15">
        <v>6.5</v>
      </c>
      <c r="K3477" s="15">
        <v>1</v>
      </c>
      <c r="L3477" s="15">
        <v>64.5</v>
      </c>
      <c r="M3477" s="15">
        <v>46.5</v>
      </c>
      <c r="N3477" s="15">
        <v>175</v>
      </c>
      <c r="O3477" s="15">
        <v>1</v>
      </c>
      <c r="P3477" s="15" t="s">
        <v>910</v>
      </c>
      <c r="Q3477" s="37" t="s">
        <v>9169</v>
      </c>
      <c r="R3477" s="37">
        <v>0.28999999999999998</v>
      </c>
      <c r="S3477" s="37" t="s">
        <v>9168</v>
      </c>
      <c r="T3477" s="37" t="s">
        <v>9167</v>
      </c>
      <c r="U3477" s="37" t="s">
        <v>9166</v>
      </c>
    </row>
    <row r="3478" spans="1:21" s="37" customFormat="1" ht="14.5">
      <c r="A3478" s="3" t="s">
        <v>7053</v>
      </c>
      <c r="B3478" s="15" t="s">
        <v>1</v>
      </c>
      <c r="C3478" s="15" t="s">
        <v>6</v>
      </c>
      <c r="D3478" s="15" t="s">
        <v>3522</v>
      </c>
      <c r="E3478" s="15">
        <v>3000</v>
      </c>
      <c r="F3478" s="15">
        <v>44.4</v>
      </c>
      <c r="G3478" s="15">
        <v>46.8</v>
      </c>
      <c r="H3478" s="15">
        <v>49.1</v>
      </c>
      <c r="I3478" s="15">
        <v>40</v>
      </c>
      <c r="J3478" s="15">
        <v>6.5</v>
      </c>
      <c r="K3478" s="15">
        <v>1</v>
      </c>
      <c r="L3478" s="15">
        <v>64.5</v>
      </c>
      <c r="M3478" s="15">
        <v>46.5</v>
      </c>
      <c r="N3478" s="15">
        <v>175</v>
      </c>
      <c r="O3478" s="15">
        <v>1</v>
      </c>
      <c r="P3478" s="15" t="s">
        <v>3</v>
      </c>
      <c r="Q3478" s="37" t="s">
        <v>9169</v>
      </c>
      <c r="R3478" s="37">
        <v>0.28999999999999998</v>
      </c>
      <c r="S3478" s="37" t="s">
        <v>9168</v>
      </c>
      <c r="T3478" s="37" t="s">
        <v>9167</v>
      </c>
      <c r="U3478" s="37" t="s">
        <v>9166</v>
      </c>
    </row>
    <row r="3479" spans="1:21" s="37" customFormat="1" ht="14.5">
      <c r="A3479" s="3" t="s">
        <v>7054</v>
      </c>
      <c r="B3479" s="15" t="s">
        <v>1</v>
      </c>
      <c r="C3479" s="15" t="s">
        <v>6</v>
      </c>
      <c r="D3479" s="15" t="s">
        <v>3525</v>
      </c>
      <c r="E3479" s="15">
        <v>3000</v>
      </c>
      <c r="F3479" s="15">
        <v>44.4</v>
      </c>
      <c r="G3479" s="15">
        <v>46.8</v>
      </c>
      <c r="H3479" s="15">
        <v>49.1</v>
      </c>
      <c r="I3479" s="15">
        <v>40</v>
      </c>
      <c r="J3479" s="15">
        <v>6.5</v>
      </c>
      <c r="K3479" s="15">
        <v>1</v>
      </c>
      <c r="L3479" s="15">
        <v>64.5</v>
      </c>
      <c r="M3479" s="15">
        <v>46.5</v>
      </c>
      <c r="N3479" s="15">
        <v>175</v>
      </c>
      <c r="O3479" s="15">
        <v>1</v>
      </c>
      <c r="P3479" s="15" t="s">
        <v>910</v>
      </c>
      <c r="Q3479" s="37" t="s">
        <v>9169</v>
      </c>
      <c r="R3479" s="37">
        <v>0.28999999999999998</v>
      </c>
      <c r="S3479" s="37" t="s">
        <v>9168</v>
      </c>
      <c r="T3479" s="37" t="s">
        <v>9167</v>
      </c>
      <c r="U3479" s="37" t="s">
        <v>9166</v>
      </c>
    </row>
    <row r="3480" spans="1:21" s="37" customFormat="1" ht="14.5">
      <c r="A3480" s="3" t="s">
        <v>7055</v>
      </c>
      <c r="B3480" s="15" t="s">
        <v>1</v>
      </c>
      <c r="C3480" s="15" t="s">
        <v>6</v>
      </c>
      <c r="D3480" s="15" t="s">
        <v>3525</v>
      </c>
      <c r="E3480" s="15">
        <v>3000</v>
      </c>
      <c r="F3480" s="15">
        <v>44.4</v>
      </c>
      <c r="G3480" s="15">
        <v>46.8</v>
      </c>
      <c r="H3480" s="15">
        <v>49.1</v>
      </c>
      <c r="I3480" s="15">
        <v>40</v>
      </c>
      <c r="J3480" s="15">
        <v>6.5</v>
      </c>
      <c r="K3480" s="15">
        <v>1</v>
      </c>
      <c r="L3480" s="15">
        <v>64.5</v>
      </c>
      <c r="M3480" s="15">
        <v>46.5</v>
      </c>
      <c r="N3480" s="15">
        <v>175</v>
      </c>
      <c r="O3480" s="15">
        <v>1</v>
      </c>
      <c r="P3480" s="15" t="s">
        <v>3</v>
      </c>
      <c r="Q3480" s="37" t="s">
        <v>9169</v>
      </c>
      <c r="R3480" s="37">
        <v>0.28999999999999998</v>
      </c>
      <c r="S3480" s="37" t="s">
        <v>9168</v>
      </c>
      <c r="T3480" s="37" t="s">
        <v>9167</v>
      </c>
      <c r="U3480" s="37" t="s">
        <v>9166</v>
      </c>
    </row>
    <row r="3481" spans="1:21" s="37" customFormat="1" ht="14.5">
      <c r="A3481" s="3" t="s">
        <v>7056</v>
      </c>
      <c r="B3481" s="15" t="s">
        <v>1</v>
      </c>
      <c r="C3481" s="15" t="s">
        <v>6</v>
      </c>
      <c r="D3481" s="15" t="s">
        <v>3522</v>
      </c>
      <c r="E3481" s="15">
        <v>3000</v>
      </c>
      <c r="F3481" s="15">
        <v>47.8</v>
      </c>
      <c r="G3481" s="15">
        <v>50.3</v>
      </c>
      <c r="H3481" s="15">
        <v>52.8</v>
      </c>
      <c r="I3481" s="15">
        <v>43</v>
      </c>
      <c r="J3481" s="15">
        <v>6.5</v>
      </c>
      <c r="K3481" s="15">
        <v>1</v>
      </c>
      <c r="L3481" s="15">
        <v>69.400000000000006</v>
      </c>
      <c r="M3481" s="15">
        <v>43.2</v>
      </c>
      <c r="N3481" s="15">
        <v>175</v>
      </c>
      <c r="O3481" s="15">
        <v>1</v>
      </c>
      <c r="P3481" s="15" t="s">
        <v>910</v>
      </c>
      <c r="Q3481" s="37" t="s">
        <v>9169</v>
      </c>
      <c r="R3481" s="37">
        <v>0.28999999999999998</v>
      </c>
      <c r="S3481" s="37" t="s">
        <v>9168</v>
      </c>
      <c r="T3481" s="37" t="s">
        <v>9167</v>
      </c>
      <c r="U3481" s="37" t="s">
        <v>9166</v>
      </c>
    </row>
    <row r="3482" spans="1:21" s="37" customFormat="1" ht="14.5">
      <c r="A3482" s="3" t="s">
        <v>7057</v>
      </c>
      <c r="B3482" s="15" t="s">
        <v>1</v>
      </c>
      <c r="C3482" s="15" t="s">
        <v>6</v>
      </c>
      <c r="D3482" s="15" t="s">
        <v>3522</v>
      </c>
      <c r="E3482" s="15">
        <v>3000</v>
      </c>
      <c r="F3482" s="15">
        <v>47.8</v>
      </c>
      <c r="G3482" s="15">
        <v>50.3</v>
      </c>
      <c r="H3482" s="15">
        <v>52.8</v>
      </c>
      <c r="I3482" s="15">
        <v>43</v>
      </c>
      <c r="J3482" s="15">
        <v>6.5</v>
      </c>
      <c r="K3482" s="15">
        <v>1</v>
      </c>
      <c r="L3482" s="15">
        <v>69.400000000000006</v>
      </c>
      <c r="M3482" s="15">
        <v>43.2</v>
      </c>
      <c r="N3482" s="15">
        <v>175</v>
      </c>
      <c r="O3482" s="15">
        <v>1</v>
      </c>
      <c r="P3482" s="15" t="s">
        <v>3</v>
      </c>
      <c r="Q3482" s="37" t="s">
        <v>9169</v>
      </c>
      <c r="R3482" s="37">
        <v>0.28999999999999998</v>
      </c>
      <c r="S3482" s="37" t="s">
        <v>9168</v>
      </c>
      <c r="T3482" s="37" t="s">
        <v>9167</v>
      </c>
      <c r="U3482" s="37" t="s">
        <v>9166</v>
      </c>
    </row>
    <row r="3483" spans="1:21" s="37" customFormat="1" ht="14.5">
      <c r="A3483" s="3" t="s">
        <v>7058</v>
      </c>
      <c r="B3483" s="15" t="s">
        <v>1</v>
      </c>
      <c r="C3483" s="15" t="s">
        <v>6</v>
      </c>
      <c r="D3483" s="15" t="s">
        <v>3525</v>
      </c>
      <c r="E3483" s="15">
        <v>3000</v>
      </c>
      <c r="F3483" s="15">
        <v>47.8</v>
      </c>
      <c r="G3483" s="15">
        <v>50.3</v>
      </c>
      <c r="H3483" s="15">
        <v>52.8</v>
      </c>
      <c r="I3483" s="15">
        <v>43</v>
      </c>
      <c r="J3483" s="15">
        <v>6.5</v>
      </c>
      <c r="K3483" s="15">
        <v>1</v>
      </c>
      <c r="L3483" s="15">
        <v>69.400000000000006</v>
      </c>
      <c r="M3483" s="15">
        <v>43.2</v>
      </c>
      <c r="N3483" s="15">
        <v>175</v>
      </c>
      <c r="O3483" s="15">
        <v>1</v>
      </c>
      <c r="P3483" s="15" t="s">
        <v>910</v>
      </c>
      <c r="Q3483" s="37" t="s">
        <v>9169</v>
      </c>
      <c r="R3483" s="37">
        <v>0.28999999999999998</v>
      </c>
      <c r="S3483" s="37" t="s">
        <v>9168</v>
      </c>
      <c r="T3483" s="37" t="s">
        <v>9167</v>
      </c>
      <c r="U3483" s="37" t="s">
        <v>9166</v>
      </c>
    </row>
    <row r="3484" spans="1:21" s="37" customFormat="1" ht="14.5">
      <c r="A3484" s="3" t="s">
        <v>7059</v>
      </c>
      <c r="B3484" s="15" t="s">
        <v>1</v>
      </c>
      <c r="C3484" s="15" t="s">
        <v>6</v>
      </c>
      <c r="D3484" s="15" t="s">
        <v>3525</v>
      </c>
      <c r="E3484" s="15">
        <v>3000</v>
      </c>
      <c r="F3484" s="15">
        <v>47.8</v>
      </c>
      <c r="G3484" s="15">
        <v>50.3</v>
      </c>
      <c r="H3484" s="15">
        <v>52.8</v>
      </c>
      <c r="I3484" s="15">
        <v>43</v>
      </c>
      <c r="J3484" s="15">
        <v>6.5</v>
      </c>
      <c r="K3484" s="15">
        <v>1</v>
      </c>
      <c r="L3484" s="15">
        <v>69.400000000000006</v>
      </c>
      <c r="M3484" s="15">
        <v>43.2</v>
      </c>
      <c r="N3484" s="15">
        <v>175</v>
      </c>
      <c r="O3484" s="15">
        <v>1</v>
      </c>
      <c r="P3484" s="15" t="s">
        <v>3</v>
      </c>
      <c r="Q3484" s="37" t="s">
        <v>9169</v>
      </c>
      <c r="R3484" s="37">
        <v>0.28999999999999998</v>
      </c>
      <c r="S3484" s="37" t="s">
        <v>9168</v>
      </c>
      <c r="T3484" s="37" t="s">
        <v>9167</v>
      </c>
      <c r="U3484" s="37" t="s">
        <v>9166</v>
      </c>
    </row>
    <row r="3485" spans="1:21" s="37" customFormat="1" ht="14.5">
      <c r="A3485" s="3" t="s">
        <v>7060</v>
      </c>
      <c r="B3485" s="15" t="s">
        <v>1</v>
      </c>
      <c r="C3485" s="15" t="s">
        <v>6</v>
      </c>
      <c r="D3485" s="15" t="s">
        <v>3522</v>
      </c>
      <c r="E3485" s="15">
        <v>3000</v>
      </c>
      <c r="F3485" s="15">
        <v>50</v>
      </c>
      <c r="G3485" s="15">
        <v>52.7</v>
      </c>
      <c r="H3485" s="15">
        <v>55.3</v>
      </c>
      <c r="I3485" s="15">
        <v>45</v>
      </c>
      <c r="J3485" s="15">
        <v>6.5</v>
      </c>
      <c r="K3485" s="15">
        <v>1</v>
      </c>
      <c r="L3485" s="15">
        <v>72.7</v>
      </c>
      <c r="M3485" s="15">
        <v>41.3</v>
      </c>
      <c r="N3485" s="15">
        <v>175</v>
      </c>
      <c r="O3485" s="15">
        <v>1</v>
      </c>
      <c r="P3485" s="15" t="s">
        <v>910</v>
      </c>
      <c r="Q3485" s="37" t="s">
        <v>9169</v>
      </c>
      <c r="R3485" s="37">
        <v>0.28999999999999998</v>
      </c>
      <c r="S3485" s="37" t="s">
        <v>9168</v>
      </c>
      <c r="T3485" s="37" t="s">
        <v>9167</v>
      </c>
      <c r="U3485" s="37" t="s">
        <v>9166</v>
      </c>
    </row>
    <row r="3486" spans="1:21" s="37" customFormat="1" ht="14.5">
      <c r="A3486" s="3" t="s">
        <v>7061</v>
      </c>
      <c r="B3486" s="15" t="s">
        <v>1</v>
      </c>
      <c r="C3486" s="15" t="s">
        <v>6</v>
      </c>
      <c r="D3486" s="15" t="s">
        <v>3522</v>
      </c>
      <c r="E3486" s="15">
        <v>3000</v>
      </c>
      <c r="F3486" s="15">
        <v>50</v>
      </c>
      <c r="G3486" s="15">
        <v>52.7</v>
      </c>
      <c r="H3486" s="15">
        <v>55.3</v>
      </c>
      <c r="I3486" s="15">
        <v>45</v>
      </c>
      <c r="J3486" s="15">
        <v>6.5</v>
      </c>
      <c r="K3486" s="15">
        <v>1</v>
      </c>
      <c r="L3486" s="15">
        <v>72.7</v>
      </c>
      <c r="M3486" s="15">
        <v>41.3</v>
      </c>
      <c r="N3486" s="15">
        <v>175</v>
      </c>
      <c r="O3486" s="15">
        <v>1</v>
      </c>
      <c r="P3486" s="15" t="s">
        <v>3</v>
      </c>
      <c r="Q3486" s="37" t="s">
        <v>9169</v>
      </c>
      <c r="R3486" s="37">
        <v>0.28999999999999998</v>
      </c>
      <c r="S3486" s="37" t="s">
        <v>9168</v>
      </c>
      <c r="T3486" s="37" t="s">
        <v>9167</v>
      </c>
      <c r="U3486" s="37" t="s">
        <v>9166</v>
      </c>
    </row>
    <row r="3487" spans="1:21" s="37" customFormat="1" ht="14.5">
      <c r="A3487" s="3" t="s">
        <v>7062</v>
      </c>
      <c r="B3487" s="15" t="s">
        <v>1</v>
      </c>
      <c r="C3487" s="15" t="s">
        <v>6</v>
      </c>
      <c r="D3487" s="15" t="s">
        <v>3525</v>
      </c>
      <c r="E3487" s="15">
        <v>3000</v>
      </c>
      <c r="F3487" s="15">
        <v>50</v>
      </c>
      <c r="G3487" s="15">
        <v>52.7</v>
      </c>
      <c r="H3487" s="15">
        <v>55.3</v>
      </c>
      <c r="I3487" s="15">
        <v>45</v>
      </c>
      <c r="J3487" s="15">
        <v>6.5</v>
      </c>
      <c r="K3487" s="15">
        <v>1</v>
      </c>
      <c r="L3487" s="15">
        <v>72.7</v>
      </c>
      <c r="M3487" s="15">
        <v>41.3</v>
      </c>
      <c r="N3487" s="15">
        <v>175</v>
      </c>
      <c r="O3487" s="15">
        <v>1</v>
      </c>
      <c r="P3487" s="15" t="s">
        <v>910</v>
      </c>
      <c r="Q3487" s="37" t="s">
        <v>9169</v>
      </c>
      <c r="R3487" s="37">
        <v>0.28999999999999998</v>
      </c>
      <c r="S3487" s="37" t="s">
        <v>9168</v>
      </c>
      <c r="T3487" s="37" t="s">
        <v>9167</v>
      </c>
      <c r="U3487" s="37" t="s">
        <v>9166</v>
      </c>
    </row>
    <row r="3488" spans="1:21" s="37" customFormat="1" ht="14.5">
      <c r="A3488" s="3" t="s">
        <v>7063</v>
      </c>
      <c r="B3488" s="15" t="s">
        <v>1</v>
      </c>
      <c r="C3488" s="15" t="s">
        <v>6</v>
      </c>
      <c r="D3488" s="15" t="s">
        <v>3525</v>
      </c>
      <c r="E3488" s="15">
        <v>3000</v>
      </c>
      <c r="F3488" s="15">
        <v>50</v>
      </c>
      <c r="G3488" s="15">
        <v>52.7</v>
      </c>
      <c r="H3488" s="15">
        <v>55.3</v>
      </c>
      <c r="I3488" s="15">
        <v>45</v>
      </c>
      <c r="J3488" s="15">
        <v>6.5</v>
      </c>
      <c r="K3488" s="15">
        <v>1</v>
      </c>
      <c r="L3488" s="15">
        <v>72.7</v>
      </c>
      <c r="M3488" s="15">
        <v>41.3</v>
      </c>
      <c r="N3488" s="15">
        <v>175</v>
      </c>
      <c r="O3488" s="15">
        <v>1</v>
      </c>
      <c r="P3488" s="15" t="s">
        <v>3</v>
      </c>
      <c r="Q3488" s="37" t="s">
        <v>9169</v>
      </c>
      <c r="R3488" s="37">
        <v>0.28999999999999998</v>
      </c>
      <c r="S3488" s="37" t="s">
        <v>9168</v>
      </c>
      <c r="T3488" s="37" t="s">
        <v>9167</v>
      </c>
      <c r="U3488" s="37" t="s">
        <v>9166</v>
      </c>
    </row>
    <row r="3489" spans="1:21" s="37" customFormat="1" ht="14.5">
      <c r="A3489" s="3" t="s">
        <v>7064</v>
      </c>
      <c r="B3489" s="15" t="s">
        <v>1</v>
      </c>
      <c r="C3489" s="15" t="s">
        <v>6</v>
      </c>
      <c r="D3489" s="15" t="s">
        <v>3522</v>
      </c>
      <c r="E3489" s="15">
        <v>3000</v>
      </c>
      <c r="F3489" s="15">
        <v>53.3</v>
      </c>
      <c r="G3489" s="15">
        <v>56.1</v>
      </c>
      <c r="H3489" s="15">
        <v>58.9</v>
      </c>
      <c r="I3489" s="15">
        <v>48</v>
      </c>
      <c r="J3489" s="15">
        <v>6.5</v>
      </c>
      <c r="K3489" s="15">
        <v>1</v>
      </c>
      <c r="L3489" s="15">
        <v>77.400000000000006</v>
      </c>
      <c r="M3489" s="15">
        <v>38.799999999999997</v>
      </c>
      <c r="N3489" s="15">
        <v>175</v>
      </c>
      <c r="O3489" s="15">
        <v>1</v>
      </c>
      <c r="P3489" s="15" t="s">
        <v>910</v>
      </c>
      <c r="Q3489" s="37" t="s">
        <v>9169</v>
      </c>
      <c r="R3489" s="37">
        <v>0.28999999999999998</v>
      </c>
      <c r="S3489" s="37" t="s">
        <v>9168</v>
      </c>
      <c r="T3489" s="37" t="s">
        <v>9167</v>
      </c>
      <c r="U3489" s="37" t="s">
        <v>9166</v>
      </c>
    </row>
    <row r="3490" spans="1:21" s="37" customFormat="1" ht="14.5">
      <c r="A3490" s="3" t="s">
        <v>7065</v>
      </c>
      <c r="B3490" s="15" t="s">
        <v>1</v>
      </c>
      <c r="C3490" s="15" t="s">
        <v>6</v>
      </c>
      <c r="D3490" s="15" t="s">
        <v>3522</v>
      </c>
      <c r="E3490" s="15">
        <v>3000</v>
      </c>
      <c r="F3490" s="15">
        <v>53.3</v>
      </c>
      <c r="G3490" s="15">
        <v>56.1</v>
      </c>
      <c r="H3490" s="15">
        <v>58.9</v>
      </c>
      <c r="I3490" s="15">
        <v>48</v>
      </c>
      <c r="J3490" s="15">
        <v>6.5</v>
      </c>
      <c r="K3490" s="15">
        <v>1</v>
      </c>
      <c r="L3490" s="15">
        <v>77.400000000000006</v>
      </c>
      <c r="M3490" s="15">
        <v>38.799999999999997</v>
      </c>
      <c r="N3490" s="15">
        <v>175</v>
      </c>
      <c r="O3490" s="15">
        <v>1</v>
      </c>
      <c r="P3490" s="15" t="s">
        <v>3</v>
      </c>
      <c r="Q3490" s="37" t="s">
        <v>9169</v>
      </c>
      <c r="R3490" s="37">
        <v>0.28999999999999998</v>
      </c>
      <c r="S3490" s="37" t="s">
        <v>9168</v>
      </c>
      <c r="T3490" s="37" t="s">
        <v>9167</v>
      </c>
      <c r="U3490" s="37" t="s">
        <v>9166</v>
      </c>
    </row>
    <row r="3491" spans="1:21" s="37" customFormat="1" ht="14.5">
      <c r="A3491" s="3" t="s">
        <v>7066</v>
      </c>
      <c r="B3491" s="15" t="s">
        <v>1</v>
      </c>
      <c r="C3491" s="15" t="s">
        <v>6</v>
      </c>
      <c r="D3491" s="15" t="s">
        <v>3525</v>
      </c>
      <c r="E3491" s="15">
        <v>3000</v>
      </c>
      <c r="F3491" s="15">
        <v>53.3</v>
      </c>
      <c r="G3491" s="15">
        <v>56.1</v>
      </c>
      <c r="H3491" s="15">
        <v>58.9</v>
      </c>
      <c r="I3491" s="15">
        <v>48</v>
      </c>
      <c r="J3491" s="15">
        <v>6.5</v>
      </c>
      <c r="K3491" s="15">
        <v>1</v>
      </c>
      <c r="L3491" s="15">
        <v>77.400000000000006</v>
      </c>
      <c r="M3491" s="15">
        <v>38.799999999999997</v>
      </c>
      <c r="N3491" s="15">
        <v>175</v>
      </c>
      <c r="O3491" s="15">
        <v>1</v>
      </c>
      <c r="P3491" s="15" t="s">
        <v>910</v>
      </c>
      <c r="Q3491" s="37" t="s">
        <v>9169</v>
      </c>
      <c r="R3491" s="37">
        <v>0.28999999999999998</v>
      </c>
      <c r="S3491" s="37" t="s">
        <v>9168</v>
      </c>
      <c r="T3491" s="37" t="s">
        <v>9167</v>
      </c>
      <c r="U3491" s="37" t="s">
        <v>9166</v>
      </c>
    </row>
    <row r="3492" spans="1:21" s="37" customFormat="1" ht="14.5">
      <c r="A3492" s="3" t="s">
        <v>7067</v>
      </c>
      <c r="B3492" s="15" t="s">
        <v>1</v>
      </c>
      <c r="C3492" s="15" t="s">
        <v>6</v>
      </c>
      <c r="D3492" s="15" t="s">
        <v>3525</v>
      </c>
      <c r="E3492" s="15">
        <v>3000</v>
      </c>
      <c r="F3492" s="15">
        <v>53.3</v>
      </c>
      <c r="G3492" s="15">
        <v>56.1</v>
      </c>
      <c r="H3492" s="15">
        <v>58.9</v>
      </c>
      <c r="I3492" s="15">
        <v>48</v>
      </c>
      <c r="J3492" s="15">
        <v>6.5</v>
      </c>
      <c r="K3492" s="15">
        <v>1</v>
      </c>
      <c r="L3492" s="15">
        <v>77.400000000000006</v>
      </c>
      <c r="M3492" s="15">
        <v>38.799999999999997</v>
      </c>
      <c r="N3492" s="15">
        <v>175</v>
      </c>
      <c r="O3492" s="15">
        <v>1</v>
      </c>
      <c r="P3492" s="15" t="s">
        <v>3</v>
      </c>
      <c r="Q3492" s="37" t="s">
        <v>9169</v>
      </c>
      <c r="R3492" s="37">
        <v>0.28999999999999998</v>
      </c>
      <c r="S3492" s="37" t="s">
        <v>9168</v>
      </c>
      <c r="T3492" s="37" t="s">
        <v>9167</v>
      </c>
      <c r="U3492" s="37" t="s">
        <v>9166</v>
      </c>
    </row>
    <row r="3493" spans="1:21" s="37" customFormat="1" ht="14.5">
      <c r="A3493" s="3" t="s">
        <v>7068</v>
      </c>
      <c r="B3493" s="15" t="s">
        <v>1</v>
      </c>
      <c r="C3493" s="15" t="s">
        <v>6</v>
      </c>
      <c r="D3493" s="15" t="s">
        <v>3522</v>
      </c>
      <c r="E3493" s="15">
        <v>3000</v>
      </c>
      <c r="F3493" s="15">
        <v>56.7</v>
      </c>
      <c r="G3493" s="15">
        <v>59.7</v>
      </c>
      <c r="H3493" s="15">
        <v>62.7</v>
      </c>
      <c r="I3493" s="15">
        <v>51</v>
      </c>
      <c r="J3493" s="15">
        <v>6.5</v>
      </c>
      <c r="K3493" s="15">
        <v>1</v>
      </c>
      <c r="L3493" s="15">
        <v>82.4</v>
      </c>
      <c r="M3493" s="15">
        <v>36.4</v>
      </c>
      <c r="N3493" s="15">
        <v>175</v>
      </c>
      <c r="O3493" s="15">
        <v>1</v>
      </c>
      <c r="P3493" s="15" t="s">
        <v>910</v>
      </c>
      <c r="Q3493" s="37" t="s">
        <v>9169</v>
      </c>
      <c r="R3493" s="37">
        <v>0.28999999999999998</v>
      </c>
      <c r="S3493" s="37" t="s">
        <v>9168</v>
      </c>
      <c r="T3493" s="37" t="s">
        <v>9167</v>
      </c>
      <c r="U3493" s="37" t="s">
        <v>9166</v>
      </c>
    </row>
    <row r="3494" spans="1:21" s="37" customFormat="1" ht="14.5">
      <c r="A3494" s="3" t="s">
        <v>7069</v>
      </c>
      <c r="B3494" s="15" t="s">
        <v>1</v>
      </c>
      <c r="C3494" s="15" t="s">
        <v>6</v>
      </c>
      <c r="D3494" s="15" t="s">
        <v>3522</v>
      </c>
      <c r="E3494" s="15">
        <v>3000</v>
      </c>
      <c r="F3494" s="15">
        <v>56.7</v>
      </c>
      <c r="G3494" s="15">
        <v>59.7</v>
      </c>
      <c r="H3494" s="15">
        <v>62.7</v>
      </c>
      <c r="I3494" s="15">
        <v>51</v>
      </c>
      <c r="J3494" s="15">
        <v>6.5</v>
      </c>
      <c r="K3494" s="15">
        <v>1</v>
      </c>
      <c r="L3494" s="15">
        <v>82.4</v>
      </c>
      <c r="M3494" s="15">
        <v>36.4</v>
      </c>
      <c r="N3494" s="15">
        <v>175</v>
      </c>
      <c r="O3494" s="15">
        <v>1</v>
      </c>
      <c r="P3494" s="15" t="s">
        <v>3</v>
      </c>
      <c r="Q3494" s="37" t="s">
        <v>9169</v>
      </c>
      <c r="R3494" s="37">
        <v>0.28999999999999998</v>
      </c>
      <c r="S3494" s="37" t="s">
        <v>9168</v>
      </c>
      <c r="T3494" s="37" t="s">
        <v>9167</v>
      </c>
      <c r="U3494" s="37" t="s">
        <v>9166</v>
      </c>
    </row>
    <row r="3495" spans="1:21" s="37" customFormat="1" ht="14.5">
      <c r="A3495" s="3" t="s">
        <v>7070</v>
      </c>
      <c r="B3495" s="15" t="s">
        <v>1</v>
      </c>
      <c r="C3495" s="15" t="s">
        <v>6</v>
      </c>
      <c r="D3495" s="15" t="s">
        <v>3525</v>
      </c>
      <c r="E3495" s="15">
        <v>3000</v>
      </c>
      <c r="F3495" s="15">
        <v>56.7</v>
      </c>
      <c r="G3495" s="15">
        <v>59.7</v>
      </c>
      <c r="H3495" s="15">
        <v>62.7</v>
      </c>
      <c r="I3495" s="15">
        <v>51</v>
      </c>
      <c r="J3495" s="15">
        <v>6.5</v>
      </c>
      <c r="K3495" s="15">
        <v>1</v>
      </c>
      <c r="L3495" s="15">
        <v>82.4</v>
      </c>
      <c r="M3495" s="15">
        <v>36.4</v>
      </c>
      <c r="N3495" s="15">
        <v>175</v>
      </c>
      <c r="O3495" s="15">
        <v>1</v>
      </c>
      <c r="P3495" s="15" t="s">
        <v>910</v>
      </c>
      <c r="Q3495" s="37" t="s">
        <v>9169</v>
      </c>
      <c r="R3495" s="37">
        <v>0.28999999999999998</v>
      </c>
      <c r="S3495" s="37" t="s">
        <v>9168</v>
      </c>
      <c r="T3495" s="37" t="s">
        <v>9167</v>
      </c>
      <c r="U3495" s="37" t="s">
        <v>9166</v>
      </c>
    </row>
    <row r="3496" spans="1:21" s="37" customFormat="1" ht="14.5">
      <c r="A3496" s="3" t="s">
        <v>7071</v>
      </c>
      <c r="B3496" s="15" t="s">
        <v>1</v>
      </c>
      <c r="C3496" s="15" t="s">
        <v>6</v>
      </c>
      <c r="D3496" s="15" t="s">
        <v>3525</v>
      </c>
      <c r="E3496" s="15">
        <v>3000</v>
      </c>
      <c r="F3496" s="15">
        <v>56.7</v>
      </c>
      <c r="G3496" s="15">
        <v>59.7</v>
      </c>
      <c r="H3496" s="15">
        <v>62.7</v>
      </c>
      <c r="I3496" s="15">
        <v>51</v>
      </c>
      <c r="J3496" s="15">
        <v>6.5</v>
      </c>
      <c r="K3496" s="15">
        <v>1</v>
      </c>
      <c r="L3496" s="15">
        <v>82.4</v>
      </c>
      <c r="M3496" s="15">
        <v>36.4</v>
      </c>
      <c r="N3496" s="15">
        <v>175</v>
      </c>
      <c r="O3496" s="15">
        <v>1</v>
      </c>
      <c r="P3496" s="15" t="s">
        <v>3</v>
      </c>
      <c r="Q3496" s="37" t="s">
        <v>9169</v>
      </c>
      <c r="R3496" s="37">
        <v>0.28999999999999998</v>
      </c>
      <c r="S3496" s="37" t="s">
        <v>9168</v>
      </c>
      <c r="T3496" s="37" t="s">
        <v>9167</v>
      </c>
      <c r="U3496" s="37" t="s">
        <v>9166</v>
      </c>
    </row>
    <row r="3497" spans="1:21" s="37" customFormat="1" ht="14.5">
      <c r="A3497" s="3" t="s">
        <v>7072</v>
      </c>
      <c r="B3497" s="15" t="s">
        <v>1</v>
      </c>
      <c r="C3497" s="15" t="s">
        <v>6</v>
      </c>
      <c r="D3497" s="15" t="s">
        <v>3522</v>
      </c>
      <c r="E3497" s="15">
        <v>3000</v>
      </c>
      <c r="F3497" s="15">
        <v>60</v>
      </c>
      <c r="G3497" s="15">
        <v>63.2</v>
      </c>
      <c r="H3497" s="15">
        <v>66.3</v>
      </c>
      <c r="I3497" s="15">
        <v>54</v>
      </c>
      <c r="J3497" s="15">
        <v>6.5</v>
      </c>
      <c r="K3497" s="15">
        <v>1</v>
      </c>
      <c r="L3497" s="15">
        <v>87.1</v>
      </c>
      <c r="M3497" s="15">
        <v>34.4</v>
      </c>
      <c r="N3497" s="15">
        <v>175</v>
      </c>
      <c r="O3497" s="15">
        <v>1</v>
      </c>
      <c r="P3497" s="15" t="s">
        <v>910</v>
      </c>
      <c r="Q3497" s="37" t="s">
        <v>9169</v>
      </c>
      <c r="R3497" s="37">
        <v>0.28999999999999998</v>
      </c>
      <c r="S3497" s="37" t="s">
        <v>9168</v>
      </c>
      <c r="T3497" s="37" t="s">
        <v>9167</v>
      </c>
      <c r="U3497" s="37" t="s">
        <v>9166</v>
      </c>
    </row>
    <row r="3498" spans="1:21" s="37" customFormat="1" ht="14.5">
      <c r="A3498" s="3" t="s">
        <v>7073</v>
      </c>
      <c r="B3498" s="15" t="s">
        <v>1</v>
      </c>
      <c r="C3498" s="15" t="s">
        <v>6</v>
      </c>
      <c r="D3498" s="15" t="s">
        <v>3522</v>
      </c>
      <c r="E3498" s="15">
        <v>3000</v>
      </c>
      <c r="F3498" s="15">
        <v>60</v>
      </c>
      <c r="G3498" s="15">
        <v>63.2</v>
      </c>
      <c r="H3498" s="15">
        <v>66.3</v>
      </c>
      <c r="I3498" s="15">
        <v>54</v>
      </c>
      <c r="J3498" s="15">
        <v>6.5</v>
      </c>
      <c r="K3498" s="15">
        <v>1</v>
      </c>
      <c r="L3498" s="15">
        <v>87.1</v>
      </c>
      <c r="M3498" s="15">
        <v>34.4</v>
      </c>
      <c r="N3498" s="15">
        <v>175</v>
      </c>
      <c r="O3498" s="15">
        <v>1</v>
      </c>
      <c r="P3498" s="15" t="s">
        <v>3</v>
      </c>
      <c r="Q3498" s="37" t="s">
        <v>9169</v>
      </c>
      <c r="R3498" s="37">
        <v>0.28999999999999998</v>
      </c>
      <c r="S3498" s="37" t="s">
        <v>9168</v>
      </c>
      <c r="T3498" s="37" t="s">
        <v>9167</v>
      </c>
      <c r="U3498" s="37" t="s">
        <v>9166</v>
      </c>
    </row>
    <row r="3499" spans="1:21" s="37" customFormat="1" ht="14.5">
      <c r="A3499" s="3" t="s">
        <v>7074</v>
      </c>
      <c r="B3499" s="15" t="s">
        <v>1</v>
      </c>
      <c r="C3499" s="15" t="s">
        <v>6</v>
      </c>
      <c r="D3499" s="15" t="s">
        <v>3525</v>
      </c>
      <c r="E3499" s="15">
        <v>3000</v>
      </c>
      <c r="F3499" s="15">
        <v>60</v>
      </c>
      <c r="G3499" s="15">
        <v>63.2</v>
      </c>
      <c r="H3499" s="15">
        <v>66.3</v>
      </c>
      <c r="I3499" s="15">
        <v>54</v>
      </c>
      <c r="J3499" s="15">
        <v>6.5</v>
      </c>
      <c r="K3499" s="15">
        <v>1</v>
      </c>
      <c r="L3499" s="15">
        <v>87.1</v>
      </c>
      <c r="M3499" s="15">
        <v>34.4</v>
      </c>
      <c r="N3499" s="15">
        <v>175</v>
      </c>
      <c r="O3499" s="15">
        <v>1</v>
      </c>
      <c r="P3499" s="15" t="s">
        <v>910</v>
      </c>
      <c r="Q3499" s="37" t="s">
        <v>9169</v>
      </c>
      <c r="R3499" s="37">
        <v>0.28999999999999998</v>
      </c>
      <c r="S3499" s="37" t="s">
        <v>9168</v>
      </c>
      <c r="T3499" s="37" t="s">
        <v>9167</v>
      </c>
      <c r="U3499" s="37" t="s">
        <v>9166</v>
      </c>
    </row>
    <row r="3500" spans="1:21" s="37" customFormat="1" ht="14.5">
      <c r="A3500" s="3" t="s">
        <v>7075</v>
      </c>
      <c r="B3500" s="15" t="s">
        <v>1</v>
      </c>
      <c r="C3500" s="15" t="s">
        <v>6</v>
      </c>
      <c r="D3500" s="15" t="s">
        <v>3525</v>
      </c>
      <c r="E3500" s="15">
        <v>3000</v>
      </c>
      <c r="F3500" s="15">
        <v>60</v>
      </c>
      <c r="G3500" s="15">
        <v>63.2</v>
      </c>
      <c r="H3500" s="15">
        <v>66.3</v>
      </c>
      <c r="I3500" s="15">
        <v>54</v>
      </c>
      <c r="J3500" s="15">
        <v>6.5</v>
      </c>
      <c r="K3500" s="15">
        <v>1</v>
      </c>
      <c r="L3500" s="15">
        <v>87.1</v>
      </c>
      <c r="M3500" s="15">
        <v>34.4</v>
      </c>
      <c r="N3500" s="15">
        <v>175</v>
      </c>
      <c r="O3500" s="15">
        <v>1</v>
      </c>
      <c r="P3500" s="15" t="s">
        <v>3</v>
      </c>
      <c r="Q3500" s="37" t="s">
        <v>9169</v>
      </c>
      <c r="R3500" s="37">
        <v>0.28999999999999998</v>
      </c>
      <c r="S3500" s="37" t="s">
        <v>9168</v>
      </c>
      <c r="T3500" s="37" t="s">
        <v>9167</v>
      </c>
      <c r="U3500" s="37" t="s">
        <v>9166</v>
      </c>
    </row>
    <row r="3501" spans="1:21" s="37" customFormat="1" ht="14.5">
      <c r="A3501" s="3" t="s">
        <v>7076</v>
      </c>
      <c r="B3501" s="15" t="s">
        <v>1</v>
      </c>
      <c r="C3501" s="15" t="s">
        <v>6</v>
      </c>
      <c r="D3501" s="15" t="s">
        <v>3522</v>
      </c>
      <c r="E3501" s="15">
        <v>3000</v>
      </c>
      <c r="F3501" s="15">
        <v>64.400000000000006</v>
      </c>
      <c r="G3501" s="15">
        <v>67.8</v>
      </c>
      <c r="H3501" s="15">
        <v>71.2</v>
      </c>
      <c r="I3501" s="15">
        <v>58</v>
      </c>
      <c r="J3501" s="15">
        <v>6.5</v>
      </c>
      <c r="K3501" s="15">
        <v>1</v>
      </c>
      <c r="L3501" s="15">
        <v>93.6</v>
      </c>
      <c r="M3501" s="15">
        <v>32.1</v>
      </c>
      <c r="N3501" s="15">
        <v>175</v>
      </c>
      <c r="O3501" s="15">
        <v>1</v>
      </c>
      <c r="P3501" s="15" t="s">
        <v>910</v>
      </c>
      <c r="Q3501" s="37" t="s">
        <v>9169</v>
      </c>
      <c r="R3501" s="37">
        <v>0.28999999999999998</v>
      </c>
      <c r="S3501" s="37" t="s">
        <v>9168</v>
      </c>
      <c r="T3501" s="37" t="s">
        <v>9167</v>
      </c>
      <c r="U3501" s="37" t="s">
        <v>9166</v>
      </c>
    </row>
    <row r="3502" spans="1:21" s="37" customFormat="1" ht="14.5">
      <c r="A3502" s="3" t="s">
        <v>7077</v>
      </c>
      <c r="B3502" s="15" t="s">
        <v>1</v>
      </c>
      <c r="C3502" s="15" t="s">
        <v>6</v>
      </c>
      <c r="D3502" s="15" t="s">
        <v>3522</v>
      </c>
      <c r="E3502" s="15">
        <v>3000</v>
      </c>
      <c r="F3502" s="15">
        <v>64.400000000000006</v>
      </c>
      <c r="G3502" s="15">
        <v>67.8</v>
      </c>
      <c r="H3502" s="15">
        <v>71.2</v>
      </c>
      <c r="I3502" s="15">
        <v>58</v>
      </c>
      <c r="J3502" s="15">
        <v>6.5</v>
      </c>
      <c r="K3502" s="15">
        <v>1</v>
      </c>
      <c r="L3502" s="15">
        <v>93.6</v>
      </c>
      <c r="M3502" s="15">
        <v>32.1</v>
      </c>
      <c r="N3502" s="15">
        <v>175</v>
      </c>
      <c r="O3502" s="15">
        <v>1</v>
      </c>
      <c r="P3502" s="15" t="s">
        <v>3</v>
      </c>
      <c r="Q3502" s="37" t="s">
        <v>9169</v>
      </c>
      <c r="R3502" s="37">
        <v>0.28999999999999998</v>
      </c>
      <c r="S3502" s="37" t="s">
        <v>9168</v>
      </c>
      <c r="T3502" s="37" t="s">
        <v>9167</v>
      </c>
      <c r="U3502" s="37" t="s">
        <v>9166</v>
      </c>
    </row>
    <row r="3503" spans="1:21" s="37" customFormat="1" ht="14.5">
      <c r="A3503" s="3" t="s">
        <v>7078</v>
      </c>
      <c r="B3503" s="15" t="s">
        <v>1</v>
      </c>
      <c r="C3503" s="15" t="s">
        <v>6</v>
      </c>
      <c r="D3503" s="15" t="s">
        <v>3525</v>
      </c>
      <c r="E3503" s="15">
        <v>3000</v>
      </c>
      <c r="F3503" s="15">
        <v>64.400000000000006</v>
      </c>
      <c r="G3503" s="15">
        <v>67.8</v>
      </c>
      <c r="H3503" s="15">
        <v>71.2</v>
      </c>
      <c r="I3503" s="15">
        <v>58</v>
      </c>
      <c r="J3503" s="15">
        <v>6.5</v>
      </c>
      <c r="K3503" s="15">
        <v>1</v>
      </c>
      <c r="L3503" s="15">
        <v>93.6</v>
      </c>
      <c r="M3503" s="15">
        <v>32.1</v>
      </c>
      <c r="N3503" s="15">
        <v>175</v>
      </c>
      <c r="O3503" s="15">
        <v>1</v>
      </c>
      <c r="P3503" s="15" t="s">
        <v>910</v>
      </c>
      <c r="Q3503" s="37" t="s">
        <v>9169</v>
      </c>
      <c r="R3503" s="37">
        <v>0.28999999999999998</v>
      </c>
      <c r="S3503" s="37" t="s">
        <v>9168</v>
      </c>
      <c r="T3503" s="37" t="s">
        <v>9167</v>
      </c>
      <c r="U3503" s="37" t="s">
        <v>9166</v>
      </c>
    </row>
    <row r="3504" spans="1:21" s="37" customFormat="1" ht="14.5">
      <c r="A3504" s="3" t="s">
        <v>7079</v>
      </c>
      <c r="B3504" s="15" t="s">
        <v>1</v>
      </c>
      <c r="C3504" s="15" t="s">
        <v>6</v>
      </c>
      <c r="D3504" s="15" t="s">
        <v>3525</v>
      </c>
      <c r="E3504" s="15">
        <v>3000</v>
      </c>
      <c r="F3504" s="15">
        <v>64.400000000000006</v>
      </c>
      <c r="G3504" s="15">
        <v>67.8</v>
      </c>
      <c r="H3504" s="15">
        <v>71.2</v>
      </c>
      <c r="I3504" s="15">
        <v>58</v>
      </c>
      <c r="J3504" s="15">
        <v>6.5</v>
      </c>
      <c r="K3504" s="15">
        <v>1</v>
      </c>
      <c r="L3504" s="15">
        <v>93.6</v>
      </c>
      <c r="M3504" s="15">
        <v>32.1</v>
      </c>
      <c r="N3504" s="15">
        <v>175</v>
      </c>
      <c r="O3504" s="15">
        <v>1</v>
      </c>
      <c r="P3504" s="15" t="s">
        <v>3</v>
      </c>
      <c r="Q3504" s="37" t="s">
        <v>9169</v>
      </c>
      <c r="R3504" s="37">
        <v>0.28999999999999998</v>
      </c>
      <c r="S3504" s="37" t="s">
        <v>9168</v>
      </c>
      <c r="T3504" s="37" t="s">
        <v>9167</v>
      </c>
      <c r="U3504" s="37" t="s">
        <v>9166</v>
      </c>
    </row>
    <row r="3505" spans="1:21" s="37" customFormat="1" ht="14.5">
      <c r="A3505" s="3" t="s">
        <v>7080</v>
      </c>
      <c r="B3505" s="15" t="s">
        <v>1</v>
      </c>
      <c r="C3505" s="15" t="s">
        <v>6</v>
      </c>
      <c r="D3505" s="15" t="s">
        <v>3522</v>
      </c>
      <c r="E3505" s="15">
        <v>3000</v>
      </c>
      <c r="F3505" s="15">
        <v>66.7</v>
      </c>
      <c r="G3505" s="15">
        <v>70.2</v>
      </c>
      <c r="H3505" s="15">
        <v>73.7</v>
      </c>
      <c r="I3505" s="15">
        <v>60</v>
      </c>
      <c r="J3505" s="15">
        <v>6.5</v>
      </c>
      <c r="K3505" s="15">
        <v>1</v>
      </c>
      <c r="L3505" s="15">
        <v>96.8</v>
      </c>
      <c r="M3505" s="15">
        <v>31</v>
      </c>
      <c r="N3505" s="15">
        <v>175</v>
      </c>
      <c r="O3505" s="15">
        <v>1</v>
      </c>
      <c r="P3505" s="15" t="s">
        <v>910</v>
      </c>
      <c r="Q3505" s="37" t="s">
        <v>9169</v>
      </c>
      <c r="R3505" s="37">
        <v>0.28999999999999998</v>
      </c>
      <c r="S3505" s="37" t="s">
        <v>9168</v>
      </c>
      <c r="T3505" s="37" t="s">
        <v>9167</v>
      </c>
      <c r="U3505" s="37" t="s">
        <v>9166</v>
      </c>
    </row>
    <row r="3506" spans="1:21" s="37" customFormat="1" ht="14.5">
      <c r="A3506" s="3" t="s">
        <v>7081</v>
      </c>
      <c r="B3506" s="15" t="s">
        <v>1</v>
      </c>
      <c r="C3506" s="15" t="s">
        <v>6</v>
      </c>
      <c r="D3506" s="15" t="s">
        <v>3522</v>
      </c>
      <c r="E3506" s="15">
        <v>3000</v>
      </c>
      <c r="F3506" s="15">
        <v>66.7</v>
      </c>
      <c r="G3506" s="15">
        <v>70.2</v>
      </c>
      <c r="H3506" s="15">
        <v>73.7</v>
      </c>
      <c r="I3506" s="15">
        <v>60</v>
      </c>
      <c r="J3506" s="15">
        <v>6.5</v>
      </c>
      <c r="K3506" s="15">
        <v>1</v>
      </c>
      <c r="L3506" s="15">
        <v>96.8</v>
      </c>
      <c r="M3506" s="15">
        <v>31</v>
      </c>
      <c r="N3506" s="15">
        <v>175</v>
      </c>
      <c r="O3506" s="15">
        <v>1</v>
      </c>
      <c r="P3506" s="15" t="s">
        <v>3</v>
      </c>
      <c r="Q3506" s="37" t="s">
        <v>9169</v>
      </c>
      <c r="R3506" s="37">
        <v>0.28999999999999998</v>
      </c>
      <c r="S3506" s="37" t="s">
        <v>9168</v>
      </c>
      <c r="T3506" s="37" t="s">
        <v>9167</v>
      </c>
      <c r="U3506" s="37" t="s">
        <v>9166</v>
      </c>
    </row>
    <row r="3507" spans="1:21" s="37" customFormat="1" ht="14.5">
      <c r="A3507" s="3" t="s">
        <v>7082</v>
      </c>
      <c r="B3507" s="15" t="s">
        <v>1</v>
      </c>
      <c r="C3507" s="15" t="s">
        <v>6</v>
      </c>
      <c r="D3507" s="15" t="s">
        <v>3525</v>
      </c>
      <c r="E3507" s="15">
        <v>3000</v>
      </c>
      <c r="F3507" s="15">
        <v>66.7</v>
      </c>
      <c r="G3507" s="15">
        <v>70.2</v>
      </c>
      <c r="H3507" s="15">
        <v>73.7</v>
      </c>
      <c r="I3507" s="15">
        <v>60</v>
      </c>
      <c r="J3507" s="15">
        <v>6.5</v>
      </c>
      <c r="K3507" s="15">
        <v>1</v>
      </c>
      <c r="L3507" s="15">
        <v>96.8</v>
      </c>
      <c r="M3507" s="15">
        <v>31</v>
      </c>
      <c r="N3507" s="15">
        <v>175</v>
      </c>
      <c r="O3507" s="15">
        <v>1</v>
      </c>
      <c r="P3507" s="15" t="s">
        <v>910</v>
      </c>
      <c r="Q3507" s="37" t="s">
        <v>9169</v>
      </c>
      <c r="R3507" s="37">
        <v>0.28999999999999998</v>
      </c>
      <c r="S3507" s="37" t="s">
        <v>9168</v>
      </c>
      <c r="T3507" s="37" t="s">
        <v>9167</v>
      </c>
      <c r="U3507" s="37" t="s">
        <v>9166</v>
      </c>
    </row>
    <row r="3508" spans="1:21" s="37" customFormat="1" ht="14.5">
      <c r="A3508" s="3" t="s">
        <v>7083</v>
      </c>
      <c r="B3508" s="15" t="s">
        <v>1</v>
      </c>
      <c r="C3508" s="15" t="s">
        <v>6</v>
      </c>
      <c r="D3508" s="15" t="s">
        <v>3525</v>
      </c>
      <c r="E3508" s="15">
        <v>3000</v>
      </c>
      <c r="F3508" s="15">
        <v>66.7</v>
      </c>
      <c r="G3508" s="15">
        <v>70.2</v>
      </c>
      <c r="H3508" s="15">
        <v>73.7</v>
      </c>
      <c r="I3508" s="15">
        <v>60</v>
      </c>
      <c r="J3508" s="15">
        <v>6.5</v>
      </c>
      <c r="K3508" s="15">
        <v>1</v>
      </c>
      <c r="L3508" s="15">
        <v>96.8</v>
      </c>
      <c r="M3508" s="15">
        <v>31</v>
      </c>
      <c r="N3508" s="15">
        <v>175</v>
      </c>
      <c r="O3508" s="15">
        <v>1</v>
      </c>
      <c r="P3508" s="15" t="s">
        <v>3</v>
      </c>
      <c r="Q3508" s="37" t="s">
        <v>9169</v>
      </c>
      <c r="R3508" s="37">
        <v>0.28999999999999998</v>
      </c>
      <c r="S3508" s="37" t="s">
        <v>9168</v>
      </c>
      <c r="T3508" s="37" t="s">
        <v>9167</v>
      </c>
      <c r="U3508" s="37" t="s">
        <v>9166</v>
      </c>
    </row>
    <row r="3509" spans="1:21" s="37" customFormat="1" ht="14.5">
      <c r="A3509" s="3" t="s">
        <v>7084</v>
      </c>
      <c r="B3509" s="15" t="s">
        <v>1</v>
      </c>
      <c r="C3509" s="15" t="s">
        <v>6</v>
      </c>
      <c r="D3509" s="15" t="s">
        <v>3522</v>
      </c>
      <c r="E3509" s="15">
        <v>3000</v>
      </c>
      <c r="F3509" s="15">
        <v>71.099999999999994</v>
      </c>
      <c r="G3509" s="15">
        <v>74.900000000000006</v>
      </c>
      <c r="H3509" s="15">
        <v>78.599999999999994</v>
      </c>
      <c r="I3509" s="15">
        <v>64</v>
      </c>
      <c r="J3509" s="15">
        <v>6.5</v>
      </c>
      <c r="K3509" s="15">
        <v>1</v>
      </c>
      <c r="L3509" s="15">
        <v>103</v>
      </c>
      <c r="M3509" s="15">
        <v>29.1</v>
      </c>
      <c r="N3509" s="15">
        <v>175</v>
      </c>
      <c r="O3509" s="15">
        <v>1</v>
      </c>
      <c r="P3509" s="15" t="s">
        <v>910</v>
      </c>
      <c r="Q3509" s="37" t="s">
        <v>9169</v>
      </c>
      <c r="R3509" s="37">
        <v>0.28999999999999998</v>
      </c>
      <c r="S3509" s="37" t="s">
        <v>9168</v>
      </c>
      <c r="T3509" s="37" t="s">
        <v>9167</v>
      </c>
      <c r="U3509" s="37" t="s">
        <v>9166</v>
      </c>
    </row>
    <row r="3510" spans="1:21" s="37" customFormat="1" ht="14.5">
      <c r="A3510" s="3" t="s">
        <v>7085</v>
      </c>
      <c r="B3510" s="15" t="s">
        <v>1</v>
      </c>
      <c r="C3510" s="15" t="s">
        <v>6</v>
      </c>
      <c r="D3510" s="15" t="s">
        <v>3522</v>
      </c>
      <c r="E3510" s="15">
        <v>3000</v>
      </c>
      <c r="F3510" s="15">
        <v>71.099999999999994</v>
      </c>
      <c r="G3510" s="15">
        <v>74.900000000000006</v>
      </c>
      <c r="H3510" s="15">
        <v>78.599999999999994</v>
      </c>
      <c r="I3510" s="15">
        <v>64</v>
      </c>
      <c r="J3510" s="15">
        <v>6.5</v>
      </c>
      <c r="K3510" s="15">
        <v>1</v>
      </c>
      <c r="L3510" s="15">
        <v>103</v>
      </c>
      <c r="M3510" s="15">
        <v>29.1</v>
      </c>
      <c r="N3510" s="15">
        <v>175</v>
      </c>
      <c r="O3510" s="15">
        <v>1</v>
      </c>
      <c r="P3510" s="15" t="s">
        <v>3</v>
      </c>
      <c r="Q3510" s="37" t="s">
        <v>9169</v>
      </c>
      <c r="R3510" s="37">
        <v>0.28999999999999998</v>
      </c>
      <c r="S3510" s="37" t="s">
        <v>9168</v>
      </c>
      <c r="T3510" s="37" t="s">
        <v>9167</v>
      </c>
      <c r="U3510" s="37" t="s">
        <v>9166</v>
      </c>
    </row>
    <row r="3511" spans="1:21" s="37" customFormat="1" ht="14.5">
      <c r="A3511" s="3" t="s">
        <v>7086</v>
      </c>
      <c r="B3511" s="15" t="s">
        <v>1</v>
      </c>
      <c r="C3511" s="15" t="s">
        <v>6</v>
      </c>
      <c r="D3511" s="15" t="s">
        <v>3525</v>
      </c>
      <c r="E3511" s="15">
        <v>3000</v>
      </c>
      <c r="F3511" s="15">
        <v>71.099999999999994</v>
      </c>
      <c r="G3511" s="15">
        <v>74.900000000000006</v>
      </c>
      <c r="H3511" s="15">
        <v>78.599999999999994</v>
      </c>
      <c r="I3511" s="15">
        <v>64</v>
      </c>
      <c r="J3511" s="15">
        <v>6.5</v>
      </c>
      <c r="K3511" s="15">
        <v>1</v>
      </c>
      <c r="L3511" s="15">
        <v>103</v>
      </c>
      <c r="M3511" s="15">
        <v>29.1</v>
      </c>
      <c r="N3511" s="15">
        <v>175</v>
      </c>
      <c r="O3511" s="15">
        <v>1</v>
      </c>
      <c r="P3511" s="15" t="s">
        <v>910</v>
      </c>
      <c r="Q3511" s="37" t="s">
        <v>9169</v>
      </c>
      <c r="R3511" s="37">
        <v>0.28999999999999998</v>
      </c>
      <c r="S3511" s="37" t="s">
        <v>9168</v>
      </c>
      <c r="T3511" s="37" t="s">
        <v>9167</v>
      </c>
      <c r="U3511" s="37" t="s">
        <v>9166</v>
      </c>
    </row>
    <row r="3512" spans="1:21" s="37" customFormat="1" ht="14.5">
      <c r="A3512" s="3" t="s">
        <v>7087</v>
      </c>
      <c r="B3512" s="15" t="s">
        <v>1</v>
      </c>
      <c r="C3512" s="15" t="s">
        <v>6</v>
      </c>
      <c r="D3512" s="15" t="s">
        <v>3525</v>
      </c>
      <c r="E3512" s="15">
        <v>3000</v>
      </c>
      <c r="F3512" s="15">
        <v>71.099999999999994</v>
      </c>
      <c r="G3512" s="15">
        <v>74.900000000000006</v>
      </c>
      <c r="H3512" s="15">
        <v>78.599999999999994</v>
      </c>
      <c r="I3512" s="15">
        <v>64</v>
      </c>
      <c r="J3512" s="15">
        <v>6.5</v>
      </c>
      <c r="K3512" s="15">
        <v>1</v>
      </c>
      <c r="L3512" s="15">
        <v>103</v>
      </c>
      <c r="M3512" s="15">
        <v>29.1</v>
      </c>
      <c r="N3512" s="15">
        <v>175</v>
      </c>
      <c r="O3512" s="15">
        <v>1</v>
      </c>
      <c r="P3512" s="15" t="s">
        <v>3</v>
      </c>
      <c r="Q3512" s="37" t="s">
        <v>9169</v>
      </c>
      <c r="R3512" s="37">
        <v>0.28999999999999998</v>
      </c>
      <c r="S3512" s="37" t="s">
        <v>9168</v>
      </c>
      <c r="T3512" s="37" t="s">
        <v>9167</v>
      </c>
      <c r="U3512" s="37" t="s">
        <v>9166</v>
      </c>
    </row>
    <row r="3513" spans="1:21" s="37" customFormat="1" ht="14.5">
      <c r="A3513" s="3" t="s">
        <v>7088</v>
      </c>
      <c r="B3513" s="15" t="s">
        <v>1</v>
      </c>
      <c r="C3513" s="15" t="s">
        <v>6</v>
      </c>
      <c r="D3513" s="15" t="s">
        <v>3522</v>
      </c>
      <c r="E3513" s="15">
        <v>3000</v>
      </c>
      <c r="F3513" s="15">
        <v>77.8</v>
      </c>
      <c r="G3513" s="15">
        <v>81.900000000000006</v>
      </c>
      <c r="H3513" s="15">
        <v>86</v>
      </c>
      <c r="I3513" s="15">
        <v>70</v>
      </c>
      <c r="J3513" s="15">
        <v>6.5</v>
      </c>
      <c r="K3513" s="15">
        <v>1</v>
      </c>
      <c r="L3513" s="15">
        <v>113</v>
      </c>
      <c r="M3513" s="15">
        <v>26.5</v>
      </c>
      <c r="N3513" s="15">
        <v>175</v>
      </c>
      <c r="O3513" s="15">
        <v>1</v>
      </c>
      <c r="P3513" s="15" t="s">
        <v>910</v>
      </c>
      <c r="Q3513" s="37" t="s">
        <v>9169</v>
      </c>
      <c r="R3513" s="37">
        <v>0.28999999999999998</v>
      </c>
      <c r="S3513" s="37" t="s">
        <v>9168</v>
      </c>
      <c r="T3513" s="37" t="s">
        <v>9167</v>
      </c>
      <c r="U3513" s="37" t="s">
        <v>9166</v>
      </c>
    </row>
    <row r="3514" spans="1:21" s="37" customFormat="1" ht="14.5">
      <c r="A3514" s="3" t="s">
        <v>7089</v>
      </c>
      <c r="B3514" s="15" t="s">
        <v>1</v>
      </c>
      <c r="C3514" s="15" t="s">
        <v>6</v>
      </c>
      <c r="D3514" s="15" t="s">
        <v>3522</v>
      </c>
      <c r="E3514" s="15">
        <v>3000</v>
      </c>
      <c r="F3514" s="15">
        <v>77.8</v>
      </c>
      <c r="G3514" s="15">
        <v>81.900000000000006</v>
      </c>
      <c r="H3514" s="15">
        <v>86</v>
      </c>
      <c r="I3514" s="15">
        <v>70</v>
      </c>
      <c r="J3514" s="15">
        <v>6.5</v>
      </c>
      <c r="K3514" s="15">
        <v>1</v>
      </c>
      <c r="L3514" s="15">
        <v>113</v>
      </c>
      <c r="M3514" s="15">
        <v>26.5</v>
      </c>
      <c r="N3514" s="15">
        <v>175</v>
      </c>
      <c r="O3514" s="15">
        <v>1</v>
      </c>
      <c r="P3514" s="15" t="s">
        <v>3</v>
      </c>
      <c r="Q3514" s="37" t="s">
        <v>9169</v>
      </c>
      <c r="R3514" s="37">
        <v>0.28999999999999998</v>
      </c>
      <c r="S3514" s="37" t="s">
        <v>9168</v>
      </c>
      <c r="T3514" s="37" t="s">
        <v>9167</v>
      </c>
      <c r="U3514" s="37" t="s">
        <v>9166</v>
      </c>
    </row>
    <row r="3515" spans="1:21" s="37" customFormat="1" ht="14.5">
      <c r="A3515" s="3" t="s">
        <v>7090</v>
      </c>
      <c r="B3515" s="15" t="s">
        <v>1</v>
      </c>
      <c r="C3515" s="15" t="s">
        <v>6</v>
      </c>
      <c r="D3515" s="15" t="s">
        <v>3522</v>
      </c>
      <c r="E3515" s="15">
        <v>3000</v>
      </c>
      <c r="F3515" s="15">
        <v>83.3</v>
      </c>
      <c r="G3515" s="15">
        <v>87.7</v>
      </c>
      <c r="H3515" s="15">
        <v>92.1</v>
      </c>
      <c r="I3515" s="15">
        <v>75</v>
      </c>
      <c r="J3515" s="15">
        <v>6.5</v>
      </c>
      <c r="K3515" s="15">
        <v>1</v>
      </c>
      <c r="L3515" s="15">
        <v>121</v>
      </c>
      <c r="M3515" s="15">
        <v>24.8</v>
      </c>
      <c r="N3515" s="15">
        <v>175</v>
      </c>
      <c r="O3515" s="15">
        <v>1</v>
      </c>
      <c r="P3515" s="15" t="s">
        <v>910</v>
      </c>
      <c r="Q3515" s="37" t="s">
        <v>9169</v>
      </c>
      <c r="R3515" s="37">
        <v>0.28999999999999998</v>
      </c>
      <c r="S3515" s="37" t="s">
        <v>9168</v>
      </c>
      <c r="T3515" s="37" t="s">
        <v>9167</v>
      </c>
      <c r="U3515" s="37" t="s">
        <v>9166</v>
      </c>
    </row>
    <row r="3516" spans="1:21" s="37" customFormat="1" ht="14.5">
      <c r="A3516" s="3" t="s">
        <v>7091</v>
      </c>
      <c r="B3516" s="15" t="s">
        <v>1</v>
      </c>
      <c r="C3516" s="15" t="s">
        <v>6</v>
      </c>
      <c r="D3516" s="15" t="s">
        <v>3522</v>
      </c>
      <c r="E3516" s="15">
        <v>3000</v>
      </c>
      <c r="F3516" s="15">
        <v>83.3</v>
      </c>
      <c r="G3516" s="15">
        <v>87.7</v>
      </c>
      <c r="H3516" s="15">
        <v>92.1</v>
      </c>
      <c r="I3516" s="15">
        <v>75</v>
      </c>
      <c r="J3516" s="15">
        <v>6.5</v>
      </c>
      <c r="K3516" s="15">
        <v>1</v>
      </c>
      <c r="L3516" s="15">
        <v>121</v>
      </c>
      <c r="M3516" s="15">
        <v>24.8</v>
      </c>
      <c r="N3516" s="15">
        <v>175</v>
      </c>
      <c r="O3516" s="15">
        <v>1</v>
      </c>
      <c r="P3516" s="15" t="s">
        <v>3</v>
      </c>
      <c r="Q3516" s="37" t="s">
        <v>9169</v>
      </c>
      <c r="R3516" s="37">
        <v>0.28999999999999998</v>
      </c>
      <c r="S3516" s="37" t="s">
        <v>9168</v>
      </c>
      <c r="T3516" s="37" t="s">
        <v>9167</v>
      </c>
      <c r="U3516" s="37" t="s">
        <v>9166</v>
      </c>
    </row>
    <row r="3517" spans="1:21" s="37" customFormat="1" ht="14.5">
      <c r="A3517" s="3" t="s">
        <v>7092</v>
      </c>
      <c r="B3517" s="15" t="s">
        <v>1</v>
      </c>
      <c r="C3517" s="15" t="s">
        <v>6</v>
      </c>
      <c r="D3517" s="15" t="s">
        <v>3522</v>
      </c>
      <c r="E3517" s="15">
        <v>3000</v>
      </c>
      <c r="F3517" s="15">
        <v>86.7</v>
      </c>
      <c r="G3517" s="15">
        <v>91.3</v>
      </c>
      <c r="H3517" s="15">
        <v>95.8</v>
      </c>
      <c r="I3517" s="15">
        <v>78</v>
      </c>
      <c r="J3517" s="15">
        <v>6.5</v>
      </c>
      <c r="K3517" s="15">
        <v>1</v>
      </c>
      <c r="L3517" s="15">
        <v>126</v>
      </c>
      <c r="M3517" s="15">
        <v>23.8</v>
      </c>
      <c r="N3517" s="15">
        <v>175</v>
      </c>
      <c r="O3517" s="15">
        <v>1</v>
      </c>
      <c r="P3517" s="15" t="s">
        <v>910</v>
      </c>
      <c r="Q3517" s="37" t="s">
        <v>9169</v>
      </c>
      <c r="R3517" s="37">
        <v>0.28999999999999998</v>
      </c>
      <c r="S3517" s="37" t="s">
        <v>9168</v>
      </c>
      <c r="T3517" s="37" t="s">
        <v>9167</v>
      </c>
      <c r="U3517" s="37" t="s">
        <v>9166</v>
      </c>
    </row>
    <row r="3518" spans="1:21" s="37" customFormat="1" ht="14.5">
      <c r="A3518" s="3" t="s">
        <v>7093</v>
      </c>
      <c r="B3518" s="15" t="s">
        <v>1</v>
      </c>
      <c r="C3518" s="15" t="s">
        <v>6</v>
      </c>
      <c r="D3518" s="15" t="s">
        <v>3522</v>
      </c>
      <c r="E3518" s="15">
        <v>3000</v>
      </c>
      <c r="F3518" s="15">
        <v>86.7</v>
      </c>
      <c r="G3518" s="15">
        <v>91.3</v>
      </c>
      <c r="H3518" s="15">
        <v>95.8</v>
      </c>
      <c r="I3518" s="15">
        <v>78</v>
      </c>
      <c r="J3518" s="15">
        <v>6.5</v>
      </c>
      <c r="K3518" s="15">
        <v>1</v>
      </c>
      <c r="L3518" s="15">
        <v>126</v>
      </c>
      <c r="M3518" s="15">
        <v>23.8</v>
      </c>
      <c r="N3518" s="15">
        <v>175</v>
      </c>
      <c r="O3518" s="15">
        <v>1</v>
      </c>
      <c r="P3518" s="15" t="s">
        <v>3</v>
      </c>
      <c r="Q3518" s="37" t="s">
        <v>9169</v>
      </c>
      <c r="R3518" s="37">
        <v>0.28999999999999998</v>
      </c>
      <c r="S3518" s="37" t="s">
        <v>9168</v>
      </c>
      <c r="T3518" s="37" t="s">
        <v>9167</v>
      </c>
      <c r="U3518" s="37" t="s">
        <v>9166</v>
      </c>
    </row>
    <row r="3519" spans="1:21" s="37" customFormat="1" ht="14.5">
      <c r="A3519" s="3" t="s">
        <v>7094</v>
      </c>
      <c r="B3519" s="15" t="s">
        <v>1</v>
      </c>
      <c r="C3519" s="15" t="s">
        <v>6</v>
      </c>
      <c r="D3519" s="15" t="s">
        <v>3522</v>
      </c>
      <c r="E3519" s="15">
        <v>3000</v>
      </c>
      <c r="F3519" s="15">
        <v>94.4</v>
      </c>
      <c r="G3519" s="15">
        <v>99.2</v>
      </c>
      <c r="H3519" s="15">
        <v>104</v>
      </c>
      <c r="I3519" s="15">
        <v>85</v>
      </c>
      <c r="J3519" s="15">
        <v>6.5</v>
      </c>
      <c r="K3519" s="15">
        <v>1</v>
      </c>
      <c r="L3519" s="15">
        <v>137</v>
      </c>
      <c r="M3519" s="15">
        <v>21.9</v>
      </c>
      <c r="N3519" s="15">
        <v>175</v>
      </c>
      <c r="O3519" s="15">
        <v>1</v>
      </c>
      <c r="P3519" s="15" t="s">
        <v>910</v>
      </c>
      <c r="Q3519" s="37" t="s">
        <v>9169</v>
      </c>
      <c r="R3519" s="37">
        <v>0.28999999999999998</v>
      </c>
      <c r="S3519" s="37" t="s">
        <v>9168</v>
      </c>
      <c r="T3519" s="37" t="s">
        <v>9167</v>
      </c>
      <c r="U3519" s="37" t="s">
        <v>9166</v>
      </c>
    </row>
    <row r="3520" spans="1:21" s="37" customFormat="1" ht="14.5">
      <c r="A3520" s="3" t="s">
        <v>7095</v>
      </c>
      <c r="B3520" s="15" t="s">
        <v>1</v>
      </c>
      <c r="C3520" s="15" t="s">
        <v>6</v>
      </c>
      <c r="D3520" s="15" t="s">
        <v>3522</v>
      </c>
      <c r="E3520" s="15">
        <v>3000</v>
      </c>
      <c r="F3520" s="15">
        <v>94.4</v>
      </c>
      <c r="G3520" s="15">
        <v>99.2</v>
      </c>
      <c r="H3520" s="15">
        <v>104</v>
      </c>
      <c r="I3520" s="15">
        <v>85</v>
      </c>
      <c r="J3520" s="15">
        <v>6.5</v>
      </c>
      <c r="K3520" s="15">
        <v>1</v>
      </c>
      <c r="L3520" s="15">
        <v>137</v>
      </c>
      <c r="M3520" s="15">
        <v>21.9</v>
      </c>
      <c r="N3520" s="15">
        <v>175</v>
      </c>
      <c r="O3520" s="15">
        <v>1</v>
      </c>
      <c r="P3520" s="15" t="s">
        <v>3</v>
      </c>
      <c r="Q3520" s="37" t="s">
        <v>9169</v>
      </c>
      <c r="R3520" s="37">
        <v>0.28999999999999998</v>
      </c>
      <c r="S3520" s="37" t="s">
        <v>9168</v>
      </c>
      <c r="T3520" s="37" t="s">
        <v>9167</v>
      </c>
      <c r="U3520" s="37" t="s">
        <v>9166</v>
      </c>
    </row>
    <row r="3521" spans="1:21" s="37" customFormat="1" ht="14.5">
      <c r="A3521" s="3" t="s">
        <v>7096</v>
      </c>
      <c r="B3521" s="15" t="s">
        <v>1</v>
      </c>
      <c r="C3521" s="15" t="s">
        <v>6</v>
      </c>
      <c r="D3521" s="15" t="s">
        <v>3522</v>
      </c>
      <c r="E3521" s="15">
        <v>3000</v>
      </c>
      <c r="F3521" s="15">
        <v>100</v>
      </c>
      <c r="G3521" s="15">
        <v>105.5</v>
      </c>
      <c r="H3521" s="15">
        <v>111</v>
      </c>
      <c r="I3521" s="15">
        <v>90</v>
      </c>
      <c r="J3521" s="15">
        <v>6.5</v>
      </c>
      <c r="K3521" s="15">
        <v>1</v>
      </c>
      <c r="L3521" s="15">
        <v>146</v>
      </c>
      <c r="M3521" s="15">
        <v>20.5</v>
      </c>
      <c r="N3521" s="15">
        <v>175</v>
      </c>
      <c r="O3521" s="15">
        <v>1</v>
      </c>
      <c r="P3521" s="15" t="s">
        <v>910</v>
      </c>
      <c r="Q3521" s="37" t="s">
        <v>9169</v>
      </c>
      <c r="R3521" s="37">
        <v>0.28999999999999998</v>
      </c>
      <c r="S3521" s="37" t="s">
        <v>9168</v>
      </c>
      <c r="T3521" s="37" t="s">
        <v>9167</v>
      </c>
      <c r="U3521" s="37" t="s">
        <v>9166</v>
      </c>
    </row>
    <row r="3522" spans="1:21" s="37" customFormat="1" ht="14.5">
      <c r="A3522" s="3" t="s">
        <v>7097</v>
      </c>
      <c r="B3522" s="15" t="s">
        <v>1</v>
      </c>
      <c r="C3522" s="15" t="s">
        <v>6</v>
      </c>
      <c r="D3522" s="15" t="s">
        <v>3522</v>
      </c>
      <c r="E3522" s="15">
        <v>3000</v>
      </c>
      <c r="F3522" s="15">
        <v>100</v>
      </c>
      <c r="G3522" s="15">
        <v>105.5</v>
      </c>
      <c r="H3522" s="15">
        <v>111</v>
      </c>
      <c r="I3522" s="15">
        <v>90</v>
      </c>
      <c r="J3522" s="15">
        <v>6.5</v>
      </c>
      <c r="K3522" s="15">
        <v>1</v>
      </c>
      <c r="L3522" s="15">
        <v>146</v>
      </c>
      <c r="M3522" s="15">
        <v>20.5</v>
      </c>
      <c r="N3522" s="15">
        <v>175</v>
      </c>
      <c r="O3522" s="15">
        <v>1</v>
      </c>
      <c r="P3522" s="15" t="s">
        <v>3</v>
      </c>
      <c r="Q3522" s="37" t="s">
        <v>9169</v>
      </c>
      <c r="R3522" s="37">
        <v>0.28999999999999998</v>
      </c>
      <c r="S3522" s="37" t="s">
        <v>9168</v>
      </c>
      <c r="T3522" s="37" t="s">
        <v>9167</v>
      </c>
      <c r="U3522" s="37" t="s">
        <v>9166</v>
      </c>
    </row>
    <row r="3523" spans="1:21" s="37" customFormat="1" ht="14.5">
      <c r="A3523" s="3" t="s">
        <v>7098</v>
      </c>
      <c r="B3523" s="15" t="s">
        <v>1</v>
      </c>
      <c r="C3523" s="15" t="s">
        <v>8</v>
      </c>
      <c r="D3523" s="15" t="s">
        <v>3522</v>
      </c>
      <c r="E3523" s="15">
        <v>200</v>
      </c>
      <c r="F3523" s="15">
        <v>111</v>
      </c>
      <c r="G3523" s="15">
        <v>117</v>
      </c>
      <c r="H3523" s="15">
        <v>123</v>
      </c>
      <c r="I3523" s="15">
        <v>100</v>
      </c>
      <c r="J3523" s="15">
        <v>1</v>
      </c>
      <c r="K3523" s="15">
        <v>1</v>
      </c>
      <c r="L3523" s="15">
        <v>162</v>
      </c>
      <c r="M3523" s="15">
        <v>1.08</v>
      </c>
      <c r="N3523" s="15">
        <v>175</v>
      </c>
      <c r="O3523" s="15">
        <v>1</v>
      </c>
      <c r="P3523" s="15" t="s">
        <v>910</v>
      </c>
      <c r="Q3523" s="37" t="s">
        <v>9169</v>
      </c>
      <c r="R3523" s="37">
        <v>1.4999999999999999E-2</v>
      </c>
      <c r="S3523" s="37" t="s">
        <v>9168</v>
      </c>
      <c r="T3523" s="37" t="s">
        <v>9167</v>
      </c>
      <c r="U3523" s="37" t="s">
        <v>9166</v>
      </c>
    </row>
    <row r="3524" spans="1:21" s="37" customFormat="1" ht="14.5">
      <c r="A3524" s="3" t="s">
        <v>7099</v>
      </c>
      <c r="B3524" s="15" t="s">
        <v>1</v>
      </c>
      <c r="C3524" s="15" t="s">
        <v>8</v>
      </c>
      <c r="D3524" s="15" t="s">
        <v>3522</v>
      </c>
      <c r="E3524" s="15">
        <v>200</v>
      </c>
      <c r="F3524" s="15">
        <v>111</v>
      </c>
      <c r="G3524" s="15">
        <v>117</v>
      </c>
      <c r="H3524" s="15">
        <v>123</v>
      </c>
      <c r="I3524" s="15">
        <v>100</v>
      </c>
      <c r="J3524" s="15">
        <v>1</v>
      </c>
      <c r="K3524" s="15">
        <v>1</v>
      </c>
      <c r="L3524" s="15">
        <v>162</v>
      </c>
      <c r="M3524" s="15">
        <v>1.08</v>
      </c>
      <c r="N3524" s="15">
        <v>175</v>
      </c>
      <c r="O3524" s="15">
        <v>1</v>
      </c>
      <c r="P3524" s="15" t="s">
        <v>3</v>
      </c>
      <c r="Q3524" s="37" t="s">
        <v>9169</v>
      </c>
      <c r="R3524" s="37">
        <v>1.4999999999999999E-2</v>
      </c>
      <c r="S3524" s="37" t="s">
        <v>9168</v>
      </c>
      <c r="T3524" s="37" t="s">
        <v>9167</v>
      </c>
      <c r="U3524" s="37" t="s">
        <v>9166</v>
      </c>
    </row>
    <row r="3525" spans="1:21" s="37" customFormat="1" ht="14.5">
      <c r="A3525" s="3" t="s">
        <v>7253</v>
      </c>
      <c r="B3525" s="15" t="s">
        <v>1</v>
      </c>
      <c r="C3525" s="15" t="s">
        <v>8</v>
      </c>
      <c r="D3525" s="15" t="s">
        <v>3522</v>
      </c>
      <c r="E3525" s="15">
        <v>200</v>
      </c>
      <c r="F3525" s="15">
        <v>11.1</v>
      </c>
      <c r="G3525" s="15">
        <v>11.7</v>
      </c>
      <c r="H3525" s="15">
        <v>12.3</v>
      </c>
      <c r="I3525" s="15">
        <v>10</v>
      </c>
      <c r="J3525" s="15">
        <v>1</v>
      </c>
      <c r="K3525" s="15">
        <v>5</v>
      </c>
      <c r="L3525" s="15">
        <v>17</v>
      </c>
      <c r="M3525" s="15">
        <v>11.8</v>
      </c>
      <c r="N3525" s="15">
        <v>175</v>
      </c>
      <c r="O3525" s="15">
        <v>1</v>
      </c>
      <c r="P3525" s="15" t="s">
        <v>910</v>
      </c>
      <c r="Q3525" s="37" t="s">
        <v>9169</v>
      </c>
      <c r="R3525" s="37">
        <v>1.4999999999999999E-2</v>
      </c>
      <c r="S3525" s="37" t="s">
        <v>9168</v>
      </c>
      <c r="T3525" s="37" t="s">
        <v>9167</v>
      </c>
      <c r="U3525" s="37" t="s">
        <v>9166</v>
      </c>
    </row>
    <row r="3526" spans="1:21" s="37" customFormat="1" ht="14.5">
      <c r="A3526" s="3" t="s">
        <v>7100</v>
      </c>
      <c r="B3526" s="15" t="s">
        <v>1</v>
      </c>
      <c r="C3526" s="15" t="s">
        <v>8</v>
      </c>
      <c r="D3526" s="15" t="s">
        <v>3522</v>
      </c>
      <c r="E3526" s="15">
        <v>200</v>
      </c>
      <c r="F3526" s="15">
        <v>11.1</v>
      </c>
      <c r="G3526" s="15">
        <v>11.7</v>
      </c>
      <c r="H3526" s="15">
        <v>12.3</v>
      </c>
      <c r="I3526" s="15">
        <v>10</v>
      </c>
      <c r="J3526" s="15">
        <v>1</v>
      </c>
      <c r="K3526" s="15">
        <v>5</v>
      </c>
      <c r="L3526" s="15">
        <v>17</v>
      </c>
      <c r="M3526" s="15">
        <v>11.8</v>
      </c>
      <c r="N3526" s="15">
        <v>175</v>
      </c>
      <c r="O3526" s="15">
        <v>1</v>
      </c>
      <c r="P3526" s="15" t="s">
        <v>3</v>
      </c>
      <c r="Q3526" s="37" t="s">
        <v>9169</v>
      </c>
      <c r="R3526" s="37">
        <v>1.4999999999999999E-2</v>
      </c>
      <c r="S3526" s="37" t="s">
        <v>9168</v>
      </c>
      <c r="T3526" s="37" t="s">
        <v>9167</v>
      </c>
      <c r="U3526" s="37" t="s">
        <v>9166</v>
      </c>
    </row>
    <row r="3527" spans="1:21" s="37" customFormat="1" ht="14.5">
      <c r="A3527" s="3" t="s">
        <v>7101</v>
      </c>
      <c r="B3527" s="15" t="s">
        <v>1</v>
      </c>
      <c r="C3527" s="15" t="s">
        <v>8</v>
      </c>
      <c r="D3527" s="15" t="s">
        <v>3522</v>
      </c>
      <c r="E3527" s="15">
        <v>200</v>
      </c>
      <c r="F3527" s="15">
        <v>12.2</v>
      </c>
      <c r="G3527" s="15">
        <v>12.9</v>
      </c>
      <c r="H3527" s="15">
        <v>13.5</v>
      </c>
      <c r="I3527" s="15">
        <v>11</v>
      </c>
      <c r="J3527" s="15">
        <v>1</v>
      </c>
      <c r="K3527" s="15">
        <v>1</v>
      </c>
      <c r="L3527" s="15">
        <v>18.2</v>
      </c>
      <c r="M3527" s="15">
        <v>11</v>
      </c>
      <c r="N3527" s="15">
        <v>175</v>
      </c>
      <c r="O3527" s="15">
        <v>1</v>
      </c>
      <c r="P3527" s="15" t="s">
        <v>910</v>
      </c>
      <c r="Q3527" s="37" t="s">
        <v>9169</v>
      </c>
      <c r="R3527" s="37">
        <v>1.4999999999999999E-2</v>
      </c>
      <c r="S3527" s="37" t="s">
        <v>9168</v>
      </c>
      <c r="T3527" s="37" t="s">
        <v>9167</v>
      </c>
      <c r="U3527" s="37" t="s">
        <v>9166</v>
      </c>
    </row>
    <row r="3528" spans="1:21" s="37" customFormat="1" ht="14.5">
      <c r="A3528" s="3" t="s">
        <v>7102</v>
      </c>
      <c r="B3528" s="15" t="s">
        <v>1</v>
      </c>
      <c r="C3528" s="15" t="s">
        <v>8</v>
      </c>
      <c r="D3528" s="15" t="s">
        <v>3522</v>
      </c>
      <c r="E3528" s="15">
        <v>200</v>
      </c>
      <c r="F3528" s="15">
        <v>12.2</v>
      </c>
      <c r="G3528" s="15">
        <v>12.9</v>
      </c>
      <c r="H3528" s="15">
        <v>13.5</v>
      </c>
      <c r="I3528" s="15">
        <v>11</v>
      </c>
      <c r="J3528" s="15">
        <v>1</v>
      </c>
      <c r="K3528" s="15">
        <v>1</v>
      </c>
      <c r="L3528" s="15">
        <v>18.2</v>
      </c>
      <c r="M3528" s="15">
        <v>11</v>
      </c>
      <c r="N3528" s="15">
        <v>175</v>
      </c>
      <c r="O3528" s="15">
        <v>1</v>
      </c>
      <c r="P3528" s="15" t="s">
        <v>3</v>
      </c>
      <c r="Q3528" s="37" t="s">
        <v>9169</v>
      </c>
      <c r="R3528" s="37">
        <v>1.4999999999999999E-2</v>
      </c>
      <c r="S3528" s="37" t="s">
        <v>9168</v>
      </c>
      <c r="T3528" s="37" t="s">
        <v>9167</v>
      </c>
      <c r="U3528" s="37" t="s">
        <v>9166</v>
      </c>
    </row>
    <row r="3529" spans="1:21" s="37" customFormat="1" ht="14.5">
      <c r="A3529" s="3" t="s">
        <v>7103</v>
      </c>
      <c r="B3529" s="15" t="s">
        <v>1</v>
      </c>
      <c r="C3529" s="15" t="s">
        <v>8</v>
      </c>
      <c r="D3529" s="15" t="s">
        <v>3522</v>
      </c>
      <c r="E3529" s="15">
        <v>200</v>
      </c>
      <c r="F3529" s="15">
        <v>13.3</v>
      </c>
      <c r="G3529" s="15">
        <v>14</v>
      </c>
      <c r="H3529" s="15">
        <v>14.7</v>
      </c>
      <c r="I3529" s="15">
        <v>12</v>
      </c>
      <c r="J3529" s="15">
        <v>1</v>
      </c>
      <c r="K3529" s="15">
        <v>1</v>
      </c>
      <c r="L3529" s="15">
        <v>19.899999999999999</v>
      </c>
      <c r="M3529" s="15">
        <v>10.1</v>
      </c>
      <c r="N3529" s="15">
        <v>175</v>
      </c>
      <c r="O3529" s="15">
        <v>1</v>
      </c>
      <c r="P3529" s="15" t="s">
        <v>910</v>
      </c>
      <c r="Q3529" s="37" t="s">
        <v>9169</v>
      </c>
      <c r="R3529" s="37">
        <v>1.4999999999999999E-2</v>
      </c>
      <c r="S3529" s="37" t="s">
        <v>9168</v>
      </c>
      <c r="T3529" s="37" t="s">
        <v>9167</v>
      </c>
      <c r="U3529" s="37" t="s">
        <v>9166</v>
      </c>
    </row>
    <row r="3530" spans="1:21" s="37" customFormat="1" ht="14.5">
      <c r="A3530" s="3" t="s">
        <v>7104</v>
      </c>
      <c r="B3530" s="15" t="s">
        <v>1</v>
      </c>
      <c r="C3530" s="15" t="s">
        <v>8</v>
      </c>
      <c r="D3530" s="15" t="s">
        <v>3522</v>
      </c>
      <c r="E3530" s="15">
        <v>200</v>
      </c>
      <c r="F3530" s="15">
        <v>13.3</v>
      </c>
      <c r="G3530" s="15">
        <v>14</v>
      </c>
      <c r="H3530" s="15">
        <v>14.7</v>
      </c>
      <c r="I3530" s="15">
        <v>12</v>
      </c>
      <c r="J3530" s="15">
        <v>1</v>
      </c>
      <c r="K3530" s="15">
        <v>1</v>
      </c>
      <c r="L3530" s="15">
        <v>19.899999999999999</v>
      </c>
      <c r="M3530" s="15">
        <v>10.1</v>
      </c>
      <c r="N3530" s="15">
        <v>175</v>
      </c>
      <c r="O3530" s="15">
        <v>1</v>
      </c>
      <c r="P3530" s="15" t="s">
        <v>3</v>
      </c>
      <c r="Q3530" s="37" t="s">
        <v>9169</v>
      </c>
      <c r="R3530" s="37">
        <v>1.4999999999999999E-2</v>
      </c>
      <c r="S3530" s="37" t="s">
        <v>9168</v>
      </c>
      <c r="T3530" s="37" t="s">
        <v>9167</v>
      </c>
      <c r="U3530" s="37" t="s">
        <v>9166</v>
      </c>
    </row>
    <row r="3531" spans="1:21" s="37" customFormat="1" ht="14.5">
      <c r="A3531" s="3" t="s">
        <v>7105</v>
      </c>
      <c r="B3531" s="15" t="s">
        <v>1</v>
      </c>
      <c r="C3531" s="15" t="s">
        <v>8</v>
      </c>
      <c r="D3531" s="15" t="s">
        <v>3522</v>
      </c>
      <c r="E3531" s="15">
        <v>200</v>
      </c>
      <c r="F3531" s="15">
        <v>14.4</v>
      </c>
      <c r="G3531" s="15">
        <v>15.2</v>
      </c>
      <c r="H3531" s="15">
        <v>15.9</v>
      </c>
      <c r="I3531" s="15">
        <v>13</v>
      </c>
      <c r="J3531" s="15">
        <v>1</v>
      </c>
      <c r="K3531" s="15">
        <v>1</v>
      </c>
      <c r="L3531" s="15">
        <v>21.5</v>
      </c>
      <c r="M3531" s="15">
        <v>9.3000000000000007</v>
      </c>
      <c r="N3531" s="15">
        <v>175</v>
      </c>
      <c r="O3531" s="15">
        <v>1</v>
      </c>
      <c r="P3531" s="15" t="s">
        <v>910</v>
      </c>
      <c r="Q3531" s="37" t="s">
        <v>9169</v>
      </c>
      <c r="R3531" s="37">
        <v>1.4999999999999999E-2</v>
      </c>
      <c r="S3531" s="37" t="s">
        <v>9168</v>
      </c>
      <c r="T3531" s="37" t="s">
        <v>9167</v>
      </c>
      <c r="U3531" s="37" t="s">
        <v>9166</v>
      </c>
    </row>
    <row r="3532" spans="1:21" s="37" customFormat="1" ht="14.5">
      <c r="A3532" s="3" t="s">
        <v>7106</v>
      </c>
      <c r="B3532" s="15" t="s">
        <v>1</v>
      </c>
      <c r="C3532" s="15" t="s">
        <v>8</v>
      </c>
      <c r="D3532" s="15" t="s">
        <v>3522</v>
      </c>
      <c r="E3532" s="15">
        <v>200</v>
      </c>
      <c r="F3532" s="15">
        <v>14.4</v>
      </c>
      <c r="G3532" s="15">
        <v>15.2</v>
      </c>
      <c r="H3532" s="15">
        <v>15.9</v>
      </c>
      <c r="I3532" s="15">
        <v>13</v>
      </c>
      <c r="J3532" s="15">
        <v>1</v>
      </c>
      <c r="K3532" s="15">
        <v>1</v>
      </c>
      <c r="L3532" s="15">
        <v>21.5</v>
      </c>
      <c r="M3532" s="15">
        <v>9.3000000000000007</v>
      </c>
      <c r="N3532" s="15">
        <v>175</v>
      </c>
      <c r="O3532" s="15">
        <v>1</v>
      </c>
      <c r="P3532" s="15" t="s">
        <v>3</v>
      </c>
      <c r="Q3532" s="37" t="s">
        <v>9169</v>
      </c>
      <c r="R3532" s="37">
        <v>1.4999999999999999E-2</v>
      </c>
      <c r="S3532" s="37" t="s">
        <v>9168</v>
      </c>
      <c r="T3532" s="37" t="s">
        <v>9167</v>
      </c>
      <c r="U3532" s="37" t="s">
        <v>9166</v>
      </c>
    </row>
    <row r="3533" spans="1:21" s="37" customFormat="1" ht="14.5">
      <c r="A3533" s="3" t="s">
        <v>7107</v>
      </c>
      <c r="B3533" s="15" t="s">
        <v>1</v>
      </c>
      <c r="C3533" s="15" t="s">
        <v>8</v>
      </c>
      <c r="D3533" s="15" t="s">
        <v>3522</v>
      </c>
      <c r="E3533" s="15">
        <v>200</v>
      </c>
      <c r="F3533" s="15">
        <v>15.6</v>
      </c>
      <c r="G3533" s="15">
        <v>16.399999999999999</v>
      </c>
      <c r="H3533" s="15">
        <v>17.2</v>
      </c>
      <c r="I3533" s="15">
        <v>14</v>
      </c>
      <c r="J3533" s="15">
        <v>1</v>
      </c>
      <c r="K3533" s="15">
        <v>1</v>
      </c>
      <c r="L3533" s="15">
        <v>23.2</v>
      </c>
      <c r="M3533" s="15">
        <v>8.6</v>
      </c>
      <c r="N3533" s="15">
        <v>175</v>
      </c>
      <c r="O3533" s="15">
        <v>1</v>
      </c>
      <c r="P3533" s="15" t="s">
        <v>910</v>
      </c>
      <c r="Q3533" s="37" t="s">
        <v>9169</v>
      </c>
      <c r="R3533" s="37">
        <v>1.4999999999999999E-2</v>
      </c>
      <c r="S3533" s="37" t="s">
        <v>9168</v>
      </c>
      <c r="T3533" s="37" t="s">
        <v>9167</v>
      </c>
      <c r="U3533" s="37" t="s">
        <v>9166</v>
      </c>
    </row>
    <row r="3534" spans="1:21" s="37" customFormat="1" ht="14.5">
      <c r="A3534" s="3" t="s">
        <v>7108</v>
      </c>
      <c r="B3534" s="15" t="s">
        <v>1</v>
      </c>
      <c r="C3534" s="15" t="s">
        <v>8</v>
      </c>
      <c r="D3534" s="15" t="s">
        <v>3522</v>
      </c>
      <c r="E3534" s="15">
        <v>200</v>
      </c>
      <c r="F3534" s="15">
        <v>15.6</v>
      </c>
      <c r="G3534" s="15">
        <v>16.399999999999999</v>
      </c>
      <c r="H3534" s="15">
        <v>17.2</v>
      </c>
      <c r="I3534" s="15">
        <v>14</v>
      </c>
      <c r="J3534" s="15">
        <v>1</v>
      </c>
      <c r="K3534" s="15">
        <v>1</v>
      </c>
      <c r="L3534" s="15">
        <v>23.2</v>
      </c>
      <c r="M3534" s="15">
        <v>8.6</v>
      </c>
      <c r="N3534" s="15">
        <v>175</v>
      </c>
      <c r="O3534" s="15">
        <v>1</v>
      </c>
      <c r="P3534" s="15" t="s">
        <v>3</v>
      </c>
      <c r="Q3534" s="37" t="s">
        <v>9169</v>
      </c>
      <c r="R3534" s="37">
        <v>1.4999999999999999E-2</v>
      </c>
      <c r="S3534" s="37" t="s">
        <v>9168</v>
      </c>
      <c r="T3534" s="37" t="s">
        <v>9167</v>
      </c>
      <c r="U3534" s="37" t="s">
        <v>9166</v>
      </c>
    </row>
    <row r="3535" spans="1:21" s="37" customFormat="1" ht="14.5">
      <c r="A3535" s="3" t="s">
        <v>7109</v>
      </c>
      <c r="B3535" s="15" t="s">
        <v>1</v>
      </c>
      <c r="C3535" s="15" t="s">
        <v>8</v>
      </c>
      <c r="D3535" s="15" t="s">
        <v>3522</v>
      </c>
      <c r="E3535" s="15">
        <v>200</v>
      </c>
      <c r="F3535" s="15">
        <v>16.7</v>
      </c>
      <c r="G3535" s="15">
        <v>17.600000000000001</v>
      </c>
      <c r="H3535" s="15">
        <v>18.5</v>
      </c>
      <c r="I3535" s="15">
        <v>15</v>
      </c>
      <c r="J3535" s="15">
        <v>1</v>
      </c>
      <c r="K3535" s="15">
        <v>1</v>
      </c>
      <c r="L3535" s="15">
        <v>24.4</v>
      </c>
      <c r="M3535" s="15">
        <v>8.1999999999999993</v>
      </c>
      <c r="N3535" s="15">
        <v>175</v>
      </c>
      <c r="O3535" s="15">
        <v>1</v>
      </c>
      <c r="P3535" s="15" t="s">
        <v>910</v>
      </c>
      <c r="Q3535" s="37" t="s">
        <v>9169</v>
      </c>
      <c r="R3535" s="37">
        <v>1.4999999999999999E-2</v>
      </c>
      <c r="S3535" s="37" t="s">
        <v>9168</v>
      </c>
      <c r="T3535" s="37" t="s">
        <v>9167</v>
      </c>
      <c r="U3535" s="37" t="s">
        <v>9166</v>
      </c>
    </row>
    <row r="3536" spans="1:21" s="37" customFormat="1" ht="14.5">
      <c r="A3536" s="3" t="s">
        <v>7110</v>
      </c>
      <c r="B3536" s="15" t="s">
        <v>1</v>
      </c>
      <c r="C3536" s="15" t="s">
        <v>8</v>
      </c>
      <c r="D3536" s="15" t="s">
        <v>3522</v>
      </c>
      <c r="E3536" s="15">
        <v>200</v>
      </c>
      <c r="F3536" s="15">
        <v>16.7</v>
      </c>
      <c r="G3536" s="15">
        <v>17.600000000000001</v>
      </c>
      <c r="H3536" s="15">
        <v>18.5</v>
      </c>
      <c r="I3536" s="15">
        <v>15</v>
      </c>
      <c r="J3536" s="15">
        <v>1</v>
      </c>
      <c r="K3536" s="15">
        <v>1</v>
      </c>
      <c r="L3536" s="15">
        <v>24.4</v>
      </c>
      <c r="M3536" s="15">
        <v>8.1999999999999993</v>
      </c>
      <c r="N3536" s="15">
        <v>175</v>
      </c>
      <c r="O3536" s="15">
        <v>1</v>
      </c>
      <c r="P3536" s="15" t="s">
        <v>3</v>
      </c>
      <c r="Q3536" s="37" t="s">
        <v>9169</v>
      </c>
      <c r="R3536" s="37">
        <v>1.4999999999999999E-2</v>
      </c>
      <c r="S3536" s="37" t="s">
        <v>9168</v>
      </c>
      <c r="T3536" s="37" t="s">
        <v>9167</v>
      </c>
      <c r="U3536" s="37" t="s">
        <v>9166</v>
      </c>
    </row>
    <row r="3537" spans="1:21" s="37" customFormat="1" ht="14.5">
      <c r="A3537" s="3" t="s">
        <v>7111</v>
      </c>
      <c r="B3537" s="15" t="s">
        <v>1</v>
      </c>
      <c r="C3537" s="15" t="s">
        <v>8</v>
      </c>
      <c r="D3537" s="15" t="s">
        <v>3522</v>
      </c>
      <c r="E3537" s="15">
        <v>200</v>
      </c>
      <c r="F3537" s="15">
        <v>17.8</v>
      </c>
      <c r="G3537" s="15">
        <v>18.8</v>
      </c>
      <c r="H3537" s="15">
        <v>19.7</v>
      </c>
      <c r="I3537" s="15">
        <v>16</v>
      </c>
      <c r="J3537" s="15">
        <v>1</v>
      </c>
      <c r="K3537" s="15">
        <v>1</v>
      </c>
      <c r="L3537" s="15">
        <v>26</v>
      </c>
      <c r="M3537" s="15">
        <v>7.7</v>
      </c>
      <c r="N3537" s="15">
        <v>175</v>
      </c>
      <c r="O3537" s="15">
        <v>1</v>
      </c>
      <c r="P3537" s="15" t="s">
        <v>910</v>
      </c>
      <c r="Q3537" s="37" t="s">
        <v>9169</v>
      </c>
      <c r="R3537" s="37">
        <v>1.4999999999999999E-2</v>
      </c>
      <c r="S3537" s="37" t="s">
        <v>9168</v>
      </c>
      <c r="T3537" s="37" t="s">
        <v>9167</v>
      </c>
      <c r="U3537" s="37" t="s">
        <v>9166</v>
      </c>
    </row>
    <row r="3538" spans="1:21" s="37" customFormat="1" ht="14.5">
      <c r="A3538" s="3" t="s">
        <v>7112</v>
      </c>
      <c r="B3538" s="15" t="s">
        <v>1</v>
      </c>
      <c r="C3538" s="15" t="s">
        <v>8</v>
      </c>
      <c r="D3538" s="15" t="s">
        <v>3522</v>
      </c>
      <c r="E3538" s="15">
        <v>200</v>
      </c>
      <c r="F3538" s="15">
        <v>17.8</v>
      </c>
      <c r="G3538" s="15">
        <v>18.8</v>
      </c>
      <c r="H3538" s="15">
        <v>19.7</v>
      </c>
      <c r="I3538" s="15">
        <v>16</v>
      </c>
      <c r="J3538" s="15">
        <v>1</v>
      </c>
      <c r="K3538" s="15">
        <v>1</v>
      </c>
      <c r="L3538" s="15">
        <v>26</v>
      </c>
      <c r="M3538" s="15">
        <v>7.7</v>
      </c>
      <c r="N3538" s="15">
        <v>175</v>
      </c>
      <c r="O3538" s="15">
        <v>1</v>
      </c>
      <c r="P3538" s="15" t="s">
        <v>3</v>
      </c>
      <c r="Q3538" s="37" t="s">
        <v>9169</v>
      </c>
      <c r="R3538" s="37">
        <v>1.4999999999999999E-2</v>
      </c>
      <c r="S3538" s="37" t="s">
        <v>9168</v>
      </c>
      <c r="T3538" s="37" t="s">
        <v>9167</v>
      </c>
      <c r="U3538" s="37" t="s">
        <v>9166</v>
      </c>
    </row>
    <row r="3539" spans="1:21" s="37" customFormat="1" ht="14.5">
      <c r="A3539" s="3" t="s">
        <v>7113</v>
      </c>
      <c r="B3539" s="15" t="s">
        <v>1</v>
      </c>
      <c r="C3539" s="15" t="s">
        <v>8</v>
      </c>
      <c r="D3539" s="15" t="s">
        <v>3522</v>
      </c>
      <c r="E3539" s="15">
        <v>200</v>
      </c>
      <c r="F3539" s="15">
        <v>18.899999999999999</v>
      </c>
      <c r="G3539" s="15">
        <v>19.899999999999999</v>
      </c>
      <c r="H3539" s="15">
        <v>20.9</v>
      </c>
      <c r="I3539" s="15">
        <v>17</v>
      </c>
      <c r="J3539" s="15">
        <v>1</v>
      </c>
      <c r="K3539" s="15">
        <v>1</v>
      </c>
      <c r="L3539" s="15">
        <v>27.6</v>
      </c>
      <c r="M3539" s="15">
        <v>7.2</v>
      </c>
      <c r="N3539" s="15">
        <v>175</v>
      </c>
      <c r="O3539" s="15">
        <v>1</v>
      </c>
      <c r="P3539" s="15" t="s">
        <v>910</v>
      </c>
      <c r="Q3539" s="37" t="s">
        <v>9169</v>
      </c>
      <c r="R3539" s="37">
        <v>1.4999999999999999E-2</v>
      </c>
      <c r="S3539" s="37" t="s">
        <v>9168</v>
      </c>
      <c r="T3539" s="37" t="s">
        <v>9167</v>
      </c>
      <c r="U3539" s="37" t="s">
        <v>9166</v>
      </c>
    </row>
    <row r="3540" spans="1:21" s="37" customFormat="1" ht="14.5">
      <c r="A3540" s="3" t="s">
        <v>7114</v>
      </c>
      <c r="B3540" s="15" t="s">
        <v>1</v>
      </c>
      <c r="C3540" s="15" t="s">
        <v>8</v>
      </c>
      <c r="D3540" s="15" t="s">
        <v>3522</v>
      </c>
      <c r="E3540" s="15">
        <v>200</v>
      </c>
      <c r="F3540" s="15">
        <v>18.899999999999999</v>
      </c>
      <c r="G3540" s="15">
        <v>19.899999999999999</v>
      </c>
      <c r="H3540" s="15">
        <v>20.9</v>
      </c>
      <c r="I3540" s="15">
        <v>17</v>
      </c>
      <c r="J3540" s="15">
        <v>1</v>
      </c>
      <c r="K3540" s="15">
        <v>1</v>
      </c>
      <c r="L3540" s="15">
        <v>27.6</v>
      </c>
      <c r="M3540" s="15">
        <v>7.2</v>
      </c>
      <c r="N3540" s="15">
        <v>175</v>
      </c>
      <c r="O3540" s="15">
        <v>1</v>
      </c>
      <c r="P3540" s="15" t="s">
        <v>3</v>
      </c>
      <c r="Q3540" s="37" t="s">
        <v>9169</v>
      </c>
      <c r="R3540" s="37">
        <v>1.4999999999999999E-2</v>
      </c>
      <c r="S3540" s="37" t="s">
        <v>9168</v>
      </c>
      <c r="T3540" s="37" t="s">
        <v>9167</v>
      </c>
      <c r="U3540" s="37" t="s">
        <v>9166</v>
      </c>
    </row>
    <row r="3541" spans="1:21" s="37" customFormat="1" ht="14.5">
      <c r="A3541" s="3" t="s">
        <v>7115</v>
      </c>
      <c r="B3541" s="15" t="s">
        <v>1</v>
      </c>
      <c r="C3541" s="15" t="s">
        <v>8</v>
      </c>
      <c r="D3541" s="15" t="s">
        <v>3522</v>
      </c>
      <c r="E3541" s="15">
        <v>200</v>
      </c>
      <c r="F3541" s="15">
        <v>20</v>
      </c>
      <c r="G3541" s="15">
        <v>21.1</v>
      </c>
      <c r="H3541" s="15">
        <v>22.1</v>
      </c>
      <c r="I3541" s="15">
        <v>18</v>
      </c>
      <c r="J3541" s="15">
        <v>1</v>
      </c>
      <c r="K3541" s="15">
        <v>1</v>
      </c>
      <c r="L3541" s="15">
        <v>29.2</v>
      </c>
      <c r="M3541" s="15">
        <v>6.8</v>
      </c>
      <c r="N3541" s="15">
        <v>175</v>
      </c>
      <c r="O3541" s="15">
        <v>1</v>
      </c>
      <c r="P3541" s="15" t="s">
        <v>910</v>
      </c>
      <c r="Q3541" s="37" t="s">
        <v>9169</v>
      </c>
      <c r="R3541" s="37">
        <v>1.4999999999999999E-2</v>
      </c>
      <c r="S3541" s="37" t="s">
        <v>9168</v>
      </c>
      <c r="T3541" s="37" t="s">
        <v>9167</v>
      </c>
      <c r="U3541" s="37" t="s">
        <v>9166</v>
      </c>
    </row>
    <row r="3542" spans="1:21" s="37" customFormat="1" ht="14.5">
      <c r="A3542" s="3" t="s">
        <v>7116</v>
      </c>
      <c r="B3542" s="15" t="s">
        <v>1</v>
      </c>
      <c r="C3542" s="15" t="s">
        <v>8</v>
      </c>
      <c r="D3542" s="15" t="s">
        <v>3522</v>
      </c>
      <c r="E3542" s="15">
        <v>200</v>
      </c>
      <c r="F3542" s="15">
        <v>20</v>
      </c>
      <c r="G3542" s="15">
        <v>21.1</v>
      </c>
      <c r="H3542" s="15">
        <v>22.1</v>
      </c>
      <c r="I3542" s="15">
        <v>18</v>
      </c>
      <c r="J3542" s="15">
        <v>1</v>
      </c>
      <c r="K3542" s="15">
        <v>1</v>
      </c>
      <c r="L3542" s="15">
        <v>29.2</v>
      </c>
      <c r="M3542" s="15">
        <v>6.8</v>
      </c>
      <c r="N3542" s="15">
        <v>175</v>
      </c>
      <c r="O3542" s="15">
        <v>1</v>
      </c>
      <c r="P3542" s="15" t="s">
        <v>3</v>
      </c>
      <c r="Q3542" s="37" t="s">
        <v>9169</v>
      </c>
      <c r="R3542" s="37">
        <v>1.4999999999999999E-2</v>
      </c>
      <c r="S3542" s="37" t="s">
        <v>9168</v>
      </c>
      <c r="T3542" s="37" t="s">
        <v>9167</v>
      </c>
      <c r="U3542" s="37" t="s">
        <v>9166</v>
      </c>
    </row>
    <row r="3543" spans="1:21" s="37" customFormat="1" ht="14.5">
      <c r="A3543" s="3" t="s">
        <v>7117</v>
      </c>
      <c r="B3543" s="15" t="s">
        <v>1</v>
      </c>
      <c r="C3543" s="15" t="s">
        <v>8</v>
      </c>
      <c r="D3543" s="15" t="s">
        <v>3522</v>
      </c>
      <c r="E3543" s="15">
        <v>200</v>
      </c>
      <c r="F3543" s="15">
        <v>22.2</v>
      </c>
      <c r="G3543" s="15">
        <v>23.4</v>
      </c>
      <c r="H3543" s="15">
        <v>24.5</v>
      </c>
      <c r="I3543" s="15">
        <v>20</v>
      </c>
      <c r="J3543" s="15">
        <v>1</v>
      </c>
      <c r="K3543" s="15">
        <v>1</v>
      </c>
      <c r="L3543" s="15">
        <v>32.4</v>
      </c>
      <c r="M3543" s="15">
        <v>6.2</v>
      </c>
      <c r="N3543" s="15">
        <v>175</v>
      </c>
      <c r="O3543" s="15">
        <v>1</v>
      </c>
      <c r="P3543" s="15" t="s">
        <v>910</v>
      </c>
      <c r="Q3543" s="37" t="s">
        <v>9169</v>
      </c>
      <c r="R3543" s="37">
        <v>1.4999999999999999E-2</v>
      </c>
      <c r="S3543" s="37" t="s">
        <v>9168</v>
      </c>
      <c r="T3543" s="37" t="s">
        <v>9167</v>
      </c>
      <c r="U3543" s="37" t="s">
        <v>9166</v>
      </c>
    </row>
    <row r="3544" spans="1:21" s="37" customFormat="1" ht="14.5">
      <c r="A3544" s="3" t="s">
        <v>7118</v>
      </c>
      <c r="B3544" s="15" t="s">
        <v>1</v>
      </c>
      <c r="C3544" s="15" t="s">
        <v>8</v>
      </c>
      <c r="D3544" s="15" t="s">
        <v>3522</v>
      </c>
      <c r="E3544" s="15">
        <v>200</v>
      </c>
      <c r="F3544" s="15">
        <v>22.2</v>
      </c>
      <c r="G3544" s="15">
        <v>23.4</v>
      </c>
      <c r="H3544" s="15">
        <v>24.5</v>
      </c>
      <c r="I3544" s="15">
        <v>20</v>
      </c>
      <c r="J3544" s="15">
        <v>1</v>
      </c>
      <c r="K3544" s="15">
        <v>1</v>
      </c>
      <c r="L3544" s="15">
        <v>32.4</v>
      </c>
      <c r="M3544" s="15">
        <v>6.2</v>
      </c>
      <c r="N3544" s="15">
        <v>175</v>
      </c>
      <c r="O3544" s="15">
        <v>1</v>
      </c>
      <c r="P3544" s="15" t="s">
        <v>3</v>
      </c>
      <c r="Q3544" s="37" t="s">
        <v>9169</v>
      </c>
      <c r="R3544" s="37">
        <v>1.4999999999999999E-2</v>
      </c>
      <c r="S3544" s="37" t="s">
        <v>9168</v>
      </c>
      <c r="T3544" s="37" t="s">
        <v>9167</v>
      </c>
      <c r="U3544" s="37" t="s">
        <v>9166</v>
      </c>
    </row>
    <row r="3545" spans="1:21" s="37" customFormat="1" ht="14.5">
      <c r="A3545" s="3" t="s">
        <v>7119</v>
      </c>
      <c r="B3545" s="15" t="s">
        <v>1</v>
      </c>
      <c r="C3545" s="15" t="s">
        <v>8</v>
      </c>
      <c r="D3545" s="15" t="s">
        <v>3522</v>
      </c>
      <c r="E3545" s="15">
        <v>200</v>
      </c>
      <c r="F3545" s="15">
        <v>24.4</v>
      </c>
      <c r="G3545" s="15">
        <v>25.7</v>
      </c>
      <c r="H3545" s="15">
        <v>26.9</v>
      </c>
      <c r="I3545" s="15">
        <v>22</v>
      </c>
      <c r="J3545" s="15">
        <v>1</v>
      </c>
      <c r="K3545" s="15">
        <v>1</v>
      </c>
      <c r="L3545" s="15">
        <v>35.5</v>
      </c>
      <c r="M3545" s="15">
        <v>5.6</v>
      </c>
      <c r="N3545" s="15">
        <v>175</v>
      </c>
      <c r="O3545" s="15">
        <v>1</v>
      </c>
      <c r="P3545" s="15" t="s">
        <v>910</v>
      </c>
      <c r="Q3545" s="37" t="s">
        <v>9169</v>
      </c>
      <c r="R3545" s="37">
        <v>1.4999999999999999E-2</v>
      </c>
      <c r="S3545" s="37" t="s">
        <v>9168</v>
      </c>
      <c r="T3545" s="37" t="s">
        <v>9167</v>
      </c>
      <c r="U3545" s="37" t="s">
        <v>9166</v>
      </c>
    </row>
    <row r="3546" spans="1:21" s="37" customFormat="1" ht="14.5">
      <c r="A3546" s="3" t="s">
        <v>7120</v>
      </c>
      <c r="B3546" s="15" t="s">
        <v>1</v>
      </c>
      <c r="C3546" s="15" t="s">
        <v>8</v>
      </c>
      <c r="D3546" s="15" t="s">
        <v>3522</v>
      </c>
      <c r="E3546" s="15">
        <v>200</v>
      </c>
      <c r="F3546" s="15">
        <v>24.4</v>
      </c>
      <c r="G3546" s="15">
        <v>25.7</v>
      </c>
      <c r="H3546" s="15">
        <v>26.9</v>
      </c>
      <c r="I3546" s="15">
        <v>22</v>
      </c>
      <c r="J3546" s="15">
        <v>1</v>
      </c>
      <c r="K3546" s="15">
        <v>1</v>
      </c>
      <c r="L3546" s="15">
        <v>35.5</v>
      </c>
      <c r="M3546" s="15">
        <v>5.6</v>
      </c>
      <c r="N3546" s="15">
        <v>175</v>
      </c>
      <c r="O3546" s="15">
        <v>1</v>
      </c>
      <c r="P3546" s="15" t="s">
        <v>3</v>
      </c>
      <c r="Q3546" s="37" t="s">
        <v>9169</v>
      </c>
      <c r="R3546" s="37">
        <v>1.4999999999999999E-2</v>
      </c>
      <c r="S3546" s="37" t="s">
        <v>9168</v>
      </c>
      <c r="T3546" s="37" t="s">
        <v>9167</v>
      </c>
      <c r="U3546" s="37" t="s">
        <v>9166</v>
      </c>
    </row>
    <row r="3547" spans="1:21" s="37" customFormat="1" ht="14.5">
      <c r="A3547" s="3" t="s">
        <v>7121</v>
      </c>
      <c r="B3547" s="15" t="s">
        <v>1</v>
      </c>
      <c r="C3547" s="15" t="s">
        <v>8</v>
      </c>
      <c r="D3547" s="15" t="s">
        <v>3522</v>
      </c>
      <c r="E3547" s="15">
        <v>200</v>
      </c>
      <c r="F3547" s="15">
        <v>26.7</v>
      </c>
      <c r="G3547" s="15">
        <v>28.1</v>
      </c>
      <c r="H3547" s="15">
        <v>29.5</v>
      </c>
      <c r="I3547" s="15">
        <v>24</v>
      </c>
      <c r="J3547" s="15">
        <v>1</v>
      </c>
      <c r="K3547" s="15">
        <v>1</v>
      </c>
      <c r="L3547" s="15">
        <v>38.9</v>
      </c>
      <c r="M3547" s="15">
        <v>5.0999999999999996</v>
      </c>
      <c r="N3547" s="15">
        <v>175</v>
      </c>
      <c r="O3547" s="15">
        <v>1</v>
      </c>
      <c r="P3547" s="15" t="s">
        <v>910</v>
      </c>
      <c r="Q3547" s="37" t="s">
        <v>9169</v>
      </c>
      <c r="R3547" s="37">
        <v>1.4999999999999999E-2</v>
      </c>
      <c r="S3547" s="37" t="s">
        <v>9168</v>
      </c>
      <c r="T3547" s="37" t="s">
        <v>9167</v>
      </c>
      <c r="U3547" s="37" t="s">
        <v>9166</v>
      </c>
    </row>
    <row r="3548" spans="1:21" s="37" customFormat="1" ht="14.5">
      <c r="A3548" s="3" t="s">
        <v>7122</v>
      </c>
      <c r="B3548" s="15" t="s">
        <v>1</v>
      </c>
      <c r="C3548" s="15" t="s">
        <v>8</v>
      </c>
      <c r="D3548" s="15" t="s">
        <v>3522</v>
      </c>
      <c r="E3548" s="15">
        <v>200</v>
      </c>
      <c r="F3548" s="15">
        <v>26.7</v>
      </c>
      <c r="G3548" s="15">
        <v>28.1</v>
      </c>
      <c r="H3548" s="15">
        <v>29.5</v>
      </c>
      <c r="I3548" s="15">
        <v>24</v>
      </c>
      <c r="J3548" s="15">
        <v>1</v>
      </c>
      <c r="K3548" s="15">
        <v>1</v>
      </c>
      <c r="L3548" s="15">
        <v>38.9</v>
      </c>
      <c r="M3548" s="15">
        <v>5.0999999999999996</v>
      </c>
      <c r="N3548" s="15">
        <v>175</v>
      </c>
      <c r="O3548" s="15">
        <v>1</v>
      </c>
      <c r="P3548" s="15" t="s">
        <v>3</v>
      </c>
      <c r="Q3548" s="37" t="s">
        <v>9169</v>
      </c>
      <c r="R3548" s="37">
        <v>1.4999999999999999E-2</v>
      </c>
      <c r="S3548" s="37" t="s">
        <v>9168</v>
      </c>
      <c r="T3548" s="37" t="s">
        <v>9167</v>
      </c>
      <c r="U3548" s="37" t="s">
        <v>9166</v>
      </c>
    </row>
    <row r="3549" spans="1:21" s="37" customFormat="1" ht="14.5">
      <c r="A3549" s="3" t="s">
        <v>7123</v>
      </c>
      <c r="B3549" s="15" t="s">
        <v>1</v>
      </c>
      <c r="C3549" s="15" t="s">
        <v>8</v>
      </c>
      <c r="D3549" s="15" t="s">
        <v>3522</v>
      </c>
      <c r="E3549" s="15">
        <v>200</v>
      </c>
      <c r="F3549" s="15">
        <v>28.9</v>
      </c>
      <c r="G3549" s="15">
        <v>30.4</v>
      </c>
      <c r="H3549" s="15">
        <v>31.9</v>
      </c>
      <c r="I3549" s="15">
        <v>26</v>
      </c>
      <c r="J3549" s="15">
        <v>1</v>
      </c>
      <c r="K3549" s="15">
        <v>1</v>
      </c>
      <c r="L3549" s="15">
        <v>42.1</v>
      </c>
      <c r="M3549" s="15">
        <v>4.8</v>
      </c>
      <c r="N3549" s="15">
        <v>175</v>
      </c>
      <c r="O3549" s="15">
        <v>1</v>
      </c>
      <c r="P3549" s="15" t="s">
        <v>910</v>
      </c>
      <c r="Q3549" s="37" t="s">
        <v>9169</v>
      </c>
      <c r="R3549" s="37">
        <v>1.4999999999999999E-2</v>
      </c>
      <c r="S3549" s="37" t="s">
        <v>9168</v>
      </c>
      <c r="T3549" s="37" t="s">
        <v>9167</v>
      </c>
      <c r="U3549" s="37" t="s">
        <v>9166</v>
      </c>
    </row>
    <row r="3550" spans="1:21" s="37" customFormat="1" ht="14.5">
      <c r="A3550" s="3" t="s">
        <v>7124</v>
      </c>
      <c r="B3550" s="15" t="s">
        <v>1</v>
      </c>
      <c r="C3550" s="15" t="s">
        <v>8</v>
      </c>
      <c r="D3550" s="15" t="s">
        <v>3522</v>
      </c>
      <c r="E3550" s="15">
        <v>200</v>
      </c>
      <c r="F3550" s="15">
        <v>28.9</v>
      </c>
      <c r="G3550" s="15">
        <v>30.4</v>
      </c>
      <c r="H3550" s="15">
        <v>31.9</v>
      </c>
      <c r="I3550" s="15">
        <v>26</v>
      </c>
      <c r="J3550" s="15">
        <v>1</v>
      </c>
      <c r="K3550" s="15">
        <v>1</v>
      </c>
      <c r="L3550" s="15">
        <v>42.1</v>
      </c>
      <c r="M3550" s="15">
        <v>4.8</v>
      </c>
      <c r="N3550" s="15">
        <v>175</v>
      </c>
      <c r="O3550" s="15">
        <v>1</v>
      </c>
      <c r="P3550" s="15" t="s">
        <v>3</v>
      </c>
      <c r="Q3550" s="37" t="s">
        <v>9169</v>
      </c>
      <c r="R3550" s="37">
        <v>1.4999999999999999E-2</v>
      </c>
      <c r="S3550" s="37" t="s">
        <v>9168</v>
      </c>
      <c r="T3550" s="37" t="s">
        <v>9167</v>
      </c>
      <c r="U3550" s="37" t="s">
        <v>9166</v>
      </c>
    </row>
    <row r="3551" spans="1:21" s="37" customFormat="1" ht="14.5">
      <c r="A3551" s="3" t="s">
        <v>7125</v>
      </c>
      <c r="B3551" s="15" t="s">
        <v>1</v>
      </c>
      <c r="C3551" s="15" t="s">
        <v>8</v>
      </c>
      <c r="D3551" s="15" t="s">
        <v>3522</v>
      </c>
      <c r="E3551" s="15">
        <v>200</v>
      </c>
      <c r="F3551" s="15">
        <v>31.1</v>
      </c>
      <c r="G3551" s="15">
        <v>32.799999999999997</v>
      </c>
      <c r="H3551" s="15">
        <v>34.4</v>
      </c>
      <c r="I3551" s="15">
        <v>28</v>
      </c>
      <c r="J3551" s="15">
        <v>1</v>
      </c>
      <c r="K3551" s="15">
        <v>1</v>
      </c>
      <c r="L3551" s="15">
        <v>45.4</v>
      </c>
      <c r="M3551" s="15">
        <v>4.4000000000000004</v>
      </c>
      <c r="N3551" s="15">
        <v>175</v>
      </c>
      <c r="O3551" s="15">
        <v>1</v>
      </c>
      <c r="P3551" s="15" t="s">
        <v>910</v>
      </c>
      <c r="Q3551" s="37" t="s">
        <v>9169</v>
      </c>
      <c r="R3551" s="37">
        <v>1.4999999999999999E-2</v>
      </c>
      <c r="S3551" s="37" t="s">
        <v>9168</v>
      </c>
      <c r="T3551" s="37" t="s">
        <v>9167</v>
      </c>
      <c r="U3551" s="37" t="s">
        <v>9166</v>
      </c>
    </row>
    <row r="3552" spans="1:21" s="37" customFormat="1" ht="14.5">
      <c r="A3552" s="3" t="s">
        <v>7126</v>
      </c>
      <c r="B3552" s="15" t="s">
        <v>1</v>
      </c>
      <c r="C3552" s="15" t="s">
        <v>8</v>
      </c>
      <c r="D3552" s="15" t="s">
        <v>3522</v>
      </c>
      <c r="E3552" s="15">
        <v>200</v>
      </c>
      <c r="F3552" s="15">
        <v>31.1</v>
      </c>
      <c r="G3552" s="15">
        <v>32.799999999999997</v>
      </c>
      <c r="H3552" s="15">
        <v>34.4</v>
      </c>
      <c r="I3552" s="15">
        <v>28</v>
      </c>
      <c r="J3552" s="15">
        <v>1</v>
      </c>
      <c r="K3552" s="15">
        <v>1</v>
      </c>
      <c r="L3552" s="15">
        <v>45.4</v>
      </c>
      <c r="M3552" s="15">
        <v>4.4000000000000004</v>
      </c>
      <c r="N3552" s="15">
        <v>175</v>
      </c>
      <c r="O3552" s="15">
        <v>1</v>
      </c>
      <c r="P3552" s="15" t="s">
        <v>3</v>
      </c>
      <c r="Q3552" s="37" t="s">
        <v>9169</v>
      </c>
      <c r="R3552" s="37">
        <v>1.4999999999999999E-2</v>
      </c>
      <c r="S3552" s="37" t="s">
        <v>9168</v>
      </c>
      <c r="T3552" s="37" t="s">
        <v>9167</v>
      </c>
      <c r="U3552" s="37" t="s">
        <v>9166</v>
      </c>
    </row>
    <row r="3553" spans="1:21" s="37" customFormat="1" ht="14.5">
      <c r="A3553" s="3" t="s">
        <v>7127</v>
      </c>
      <c r="B3553" s="15" t="s">
        <v>1</v>
      </c>
      <c r="C3553" s="15" t="s">
        <v>8</v>
      </c>
      <c r="D3553" s="15" t="s">
        <v>3522</v>
      </c>
      <c r="E3553" s="15">
        <v>200</v>
      </c>
      <c r="F3553" s="15">
        <v>33.299999999999997</v>
      </c>
      <c r="G3553" s="15">
        <v>35.1</v>
      </c>
      <c r="H3553" s="15">
        <v>36.799999999999997</v>
      </c>
      <c r="I3553" s="15">
        <v>30</v>
      </c>
      <c r="J3553" s="15">
        <v>1</v>
      </c>
      <c r="K3553" s="15">
        <v>1</v>
      </c>
      <c r="L3553" s="15">
        <v>48.4</v>
      </c>
      <c r="M3553" s="15">
        <v>4.0999999999999996</v>
      </c>
      <c r="N3553" s="15">
        <v>175</v>
      </c>
      <c r="O3553" s="15">
        <v>1</v>
      </c>
      <c r="P3553" s="15" t="s">
        <v>910</v>
      </c>
      <c r="Q3553" s="37" t="s">
        <v>9169</v>
      </c>
      <c r="R3553" s="37">
        <v>1.4999999999999999E-2</v>
      </c>
      <c r="S3553" s="37" t="s">
        <v>9168</v>
      </c>
      <c r="T3553" s="37" t="s">
        <v>9167</v>
      </c>
      <c r="U3553" s="37" t="s">
        <v>9166</v>
      </c>
    </row>
    <row r="3554" spans="1:21" s="37" customFormat="1" ht="14.5">
      <c r="A3554" s="3" t="s">
        <v>7128</v>
      </c>
      <c r="B3554" s="15" t="s">
        <v>1</v>
      </c>
      <c r="C3554" s="15" t="s">
        <v>8</v>
      </c>
      <c r="D3554" s="15" t="s">
        <v>3522</v>
      </c>
      <c r="E3554" s="15">
        <v>200</v>
      </c>
      <c r="F3554" s="15">
        <v>33.299999999999997</v>
      </c>
      <c r="G3554" s="15">
        <v>35.1</v>
      </c>
      <c r="H3554" s="15">
        <v>36.799999999999997</v>
      </c>
      <c r="I3554" s="15">
        <v>30</v>
      </c>
      <c r="J3554" s="15">
        <v>1</v>
      </c>
      <c r="K3554" s="15">
        <v>1</v>
      </c>
      <c r="L3554" s="15">
        <v>48.4</v>
      </c>
      <c r="M3554" s="15">
        <v>4.0999999999999996</v>
      </c>
      <c r="N3554" s="15">
        <v>175</v>
      </c>
      <c r="O3554" s="15">
        <v>1</v>
      </c>
      <c r="P3554" s="15" t="s">
        <v>3</v>
      </c>
      <c r="Q3554" s="37" t="s">
        <v>9169</v>
      </c>
      <c r="R3554" s="37">
        <v>1.4999999999999999E-2</v>
      </c>
      <c r="S3554" s="37" t="s">
        <v>9168</v>
      </c>
      <c r="T3554" s="37" t="s">
        <v>9167</v>
      </c>
      <c r="U3554" s="37" t="s">
        <v>9166</v>
      </c>
    </row>
    <row r="3555" spans="1:21" s="37" customFormat="1" ht="14.5">
      <c r="A3555" s="3" t="s">
        <v>7129</v>
      </c>
      <c r="B3555" s="15" t="s">
        <v>1</v>
      </c>
      <c r="C3555" s="15" t="s">
        <v>8</v>
      </c>
      <c r="D3555" s="15" t="s">
        <v>3522</v>
      </c>
      <c r="E3555" s="15">
        <v>200</v>
      </c>
      <c r="F3555" s="15">
        <v>36.700000000000003</v>
      </c>
      <c r="G3555" s="15">
        <v>38.700000000000003</v>
      </c>
      <c r="H3555" s="15">
        <v>40.6</v>
      </c>
      <c r="I3555" s="15">
        <v>33</v>
      </c>
      <c r="J3555" s="15">
        <v>1</v>
      </c>
      <c r="K3555" s="15">
        <v>1</v>
      </c>
      <c r="L3555" s="15">
        <v>53.3</v>
      </c>
      <c r="M3555" s="15">
        <v>3.8</v>
      </c>
      <c r="N3555" s="15">
        <v>175</v>
      </c>
      <c r="O3555" s="15">
        <v>1</v>
      </c>
      <c r="P3555" s="15" t="s">
        <v>910</v>
      </c>
      <c r="Q3555" s="37" t="s">
        <v>9169</v>
      </c>
      <c r="R3555" s="37">
        <v>1.4999999999999999E-2</v>
      </c>
      <c r="S3555" s="37" t="s">
        <v>9168</v>
      </c>
      <c r="T3555" s="37" t="s">
        <v>9167</v>
      </c>
      <c r="U3555" s="37" t="s">
        <v>9166</v>
      </c>
    </row>
    <row r="3556" spans="1:21" s="37" customFormat="1" ht="14.5">
      <c r="A3556" s="3" t="s">
        <v>7130</v>
      </c>
      <c r="B3556" s="15" t="s">
        <v>1</v>
      </c>
      <c r="C3556" s="15" t="s">
        <v>8</v>
      </c>
      <c r="D3556" s="15" t="s">
        <v>3522</v>
      </c>
      <c r="E3556" s="15">
        <v>200</v>
      </c>
      <c r="F3556" s="15">
        <v>36.700000000000003</v>
      </c>
      <c r="G3556" s="15">
        <v>38.700000000000003</v>
      </c>
      <c r="H3556" s="15">
        <v>40.6</v>
      </c>
      <c r="I3556" s="15">
        <v>33</v>
      </c>
      <c r="J3556" s="15">
        <v>1</v>
      </c>
      <c r="K3556" s="15">
        <v>1</v>
      </c>
      <c r="L3556" s="15">
        <v>53.3</v>
      </c>
      <c r="M3556" s="15">
        <v>3.8</v>
      </c>
      <c r="N3556" s="15">
        <v>175</v>
      </c>
      <c r="O3556" s="15">
        <v>1</v>
      </c>
      <c r="P3556" s="15" t="s">
        <v>3</v>
      </c>
      <c r="Q3556" s="37" t="s">
        <v>9169</v>
      </c>
      <c r="R3556" s="37">
        <v>1.4999999999999999E-2</v>
      </c>
      <c r="S3556" s="37" t="s">
        <v>9168</v>
      </c>
      <c r="T3556" s="37" t="s">
        <v>9167</v>
      </c>
      <c r="U3556" s="37" t="s">
        <v>9166</v>
      </c>
    </row>
    <row r="3557" spans="1:21" s="37" customFormat="1" ht="14.5">
      <c r="A3557" s="3" t="s">
        <v>7131</v>
      </c>
      <c r="B3557" s="15" t="s">
        <v>1</v>
      </c>
      <c r="C3557" s="15" t="s">
        <v>8</v>
      </c>
      <c r="D3557" s="15" t="s">
        <v>3522</v>
      </c>
      <c r="E3557" s="15">
        <v>200</v>
      </c>
      <c r="F3557" s="15">
        <v>40</v>
      </c>
      <c r="G3557" s="15">
        <v>42.1</v>
      </c>
      <c r="H3557" s="15">
        <v>44.2</v>
      </c>
      <c r="I3557" s="15">
        <v>36</v>
      </c>
      <c r="J3557" s="15">
        <v>1</v>
      </c>
      <c r="K3557" s="15">
        <v>1</v>
      </c>
      <c r="L3557" s="15">
        <v>58.1</v>
      </c>
      <c r="M3557" s="15">
        <v>3.4</v>
      </c>
      <c r="N3557" s="15">
        <v>175</v>
      </c>
      <c r="O3557" s="15">
        <v>1</v>
      </c>
      <c r="P3557" s="15" t="s">
        <v>910</v>
      </c>
      <c r="Q3557" s="37" t="s">
        <v>9169</v>
      </c>
      <c r="R3557" s="37">
        <v>1.4999999999999999E-2</v>
      </c>
      <c r="S3557" s="37" t="s">
        <v>9168</v>
      </c>
      <c r="T3557" s="37" t="s">
        <v>9167</v>
      </c>
      <c r="U3557" s="37" t="s">
        <v>9166</v>
      </c>
    </row>
    <row r="3558" spans="1:21" s="37" customFormat="1" ht="14.5">
      <c r="A3558" s="3" t="s">
        <v>7132</v>
      </c>
      <c r="B3558" s="15" t="s">
        <v>1</v>
      </c>
      <c r="C3558" s="15" t="s">
        <v>8</v>
      </c>
      <c r="D3558" s="15" t="s">
        <v>3522</v>
      </c>
      <c r="E3558" s="15">
        <v>200</v>
      </c>
      <c r="F3558" s="15">
        <v>40</v>
      </c>
      <c r="G3558" s="15">
        <v>42.1</v>
      </c>
      <c r="H3558" s="15">
        <v>44.2</v>
      </c>
      <c r="I3558" s="15">
        <v>36</v>
      </c>
      <c r="J3558" s="15">
        <v>1</v>
      </c>
      <c r="K3558" s="15">
        <v>1</v>
      </c>
      <c r="L3558" s="15">
        <v>58.1</v>
      </c>
      <c r="M3558" s="15">
        <v>3.4</v>
      </c>
      <c r="N3558" s="15">
        <v>175</v>
      </c>
      <c r="O3558" s="15">
        <v>1</v>
      </c>
      <c r="P3558" s="15" t="s">
        <v>3</v>
      </c>
      <c r="Q3558" s="37" t="s">
        <v>9169</v>
      </c>
      <c r="R3558" s="37">
        <v>1.4999999999999999E-2</v>
      </c>
      <c r="S3558" s="37" t="s">
        <v>9168</v>
      </c>
      <c r="T3558" s="37" t="s">
        <v>9167</v>
      </c>
      <c r="U3558" s="37" t="s">
        <v>9166</v>
      </c>
    </row>
    <row r="3559" spans="1:21" s="37" customFormat="1" ht="14.5">
      <c r="A3559" s="3" t="s">
        <v>7133</v>
      </c>
      <c r="B3559" s="15" t="s">
        <v>1</v>
      </c>
      <c r="C3559" s="15" t="s">
        <v>8</v>
      </c>
      <c r="D3559" s="15" t="s">
        <v>3522</v>
      </c>
      <c r="E3559" s="15">
        <v>200</v>
      </c>
      <c r="F3559" s="15">
        <v>44.4</v>
      </c>
      <c r="G3559" s="15">
        <v>46.8</v>
      </c>
      <c r="H3559" s="15">
        <v>49.1</v>
      </c>
      <c r="I3559" s="15">
        <v>40</v>
      </c>
      <c r="J3559" s="15">
        <v>1</v>
      </c>
      <c r="K3559" s="15">
        <v>1</v>
      </c>
      <c r="L3559" s="15">
        <v>64.5</v>
      </c>
      <c r="M3559" s="15">
        <v>3.1</v>
      </c>
      <c r="N3559" s="15">
        <v>175</v>
      </c>
      <c r="O3559" s="15">
        <v>1</v>
      </c>
      <c r="P3559" s="15" t="s">
        <v>910</v>
      </c>
      <c r="Q3559" s="37" t="s">
        <v>9169</v>
      </c>
      <c r="R3559" s="37">
        <v>1.4999999999999999E-2</v>
      </c>
      <c r="S3559" s="37" t="s">
        <v>9168</v>
      </c>
      <c r="T3559" s="37" t="s">
        <v>9167</v>
      </c>
      <c r="U3559" s="37" t="s">
        <v>9166</v>
      </c>
    </row>
    <row r="3560" spans="1:21" s="37" customFormat="1" ht="14.5">
      <c r="A3560" s="3" t="s">
        <v>7134</v>
      </c>
      <c r="B3560" s="15" t="s">
        <v>1</v>
      </c>
      <c r="C3560" s="15" t="s">
        <v>8</v>
      </c>
      <c r="D3560" s="15" t="s">
        <v>3522</v>
      </c>
      <c r="E3560" s="15">
        <v>200</v>
      </c>
      <c r="F3560" s="15">
        <v>44.4</v>
      </c>
      <c r="G3560" s="15">
        <v>46.8</v>
      </c>
      <c r="H3560" s="15">
        <v>49.1</v>
      </c>
      <c r="I3560" s="15">
        <v>40</v>
      </c>
      <c r="J3560" s="15">
        <v>1</v>
      </c>
      <c r="K3560" s="15">
        <v>1</v>
      </c>
      <c r="L3560" s="15">
        <v>64.5</v>
      </c>
      <c r="M3560" s="15">
        <v>3.1</v>
      </c>
      <c r="N3560" s="15">
        <v>175</v>
      </c>
      <c r="O3560" s="15">
        <v>1</v>
      </c>
      <c r="P3560" s="15" t="s">
        <v>3</v>
      </c>
      <c r="Q3560" s="37" t="s">
        <v>9169</v>
      </c>
      <c r="R3560" s="37">
        <v>1.4999999999999999E-2</v>
      </c>
      <c r="S3560" s="37" t="s">
        <v>9168</v>
      </c>
      <c r="T3560" s="37" t="s">
        <v>9167</v>
      </c>
      <c r="U3560" s="37" t="s">
        <v>9166</v>
      </c>
    </row>
    <row r="3561" spans="1:21" s="37" customFormat="1" ht="14.5">
      <c r="A3561" s="3" t="s">
        <v>7135</v>
      </c>
      <c r="B3561" s="15" t="s">
        <v>1</v>
      </c>
      <c r="C3561" s="15" t="s">
        <v>8</v>
      </c>
      <c r="D3561" s="15" t="s">
        <v>3522</v>
      </c>
      <c r="E3561" s="15">
        <v>200</v>
      </c>
      <c r="F3561" s="15">
        <v>47.8</v>
      </c>
      <c r="G3561" s="15">
        <v>50.3</v>
      </c>
      <c r="H3561" s="15">
        <v>52.8</v>
      </c>
      <c r="I3561" s="15">
        <v>43</v>
      </c>
      <c r="J3561" s="15">
        <v>1</v>
      </c>
      <c r="K3561" s="15">
        <v>1</v>
      </c>
      <c r="L3561" s="15">
        <v>69.400000000000006</v>
      </c>
      <c r="M3561" s="15">
        <v>2.9</v>
      </c>
      <c r="N3561" s="15">
        <v>175</v>
      </c>
      <c r="O3561" s="15">
        <v>1</v>
      </c>
      <c r="P3561" s="15" t="s">
        <v>910</v>
      </c>
      <c r="Q3561" s="37" t="s">
        <v>9169</v>
      </c>
      <c r="R3561" s="37">
        <v>1.4999999999999999E-2</v>
      </c>
      <c r="S3561" s="37" t="s">
        <v>9168</v>
      </c>
      <c r="T3561" s="37" t="s">
        <v>9167</v>
      </c>
      <c r="U3561" s="37" t="s">
        <v>9166</v>
      </c>
    </row>
    <row r="3562" spans="1:21" s="37" customFormat="1" ht="14.5">
      <c r="A3562" s="3" t="s">
        <v>7136</v>
      </c>
      <c r="B3562" s="15" t="s">
        <v>1</v>
      </c>
      <c r="C3562" s="15" t="s">
        <v>8</v>
      </c>
      <c r="D3562" s="15" t="s">
        <v>3522</v>
      </c>
      <c r="E3562" s="15">
        <v>200</v>
      </c>
      <c r="F3562" s="15">
        <v>47.8</v>
      </c>
      <c r="G3562" s="15">
        <v>50.3</v>
      </c>
      <c r="H3562" s="15">
        <v>52.8</v>
      </c>
      <c r="I3562" s="15">
        <v>43</v>
      </c>
      <c r="J3562" s="15">
        <v>1</v>
      </c>
      <c r="K3562" s="15">
        <v>1</v>
      </c>
      <c r="L3562" s="15">
        <v>69.400000000000006</v>
      </c>
      <c r="M3562" s="15">
        <v>2.9</v>
      </c>
      <c r="N3562" s="15">
        <v>175</v>
      </c>
      <c r="O3562" s="15">
        <v>1</v>
      </c>
      <c r="P3562" s="15" t="s">
        <v>3</v>
      </c>
      <c r="Q3562" s="37" t="s">
        <v>9169</v>
      </c>
      <c r="R3562" s="37">
        <v>1.4999999999999999E-2</v>
      </c>
      <c r="S3562" s="37" t="s">
        <v>9168</v>
      </c>
      <c r="T3562" s="37" t="s">
        <v>9167</v>
      </c>
      <c r="U3562" s="37" t="s">
        <v>9166</v>
      </c>
    </row>
    <row r="3563" spans="1:21" s="37" customFormat="1" ht="14.5">
      <c r="A3563" s="3" t="s">
        <v>7137</v>
      </c>
      <c r="B3563" s="15" t="s">
        <v>1</v>
      </c>
      <c r="C3563" s="15" t="s">
        <v>8</v>
      </c>
      <c r="D3563" s="15" t="s">
        <v>3522</v>
      </c>
      <c r="E3563" s="15">
        <v>200</v>
      </c>
      <c r="F3563" s="15">
        <v>50</v>
      </c>
      <c r="G3563" s="15">
        <v>52.7</v>
      </c>
      <c r="H3563" s="15">
        <v>55.3</v>
      </c>
      <c r="I3563" s="15">
        <v>45</v>
      </c>
      <c r="J3563" s="15">
        <v>1</v>
      </c>
      <c r="K3563" s="15">
        <v>1</v>
      </c>
      <c r="L3563" s="15">
        <v>72.7</v>
      </c>
      <c r="M3563" s="15">
        <v>2.8</v>
      </c>
      <c r="N3563" s="15">
        <v>175</v>
      </c>
      <c r="O3563" s="15">
        <v>1</v>
      </c>
      <c r="P3563" s="15" t="s">
        <v>910</v>
      </c>
      <c r="Q3563" s="37" t="s">
        <v>9169</v>
      </c>
      <c r="R3563" s="37">
        <v>1.4999999999999999E-2</v>
      </c>
      <c r="S3563" s="37" t="s">
        <v>9168</v>
      </c>
      <c r="T3563" s="37" t="s">
        <v>9167</v>
      </c>
      <c r="U3563" s="37" t="s">
        <v>9166</v>
      </c>
    </row>
    <row r="3564" spans="1:21" s="37" customFormat="1" ht="14.5">
      <c r="A3564" s="3" t="s">
        <v>7138</v>
      </c>
      <c r="B3564" s="15" t="s">
        <v>1</v>
      </c>
      <c r="C3564" s="15" t="s">
        <v>8</v>
      </c>
      <c r="D3564" s="15" t="s">
        <v>3522</v>
      </c>
      <c r="E3564" s="15">
        <v>200</v>
      </c>
      <c r="F3564" s="15">
        <v>50</v>
      </c>
      <c r="G3564" s="15">
        <v>52.7</v>
      </c>
      <c r="H3564" s="15">
        <v>55.3</v>
      </c>
      <c r="I3564" s="15">
        <v>45</v>
      </c>
      <c r="J3564" s="15">
        <v>1</v>
      </c>
      <c r="K3564" s="15">
        <v>1</v>
      </c>
      <c r="L3564" s="15">
        <v>72.7</v>
      </c>
      <c r="M3564" s="15">
        <v>2.8</v>
      </c>
      <c r="N3564" s="15">
        <v>175</v>
      </c>
      <c r="O3564" s="15">
        <v>1</v>
      </c>
      <c r="P3564" s="15" t="s">
        <v>3</v>
      </c>
      <c r="Q3564" s="37" t="s">
        <v>9169</v>
      </c>
      <c r="R3564" s="37">
        <v>1.4999999999999999E-2</v>
      </c>
      <c r="S3564" s="37" t="s">
        <v>9168</v>
      </c>
      <c r="T3564" s="37" t="s">
        <v>9167</v>
      </c>
      <c r="U3564" s="37" t="s">
        <v>9166</v>
      </c>
    </row>
    <row r="3565" spans="1:21" s="37" customFormat="1" ht="14.5">
      <c r="A3565" s="3" t="s">
        <v>7139</v>
      </c>
      <c r="B3565" s="15" t="s">
        <v>1</v>
      </c>
      <c r="C3565" s="15" t="s">
        <v>8</v>
      </c>
      <c r="D3565" s="15" t="s">
        <v>3522</v>
      </c>
      <c r="E3565" s="15">
        <v>200</v>
      </c>
      <c r="F3565" s="15">
        <v>53.3</v>
      </c>
      <c r="G3565" s="15">
        <v>56.099999999999994</v>
      </c>
      <c r="H3565" s="15">
        <v>58.9</v>
      </c>
      <c r="I3565" s="15">
        <v>48</v>
      </c>
      <c r="J3565" s="15">
        <v>1</v>
      </c>
      <c r="K3565" s="15">
        <v>1</v>
      </c>
      <c r="L3565" s="15">
        <v>77.400000000000006</v>
      </c>
      <c r="M3565" s="15">
        <v>2.6</v>
      </c>
      <c r="N3565" s="15">
        <v>175</v>
      </c>
      <c r="O3565" s="15">
        <v>1</v>
      </c>
      <c r="P3565" s="15" t="s">
        <v>910</v>
      </c>
      <c r="Q3565" s="37" t="s">
        <v>9169</v>
      </c>
      <c r="R3565" s="37">
        <v>1.4999999999999999E-2</v>
      </c>
      <c r="S3565" s="37" t="s">
        <v>9168</v>
      </c>
      <c r="T3565" s="37" t="s">
        <v>9167</v>
      </c>
      <c r="U3565" s="37" t="s">
        <v>9166</v>
      </c>
    </row>
    <row r="3566" spans="1:21" s="37" customFormat="1" ht="14.5">
      <c r="A3566" s="3" t="s">
        <v>7140</v>
      </c>
      <c r="B3566" s="15" t="s">
        <v>1</v>
      </c>
      <c r="C3566" s="15" t="s">
        <v>8</v>
      </c>
      <c r="D3566" s="15" t="s">
        <v>3522</v>
      </c>
      <c r="E3566" s="15">
        <v>200</v>
      </c>
      <c r="F3566" s="15">
        <v>53.3</v>
      </c>
      <c r="G3566" s="15">
        <v>56.099999999999994</v>
      </c>
      <c r="H3566" s="15">
        <v>58.9</v>
      </c>
      <c r="I3566" s="15">
        <v>48</v>
      </c>
      <c r="J3566" s="15">
        <v>1</v>
      </c>
      <c r="K3566" s="15">
        <v>1</v>
      </c>
      <c r="L3566" s="15">
        <v>77.400000000000006</v>
      </c>
      <c r="M3566" s="15">
        <v>2.6</v>
      </c>
      <c r="N3566" s="15">
        <v>175</v>
      </c>
      <c r="O3566" s="15">
        <v>1</v>
      </c>
      <c r="P3566" s="15" t="s">
        <v>3</v>
      </c>
      <c r="Q3566" s="37" t="s">
        <v>9169</v>
      </c>
      <c r="R3566" s="37">
        <v>1.4999999999999999E-2</v>
      </c>
      <c r="S3566" s="37" t="s">
        <v>9168</v>
      </c>
      <c r="T3566" s="37" t="s">
        <v>9167</v>
      </c>
      <c r="U3566" s="37" t="s">
        <v>9166</v>
      </c>
    </row>
    <row r="3567" spans="1:21" s="37" customFormat="1" ht="14.5">
      <c r="A3567" s="3" t="s">
        <v>9081</v>
      </c>
      <c r="B3567" s="15" t="s">
        <v>1</v>
      </c>
      <c r="C3567" s="19" t="s">
        <v>1066</v>
      </c>
      <c r="D3567" s="19" t="s">
        <v>9073</v>
      </c>
      <c r="E3567" s="38">
        <v>400</v>
      </c>
      <c r="F3567" s="19">
        <v>11.1</v>
      </c>
      <c r="G3567" s="39">
        <v>11.7</v>
      </c>
      <c r="H3567" s="19">
        <v>12.3</v>
      </c>
      <c r="I3567" s="26">
        <v>10</v>
      </c>
      <c r="J3567" s="15">
        <v>7.9</v>
      </c>
      <c r="K3567" s="26">
        <v>5</v>
      </c>
      <c r="L3567" s="19">
        <v>17</v>
      </c>
      <c r="M3567" s="19">
        <v>23.5</v>
      </c>
      <c r="N3567" s="19">
        <v>175</v>
      </c>
      <c r="O3567" s="15">
        <v>1</v>
      </c>
      <c r="P3567" s="19" t="s">
        <v>1029</v>
      </c>
      <c r="Q3567" s="37" t="s">
        <v>9169</v>
      </c>
      <c r="R3567" s="37">
        <v>1.4999999999999999E-2</v>
      </c>
      <c r="S3567" s="37" t="s">
        <v>9168</v>
      </c>
      <c r="T3567" s="37" t="s">
        <v>9167</v>
      </c>
      <c r="U3567" s="37" t="s">
        <v>9166</v>
      </c>
    </row>
    <row r="3568" spans="1:21" s="37" customFormat="1" ht="14.5">
      <c r="A3568" s="3" t="s">
        <v>9117</v>
      </c>
      <c r="B3568" s="15" t="s">
        <v>1</v>
      </c>
      <c r="C3568" s="19" t="s">
        <v>1066</v>
      </c>
      <c r="D3568" s="19" t="s">
        <v>9073</v>
      </c>
      <c r="E3568" s="38">
        <v>400</v>
      </c>
      <c r="F3568" s="19">
        <v>11.1</v>
      </c>
      <c r="G3568" s="39">
        <v>11.7</v>
      </c>
      <c r="H3568" s="19">
        <v>12.3</v>
      </c>
      <c r="I3568" s="26">
        <v>10</v>
      </c>
      <c r="J3568" s="15">
        <v>7.9</v>
      </c>
      <c r="K3568" s="26">
        <v>5</v>
      </c>
      <c r="L3568" s="19">
        <v>17</v>
      </c>
      <c r="M3568" s="19">
        <v>23.5</v>
      </c>
      <c r="N3568" s="19">
        <v>175</v>
      </c>
      <c r="O3568" s="15">
        <v>1</v>
      </c>
      <c r="P3568" s="19" t="s">
        <v>1027</v>
      </c>
      <c r="Q3568" s="37" t="s">
        <v>9169</v>
      </c>
      <c r="R3568" s="37">
        <v>1.4999999999999999E-2</v>
      </c>
      <c r="S3568" s="37" t="s">
        <v>9168</v>
      </c>
      <c r="T3568" s="37" t="s">
        <v>9167</v>
      </c>
      <c r="U3568" s="37" t="s">
        <v>9166</v>
      </c>
    </row>
    <row r="3569" spans="1:21" s="37" customFormat="1" ht="14.5">
      <c r="A3569" s="3" t="s">
        <v>9082</v>
      </c>
      <c r="B3569" s="15" t="s">
        <v>1</v>
      </c>
      <c r="C3569" s="19" t="s">
        <v>1066</v>
      </c>
      <c r="D3569" s="19" t="s">
        <v>9073</v>
      </c>
      <c r="E3569" s="38">
        <v>400</v>
      </c>
      <c r="F3569" s="19">
        <v>12.2</v>
      </c>
      <c r="G3569" s="20">
        <v>12.85</v>
      </c>
      <c r="H3569" s="19">
        <v>13.5</v>
      </c>
      <c r="I3569" s="26">
        <v>11</v>
      </c>
      <c r="J3569" s="15">
        <v>7.9</v>
      </c>
      <c r="K3569" s="26">
        <v>1</v>
      </c>
      <c r="L3569" s="19">
        <v>18.2</v>
      </c>
      <c r="M3569" s="19">
        <v>22</v>
      </c>
      <c r="N3569" s="19">
        <v>175</v>
      </c>
      <c r="O3569" s="15">
        <v>1</v>
      </c>
      <c r="P3569" s="19" t="s">
        <v>1029</v>
      </c>
      <c r="Q3569" s="37" t="s">
        <v>9169</v>
      </c>
      <c r="R3569" s="37">
        <v>1.4999999999999999E-2</v>
      </c>
      <c r="S3569" s="37" t="s">
        <v>9168</v>
      </c>
      <c r="T3569" s="37" t="s">
        <v>9167</v>
      </c>
      <c r="U3569" s="37" t="s">
        <v>9166</v>
      </c>
    </row>
    <row r="3570" spans="1:21" s="37" customFormat="1" ht="14.5">
      <c r="A3570" s="3" t="s">
        <v>9118</v>
      </c>
      <c r="B3570" s="15" t="s">
        <v>1</v>
      </c>
      <c r="C3570" s="19" t="s">
        <v>1066</v>
      </c>
      <c r="D3570" s="19" t="s">
        <v>9073</v>
      </c>
      <c r="E3570" s="38">
        <v>400</v>
      </c>
      <c r="F3570" s="19">
        <v>12.2</v>
      </c>
      <c r="G3570" s="20">
        <v>12.85</v>
      </c>
      <c r="H3570" s="19">
        <v>13.5</v>
      </c>
      <c r="I3570" s="26">
        <v>11</v>
      </c>
      <c r="J3570" s="15">
        <v>7.9</v>
      </c>
      <c r="K3570" s="26">
        <v>1</v>
      </c>
      <c r="L3570" s="19">
        <v>18.2</v>
      </c>
      <c r="M3570" s="19">
        <v>22</v>
      </c>
      <c r="N3570" s="19">
        <v>175</v>
      </c>
      <c r="O3570" s="15">
        <v>1</v>
      </c>
      <c r="P3570" s="19" t="s">
        <v>1027</v>
      </c>
      <c r="Q3570" s="37" t="s">
        <v>9169</v>
      </c>
      <c r="R3570" s="37">
        <v>1.4999999999999999E-2</v>
      </c>
      <c r="S3570" s="37" t="s">
        <v>9168</v>
      </c>
      <c r="T3570" s="37" t="s">
        <v>9167</v>
      </c>
      <c r="U3570" s="37" t="s">
        <v>9166</v>
      </c>
    </row>
    <row r="3571" spans="1:21" s="37" customFormat="1" ht="14.5">
      <c r="A3571" s="3" t="s">
        <v>9083</v>
      </c>
      <c r="B3571" s="15" t="s">
        <v>1</v>
      </c>
      <c r="C3571" s="19" t="s">
        <v>1066</v>
      </c>
      <c r="D3571" s="19" t="s">
        <v>9073</v>
      </c>
      <c r="E3571" s="38">
        <v>400</v>
      </c>
      <c r="F3571" s="19">
        <v>13.3</v>
      </c>
      <c r="G3571" s="39">
        <v>14</v>
      </c>
      <c r="H3571" s="19">
        <v>14.7</v>
      </c>
      <c r="I3571" s="26">
        <v>12</v>
      </c>
      <c r="J3571" s="15">
        <v>7.9</v>
      </c>
      <c r="K3571" s="26">
        <v>1</v>
      </c>
      <c r="L3571" s="19">
        <v>19.899999999999999</v>
      </c>
      <c r="M3571" s="19">
        <v>20.100000000000001</v>
      </c>
      <c r="N3571" s="19">
        <v>175</v>
      </c>
      <c r="O3571" s="15">
        <v>1</v>
      </c>
      <c r="P3571" s="19" t="s">
        <v>1029</v>
      </c>
      <c r="Q3571" s="37" t="s">
        <v>9169</v>
      </c>
      <c r="R3571" s="37">
        <v>1.4999999999999999E-2</v>
      </c>
      <c r="S3571" s="37" t="s">
        <v>9168</v>
      </c>
      <c r="T3571" s="37" t="s">
        <v>9167</v>
      </c>
      <c r="U3571" s="37" t="s">
        <v>9166</v>
      </c>
    </row>
    <row r="3572" spans="1:21" s="37" customFormat="1" ht="14.5">
      <c r="A3572" s="3" t="s">
        <v>9119</v>
      </c>
      <c r="B3572" s="15" t="s">
        <v>1</v>
      </c>
      <c r="C3572" s="19" t="s">
        <v>1066</v>
      </c>
      <c r="D3572" s="19" t="s">
        <v>9073</v>
      </c>
      <c r="E3572" s="38">
        <v>400</v>
      </c>
      <c r="F3572" s="19">
        <v>13.3</v>
      </c>
      <c r="G3572" s="39">
        <v>14</v>
      </c>
      <c r="H3572" s="19">
        <v>14.7</v>
      </c>
      <c r="I3572" s="26">
        <v>12</v>
      </c>
      <c r="J3572" s="15">
        <v>7.9</v>
      </c>
      <c r="K3572" s="26">
        <v>1</v>
      </c>
      <c r="L3572" s="19">
        <v>19.899999999999999</v>
      </c>
      <c r="M3572" s="19">
        <v>20.100000000000001</v>
      </c>
      <c r="N3572" s="19">
        <v>175</v>
      </c>
      <c r="O3572" s="15">
        <v>1</v>
      </c>
      <c r="P3572" s="19" t="s">
        <v>1027</v>
      </c>
      <c r="Q3572" s="37" t="s">
        <v>9169</v>
      </c>
      <c r="R3572" s="37">
        <v>1.4999999999999999E-2</v>
      </c>
      <c r="S3572" s="37" t="s">
        <v>9168</v>
      </c>
      <c r="T3572" s="37" t="s">
        <v>9167</v>
      </c>
      <c r="U3572" s="37" t="s">
        <v>9166</v>
      </c>
    </row>
    <row r="3573" spans="1:21" s="37" customFormat="1" ht="14.5">
      <c r="A3573" s="3" t="s">
        <v>9084</v>
      </c>
      <c r="B3573" s="15" t="s">
        <v>1</v>
      </c>
      <c r="C3573" s="19" t="s">
        <v>1066</v>
      </c>
      <c r="D3573" s="19" t="s">
        <v>9073</v>
      </c>
      <c r="E3573" s="38">
        <v>400</v>
      </c>
      <c r="F3573" s="19">
        <v>14.4</v>
      </c>
      <c r="G3573" s="20">
        <v>15.15</v>
      </c>
      <c r="H3573" s="19">
        <v>15.9</v>
      </c>
      <c r="I3573" s="26">
        <v>13</v>
      </c>
      <c r="J3573" s="15">
        <v>7.9</v>
      </c>
      <c r="K3573" s="26">
        <v>1</v>
      </c>
      <c r="L3573" s="19">
        <v>21.5</v>
      </c>
      <c r="M3573" s="19">
        <v>18.600000000000001</v>
      </c>
      <c r="N3573" s="19">
        <v>175</v>
      </c>
      <c r="O3573" s="15">
        <v>1</v>
      </c>
      <c r="P3573" s="19" t="s">
        <v>1029</v>
      </c>
      <c r="Q3573" s="37" t="s">
        <v>9169</v>
      </c>
      <c r="R3573" s="37">
        <v>1.4999999999999999E-2</v>
      </c>
      <c r="S3573" s="37" t="s">
        <v>9168</v>
      </c>
      <c r="T3573" s="37" t="s">
        <v>9167</v>
      </c>
      <c r="U3573" s="37" t="s">
        <v>9166</v>
      </c>
    </row>
    <row r="3574" spans="1:21" s="37" customFormat="1" ht="14.5">
      <c r="A3574" s="3" t="s">
        <v>9120</v>
      </c>
      <c r="B3574" s="15" t="s">
        <v>1</v>
      </c>
      <c r="C3574" s="19" t="s">
        <v>1066</v>
      </c>
      <c r="D3574" s="19" t="s">
        <v>9073</v>
      </c>
      <c r="E3574" s="38">
        <v>400</v>
      </c>
      <c r="F3574" s="19">
        <v>14.4</v>
      </c>
      <c r="G3574" s="20">
        <v>15.15</v>
      </c>
      <c r="H3574" s="19">
        <v>15.9</v>
      </c>
      <c r="I3574" s="26">
        <v>13</v>
      </c>
      <c r="J3574" s="15">
        <v>7.9</v>
      </c>
      <c r="K3574" s="26">
        <v>1</v>
      </c>
      <c r="L3574" s="19">
        <v>21.5</v>
      </c>
      <c r="M3574" s="19">
        <v>18.600000000000001</v>
      </c>
      <c r="N3574" s="19">
        <v>175</v>
      </c>
      <c r="O3574" s="15">
        <v>1</v>
      </c>
      <c r="P3574" s="19" t="s">
        <v>1027</v>
      </c>
      <c r="Q3574" s="37" t="s">
        <v>9169</v>
      </c>
      <c r="R3574" s="37">
        <v>1.4999999999999999E-2</v>
      </c>
      <c r="S3574" s="37" t="s">
        <v>9168</v>
      </c>
      <c r="T3574" s="37" t="s">
        <v>9167</v>
      </c>
      <c r="U3574" s="37" t="s">
        <v>9166</v>
      </c>
    </row>
    <row r="3575" spans="1:21" s="37" customFormat="1" ht="14.5">
      <c r="A3575" s="3" t="s">
        <v>9085</v>
      </c>
      <c r="B3575" s="15" t="s">
        <v>1</v>
      </c>
      <c r="C3575" s="19" t="s">
        <v>1066</v>
      </c>
      <c r="D3575" s="19" t="s">
        <v>9073</v>
      </c>
      <c r="E3575" s="38">
        <v>400</v>
      </c>
      <c r="F3575" s="19">
        <v>15.6</v>
      </c>
      <c r="G3575" s="39">
        <v>16.399999999999999</v>
      </c>
      <c r="H3575" s="19">
        <v>17.2</v>
      </c>
      <c r="I3575" s="26">
        <v>14</v>
      </c>
      <c r="J3575" s="15">
        <v>7.9</v>
      </c>
      <c r="K3575" s="26">
        <v>1</v>
      </c>
      <c r="L3575" s="19">
        <v>23.2</v>
      </c>
      <c r="M3575" s="19">
        <v>17.2</v>
      </c>
      <c r="N3575" s="19">
        <v>175</v>
      </c>
      <c r="O3575" s="15">
        <v>1</v>
      </c>
      <c r="P3575" s="19" t="s">
        <v>1029</v>
      </c>
      <c r="Q3575" s="37" t="s">
        <v>9169</v>
      </c>
      <c r="R3575" s="37">
        <v>1.4999999999999999E-2</v>
      </c>
      <c r="S3575" s="37" t="s">
        <v>9168</v>
      </c>
      <c r="T3575" s="37" t="s">
        <v>9167</v>
      </c>
      <c r="U3575" s="37" t="s">
        <v>9166</v>
      </c>
    </row>
    <row r="3576" spans="1:21" s="37" customFormat="1" ht="14.5">
      <c r="A3576" s="3" t="s">
        <v>9121</v>
      </c>
      <c r="B3576" s="15" t="s">
        <v>1</v>
      </c>
      <c r="C3576" s="19" t="s">
        <v>1066</v>
      </c>
      <c r="D3576" s="19" t="s">
        <v>9073</v>
      </c>
      <c r="E3576" s="38">
        <v>400</v>
      </c>
      <c r="F3576" s="19">
        <v>15.6</v>
      </c>
      <c r="G3576" s="39">
        <v>16.399999999999999</v>
      </c>
      <c r="H3576" s="19">
        <v>17.2</v>
      </c>
      <c r="I3576" s="26">
        <v>14</v>
      </c>
      <c r="J3576" s="15">
        <v>7.9</v>
      </c>
      <c r="K3576" s="26">
        <v>1</v>
      </c>
      <c r="L3576" s="19">
        <v>23.2</v>
      </c>
      <c r="M3576" s="19">
        <v>17.2</v>
      </c>
      <c r="N3576" s="19">
        <v>175</v>
      </c>
      <c r="O3576" s="15">
        <v>1</v>
      </c>
      <c r="P3576" s="19" t="s">
        <v>1027</v>
      </c>
      <c r="Q3576" s="37" t="s">
        <v>9169</v>
      </c>
      <c r="R3576" s="37">
        <v>1.4999999999999999E-2</v>
      </c>
      <c r="S3576" s="37" t="s">
        <v>9168</v>
      </c>
      <c r="T3576" s="37" t="s">
        <v>9167</v>
      </c>
      <c r="U3576" s="37" t="s">
        <v>9166</v>
      </c>
    </row>
    <row r="3577" spans="1:21" s="37" customFormat="1" ht="14.5">
      <c r="A3577" s="3" t="s">
        <v>9086</v>
      </c>
      <c r="B3577" s="15" t="s">
        <v>1</v>
      </c>
      <c r="C3577" s="19" t="s">
        <v>1066</v>
      </c>
      <c r="D3577" s="19" t="s">
        <v>9073</v>
      </c>
      <c r="E3577" s="38">
        <v>400</v>
      </c>
      <c r="F3577" s="19">
        <v>16.7</v>
      </c>
      <c r="G3577" s="39">
        <v>17.600000000000001</v>
      </c>
      <c r="H3577" s="19">
        <v>18.5</v>
      </c>
      <c r="I3577" s="26">
        <v>15</v>
      </c>
      <c r="J3577" s="15">
        <v>7.9</v>
      </c>
      <c r="K3577" s="26">
        <v>1</v>
      </c>
      <c r="L3577" s="19">
        <v>24.4</v>
      </c>
      <c r="M3577" s="19">
        <v>16.399999999999999</v>
      </c>
      <c r="N3577" s="19">
        <v>175</v>
      </c>
      <c r="O3577" s="15">
        <v>1</v>
      </c>
      <c r="P3577" s="19" t="s">
        <v>1029</v>
      </c>
      <c r="Q3577" s="37" t="s">
        <v>9169</v>
      </c>
      <c r="R3577" s="37">
        <v>1.4999999999999999E-2</v>
      </c>
      <c r="S3577" s="37" t="s">
        <v>9168</v>
      </c>
      <c r="T3577" s="37" t="s">
        <v>9167</v>
      </c>
      <c r="U3577" s="37" t="s">
        <v>9166</v>
      </c>
    </row>
    <row r="3578" spans="1:21" s="37" customFormat="1" ht="14.5">
      <c r="A3578" s="3" t="s">
        <v>9122</v>
      </c>
      <c r="B3578" s="15" t="s">
        <v>1</v>
      </c>
      <c r="C3578" s="19" t="s">
        <v>1066</v>
      </c>
      <c r="D3578" s="19" t="s">
        <v>9073</v>
      </c>
      <c r="E3578" s="38">
        <v>400</v>
      </c>
      <c r="F3578" s="19">
        <v>16.7</v>
      </c>
      <c r="G3578" s="39">
        <v>17.600000000000001</v>
      </c>
      <c r="H3578" s="19">
        <v>18.5</v>
      </c>
      <c r="I3578" s="26">
        <v>15</v>
      </c>
      <c r="J3578" s="15">
        <v>7.9</v>
      </c>
      <c r="K3578" s="26">
        <v>1</v>
      </c>
      <c r="L3578" s="19">
        <v>24.4</v>
      </c>
      <c r="M3578" s="19">
        <v>16.399999999999999</v>
      </c>
      <c r="N3578" s="19">
        <v>175</v>
      </c>
      <c r="O3578" s="15">
        <v>1</v>
      </c>
      <c r="P3578" s="19" t="s">
        <v>1027</v>
      </c>
      <c r="Q3578" s="37" t="s">
        <v>9169</v>
      </c>
      <c r="R3578" s="37">
        <v>1.4999999999999999E-2</v>
      </c>
      <c r="S3578" s="37" t="s">
        <v>9168</v>
      </c>
      <c r="T3578" s="37" t="s">
        <v>9167</v>
      </c>
      <c r="U3578" s="37" t="s">
        <v>9166</v>
      </c>
    </row>
    <row r="3579" spans="1:21" s="37" customFormat="1" ht="14.5">
      <c r="A3579" s="3" t="s">
        <v>9087</v>
      </c>
      <c r="B3579" s="15" t="s">
        <v>1</v>
      </c>
      <c r="C3579" s="19" t="s">
        <v>1066</v>
      </c>
      <c r="D3579" s="19" t="s">
        <v>9073</v>
      </c>
      <c r="E3579" s="38">
        <v>400</v>
      </c>
      <c r="F3579" s="19">
        <v>17.8</v>
      </c>
      <c r="G3579" s="20">
        <v>18.75</v>
      </c>
      <c r="H3579" s="19">
        <v>19.7</v>
      </c>
      <c r="I3579" s="26">
        <v>16</v>
      </c>
      <c r="J3579" s="15">
        <v>7.9</v>
      </c>
      <c r="K3579" s="26">
        <v>1</v>
      </c>
      <c r="L3579" s="19">
        <v>26</v>
      </c>
      <c r="M3579" s="19">
        <v>15.4</v>
      </c>
      <c r="N3579" s="19">
        <v>175</v>
      </c>
      <c r="O3579" s="15">
        <v>1</v>
      </c>
      <c r="P3579" s="19" t="s">
        <v>1029</v>
      </c>
      <c r="Q3579" s="37" t="s">
        <v>9169</v>
      </c>
      <c r="R3579" s="37">
        <v>1.4999999999999999E-2</v>
      </c>
      <c r="S3579" s="37" t="s">
        <v>9168</v>
      </c>
      <c r="T3579" s="37" t="s">
        <v>9167</v>
      </c>
      <c r="U3579" s="37" t="s">
        <v>9166</v>
      </c>
    </row>
    <row r="3580" spans="1:21" s="37" customFormat="1" ht="14.5">
      <c r="A3580" s="3" t="s">
        <v>9123</v>
      </c>
      <c r="B3580" s="15" t="s">
        <v>1</v>
      </c>
      <c r="C3580" s="19" t="s">
        <v>1066</v>
      </c>
      <c r="D3580" s="19" t="s">
        <v>9073</v>
      </c>
      <c r="E3580" s="38">
        <v>400</v>
      </c>
      <c r="F3580" s="19">
        <v>17.8</v>
      </c>
      <c r="G3580" s="20">
        <v>18.75</v>
      </c>
      <c r="H3580" s="19">
        <v>19.7</v>
      </c>
      <c r="I3580" s="26">
        <v>16</v>
      </c>
      <c r="J3580" s="15">
        <v>7.9</v>
      </c>
      <c r="K3580" s="26">
        <v>1</v>
      </c>
      <c r="L3580" s="19">
        <v>26</v>
      </c>
      <c r="M3580" s="19">
        <v>15.4</v>
      </c>
      <c r="N3580" s="19">
        <v>175</v>
      </c>
      <c r="O3580" s="15">
        <v>1</v>
      </c>
      <c r="P3580" s="19" t="s">
        <v>1027</v>
      </c>
      <c r="Q3580" s="37" t="s">
        <v>9169</v>
      </c>
      <c r="R3580" s="37">
        <v>1.4999999999999999E-2</v>
      </c>
      <c r="S3580" s="37" t="s">
        <v>9168</v>
      </c>
      <c r="T3580" s="37" t="s">
        <v>9167</v>
      </c>
      <c r="U3580" s="37" t="s">
        <v>9166</v>
      </c>
    </row>
    <row r="3581" spans="1:21" s="37" customFormat="1" ht="14.5">
      <c r="A3581" s="3" t="s">
        <v>9088</v>
      </c>
      <c r="B3581" s="15" t="s">
        <v>1</v>
      </c>
      <c r="C3581" s="19" t="s">
        <v>1066</v>
      </c>
      <c r="D3581" s="19" t="s">
        <v>9073</v>
      </c>
      <c r="E3581" s="38">
        <v>400</v>
      </c>
      <c r="F3581" s="19">
        <v>18.899999999999999</v>
      </c>
      <c r="G3581" s="39">
        <v>19.899999999999999</v>
      </c>
      <c r="H3581" s="19">
        <v>20.9</v>
      </c>
      <c r="I3581" s="26">
        <v>17</v>
      </c>
      <c r="J3581" s="15">
        <v>7.9</v>
      </c>
      <c r="K3581" s="26">
        <v>1</v>
      </c>
      <c r="L3581" s="19">
        <v>27.6</v>
      </c>
      <c r="M3581" s="19">
        <v>14.5</v>
      </c>
      <c r="N3581" s="19">
        <v>175</v>
      </c>
      <c r="O3581" s="15">
        <v>1</v>
      </c>
      <c r="P3581" s="19" t="s">
        <v>1029</v>
      </c>
      <c r="Q3581" s="37" t="s">
        <v>9169</v>
      </c>
      <c r="R3581" s="37">
        <v>1.4999999999999999E-2</v>
      </c>
      <c r="S3581" s="37" t="s">
        <v>9168</v>
      </c>
      <c r="T3581" s="37" t="s">
        <v>9167</v>
      </c>
      <c r="U3581" s="37" t="s">
        <v>9166</v>
      </c>
    </row>
    <row r="3582" spans="1:21" s="37" customFormat="1" ht="14.5">
      <c r="A3582" s="3" t="s">
        <v>9124</v>
      </c>
      <c r="B3582" s="15" t="s">
        <v>1</v>
      </c>
      <c r="C3582" s="19" t="s">
        <v>1066</v>
      </c>
      <c r="D3582" s="19" t="s">
        <v>9073</v>
      </c>
      <c r="E3582" s="38">
        <v>400</v>
      </c>
      <c r="F3582" s="19">
        <v>18.899999999999999</v>
      </c>
      <c r="G3582" s="39">
        <v>19.899999999999999</v>
      </c>
      <c r="H3582" s="19">
        <v>20.9</v>
      </c>
      <c r="I3582" s="26">
        <v>17</v>
      </c>
      <c r="J3582" s="15">
        <v>7.9</v>
      </c>
      <c r="K3582" s="26">
        <v>1</v>
      </c>
      <c r="L3582" s="19">
        <v>27.6</v>
      </c>
      <c r="M3582" s="19">
        <v>14.5</v>
      </c>
      <c r="N3582" s="19">
        <v>175</v>
      </c>
      <c r="O3582" s="15">
        <v>1</v>
      </c>
      <c r="P3582" s="19" t="s">
        <v>1027</v>
      </c>
      <c r="Q3582" s="37" t="s">
        <v>9169</v>
      </c>
      <c r="R3582" s="37">
        <v>1.4999999999999999E-2</v>
      </c>
      <c r="S3582" s="37" t="s">
        <v>9168</v>
      </c>
      <c r="T3582" s="37" t="s">
        <v>9167</v>
      </c>
      <c r="U3582" s="37" t="s">
        <v>9166</v>
      </c>
    </row>
    <row r="3583" spans="1:21" s="37" customFormat="1" ht="14.5">
      <c r="A3583" s="3" t="s">
        <v>9089</v>
      </c>
      <c r="B3583" s="15" t="s">
        <v>1</v>
      </c>
      <c r="C3583" s="19" t="s">
        <v>1066</v>
      </c>
      <c r="D3583" s="19" t="s">
        <v>9073</v>
      </c>
      <c r="E3583" s="38">
        <v>400</v>
      </c>
      <c r="F3583" s="19">
        <v>20</v>
      </c>
      <c r="G3583" s="20">
        <v>21.05</v>
      </c>
      <c r="H3583" s="19">
        <v>22.1</v>
      </c>
      <c r="I3583" s="26">
        <v>18</v>
      </c>
      <c r="J3583" s="15">
        <v>7.9</v>
      </c>
      <c r="K3583" s="26">
        <v>1</v>
      </c>
      <c r="L3583" s="19">
        <v>29.2</v>
      </c>
      <c r="M3583" s="19">
        <v>13.7</v>
      </c>
      <c r="N3583" s="19">
        <v>175</v>
      </c>
      <c r="O3583" s="15">
        <v>1</v>
      </c>
      <c r="P3583" s="19" t="s">
        <v>1029</v>
      </c>
      <c r="Q3583" s="37" t="s">
        <v>9169</v>
      </c>
      <c r="R3583" s="37">
        <v>1.4999999999999999E-2</v>
      </c>
      <c r="S3583" s="37" t="s">
        <v>9168</v>
      </c>
      <c r="T3583" s="37" t="s">
        <v>9167</v>
      </c>
      <c r="U3583" s="37" t="s">
        <v>9166</v>
      </c>
    </row>
    <row r="3584" spans="1:21" s="37" customFormat="1" ht="14.5">
      <c r="A3584" s="3" t="s">
        <v>9125</v>
      </c>
      <c r="B3584" s="15" t="s">
        <v>1</v>
      </c>
      <c r="C3584" s="19" t="s">
        <v>1066</v>
      </c>
      <c r="D3584" s="19" t="s">
        <v>9073</v>
      </c>
      <c r="E3584" s="38">
        <v>400</v>
      </c>
      <c r="F3584" s="19">
        <v>20</v>
      </c>
      <c r="G3584" s="20">
        <v>21.05</v>
      </c>
      <c r="H3584" s="19">
        <v>22.1</v>
      </c>
      <c r="I3584" s="26">
        <v>18</v>
      </c>
      <c r="J3584" s="15">
        <v>7.9</v>
      </c>
      <c r="K3584" s="26">
        <v>1</v>
      </c>
      <c r="L3584" s="19">
        <v>29.2</v>
      </c>
      <c r="M3584" s="19">
        <v>13.7</v>
      </c>
      <c r="N3584" s="19">
        <v>175</v>
      </c>
      <c r="O3584" s="15">
        <v>1</v>
      </c>
      <c r="P3584" s="19" t="s">
        <v>1027</v>
      </c>
      <c r="Q3584" s="37" t="s">
        <v>9169</v>
      </c>
      <c r="R3584" s="37">
        <v>1.4999999999999999E-2</v>
      </c>
      <c r="S3584" s="37" t="s">
        <v>9168</v>
      </c>
      <c r="T3584" s="37" t="s">
        <v>9167</v>
      </c>
      <c r="U3584" s="37" t="s">
        <v>9166</v>
      </c>
    </row>
    <row r="3585" spans="1:21" s="37" customFormat="1" ht="14.5">
      <c r="A3585" s="3" t="s">
        <v>9090</v>
      </c>
      <c r="B3585" s="15" t="s">
        <v>1</v>
      </c>
      <c r="C3585" s="19" t="s">
        <v>1066</v>
      </c>
      <c r="D3585" s="19" t="s">
        <v>9073</v>
      </c>
      <c r="E3585" s="38">
        <v>400</v>
      </c>
      <c r="F3585" s="19">
        <v>22.2</v>
      </c>
      <c r="G3585" s="20">
        <v>23.35</v>
      </c>
      <c r="H3585" s="19">
        <v>24.5</v>
      </c>
      <c r="I3585" s="26">
        <v>20</v>
      </c>
      <c r="J3585" s="15">
        <v>7.9</v>
      </c>
      <c r="K3585" s="26">
        <v>1</v>
      </c>
      <c r="L3585" s="19">
        <v>32.4</v>
      </c>
      <c r="M3585" s="19">
        <v>12.3</v>
      </c>
      <c r="N3585" s="19">
        <v>175</v>
      </c>
      <c r="O3585" s="15">
        <v>1</v>
      </c>
      <c r="P3585" s="19" t="s">
        <v>1029</v>
      </c>
      <c r="Q3585" s="37" t="s">
        <v>9169</v>
      </c>
      <c r="R3585" s="37">
        <v>1.4999999999999999E-2</v>
      </c>
      <c r="S3585" s="37" t="s">
        <v>9168</v>
      </c>
      <c r="T3585" s="37" t="s">
        <v>9167</v>
      </c>
      <c r="U3585" s="37" t="s">
        <v>9166</v>
      </c>
    </row>
    <row r="3586" spans="1:21" s="37" customFormat="1" ht="14.5">
      <c r="A3586" s="3" t="s">
        <v>9126</v>
      </c>
      <c r="B3586" s="15" t="s">
        <v>1</v>
      </c>
      <c r="C3586" s="19" t="s">
        <v>1066</v>
      </c>
      <c r="D3586" s="19" t="s">
        <v>9073</v>
      </c>
      <c r="E3586" s="38">
        <v>400</v>
      </c>
      <c r="F3586" s="19">
        <v>22.2</v>
      </c>
      <c r="G3586" s="20">
        <v>23.35</v>
      </c>
      <c r="H3586" s="19">
        <v>24.5</v>
      </c>
      <c r="I3586" s="26">
        <v>20</v>
      </c>
      <c r="J3586" s="15">
        <v>7.9</v>
      </c>
      <c r="K3586" s="26">
        <v>1</v>
      </c>
      <c r="L3586" s="19">
        <v>32.4</v>
      </c>
      <c r="M3586" s="19">
        <v>12.3</v>
      </c>
      <c r="N3586" s="19">
        <v>175</v>
      </c>
      <c r="O3586" s="15">
        <v>1</v>
      </c>
      <c r="P3586" s="19" t="s">
        <v>1027</v>
      </c>
      <c r="Q3586" s="37" t="s">
        <v>9169</v>
      </c>
      <c r="R3586" s="37">
        <v>1.4999999999999999E-2</v>
      </c>
      <c r="S3586" s="37" t="s">
        <v>9168</v>
      </c>
      <c r="T3586" s="37" t="s">
        <v>9167</v>
      </c>
      <c r="U3586" s="37" t="s">
        <v>9166</v>
      </c>
    </row>
    <row r="3587" spans="1:21" s="37" customFormat="1" ht="14.5">
      <c r="A3587" s="3" t="s">
        <v>9091</v>
      </c>
      <c r="B3587" s="15" t="s">
        <v>1</v>
      </c>
      <c r="C3587" s="19" t="s">
        <v>1066</v>
      </c>
      <c r="D3587" s="19" t="s">
        <v>9073</v>
      </c>
      <c r="E3587" s="38">
        <v>400</v>
      </c>
      <c r="F3587" s="19">
        <v>24.4</v>
      </c>
      <c r="G3587" s="20">
        <v>25.65</v>
      </c>
      <c r="H3587" s="19">
        <v>26.9</v>
      </c>
      <c r="I3587" s="26">
        <v>22</v>
      </c>
      <c r="J3587" s="15">
        <v>7.9</v>
      </c>
      <c r="K3587" s="26">
        <v>1</v>
      </c>
      <c r="L3587" s="19">
        <v>35.5</v>
      </c>
      <c r="M3587" s="19">
        <v>11.3</v>
      </c>
      <c r="N3587" s="19">
        <v>175</v>
      </c>
      <c r="O3587" s="15">
        <v>1</v>
      </c>
      <c r="P3587" s="19" t="s">
        <v>1029</v>
      </c>
      <c r="Q3587" s="37" t="s">
        <v>9169</v>
      </c>
      <c r="R3587" s="37">
        <v>1.4999999999999999E-2</v>
      </c>
      <c r="S3587" s="37" t="s">
        <v>9168</v>
      </c>
      <c r="T3587" s="37" t="s">
        <v>9167</v>
      </c>
      <c r="U3587" s="37" t="s">
        <v>9166</v>
      </c>
    </row>
    <row r="3588" spans="1:21" s="37" customFormat="1" ht="14.5">
      <c r="A3588" s="3" t="s">
        <v>9127</v>
      </c>
      <c r="B3588" s="15" t="s">
        <v>1</v>
      </c>
      <c r="C3588" s="19" t="s">
        <v>1066</v>
      </c>
      <c r="D3588" s="19" t="s">
        <v>9073</v>
      </c>
      <c r="E3588" s="38">
        <v>400</v>
      </c>
      <c r="F3588" s="19">
        <v>24.4</v>
      </c>
      <c r="G3588" s="20">
        <v>25.65</v>
      </c>
      <c r="H3588" s="19">
        <v>26.9</v>
      </c>
      <c r="I3588" s="26">
        <v>22</v>
      </c>
      <c r="J3588" s="15">
        <v>7.9</v>
      </c>
      <c r="K3588" s="26">
        <v>1</v>
      </c>
      <c r="L3588" s="19">
        <v>35.5</v>
      </c>
      <c r="M3588" s="19">
        <v>11.3</v>
      </c>
      <c r="N3588" s="19">
        <v>175</v>
      </c>
      <c r="O3588" s="15">
        <v>1</v>
      </c>
      <c r="P3588" s="19" t="s">
        <v>1027</v>
      </c>
      <c r="Q3588" s="37" t="s">
        <v>9169</v>
      </c>
      <c r="R3588" s="37">
        <v>1.4999999999999999E-2</v>
      </c>
      <c r="S3588" s="37" t="s">
        <v>9168</v>
      </c>
      <c r="T3588" s="37" t="s">
        <v>9167</v>
      </c>
      <c r="U3588" s="37" t="s">
        <v>9166</v>
      </c>
    </row>
    <row r="3589" spans="1:21" s="37" customFormat="1" ht="14.5">
      <c r="A3589" s="3" t="s">
        <v>9092</v>
      </c>
      <c r="B3589" s="15" t="s">
        <v>1</v>
      </c>
      <c r="C3589" s="19" t="s">
        <v>1066</v>
      </c>
      <c r="D3589" s="19" t="s">
        <v>9073</v>
      </c>
      <c r="E3589" s="38">
        <v>400</v>
      </c>
      <c r="F3589" s="19">
        <v>26.7</v>
      </c>
      <c r="G3589" s="39">
        <v>28.1</v>
      </c>
      <c r="H3589" s="19">
        <v>29.5</v>
      </c>
      <c r="I3589" s="26">
        <v>24</v>
      </c>
      <c r="J3589" s="15">
        <v>7.9</v>
      </c>
      <c r="K3589" s="26">
        <v>1</v>
      </c>
      <c r="L3589" s="19">
        <v>38.9</v>
      </c>
      <c r="M3589" s="19">
        <v>10.3</v>
      </c>
      <c r="N3589" s="19">
        <v>175</v>
      </c>
      <c r="O3589" s="15">
        <v>1</v>
      </c>
      <c r="P3589" s="19" t="s">
        <v>1029</v>
      </c>
      <c r="Q3589" s="37" t="s">
        <v>9169</v>
      </c>
      <c r="R3589" s="37">
        <v>1.4999999999999999E-2</v>
      </c>
      <c r="S3589" s="37" t="s">
        <v>9168</v>
      </c>
      <c r="T3589" s="37" t="s">
        <v>9167</v>
      </c>
      <c r="U3589" s="37" t="s">
        <v>9166</v>
      </c>
    </row>
    <row r="3590" spans="1:21" s="37" customFormat="1" ht="14.5">
      <c r="A3590" s="3" t="s">
        <v>9128</v>
      </c>
      <c r="B3590" s="15" t="s">
        <v>1</v>
      </c>
      <c r="C3590" s="19" t="s">
        <v>1066</v>
      </c>
      <c r="D3590" s="19" t="s">
        <v>9073</v>
      </c>
      <c r="E3590" s="38">
        <v>400</v>
      </c>
      <c r="F3590" s="19">
        <v>26.7</v>
      </c>
      <c r="G3590" s="39">
        <v>28.1</v>
      </c>
      <c r="H3590" s="19">
        <v>29.5</v>
      </c>
      <c r="I3590" s="26">
        <v>24</v>
      </c>
      <c r="J3590" s="15">
        <v>7.9</v>
      </c>
      <c r="K3590" s="26">
        <v>1</v>
      </c>
      <c r="L3590" s="19">
        <v>38.9</v>
      </c>
      <c r="M3590" s="19">
        <v>10.3</v>
      </c>
      <c r="N3590" s="19">
        <v>175</v>
      </c>
      <c r="O3590" s="15">
        <v>1</v>
      </c>
      <c r="P3590" s="19" t="s">
        <v>1027</v>
      </c>
      <c r="Q3590" s="37" t="s">
        <v>9169</v>
      </c>
      <c r="R3590" s="37">
        <v>1.4999999999999999E-2</v>
      </c>
      <c r="S3590" s="37" t="s">
        <v>9168</v>
      </c>
      <c r="T3590" s="37" t="s">
        <v>9167</v>
      </c>
      <c r="U3590" s="37" t="s">
        <v>9166</v>
      </c>
    </row>
    <row r="3591" spans="1:21" s="37" customFormat="1" ht="14.5">
      <c r="A3591" s="3" t="s">
        <v>9093</v>
      </c>
      <c r="B3591" s="15" t="s">
        <v>1</v>
      </c>
      <c r="C3591" s="19" t="s">
        <v>1066</v>
      </c>
      <c r="D3591" s="19" t="s">
        <v>9073</v>
      </c>
      <c r="E3591" s="38">
        <v>400</v>
      </c>
      <c r="F3591" s="19">
        <v>28.9</v>
      </c>
      <c r="G3591" s="39">
        <v>30.4</v>
      </c>
      <c r="H3591" s="19">
        <v>31.9</v>
      </c>
      <c r="I3591" s="26">
        <v>26</v>
      </c>
      <c r="J3591" s="15">
        <v>7.9</v>
      </c>
      <c r="K3591" s="26">
        <v>1</v>
      </c>
      <c r="L3591" s="19">
        <v>42.1</v>
      </c>
      <c r="M3591" s="19">
        <v>9.5</v>
      </c>
      <c r="N3591" s="19">
        <v>175</v>
      </c>
      <c r="O3591" s="15">
        <v>1</v>
      </c>
      <c r="P3591" s="19" t="s">
        <v>1029</v>
      </c>
      <c r="Q3591" s="37" t="s">
        <v>9169</v>
      </c>
      <c r="R3591" s="37">
        <v>1.4999999999999999E-2</v>
      </c>
      <c r="S3591" s="37" t="s">
        <v>9168</v>
      </c>
      <c r="T3591" s="37" t="s">
        <v>9167</v>
      </c>
      <c r="U3591" s="37" t="s">
        <v>9166</v>
      </c>
    </row>
    <row r="3592" spans="1:21" s="37" customFormat="1" ht="14.5">
      <c r="A3592" s="3" t="s">
        <v>9129</v>
      </c>
      <c r="B3592" s="15" t="s">
        <v>1</v>
      </c>
      <c r="C3592" s="19" t="s">
        <v>1066</v>
      </c>
      <c r="D3592" s="19" t="s">
        <v>9073</v>
      </c>
      <c r="E3592" s="38">
        <v>400</v>
      </c>
      <c r="F3592" s="19">
        <v>28.9</v>
      </c>
      <c r="G3592" s="39">
        <v>30.4</v>
      </c>
      <c r="H3592" s="19">
        <v>31.9</v>
      </c>
      <c r="I3592" s="26">
        <v>26</v>
      </c>
      <c r="J3592" s="15">
        <v>7.9</v>
      </c>
      <c r="K3592" s="26">
        <v>1</v>
      </c>
      <c r="L3592" s="19">
        <v>42.1</v>
      </c>
      <c r="M3592" s="19">
        <v>9.5</v>
      </c>
      <c r="N3592" s="19">
        <v>175</v>
      </c>
      <c r="O3592" s="15">
        <v>1</v>
      </c>
      <c r="P3592" s="19" t="s">
        <v>1027</v>
      </c>
      <c r="Q3592" s="37" t="s">
        <v>9169</v>
      </c>
      <c r="R3592" s="37">
        <v>1.4999999999999999E-2</v>
      </c>
      <c r="S3592" s="37" t="s">
        <v>9168</v>
      </c>
      <c r="T3592" s="37" t="s">
        <v>9167</v>
      </c>
      <c r="U3592" s="37" t="s">
        <v>9166</v>
      </c>
    </row>
    <row r="3593" spans="1:21" s="37" customFormat="1" ht="14.5">
      <c r="A3593" s="3" t="s">
        <v>9094</v>
      </c>
      <c r="B3593" s="15" t="s">
        <v>1</v>
      </c>
      <c r="C3593" s="19" t="s">
        <v>1066</v>
      </c>
      <c r="D3593" s="19" t="s">
        <v>9073</v>
      </c>
      <c r="E3593" s="38">
        <v>400</v>
      </c>
      <c r="F3593" s="19">
        <v>31.1</v>
      </c>
      <c r="G3593" s="20">
        <v>32.75</v>
      </c>
      <c r="H3593" s="19">
        <v>34.4</v>
      </c>
      <c r="I3593" s="26">
        <v>28</v>
      </c>
      <c r="J3593" s="15">
        <v>7.9</v>
      </c>
      <c r="K3593" s="26">
        <v>1</v>
      </c>
      <c r="L3593" s="19">
        <v>45.4</v>
      </c>
      <c r="M3593" s="19">
        <v>8.8000000000000007</v>
      </c>
      <c r="N3593" s="19">
        <v>175</v>
      </c>
      <c r="O3593" s="15">
        <v>1</v>
      </c>
      <c r="P3593" s="19" t="s">
        <v>1029</v>
      </c>
      <c r="Q3593" s="37" t="s">
        <v>9169</v>
      </c>
      <c r="R3593" s="37">
        <v>1.4999999999999999E-2</v>
      </c>
      <c r="S3593" s="37" t="s">
        <v>9168</v>
      </c>
      <c r="T3593" s="37" t="s">
        <v>9167</v>
      </c>
      <c r="U3593" s="37" t="s">
        <v>9166</v>
      </c>
    </row>
    <row r="3594" spans="1:21" s="37" customFormat="1" ht="14.5">
      <c r="A3594" s="3" t="s">
        <v>9130</v>
      </c>
      <c r="B3594" s="15" t="s">
        <v>1</v>
      </c>
      <c r="C3594" s="19" t="s">
        <v>1066</v>
      </c>
      <c r="D3594" s="19" t="s">
        <v>9073</v>
      </c>
      <c r="E3594" s="38">
        <v>400</v>
      </c>
      <c r="F3594" s="19">
        <v>31.1</v>
      </c>
      <c r="G3594" s="20">
        <v>32.75</v>
      </c>
      <c r="H3594" s="19">
        <v>34.4</v>
      </c>
      <c r="I3594" s="26">
        <v>28</v>
      </c>
      <c r="J3594" s="15">
        <v>7.9</v>
      </c>
      <c r="K3594" s="26">
        <v>1</v>
      </c>
      <c r="L3594" s="19">
        <v>45.4</v>
      </c>
      <c r="M3594" s="19">
        <v>8.8000000000000007</v>
      </c>
      <c r="N3594" s="19">
        <v>175</v>
      </c>
      <c r="O3594" s="15">
        <v>1</v>
      </c>
      <c r="P3594" s="19" t="s">
        <v>1027</v>
      </c>
      <c r="Q3594" s="37" t="s">
        <v>9169</v>
      </c>
      <c r="R3594" s="37">
        <v>1.4999999999999999E-2</v>
      </c>
      <c r="S3594" s="37" t="s">
        <v>9168</v>
      </c>
      <c r="T3594" s="37" t="s">
        <v>9167</v>
      </c>
      <c r="U3594" s="37" t="s">
        <v>9166</v>
      </c>
    </row>
    <row r="3595" spans="1:21" s="37" customFormat="1" ht="14.5">
      <c r="A3595" s="3" t="s">
        <v>9095</v>
      </c>
      <c r="B3595" s="15" t="s">
        <v>1</v>
      </c>
      <c r="C3595" s="19" t="s">
        <v>1066</v>
      </c>
      <c r="D3595" s="19" t="s">
        <v>9073</v>
      </c>
      <c r="E3595" s="38">
        <v>400</v>
      </c>
      <c r="F3595" s="19">
        <v>33.299999999999997</v>
      </c>
      <c r="G3595" s="20">
        <v>35.049999999999997</v>
      </c>
      <c r="H3595" s="19">
        <v>36.799999999999997</v>
      </c>
      <c r="I3595" s="26">
        <v>30</v>
      </c>
      <c r="J3595" s="15">
        <v>7.9</v>
      </c>
      <c r="K3595" s="26">
        <v>1</v>
      </c>
      <c r="L3595" s="19">
        <v>48.4</v>
      </c>
      <c r="M3595" s="19">
        <v>8.3000000000000007</v>
      </c>
      <c r="N3595" s="19">
        <v>175</v>
      </c>
      <c r="O3595" s="15">
        <v>1</v>
      </c>
      <c r="P3595" s="19" t="s">
        <v>1029</v>
      </c>
      <c r="Q3595" s="37" t="s">
        <v>9169</v>
      </c>
      <c r="R3595" s="37">
        <v>1.4999999999999999E-2</v>
      </c>
      <c r="S3595" s="37" t="s">
        <v>9168</v>
      </c>
      <c r="T3595" s="37" t="s">
        <v>9167</v>
      </c>
      <c r="U3595" s="37" t="s">
        <v>9166</v>
      </c>
    </row>
    <row r="3596" spans="1:21" s="37" customFormat="1" ht="14.5">
      <c r="A3596" s="3" t="s">
        <v>9131</v>
      </c>
      <c r="B3596" s="15" t="s">
        <v>1</v>
      </c>
      <c r="C3596" s="19" t="s">
        <v>1066</v>
      </c>
      <c r="D3596" s="19" t="s">
        <v>9073</v>
      </c>
      <c r="E3596" s="38">
        <v>400</v>
      </c>
      <c r="F3596" s="19">
        <v>33.299999999999997</v>
      </c>
      <c r="G3596" s="20">
        <v>35.049999999999997</v>
      </c>
      <c r="H3596" s="19">
        <v>36.799999999999997</v>
      </c>
      <c r="I3596" s="26">
        <v>30</v>
      </c>
      <c r="J3596" s="15">
        <v>7.9</v>
      </c>
      <c r="K3596" s="26">
        <v>1</v>
      </c>
      <c r="L3596" s="19">
        <v>48.4</v>
      </c>
      <c r="M3596" s="19">
        <v>8.3000000000000007</v>
      </c>
      <c r="N3596" s="19">
        <v>175</v>
      </c>
      <c r="O3596" s="15">
        <v>1</v>
      </c>
      <c r="P3596" s="19" t="s">
        <v>1027</v>
      </c>
      <c r="Q3596" s="37" t="s">
        <v>9169</v>
      </c>
      <c r="R3596" s="37">
        <v>1.4999999999999999E-2</v>
      </c>
      <c r="S3596" s="37" t="s">
        <v>9168</v>
      </c>
      <c r="T3596" s="37" t="s">
        <v>9167</v>
      </c>
      <c r="U3596" s="37" t="s">
        <v>9166</v>
      </c>
    </row>
    <row r="3597" spans="1:21" s="37" customFormat="1" ht="14.5">
      <c r="A3597" s="3" t="s">
        <v>9096</v>
      </c>
      <c r="B3597" s="15" t="s">
        <v>1</v>
      </c>
      <c r="C3597" s="19" t="s">
        <v>1066</v>
      </c>
      <c r="D3597" s="19" t="s">
        <v>9073</v>
      </c>
      <c r="E3597" s="38">
        <v>400</v>
      </c>
      <c r="F3597" s="19">
        <v>36.700000000000003</v>
      </c>
      <c r="G3597" s="20">
        <v>38.650000000000006</v>
      </c>
      <c r="H3597" s="19">
        <v>40.6</v>
      </c>
      <c r="I3597" s="26">
        <v>33</v>
      </c>
      <c r="J3597" s="15">
        <v>7.9</v>
      </c>
      <c r="K3597" s="26">
        <v>1</v>
      </c>
      <c r="L3597" s="19">
        <v>53.3</v>
      </c>
      <c r="M3597" s="19">
        <v>7.5</v>
      </c>
      <c r="N3597" s="19">
        <v>175</v>
      </c>
      <c r="O3597" s="15">
        <v>1</v>
      </c>
      <c r="P3597" s="19" t="s">
        <v>1029</v>
      </c>
      <c r="Q3597" s="37" t="s">
        <v>9169</v>
      </c>
      <c r="R3597" s="37">
        <v>1.4999999999999999E-2</v>
      </c>
      <c r="S3597" s="37" t="s">
        <v>9168</v>
      </c>
      <c r="T3597" s="37" t="s">
        <v>9167</v>
      </c>
      <c r="U3597" s="37" t="s">
        <v>9166</v>
      </c>
    </row>
    <row r="3598" spans="1:21" s="37" customFormat="1" ht="14.5">
      <c r="A3598" s="3" t="s">
        <v>9132</v>
      </c>
      <c r="B3598" s="15" t="s">
        <v>1</v>
      </c>
      <c r="C3598" s="19" t="s">
        <v>1066</v>
      </c>
      <c r="D3598" s="19" t="s">
        <v>9073</v>
      </c>
      <c r="E3598" s="38">
        <v>400</v>
      </c>
      <c r="F3598" s="19">
        <v>36.700000000000003</v>
      </c>
      <c r="G3598" s="20">
        <v>38.650000000000006</v>
      </c>
      <c r="H3598" s="19">
        <v>40.6</v>
      </c>
      <c r="I3598" s="26">
        <v>33</v>
      </c>
      <c r="J3598" s="15">
        <v>7.9</v>
      </c>
      <c r="K3598" s="26">
        <v>1</v>
      </c>
      <c r="L3598" s="19">
        <v>53.3</v>
      </c>
      <c r="M3598" s="19">
        <v>7.5</v>
      </c>
      <c r="N3598" s="19">
        <v>175</v>
      </c>
      <c r="O3598" s="15">
        <v>1</v>
      </c>
      <c r="P3598" s="19" t="s">
        <v>1027</v>
      </c>
      <c r="Q3598" s="37" t="s">
        <v>9169</v>
      </c>
      <c r="R3598" s="37">
        <v>1.4999999999999999E-2</v>
      </c>
      <c r="S3598" s="37" t="s">
        <v>9168</v>
      </c>
      <c r="T3598" s="37" t="s">
        <v>9167</v>
      </c>
      <c r="U3598" s="37" t="s">
        <v>9166</v>
      </c>
    </row>
    <row r="3599" spans="1:21" s="37" customFormat="1" ht="14.5">
      <c r="A3599" s="3" t="s">
        <v>9097</v>
      </c>
      <c r="B3599" s="15" t="s">
        <v>1</v>
      </c>
      <c r="C3599" s="19" t="s">
        <v>1066</v>
      </c>
      <c r="D3599" s="19" t="s">
        <v>9073</v>
      </c>
      <c r="E3599" s="38">
        <v>400</v>
      </c>
      <c r="F3599" s="19">
        <v>40</v>
      </c>
      <c r="G3599" s="39">
        <v>42.1</v>
      </c>
      <c r="H3599" s="19">
        <v>44.2</v>
      </c>
      <c r="I3599" s="26">
        <v>36</v>
      </c>
      <c r="J3599" s="15">
        <v>7.9</v>
      </c>
      <c r="K3599" s="26">
        <v>1</v>
      </c>
      <c r="L3599" s="19">
        <v>58.1</v>
      </c>
      <c r="M3599" s="19">
        <v>6.9</v>
      </c>
      <c r="N3599" s="19">
        <v>175</v>
      </c>
      <c r="O3599" s="15">
        <v>1</v>
      </c>
      <c r="P3599" s="19" t="s">
        <v>1029</v>
      </c>
      <c r="Q3599" s="37" t="s">
        <v>9169</v>
      </c>
      <c r="R3599" s="37">
        <v>1.4999999999999999E-2</v>
      </c>
      <c r="S3599" s="37" t="s">
        <v>9168</v>
      </c>
      <c r="T3599" s="37" t="s">
        <v>9167</v>
      </c>
      <c r="U3599" s="37" t="s">
        <v>9166</v>
      </c>
    </row>
    <row r="3600" spans="1:21" s="37" customFormat="1" ht="14.5">
      <c r="A3600" s="3" t="s">
        <v>9133</v>
      </c>
      <c r="B3600" s="15" t="s">
        <v>1</v>
      </c>
      <c r="C3600" s="19" t="s">
        <v>1066</v>
      </c>
      <c r="D3600" s="19" t="s">
        <v>9073</v>
      </c>
      <c r="E3600" s="38">
        <v>400</v>
      </c>
      <c r="F3600" s="19">
        <v>40</v>
      </c>
      <c r="G3600" s="39">
        <v>42.1</v>
      </c>
      <c r="H3600" s="19">
        <v>44.2</v>
      </c>
      <c r="I3600" s="26">
        <v>36</v>
      </c>
      <c r="J3600" s="15">
        <v>7.9</v>
      </c>
      <c r="K3600" s="26">
        <v>1</v>
      </c>
      <c r="L3600" s="19">
        <v>58.1</v>
      </c>
      <c r="M3600" s="19">
        <v>6.9</v>
      </c>
      <c r="N3600" s="19">
        <v>175</v>
      </c>
      <c r="O3600" s="15">
        <v>1</v>
      </c>
      <c r="P3600" s="19" t="s">
        <v>1027</v>
      </c>
      <c r="Q3600" s="37" t="s">
        <v>9169</v>
      </c>
      <c r="R3600" s="37">
        <v>1.4999999999999999E-2</v>
      </c>
      <c r="S3600" s="37" t="s">
        <v>9168</v>
      </c>
      <c r="T3600" s="37" t="s">
        <v>9167</v>
      </c>
      <c r="U3600" s="37" t="s">
        <v>9166</v>
      </c>
    </row>
    <row r="3601" spans="1:21" s="37" customFormat="1" ht="14.5">
      <c r="A3601" s="3" t="s">
        <v>9098</v>
      </c>
      <c r="B3601" s="15" t="s">
        <v>1</v>
      </c>
      <c r="C3601" s="19" t="s">
        <v>1066</v>
      </c>
      <c r="D3601" s="19" t="s">
        <v>9073</v>
      </c>
      <c r="E3601" s="38">
        <v>400</v>
      </c>
      <c r="F3601" s="19">
        <v>44.4</v>
      </c>
      <c r="G3601" s="20">
        <v>46.75</v>
      </c>
      <c r="H3601" s="19">
        <v>49.1</v>
      </c>
      <c r="I3601" s="26">
        <v>40</v>
      </c>
      <c r="J3601" s="15">
        <v>7.9</v>
      </c>
      <c r="K3601" s="26">
        <v>1</v>
      </c>
      <c r="L3601" s="19">
        <v>64.5</v>
      </c>
      <c r="M3601" s="19">
        <v>6.2</v>
      </c>
      <c r="N3601" s="19">
        <v>175</v>
      </c>
      <c r="O3601" s="15">
        <v>1</v>
      </c>
      <c r="P3601" s="19" t="s">
        <v>1029</v>
      </c>
      <c r="Q3601" s="37" t="s">
        <v>9169</v>
      </c>
      <c r="R3601" s="37">
        <v>1.4999999999999999E-2</v>
      </c>
      <c r="S3601" s="37" t="s">
        <v>9168</v>
      </c>
      <c r="T3601" s="37" t="s">
        <v>9167</v>
      </c>
      <c r="U3601" s="37" t="s">
        <v>9166</v>
      </c>
    </row>
    <row r="3602" spans="1:21" s="37" customFormat="1" ht="14.5">
      <c r="A3602" s="3" t="s">
        <v>9134</v>
      </c>
      <c r="B3602" s="15" t="s">
        <v>1</v>
      </c>
      <c r="C3602" s="19" t="s">
        <v>1066</v>
      </c>
      <c r="D3602" s="19" t="s">
        <v>9073</v>
      </c>
      <c r="E3602" s="38">
        <v>400</v>
      </c>
      <c r="F3602" s="19">
        <v>44.4</v>
      </c>
      <c r="G3602" s="20">
        <v>46.75</v>
      </c>
      <c r="H3602" s="19">
        <v>49.1</v>
      </c>
      <c r="I3602" s="26">
        <v>40</v>
      </c>
      <c r="J3602" s="15">
        <v>7.9</v>
      </c>
      <c r="K3602" s="26">
        <v>1</v>
      </c>
      <c r="L3602" s="19">
        <v>64.5</v>
      </c>
      <c r="M3602" s="19">
        <v>6.2</v>
      </c>
      <c r="N3602" s="19">
        <v>175</v>
      </c>
      <c r="O3602" s="15">
        <v>1</v>
      </c>
      <c r="P3602" s="19" t="s">
        <v>1027</v>
      </c>
      <c r="Q3602" s="37" t="s">
        <v>9169</v>
      </c>
      <c r="R3602" s="37">
        <v>1.4999999999999999E-2</v>
      </c>
      <c r="S3602" s="37" t="s">
        <v>9168</v>
      </c>
      <c r="T3602" s="37" t="s">
        <v>9167</v>
      </c>
      <c r="U3602" s="37" t="s">
        <v>9166</v>
      </c>
    </row>
    <row r="3603" spans="1:21" s="37" customFormat="1" ht="14.5">
      <c r="A3603" s="3" t="s">
        <v>9099</v>
      </c>
      <c r="B3603" s="15" t="s">
        <v>1</v>
      </c>
      <c r="C3603" s="19" t="s">
        <v>1066</v>
      </c>
      <c r="D3603" s="19" t="s">
        <v>9073</v>
      </c>
      <c r="E3603" s="38">
        <v>400</v>
      </c>
      <c r="F3603" s="19">
        <v>47.8</v>
      </c>
      <c r="G3603" s="39">
        <v>50.3</v>
      </c>
      <c r="H3603" s="19">
        <v>52.8</v>
      </c>
      <c r="I3603" s="26">
        <v>43</v>
      </c>
      <c r="J3603" s="15">
        <v>7.9</v>
      </c>
      <c r="K3603" s="26">
        <v>1</v>
      </c>
      <c r="L3603" s="19">
        <v>69.400000000000006</v>
      </c>
      <c r="M3603" s="19">
        <v>5.8</v>
      </c>
      <c r="N3603" s="19">
        <v>175</v>
      </c>
      <c r="O3603" s="15">
        <v>1</v>
      </c>
      <c r="P3603" s="19" t="s">
        <v>1029</v>
      </c>
      <c r="Q3603" s="37" t="s">
        <v>9169</v>
      </c>
      <c r="R3603" s="37">
        <v>1.4999999999999999E-2</v>
      </c>
      <c r="S3603" s="37" t="s">
        <v>9168</v>
      </c>
      <c r="T3603" s="37" t="s">
        <v>9167</v>
      </c>
      <c r="U3603" s="37" t="s">
        <v>9166</v>
      </c>
    </row>
    <row r="3604" spans="1:21" s="37" customFormat="1" ht="14.5">
      <c r="A3604" s="3" t="s">
        <v>9135</v>
      </c>
      <c r="B3604" s="15" t="s">
        <v>1</v>
      </c>
      <c r="C3604" s="19" t="s">
        <v>1066</v>
      </c>
      <c r="D3604" s="19" t="s">
        <v>9073</v>
      </c>
      <c r="E3604" s="38">
        <v>400</v>
      </c>
      <c r="F3604" s="19">
        <v>47.8</v>
      </c>
      <c r="G3604" s="39">
        <v>50.3</v>
      </c>
      <c r="H3604" s="19">
        <v>52.8</v>
      </c>
      <c r="I3604" s="26">
        <v>43</v>
      </c>
      <c r="J3604" s="15">
        <v>7.9</v>
      </c>
      <c r="K3604" s="26">
        <v>1</v>
      </c>
      <c r="L3604" s="19">
        <v>69.400000000000006</v>
      </c>
      <c r="M3604" s="19">
        <v>5.8</v>
      </c>
      <c r="N3604" s="19">
        <v>175</v>
      </c>
      <c r="O3604" s="15">
        <v>1</v>
      </c>
      <c r="P3604" s="19" t="s">
        <v>1027</v>
      </c>
      <c r="Q3604" s="37" t="s">
        <v>9169</v>
      </c>
      <c r="R3604" s="37">
        <v>1.4999999999999999E-2</v>
      </c>
      <c r="S3604" s="37" t="s">
        <v>9168</v>
      </c>
      <c r="T3604" s="37" t="s">
        <v>9167</v>
      </c>
      <c r="U3604" s="37" t="s">
        <v>9166</v>
      </c>
    </row>
    <row r="3605" spans="1:21" s="37" customFormat="1" ht="14.5">
      <c r="A3605" s="3" t="s">
        <v>9100</v>
      </c>
      <c r="B3605" s="15" t="s">
        <v>1</v>
      </c>
      <c r="C3605" s="19" t="s">
        <v>1066</v>
      </c>
      <c r="D3605" s="19" t="s">
        <v>9073</v>
      </c>
      <c r="E3605" s="38">
        <v>400</v>
      </c>
      <c r="F3605" s="19">
        <v>50</v>
      </c>
      <c r="G3605" s="20">
        <v>52.65</v>
      </c>
      <c r="H3605" s="19">
        <v>55.3</v>
      </c>
      <c r="I3605" s="26">
        <v>45</v>
      </c>
      <c r="J3605" s="15">
        <v>7.9</v>
      </c>
      <c r="K3605" s="26">
        <v>1</v>
      </c>
      <c r="L3605" s="19">
        <v>72.7</v>
      </c>
      <c r="M3605" s="19">
        <v>5.5</v>
      </c>
      <c r="N3605" s="19">
        <v>175</v>
      </c>
      <c r="O3605" s="15">
        <v>1</v>
      </c>
      <c r="P3605" s="19" t="s">
        <v>1029</v>
      </c>
      <c r="Q3605" s="37" t="s">
        <v>9169</v>
      </c>
      <c r="R3605" s="37">
        <v>1.4999999999999999E-2</v>
      </c>
      <c r="S3605" s="37" t="s">
        <v>9168</v>
      </c>
      <c r="T3605" s="37" t="s">
        <v>9167</v>
      </c>
      <c r="U3605" s="37" t="s">
        <v>9166</v>
      </c>
    </row>
    <row r="3606" spans="1:21" s="37" customFormat="1" ht="14.5">
      <c r="A3606" s="3" t="s">
        <v>9136</v>
      </c>
      <c r="B3606" s="15" t="s">
        <v>1</v>
      </c>
      <c r="C3606" s="19" t="s">
        <v>1066</v>
      </c>
      <c r="D3606" s="19" t="s">
        <v>9073</v>
      </c>
      <c r="E3606" s="38">
        <v>400</v>
      </c>
      <c r="F3606" s="19">
        <v>50</v>
      </c>
      <c r="G3606" s="20">
        <v>52.65</v>
      </c>
      <c r="H3606" s="19">
        <v>55.3</v>
      </c>
      <c r="I3606" s="26">
        <v>45</v>
      </c>
      <c r="J3606" s="15">
        <v>7.9</v>
      </c>
      <c r="K3606" s="26">
        <v>1</v>
      </c>
      <c r="L3606" s="19">
        <v>72.7</v>
      </c>
      <c r="M3606" s="19">
        <v>5.5</v>
      </c>
      <c r="N3606" s="19">
        <v>175</v>
      </c>
      <c r="O3606" s="15">
        <v>1</v>
      </c>
      <c r="P3606" s="19" t="s">
        <v>1027</v>
      </c>
      <c r="Q3606" s="37" t="s">
        <v>9169</v>
      </c>
      <c r="R3606" s="37">
        <v>1.4999999999999999E-2</v>
      </c>
      <c r="S3606" s="37" t="s">
        <v>9168</v>
      </c>
      <c r="T3606" s="37" t="s">
        <v>9167</v>
      </c>
      <c r="U3606" s="37" t="s">
        <v>9166</v>
      </c>
    </row>
    <row r="3607" spans="1:21" s="37" customFormat="1" ht="14.5">
      <c r="A3607" s="3" t="s">
        <v>9101</v>
      </c>
      <c r="B3607" s="15" t="s">
        <v>1</v>
      </c>
      <c r="C3607" s="19" t="s">
        <v>1066</v>
      </c>
      <c r="D3607" s="19" t="s">
        <v>9073</v>
      </c>
      <c r="E3607" s="38">
        <v>400</v>
      </c>
      <c r="F3607" s="19">
        <v>53.3</v>
      </c>
      <c r="G3607" s="39">
        <v>56.099999999999994</v>
      </c>
      <c r="H3607" s="19">
        <v>58.9</v>
      </c>
      <c r="I3607" s="26">
        <v>48</v>
      </c>
      <c r="J3607" s="15">
        <v>7.9</v>
      </c>
      <c r="K3607" s="26">
        <v>1</v>
      </c>
      <c r="L3607" s="19">
        <v>77.400000000000006</v>
      </c>
      <c r="M3607" s="19">
        <v>5.2</v>
      </c>
      <c r="N3607" s="19">
        <v>175</v>
      </c>
      <c r="O3607" s="15">
        <v>1</v>
      </c>
      <c r="P3607" s="19" t="s">
        <v>1029</v>
      </c>
      <c r="Q3607" s="37" t="s">
        <v>9169</v>
      </c>
      <c r="R3607" s="37">
        <v>1.4999999999999999E-2</v>
      </c>
      <c r="S3607" s="37" t="s">
        <v>9168</v>
      </c>
      <c r="T3607" s="37" t="s">
        <v>9167</v>
      </c>
      <c r="U3607" s="37" t="s">
        <v>9166</v>
      </c>
    </row>
    <row r="3608" spans="1:21" s="37" customFormat="1" ht="14.5">
      <c r="A3608" s="3" t="s">
        <v>9137</v>
      </c>
      <c r="B3608" s="15" t="s">
        <v>1</v>
      </c>
      <c r="C3608" s="19" t="s">
        <v>1066</v>
      </c>
      <c r="D3608" s="19" t="s">
        <v>9073</v>
      </c>
      <c r="E3608" s="38">
        <v>400</v>
      </c>
      <c r="F3608" s="19">
        <v>53.3</v>
      </c>
      <c r="G3608" s="39">
        <v>56.099999999999994</v>
      </c>
      <c r="H3608" s="19">
        <v>58.9</v>
      </c>
      <c r="I3608" s="26">
        <v>48</v>
      </c>
      <c r="J3608" s="15">
        <v>7.9</v>
      </c>
      <c r="K3608" s="26">
        <v>1</v>
      </c>
      <c r="L3608" s="19">
        <v>77.400000000000006</v>
      </c>
      <c r="M3608" s="19">
        <v>5.2</v>
      </c>
      <c r="N3608" s="19">
        <v>175</v>
      </c>
      <c r="O3608" s="15">
        <v>1</v>
      </c>
      <c r="P3608" s="19" t="s">
        <v>1027</v>
      </c>
      <c r="Q3608" s="37" t="s">
        <v>9169</v>
      </c>
      <c r="R3608" s="37">
        <v>1.4999999999999999E-2</v>
      </c>
      <c r="S3608" s="37" t="s">
        <v>9168</v>
      </c>
      <c r="T3608" s="37" t="s">
        <v>9167</v>
      </c>
      <c r="U3608" s="37" t="s">
        <v>9166</v>
      </c>
    </row>
    <row r="3609" spans="1:21" s="37" customFormat="1" ht="14.5">
      <c r="A3609" s="3" t="s">
        <v>9145</v>
      </c>
      <c r="B3609" s="15" t="s">
        <v>1</v>
      </c>
      <c r="C3609" s="19" t="s">
        <v>1066</v>
      </c>
      <c r="D3609" s="19" t="s">
        <v>9073</v>
      </c>
      <c r="E3609" s="38">
        <v>400</v>
      </c>
      <c r="F3609" s="19">
        <v>6.4</v>
      </c>
      <c r="G3609" s="39">
        <v>6.7</v>
      </c>
      <c r="H3609" s="19">
        <v>7</v>
      </c>
      <c r="I3609" s="26">
        <v>5</v>
      </c>
      <c r="J3609" s="15">
        <v>7.9</v>
      </c>
      <c r="K3609" s="26">
        <v>800</v>
      </c>
      <c r="L3609" s="19">
        <v>9.1999999999999993</v>
      </c>
      <c r="M3609" s="19">
        <v>40.1</v>
      </c>
      <c r="N3609" s="19">
        <v>175</v>
      </c>
      <c r="O3609" s="15">
        <v>1</v>
      </c>
      <c r="P3609" s="19" t="s">
        <v>1029</v>
      </c>
      <c r="Q3609" s="37" t="s">
        <v>9169</v>
      </c>
      <c r="R3609" s="37">
        <v>1.4999999999999999E-2</v>
      </c>
      <c r="S3609" s="37" t="s">
        <v>9168</v>
      </c>
      <c r="T3609" s="37" t="s">
        <v>9167</v>
      </c>
      <c r="U3609" s="37" t="s">
        <v>9166</v>
      </c>
    </row>
    <row r="3610" spans="1:21" s="37" customFormat="1" ht="14.5">
      <c r="A3610" s="3" t="s">
        <v>9109</v>
      </c>
      <c r="B3610" s="15" t="s">
        <v>1</v>
      </c>
      <c r="C3610" s="19" t="s">
        <v>1066</v>
      </c>
      <c r="D3610" s="19" t="s">
        <v>9073</v>
      </c>
      <c r="E3610" s="38">
        <v>400</v>
      </c>
      <c r="F3610" s="19">
        <v>6.4</v>
      </c>
      <c r="G3610" s="39">
        <v>6.7</v>
      </c>
      <c r="H3610" s="19">
        <v>7</v>
      </c>
      <c r="I3610" s="26">
        <v>5</v>
      </c>
      <c r="J3610" s="15">
        <v>7.9</v>
      </c>
      <c r="K3610" s="26">
        <v>800</v>
      </c>
      <c r="L3610" s="19">
        <v>9.1999999999999993</v>
      </c>
      <c r="M3610" s="19">
        <v>40.1</v>
      </c>
      <c r="N3610" s="19">
        <v>175</v>
      </c>
      <c r="O3610" s="15">
        <v>1</v>
      </c>
      <c r="P3610" s="19" t="s">
        <v>1027</v>
      </c>
      <c r="Q3610" s="37" t="s">
        <v>9169</v>
      </c>
      <c r="R3610" s="37">
        <v>1.4999999999999999E-2</v>
      </c>
      <c r="S3610" s="37" t="s">
        <v>9168</v>
      </c>
      <c r="T3610" s="37" t="s">
        <v>9167</v>
      </c>
      <c r="U3610" s="37" t="s">
        <v>9166</v>
      </c>
    </row>
    <row r="3611" spans="1:21" s="37" customFormat="1" ht="14.5">
      <c r="A3611" s="3" t="s">
        <v>9102</v>
      </c>
      <c r="B3611" s="15" t="s">
        <v>1</v>
      </c>
      <c r="C3611" s="19" t="s">
        <v>1066</v>
      </c>
      <c r="D3611" s="19" t="s">
        <v>9073</v>
      </c>
      <c r="E3611" s="38">
        <v>400</v>
      </c>
      <c r="F3611" s="19">
        <v>56.7</v>
      </c>
      <c r="G3611" s="39">
        <v>59.7</v>
      </c>
      <c r="H3611" s="19">
        <v>62.7</v>
      </c>
      <c r="I3611" s="26">
        <v>51</v>
      </c>
      <c r="J3611" s="15">
        <v>7.9</v>
      </c>
      <c r="K3611" s="26">
        <v>1</v>
      </c>
      <c r="L3611" s="19">
        <v>82.4</v>
      </c>
      <c r="M3611" s="19">
        <v>4.9000000000000004</v>
      </c>
      <c r="N3611" s="19">
        <v>175</v>
      </c>
      <c r="O3611" s="15">
        <v>1</v>
      </c>
      <c r="P3611" s="19" t="s">
        <v>1029</v>
      </c>
      <c r="Q3611" s="37" t="s">
        <v>9169</v>
      </c>
      <c r="R3611" s="37">
        <v>1.4999999999999999E-2</v>
      </c>
      <c r="S3611" s="37" t="s">
        <v>9168</v>
      </c>
      <c r="T3611" s="37" t="s">
        <v>9167</v>
      </c>
      <c r="U3611" s="37" t="s">
        <v>9166</v>
      </c>
    </row>
    <row r="3612" spans="1:21" s="37" customFormat="1" ht="14.5">
      <c r="A3612" s="3" t="s">
        <v>9138</v>
      </c>
      <c r="B3612" s="15" t="s">
        <v>1</v>
      </c>
      <c r="C3612" s="19" t="s">
        <v>1066</v>
      </c>
      <c r="D3612" s="19" t="s">
        <v>9073</v>
      </c>
      <c r="E3612" s="38">
        <v>400</v>
      </c>
      <c r="F3612" s="19">
        <v>56.7</v>
      </c>
      <c r="G3612" s="39">
        <v>59.7</v>
      </c>
      <c r="H3612" s="19">
        <v>62.7</v>
      </c>
      <c r="I3612" s="26">
        <v>51</v>
      </c>
      <c r="J3612" s="15">
        <v>7.9</v>
      </c>
      <c r="K3612" s="26">
        <v>1</v>
      </c>
      <c r="L3612" s="19">
        <v>82.4</v>
      </c>
      <c r="M3612" s="19">
        <v>4.9000000000000004</v>
      </c>
      <c r="N3612" s="19">
        <v>175</v>
      </c>
      <c r="O3612" s="15">
        <v>1</v>
      </c>
      <c r="P3612" s="19" t="s">
        <v>1027</v>
      </c>
      <c r="Q3612" s="37" t="s">
        <v>9169</v>
      </c>
      <c r="R3612" s="37">
        <v>1.4999999999999999E-2</v>
      </c>
      <c r="S3612" s="37" t="s">
        <v>9168</v>
      </c>
      <c r="T3612" s="37" t="s">
        <v>9167</v>
      </c>
      <c r="U3612" s="37" t="s">
        <v>9166</v>
      </c>
    </row>
    <row r="3613" spans="1:21" s="37" customFormat="1" ht="14.5">
      <c r="A3613" s="3" t="s">
        <v>9103</v>
      </c>
      <c r="B3613" s="15" t="s">
        <v>1</v>
      </c>
      <c r="C3613" s="19" t="s">
        <v>1066</v>
      </c>
      <c r="D3613" s="19" t="s">
        <v>9073</v>
      </c>
      <c r="E3613" s="38">
        <v>400</v>
      </c>
      <c r="F3613" s="19">
        <v>60</v>
      </c>
      <c r="G3613" s="20">
        <v>63.15</v>
      </c>
      <c r="H3613" s="19">
        <v>66.3</v>
      </c>
      <c r="I3613" s="26">
        <v>54</v>
      </c>
      <c r="J3613" s="15">
        <v>7.9</v>
      </c>
      <c r="K3613" s="26">
        <v>1</v>
      </c>
      <c r="L3613" s="19">
        <v>87.1</v>
      </c>
      <c r="M3613" s="19">
        <v>4.5999999999999996</v>
      </c>
      <c r="N3613" s="19">
        <v>175</v>
      </c>
      <c r="O3613" s="15">
        <v>1</v>
      </c>
      <c r="P3613" s="19" t="s">
        <v>1029</v>
      </c>
      <c r="Q3613" s="37" t="s">
        <v>9169</v>
      </c>
      <c r="R3613" s="37">
        <v>1.4999999999999999E-2</v>
      </c>
      <c r="S3613" s="37" t="s">
        <v>9168</v>
      </c>
      <c r="T3613" s="37" t="s">
        <v>9167</v>
      </c>
      <c r="U3613" s="37" t="s">
        <v>9166</v>
      </c>
    </row>
    <row r="3614" spans="1:21" s="37" customFormat="1" ht="14.5">
      <c r="A3614" s="3" t="s">
        <v>9139</v>
      </c>
      <c r="B3614" s="15" t="s">
        <v>1</v>
      </c>
      <c r="C3614" s="19" t="s">
        <v>1066</v>
      </c>
      <c r="D3614" s="19" t="s">
        <v>9073</v>
      </c>
      <c r="E3614" s="38">
        <v>400</v>
      </c>
      <c r="F3614" s="19">
        <v>60</v>
      </c>
      <c r="G3614" s="20">
        <v>63.15</v>
      </c>
      <c r="H3614" s="19">
        <v>66.3</v>
      </c>
      <c r="I3614" s="26">
        <v>54</v>
      </c>
      <c r="J3614" s="15">
        <v>7.9</v>
      </c>
      <c r="K3614" s="26">
        <v>1</v>
      </c>
      <c r="L3614" s="19">
        <v>87.1</v>
      </c>
      <c r="M3614" s="19">
        <v>4.5999999999999996</v>
      </c>
      <c r="N3614" s="19">
        <v>175</v>
      </c>
      <c r="O3614" s="15">
        <v>1</v>
      </c>
      <c r="P3614" s="19" t="s">
        <v>1027</v>
      </c>
      <c r="Q3614" s="37" t="s">
        <v>9169</v>
      </c>
      <c r="R3614" s="37">
        <v>1.4999999999999999E-2</v>
      </c>
      <c r="S3614" s="37" t="s">
        <v>9168</v>
      </c>
      <c r="T3614" s="37" t="s">
        <v>9167</v>
      </c>
      <c r="U3614" s="37" t="s">
        <v>9166</v>
      </c>
    </row>
    <row r="3615" spans="1:21" s="37" customFormat="1" ht="14.5">
      <c r="A3615" s="3" t="s">
        <v>9104</v>
      </c>
      <c r="B3615" s="15" t="s">
        <v>1</v>
      </c>
      <c r="C3615" s="19" t="s">
        <v>1066</v>
      </c>
      <c r="D3615" s="19" t="s">
        <v>9073</v>
      </c>
      <c r="E3615" s="38">
        <v>400</v>
      </c>
      <c r="F3615" s="19">
        <v>64.400000000000006</v>
      </c>
      <c r="G3615" s="39">
        <v>67.800000000000011</v>
      </c>
      <c r="H3615" s="19">
        <v>71.2</v>
      </c>
      <c r="I3615" s="26">
        <v>58</v>
      </c>
      <c r="J3615" s="15">
        <v>7.9</v>
      </c>
      <c r="K3615" s="26">
        <v>1</v>
      </c>
      <c r="L3615" s="19">
        <v>93.6</v>
      </c>
      <c r="M3615" s="19">
        <v>4.3</v>
      </c>
      <c r="N3615" s="19">
        <v>175</v>
      </c>
      <c r="O3615" s="15">
        <v>1</v>
      </c>
      <c r="P3615" s="19" t="s">
        <v>1029</v>
      </c>
      <c r="Q3615" s="37" t="s">
        <v>9169</v>
      </c>
      <c r="R3615" s="37">
        <v>1.4999999999999999E-2</v>
      </c>
      <c r="S3615" s="37" t="s">
        <v>9168</v>
      </c>
      <c r="T3615" s="37" t="s">
        <v>9167</v>
      </c>
      <c r="U3615" s="37" t="s">
        <v>9166</v>
      </c>
    </row>
    <row r="3616" spans="1:21" s="37" customFormat="1" ht="14.5">
      <c r="A3616" s="3" t="s">
        <v>9140</v>
      </c>
      <c r="B3616" s="15" t="s">
        <v>1</v>
      </c>
      <c r="C3616" s="19" t="s">
        <v>1066</v>
      </c>
      <c r="D3616" s="19" t="s">
        <v>9073</v>
      </c>
      <c r="E3616" s="38">
        <v>400</v>
      </c>
      <c r="F3616" s="19">
        <v>64.400000000000006</v>
      </c>
      <c r="G3616" s="39">
        <v>67.800000000000011</v>
      </c>
      <c r="H3616" s="19">
        <v>71.2</v>
      </c>
      <c r="I3616" s="26">
        <v>58</v>
      </c>
      <c r="J3616" s="15">
        <v>7.9</v>
      </c>
      <c r="K3616" s="26">
        <v>1</v>
      </c>
      <c r="L3616" s="19">
        <v>93.6</v>
      </c>
      <c r="M3616" s="19">
        <v>4.3</v>
      </c>
      <c r="N3616" s="19">
        <v>175</v>
      </c>
      <c r="O3616" s="15">
        <v>1</v>
      </c>
      <c r="P3616" s="19" t="s">
        <v>1027</v>
      </c>
      <c r="Q3616" s="37" t="s">
        <v>9169</v>
      </c>
      <c r="R3616" s="37">
        <v>1.4999999999999999E-2</v>
      </c>
      <c r="S3616" s="37" t="s">
        <v>9168</v>
      </c>
      <c r="T3616" s="37" t="s">
        <v>9167</v>
      </c>
      <c r="U3616" s="37" t="s">
        <v>9166</v>
      </c>
    </row>
    <row r="3617" spans="1:21" s="37" customFormat="1" ht="14.5">
      <c r="A3617" s="3" t="s">
        <v>9074</v>
      </c>
      <c r="B3617" s="15" t="s">
        <v>1</v>
      </c>
      <c r="C3617" s="19" t="s">
        <v>1066</v>
      </c>
      <c r="D3617" s="19" t="s">
        <v>9073</v>
      </c>
      <c r="E3617" s="38">
        <v>400</v>
      </c>
      <c r="F3617" s="19">
        <v>6.67</v>
      </c>
      <c r="G3617" s="39">
        <v>7.02</v>
      </c>
      <c r="H3617" s="19">
        <v>7.37</v>
      </c>
      <c r="I3617" s="26">
        <v>6</v>
      </c>
      <c r="J3617" s="15">
        <v>7.9</v>
      </c>
      <c r="K3617" s="26">
        <v>800</v>
      </c>
      <c r="L3617" s="19">
        <v>10.3</v>
      </c>
      <c r="M3617" s="19">
        <v>35.9</v>
      </c>
      <c r="N3617" s="19">
        <v>175</v>
      </c>
      <c r="O3617" s="15">
        <v>1</v>
      </c>
      <c r="P3617" s="19" t="s">
        <v>1029</v>
      </c>
      <c r="Q3617" s="37" t="s">
        <v>9169</v>
      </c>
      <c r="R3617" s="37">
        <v>1.4999999999999999E-2</v>
      </c>
      <c r="S3617" s="37" t="s">
        <v>9168</v>
      </c>
      <c r="T3617" s="37" t="s">
        <v>9167</v>
      </c>
      <c r="U3617" s="37" t="s">
        <v>9166</v>
      </c>
    </row>
    <row r="3618" spans="1:21" s="37" customFormat="1" ht="14.5">
      <c r="A3618" s="3" t="s">
        <v>9110</v>
      </c>
      <c r="B3618" s="15" t="s">
        <v>1</v>
      </c>
      <c r="C3618" s="19" t="s">
        <v>1066</v>
      </c>
      <c r="D3618" s="19" t="s">
        <v>9073</v>
      </c>
      <c r="E3618" s="38">
        <v>400</v>
      </c>
      <c r="F3618" s="19">
        <v>6.67</v>
      </c>
      <c r="G3618" s="39">
        <v>7.02</v>
      </c>
      <c r="H3618" s="19">
        <v>7.37</v>
      </c>
      <c r="I3618" s="26">
        <v>6</v>
      </c>
      <c r="J3618" s="15">
        <v>7.9</v>
      </c>
      <c r="K3618" s="26">
        <v>800</v>
      </c>
      <c r="L3618" s="19">
        <v>10.3</v>
      </c>
      <c r="M3618" s="19">
        <v>35.9</v>
      </c>
      <c r="N3618" s="19">
        <v>175</v>
      </c>
      <c r="O3618" s="15">
        <v>1</v>
      </c>
      <c r="P3618" s="19" t="s">
        <v>1027</v>
      </c>
      <c r="Q3618" s="37" t="s">
        <v>9169</v>
      </c>
      <c r="R3618" s="37">
        <v>1.4999999999999999E-2</v>
      </c>
      <c r="S3618" s="37" t="s">
        <v>9168</v>
      </c>
      <c r="T3618" s="37" t="s">
        <v>9167</v>
      </c>
      <c r="U3618" s="37" t="s">
        <v>9166</v>
      </c>
    </row>
    <row r="3619" spans="1:21" s="37" customFormat="1" ht="14.5">
      <c r="A3619" s="3" t="s">
        <v>9075</v>
      </c>
      <c r="B3619" s="15" t="s">
        <v>1</v>
      </c>
      <c r="C3619" s="19" t="s">
        <v>1066</v>
      </c>
      <c r="D3619" s="19" t="s">
        <v>9073</v>
      </c>
      <c r="E3619" s="38">
        <v>400</v>
      </c>
      <c r="F3619" s="19">
        <v>7.22</v>
      </c>
      <c r="G3619" s="39">
        <v>7.6</v>
      </c>
      <c r="H3619" s="19">
        <v>7.98</v>
      </c>
      <c r="I3619" s="26">
        <v>6.5</v>
      </c>
      <c r="J3619" s="15">
        <v>7.9</v>
      </c>
      <c r="K3619" s="26">
        <v>500</v>
      </c>
      <c r="L3619" s="19">
        <v>11.2</v>
      </c>
      <c r="M3619" s="19">
        <v>33.1</v>
      </c>
      <c r="N3619" s="19">
        <v>175</v>
      </c>
      <c r="O3619" s="15">
        <v>1</v>
      </c>
      <c r="P3619" s="19" t="s">
        <v>1029</v>
      </c>
      <c r="Q3619" s="37" t="s">
        <v>9169</v>
      </c>
      <c r="R3619" s="37">
        <v>1.4999999999999999E-2</v>
      </c>
      <c r="S3619" s="37" t="s">
        <v>9168</v>
      </c>
      <c r="T3619" s="37" t="s">
        <v>9167</v>
      </c>
      <c r="U3619" s="37" t="s">
        <v>9166</v>
      </c>
    </row>
    <row r="3620" spans="1:21" s="37" customFormat="1" ht="14.5">
      <c r="A3620" s="3" t="s">
        <v>9111</v>
      </c>
      <c r="B3620" s="15" t="s">
        <v>1</v>
      </c>
      <c r="C3620" s="19" t="s">
        <v>1066</v>
      </c>
      <c r="D3620" s="19" t="s">
        <v>9073</v>
      </c>
      <c r="E3620" s="38">
        <v>400</v>
      </c>
      <c r="F3620" s="19">
        <v>7.22</v>
      </c>
      <c r="G3620" s="39">
        <v>7.6</v>
      </c>
      <c r="H3620" s="19">
        <v>7.98</v>
      </c>
      <c r="I3620" s="26">
        <v>6.5</v>
      </c>
      <c r="J3620" s="15">
        <v>7.9</v>
      </c>
      <c r="K3620" s="26">
        <v>500</v>
      </c>
      <c r="L3620" s="19">
        <v>11.2</v>
      </c>
      <c r="M3620" s="19">
        <v>33.1</v>
      </c>
      <c r="N3620" s="19">
        <v>175</v>
      </c>
      <c r="O3620" s="15">
        <v>1</v>
      </c>
      <c r="P3620" s="19" t="s">
        <v>1027</v>
      </c>
      <c r="Q3620" s="37" t="s">
        <v>9169</v>
      </c>
      <c r="R3620" s="37">
        <v>1.4999999999999999E-2</v>
      </c>
      <c r="S3620" s="37" t="s">
        <v>9168</v>
      </c>
      <c r="T3620" s="37" t="s">
        <v>9167</v>
      </c>
      <c r="U3620" s="37" t="s">
        <v>9166</v>
      </c>
    </row>
    <row r="3621" spans="1:21" s="37" customFormat="1" ht="14.5">
      <c r="A3621" s="3" t="s">
        <v>9105</v>
      </c>
      <c r="B3621" s="15" t="s">
        <v>1</v>
      </c>
      <c r="C3621" s="19" t="s">
        <v>1066</v>
      </c>
      <c r="D3621" s="19" t="s">
        <v>9073</v>
      </c>
      <c r="E3621" s="38">
        <v>400</v>
      </c>
      <c r="F3621" s="19">
        <v>66.7</v>
      </c>
      <c r="G3621" s="39">
        <v>70.2</v>
      </c>
      <c r="H3621" s="19">
        <v>73.7</v>
      </c>
      <c r="I3621" s="26">
        <v>60</v>
      </c>
      <c r="J3621" s="15">
        <v>7.9</v>
      </c>
      <c r="K3621" s="26">
        <v>1</v>
      </c>
      <c r="L3621" s="19">
        <v>96.8</v>
      </c>
      <c r="M3621" s="19">
        <v>4.0999999999999996</v>
      </c>
      <c r="N3621" s="19">
        <v>175</v>
      </c>
      <c r="O3621" s="15">
        <v>1</v>
      </c>
      <c r="P3621" s="19" t="s">
        <v>1029</v>
      </c>
      <c r="Q3621" s="37" t="s">
        <v>9169</v>
      </c>
      <c r="R3621" s="37">
        <v>1.4999999999999999E-2</v>
      </c>
      <c r="S3621" s="37" t="s">
        <v>9168</v>
      </c>
      <c r="T3621" s="37" t="s">
        <v>9167</v>
      </c>
      <c r="U3621" s="37" t="s">
        <v>9166</v>
      </c>
    </row>
    <row r="3622" spans="1:21" s="37" customFormat="1" ht="14.5">
      <c r="A3622" s="3" t="s">
        <v>9141</v>
      </c>
      <c r="B3622" s="15" t="s">
        <v>1</v>
      </c>
      <c r="C3622" s="19" t="s">
        <v>1066</v>
      </c>
      <c r="D3622" s="19" t="s">
        <v>9073</v>
      </c>
      <c r="E3622" s="38">
        <v>400</v>
      </c>
      <c r="F3622" s="19">
        <v>66.7</v>
      </c>
      <c r="G3622" s="39">
        <v>70.2</v>
      </c>
      <c r="H3622" s="19">
        <v>73.7</v>
      </c>
      <c r="I3622" s="26">
        <v>60</v>
      </c>
      <c r="J3622" s="15">
        <v>7.9</v>
      </c>
      <c r="K3622" s="26">
        <v>1</v>
      </c>
      <c r="L3622" s="19">
        <v>96.8</v>
      </c>
      <c r="M3622" s="19">
        <v>4.0999999999999996</v>
      </c>
      <c r="N3622" s="19">
        <v>175</v>
      </c>
      <c r="O3622" s="15">
        <v>1</v>
      </c>
      <c r="P3622" s="19" t="s">
        <v>1027</v>
      </c>
      <c r="Q3622" s="37" t="s">
        <v>9169</v>
      </c>
      <c r="R3622" s="37">
        <v>1.4999999999999999E-2</v>
      </c>
      <c r="S3622" s="37" t="s">
        <v>9168</v>
      </c>
      <c r="T3622" s="37" t="s">
        <v>9167</v>
      </c>
      <c r="U3622" s="37" t="s">
        <v>9166</v>
      </c>
    </row>
    <row r="3623" spans="1:21" s="37" customFormat="1" ht="14.5">
      <c r="A3623" s="3" t="s">
        <v>9106</v>
      </c>
      <c r="B3623" s="15" t="s">
        <v>1</v>
      </c>
      <c r="C3623" s="19" t="s">
        <v>1066</v>
      </c>
      <c r="D3623" s="19" t="s">
        <v>9073</v>
      </c>
      <c r="E3623" s="38">
        <v>400</v>
      </c>
      <c r="F3623" s="19">
        <v>71.099999999999994</v>
      </c>
      <c r="G3623" s="20">
        <v>74.849999999999994</v>
      </c>
      <c r="H3623" s="19">
        <v>78.599999999999994</v>
      </c>
      <c r="I3623" s="26">
        <v>64</v>
      </c>
      <c r="J3623" s="15">
        <v>7.9</v>
      </c>
      <c r="K3623" s="26">
        <v>1</v>
      </c>
      <c r="L3623" s="19">
        <v>103</v>
      </c>
      <c r="M3623" s="19">
        <v>3.9</v>
      </c>
      <c r="N3623" s="19">
        <v>175</v>
      </c>
      <c r="O3623" s="15">
        <v>1</v>
      </c>
      <c r="P3623" s="19" t="s">
        <v>1029</v>
      </c>
      <c r="Q3623" s="37" t="s">
        <v>9169</v>
      </c>
      <c r="R3623" s="37">
        <v>1.4999999999999999E-2</v>
      </c>
      <c r="S3623" s="37" t="s">
        <v>9168</v>
      </c>
      <c r="T3623" s="37" t="s">
        <v>9167</v>
      </c>
      <c r="U3623" s="37" t="s">
        <v>9166</v>
      </c>
    </row>
    <row r="3624" spans="1:21" s="37" customFormat="1" ht="14.5">
      <c r="A3624" s="3" t="s">
        <v>9142</v>
      </c>
      <c r="B3624" s="15" t="s">
        <v>1</v>
      </c>
      <c r="C3624" s="19" t="s">
        <v>1066</v>
      </c>
      <c r="D3624" s="19" t="s">
        <v>9073</v>
      </c>
      <c r="E3624" s="38">
        <v>400</v>
      </c>
      <c r="F3624" s="19">
        <v>71.099999999999994</v>
      </c>
      <c r="G3624" s="20">
        <v>74.849999999999994</v>
      </c>
      <c r="H3624" s="19">
        <v>78.599999999999994</v>
      </c>
      <c r="I3624" s="26">
        <v>64</v>
      </c>
      <c r="J3624" s="15">
        <v>7.9</v>
      </c>
      <c r="K3624" s="26">
        <v>1</v>
      </c>
      <c r="L3624" s="19">
        <v>103</v>
      </c>
      <c r="M3624" s="19">
        <v>3.9</v>
      </c>
      <c r="N3624" s="19">
        <v>175</v>
      </c>
      <c r="O3624" s="15">
        <v>1</v>
      </c>
      <c r="P3624" s="19" t="s">
        <v>1027</v>
      </c>
      <c r="Q3624" s="37" t="s">
        <v>9169</v>
      </c>
      <c r="R3624" s="37">
        <v>1.4999999999999999E-2</v>
      </c>
      <c r="S3624" s="37" t="s">
        <v>9168</v>
      </c>
      <c r="T3624" s="37" t="s">
        <v>9167</v>
      </c>
      <c r="U3624" s="37" t="s">
        <v>9166</v>
      </c>
    </row>
    <row r="3625" spans="1:21" s="37" customFormat="1" ht="14.5">
      <c r="A3625" s="3" t="s">
        <v>9076</v>
      </c>
      <c r="B3625" s="15" t="s">
        <v>1</v>
      </c>
      <c r="C3625" s="19" t="s">
        <v>1066</v>
      </c>
      <c r="D3625" s="19" t="s">
        <v>9073</v>
      </c>
      <c r="E3625" s="38">
        <v>400</v>
      </c>
      <c r="F3625" s="19">
        <v>7.78</v>
      </c>
      <c r="G3625" s="20">
        <v>8.19</v>
      </c>
      <c r="H3625" s="19">
        <v>8.6</v>
      </c>
      <c r="I3625" s="26">
        <v>7</v>
      </c>
      <c r="J3625" s="15">
        <v>7.9</v>
      </c>
      <c r="K3625" s="26">
        <v>200</v>
      </c>
      <c r="L3625" s="19">
        <v>12</v>
      </c>
      <c r="M3625" s="19">
        <v>30.9</v>
      </c>
      <c r="N3625" s="19">
        <v>175</v>
      </c>
      <c r="O3625" s="15">
        <v>1</v>
      </c>
      <c r="P3625" s="19" t="s">
        <v>1029</v>
      </c>
      <c r="Q3625" s="37" t="s">
        <v>9169</v>
      </c>
      <c r="R3625" s="37">
        <v>1.4999999999999999E-2</v>
      </c>
      <c r="S3625" s="37" t="s">
        <v>9168</v>
      </c>
      <c r="T3625" s="37" t="s">
        <v>9167</v>
      </c>
      <c r="U3625" s="37" t="s">
        <v>9166</v>
      </c>
    </row>
    <row r="3626" spans="1:21" s="37" customFormat="1" ht="14.5">
      <c r="A3626" s="3" t="s">
        <v>9112</v>
      </c>
      <c r="B3626" s="15" t="s">
        <v>1</v>
      </c>
      <c r="C3626" s="19" t="s">
        <v>1066</v>
      </c>
      <c r="D3626" s="19" t="s">
        <v>9073</v>
      </c>
      <c r="E3626" s="38">
        <v>400</v>
      </c>
      <c r="F3626" s="19">
        <v>7.78</v>
      </c>
      <c r="G3626" s="20">
        <v>8.19</v>
      </c>
      <c r="H3626" s="19">
        <v>8.6</v>
      </c>
      <c r="I3626" s="26">
        <v>7</v>
      </c>
      <c r="J3626" s="15">
        <v>7.9</v>
      </c>
      <c r="K3626" s="26">
        <v>200</v>
      </c>
      <c r="L3626" s="19">
        <v>12</v>
      </c>
      <c r="M3626" s="19">
        <v>30.9</v>
      </c>
      <c r="N3626" s="19">
        <v>175</v>
      </c>
      <c r="O3626" s="15">
        <v>1</v>
      </c>
      <c r="P3626" s="19" t="s">
        <v>1027</v>
      </c>
      <c r="Q3626" s="37" t="s">
        <v>9169</v>
      </c>
      <c r="R3626" s="37">
        <v>1.4999999999999999E-2</v>
      </c>
      <c r="S3626" s="37" t="s">
        <v>9168</v>
      </c>
      <c r="T3626" s="37" t="s">
        <v>9167</v>
      </c>
      <c r="U3626" s="37" t="s">
        <v>9166</v>
      </c>
    </row>
    <row r="3627" spans="1:21" s="37" customFormat="1" ht="14.5">
      <c r="A3627" s="3" t="s">
        <v>9077</v>
      </c>
      <c r="B3627" s="15" t="s">
        <v>1</v>
      </c>
      <c r="C3627" s="19" t="s">
        <v>1066</v>
      </c>
      <c r="D3627" s="19" t="s">
        <v>9073</v>
      </c>
      <c r="E3627" s="38">
        <v>400</v>
      </c>
      <c r="F3627" s="19">
        <v>8.33</v>
      </c>
      <c r="G3627" s="20">
        <v>8.77</v>
      </c>
      <c r="H3627" s="19">
        <v>9.2100000000000009</v>
      </c>
      <c r="I3627" s="26">
        <v>7.5</v>
      </c>
      <c r="J3627" s="15">
        <v>7.9</v>
      </c>
      <c r="K3627" s="26">
        <v>100</v>
      </c>
      <c r="L3627" s="19">
        <v>12.9</v>
      </c>
      <c r="M3627" s="19">
        <v>28.7</v>
      </c>
      <c r="N3627" s="19">
        <v>175</v>
      </c>
      <c r="O3627" s="15">
        <v>1</v>
      </c>
      <c r="P3627" s="19" t="s">
        <v>1029</v>
      </c>
      <c r="Q3627" s="37" t="s">
        <v>9169</v>
      </c>
      <c r="R3627" s="37">
        <v>1.4999999999999999E-2</v>
      </c>
      <c r="S3627" s="37" t="s">
        <v>9168</v>
      </c>
      <c r="T3627" s="37" t="s">
        <v>9167</v>
      </c>
      <c r="U3627" s="37" t="s">
        <v>9166</v>
      </c>
    </row>
    <row r="3628" spans="1:21" s="37" customFormat="1" ht="14.5">
      <c r="A3628" s="3" t="s">
        <v>9113</v>
      </c>
      <c r="B3628" s="15" t="s">
        <v>1</v>
      </c>
      <c r="C3628" s="19" t="s">
        <v>1066</v>
      </c>
      <c r="D3628" s="19" t="s">
        <v>9073</v>
      </c>
      <c r="E3628" s="38">
        <v>400</v>
      </c>
      <c r="F3628" s="19">
        <v>8.33</v>
      </c>
      <c r="G3628" s="20">
        <v>8.77</v>
      </c>
      <c r="H3628" s="19">
        <v>9.2100000000000009</v>
      </c>
      <c r="I3628" s="26">
        <v>7.5</v>
      </c>
      <c r="J3628" s="15">
        <v>7.9</v>
      </c>
      <c r="K3628" s="26">
        <v>100</v>
      </c>
      <c r="L3628" s="19">
        <v>12.9</v>
      </c>
      <c r="M3628" s="19">
        <v>28.7</v>
      </c>
      <c r="N3628" s="19">
        <v>175</v>
      </c>
      <c r="O3628" s="15">
        <v>1</v>
      </c>
      <c r="P3628" s="19" t="s">
        <v>1027</v>
      </c>
      <c r="Q3628" s="37" t="s">
        <v>9169</v>
      </c>
      <c r="R3628" s="37">
        <v>1.4999999999999999E-2</v>
      </c>
      <c r="S3628" s="37" t="s">
        <v>9168</v>
      </c>
      <c r="T3628" s="37" t="s">
        <v>9167</v>
      </c>
      <c r="U3628" s="37" t="s">
        <v>9166</v>
      </c>
    </row>
    <row r="3629" spans="1:21" s="37" customFormat="1" ht="14.5">
      <c r="A3629" s="3" t="s">
        <v>9107</v>
      </c>
      <c r="B3629" s="15" t="s">
        <v>1</v>
      </c>
      <c r="C3629" s="19" t="s">
        <v>1066</v>
      </c>
      <c r="D3629" s="19" t="s">
        <v>9073</v>
      </c>
      <c r="E3629" s="38">
        <v>400</v>
      </c>
      <c r="F3629" s="19">
        <v>77.8</v>
      </c>
      <c r="G3629" s="39">
        <v>81.900000000000006</v>
      </c>
      <c r="H3629" s="19">
        <v>86</v>
      </c>
      <c r="I3629" s="26">
        <v>70</v>
      </c>
      <c r="J3629" s="15">
        <v>7.9</v>
      </c>
      <c r="K3629" s="26">
        <v>1</v>
      </c>
      <c r="L3629" s="19">
        <v>113</v>
      </c>
      <c r="M3629" s="19">
        <v>3.5</v>
      </c>
      <c r="N3629" s="19">
        <v>175</v>
      </c>
      <c r="O3629" s="15">
        <v>1</v>
      </c>
      <c r="P3629" s="19" t="s">
        <v>1029</v>
      </c>
      <c r="Q3629" s="37" t="s">
        <v>9169</v>
      </c>
      <c r="R3629" s="37">
        <v>1.4999999999999999E-2</v>
      </c>
      <c r="S3629" s="37" t="s">
        <v>9168</v>
      </c>
      <c r="T3629" s="37" t="s">
        <v>9167</v>
      </c>
      <c r="U3629" s="37" t="s">
        <v>9166</v>
      </c>
    </row>
    <row r="3630" spans="1:21" s="37" customFormat="1" ht="14.5">
      <c r="A3630" s="3" t="s">
        <v>9143</v>
      </c>
      <c r="B3630" s="15" t="s">
        <v>1</v>
      </c>
      <c r="C3630" s="19" t="s">
        <v>1066</v>
      </c>
      <c r="D3630" s="19" t="s">
        <v>9073</v>
      </c>
      <c r="E3630" s="38">
        <v>400</v>
      </c>
      <c r="F3630" s="19">
        <v>77.8</v>
      </c>
      <c r="G3630" s="39">
        <v>81.900000000000006</v>
      </c>
      <c r="H3630" s="19">
        <v>86</v>
      </c>
      <c r="I3630" s="26">
        <v>70</v>
      </c>
      <c r="J3630" s="15">
        <v>7.9</v>
      </c>
      <c r="K3630" s="26">
        <v>1</v>
      </c>
      <c r="L3630" s="19">
        <v>113</v>
      </c>
      <c r="M3630" s="19">
        <v>3.5</v>
      </c>
      <c r="N3630" s="19">
        <v>175</v>
      </c>
      <c r="O3630" s="15">
        <v>1</v>
      </c>
      <c r="P3630" s="19" t="s">
        <v>1027</v>
      </c>
      <c r="Q3630" s="37" t="s">
        <v>9169</v>
      </c>
      <c r="R3630" s="37">
        <v>1.4999999999999999E-2</v>
      </c>
      <c r="S3630" s="37" t="s">
        <v>9168</v>
      </c>
      <c r="T3630" s="37" t="s">
        <v>9167</v>
      </c>
      <c r="U3630" s="37" t="s">
        <v>9166</v>
      </c>
    </row>
    <row r="3631" spans="1:21" s="37" customFormat="1" ht="14.5">
      <c r="A3631" s="3" t="s">
        <v>9108</v>
      </c>
      <c r="B3631" s="15" t="s">
        <v>1</v>
      </c>
      <c r="C3631" s="19" t="s">
        <v>1066</v>
      </c>
      <c r="D3631" s="19" t="s">
        <v>9073</v>
      </c>
      <c r="E3631" s="38">
        <v>400</v>
      </c>
      <c r="F3631" s="19">
        <v>83.3</v>
      </c>
      <c r="G3631" s="39">
        <v>87.699999999999989</v>
      </c>
      <c r="H3631" s="19">
        <v>92.1</v>
      </c>
      <c r="I3631" s="26">
        <v>75</v>
      </c>
      <c r="J3631" s="15">
        <v>7.9</v>
      </c>
      <c r="K3631" s="26">
        <v>1</v>
      </c>
      <c r="L3631" s="19">
        <v>121</v>
      </c>
      <c r="M3631" s="19">
        <v>3.3</v>
      </c>
      <c r="N3631" s="19">
        <v>175</v>
      </c>
      <c r="O3631" s="15">
        <v>1</v>
      </c>
      <c r="P3631" s="19" t="s">
        <v>1029</v>
      </c>
      <c r="Q3631" s="37" t="s">
        <v>9169</v>
      </c>
      <c r="R3631" s="37">
        <v>1.4999999999999999E-2</v>
      </c>
      <c r="S3631" s="37" t="s">
        <v>9168</v>
      </c>
      <c r="T3631" s="37" t="s">
        <v>9167</v>
      </c>
      <c r="U3631" s="37" t="s">
        <v>9166</v>
      </c>
    </row>
    <row r="3632" spans="1:21" s="37" customFormat="1" ht="14.5">
      <c r="A3632" s="3" t="s">
        <v>9144</v>
      </c>
      <c r="B3632" s="15" t="s">
        <v>1</v>
      </c>
      <c r="C3632" s="19" t="s">
        <v>1066</v>
      </c>
      <c r="D3632" s="19" t="s">
        <v>9073</v>
      </c>
      <c r="E3632" s="38">
        <v>400</v>
      </c>
      <c r="F3632" s="19">
        <v>83.3</v>
      </c>
      <c r="G3632" s="39">
        <v>87.699999999999989</v>
      </c>
      <c r="H3632" s="19">
        <v>92.1</v>
      </c>
      <c r="I3632" s="26">
        <v>75</v>
      </c>
      <c r="J3632" s="15">
        <v>7.9</v>
      </c>
      <c r="K3632" s="26">
        <v>1</v>
      </c>
      <c r="L3632" s="19">
        <v>121</v>
      </c>
      <c r="M3632" s="19">
        <v>3.3</v>
      </c>
      <c r="N3632" s="19">
        <v>175</v>
      </c>
      <c r="O3632" s="15">
        <v>1</v>
      </c>
      <c r="P3632" s="19" t="s">
        <v>1027</v>
      </c>
      <c r="Q3632" s="37" t="s">
        <v>9169</v>
      </c>
      <c r="R3632" s="37">
        <v>1.4999999999999999E-2</v>
      </c>
      <c r="S3632" s="37" t="s">
        <v>9168</v>
      </c>
      <c r="T3632" s="37" t="s">
        <v>9167</v>
      </c>
      <c r="U3632" s="37" t="s">
        <v>9166</v>
      </c>
    </row>
    <row r="3633" spans="1:21" s="37" customFormat="1" ht="14.5">
      <c r="A3633" s="3" t="s">
        <v>9078</v>
      </c>
      <c r="B3633" s="15" t="s">
        <v>1</v>
      </c>
      <c r="C3633" s="19" t="s">
        <v>1066</v>
      </c>
      <c r="D3633" s="19" t="s">
        <v>9073</v>
      </c>
      <c r="E3633" s="38">
        <v>400</v>
      </c>
      <c r="F3633" s="19">
        <v>8.89</v>
      </c>
      <c r="G3633" s="20">
        <v>9.36</v>
      </c>
      <c r="H3633" s="19">
        <v>9.83</v>
      </c>
      <c r="I3633" s="26">
        <v>8</v>
      </c>
      <c r="J3633" s="15">
        <v>7.9</v>
      </c>
      <c r="K3633" s="26">
        <v>50</v>
      </c>
      <c r="L3633" s="19">
        <v>13.6</v>
      </c>
      <c r="M3633" s="19">
        <v>27.2</v>
      </c>
      <c r="N3633" s="19">
        <v>175</v>
      </c>
      <c r="O3633" s="15">
        <v>1</v>
      </c>
      <c r="P3633" s="19" t="s">
        <v>1029</v>
      </c>
      <c r="Q3633" s="37" t="s">
        <v>9169</v>
      </c>
      <c r="R3633" s="37">
        <v>1.4999999999999999E-2</v>
      </c>
      <c r="S3633" s="37" t="s">
        <v>9168</v>
      </c>
      <c r="T3633" s="37" t="s">
        <v>9167</v>
      </c>
      <c r="U3633" s="37" t="s">
        <v>9166</v>
      </c>
    </row>
    <row r="3634" spans="1:21" s="37" customFormat="1" ht="14.5">
      <c r="A3634" s="3" t="s">
        <v>9114</v>
      </c>
      <c r="B3634" s="15" t="s">
        <v>1</v>
      </c>
      <c r="C3634" s="19" t="s">
        <v>1066</v>
      </c>
      <c r="D3634" s="19" t="s">
        <v>9073</v>
      </c>
      <c r="E3634" s="38">
        <v>400</v>
      </c>
      <c r="F3634" s="19">
        <v>8.89</v>
      </c>
      <c r="G3634" s="20">
        <v>9.36</v>
      </c>
      <c r="H3634" s="19">
        <v>9.83</v>
      </c>
      <c r="I3634" s="26">
        <v>8</v>
      </c>
      <c r="J3634" s="15">
        <v>7.9</v>
      </c>
      <c r="K3634" s="26">
        <v>50</v>
      </c>
      <c r="L3634" s="19">
        <v>13.6</v>
      </c>
      <c r="M3634" s="19">
        <v>27.2</v>
      </c>
      <c r="N3634" s="19">
        <v>175</v>
      </c>
      <c r="O3634" s="15">
        <v>1</v>
      </c>
      <c r="P3634" s="19" t="s">
        <v>1027</v>
      </c>
      <c r="Q3634" s="37" t="s">
        <v>9169</v>
      </c>
      <c r="R3634" s="37">
        <v>1.4999999999999999E-2</v>
      </c>
      <c r="S3634" s="37" t="s">
        <v>9168</v>
      </c>
      <c r="T3634" s="37" t="s">
        <v>9167</v>
      </c>
      <c r="U3634" s="37" t="s">
        <v>9166</v>
      </c>
    </row>
    <row r="3635" spans="1:21" s="37" customFormat="1" ht="14.5">
      <c r="A3635" s="3" t="s">
        <v>9079</v>
      </c>
      <c r="B3635" s="15" t="s">
        <v>1</v>
      </c>
      <c r="C3635" s="19" t="s">
        <v>1066</v>
      </c>
      <c r="D3635" s="19" t="s">
        <v>9073</v>
      </c>
      <c r="E3635" s="38">
        <v>400</v>
      </c>
      <c r="F3635" s="19">
        <v>9.44</v>
      </c>
      <c r="G3635" s="20">
        <v>9.92</v>
      </c>
      <c r="H3635" s="19">
        <v>10.4</v>
      </c>
      <c r="I3635" s="26">
        <v>8.5</v>
      </c>
      <c r="J3635" s="15">
        <v>7.9</v>
      </c>
      <c r="K3635" s="26">
        <v>20</v>
      </c>
      <c r="L3635" s="19">
        <v>14.4</v>
      </c>
      <c r="M3635" s="19">
        <v>25.7</v>
      </c>
      <c r="N3635" s="19">
        <v>175</v>
      </c>
      <c r="O3635" s="15">
        <v>1</v>
      </c>
      <c r="P3635" s="19" t="s">
        <v>1029</v>
      </c>
      <c r="Q3635" s="37" t="s">
        <v>9169</v>
      </c>
      <c r="R3635" s="37">
        <v>1.4999999999999999E-2</v>
      </c>
      <c r="S3635" s="37" t="s">
        <v>9168</v>
      </c>
      <c r="T3635" s="37" t="s">
        <v>9167</v>
      </c>
      <c r="U3635" s="37" t="s">
        <v>9166</v>
      </c>
    </row>
    <row r="3636" spans="1:21" s="37" customFormat="1" ht="14.5">
      <c r="A3636" s="3" t="s">
        <v>9115</v>
      </c>
      <c r="B3636" s="15" t="s">
        <v>1</v>
      </c>
      <c r="C3636" s="19" t="s">
        <v>1066</v>
      </c>
      <c r="D3636" s="19" t="s">
        <v>9073</v>
      </c>
      <c r="E3636" s="38">
        <v>400</v>
      </c>
      <c r="F3636" s="19">
        <v>9.44</v>
      </c>
      <c r="G3636" s="20">
        <v>9.92</v>
      </c>
      <c r="H3636" s="19">
        <v>10.4</v>
      </c>
      <c r="I3636" s="26">
        <v>8.5</v>
      </c>
      <c r="J3636" s="15">
        <v>7.9</v>
      </c>
      <c r="K3636" s="26">
        <v>20</v>
      </c>
      <c r="L3636" s="19">
        <v>14.4</v>
      </c>
      <c r="M3636" s="19">
        <v>25.7</v>
      </c>
      <c r="N3636" s="19">
        <v>175</v>
      </c>
      <c r="O3636" s="15">
        <v>1</v>
      </c>
      <c r="P3636" s="19" t="s">
        <v>1027</v>
      </c>
      <c r="Q3636" s="37" t="s">
        <v>9169</v>
      </c>
      <c r="R3636" s="37">
        <v>1.4999999999999999E-2</v>
      </c>
      <c r="S3636" s="37" t="s">
        <v>9168</v>
      </c>
      <c r="T3636" s="37" t="s">
        <v>9167</v>
      </c>
      <c r="U3636" s="37" t="s">
        <v>9166</v>
      </c>
    </row>
    <row r="3637" spans="1:21" s="37" customFormat="1" ht="14.5">
      <c r="A3637" s="3" t="s">
        <v>9080</v>
      </c>
      <c r="B3637" s="15" t="s">
        <v>1</v>
      </c>
      <c r="C3637" s="19" t="s">
        <v>1066</v>
      </c>
      <c r="D3637" s="19" t="s">
        <v>9073</v>
      </c>
      <c r="E3637" s="38">
        <v>400</v>
      </c>
      <c r="F3637" s="19">
        <v>10</v>
      </c>
      <c r="G3637" s="20">
        <v>10.55</v>
      </c>
      <c r="H3637" s="19">
        <v>11.1</v>
      </c>
      <c r="I3637" s="26">
        <v>9</v>
      </c>
      <c r="J3637" s="15">
        <v>7.9</v>
      </c>
      <c r="K3637" s="26">
        <v>5</v>
      </c>
      <c r="L3637" s="19">
        <v>15.4</v>
      </c>
      <c r="M3637" s="19">
        <v>26.4</v>
      </c>
      <c r="N3637" s="19">
        <v>175</v>
      </c>
      <c r="O3637" s="15">
        <v>1</v>
      </c>
      <c r="P3637" s="19" t="s">
        <v>1029</v>
      </c>
      <c r="Q3637" s="37" t="s">
        <v>9169</v>
      </c>
      <c r="R3637" s="37">
        <v>1.4999999999999999E-2</v>
      </c>
      <c r="S3637" s="37" t="s">
        <v>9168</v>
      </c>
      <c r="T3637" s="37" t="s">
        <v>9167</v>
      </c>
      <c r="U3637" s="37" t="s">
        <v>9166</v>
      </c>
    </row>
    <row r="3638" spans="1:21" s="37" customFormat="1" ht="14.5">
      <c r="A3638" s="3" t="s">
        <v>9116</v>
      </c>
      <c r="B3638" s="15" t="s">
        <v>1</v>
      </c>
      <c r="C3638" s="19" t="s">
        <v>1066</v>
      </c>
      <c r="D3638" s="19" t="s">
        <v>9073</v>
      </c>
      <c r="E3638" s="38">
        <v>400</v>
      </c>
      <c r="F3638" s="19">
        <v>10</v>
      </c>
      <c r="G3638" s="20">
        <v>10.55</v>
      </c>
      <c r="H3638" s="19">
        <v>11.1</v>
      </c>
      <c r="I3638" s="26">
        <v>9</v>
      </c>
      <c r="J3638" s="15">
        <v>7.9</v>
      </c>
      <c r="K3638" s="26">
        <v>5</v>
      </c>
      <c r="L3638" s="19">
        <v>15.4</v>
      </c>
      <c r="M3638" s="19">
        <v>26.4</v>
      </c>
      <c r="N3638" s="19">
        <v>175</v>
      </c>
      <c r="O3638" s="15">
        <v>1</v>
      </c>
      <c r="P3638" s="19" t="s">
        <v>1027</v>
      </c>
      <c r="Q3638" s="37" t="s">
        <v>9169</v>
      </c>
      <c r="R3638" s="37">
        <v>1.4999999999999999E-2</v>
      </c>
      <c r="S3638" s="37" t="s">
        <v>9168</v>
      </c>
      <c r="T3638" s="37" t="s">
        <v>9167</v>
      </c>
      <c r="U3638" s="37" t="s">
        <v>9166</v>
      </c>
    </row>
    <row r="3639" spans="1:21" s="37" customFormat="1" ht="14.5">
      <c r="A3639" s="3" t="s">
        <v>7254</v>
      </c>
      <c r="B3639" s="15" t="s">
        <v>1</v>
      </c>
      <c r="C3639" s="15" t="s">
        <v>8</v>
      </c>
      <c r="D3639" s="15" t="s">
        <v>3522</v>
      </c>
      <c r="E3639" s="15">
        <v>200</v>
      </c>
      <c r="F3639" s="15">
        <v>6.4</v>
      </c>
      <c r="G3639" s="15">
        <v>6.7</v>
      </c>
      <c r="H3639" s="15">
        <v>7</v>
      </c>
      <c r="I3639" s="15">
        <v>5</v>
      </c>
      <c r="J3639" s="15">
        <v>1</v>
      </c>
      <c r="K3639" s="15">
        <v>800</v>
      </c>
      <c r="L3639" s="15">
        <v>9.1999999999999993</v>
      </c>
      <c r="M3639" s="15">
        <v>21.7</v>
      </c>
      <c r="N3639" s="15">
        <v>175</v>
      </c>
      <c r="O3639" s="15">
        <v>1</v>
      </c>
      <c r="P3639" s="15" t="s">
        <v>910</v>
      </c>
      <c r="Q3639" s="37" t="s">
        <v>9169</v>
      </c>
      <c r="R3639" s="37">
        <v>1.4999999999999999E-2</v>
      </c>
      <c r="S3639" s="37" t="s">
        <v>9168</v>
      </c>
      <c r="T3639" s="37" t="s">
        <v>9167</v>
      </c>
      <c r="U3639" s="37" t="s">
        <v>9166</v>
      </c>
    </row>
    <row r="3640" spans="1:21" s="37" customFormat="1" ht="14.5">
      <c r="A3640" s="3" t="s">
        <v>7141</v>
      </c>
      <c r="B3640" s="15" t="s">
        <v>1</v>
      </c>
      <c r="C3640" s="15" t="s">
        <v>8</v>
      </c>
      <c r="D3640" s="15" t="s">
        <v>3522</v>
      </c>
      <c r="E3640" s="15">
        <v>200</v>
      </c>
      <c r="F3640" s="15">
        <v>6.4</v>
      </c>
      <c r="G3640" s="15">
        <v>6.7</v>
      </c>
      <c r="H3640" s="15">
        <v>7</v>
      </c>
      <c r="I3640" s="15">
        <v>5</v>
      </c>
      <c r="J3640" s="15">
        <v>1</v>
      </c>
      <c r="K3640" s="15">
        <v>800</v>
      </c>
      <c r="L3640" s="15">
        <v>9.1999999999999993</v>
      </c>
      <c r="M3640" s="15">
        <v>21.4</v>
      </c>
      <c r="N3640" s="15">
        <v>175</v>
      </c>
      <c r="O3640" s="15">
        <v>1</v>
      </c>
      <c r="P3640" s="15" t="s">
        <v>3</v>
      </c>
      <c r="Q3640" s="37" t="s">
        <v>9169</v>
      </c>
      <c r="R3640" s="37">
        <v>1.4999999999999999E-2</v>
      </c>
      <c r="S3640" s="37" t="s">
        <v>9168</v>
      </c>
      <c r="T3640" s="37" t="s">
        <v>9167</v>
      </c>
      <c r="U3640" s="37" t="s">
        <v>9166</v>
      </c>
    </row>
    <row r="3641" spans="1:21" s="37" customFormat="1" ht="14.5">
      <c r="A3641" s="3" t="s">
        <v>7142</v>
      </c>
      <c r="B3641" s="15" t="s">
        <v>1</v>
      </c>
      <c r="C3641" s="15" t="s">
        <v>8</v>
      </c>
      <c r="D3641" s="15" t="s">
        <v>3522</v>
      </c>
      <c r="E3641" s="15">
        <v>200</v>
      </c>
      <c r="F3641" s="15">
        <v>56.7</v>
      </c>
      <c r="G3641" s="15">
        <v>59.7</v>
      </c>
      <c r="H3641" s="15">
        <v>62.7</v>
      </c>
      <c r="I3641" s="15">
        <v>51</v>
      </c>
      <c r="J3641" s="15">
        <v>1</v>
      </c>
      <c r="K3641" s="15">
        <v>1</v>
      </c>
      <c r="L3641" s="15">
        <v>82.4</v>
      </c>
      <c r="M3641" s="15">
        <v>2.4</v>
      </c>
      <c r="N3641" s="15">
        <v>175</v>
      </c>
      <c r="O3641" s="15">
        <v>1</v>
      </c>
      <c r="P3641" s="15" t="s">
        <v>910</v>
      </c>
      <c r="Q3641" s="37" t="s">
        <v>9169</v>
      </c>
      <c r="R3641" s="37">
        <v>1.4999999999999999E-2</v>
      </c>
      <c r="S3641" s="37" t="s">
        <v>9168</v>
      </c>
      <c r="T3641" s="37" t="s">
        <v>9167</v>
      </c>
      <c r="U3641" s="37" t="s">
        <v>9166</v>
      </c>
    </row>
    <row r="3642" spans="1:21" s="37" customFormat="1" ht="14.5">
      <c r="A3642" s="3" t="s">
        <v>7143</v>
      </c>
      <c r="B3642" s="15" t="s">
        <v>1</v>
      </c>
      <c r="C3642" s="15" t="s">
        <v>8</v>
      </c>
      <c r="D3642" s="15" t="s">
        <v>3522</v>
      </c>
      <c r="E3642" s="15">
        <v>200</v>
      </c>
      <c r="F3642" s="15">
        <v>56.7</v>
      </c>
      <c r="G3642" s="15">
        <v>59.7</v>
      </c>
      <c r="H3642" s="15">
        <v>62.7</v>
      </c>
      <c r="I3642" s="15">
        <v>51</v>
      </c>
      <c r="J3642" s="15">
        <v>1</v>
      </c>
      <c r="K3642" s="15">
        <v>1</v>
      </c>
      <c r="L3642" s="15">
        <v>82.4</v>
      </c>
      <c r="M3642" s="15">
        <v>2.4</v>
      </c>
      <c r="N3642" s="15">
        <v>175</v>
      </c>
      <c r="O3642" s="15">
        <v>1</v>
      </c>
      <c r="P3642" s="15" t="s">
        <v>3</v>
      </c>
      <c r="Q3642" s="37" t="s">
        <v>9169</v>
      </c>
      <c r="R3642" s="37">
        <v>1.4999999999999999E-2</v>
      </c>
      <c r="S3642" s="37" t="s">
        <v>9168</v>
      </c>
      <c r="T3642" s="37" t="s">
        <v>9167</v>
      </c>
      <c r="U3642" s="37" t="s">
        <v>9166</v>
      </c>
    </row>
    <row r="3643" spans="1:21" s="37" customFormat="1" ht="14.5">
      <c r="A3643" s="3" t="s">
        <v>7144</v>
      </c>
      <c r="B3643" s="15" t="s">
        <v>1</v>
      </c>
      <c r="C3643" s="15" t="s">
        <v>8</v>
      </c>
      <c r="D3643" s="15" t="s">
        <v>3522</v>
      </c>
      <c r="E3643" s="15">
        <v>200</v>
      </c>
      <c r="F3643" s="15">
        <v>60</v>
      </c>
      <c r="G3643" s="15">
        <v>63.2</v>
      </c>
      <c r="H3643" s="15">
        <v>66.3</v>
      </c>
      <c r="I3643" s="15">
        <v>54</v>
      </c>
      <c r="J3643" s="15">
        <v>1</v>
      </c>
      <c r="K3643" s="15">
        <v>1</v>
      </c>
      <c r="L3643" s="15">
        <v>87.1</v>
      </c>
      <c r="M3643" s="15">
        <v>2.2999999999999998</v>
      </c>
      <c r="N3643" s="15">
        <v>175</v>
      </c>
      <c r="O3643" s="15">
        <v>1</v>
      </c>
      <c r="P3643" s="15" t="s">
        <v>910</v>
      </c>
      <c r="Q3643" s="37" t="s">
        <v>9169</v>
      </c>
      <c r="R3643" s="37">
        <v>1.4999999999999999E-2</v>
      </c>
      <c r="S3643" s="37" t="s">
        <v>9168</v>
      </c>
      <c r="T3643" s="37" t="s">
        <v>9167</v>
      </c>
      <c r="U3643" s="37" t="s">
        <v>9166</v>
      </c>
    </row>
    <row r="3644" spans="1:21" s="37" customFormat="1" ht="14.5">
      <c r="A3644" s="3" t="s">
        <v>7145</v>
      </c>
      <c r="B3644" s="15" t="s">
        <v>1</v>
      </c>
      <c r="C3644" s="15" t="s">
        <v>8</v>
      </c>
      <c r="D3644" s="15" t="s">
        <v>3522</v>
      </c>
      <c r="E3644" s="15">
        <v>200</v>
      </c>
      <c r="F3644" s="15">
        <v>60</v>
      </c>
      <c r="G3644" s="15">
        <v>63.2</v>
      </c>
      <c r="H3644" s="15">
        <v>66.3</v>
      </c>
      <c r="I3644" s="15">
        <v>54</v>
      </c>
      <c r="J3644" s="15">
        <v>1</v>
      </c>
      <c r="K3644" s="15">
        <v>1</v>
      </c>
      <c r="L3644" s="15">
        <v>87.1</v>
      </c>
      <c r="M3644" s="15">
        <v>2.2999999999999998</v>
      </c>
      <c r="N3644" s="15">
        <v>175</v>
      </c>
      <c r="O3644" s="15">
        <v>1</v>
      </c>
      <c r="P3644" s="15" t="s">
        <v>3</v>
      </c>
      <c r="Q3644" s="37" t="s">
        <v>9169</v>
      </c>
      <c r="R3644" s="37">
        <v>1.4999999999999999E-2</v>
      </c>
      <c r="S3644" s="37" t="s">
        <v>9168</v>
      </c>
      <c r="T3644" s="37" t="s">
        <v>9167</v>
      </c>
      <c r="U3644" s="37" t="s">
        <v>9166</v>
      </c>
    </row>
    <row r="3645" spans="1:21" s="37" customFormat="1" ht="14.5">
      <c r="A3645" s="3" t="s">
        <v>7146</v>
      </c>
      <c r="B3645" s="15" t="s">
        <v>1</v>
      </c>
      <c r="C3645" s="15" t="s">
        <v>8</v>
      </c>
      <c r="D3645" s="15" t="s">
        <v>3522</v>
      </c>
      <c r="E3645" s="15">
        <v>200</v>
      </c>
      <c r="F3645" s="15">
        <v>64.400000000000006</v>
      </c>
      <c r="G3645" s="15">
        <v>67.800000000000011</v>
      </c>
      <c r="H3645" s="15">
        <v>71.2</v>
      </c>
      <c r="I3645" s="15">
        <v>58</v>
      </c>
      <c r="J3645" s="15">
        <v>1</v>
      </c>
      <c r="K3645" s="15">
        <v>1</v>
      </c>
      <c r="L3645" s="15">
        <v>95</v>
      </c>
      <c r="M3645" s="15">
        <v>2.1</v>
      </c>
      <c r="N3645" s="15">
        <v>175</v>
      </c>
      <c r="O3645" s="15">
        <v>1</v>
      </c>
      <c r="P3645" s="15" t="s">
        <v>910</v>
      </c>
      <c r="Q3645" s="37" t="s">
        <v>9169</v>
      </c>
      <c r="R3645" s="37">
        <v>1.4999999999999999E-2</v>
      </c>
      <c r="S3645" s="37" t="s">
        <v>9168</v>
      </c>
      <c r="T3645" s="37" t="s">
        <v>9167</v>
      </c>
      <c r="U3645" s="37" t="s">
        <v>9166</v>
      </c>
    </row>
    <row r="3646" spans="1:21" s="37" customFormat="1" ht="14.5">
      <c r="A3646" s="3" t="s">
        <v>7147</v>
      </c>
      <c r="B3646" s="15" t="s">
        <v>1</v>
      </c>
      <c r="C3646" s="15" t="s">
        <v>8</v>
      </c>
      <c r="D3646" s="15" t="s">
        <v>3522</v>
      </c>
      <c r="E3646" s="15">
        <v>200</v>
      </c>
      <c r="F3646" s="15">
        <v>64.400000000000006</v>
      </c>
      <c r="G3646" s="15">
        <v>67.800000000000011</v>
      </c>
      <c r="H3646" s="15">
        <v>71.2</v>
      </c>
      <c r="I3646" s="15">
        <v>58</v>
      </c>
      <c r="J3646" s="15">
        <v>1</v>
      </c>
      <c r="K3646" s="15">
        <v>1</v>
      </c>
      <c r="L3646" s="15">
        <v>95</v>
      </c>
      <c r="M3646" s="15">
        <v>2.1</v>
      </c>
      <c r="N3646" s="15">
        <v>175</v>
      </c>
      <c r="O3646" s="15">
        <v>1</v>
      </c>
      <c r="P3646" s="15" t="s">
        <v>3</v>
      </c>
      <c r="Q3646" s="37" t="s">
        <v>9169</v>
      </c>
      <c r="R3646" s="37">
        <v>1.4999999999999999E-2</v>
      </c>
      <c r="S3646" s="37" t="s">
        <v>9168</v>
      </c>
      <c r="T3646" s="37" t="s">
        <v>9167</v>
      </c>
      <c r="U3646" s="37" t="s">
        <v>9166</v>
      </c>
    </row>
    <row r="3647" spans="1:21" s="37" customFormat="1" ht="14.5">
      <c r="A3647" s="3" t="s">
        <v>7148</v>
      </c>
      <c r="B3647" s="15" t="s">
        <v>1</v>
      </c>
      <c r="C3647" s="15" t="s">
        <v>8</v>
      </c>
      <c r="D3647" s="15" t="s">
        <v>3522</v>
      </c>
      <c r="E3647" s="15">
        <v>200</v>
      </c>
      <c r="F3647" s="15">
        <v>6.67</v>
      </c>
      <c r="G3647" s="15">
        <v>7</v>
      </c>
      <c r="H3647" s="15">
        <v>7.4</v>
      </c>
      <c r="I3647" s="15">
        <v>6</v>
      </c>
      <c r="J3647" s="15">
        <v>1</v>
      </c>
      <c r="K3647" s="15">
        <v>800</v>
      </c>
      <c r="L3647" s="15">
        <v>10.3</v>
      </c>
      <c r="M3647" s="15">
        <v>19.399999999999999</v>
      </c>
      <c r="N3647" s="15">
        <v>175</v>
      </c>
      <c r="O3647" s="15">
        <v>1</v>
      </c>
      <c r="P3647" s="15" t="s">
        <v>910</v>
      </c>
      <c r="Q3647" s="37" t="s">
        <v>9169</v>
      </c>
      <c r="R3647" s="37">
        <v>1.4999999999999999E-2</v>
      </c>
      <c r="S3647" s="37" t="s">
        <v>9168</v>
      </c>
      <c r="T3647" s="37" t="s">
        <v>9167</v>
      </c>
      <c r="U3647" s="37" t="s">
        <v>9166</v>
      </c>
    </row>
    <row r="3648" spans="1:21" s="37" customFormat="1" ht="14.5">
      <c r="A3648" s="3" t="s">
        <v>7149</v>
      </c>
      <c r="B3648" s="15" t="s">
        <v>1</v>
      </c>
      <c r="C3648" s="15" t="s">
        <v>8</v>
      </c>
      <c r="D3648" s="15" t="s">
        <v>3522</v>
      </c>
      <c r="E3648" s="15">
        <v>200</v>
      </c>
      <c r="F3648" s="15">
        <v>6.67</v>
      </c>
      <c r="G3648" s="15">
        <v>7</v>
      </c>
      <c r="H3648" s="15">
        <v>7.37</v>
      </c>
      <c r="I3648" s="15">
        <v>6</v>
      </c>
      <c r="J3648" s="15">
        <v>1</v>
      </c>
      <c r="K3648" s="15">
        <v>800</v>
      </c>
      <c r="L3648" s="15">
        <v>10.3</v>
      </c>
      <c r="M3648" s="15">
        <v>19.399999999999999</v>
      </c>
      <c r="N3648" s="15">
        <v>175</v>
      </c>
      <c r="O3648" s="15">
        <v>1</v>
      </c>
      <c r="P3648" s="15" t="s">
        <v>3</v>
      </c>
      <c r="Q3648" s="37" t="s">
        <v>9169</v>
      </c>
      <c r="R3648" s="37">
        <v>1.4999999999999999E-2</v>
      </c>
      <c r="S3648" s="37" t="s">
        <v>9168</v>
      </c>
      <c r="T3648" s="37" t="s">
        <v>9167</v>
      </c>
      <c r="U3648" s="37" t="s">
        <v>9166</v>
      </c>
    </row>
    <row r="3649" spans="1:21" s="37" customFormat="1" ht="14.5">
      <c r="A3649" s="3" t="s">
        <v>7150</v>
      </c>
      <c r="B3649" s="15" t="s">
        <v>1</v>
      </c>
      <c r="C3649" s="15" t="s">
        <v>8</v>
      </c>
      <c r="D3649" s="15" t="s">
        <v>3522</v>
      </c>
      <c r="E3649" s="15">
        <v>200</v>
      </c>
      <c r="F3649" s="15">
        <v>7.22</v>
      </c>
      <c r="G3649" s="15">
        <v>7.6</v>
      </c>
      <c r="H3649" s="15">
        <v>8</v>
      </c>
      <c r="I3649" s="15">
        <v>6.5</v>
      </c>
      <c r="J3649" s="15">
        <v>1</v>
      </c>
      <c r="K3649" s="15">
        <v>500</v>
      </c>
      <c r="L3649" s="15">
        <v>11.2</v>
      </c>
      <c r="M3649" s="15">
        <v>17.899999999999999</v>
      </c>
      <c r="N3649" s="15">
        <v>175</v>
      </c>
      <c r="O3649" s="15">
        <v>1</v>
      </c>
      <c r="P3649" s="15" t="s">
        <v>910</v>
      </c>
      <c r="Q3649" s="37" t="s">
        <v>9169</v>
      </c>
      <c r="R3649" s="37">
        <v>1.4999999999999999E-2</v>
      </c>
      <c r="S3649" s="37" t="s">
        <v>9168</v>
      </c>
      <c r="T3649" s="37" t="s">
        <v>9167</v>
      </c>
      <c r="U3649" s="37" t="s">
        <v>9166</v>
      </c>
    </row>
    <row r="3650" spans="1:21" s="37" customFormat="1" ht="14.5">
      <c r="A3650" s="3" t="s">
        <v>7151</v>
      </c>
      <c r="B3650" s="15" t="s">
        <v>1</v>
      </c>
      <c r="C3650" s="15" t="s">
        <v>8</v>
      </c>
      <c r="D3650" s="15" t="s">
        <v>3522</v>
      </c>
      <c r="E3650" s="15">
        <v>200</v>
      </c>
      <c r="F3650" s="15">
        <v>7.22</v>
      </c>
      <c r="G3650" s="15">
        <v>7.6</v>
      </c>
      <c r="H3650" s="15">
        <v>7.98</v>
      </c>
      <c r="I3650" s="15">
        <v>6.5</v>
      </c>
      <c r="J3650" s="15">
        <v>1</v>
      </c>
      <c r="K3650" s="15">
        <v>500</v>
      </c>
      <c r="L3650" s="15">
        <v>11.2</v>
      </c>
      <c r="M3650" s="15">
        <v>17.899999999999999</v>
      </c>
      <c r="N3650" s="15">
        <v>175</v>
      </c>
      <c r="O3650" s="15">
        <v>1</v>
      </c>
      <c r="P3650" s="15" t="s">
        <v>3</v>
      </c>
      <c r="Q3650" s="37" t="s">
        <v>9169</v>
      </c>
      <c r="R3650" s="37">
        <v>1.4999999999999999E-2</v>
      </c>
      <c r="S3650" s="37" t="s">
        <v>9168</v>
      </c>
      <c r="T3650" s="37" t="s">
        <v>9167</v>
      </c>
      <c r="U3650" s="37" t="s">
        <v>9166</v>
      </c>
    </row>
    <row r="3651" spans="1:21" s="37" customFormat="1" ht="14.5">
      <c r="A3651" s="3" t="s">
        <v>7152</v>
      </c>
      <c r="B3651" s="15" t="s">
        <v>1</v>
      </c>
      <c r="C3651" s="15" t="s">
        <v>8</v>
      </c>
      <c r="D3651" s="15" t="s">
        <v>3522</v>
      </c>
      <c r="E3651" s="15">
        <v>200</v>
      </c>
      <c r="F3651" s="15">
        <v>66.7</v>
      </c>
      <c r="G3651" s="15">
        <v>70.2</v>
      </c>
      <c r="H3651" s="15">
        <v>73.7</v>
      </c>
      <c r="I3651" s="15">
        <v>60</v>
      </c>
      <c r="J3651" s="15">
        <v>1</v>
      </c>
      <c r="K3651" s="15">
        <v>1</v>
      </c>
      <c r="L3651" s="15">
        <v>96.8</v>
      </c>
      <c r="M3651" s="15">
        <v>1.8</v>
      </c>
      <c r="N3651" s="15">
        <v>175</v>
      </c>
      <c r="O3651" s="15">
        <v>1</v>
      </c>
      <c r="P3651" s="15" t="s">
        <v>910</v>
      </c>
      <c r="Q3651" s="37" t="s">
        <v>9169</v>
      </c>
      <c r="R3651" s="37">
        <v>1.4999999999999999E-2</v>
      </c>
      <c r="S3651" s="37" t="s">
        <v>9168</v>
      </c>
      <c r="T3651" s="37" t="s">
        <v>9167</v>
      </c>
      <c r="U3651" s="37" t="s">
        <v>9166</v>
      </c>
    </row>
    <row r="3652" spans="1:21" s="37" customFormat="1" ht="14.5">
      <c r="A3652" s="3" t="s">
        <v>7153</v>
      </c>
      <c r="B3652" s="15" t="s">
        <v>1</v>
      </c>
      <c r="C3652" s="15" t="s">
        <v>8</v>
      </c>
      <c r="D3652" s="15" t="s">
        <v>3522</v>
      </c>
      <c r="E3652" s="15">
        <v>200</v>
      </c>
      <c r="F3652" s="15">
        <v>66.7</v>
      </c>
      <c r="G3652" s="15">
        <v>70.2</v>
      </c>
      <c r="H3652" s="15">
        <v>73.7</v>
      </c>
      <c r="I3652" s="15">
        <v>60</v>
      </c>
      <c r="J3652" s="15">
        <v>1</v>
      </c>
      <c r="K3652" s="15">
        <v>1</v>
      </c>
      <c r="L3652" s="15">
        <v>96.8</v>
      </c>
      <c r="M3652" s="15">
        <v>1.8</v>
      </c>
      <c r="N3652" s="15">
        <v>175</v>
      </c>
      <c r="O3652" s="15">
        <v>1</v>
      </c>
      <c r="P3652" s="15" t="s">
        <v>3</v>
      </c>
      <c r="Q3652" s="37" t="s">
        <v>9169</v>
      </c>
      <c r="R3652" s="37">
        <v>1.4999999999999999E-2</v>
      </c>
      <c r="S3652" s="37" t="s">
        <v>9168</v>
      </c>
      <c r="T3652" s="37" t="s">
        <v>9167</v>
      </c>
      <c r="U3652" s="37" t="s">
        <v>9166</v>
      </c>
    </row>
    <row r="3653" spans="1:21" s="37" customFormat="1" ht="14.5">
      <c r="A3653" s="3" t="s">
        <v>7154</v>
      </c>
      <c r="B3653" s="15" t="s">
        <v>1</v>
      </c>
      <c r="C3653" s="15" t="s">
        <v>8</v>
      </c>
      <c r="D3653" s="15" t="s">
        <v>3522</v>
      </c>
      <c r="E3653" s="15">
        <v>200</v>
      </c>
      <c r="F3653" s="15">
        <v>71.099999999999994</v>
      </c>
      <c r="G3653" s="15">
        <v>74.900000000000006</v>
      </c>
      <c r="H3653" s="15">
        <v>78.599999999999994</v>
      </c>
      <c r="I3653" s="15">
        <v>64</v>
      </c>
      <c r="J3653" s="15">
        <v>1</v>
      </c>
      <c r="K3653" s="15">
        <v>1</v>
      </c>
      <c r="L3653" s="15">
        <v>103</v>
      </c>
      <c r="M3653" s="15">
        <v>1.7</v>
      </c>
      <c r="N3653" s="15">
        <v>175</v>
      </c>
      <c r="O3653" s="15">
        <v>1</v>
      </c>
      <c r="P3653" s="15" t="s">
        <v>910</v>
      </c>
      <c r="Q3653" s="37" t="s">
        <v>9169</v>
      </c>
      <c r="R3653" s="37">
        <v>1.4999999999999999E-2</v>
      </c>
      <c r="S3653" s="37" t="s">
        <v>9168</v>
      </c>
      <c r="T3653" s="37" t="s">
        <v>9167</v>
      </c>
      <c r="U3653" s="37" t="s">
        <v>9166</v>
      </c>
    </row>
    <row r="3654" spans="1:21" s="37" customFormat="1" ht="14.5">
      <c r="A3654" s="3" t="s">
        <v>7155</v>
      </c>
      <c r="B3654" s="15" t="s">
        <v>1</v>
      </c>
      <c r="C3654" s="15" t="s">
        <v>8</v>
      </c>
      <c r="D3654" s="15" t="s">
        <v>3522</v>
      </c>
      <c r="E3654" s="15">
        <v>200</v>
      </c>
      <c r="F3654" s="15">
        <v>71.099999999999994</v>
      </c>
      <c r="G3654" s="15">
        <v>74.900000000000006</v>
      </c>
      <c r="H3654" s="15">
        <v>78.599999999999994</v>
      </c>
      <c r="I3654" s="15">
        <v>64</v>
      </c>
      <c r="J3654" s="15">
        <v>1</v>
      </c>
      <c r="K3654" s="15">
        <v>1</v>
      </c>
      <c r="L3654" s="15">
        <v>103</v>
      </c>
      <c r="M3654" s="15">
        <v>1.7</v>
      </c>
      <c r="N3654" s="15">
        <v>175</v>
      </c>
      <c r="O3654" s="15">
        <v>1</v>
      </c>
      <c r="P3654" s="15" t="s">
        <v>3</v>
      </c>
      <c r="Q3654" s="37" t="s">
        <v>9169</v>
      </c>
      <c r="R3654" s="37">
        <v>1.4999999999999999E-2</v>
      </c>
      <c r="S3654" s="37" t="s">
        <v>9168</v>
      </c>
      <c r="T3654" s="37" t="s">
        <v>9167</v>
      </c>
      <c r="U3654" s="37" t="s">
        <v>9166</v>
      </c>
    </row>
    <row r="3655" spans="1:21" s="37" customFormat="1" ht="14.5">
      <c r="A3655" s="3" t="s">
        <v>7156</v>
      </c>
      <c r="B3655" s="15" t="s">
        <v>1</v>
      </c>
      <c r="C3655" s="15" t="s">
        <v>8</v>
      </c>
      <c r="D3655" s="15" t="s">
        <v>3522</v>
      </c>
      <c r="E3655" s="15">
        <v>200</v>
      </c>
      <c r="F3655" s="15">
        <v>7.78</v>
      </c>
      <c r="G3655" s="15">
        <v>8.1999999999999993</v>
      </c>
      <c r="H3655" s="15">
        <v>8.6</v>
      </c>
      <c r="I3655" s="15">
        <v>7</v>
      </c>
      <c r="J3655" s="15">
        <v>1</v>
      </c>
      <c r="K3655" s="15">
        <v>200</v>
      </c>
      <c r="L3655" s="15">
        <v>12</v>
      </c>
      <c r="M3655" s="15">
        <v>16.7</v>
      </c>
      <c r="N3655" s="15">
        <v>175</v>
      </c>
      <c r="O3655" s="15">
        <v>1</v>
      </c>
      <c r="P3655" s="15" t="s">
        <v>910</v>
      </c>
      <c r="Q3655" s="37" t="s">
        <v>9169</v>
      </c>
      <c r="R3655" s="37">
        <v>1.4999999999999999E-2</v>
      </c>
      <c r="S3655" s="37" t="s">
        <v>9168</v>
      </c>
      <c r="T3655" s="37" t="s">
        <v>9167</v>
      </c>
      <c r="U3655" s="37" t="s">
        <v>9166</v>
      </c>
    </row>
    <row r="3656" spans="1:21" s="37" customFormat="1" ht="14.5">
      <c r="A3656" s="3" t="s">
        <v>7157</v>
      </c>
      <c r="B3656" s="15" t="s">
        <v>1</v>
      </c>
      <c r="C3656" s="15" t="s">
        <v>8</v>
      </c>
      <c r="D3656" s="15" t="s">
        <v>3522</v>
      </c>
      <c r="E3656" s="15">
        <v>200</v>
      </c>
      <c r="F3656" s="15">
        <v>7.78</v>
      </c>
      <c r="G3656" s="15">
        <v>8.1999999999999993</v>
      </c>
      <c r="H3656" s="15">
        <v>8.6</v>
      </c>
      <c r="I3656" s="15">
        <v>7</v>
      </c>
      <c r="J3656" s="15">
        <v>1</v>
      </c>
      <c r="K3656" s="15">
        <v>200</v>
      </c>
      <c r="L3656" s="15">
        <v>12</v>
      </c>
      <c r="M3656" s="15">
        <v>16.7</v>
      </c>
      <c r="N3656" s="15">
        <v>175</v>
      </c>
      <c r="O3656" s="15">
        <v>1</v>
      </c>
      <c r="P3656" s="15" t="s">
        <v>3</v>
      </c>
      <c r="Q3656" s="37" t="s">
        <v>9169</v>
      </c>
      <c r="R3656" s="37">
        <v>1.4999999999999999E-2</v>
      </c>
      <c r="S3656" s="37" t="s">
        <v>9168</v>
      </c>
      <c r="T3656" s="37" t="s">
        <v>9167</v>
      </c>
      <c r="U3656" s="37" t="s">
        <v>9166</v>
      </c>
    </row>
    <row r="3657" spans="1:21" s="37" customFormat="1" ht="14.5">
      <c r="A3657" s="3" t="s">
        <v>7158</v>
      </c>
      <c r="B3657" s="15" t="s">
        <v>1</v>
      </c>
      <c r="C3657" s="15" t="s">
        <v>8</v>
      </c>
      <c r="D3657" s="15" t="s">
        <v>3522</v>
      </c>
      <c r="E3657" s="15">
        <v>200</v>
      </c>
      <c r="F3657" s="15">
        <v>8.33</v>
      </c>
      <c r="G3657" s="15">
        <v>8.8000000000000007</v>
      </c>
      <c r="H3657" s="15">
        <v>9.1999999999999993</v>
      </c>
      <c r="I3657" s="15">
        <v>7.5</v>
      </c>
      <c r="J3657" s="15">
        <v>1</v>
      </c>
      <c r="K3657" s="15">
        <v>100</v>
      </c>
      <c r="L3657" s="15">
        <v>12.9</v>
      </c>
      <c r="M3657" s="15">
        <v>15.5</v>
      </c>
      <c r="N3657" s="15">
        <v>175</v>
      </c>
      <c r="O3657" s="15">
        <v>1</v>
      </c>
      <c r="P3657" s="15" t="s">
        <v>910</v>
      </c>
      <c r="Q3657" s="37" t="s">
        <v>9169</v>
      </c>
      <c r="R3657" s="37">
        <v>1.4999999999999999E-2</v>
      </c>
      <c r="S3657" s="37" t="s">
        <v>9168</v>
      </c>
      <c r="T3657" s="37" t="s">
        <v>9167</v>
      </c>
      <c r="U3657" s="37" t="s">
        <v>9166</v>
      </c>
    </row>
    <row r="3658" spans="1:21" s="37" customFormat="1" ht="14.5">
      <c r="A3658" s="3" t="s">
        <v>7159</v>
      </c>
      <c r="B3658" s="15" t="s">
        <v>1</v>
      </c>
      <c r="C3658" s="15" t="s">
        <v>8</v>
      </c>
      <c r="D3658" s="15" t="s">
        <v>3522</v>
      </c>
      <c r="E3658" s="15">
        <v>200</v>
      </c>
      <c r="F3658" s="15">
        <v>8.33</v>
      </c>
      <c r="G3658" s="15">
        <v>8.8000000000000007</v>
      </c>
      <c r="H3658" s="15">
        <v>9.2100000000000009</v>
      </c>
      <c r="I3658" s="15">
        <v>7.5</v>
      </c>
      <c r="J3658" s="15">
        <v>1</v>
      </c>
      <c r="K3658" s="15">
        <v>100</v>
      </c>
      <c r="L3658" s="15">
        <v>12.9</v>
      </c>
      <c r="M3658" s="15">
        <v>15.5</v>
      </c>
      <c r="N3658" s="15">
        <v>175</v>
      </c>
      <c r="O3658" s="15">
        <v>1</v>
      </c>
      <c r="P3658" s="15" t="s">
        <v>3</v>
      </c>
      <c r="Q3658" s="37" t="s">
        <v>9169</v>
      </c>
      <c r="R3658" s="37">
        <v>1.4999999999999999E-2</v>
      </c>
      <c r="S3658" s="37" t="s">
        <v>9168</v>
      </c>
      <c r="T3658" s="37" t="s">
        <v>9167</v>
      </c>
      <c r="U3658" s="37" t="s">
        <v>9166</v>
      </c>
    </row>
    <row r="3659" spans="1:21" s="37" customFormat="1" ht="14.5">
      <c r="A3659" s="3" t="s">
        <v>7160</v>
      </c>
      <c r="B3659" s="15" t="s">
        <v>1</v>
      </c>
      <c r="C3659" s="15" t="s">
        <v>8</v>
      </c>
      <c r="D3659" s="15" t="s">
        <v>3522</v>
      </c>
      <c r="E3659" s="15">
        <v>200</v>
      </c>
      <c r="F3659" s="15">
        <v>77.8</v>
      </c>
      <c r="G3659" s="15">
        <v>81.900000000000006</v>
      </c>
      <c r="H3659" s="15">
        <v>86</v>
      </c>
      <c r="I3659" s="15">
        <v>70</v>
      </c>
      <c r="J3659" s="15">
        <v>1</v>
      </c>
      <c r="K3659" s="15">
        <v>1</v>
      </c>
      <c r="L3659" s="15">
        <v>113</v>
      </c>
      <c r="M3659" s="15">
        <v>1.55</v>
      </c>
      <c r="N3659" s="15">
        <v>175</v>
      </c>
      <c r="O3659" s="15">
        <v>1</v>
      </c>
      <c r="P3659" s="15" t="s">
        <v>910</v>
      </c>
      <c r="Q3659" s="37" t="s">
        <v>9169</v>
      </c>
      <c r="R3659" s="37">
        <v>1.4999999999999999E-2</v>
      </c>
      <c r="S3659" s="37" t="s">
        <v>9168</v>
      </c>
      <c r="T3659" s="37" t="s">
        <v>9167</v>
      </c>
      <c r="U3659" s="37" t="s">
        <v>9166</v>
      </c>
    </row>
    <row r="3660" spans="1:21" s="37" customFormat="1" ht="14.5">
      <c r="A3660" s="3" t="s">
        <v>7161</v>
      </c>
      <c r="B3660" s="15" t="s">
        <v>1</v>
      </c>
      <c r="C3660" s="15" t="s">
        <v>8</v>
      </c>
      <c r="D3660" s="15" t="s">
        <v>3522</v>
      </c>
      <c r="E3660" s="15">
        <v>200</v>
      </c>
      <c r="F3660" s="15">
        <v>77.8</v>
      </c>
      <c r="G3660" s="15">
        <v>81.900000000000006</v>
      </c>
      <c r="H3660" s="15">
        <v>86</v>
      </c>
      <c r="I3660" s="15">
        <v>70</v>
      </c>
      <c r="J3660" s="15">
        <v>1</v>
      </c>
      <c r="K3660" s="15">
        <v>1</v>
      </c>
      <c r="L3660" s="15">
        <v>113</v>
      </c>
      <c r="M3660" s="15">
        <v>1.55</v>
      </c>
      <c r="N3660" s="15">
        <v>175</v>
      </c>
      <c r="O3660" s="15">
        <v>1</v>
      </c>
      <c r="P3660" s="15" t="s">
        <v>3</v>
      </c>
      <c r="Q3660" s="37" t="s">
        <v>9169</v>
      </c>
      <c r="R3660" s="37">
        <v>1.4999999999999999E-2</v>
      </c>
      <c r="S3660" s="37" t="s">
        <v>9168</v>
      </c>
      <c r="T3660" s="37" t="s">
        <v>9167</v>
      </c>
      <c r="U3660" s="37" t="s">
        <v>9166</v>
      </c>
    </row>
    <row r="3661" spans="1:21" s="37" customFormat="1" ht="14.5">
      <c r="A3661" s="3" t="s">
        <v>7162</v>
      </c>
      <c r="B3661" s="15" t="s">
        <v>1</v>
      </c>
      <c r="C3661" s="15" t="s">
        <v>8</v>
      </c>
      <c r="D3661" s="15" t="s">
        <v>3522</v>
      </c>
      <c r="E3661" s="15">
        <v>200</v>
      </c>
      <c r="F3661" s="15">
        <v>83.3</v>
      </c>
      <c r="G3661" s="15">
        <v>87.699999999999989</v>
      </c>
      <c r="H3661" s="15">
        <v>92.1</v>
      </c>
      <c r="I3661" s="15">
        <v>75</v>
      </c>
      <c r="J3661" s="15">
        <v>1</v>
      </c>
      <c r="K3661" s="15">
        <v>1</v>
      </c>
      <c r="L3661" s="15">
        <v>121</v>
      </c>
      <c r="M3661" s="15">
        <v>1.45</v>
      </c>
      <c r="N3661" s="15">
        <v>175</v>
      </c>
      <c r="O3661" s="15">
        <v>1</v>
      </c>
      <c r="P3661" s="15" t="s">
        <v>910</v>
      </c>
      <c r="Q3661" s="37" t="s">
        <v>9169</v>
      </c>
      <c r="R3661" s="37">
        <v>1.4999999999999999E-2</v>
      </c>
      <c r="S3661" s="37" t="s">
        <v>9168</v>
      </c>
      <c r="T3661" s="37" t="s">
        <v>9167</v>
      </c>
      <c r="U3661" s="37" t="s">
        <v>9166</v>
      </c>
    </row>
    <row r="3662" spans="1:21" s="37" customFormat="1" ht="14.5">
      <c r="A3662" s="3" t="s">
        <v>7163</v>
      </c>
      <c r="B3662" s="15" t="s">
        <v>1</v>
      </c>
      <c r="C3662" s="15" t="s">
        <v>8</v>
      </c>
      <c r="D3662" s="15" t="s">
        <v>3522</v>
      </c>
      <c r="E3662" s="15">
        <v>200</v>
      </c>
      <c r="F3662" s="15">
        <v>83.3</v>
      </c>
      <c r="G3662" s="15">
        <v>87.699999999999989</v>
      </c>
      <c r="H3662" s="15">
        <v>92.1</v>
      </c>
      <c r="I3662" s="15">
        <v>75</v>
      </c>
      <c r="J3662" s="15">
        <v>1</v>
      </c>
      <c r="K3662" s="15">
        <v>1</v>
      </c>
      <c r="L3662" s="15">
        <v>121</v>
      </c>
      <c r="M3662" s="15">
        <v>1.45</v>
      </c>
      <c r="N3662" s="15">
        <v>175</v>
      </c>
      <c r="O3662" s="15">
        <v>1</v>
      </c>
      <c r="P3662" s="15" t="s">
        <v>3</v>
      </c>
      <c r="Q3662" s="37" t="s">
        <v>9169</v>
      </c>
      <c r="R3662" s="37">
        <v>1.4999999999999999E-2</v>
      </c>
      <c r="S3662" s="37" t="s">
        <v>9168</v>
      </c>
      <c r="T3662" s="37" t="s">
        <v>9167</v>
      </c>
      <c r="U3662" s="37" t="s">
        <v>9166</v>
      </c>
    </row>
    <row r="3663" spans="1:21" s="37" customFormat="1" ht="14.5">
      <c r="A3663" s="3" t="s">
        <v>7164</v>
      </c>
      <c r="B3663" s="15" t="s">
        <v>1</v>
      </c>
      <c r="C3663" s="15" t="s">
        <v>8</v>
      </c>
      <c r="D3663" s="15" t="s">
        <v>3522</v>
      </c>
      <c r="E3663" s="15">
        <v>200</v>
      </c>
      <c r="F3663" s="15">
        <v>86.7</v>
      </c>
      <c r="G3663" s="15">
        <v>91.3</v>
      </c>
      <c r="H3663" s="15">
        <v>95.8</v>
      </c>
      <c r="I3663" s="15">
        <v>78</v>
      </c>
      <c r="J3663" s="15">
        <v>1</v>
      </c>
      <c r="K3663" s="15">
        <v>1</v>
      </c>
      <c r="L3663" s="15">
        <v>126</v>
      </c>
      <c r="M3663" s="15">
        <v>1.4</v>
      </c>
      <c r="N3663" s="15">
        <v>175</v>
      </c>
      <c r="O3663" s="15">
        <v>1</v>
      </c>
      <c r="P3663" s="15" t="s">
        <v>910</v>
      </c>
      <c r="Q3663" s="37" t="s">
        <v>9169</v>
      </c>
      <c r="R3663" s="37">
        <v>1.4999999999999999E-2</v>
      </c>
      <c r="S3663" s="37" t="s">
        <v>9168</v>
      </c>
      <c r="T3663" s="37" t="s">
        <v>9167</v>
      </c>
      <c r="U3663" s="37" t="s">
        <v>9166</v>
      </c>
    </row>
    <row r="3664" spans="1:21" s="37" customFormat="1" ht="14.5">
      <c r="A3664" s="3" t="s">
        <v>7165</v>
      </c>
      <c r="B3664" s="15" t="s">
        <v>1</v>
      </c>
      <c r="C3664" s="15" t="s">
        <v>8</v>
      </c>
      <c r="D3664" s="15" t="s">
        <v>3522</v>
      </c>
      <c r="E3664" s="15">
        <v>200</v>
      </c>
      <c r="F3664" s="15">
        <v>86.7</v>
      </c>
      <c r="G3664" s="15">
        <v>91.3</v>
      </c>
      <c r="H3664" s="15">
        <v>95.8</v>
      </c>
      <c r="I3664" s="15">
        <v>78</v>
      </c>
      <c r="J3664" s="15">
        <v>1</v>
      </c>
      <c r="K3664" s="15">
        <v>1</v>
      </c>
      <c r="L3664" s="15">
        <v>126</v>
      </c>
      <c r="M3664" s="15">
        <v>1.4</v>
      </c>
      <c r="N3664" s="15">
        <v>175</v>
      </c>
      <c r="O3664" s="15">
        <v>1</v>
      </c>
      <c r="P3664" s="15" t="s">
        <v>3</v>
      </c>
      <c r="Q3664" s="37" t="s">
        <v>9169</v>
      </c>
      <c r="R3664" s="37">
        <v>1.4999999999999999E-2</v>
      </c>
      <c r="S3664" s="37" t="s">
        <v>9168</v>
      </c>
      <c r="T3664" s="37" t="s">
        <v>9167</v>
      </c>
      <c r="U3664" s="37" t="s">
        <v>9166</v>
      </c>
    </row>
    <row r="3665" spans="1:21" s="37" customFormat="1" ht="14.5">
      <c r="A3665" s="3" t="s">
        <v>7166</v>
      </c>
      <c r="B3665" s="15" t="s">
        <v>1</v>
      </c>
      <c r="C3665" s="15" t="s">
        <v>8</v>
      </c>
      <c r="D3665" s="15" t="s">
        <v>3522</v>
      </c>
      <c r="E3665" s="15">
        <v>200</v>
      </c>
      <c r="F3665" s="15">
        <v>8.89</v>
      </c>
      <c r="G3665" s="15">
        <v>9.3000000000000007</v>
      </c>
      <c r="H3665" s="15">
        <v>9.8000000000000007</v>
      </c>
      <c r="I3665" s="15">
        <v>8</v>
      </c>
      <c r="J3665" s="15">
        <v>1</v>
      </c>
      <c r="K3665" s="15">
        <v>50</v>
      </c>
      <c r="L3665" s="15">
        <v>13.6</v>
      </c>
      <c r="M3665" s="15">
        <v>14.7</v>
      </c>
      <c r="N3665" s="15">
        <v>175</v>
      </c>
      <c r="O3665" s="15">
        <v>1</v>
      </c>
      <c r="P3665" s="15" t="s">
        <v>910</v>
      </c>
      <c r="Q3665" s="37" t="s">
        <v>9169</v>
      </c>
      <c r="R3665" s="37">
        <v>1.4999999999999999E-2</v>
      </c>
      <c r="S3665" s="37" t="s">
        <v>9168</v>
      </c>
      <c r="T3665" s="37" t="s">
        <v>9167</v>
      </c>
      <c r="U3665" s="37" t="s">
        <v>9166</v>
      </c>
    </row>
    <row r="3666" spans="1:21" s="37" customFormat="1" ht="14.5">
      <c r="A3666" s="3" t="s">
        <v>7167</v>
      </c>
      <c r="B3666" s="15" t="s">
        <v>1</v>
      </c>
      <c r="C3666" s="15" t="s">
        <v>8</v>
      </c>
      <c r="D3666" s="15" t="s">
        <v>3522</v>
      </c>
      <c r="E3666" s="15">
        <v>200</v>
      </c>
      <c r="F3666" s="15">
        <v>8.89</v>
      </c>
      <c r="G3666" s="15">
        <v>9.4</v>
      </c>
      <c r="H3666" s="15">
        <v>9.83</v>
      </c>
      <c r="I3666" s="15">
        <v>8</v>
      </c>
      <c r="J3666" s="15">
        <v>1</v>
      </c>
      <c r="K3666" s="15">
        <v>50</v>
      </c>
      <c r="L3666" s="15">
        <v>13.6</v>
      </c>
      <c r="M3666" s="15">
        <v>14.7</v>
      </c>
      <c r="N3666" s="15">
        <v>175</v>
      </c>
      <c r="O3666" s="15">
        <v>1</v>
      </c>
      <c r="P3666" s="15" t="s">
        <v>3</v>
      </c>
      <c r="Q3666" s="37" t="s">
        <v>9169</v>
      </c>
      <c r="R3666" s="37">
        <v>1.4999999999999999E-2</v>
      </c>
      <c r="S3666" s="37" t="s">
        <v>9168</v>
      </c>
      <c r="T3666" s="37" t="s">
        <v>9167</v>
      </c>
      <c r="U3666" s="37" t="s">
        <v>9166</v>
      </c>
    </row>
    <row r="3667" spans="1:21" s="37" customFormat="1" ht="14.5">
      <c r="A3667" s="3" t="s">
        <v>7168</v>
      </c>
      <c r="B3667" s="15" t="s">
        <v>1</v>
      </c>
      <c r="C3667" s="15" t="s">
        <v>8</v>
      </c>
      <c r="D3667" s="15" t="s">
        <v>3522</v>
      </c>
      <c r="E3667" s="15">
        <v>200</v>
      </c>
      <c r="F3667" s="15">
        <v>9.44</v>
      </c>
      <c r="G3667" s="15">
        <v>10</v>
      </c>
      <c r="H3667" s="15">
        <v>10.5</v>
      </c>
      <c r="I3667" s="15">
        <v>8.5</v>
      </c>
      <c r="J3667" s="15">
        <v>1</v>
      </c>
      <c r="K3667" s="15">
        <v>10</v>
      </c>
      <c r="L3667" s="15">
        <v>14.4</v>
      </c>
      <c r="M3667" s="15">
        <v>13.9</v>
      </c>
      <c r="N3667" s="15">
        <v>175</v>
      </c>
      <c r="O3667" s="15">
        <v>1</v>
      </c>
      <c r="P3667" s="15" t="s">
        <v>910</v>
      </c>
      <c r="Q3667" s="37" t="s">
        <v>9169</v>
      </c>
      <c r="R3667" s="37">
        <v>1.4999999999999999E-2</v>
      </c>
      <c r="S3667" s="37" t="s">
        <v>9168</v>
      </c>
      <c r="T3667" s="37" t="s">
        <v>9167</v>
      </c>
      <c r="U3667" s="37" t="s">
        <v>9166</v>
      </c>
    </row>
    <row r="3668" spans="1:21" s="37" customFormat="1" ht="14.5">
      <c r="A3668" s="3" t="s">
        <v>7169</v>
      </c>
      <c r="B3668" s="15" t="s">
        <v>1</v>
      </c>
      <c r="C3668" s="15" t="s">
        <v>8</v>
      </c>
      <c r="D3668" s="15" t="s">
        <v>3522</v>
      </c>
      <c r="E3668" s="15">
        <v>200</v>
      </c>
      <c r="F3668" s="15">
        <v>9.44</v>
      </c>
      <c r="G3668" s="15">
        <v>10</v>
      </c>
      <c r="H3668" s="15">
        <v>10.5</v>
      </c>
      <c r="I3668" s="15">
        <v>8.5</v>
      </c>
      <c r="J3668" s="15">
        <v>1</v>
      </c>
      <c r="K3668" s="15">
        <v>10</v>
      </c>
      <c r="L3668" s="15">
        <v>14.4</v>
      </c>
      <c r="M3668" s="15">
        <v>13.9</v>
      </c>
      <c r="N3668" s="15">
        <v>175</v>
      </c>
      <c r="O3668" s="15">
        <v>1</v>
      </c>
      <c r="P3668" s="15" t="s">
        <v>3</v>
      </c>
      <c r="Q3668" s="37" t="s">
        <v>9169</v>
      </c>
      <c r="R3668" s="37">
        <v>1.4999999999999999E-2</v>
      </c>
      <c r="S3668" s="37" t="s">
        <v>9168</v>
      </c>
      <c r="T3668" s="37" t="s">
        <v>9167</v>
      </c>
      <c r="U3668" s="37" t="s">
        <v>9166</v>
      </c>
    </row>
    <row r="3669" spans="1:21" s="37" customFormat="1" ht="14.5">
      <c r="A3669" s="3" t="s">
        <v>7170</v>
      </c>
      <c r="B3669" s="15" t="s">
        <v>1</v>
      </c>
      <c r="C3669" s="15" t="s">
        <v>8</v>
      </c>
      <c r="D3669" s="15" t="s">
        <v>3522</v>
      </c>
      <c r="E3669" s="15">
        <v>200</v>
      </c>
      <c r="F3669" s="15">
        <v>94.4</v>
      </c>
      <c r="G3669" s="15">
        <v>99.2</v>
      </c>
      <c r="H3669" s="15">
        <v>104</v>
      </c>
      <c r="I3669" s="15">
        <v>85</v>
      </c>
      <c r="J3669" s="15">
        <v>1</v>
      </c>
      <c r="K3669" s="15">
        <v>1</v>
      </c>
      <c r="L3669" s="15">
        <v>137</v>
      </c>
      <c r="M3669" s="15">
        <v>1.3</v>
      </c>
      <c r="N3669" s="15">
        <v>175</v>
      </c>
      <c r="O3669" s="15">
        <v>1</v>
      </c>
      <c r="P3669" s="15" t="s">
        <v>910</v>
      </c>
      <c r="Q3669" s="37" t="s">
        <v>9169</v>
      </c>
      <c r="R3669" s="37">
        <v>1.4999999999999999E-2</v>
      </c>
      <c r="S3669" s="37" t="s">
        <v>9168</v>
      </c>
      <c r="T3669" s="37" t="s">
        <v>9167</v>
      </c>
      <c r="U3669" s="37" t="s">
        <v>9166</v>
      </c>
    </row>
    <row r="3670" spans="1:21" s="37" customFormat="1" ht="14.5">
      <c r="A3670" s="3" t="s">
        <v>7171</v>
      </c>
      <c r="B3670" s="15" t="s">
        <v>1</v>
      </c>
      <c r="C3670" s="15" t="s">
        <v>8</v>
      </c>
      <c r="D3670" s="15" t="s">
        <v>3522</v>
      </c>
      <c r="E3670" s="15">
        <v>200</v>
      </c>
      <c r="F3670" s="15">
        <v>94.4</v>
      </c>
      <c r="G3670" s="15">
        <v>99.2</v>
      </c>
      <c r="H3670" s="15">
        <v>104</v>
      </c>
      <c r="I3670" s="15">
        <v>85</v>
      </c>
      <c r="J3670" s="15">
        <v>1</v>
      </c>
      <c r="K3670" s="15">
        <v>1</v>
      </c>
      <c r="L3670" s="15">
        <v>137</v>
      </c>
      <c r="M3670" s="15">
        <v>1.3</v>
      </c>
      <c r="N3670" s="15">
        <v>175</v>
      </c>
      <c r="O3670" s="15">
        <v>1</v>
      </c>
      <c r="P3670" s="15" t="s">
        <v>3</v>
      </c>
      <c r="Q3670" s="37" t="s">
        <v>9169</v>
      </c>
      <c r="R3670" s="37">
        <v>1.4999999999999999E-2</v>
      </c>
      <c r="S3670" s="37" t="s">
        <v>9168</v>
      </c>
      <c r="T3670" s="37" t="s">
        <v>9167</v>
      </c>
      <c r="U3670" s="37" t="s">
        <v>9166</v>
      </c>
    </row>
    <row r="3671" spans="1:21" s="37" customFormat="1" ht="14.5">
      <c r="A3671" s="3" t="s">
        <v>7172</v>
      </c>
      <c r="B3671" s="15" t="s">
        <v>1</v>
      </c>
      <c r="C3671" s="15" t="s">
        <v>8</v>
      </c>
      <c r="D3671" s="15" t="s">
        <v>3522</v>
      </c>
      <c r="E3671" s="15">
        <v>200</v>
      </c>
      <c r="F3671" s="15">
        <v>10</v>
      </c>
      <c r="G3671" s="15">
        <v>10.6</v>
      </c>
      <c r="H3671" s="15">
        <v>11.1</v>
      </c>
      <c r="I3671" s="15">
        <v>9</v>
      </c>
      <c r="J3671" s="15">
        <v>1</v>
      </c>
      <c r="K3671" s="15">
        <v>5</v>
      </c>
      <c r="L3671" s="15">
        <v>15.4</v>
      </c>
      <c r="M3671" s="15">
        <v>13</v>
      </c>
      <c r="N3671" s="15">
        <v>175</v>
      </c>
      <c r="O3671" s="15">
        <v>1</v>
      </c>
      <c r="P3671" s="15" t="s">
        <v>910</v>
      </c>
      <c r="Q3671" s="37" t="s">
        <v>9169</v>
      </c>
      <c r="R3671" s="37">
        <v>1.4999999999999999E-2</v>
      </c>
      <c r="S3671" s="37" t="s">
        <v>9168</v>
      </c>
      <c r="T3671" s="37" t="s">
        <v>9167</v>
      </c>
      <c r="U3671" s="37" t="s">
        <v>9166</v>
      </c>
    </row>
    <row r="3672" spans="1:21" s="37" customFormat="1" ht="14.5">
      <c r="A3672" s="3" t="s">
        <v>7255</v>
      </c>
      <c r="B3672" s="15" t="s">
        <v>1</v>
      </c>
      <c r="C3672" s="15" t="s">
        <v>8</v>
      </c>
      <c r="D3672" s="15" t="s">
        <v>3522</v>
      </c>
      <c r="E3672" s="15">
        <v>200</v>
      </c>
      <c r="F3672" s="15">
        <v>10</v>
      </c>
      <c r="G3672" s="15">
        <v>10.6</v>
      </c>
      <c r="H3672" s="15">
        <v>11.1</v>
      </c>
      <c r="I3672" s="15">
        <v>9</v>
      </c>
      <c r="J3672" s="15">
        <v>1</v>
      </c>
      <c r="K3672" s="15">
        <v>5</v>
      </c>
      <c r="L3672" s="15">
        <v>15.4</v>
      </c>
      <c r="M3672" s="15">
        <v>13</v>
      </c>
      <c r="N3672" s="15">
        <v>175</v>
      </c>
      <c r="O3672" s="15">
        <v>1</v>
      </c>
      <c r="P3672" s="15" t="s">
        <v>3</v>
      </c>
      <c r="Q3672" s="37" t="s">
        <v>9169</v>
      </c>
      <c r="R3672" s="37">
        <v>1.4999999999999999E-2</v>
      </c>
      <c r="S3672" s="37" t="s">
        <v>9168</v>
      </c>
      <c r="T3672" s="37" t="s">
        <v>9167</v>
      </c>
      <c r="U3672" s="37" t="s">
        <v>9166</v>
      </c>
    </row>
    <row r="3673" spans="1:21" s="37" customFormat="1" ht="14.5">
      <c r="A3673" s="3" t="s">
        <v>7173</v>
      </c>
      <c r="B3673" s="15" t="s">
        <v>1</v>
      </c>
      <c r="C3673" s="15" t="s">
        <v>8</v>
      </c>
      <c r="D3673" s="15" t="s">
        <v>3522</v>
      </c>
      <c r="E3673" s="15">
        <v>200</v>
      </c>
      <c r="F3673" s="15">
        <v>100</v>
      </c>
      <c r="G3673" s="15">
        <v>105.5</v>
      </c>
      <c r="H3673" s="15">
        <v>111</v>
      </c>
      <c r="I3673" s="15">
        <v>90</v>
      </c>
      <c r="J3673" s="15">
        <v>1</v>
      </c>
      <c r="K3673" s="15">
        <v>1</v>
      </c>
      <c r="L3673" s="15">
        <v>146</v>
      </c>
      <c r="M3673" s="15">
        <v>1.2</v>
      </c>
      <c r="N3673" s="15">
        <v>175</v>
      </c>
      <c r="O3673" s="15">
        <v>1</v>
      </c>
      <c r="P3673" s="15" t="s">
        <v>910</v>
      </c>
      <c r="Q3673" s="37" t="s">
        <v>9169</v>
      </c>
      <c r="R3673" s="37">
        <v>1.4999999999999999E-2</v>
      </c>
      <c r="S3673" s="37" t="s">
        <v>9168</v>
      </c>
      <c r="T3673" s="37" t="s">
        <v>9167</v>
      </c>
      <c r="U3673" s="37" t="s">
        <v>9166</v>
      </c>
    </row>
    <row r="3674" spans="1:21" s="37" customFormat="1" ht="14.5">
      <c r="A3674" s="3" t="s">
        <v>7174</v>
      </c>
      <c r="B3674" s="15" t="s">
        <v>1</v>
      </c>
      <c r="C3674" s="15" t="s">
        <v>8</v>
      </c>
      <c r="D3674" s="15" t="s">
        <v>3522</v>
      </c>
      <c r="E3674" s="15">
        <v>200</v>
      </c>
      <c r="F3674" s="15">
        <v>100</v>
      </c>
      <c r="G3674" s="15">
        <v>105.5</v>
      </c>
      <c r="H3674" s="15">
        <v>111</v>
      </c>
      <c r="I3674" s="15">
        <v>90</v>
      </c>
      <c r="J3674" s="15">
        <v>1</v>
      </c>
      <c r="K3674" s="15">
        <v>1</v>
      </c>
      <c r="L3674" s="15">
        <v>146</v>
      </c>
      <c r="M3674" s="15">
        <v>1.2</v>
      </c>
      <c r="N3674" s="15">
        <v>175</v>
      </c>
      <c r="O3674" s="15">
        <v>1</v>
      </c>
      <c r="P3674" s="15" t="s">
        <v>3</v>
      </c>
      <c r="Q3674" s="37" t="s">
        <v>9169</v>
      </c>
      <c r="R3674" s="37">
        <v>1.4999999999999999E-2</v>
      </c>
      <c r="S3674" s="37" t="s">
        <v>9168</v>
      </c>
      <c r="T3674" s="37" t="s">
        <v>9167</v>
      </c>
      <c r="U3674" s="37" t="s">
        <v>9166</v>
      </c>
    </row>
    <row r="3675" spans="1:21" s="37" customFormat="1" ht="14.5">
      <c r="A3675" s="3" t="s">
        <v>7175</v>
      </c>
      <c r="B3675" s="15" t="s">
        <v>1</v>
      </c>
      <c r="C3675" s="15" t="s">
        <v>7256</v>
      </c>
      <c r="D3675" s="15" t="s">
        <v>3522</v>
      </c>
      <c r="E3675" s="15">
        <v>3600</v>
      </c>
      <c r="F3675" s="15">
        <v>11.1</v>
      </c>
      <c r="G3675" s="15">
        <v>11.7</v>
      </c>
      <c r="H3675" s="15">
        <v>12.3</v>
      </c>
      <c r="I3675" s="15">
        <v>10</v>
      </c>
      <c r="J3675" s="15">
        <v>5</v>
      </c>
      <c r="K3675" s="15">
        <v>15</v>
      </c>
      <c r="L3675" s="15">
        <v>17</v>
      </c>
      <c r="M3675" s="15">
        <v>212</v>
      </c>
      <c r="N3675" s="15">
        <v>175</v>
      </c>
      <c r="O3675" s="15">
        <v>1</v>
      </c>
      <c r="P3675" s="15" t="s">
        <v>3</v>
      </c>
      <c r="Q3675" s="37" t="s">
        <v>9169</v>
      </c>
      <c r="R3675" s="37">
        <v>2.6669999999999998</v>
      </c>
      <c r="S3675" s="37" t="s">
        <v>9168</v>
      </c>
      <c r="T3675" s="37" t="s">
        <v>9167</v>
      </c>
      <c r="U3675" s="37" t="s">
        <v>9166</v>
      </c>
    </row>
    <row r="3676" spans="1:21" s="37" customFormat="1" ht="14.5">
      <c r="A3676" s="3" t="s">
        <v>7176</v>
      </c>
      <c r="B3676" s="15" t="s">
        <v>1</v>
      </c>
      <c r="C3676" s="15" t="s">
        <v>7256</v>
      </c>
      <c r="D3676" s="15" t="s">
        <v>3522</v>
      </c>
      <c r="E3676" s="15">
        <v>3600</v>
      </c>
      <c r="F3676" s="15">
        <v>12.2</v>
      </c>
      <c r="G3676" s="15">
        <v>12.9</v>
      </c>
      <c r="H3676" s="15">
        <v>13.5</v>
      </c>
      <c r="I3676" s="15">
        <v>11</v>
      </c>
      <c r="J3676" s="15">
        <v>5</v>
      </c>
      <c r="K3676" s="15">
        <v>10</v>
      </c>
      <c r="L3676" s="15">
        <v>18.2</v>
      </c>
      <c r="M3676" s="15">
        <v>198</v>
      </c>
      <c r="N3676" s="15">
        <v>175</v>
      </c>
      <c r="O3676" s="15">
        <v>1</v>
      </c>
      <c r="P3676" s="15" t="s">
        <v>3</v>
      </c>
      <c r="Q3676" s="37" t="s">
        <v>9169</v>
      </c>
      <c r="R3676" s="37">
        <v>2.6669999999999998</v>
      </c>
      <c r="S3676" s="37" t="s">
        <v>9168</v>
      </c>
      <c r="T3676" s="37" t="s">
        <v>9167</v>
      </c>
      <c r="U3676" s="37" t="s">
        <v>9166</v>
      </c>
    </row>
    <row r="3677" spans="1:21" s="37" customFormat="1" ht="14.5">
      <c r="A3677" s="3" t="s">
        <v>7177</v>
      </c>
      <c r="B3677" s="15" t="s">
        <v>1</v>
      </c>
      <c r="C3677" s="15" t="s">
        <v>7256</v>
      </c>
      <c r="D3677" s="15" t="s">
        <v>3522</v>
      </c>
      <c r="E3677" s="15">
        <v>3600</v>
      </c>
      <c r="F3677" s="15">
        <v>13.3</v>
      </c>
      <c r="G3677" s="15">
        <v>14</v>
      </c>
      <c r="H3677" s="15">
        <v>14.7</v>
      </c>
      <c r="I3677" s="15">
        <v>12</v>
      </c>
      <c r="J3677" s="15">
        <v>5</v>
      </c>
      <c r="K3677" s="15">
        <v>10</v>
      </c>
      <c r="L3677" s="15">
        <v>19.899999999999999</v>
      </c>
      <c r="M3677" s="15">
        <v>181</v>
      </c>
      <c r="N3677" s="15">
        <v>175</v>
      </c>
      <c r="O3677" s="15">
        <v>1</v>
      </c>
      <c r="P3677" s="15" t="s">
        <v>3</v>
      </c>
      <c r="Q3677" s="37" t="s">
        <v>9169</v>
      </c>
      <c r="R3677" s="37">
        <v>2.6669999999999998</v>
      </c>
      <c r="S3677" s="37" t="s">
        <v>9168</v>
      </c>
      <c r="T3677" s="37" t="s">
        <v>9167</v>
      </c>
      <c r="U3677" s="37" t="s">
        <v>9166</v>
      </c>
    </row>
    <row r="3678" spans="1:21" s="37" customFormat="1" ht="14.5">
      <c r="A3678" s="3" t="s">
        <v>7178</v>
      </c>
      <c r="B3678" s="15" t="s">
        <v>1</v>
      </c>
      <c r="C3678" s="15" t="s">
        <v>7256</v>
      </c>
      <c r="D3678" s="15" t="s">
        <v>3522</v>
      </c>
      <c r="E3678" s="15">
        <v>3600</v>
      </c>
      <c r="F3678" s="15">
        <v>14.4</v>
      </c>
      <c r="G3678" s="15">
        <v>15.2</v>
      </c>
      <c r="H3678" s="15">
        <v>15.9</v>
      </c>
      <c r="I3678" s="15">
        <v>13</v>
      </c>
      <c r="J3678" s="15">
        <v>5</v>
      </c>
      <c r="K3678" s="15">
        <v>10</v>
      </c>
      <c r="L3678" s="15">
        <v>21.5</v>
      </c>
      <c r="M3678" s="15">
        <v>167</v>
      </c>
      <c r="N3678" s="15">
        <v>175</v>
      </c>
      <c r="O3678" s="15">
        <v>1</v>
      </c>
      <c r="P3678" s="15" t="s">
        <v>3</v>
      </c>
      <c r="Q3678" s="37" t="s">
        <v>9169</v>
      </c>
      <c r="R3678" s="37">
        <v>2.6669999999999998</v>
      </c>
      <c r="S3678" s="37" t="s">
        <v>9168</v>
      </c>
      <c r="T3678" s="37" t="s">
        <v>9167</v>
      </c>
      <c r="U3678" s="37" t="s">
        <v>9166</v>
      </c>
    </row>
    <row r="3679" spans="1:21" s="37" customFormat="1" ht="14.5">
      <c r="A3679" s="3" t="s">
        <v>7179</v>
      </c>
      <c r="B3679" s="15" t="s">
        <v>1</v>
      </c>
      <c r="C3679" s="15" t="s">
        <v>7256</v>
      </c>
      <c r="D3679" s="15" t="s">
        <v>3522</v>
      </c>
      <c r="E3679" s="15">
        <v>3600</v>
      </c>
      <c r="F3679" s="15">
        <v>15.6</v>
      </c>
      <c r="G3679" s="15">
        <v>16.399999999999999</v>
      </c>
      <c r="H3679" s="15">
        <v>17.2</v>
      </c>
      <c r="I3679" s="15">
        <v>14</v>
      </c>
      <c r="J3679" s="15">
        <v>5</v>
      </c>
      <c r="K3679" s="15">
        <v>10</v>
      </c>
      <c r="L3679" s="15">
        <v>23.2</v>
      </c>
      <c r="M3679" s="15">
        <v>155</v>
      </c>
      <c r="N3679" s="15">
        <v>175</v>
      </c>
      <c r="O3679" s="15">
        <v>1</v>
      </c>
      <c r="P3679" s="15" t="s">
        <v>3</v>
      </c>
      <c r="Q3679" s="37" t="s">
        <v>9169</v>
      </c>
      <c r="R3679" s="37">
        <v>2.6669999999999998</v>
      </c>
      <c r="S3679" s="37" t="s">
        <v>9168</v>
      </c>
      <c r="T3679" s="37" t="s">
        <v>9167</v>
      </c>
      <c r="U3679" s="37" t="s">
        <v>9166</v>
      </c>
    </row>
    <row r="3680" spans="1:21" s="37" customFormat="1" ht="14.5">
      <c r="A3680" s="3" t="s">
        <v>7180</v>
      </c>
      <c r="B3680" s="15" t="s">
        <v>1</v>
      </c>
      <c r="C3680" s="15" t="s">
        <v>7256</v>
      </c>
      <c r="D3680" s="15" t="s">
        <v>3522</v>
      </c>
      <c r="E3680" s="15">
        <v>3600</v>
      </c>
      <c r="F3680" s="15">
        <v>16.7</v>
      </c>
      <c r="G3680" s="15">
        <v>17.600000000000001</v>
      </c>
      <c r="H3680" s="15">
        <v>18.5</v>
      </c>
      <c r="I3680" s="15">
        <v>15</v>
      </c>
      <c r="J3680" s="15">
        <v>5</v>
      </c>
      <c r="K3680" s="15">
        <v>10</v>
      </c>
      <c r="L3680" s="15">
        <v>24.4</v>
      </c>
      <c r="M3680" s="15">
        <v>148</v>
      </c>
      <c r="N3680" s="15">
        <v>175</v>
      </c>
      <c r="O3680" s="15">
        <v>1</v>
      </c>
      <c r="P3680" s="15" t="s">
        <v>3</v>
      </c>
      <c r="Q3680" s="37" t="s">
        <v>9169</v>
      </c>
      <c r="R3680" s="37">
        <v>2.6669999999999998</v>
      </c>
      <c r="S3680" s="37" t="s">
        <v>9168</v>
      </c>
      <c r="T3680" s="37" t="s">
        <v>9167</v>
      </c>
      <c r="U3680" s="37" t="s">
        <v>9166</v>
      </c>
    </row>
    <row r="3681" spans="1:21" s="37" customFormat="1" ht="14.5">
      <c r="A3681" s="3" t="s">
        <v>7181</v>
      </c>
      <c r="B3681" s="15" t="s">
        <v>1</v>
      </c>
      <c r="C3681" s="15" t="s">
        <v>7256</v>
      </c>
      <c r="D3681" s="15" t="s">
        <v>3522</v>
      </c>
      <c r="E3681" s="15">
        <v>3600</v>
      </c>
      <c r="F3681" s="15">
        <v>17.8</v>
      </c>
      <c r="G3681" s="15">
        <v>18.8</v>
      </c>
      <c r="H3681" s="15">
        <v>19.7</v>
      </c>
      <c r="I3681" s="15">
        <v>16</v>
      </c>
      <c r="J3681" s="15">
        <v>5</v>
      </c>
      <c r="K3681" s="15">
        <v>10</v>
      </c>
      <c r="L3681" s="15">
        <v>26</v>
      </c>
      <c r="M3681" s="15">
        <v>138</v>
      </c>
      <c r="N3681" s="15">
        <v>175</v>
      </c>
      <c r="O3681" s="15">
        <v>1</v>
      </c>
      <c r="P3681" s="15" t="s">
        <v>3</v>
      </c>
      <c r="Q3681" s="37" t="s">
        <v>9169</v>
      </c>
      <c r="R3681" s="37">
        <v>2.6669999999999998</v>
      </c>
      <c r="S3681" s="37" t="s">
        <v>9168</v>
      </c>
      <c r="T3681" s="37" t="s">
        <v>9167</v>
      </c>
      <c r="U3681" s="37" t="s">
        <v>9166</v>
      </c>
    </row>
    <row r="3682" spans="1:21" s="37" customFormat="1" ht="14.5">
      <c r="A3682" s="3" t="s">
        <v>7182</v>
      </c>
      <c r="B3682" s="15" t="s">
        <v>1</v>
      </c>
      <c r="C3682" s="15" t="s">
        <v>7256</v>
      </c>
      <c r="D3682" s="15" t="s">
        <v>3522</v>
      </c>
      <c r="E3682" s="15">
        <v>3600</v>
      </c>
      <c r="F3682" s="15">
        <v>18.899999999999999</v>
      </c>
      <c r="G3682" s="15">
        <v>19.899999999999999</v>
      </c>
      <c r="H3682" s="15">
        <v>20.9</v>
      </c>
      <c r="I3682" s="15">
        <v>17</v>
      </c>
      <c r="J3682" s="15">
        <v>5</v>
      </c>
      <c r="K3682" s="15">
        <v>10</v>
      </c>
      <c r="L3682" s="15">
        <v>27.6</v>
      </c>
      <c r="M3682" s="15">
        <v>130</v>
      </c>
      <c r="N3682" s="15">
        <v>175</v>
      </c>
      <c r="O3682" s="15">
        <v>1</v>
      </c>
      <c r="P3682" s="15" t="s">
        <v>3</v>
      </c>
      <c r="Q3682" s="37" t="s">
        <v>9169</v>
      </c>
      <c r="R3682" s="37">
        <v>2.6669999999999998</v>
      </c>
      <c r="S3682" s="37" t="s">
        <v>9168</v>
      </c>
      <c r="T3682" s="37" t="s">
        <v>9167</v>
      </c>
      <c r="U3682" s="37" t="s">
        <v>9166</v>
      </c>
    </row>
    <row r="3683" spans="1:21" s="37" customFormat="1" ht="14.5">
      <c r="A3683" s="3" t="s">
        <v>9487</v>
      </c>
      <c r="B3683" s="15" t="s">
        <v>1</v>
      </c>
      <c r="C3683" s="15" t="s">
        <v>7256</v>
      </c>
      <c r="D3683" s="15" t="s">
        <v>3522</v>
      </c>
      <c r="E3683" s="15">
        <v>3600</v>
      </c>
      <c r="F3683" s="15">
        <v>22</v>
      </c>
      <c r="G3683" s="15">
        <v>22.1</v>
      </c>
      <c r="H3683" s="15">
        <v>22.1</v>
      </c>
      <c r="I3683" s="15">
        <v>18</v>
      </c>
      <c r="J3683" s="15">
        <v>5</v>
      </c>
      <c r="K3683" s="15">
        <v>10</v>
      </c>
      <c r="L3683" s="15">
        <v>29.2</v>
      </c>
      <c r="M3683" s="15">
        <v>123</v>
      </c>
      <c r="N3683" s="15">
        <v>175</v>
      </c>
      <c r="O3683" s="15">
        <v>1</v>
      </c>
      <c r="P3683" s="15" t="s">
        <v>3</v>
      </c>
      <c r="Q3683" s="37" t="s">
        <v>9169</v>
      </c>
      <c r="R3683" s="37">
        <v>2.6669999999999998</v>
      </c>
      <c r="S3683" s="37" t="s">
        <v>9168</v>
      </c>
      <c r="T3683" s="37" t="s">
        <v>9167</v>
      </c>
      <c r="U3683" s="37" t="s">
        <v>9166</v>
      </c>
    </row>
    <row r="3684" spans="1:21" s="37" customFormat="1" ht="14.5">
      <c r="A3684" s="3" t="s">
        <v>7257</v>
      </c>
      <c r="B3684" s="15" t="s">
        <v>1</v>
      </c>
      <c r="C3684" s="15" t="s">
        <v>7256</v>
      </c>
      <c r="D3684" s="15" t="s">
        <v>3522</v>
      </c>
      <c r="E3684" s="15">
        <v>3600</v>
      </c>
      <c r="F3684" s="15">
        <v>22.2</v>
      </c>
      <c r="G3684" s="15">
        <v>23.4</v>
      </c>
      <c r="H3684" s="15">
        <v>24.5</v>
      </c>
      <c r="I3684" s="15">
        <v>20</v>
      </c>
      <c r="J3684" s="15">
        <v>5</v>
      </c>
      <c r="K3684" s="15">
        <v>10</v>
      </c>
      <c r="L3684" s="15">
        <v>32.4</v>
      </c>
      <c r="M3684" s="15">
        <v>111</v>
      </c>
      <c r="N3684" s="15">
        <v>175</v>
      </c>
      <c r="O3684" s="15">
        <v>1</v>
      </c>
      <c r="P3684" s="15" t="s">
        <v>3</v>
      </c>
      <c r="Q3684" s="37" t="s">
        <v>9169</v>
      </c>
      <c r="R3684" s="37">
        <v>2.6669999999999998</v>
      </c>
      <c r="S3684" s="37" t="s">
        <v>9168</v>
      </c>
      <c r="T3684" s="37" t="s">
        <v>9167</v>
      </c>
      <c r="U3684" s="37" t="s">
        <v>9166</v>
      </c>
    </row>
    <row r="3685" spans="1:21" s="37" customFormat="1" ht="14.5">
      <c r="A3685" s="3" t="s">
        <v>7258</v>
      </c>
      <c r="B3685" s="15" t="s">
        <v>1</v>
      </c>
      <c r="C3685" s="15" t="s">
        <v>7256</v>
      </c>
      <c r="D3685" s="15" t="s">
        <v>3522</v>
      </c>
      <c r="E3685" s="15">
        <v>3600</v>
      </c>
      <c r="F3685" s="15">
        <v>24.4</v>
      </c>
      <c r="G3685" s="15">
        <v>25.7</v>
      </c>
      <c r="H3685" s="15">
        <v>26.9</v>
      </c>
      <c r="I3685" s="15">
        <v>22</v>
      </c>
      <c r="J3685" s="15">
        <v>5</v>
      </c>
      <c r="K3685" s="15">
        <v>10</v>
      </c>
      <c r="L3685" s="15">
        <v>35.5</v>
      </c>
      <c r="M3685" s="15">
        <v>101</v>
      </c>
      <c r="N3685" s="15">
        <v>175</v>
      </c>
      <c r="O3685" s="15">
        <v>1</v>
      </c>
      <c r="P3685" s="15" t="s">
        <v>3</v>
      </c>
      <c r="Q3685" s="37" t="s">
        <v>9169</v>
      </c>
      <c r="R3685" s="37">
        <v>2.6669999999999998</v>
      </c>
      <c r="S3685" s="37" t="s">
        <v>9168</v>
      </c>
      <c r="T3685" s="37" t="s">
        <v>9167</v>
      </c>
      <c r="U3685" s="37" t="s">
        <v>9166</v>
      </c>
    </row>
    <row r="3686" spans="1:21" s="37" customFormat="1" ht="14.5">
      <c r="A3686" s="3" t="s">
        <v>7183</v>
      </c>
      <c r="B3686" s="15" t="s">
        <v>1</v>
      </c>
      <c r="C3686" s="15" t="s">
        <v>7256</v>
      </c>
      <c r="D3686" s="15" t="s">
        <v>3522</v>
      </c>
      <c r="E3686" s="15">
        <v>3600</v>
      </c>
      <c r="F3686" s="15">
        <v>26.7</v>
      </c>
      <c r="G3686" s="15">
        <v>28.1</v>
      </c>
      <c r="H3686" s="15">
        <v>29.5</v>
      </c>
      <c r="I3686" s="15">
        <v>24</v>
      </c>
      <c r="J3686" s="15">
        <v>5</v>
      </c>
      <c r="K3686" s="15">
        <v>10</v>
      </c>
      <c r="L3686" s="15">
        <v>38.9</v>
      </c>
      <c r="M3686" s="15">
        <v>93</v>
      </c>
      <c r="N3686" s="15">
        <v>175</v>
      </c>
      <c r="O3686" s="15">
        <v>1</v>
      </c>
      <c r="P3686" s="15" t="s">
        <v>3</v>
      </c>
      <c r="Q3686" s="37" t="s">
        <v>9169</v>
      </c>
      <c r="R3686" s="37">
        <v>2.6669999999999998</v>
      </c>
      <c r="S3686" s="37" t="s">
        <v>9168</v>
      </c>
      <c r="T3686" s="37" t="s">
        <v>9167</v>
      </c>
      <c r="U3686" s="37" t="s">
        <v>9166</v>
      </c>
    </row>
    <row r="3687" spans="1:21" s="37" customFormat="1" ht="14.5">
      <c r="A3687" s="3" t="s">
        <v>7184</v>
      </c>
      <c r="B3687" s="15" t="s">
        <v>1</v>
      </c>
      <c r="C3687" s="15" t="s">
        <v>7256</v>
      </c>
      <c r="D3687" s="15" t="s">
        <v>3522</v>
      </c>
      <c r="E3687" s="15">
        <v>3600</v>
      </c>
      <c r="F3687" s="15">
        <v>28.9</v>
      </c>
      <c r="G3687" s="15">
        <v>30.4</v>
      </c>
      <c r="H3687" s="15">
        <v>31.9</v>
      </c>
      <c r="I3687" s="15">
        <v>26</v>
      </c>
      <c r="J3687" s="15">
        <v>5</v>
      </c>
      <c r="K3687" s="15">
        <v>10</v>
      </c>
      <c r="L3687" s="15">
        <v>42.1</v>
      </c>
      <c r="M3687" s="15">
        <v>86</v>
      </c>
      <c r="N3687" s="15">
        <v>175</v>
      </c>
      <c r="O3687" s="15">
        <v>1</v>
      </c>
      <c r="P3687" s="15" t="s">
        <v>3</v>
      </c>
      <c r="Q3687" s="37" t="s">
        <v>9169</v>
      </c>
      <c r="R3687" s="37">
        <v>2.6669999999999998</v>
      </c>
      <c r="S3687" s="37" t="s">
        <v>9168</v>
      </c>
      <c r="T3687" s="37" t="s">
        <v>9167</v>
      </c>
      <c r="U3687" s="37" t="s">
        <v>9166</v>
      </c>
    </row>
    <row r="3688" spans="1:21" s="37" customFormat="1" ht="14.5">
      <c r="A3688" s="3" t="s">
        <v>7185</v>
      </c>
      <c r="B3688" s="15" t="s">
        <v>1</v>
      </c>
      <c r="C3688" s="15" t="s">
        <v>7256</v>
      </c>
      <c r="D3688" s="15" t="s">
        <v>3522</v>
      </c>
      <c r="E3688" s="15">
        <v>3600</v>
      </c>
      <c r="F3688" s="15">
        <v>31.1</v>
      </c>
      <c r="G3688" s="15">
        <v>32.799999999999997</v>
      </c>
      <c r="H3688" s="15">
        <v>34.4</v>
      </c>
      <c r="I3688" s="15">
        <v>28</v>
      </c>
      <c r="J3688" s="15">
        <v>5</v>
      </c>
      <c r="K3688" s="15">
        <v>10</v>
      </c>
      <c r="L3688" s="15">
        <v>45.4</v>
      </c>
      <c r="M3688" s="15">
        <v>79</v>
      </c>
      <c r="N3688" s="15">
        <v>175</v>
      </c>
      <c r="O3688" s="15">
        <v>1</v>
      </c>
      <c r="P3688" s="15" t="s">
        <v>3</v>
      </c>
      <c r="Q3688" s="37" t="s">
        <v>9169</v>
      </c>
      <c r="R3688" s="37">
        <v>2.6669999999999998</v>
      </c>
      <c r="S3688" s="37" t="s">
        <v>9168</v>
      </c>
      <c r="T3688" s="37" t="s">
        <v>9167</v>
      </c>
      <c r="U3688" s="37" t="s">
        <v>9166</v>
      </c>
    </row>
    <row r="3689" spans="1:21" s="37" customFormat="1" ht="14.5">
      <c r="A3689" s="3" t="s">
        <v>7186</v>
      </c>
      <c r="B3689" s="15" t="s">
        <v>1</v>
      </c>
      <c r="C3689" s="15" t="s">
        <v>7256</v>
      </c>
      <c r="D3689" s="15" t="s">
        <v>3522</v>
      </c>
      <c r="E3689" s="15">
        <v>3600</v>
      </c>
      <c r="F3689" s="15">
        <v>33.299999999999997</v>
      </c>
      <c r="G3689" s="15">
        <v>35.1</v>
      </c>
      <c r="H3689" s="15">
        <v>36.799999999999997</v>
      </c>
      <c r="I3689" s="15">
        <v>30</v>
      </c>
      <c r="J3689" s="15">
        <v>5</v>
      </c>
      <c r="K3689" s="15">
        <v>10</v>
      </c>
      <c r="L3689" s="15">
        <v>48.4</v>
      </c>
      <c r="M3689" s="15">
        <v>74</v>
      </c>
      <c r="N3689" s="15">
        <v>175</v>
      </c>
      <c r="O3689" s="15">
        <v>1</v>
      </c>
      <c r="P3689" s="15" t="s">
        <v>3</v>
      </c>
      <c r="Q3689" s="37" t="s">
        <v>9169</v>
      </c>
      <c r="R3689" s="37">
        <v>2.6669999999999998</v>
      </c>
      <c r="S3689" s="37" t="s">
        <v>9168</v>
      </c>
      <c r="T3689" s="37" t="s">
        <v>9167</v>
      </c>
      <c r="U3689" s="37" t="s">
        <v>9166</v>
      </c>
    </row>
    <row r="3690" spans="1:21" s="37" customFormat="1" ht="14.5">
      <c r="A3690" s="3" t="s">
        <v>7187</v>
      </c>
      <c r="B3690" s="15" t="s">
        <v>1</v>
      </c>
      <c r="C3690" s="15" t="s">
        <v>7256</v>
      </c>
      <c r="D3690" s="15" t="s">
        <v>3522</v>
      </c>
      <c r="E3690" s="15">
        <v>3600</v>
      </c>
      <c r="F3690" s="15">
        <v>36.700000000000003</v>
      </c>
      <c r="G3690" s="15">
        <v>38.700000000000003</v>
      </c>
      <c r="H3690" s="15">
        <v>40.6</v>
      </c>
      <c r="I3690" s="15">
        <v>33</v>
      </c>
      <c r="J3690" s="15">
        <v>5</v>
      </c>
      <c r="K3690" s="15">
        <v>10</v>
      </c>
      <c r="L3690" s="15">
        <v>53.3</v>
      </c>
      <c r="M3690" s="15">
        <v>68</v>
      </c>
      <c r="N3690" s="15">
        <v>175</v>
      </c>
      <c r="O3690" s="15">
        <v>1</v>
      </c>
      <c r="P3690" s="15" t="s">
        <v>3</v>
      </c>
      <c r="Q3690" s="37" t="s">
        <v>9169</v>
      </c>
      <c r="R3690" s="37">
        <v>2.6669999999999998</v>
      </c>
      <c r="S3690" s="37" t="s">
        <v>9168</v>
      </c>
      <c r="T3690" s="37" t="s">
        <v>9167</v>
      </c>
      <c r="U3690" s="37" t="s">
        <v>9166</v>
      </c>
    </row>
    <row r="3691" spans="1:21" s="37" customFormat="1" ht="14.5">
      <c r="A3691" s="3" t="s">
        <v>7188</v>
      </c>
      <c r="B3691" s="15" t="s">
        <v>1</v>
      </c>
      <c r="C3691" s="15" t="s">
        <v>7256</v>
      </c>
      <c r="D3691" s="15" t="s">
        <v>3522</v>
      </c>
      <c r="E3691" s="15">
        <v>3600</v>
      </c>
      <c r="F3691" s="15">
        <v>44</v>
      </c>
      <c r="G3691" s="15">
        <v>44.1</v>
      </c>
      <c r="H3691" s="15">
        <v>44.2</v>
      </c>
      <c r="I3691" s="15">
        <v>36</v>
      </c>
      <c r="J3691" s="15">
        <v>5</v>
      </c>
      <c r="K3691" s="15">
        <v>10</v>
      </c>
      <c r="L3691" s="15">
        <v>58.1</v>
      </c>
      <c r="M3691" s="15">
        <v>62</v>
      </c>
      <c r="N3691" s="15">
        <v>175</v>
      </c>
      <c r="O3691" s="15">
        <v>1</v>
      </c>
      <c r="P3691" s="15" t="s">
        <v>3</v>
      </c>
      <c r="Q3691" s="37" t="s">
        <v>9169</v>
      </c>
      <c r="R3691" s="37">
        <v>2.6669999999999998</v>
      </c>
      <c r="S3691" s="37" t="s">
        <v>9168</v>
      </c>
      <c r="T3691" s="37" t="s">
        <v>9167</v>
      </c>
      <c r="U3691" s="37" t="s">
        <v>9166</v>
      </c>
    </row>
    <row r="3692" spans="1:21" s="37" customFormat="1" ht="14.5">
      <c r="A3692" s="3" t="s">
        <v>7189</v>
      </c>
      <c r="B3692" s="15" t="s">
        <v>1</v>
      </c>
      <c r="C3692" s="15" t="s">
        <v>7256</v>
      </c>
      <c r="D3692" s="15" t="s">
        <v>3522</v>
      </c>
      <c r="E3692" s="15">
        <v>3600</v>
      </c>
      <c r="F3692" s="15">
        <v>44.4</v>
      </c>
      <c r="G3692" s="15">
        <v>46.8</v>
      </c>
      <c r="H3692" s="15">
        <v>49.1</v>
      </c>
      <c r="I3692" s="15">
        <v>40</v>
      </c>
      <c r="J3692" s="15">
        <v>5</v>
      </c>
      <c r="K3692" s="15">
        <v>10</v>
      </c>
      <c r="L3692" s="15">
        <v>64.5</v>
      </c>
      <c r="M3692" s="15">
        <v>56</v>
      </c>
      <c r="N3692" s="15">
        <v>175</v>
      </c>
      <c r="O3692" s="15">
        <v>1</v>
      </c>
      <c r="P3692" s="15" t="s">
        <v>3</v>
      </c>
      <c r="Q3692" s="37" t="s">
        <v>9169</v>
      </c>
      <c r="R3692" s="37">
        <v>2.6669999999999998</v>
      </c>
      <c r="S3692" s="37" t="s">
        <v>9168</v>
      </c>
      <c r="T3692" s="37" t="s">
        <v>9167</v>
      </c>
      <c r="U3692" s="37" t="s">
        <v>9166</v>
      </c>
    </row>
    <row r="3693" spans="1:21" s="37" customFormat="1" ht="14.5">
      <c r="A3693" s="3" t="s">
        <v>7190</v>
      </c>
      <c r="B3693" s="15" t="s">
        <v>1</v>
      </c>
      <c r="C3693" s="15" t="s">
        <v>7256</v>
      </c>
      <c r="D3693" s="15" t="s">
        <v>3522</v>
      </c>
      <c r="E3693" s="15">
        <v>3600</v>
      </c>
      <c r="F3693" s="15">
        <v>47.8</v>
      </c>
      <c r="G3693" s="15">
        <v>50.3</v>
      </c>
      <c r="H3693" s="15">
        <v>52.8</v>
      </c>
      <c r="I3693" s="15">
        <v>43</v>
      </c>
      <c r="J3693" s="15">
        <v>5</v>
      </c>
      <c r="K3693" s="15">
        <v>10</v>
      </c>
      <c r="L3693" s="15">
        <v>69.400000000000006</v>
      </c>
      <c r="M3693" s="15">
        <v>52</v>
      </c>
      <c r="N3693" s="15">
        <v>175</v>
      </c>
      <c r="O3693" s="15">
        <v>1</v>
      </c>
      <c r="P3693" s="15" t="s">
        <v>3</v>
      </c>
      <c r="Q3693" s="37" t="s">
        <v>9169</v>
      </c>
      <c r="R3693" s="37">
        <v>2.6669999999999998</v>
      </c>
      <c r="S3693" s="37" t="s">
        <v>9168</v>
      </c>
      <c r="T3693" s="37" t="s">
        <v>9167</v>
      </c>
      <c r="U3693" s="37" t="s">
        <v>9166</v>
      </c>
    </row>
    <row r="3694" spans="1:21" s="37" customFormat="1" ht="14.5">
      <c r="A3694" s="3" t="s">
        <v>7191</v>
      </c>
      <c r="B3694" s="15" t="s">
        <v>1</v>
      </c>
      <c r="C3694" s="15" t="s">
        <v>7256</v>
      </c>
      <c r="D3694" s="15" t="s">
        <v>3522</v>
      </c>
      <c r="E3694" s="15">
        <v>4600</v>
      </c>
      <c r="F3694" s="15">
        <v>11.1</v>
      </c>
      <c r="G3694" s="15">
        <v>11.7</v>
      </c>
      <c r="H3694" s="15">
        <v>12.3</v>
      </c>
      <c r="I3694" s="15">
        <v>10</v>
      </c>
      <c r="J3694" s="15">
        <v>6</v>
      </c>
      <c r="K3694" s="15">
        <v>15</v>
      </c>
      <c r="L3694" s="15">
        <v>17</v>
      </c>
      <c r="M3694" s="15">
        <v>271</v>
      </c>
      <c r="N3694" s="15">
        <v>175</v>
      </c>
      <c r="O3694" s="15">
        <v>1</v>
      </c>
      <c r="P3694" s="15" t="s">
        <v>3</v>
      </c>
      <c r="Q3694" s="37" t="s">
        <v>9169</v>
      </c>
      <c r="R3694" s="37">
        <v>2.6819999999999999</v>
      </c>
      <c r="S3694" s="37" t="s">
        <v>9168</v>
      </c>
      <c r="T3694" s="37" t="s">
        <v>9167</v>
      </c>
      <c r="U3694" s="37" t="s">
        <v>9166</v>
      </c>
    </row>
    <row r="3695" spans="1:21" s="37" customFormat="1" ht="14.5">
      <c r="A3695" s="3" t="s">
        <v>7192</v>
      </c>
      <c r="B3695" s="15" t="s">
        <v>1</v>
      </c>
      <c r="C3695" s="15" t="s">
        <v>7256</v>
      </c>
      <c r="D3695" s="15" t="s">
        <v>3522</v>
      </c>
      <c r="E3695" s="15">
        <v>4600</v>
      </c>
      <c r="F3695" s="15">
        <v>12.2</v>
      </c>
      <c r="G3695" s="15">
        <v>12.9</v>
      </c>
      <c r="H3695" s="15">
        <v>13.5</v>
      </c>
      <c r="I3695" s="15">
        <v>11</v>
      </c>
      <c r="J3695" s="15">
        <v>6</v>
      </c>
      <c r="K3695" s="15">
        <v>10</v>
      </c>
      <c r="L3695" s="15">
        <v>18.2</v>
      </c>
      <c r="M3695" s="15">
        <v>253</v>
      </c>
      <c r="N3695" s="15">
        <v>175</v>
      </c>
      <c r="O3695" s="15">
        <v>1</v>
      </c>
      <c r="P3695" s="15" t="s">
        <v>3</v>
      </c>
      <c r="Q3695" s="37" t="s">
        <v>9169</v>
      </c>
      <c r="R3695" s="37">
        <v>2.6819999999999999</v>
      </c>
      <c r="S3695" s="37" t="s">
        <v>9168</v>
      </c>
      <c r="T3695" s="37" t="s">
        <v>9167</v>
      </c>
      <c r="U3695" s="37" t="s">
        <v>9166</v>
      </c>
    </row>
    <row r="3696" spans="1:21" s="37" customFormat="1" ht="14.5">
      <c r="A3696" s="3" t="s">
        <v>7193</v>
      </c>
      <c r="B3696" s="15" t="s">
        <v>1</v>
      </c>
      <c r="C3696" s="15" t="s">
        <v>7256</v>
      </c>
      <c r="D3696" s="15" t="s">
        <v>3522</v>
      </c>
      <c r="E3696" s="15">
        <v>4600</v>
      </c>
      <c r="F3696" s="15">
        <v>13.3</v>
      </c>
      <c r="G3696" s="15">
        <v>14</v>
      </c>
      <c r="H3696" s="15">
        <v>14.7</v>
      </c>
      <c r="I3696" s="15">
        <v>12</v>
      </c>
      <c r="J3696" s="15">
        <v>6</v>
      </c>
      <c r="K3696" s="15">
        <v>10</v>
      </c>
      <c r="L3696" s="15">
        <v>19.899999999999999</v>
      </c>
      <c r="M3696" s="15">
        <v>231</v>
      </c>
      <c r="N3696" s="15">
        <v>175</v>
      </c>
      <c r="O3696" s="15">
        <v>1</v>
      </c>
      <c r="P3696" s="15" t="s">
        <v>3</v>
      </c>
      <c r="Q3696" s="37" t="s">
        <v>9169</v>
      </c>
      <c r="R3696" s="37">
        <v>2.6819999999999999</v>
      </c>
      <c r="S3696" s="37" t="s">
        <v>9168</v>
      </c>
      <c r="T3696" s="37" t="s">
        <v>9167</v>
      </c>
      <c r="U3696" s="37" t="s">
        <v>9166</v>
      </c>
    </row>
    <row r="3697" spans="1:21" s="37" customFormat="1" ht="14.5">
      <c r="A3697" s="3" t="s">
        <v>7194</v>
      </c>
      <c r="B3697" s="15" t="s">
        <v>1</v>
      </c>
      <c r="C3697" s="15" t="s">
        <v>7256</v>
      </c>
      <c r="D3697" s="15" t="s">
        <v>3522</v>
      </c>
      <c r="E3697" s="15">
        <v>4600</v>
      </c>
      <c r="F3697" s="15">
        <v>14.4</v>
      </c>
      <c r="G3697" s="15">
        <v>15.15</v>
      </c>
      <c r="H3697" s="15">
        <v>15.9</v>
      </c>
      <c r="I3697" s="15">
        <v>13</v>
      </c>
      <c r="J3697" s="15">
        <v>6</v>
      </c>
      <c r="K3697" s="15">
        <v>10</v>
      </c>
      <c r="L3697" s="15">
        <v>21.5</v>
      </c>
      <c r="M3697" s="15">
        <v>214</v>
      </c>
      <c r="N3697" s="15">
        <v>175</v>
      </c>
      <c r="O3697" s="15">
        <v>1</v>
      </c>
      <c r="P3697" s="15" t="s">
        <v>3</v>
      </c>
      <c r="Q3697" s="37" t="s">
        <v>9169</v>
      </c>
      <c r="R3697" s="37">
        <v>2.6819999999999999</v>
      </c>
      <c r="S3697" s="37" t="s">
        <v>9168</v>
      </c>
      <c r="T3697" s="37" t="s">
        <v>9167</v>
      </c>
      <c r="U3697" s="37" t="s">
        <v>9166</v>
      </c>
    </row>
    <row r="3698" spans="1:21" s="37" customFormat="1" ht="14.5">
      <c r="A3698" s="3" t="s">
        <v>7195</v>
      </c>
      <c r="B3698" s="15" t="s">
        <v>1</v>
      </c>
      <c r="C3698" s="15" t="s">
        <v>7256</v>
      </c>
      <c r="D3698" s="15" t="s">
        <v>3522</v>
      </c>
      <c r="E3698" s="15">
        <v>4600</v>
      </c>
      <c r="F3698" s="15">
        <v>15.6</v>
      </c>
      <c r="G3698" s="15">
        <v>16.399999999999999</v>
      </c>
      <c r="H3698" s="15">
        <v>17.2</v>
      </c>
      <c r="I3698" s="15">
        <v>14</v>
      </c>
      <c r="J3698" s="15">
        <v>6</v>
      </c>
      <c r="K3698" s="15">
        <v>10</v>
      </c>
      <c r="L3698" s="15">
        <v>23.2</v>
      </c>
      <c r="M3698" s="15">
        <v>198</v>
      </c>
      <c r="N3698" s="15">
        <v>175</v>
      </c>
      <c r="O3698" s="15">
        <v>1</v>
      </c>
      <c r="P3698" s="15" t="s">
        <v>3</v>
      </c>
      <c r="Q3698" s="37" t="s">
        <v>9169</v>
      </c>
      <c r="R3698" s="37">
        <v>2.6819999999999999</v>
      </c>
      <c r="S3698" s="37" t="s">
        <v>9168</v>
      </c>
      <c r="T3698" s="37" t="s">
        <v>9167</v>
      </c>
      <c r="U3698" s="37" t="s">
        <v>9166</v>
      </c>
    </row>
    <row r="3699" spans="1:21" s="37" customFormat="1" ht="14.5">
      <c r="A3699" s="3" t="s">
        <v>7196</v>
      </c>
      <c r="B3699" s="15" t="s">
        <v>1</v>
      </c>
      <c r="C3699" s="15" t="s">
        <v>7256</v>
      </c>
      <c r="D3699" s="15" t="s">
        <v>3522</v>
      </c>
      <c r="E3699" s="15">
        <v>4600</v>
      </c>
      <c r="F3699" s="15">
        <v>16.7</v>
      </c>
      <c r="G3699" s="15">
        <v>17.600000000000001</v>
      </c>
      <c r="H3699" s="15">
        <v>18.5</v>
      </c>
      <c r="I3699" s="15">
        <v>15</v>
      </c>
      <c r="J3699" s="15">
        <v>6</v>
      </c>
      <c r="K3699" s="15">
        <v>10</v>
      </c>
      <c r="L3699" s="15">
        <v>24.4</v>
      </c>
      <c r="M3699" s="15">
        <v>189</v>
      </c>
      <c r="N3699" s="15">
        <v>175</v>
      </c>
      <c r="O3699" s="15">
        <v>1</v>
      </c>
      <c r="P3699" s="15" t="s">
        <v>3</v>
      </c>
      <c r="Q3699" s="37" t="s">
        <v>9169</v>
      </c>
      <c r="R3699" s="37">
        <v>2.6819999999999999</v>
      </c>
      <c r="S3699" s="37" t="s">
        <v>9168</v>
      </c>
      <c r="T3699" s="37" t="s">
        <v>9167</v>
      </c>
      <c r="U3699" s="37" t="s">
        <v>9166</v>
      </c>
    </row>
    <row r="3700" spans="1:21" s="37" customFormat="1" ht="14.5">
      <c r="A3700" s="3" t="s">
        <v>7197</v>
      </c>
      <c r="B3700" s="15" t="s">
        <v>1</v>
      </c>
      <c r="C3700" s="15" t="s">
        <v>7256</v>
      </c>
      <c r="D3700" s="15" t="s">
        <v>3522</v>
      </c>
      <c r="E3700" s="15">
        <v>4600</v>
      </c>
      <c r="F3700" s="15">
        <v>17.8</v>
      </c>
      <c r="G3700" s="15">
        <v>18.8</v>
      </c>
      <c r="H3700" s="15">
        <v>19.7</v>
      </c>
      <c r="I3700" s="15">
        <v>16</v>
      </c>
      <c r="J3700" s="15">
        <v>6</v>
      </c>
      <c r="K3700" s="15">
        <v>10</v>
      </c>
      <c r="L3700" s="15">
        <v>26</v>
      </c>
      <c r="M3700" s="15">
        <v>177</v>
      </c>
      <c r="N3700" s="15">
        <v>175</v>
      </c>
      <c r="O3700" s="15">
        <v>1</v>
      </c>
      <c r="P3700" s="15" t="s">
        <v>3</v>
      </c>
      <c r="Q3700" s="37" t="s">
        <v>9169</v>
      </c>
      <c r="R3700" s="37">
        <v>2.6819999999999999</v>
      </c>
      <c r="S3700" s="37" t="s">
        <v>9168</v>
      </c>
      <c r="T3700" s="37" t="s">
        <v>9167</v>
      </c>
      <c r="U3700" s="37" t="s">
        <v>9166</v>
      </c>
    </row>
    <row r="3701" spans="1:21" s="37" customFormat="1" ht="14.5">
      <c r="A3701" s="3" t="s">
        <v>7198</v>
      </c>
      <c r="B3701" s="15" t="s">
        <v>1</v>
      </c>
      <c r="C3701" s="15" t="s">
        <v>7256</v>
      </c>
      <c r="D3701" s="15" t="s">
        <v>3522</v>
      </c>
      <c r="E3701" s="15">
        <v>4600</v>
      </c>
      <c r="F3701" s="15">
        <v>18.899999999999999</v>
      </c>
      <c r="G3701" s="15">
        <v>19.899999999999999</v>
      </c>
      <c r="H3701" s="15">
        <v>20.9</v>
      </c>
      <c r="I3701" s="15">
        <v>17</v>
      </c>
      <c r="J3701" s="15">
        <v>6</v>
      </c>
      <c r="K3701" s="15">
        <v>10</v>
      </c>
      <c r="L3701" s="15">
        <v>27.6</v>
      </c>
      <c r="M3701" s="15">
        <v>167</v>
      </c>
      <c r="N3701" s="15">
        <v>175</v>
      </c>
      <c r="O3701" s="15">
        <v>1</v>
      </c>
      <c r="P3701" s="15" t="s">
        <v>3</v>
      </c>
      <c r="Q3701" s="37" t="s">
        <v>9169</v>
      </c>
      <c r="R3701" s="37">
        <v>2.6819999999999999</v>
      </c>
      <c r="S3701" s="37" t="s">
        <v>9168</v>
      </c>
      <c r="T3701" s="37" t="s">
        <v>9167</v>
      </c>
      <c r="U3701" s="37" t="s">
        <v>9166</v>
      </c>
    </row>
    <row r="3702" spans="1:21" s="37" customFormat="1" ht="14.5">
      <c r="A3702" s="3" t="s">
        <v>7199</v>
      </c>
      <c r="B3702" s="15" t="s">
        <v>1</v>
      </c>
      <c r="C3702" s="15" t="s">
        <v>7256</v>
      </c>
      <c r="D3702" s="15" t="s">
        <v>3522</v>
      </c>
      <c r="E3702" s="15">
        <v>4600</v>
      </c>
      <c r="F3702" s="15">
        <v>20</v>
      </c>
      <c r="G3702" s="15">
        <v>21.1</v>
      </c>
      <c r="H3702" s="15">
        <v>22.1</v>
      </c>
      <c r="I3702" s="15">
        <v>18</v>
      </c>
      <c r="J3702" s="15">
        <v>6</v>
      </c>
      <c r="K3702" s="15">
        <v>10</v>
      </c>
      <c r="L3702" s="15">
        <v>29.2</v>
      </c>
      <c r="M3702" s="15">
        <v>158</v>
      </c>
      <c r="N3702" s="15">
        <v>175</v>
      </c>
      <c r="O3702" s="15">
        <v>1</v>
      </c>
      <c r="P3702" s="15" t="s">
        <v>3</v>
      </c>
      <c r="Q3702" s="37" t="s">
        <v>9169</v>
      </c>
      <c r="R3702" s="37">
        <v>2.6819999999999999</v>
      </c>
      <c r="S3702" s="37" t="s">
        <v>9168</v>
      </c>
      <c r="T3702" s="37" t="s">
        <v>9167</v>
      </c>
      <c r="U3702" s="37" t="s">
        <v>9166</v>
      </c>
    </row>
    <row r="3703" spans="1:21" s="37" customFormat="1" ht="14.5">
      <c r="A3703" s="3" t="s">
        <v>7200</v>
      </c>
      <c r="B3703" s="15" t="s">
        <v>1</v>
      </c>
      <c r="C3703" s="15" t="s">
        <v>7256</v>
      </c>
      <c r="D3703" s="15" t="s">
        <v>3522</v>
      </c>
      <c r="E3703" s="15">
        <v>4600</v>
      </c>
      <c r="F3703" s="15">
        <v>22.2</v>
      </c>
      <c r="G3703" s="15">
        <v>23.4</v>
      </c>
      <c r="H3703" s="15">
        <v>24.5</v>
      </c>
      <c r="I3703" s="15">
        <v>20</v>
      </c>
      <c r="J3703" s="15">
        <v>6</v>
      </c>
      <c r="K3703" s="15">
        <v>10</v>
      </c>
      <c r="L3703" s="15">
        <v>32.4</v>
      </c>
      <c r="M3703" s="15">
        <v>142</v>
      </c>
      <c r="N3703" s="15">
        <v>175</v>
      </c>
      <c r="O3703" s="15">
        <v>1</v>
      </c>
      <c r="P3703" s="15" t="s">
        <v>3</v>
      </c>
      <c r="Q3703" s="37" t="s">
        <v>9169</v>
      </c>
      <c r="R3703" s="37">
        <v>2.6819999999999999</v>
      </c>
      <c r="S3703" s="37" t="s">
        <v>9168</v>
      </c>
      <c r="T3703" s="37" t="s">
        <v>9167</v>
      </c>
      <c r="U3703" s="37" t="s">
        <v>9166</v>
      </c>
    </row>
    <row r="3704" spans="1:21" s="37" customFormat="1" ht="14.5">
      <c r="A3704" s="3" t="s">
        <v>7201</v>
      </c>
      <c r="B3704" s="15" t="s">
        <v>1</v>
      </c>
      <c r="C3704" s="15" t="s">
        <v>7256</v>
      </c>
      <c r="D3704" s="15" t="s">
        <v>3522</v>
      </c>
      <c r="E3704" s="15">
        <v>4600</v>
      </c>
      <c r="F3704" s="15">
        <v>24.4</v>
      </c>
      <c r="G3704" s="15">
        <v>25.7</v>
      </c>
      <c r="H3704" s="15">
        <v>26.9</v>
      </c>
      <c r="I3704" s="15">
        <v>22</v>
      </c>
      <c r="J3704" s="15">
        <v>6</v>
      </c>
      <c r="K3704" s="15">
        <v>10</v>
      </c>
      <c r="L3704" s="15">
        <v>35.5</v>
      </c>
      <c r="M3704" s="15">
        <v>130</v>
      </c>
      <c r="N3704" s="15">
        <v>175</v>
      </c>
      <c r="O3704" s="15">
        <v>1</v>
      </c>
      <c r="P3704" s="15" t="s">
        <v>3</v>
      </c>
      <c r="Q3704" s="37" t="s">
        <v>9169</v>
      </c>
      <c r="R3704" s="37">
        <v>2.6819999999999999</v>
      </c>
      <c r="S3704" s="37" t="s">
        <v>9168</v>
      </c>
      <c r="T3704" s="37" t="s">
        <v>9167</v>
      </c>
      <c r="U3704" s="37" t="s">
        <v>9166</v>
      </c>
    </row>
    <row r="3705" spans="1:21" s="37" customFormat="1" ht="14.5">
      <c r="A3705" s="3" t="s">
        <v>7202</v>
      </c>
      <c r="B3705" s="15" t="s">
        <v>1</v>
      </c>
      <c r="C3705" s="15" t="s">
        <v>7256</v>
      </c>
      <c r="D3705" s="15" t="s">
        <v>3522</v>
      </c>
      <c r="E3705" s="15">
        <v>4600</v>
      </c>
      <c r="F3705" s="15">
        <v>26.7</v>
      </c>
      <c r="G3705" s="15">
        <v>28.1</v>
      </c>
      <c r="H3705" s="15">
        <v>29.5</v>
      </c>
      <c r="I3705" s="15">
        <v>24</v>
      </c>
      <c r="J3705" s="15">
        <v>6</v>
      </c>
      <c r="K3705" s="15">
        <v>10</v>
      </c>
      <c r="L3705" s="15">
        <v>38.9</v>
      </c>
      <c r="M3705" s="15">
        <v>118</v>
      </c>
      <c r="N3705" s="15">
        <v>175</v>
      </c>
      <c r="O3705" s="15">
        <v>1</v>
      </c>
      <c r="P3705" s="15" t="s">
        <v>3</v>
      </c>
      <c r="Q3705" s="37" t="s">
        <v>9169</v>
      </c>
      <c r="R3705" s="37">
        <v>2.6819999999999999</v>
      </c>
      <c r="S3705" s="37" t="s">
        <v>9168</v>
      </c>
      <c r="T3705" s="37" t="s">
        <v>9167</v>
      </c>
      <c r="U3705" s="37" t="s">
        <v>9166</v>
      </c>
    </row>
    <row r="3706" spans="1:21" s="37" customFormat="1" ht="14.5">
      <c r="A3706" s="3" t="s">
        <v>7203</v>
      </c>
      <c r="B3706" s="15" t="s">
        <v>1</v>
      </c>
      <c r="C3706" s="15" t="s">
        <v>7256</v>
      </c>
      <c r="D3706" s="15" t="s">
        <v>3522</v>
      </c>
      <c r="E3706" s="15">
        <v>4600</v>
      </c>
      <c r="F3706" s="15">
        <v>28.9</v>
      </c>
      <c r="G3706" s="15">
        <v>30.4</v>
      </c>
      <c r="H3706" s="15">
        <v>31.9</v>
      </c>
      <c r="I3706" s="15">
        <v>26</v>
      </c>
      <c r="J3706" s="15">
        <v>6</v>
      </c>
      <c r="K3706" s="15">
        <v>10</v>
      </c>
      <c r="L3706" s="15">
        <v>42.1</v>
      </c>
      <c r="M3706" s="15">
        <v>106</v>
      </c>
      <c r="N3706" s="15">
        <v>175</v>
      </c>
      <c r="O3706" s="15">
        <v>1</v>
      </c>
      <c r="P3706" s="15" t="s">
        <v>3</v>
      </c>
      <c r="Q3706" s="37" t="s">
        <v>9169</v>
      </c>
      <c r="R3706" s="37">
        <v>2.6819999999999999</v>
      </c>
      <c r="S3706" s="37" t="s">
        <v>9168</v>
      </c>
      <c r="T3706" s="37" t="s">
        <v>9167</v>
      </c>
      <c r="U3706" s="37" t="s">
        <v>9166</v>
      </c>
    </row>
    <row r="3707" spans="1:21" s="37" customFormat="1" ht="14.5">
      <c r="A3707" s="3" t="s">
        <v>7204</v>
      </c>
      <c r="B3707" s="15" t="s">
        <v>1</v>
      </c>
      <c r="C3707" s="15" t="s">
        <v>7256</v>
      </c>
      <c r="D3707" s="15" t="s">
        <v>3522</v>
      </c>
      <c r="E3707" s="15">
        <v>4600</v>
      </c>
      <c r="F3707" s="15">
        <v>31.1</v>
      </c>
      <c r="G3707" s="15">
        <v>32.799999999999997</v>
      </c>
      <c r="H3707" s="15">
        <v>34.4</v>
      </c>
      <c r="I3707" s="15">
        <v>28</v>
      </c>
      <c r="J3707" s="15">
        <v>6</v>
      </c>
      <c r="K3707" s="15">
        <v>10</v>
      </c>
      <c r="L3707" s="15">
        <v>45.4</v>
      </c>
      <c r="M3707" s="15">
        <v>101</v>
      </c>
      <c r="N3707" s="15">
        <v>175</v>
      </c>
      <c r="O3707" s="15">
        <v>1</v>
      </c>
      <c r="P3707" s="15" t="s">
        <v>3</v>
      </c>
      <c r="Q3707" s="37" t="s">
        <v>9169</v>
      </c>
      <c r="R3707" s="37">
        <v>2.6819999999999999</v>
      </c>
      <c r="S3707" s="37" t="s">
        <v>9168</v>
      </c>
      <c r="T3707" s="37" t="s">
        <v>9167</v>
      </c>
      <c r="U3707" s="37" t="s">
        <v>9166</v>
      </c>
    </row>
    <row r="3708" spans="1:21" s="37" customFormat="1" ht="14.5">
      <c r="A3708" s="3" t="s">
        <v>7205</v>
      </c>
      <c r="B3708" s="15" t="s">
        <v>1</v>
      </c>
      <c r="C3708" s="15" t="s">
        <v>7256</v>
      </c>
      <c r="D3708" s="15" t="s">
        <v>3522</v>
      </c>
      <c r="E3708" s="15">
        <v>4600</v>
      </c>
      <c r="F3708" s="15">
        <v>33.299999999999997</v>
      </c>
      <c r="G3708" s="15">
        <v>35.1</v>
      </c>
      <c r="H3708" s="15">
        <v>36.799999999999997</v>
      </c>
      <c r="I3708" s="15">
        <v>30</v>
      </c>
      <c r="J3708" s="15">
        <v>6</v>
      </c>
      <c r="K3708" s="15">
        <v>10</v>
      </c>
      <c r="L3708" s="15">
        <v>48.4</v>
      </c>
      <c r="M3708" s="15">
        <v>95</v>
      </c>
      <c r="N3708" s="15">
        <v>175</v>
      </c>
      <c r="O3708" s="15">
        <v>1</v>
      </c>
      <c r="P3708" s="15" t="s">
        <v>3</v>
      </c>
      <c r="Q3708" s="37" t="s">
        <v>9169</v>
      </c>
      <c r="R3708" s="37">
        <v>2.6819999999999999</v>
      </c>
      <c r="S3708" s="37" t="s">
        <v>9168</v>
      </c>
      <c r="T3708" s="37" t="s">
        <v>9167</v>
      </c>
      <c r="U3708" s="37" t="s">
        <v>9166</v>
      </c>
    </row>
    <row r="3709" spans="1:21" s="37" customFormat="1" ht="14.5">
      <c r="A3709" s="3" t="s">
        <v>7206</v>
      </c>
      <c r="B3709" s="15" t="s">
        <v>1</v>
      </c>
      <c r="C3709" s="15" t="s">
        <v>7256</v>
      </c>
      <c r="D3709" s="15" t="s">
        <v>3522</v>
      </c>
      <c r="E3709" s="15">
        <v>4600</v>
      </c>
      <c r="F3709" s="15">
        <v>36.700000000000003</v>
      </c>
      <c r="G3709" s="15">
        <v>38.700000000000003</v>
      </c>
      <c r="H3709" s="15">
        <v>40.6</v>
      </c>
      <c r="I3709" s="15">
        <v>33</v>
      </c>
      <c r="J3709" s="15">
        <v>6</v>
      </c>
      <c r="K3709" s="15">
        <v>10</v>
      </c>
      <c r="L3709" s="15">
        <v>53.3</v>
      </c>
      <c r="M3709" s="15">
        <v>86</v>
      </c>
      <c r="N3709" s="15">
        <v>175</v>
      </c>
      <c r="O3709" s="15">
        <v>1</v>
      </c>
      <c r="P3709" s="15" t="s">
        <v>3</v>
      </c>
      <c r="Q3709" s="37" t="s">
        <v>9169</v>
      </c>
      <c r="R3709" s="37">
        <v>2.6819999999999999</v>
      </c>
      <c r="S3709" s="37" t="s">
        <v>9168</v>
      </c>
      <c r="T3709" s="37" t="s">
        <v>9167</v>
      </c>
      <c r="U3709" s="37" t="s">
        <v>9166</v>
      </c>
    </row>
    <row r="3710" spans="1:21" s="37" customFormat="1" ht="14.5">
      <c r="A3710" s="3" t="s">
        <v>7207</v>
      </c>
      <c r="B3710" s="15" t="s">
        <v>1</v>
      </c>
      <c r="C3710" s="15" t="s">
        <v>7256</v>
      </c>
      <c r="D3710" s="15" t="s">
        <v>3522</v>
      </c>
      <c r="E3710" s="15">
        <v>4600</v>
      </c>
      <c r="F3710" s="15">
        <v>40</v>
      </c>
      <c r="G3710" s="15">
        <v>42.1</v>
      </c>
      <c r="H3710" s="15">
        <v>44.2</v>
      </c>
      <c r="I3710" s="15">
        <v>36</v>
      </c>
      <c r="J3710" s="15">
        <v>6</v>
      </c>
      <c r="K3710" s="15">
        <v>10</v>
      </c>
      <c r="L3710" s="15">
        <v>58.1</v>
      </c>
      <c r="M3710" s="15">
        <v>79</v>
      </c>
      <c r="N3710" s="15">
        <v>175</v>
      </c>
      <c r="O3710" s="15">
        <v>1</v>
      </c>
      <c r="P3710" s="15" t="s">
        <v>3</v>
      </c>
      <c r="Q3710" s="37" t="s">
        <v>9169</v>
      </c>
      <c r="R3710" s="37">
        <v>2.6819999999999999</v>
      </c>
      <c r="S3710" s="37" t="s">
        <v>9168</v>
      </c>
      <c r="T3710" s="37" t="s">
        <v>9167</v>
      </c>
      <c r="U3710" s="37" t="s">
        <v>9166</v>
      </c>
    </row>
    <row r="3711" spans="1:21" s="37" customFormat="1" ht="14.5">
      <c r="A3711" s="3" t="s">
        <v>7208</v>
      </c>
      <c r="B3711" s="15" t="s">
        <v>1</v>
      </c>
      <c r="C3711" s="15" t="s">
        <v>7256</v>
      </c>
      <c r="D3711" s="15" t="s">
        <v>3522</v>
      </c>
      <c r="E3711" s="15">
        <v>4600</v>
      </c>
      <c r="F3711" s="15">
        <v>44.4</v>
      </c>
      <c r="G3711" s="15">
        <v>46.8</v>
      </c>
      <c r="H3711" s="15">
        <v>49.1</v>
      </c>
      <c r="I3711" s="15">
        <v>40</v>
      </c>
      <c r="J3711" s="15">
        <v>6</v>
      </c>
      <c r="K3711" s="15">
        <v>10</v>
      </c>
      <c r="L3711" s="15">
        <v>64.5</v>
      </c>
      <c r="M3711" s="15">
        <v>71</v>
      </c>
      <c r="N3711" s="15">
        <v>175</v>
      </c>
      <c r="O3711" s="15">
        <v>1</v>
      </c>
      <c r="P3711" s="15" t="s">
        <v>3</v>
      </c>
      <c r="Q3711" s="37" t="s">
        <v>9169</v>
      </c>
      <c r="R3711" s="37">
        <v>2.6819999999999999</v>
      </c>
      <c r="S3711" s="37" t="s">
        <v>9168</v>
      </c>
      <c r="T3711" s="37" t="s">
        <v>9167</v>
      </c>
      <c r="U3711" s="37" t="s">
        <v>9166</v>
      </c>
    </row>
    <row r="3712" spans="1:21" s="37" customFormat="1" ht="14.5">
      <c r="A3712" s="3" t="s">
        <v>7209</v>
      </c>
      <c r="B3712" s="15" t="s">
        <v>1</v>
      </c>
      <c r="C3712" s="15" t="s">
        <v>7256</v>
      </c>
      <c r="D3712" s="15" t="s">
        <v>3522</v>
      </c>
      <c r="E3712" s="15">
        <v>4600</v>
      </c>
      <c r="F3712" s="15">
        <v>47.8</v>
      </c>
      <c r="G3712" s="15">
        <v>50.3</v>
      </c>
      <c r="H3712" s="15">
        <v>52.8</v>
      </c>
      <c r="I3712" s="15">
        <v>43</v>
      </c>
      <c r="J3712" s="15">
        <v>6</v>
      </c>
      <c r="K3712" s="15">
        <v>10</v>
      </c>
      <c r="L3712" s="15">
        <v>69.400000000000006</v>
      </c>
      <c r="M3712" s="15">
        <v>66</v>
      </c>
      <c r="N3712" s="15">
        <v>175</v>
      </c>
      <c r="O3712" s="15">
        <v>1</v>
      </c>
      <c r="P3712" s="15" t="s">
        <v>3</v>
      </c>
      <c r="Q3712" s="37" t="s">
        <v>9169</v>
      </c>
      <c r="R3712" s="37">
        <v>2.6819999999999999</v>
      </c>
      <c r="S3712" s="37" t="s">
        <v>9168</v>
      </c>
      <c r="T3712" s="37" t="s">
        <v>9167</v>
      </c>
      <c r="U3712" s="37" t="s">
        <v>9166</v>
      </c>
    </row>
    <row r="3713" spans="1:21" s="37" customFormat="1" ht="14.5">
      <c r="A3713" s="3" t="s">
        <v>7210</v>
      </c>
      <c r="B3713" s="15" t="s">
        <v>1</v>
      </c>
      <c r="C3713" s="15" t="s">
        <v>7256</v>
      </c>
      <c r="D3713" s="15" t="s">
        <v>3522</v>
      </c>
      <c r="E3713" s="15">
        <v>6600</v>
      </c>
      <c r="F3713" s="15">
        <v>11.1</v>
      </c>
      <c r="G3713" s="15">
        <v>11.7</v>
      </c>
      <c r="H3713" s="15">
        <v>12.3</v>
      </c>
      <c r="I3713" s="15">
        <v>10</v>
      </c>
      <c r="J3713" s="15">
        <v>8</v>
      </c>
      <c r="K3713" s="15">
        <v>15</v>
      </c>
      <c r="L3713" s="15">
        <v>17</v>
      </c>
      <c r="M3713" s="15">
        <v>388</v>
      </c>
      <c r="N3713" s="15">
        <v>175</v>
      </c>
      <c r="O3713" s="15">
        <v>1</v>
      </c>
      <c r="P3713" s="15" t="s">
        <v>3</v>
      </c>
      <c r="Q3713" s="37" t="s">
        <v>9169</v>
      </c>
      <c r="R3713" s="37">
        <v>2.6909999999999998</v>
      </c>
      <c r="S3713" s="37" t="s">
        <v>9168</v>
      </c>
      <c r="T3713" s="37" t="s">
        <v>9167</v>
      </c>
      <c r="U3713" s="37" t="s">
        <v>9166</v>
      </c>
    </row>
    <row r="3714" spans="1:21" s="37" customFormat="1" ht="14.5">
      <c r="A3714" s="3" t="s">
        <v>7211</v>
      </c>
      <c r="B3714" s="15" t="s">
        <v>1</v>
      </c>
      <c r="C3714" s="15" t="s">
        <v>7256</v>
      </c>
      <c r="D3714" s="15" t="s">
        <v>3522</v>
      </c>
      <c r="E3714" s="15">
        <v>6600</v>
      </c>
      <c r="F3714" s="15">
        <v>12.2</v>
      </c>
      <c r="G3714" s="15">
        <v>12.9</v>
      </c>
      <c r="H3714" s="15">
        <v>13.5</v>
      </c>
      <c r="I3714" s="15">
        <v>11</v>
      </c>
      <c r="J3714" s="15">
        <v>8</v>
      </c>
      <c r="K3714" s="15">
        <v>10</v>
      </c>
      <c r="L3714" s="15">
        <v>18.2</v>
      </c>
      <c r="M3714" s="15">
        <v>363</v>
      </c>
      <c r="N3714" s="15">
        <v>175</v>
      </c>
      <c r="O3714" s="15">
        <v>1</v>
      </c>
      <c r="P3714" s="15" t="s">
        <v>3</v>
      </c>
      <c r="Q3714" s="37" t="s">
        <v>9169</v>
      </c>
      <c r="R3714" s="37">
        <v>2.6909999999999998</v>
      </c>
      <c r="S3714" s="37" t="s">
        <v>9168</v>
      </c>
      <c r="T3714" s="37" t="s">
        <v>9167</v>
      </c>
      <c r="U3714" s="37" t="s">
        <v>9166</v>
      </c>
    </row>
    <row r="3715" spans="1:21" s="37" customFormat="1" ht="14.5">
      <c r="A3715" s="3" t="s">
        <v>7212</v>
      </c>
      <c r="B3715" s="15" t="s">
        <v>1</v>
      </c>
      <c r="C3715" s="15" t="s">
        <v>7256</v>
      </c>
      <c r="D3715" s="15" t="s">
        <v>3522</v>
      </c>
      <c r="E3715" s="15">
        <v>6600</v>
      </c>
      <c r="F3715" s="15">
        <v>13.3</v>
      </c>
      <c r="G3715" s="15">
        <v>14</v>
      </c>
      <c r="H3715" s="15">
        <v>14.7</v>
      </c>
      <c r="I3715" s="15">
        <v>12</v>
      </c>
      <c r="J3715" s="15">
        <v>8</v>
      </c>
      <c r="K3715" s="15">
        <v>10</v>
      </c>
      <c r="L3715" s="15">
        <v>19.899999999999999</v>
      </c>
      <c r="M3715" s="15">
        <v>332</v>
      </c>
      <c r="N3715" s="15">
        <v>175</v>
      </c>
      <c r="O3715" s="15">
        <v>1</v>
      </c>
      <c r="P3715" s="15" t="s">
        <v>3</v>
      </c>
      <c r="Q3715" s="37" t="s">
        <v>9169</v>
      </c>
      <c r="R3715" s="37">
        <v>2.6909999999999998</v>
      </c>
      <c r="S3715" s="37" t="s">
        <v>9168</v>
      </c>
      <c r="T3715" s="37" t="s">
        <v>9167</v>
      </c>
      <c r="U3715" s="37" t="s">
        <v>9166</v>
      </c>
    </row>
    <row r="3716" spans="1:21" s="37" customFormat="1" ht="14.5">
      <c r="A3716" s="3" t="s">
        <v>7213</v>
      </c>
      <c r="B3716" s="15" t="s">
        <v>1</v>
      </c>
      <c r="C3716" s="15" t="s">
        <v>7256</v>
      </c>
      <c r="D3716" s="15" t="s">
        <v>3522</v>
      </c>
      <c r="E3716" s="15">
        <v>6600</v>
      </c>
      <c r="F3716" s="15">
        <v>14.4</v>
      </c>
      <c r="G3716" s="15">
        <v>15.2</v>
      </c>
      <c r="H3716" s="15">
        <v>15.9</v>
      </c>
      <c r="I3716" s="15">
        <v>13</v>
      </c>
      <c r="J3716" s="15">
        <v>8</v>
      </c>
      <c r="K3716" s="15">
        <v>10</v>
      </c>
      <c r="L3716" s="15">
        <v>21.5</v>
      </c>
      <c r="M3716" s="15">
        <v>307</v>
      </c>
      <c r="N3716" s="15">
        <v>175</v>
      </c>
      <c r="O3716" s="15">
        <v>1</v>
      </c>
      <c r="P3716" s="15" t="s">
        <v>3</v>
      </c>
      <c r="Q3716" s="37" t="s">
        <v>9169</v>
      </c>
      <c r="R3716" s="37">
        <v>2.6909999999999998</v>
      </c>
      <c r="S3716" s="37" t="s">
        <v>9168</v>
      </c>
      <c r="T3716" s="37" t="s">
        <v>9167</v>
      </c>
      <c r="U3716" s="37" t="s">
        <v>9166</v>
      </c>
    </row>
    <row r="3717" spans="1:21" s="37" customFormat="1" ht="14.5">
      <c r="A3717" s="3" t="s">
        <v>7214</v>
      </c>
      <c r="B3717" s="15" t="s">
        <v>1</v>
      </c>
      <c r="C3717" s="15" t="s">
        <v>7256</v>
      </c>
      <c r="D3717" s="15" t="s">
        <v>3522</v>
      </c>
      <c r="E3717" s="15">
        <v>6600</v>
      </c>
      <c r="F3717" s="15">
        <v>15.6</v>
      </c>
      <c r="G3717" s="15">
        <v>16.399999999999999</v>
      </c>
      <c r="H3717" s="15">
        <v>17.2</v>
      </c>
      <c r="I3717" s="15">
        <v>14</v>
      </c>
      <c r="J3717" s="15">
        <v>8</v>
      </c>
      <c r="K3717" s="15">
        <v>10</v>
      </c>
      <c r="L3717" s="15">
        <v>23.2</v>
      </c>
      <c r="M3717" s="15">
        <v>284</v>
      </c>
      <c r="N3717" s="15">
        <v>175</v>
      </c>
      <c r="O3717" s="15">
        <v>1</v>
      </c>
      <c r="P3717" s="15" t="s">
        <v>3</v>
      </c>
      <c r="Q3717" s="37" t="s">
        <v>9169</v>
      </c>
      <c r="R3717" s="37">
        <v>2.6909999999999998</v>
      </c>
      <c r="S3717" s="37" t="s">
        <v>9168</v>
      </c>
      <c r="T3717" s="37" t="s">
        <v>9167</v>
      </c>
      <c r="U3717" s="37" t="s">
        <v>9166</v>
      </c>
    </row>
    <row r="3718" spans="1:21" s="37" customFormat="1" ht="14.5">
      <c r="A3718" s="3" t="s">
        <v>7215</v>
      </c>
      <c r="B3718" s="15" t="s">
        <v>1</v>
      </c>
      <c r="C3718" s="15" t="s">
        <v>7256</v>
      </c>
      <c r="D3718" s="15" t="s">
        <v>3522</v>
      </c>
      <c r="E3718" s="15">
        <v>6600</v>
      </c>
      <c r="F3718" s="15">
        <v>16.7</v>
      </c>
      <c r="G3718" s="15">
        <v>17.600000000000001</v>
      </c>
      <c r="H3718" s="15">
        <v>18.5</v>
      </c>
      <c r="I3718" s="15">
        <v>15</v>
      </c>
      <c r="J3718" s="15">
        <v>8</v>
      </c>
      <c r="K3718" s="15">
        <v>10</v>
      </c>
      <c r="L3718" s="15">
        <v>24.4</v>
      </c>
      <c r="M3718" s="15">
        <v>270</v>
      </c>
      <c r="N3718" s="15">
        <v>175</v>
      </c>
      <c r="O3718" s="15">
        <v>1</v>
      </c>
      <c r="P3718" s="15" t="s">
        <v>3</v>
      </c>
      <c r="Q3718" s="37" t="s">
        <v>9169</v>
      </c>
      <c r="R3718" s="37">
        <v>2.6909999999999998</v>
      </c>
      <c r="S3718" s="37" t="s">
        <v>9168</v>
      </c>
      <c r="T3718" s="37" t="s">
        <v>9167</v>
      </c>
      <c r="U3718" s="37" t="s">
        <v>9166</v>
      </c>
    </row>
    <row r="3719" spans="1:21" s="37" customFormat="1" ht="14.5">
      <c r="A3719" s="3" t="s">
        <v>7216</v>
      </c>
      <c r="B3719" s="15" t="s">
        <v>1</v>
      </c>
      <c r="C3719" s="15" t="s">
        <v>7256</v>
      </c>
      <c r="D3719" s="15" t="s">
        <v>3522</v>
      </c>
      <c r="E3719" s="15">
        <v>6600</v>
      </c>
      <c r="F3719" s="15">
        <v>17.8</v>
      </c>
      <c r="G3719" s="15">
        <v>18.8</v>
      </c>
      <c r="H3719" s="15">
        <v>19.7</v>
      </c>
      <c r="I3719" s="15">
        <v>16</v>
      </c>
      <c r="J3719" s="15">
        <v>8</v>
      </c>
      <c r="K3719" s="15">
        <v>10</v>
      </c>
      <c r="L3719" s="15">
        <v>26</v>
      </c>
      <c r="M3719" s="15">
        <v>254</v>
      </c>
      <c r="N3719" s="15">
        <v>175</v>
      </c>
      <c r="O3719" s="15">
        <v>1</v>
      </c>
      <c r="P3719" s="15" t="s">
        <v>3</v>
      </c>
      <c r="Q3719" s="37" t="s">
        <v>9169</v>
      </c>
      <c r="R3719" s="37">
        <v>2.6909999999999998</v>
      </c>
      <c r="S3719" s="37" t="s">
        <v>9168</v>
      </c>
      <c r="T3719" s="37" t="s">
        <v>9167</v>
      </c>
      <c r="U3719" s="37" t="s">
        <v>9166</v>
      </c>
    </row>
    <row r="3720" spans="1:21" s="37" customFormat="1" ht="14.5">
      <c r="A3720" s="3" t="s">
        <v>7217</v>
      </c>
      <c r="B3720" s="15" t="s">
        <v>1</v>
      </c>
      <c r="C3720" s="15" t="s">
        <v>7256</v>
      </c>
      <c r="D3720" s="15" t="s">
        <v>3522</v>
      </c>
      <c r="E3720" s="15">
        <v>6600</v>
      </c>
      <c r="F3720" s="15">
        <v>18.899999999999999</v>
      </c>
      <c r="G3720" s="15">
        <v>19.899999999999999</v>
      </c>
      <c r="H3720" s="15">
        <v>20.9</v>
      </c>
      <c r="I3720" s="15">
        <v>17</v>
      </c>
      <c r="J3720" s="15">
        <v>8</v>
      </c>
      <c r="K3720" s="15">
        <v>10</v>
      </c>
      <c r="L3720" s="15">
        <v>27.6</v>
      </c>
      <c r="M3720" s="15">
        <v>239</v>
      </c>
      <c r="N3720" s="15">
        <v>175</v>
      </c>
      <c r="O3720" s="15">
        <v>1</v>
      </c>
      <c r="P3720" s="15" t="s">
        <v>3</v>
      </c>
      <c r="Q3720" s="37" t="s">
        <v>9169</v>
      </c>
      <c r="R3720" s="37">
        <v>2.6909999999999998</v>
      </c>
      <c r="S3720" s="37" t="s">
        <v>9168</v>
      </c>
      <c r="T3720" s="37" t="s">
        <v>9167</v>
      </c>
      <c r="U3720" s="37" t="s">
        <v>9166</v>
      </c>
    </row>
    <row r="3721" spans="1:21" s="37" customFormat="1" ht="14.5">
      <c r="A3721" s="3" t="s">
        <v>7218</v>
      </c>
      <c r="B3721" s="15" t="s">
        <v>1</v>
      </c>
      <c r="C3721" s="15" t="s">
        <v>7256</v>
      </c>
      <c r="D3721" s="15" t="s">
        <v>3522</v>
      </c>
      <c r="E3721" s="15">
        <v>6600</v>
      </c>
      <c r="F3721" s="15">
        <v>20</v>
      </c>
      <c r="G3721" s="15">
        <v>21.1</v>
      </c>
      <c r="H3721" s="15">
        <v>22.1</v>
      </c>
      <c r="I3721" s="15">
        <v>18</v>
      </c>
      <c r="J3721" s="15">
        <v>8</v>
      </c>
      <c r="K3721" s="15">
        <v>10</v>
      </c>
      <c r="L3721" s="15">
        <v>29.2</v>
      </c>
      <c r="M3721" s="15">
        <v>226</v>
      </c>
      <c r="N3721" s="15">
        <v>175</v>
      </c>
      <c r="O3721" s="15">
        <v>1</v>
      </c>
      <c r="P3721" s="15" t="s">
        <v>3</v>
      </c>
      <c r="Q3721" s="37" t="s">
        <v>9169</v>
      </c>
      <c r="R3721" s="37">
        <v>2.6909999999999998</v>
      </c>
      <c r="S3721" s="37" t="s">
        <v>9168</v>
      </c>
      <c r="T3721" s="37" t="s">
        <v>9167</v>
      </c>
      <c r="U3721" s="37" t="s">
        <v>9166</v>
      </c>
    </row>
    <row r="3722" spans="1:21" s="37" customFormat="1" ht="14.5">
      <c r="A3722" s="3" t="s">
        <v>7259</v>
      </c>
      <c r="B3722" s="15" t="s">
        <v>1</v>
      </c>
      <c r="C3722" s="15" t="s">
        <v>7256</v>
      </c>
      <c r="D3722" s="15" t="s">
        <v>3522</v>
      </c>
      <c r="E3722" s="15">
        <v>6600</v>
      </c>
      <c r="F3722" s="15">
        <v>22.2</v>
      </c>
      <c r="G3722" s="15">
        <v>23.4</v>
      </c>
      <c r="H3722" s="15">
        <v>24.5</v>
      </c>
      <c r="I3722" s="15">
        <v>20</v>
      </c>
      <c r="J3722" s="15">
        <v>8</v>
      </c>
      <c r="K3722" s="15">
        <v>10</v>
      </c>
      <c r="L3722" s="15">
        <v>32.4</v>
      </c>
      <c r="M3722" s="15">
        <v>204</v>
      </c>
      <c r="N3722" s="15">
        <v>175</v>
      </c>
      <c r="O3722" s="15">
        <v>1</v>
      </c>
      <c r="P3722" s="15" t="s">
        <v>3</v>
      </c>
      <c r="Q3722" s="37" t="s">
        <v>9169</v>
      </c>
      <c r="R3722" s="37">
        <v>2.6909999999999998</v>
      </c>
      <c r="S3722" s="37" t="s">
        <v>9168</v>
      </c>
      <c r="T3722" s="37" t="s">
        <v>9167</v>
      </c>
      <c r="U3722" s="37" t="s">
        <v>9166</v>
      </c>
    </row>
    <row r="3723" spans="1:21" s="37" customFormat="1" ht="14.5">
      <c r="A3723" s="3" t="s">
        <v>7219</v>
      </c>
      <c r="B3723" s="15" t="s">
        <v>1</v>
      </c>
      <c r="C3723" s="15" t="s">
        <v>7256</v>
      </c>
      <c r="D3723" s="15" t="s">
        <v>3522</v>
      </c>
      <c r="E3723" s="15">
        <v>6600</v>
      </c>
      <c r="F3723" s="15">
        <v>24.4</v>
      </c>
      <c r="G3723" s="15">
        <v>25.7</v>
      </c>
      <c r="H3723" s="15">
        <v>26.9</v>
      </c>
      <c r="I3723" s="15">
        <v>22</v>
      </c>
      <c r="J3723" s="15">
        <v>8</v>
      </c>
      <c r="K3723" s="15">
        <v>10</v>
      </c>
      <c r="L3723" s="15">
        <v>35.5</v>
      </c>
      <c r="M3723" s="15">
        <v>186</v>
      </c>
      <c r="N3723" s="15">
        <v>175</v>
      </c>
      <c r="O3723" s="15">
        <v>1</v>
      </c>
      <c r="P3723" s="15" t="s">
        <v>3</v>
      </c>
      <c r="Q3723" s="37" t="s">
        <v>9169</v>
      </c>
      <c r="R3723" s="37">
        <v>2.6909999999999998</v>
      </c>
      <c r="S3723" s="37" t="s">
        <v>9168</v>
      </c>
      <c r="T3723" s="37" t="s">
        <v>9167</v>
      </c>
      <c r="U3723" s="37" t="s">
        <v>9166</v>
      </c>
    </row>
    <row r="3724" spans="1:21" s="37" customFormat="1" ht="14.5">
      <c r="A3724" s="3" t="s">
        <v>7220</v>
      </c>
      <c r="B3724" s="15" t="s">
        <v>1</v>
      </c>
      <c r="C3724" s="15" t="s">
        <v>7256</v>
      </c>
      <c r="D3724" s="15" t="s">
        <v>3522</v>
      </c>
      <c r="E3724" s="15">
        <v>6600</v>
      </c>
      <c r="F3724" s="15">
        <v>26.7</v>
      </c>
      <c r="G3724" s="15">
        <v>28.1</v>
      </c>
      <c r="H3724" s="15">
        <v>29.5</v>
      </c>
      <c r="I3724" s="15">
        <v>24</v>
      </c>
      <c r="J3724" s="15">
        <v>8</v>
      </c>
      <c r="K3724" s="15">
        <v>10</v>
      </c>
      <c r="L3724" s="15">
        <v>38.9</v>
      </c>
      <c r="M3724" s="15">
        <v>170</v>
      </c>
      <c r="N3724" s="15">
        <v>175</v>
      </c>
      <c r="O3724" s="15">
        <v>1</v>
      </c>
      <c r="P3724" s="15" t="s">
        <v>3</v>
      </c>
      <c r="Q3724" s="37" t="s">
        <v>9169</v>
      </c>
      <c r="R3724" s="37">
        <v>2.6909999999999998</v>
      </c>
      <c r="S3724" s="37" t="s">
        <v>9168</v>
      </c>
      <c r="T3724" s="37" t="s">
        <v>9167</v>
      </c>
      <c r="U3724" s="37" t="s">
        <v>9166</v>
      </c>
    </row>
    <row r="3725" spans="1:21" s="37" customFormat="1" ht="14.5">
      <c r="A3725" s="3" t="s">
        <v>7221</v>
      </c>
      <c r="B3725" s="15" t="s">
        <v>1</v>
      </c>
      <c r="C3725" s="15" t="s">
        <v>7256</v>
      </c>
      <c r="D3725" s="15" t="s">
        <v>3522</v>
      </c>
      <c r="E3725" s="15">
        <v>6600</v>
      </c>
      <c r="F3725" s="15">
        <v>28.9</v>
      </c>
      <c r="G3725" s="15">
        <v>30.4</v>
      </c>
      <c r="H3725" s="15">
        <v>31.9</v>
      </c>
      <c r="I3725" s="15">
        <v>26</v>
      </c>
      <c r="J3725" s="15">
        <v>8</v>
      </c>
      <c r="K3725" s="15">
        <v>10</v>
      </c>
      <c r="L3725" s="15">
        <v>42.1</v>
      </c>
      <c r="M3725" s="15">
        <v>157</v>
      </c>
      <c r="N3725" s="15">
        <v>175</v>
      </c>
      <c r="O3725" s="15">
        <v>1</v>
      </c>
      <c r="P3725" s="15" t="s">
        <v>3</v>
      </c>
      <c r="Q3725" s="37" t="s">
        <v>9169</v>
      </c>
      <c r="R3725" s="37">
        <v>2.6909999999999998</v>
      </c>
      <c r="S3725" s="37" t="s">
        <v>9168</v>
      </c>
      <c r="T3725" s="37" t="s">
        <v>9167</v>
      </c>
      <c r="U3725" s="37" t="s">
        <v>9166</v>
      </c>
    </row>
    <row r="3726" spans="1:21" s="37" customFormat="1" ht="14.5">
      <c r="A3726" s="3" t="s">
        <v>7222</v>
      </c>
      <c r="B3726" s="15" t="s">
        <v>1</v>
      </c>
      <c r="C3726" s="15" t="s">
        <v>7256</v>
      </c>
      <c r="D3726" s="15" t="s">
        <v>3522</v>
      </c>
      <c r="E3726" s="15">
        <v>6600</v>
      </c>
      <c r="F3726" s="15">
        <v>31.1</v>
      </c>
      <c r="G3726" s="15">
        <v>32.799999999999997</v>
      </c>
      <c r="H3726" s="15">
        <v>34.4</v>
      </c>
      <c r="I3726" s="15">
        <v>28</v>
      </c>
      <c r="J3726" s="15">
        <v>8</v>
      </c>
      <c r="K3726" s="15">
        <v>10</v>
      </c>
      <c r="L3726" s="15">
        <v>45.4</v>
      </c>
      <c r="M3726" s="15">
        <v>145</v>
      </c>
      <c r="N3726" s="15">
        <v>175</v>
      </c>
      <c r="O3726" s="15">
        <v>1</v>
      </c>
      <c r="P3726" s="15" t="s">
        <v>3</v>
      </c>
      <c r="Q3726" s="37" t="s">
        <v>9169</v>
      </c>
      <c r="R3726" s="37">
        <v>2.6909999999999998</v>
      </c>
      <c r="S3726" s="37" t="s">
        <v>9168</v>
      </c>
      <c r="T3726" s="37" t="s">
        <v>9167</v>
      </c>
      <c r="U3726" s="37" t="s">
        <v>9166</v>
      </c>
    </row>
    <row r="3727" spans="1:21" s="37" customFormat="1" ht="14.5">
      <c r="A3727" s="3" t="s">
        <v>7223</v>
      </c>
      <c r="B3727" s="15" t="s">
        <v>1</v>
      </c>
      <c r="C3727" s="15" t="s">
        <v>7256</v>
      </c>
      <c r="D3727" s="15" t="s">
        <v>3522</v>
      </c>
      <c r="E3727" s="15">
        <v>6600</v>
      </c>
      <c r="F3727" s="15">
        <v>33.299999999999997</v>
      </c>
      <c r="G3727" s="15">
        <v>35.1</v>
      </c>
      <c r="H3727" s="15">
        <v>36.799999999999997</v>
      </c>
      <c r="I3727" s="15">
        <v>30</v>
      </c>
      <c r="J3727" s="15">
        <v>8</v>
      </c>
      <c r="K3727" s="15">
        <v>10</v>
      </c>
      <c r="L3727" s="15">
        <v>48.4</v>
      </c>
      <c r="M3727" s="15">
        <v>136</v>
      </c>
      <c r="N3727" s="15">
        <v>175</v>
      </c>
      <c r="O3727" s="15">
        <v>1</v>
      </c>
      <c r="P3727" s="15" t="s">
        <v>3</v>
      </c>
      <c r="Q3727" s="37" t="s">
        <v>9169</v>
      </c>
      <c r="R3727" s="37">
        <v>2.6909999999999998</v>
      </c>
      <c r="S3727" s="37" t="s">
        <v>9168</v>
      </c>
      <c r="T3727" s="37" t="s">
        <v>9167</v>
      </c>
      <c r="U3727" s="37" t="s">
        <v>9166</v>
      </c>
    </row>
    <row r="3728" spans="1:21" s="37" customFormat="1" ht="14.5">
      <c r="A3728" s="3" t="s">
        <v>7224</v>
      </c>
      <c r="B3728" s="15" t="s">
        <v>1</v>
      </c>
      <c r="C3728" s="15" t="s">
        <v>7256</v>
      </c>
      <c r="D3728" s="15" t="s">
        <v>3522</v>
      </c>
      <c r="E3728" s="15">
        <v>6600</v>
      </c>
      <c r="F3728" s="15">
        <v>36.700000000000003</v>
      </c>
      <c r="G3728" s="15">
        <v>38.700000000000003</v>
      </c>
      <c r="H3728" s="15">
        <v>40.6</v>
      </c>
      <c r="I3728" s="15">
        <v>33</v>
      </c>
      <c r="J3728" s="15">
        <v>8</v>
      </c>
      <c r="K3728" s="15">
        <v>10</v>
      </c>
      <c r="L3728" s="15">
        <v>53.3</v>
      </c>
      <c r="M3728" s="15">
        <v>124</v>
      </c>
      <c r="N3728" s="15">
        <v>175</v>
      </c>
      <c r="O3728" s="15">
        <v>1</v>
      </c>
      <c r="P3728" s="15" t="s">
        <v>3</v>
      </c>
      <c r="Q3728" s="37" t="s">
        <v>9169</v>
      </c>
      <c r="R3728" s="37">
        <v>2.6909999999999998</v>
      </c>
      <c r="S3728" s="37" t="s">
        <v>9168</v>
      </c>
      <c r="T3728" s="37" t="s">
        <v>9167</v>
      </c>
      <c r="U3728" s="37" t="s">
        <v>9166</v>
      </c>
    </row>
    <row r="3729" spans="1:21" s="37" customFormat="1" ht="14.5">
      <c r="A3729" s="3" t="s">
        <v>7225</v>
      </c>
      <c r="B3729" s="15" t="s">
        <v>1</v>
      </c>
      <c r="C3729" s="15" t="s">
        <v>7256</v>
      </c>
      <c r="D3729" s="15" t="s">
        <v>3522</v>
      </c>
      <c r="E3729" s="15">
        <v>6600</v>
      </c>
      <c r="F3729" s="15">
        <v>40</v>
      </c>
      <c r="G3729" s="15">
        <v>42.1</v>
      </c>
      <c r="H3729" s="15">
        <v>44.2</v>
      </c>
      <c r="I3729" s="15">
        <v>36</v>
      </c>
      <c r="J3729" s="15">
        <v>8</v>
      </c>
      <c r="K3729" s="15">
        <v>10</v>
      </c>
      <c r="L3729" s="15">
        <v>58.1</v>
      </c>
      <c r="M3729" s="15">
        <v>114</v>
      </c>
      <c r="N3729" s="15">
        <v>175</v>
      </c>
      <c r="O3729" s="15">
        <v>1</v>
      </c>
      <c r="P3729" s="15" t="s">
        <v>3</v>
      </c>
      <c r="Q3729" s="37" t="s">
        <v>9169</v>
      </c>
      <c r="R3729" s="37">
        <v>2.6909999999999998</v>
      </c>
      <c r="S3729" s="37" t="s">
        <v>9168</v>
      </c>
      <c r="T3729" s="37" t="s">
        <v>9167</v>
      </c>
      <c r="U3729" s="37" t="s">
        <v>9166</v>
      </c>
    </row>
    <row r="3730" spans="1:21" s="37" customFormat="1" ht="14.5">
      <c r="A3730" s="3" t="s">
        <v>7226</v>
      </c>
      <c r="B3730" s="15" t="s">
        <v>1</v>
      </c>
      <c r="C3730" s="15" t="s">
        <v>7256</v>
      </c>
      <c r="D3730" s="15" t="s">
        <v>3522</v>
      </c>
      <c r="E3730" s="15">
        <v>6600</v>
      </c>
      <c r="F3730" s="15">
        <v>44.4</v>
      </c>
      <c r="G3730" s="15">
        <v>46.7</v>
      </c>
      <c r="H3730" s="15">
        <v>49.1</v>
      </c>
      <c r="I3730" s="15">
        <v>40</v>
      </c>
      <c r="J3730" s="15">
        <v>8</v>
      </c>
      <c r="K3730" s="15">
        <v>10</v>
      </c>
      <c r="L3730" s="15">
        <v>64.5</v>
      </c>
      <c r="M3730" s="15">
        <v>102</v>
      </c>
      <c r="N3730" s="15">
        <v>175</v>
      </c>
      <c r="O3730" s="15">
        <v>1</v>
      </c>
      <c r="P3730" s="15" t="s">
        <v>3</v>
      </c>
      <c r="Q3730" s="37" t="s">
        <v>9169</v>
      </c>
      <c r="R3730" s="37">
        <v>2.6909999999999998</v>
      </c>
      <c r="S3730" s="37" t="s">
        <v>9168</v>
      </c>
      <c r="T3730" s="37" t="s">
        <v>9167</v>
      </c>
      <c r="U3730" s="37" t="s">
        <v>9166</v>
      </c>
    </row>
    <row r="3731" spans="1:21" s="37" customFormat="1" ht="14.5">
      <c r="A3731" s="3" t="s">
        <v>7227</v>
      </c>
      <c r="B3731" s="15" t="s">
        <v>1</v>
      </c>
      <c r="C3731" s="15" t="s">
        <v>7256</v>
      </c>
      <c r="D3731" s="15" t="s">
        <v>3522</v>
      </c>
      <c r="E3731" s="15">
        <v>6600</v>
      </c>
      <c r="F3731" s="15">
        <v>47.8</v>
      </c>
      <c r="G3731" s="15">
        <v>50.3</v>
      </c>
      <c r="H3731" s="15">
        <v>52.8</v>
      </c>
      <c r="I3731" s="15">
        <v>43</v>
      </c>
      <c r="J3731" s="15">
        <v>8</v>
      </c>
      <c r="K3731" s="15">
        <v>10</v>
      </c>
      <c r="L3731" s="15">
        <v>69.400000000000006</v>
      </c>
      <c r="M3731" s="15">
        <v>95.1</v>
      </c>
      <c r="N3731" s="15">
        <v>175</v>
      </c>
      <c r="O3731" s="15">
        <v>1</v>
      </c>
      <c r="P3731" s="15" t="s">
        <v>3</v>
      </c>
      <c r="Q3731" s="37" t="s">
        <v>9169</v>
      </c>
      <c r="R3731" s="37">
        <v>2.6909999999999998</v>
      </c>
      <c r="S3731" s="37" t="s">
        <v>9168</v>
      </c>
      <c r="T3731" s="37" t="s">
        <v>9167</v>
      </c>
      <c r="U3731" s="37" t="s">
        <v>9166</v>
      </c>
    </row>
    <row r="3732" spans="1:21" s="37" customFormat="1" ht="14.5">
      <c r="A3732" s="3" t="s">
        <v>9171</v>
      </c>
      <c r="B3732" s="15" t="s">
        <v>1</v>
      </c>
      <c r="C3732" s="15" t="s">
        <v>7256</v>
      </c>
      <c r="D3732" s="15" t="s">
        <v>3525</v>
      </c>
      <c r="E3732" s="15">
        <v>6600</v>
      </c>
      <c r="F3732" s="15">
        <v>11.1</v>
      </c>
      <c r="G3732" s="15">
        <v>11.7</v>
      </c>
      <c r="H3732" s="15">
        <v>12.3</v>
      </c>
      <c r="I3732" s="15">
        <v>10</v>
      </c>
      <c r="J3732" s="15">
        <v>8</v>
      </c>
      <c r="K3732" s="15">
        <v>15</v>
      </c>
      <c r="L3732" s="15">
        <v>17</v>
      </c>
      <c r="M3732" s="15">
        <v>388</v>
      </c>
      <c r="N3732" s="15">
        <v>175</v>
      </c>
      <c r="O3732" s="15">
        <v>1</v>
      </c>
      <c r="P3732" s="15" t="s">
        <v>3</v>
      </c>
      <c r="Q3732" s="37" t="s">
        <v>9169</v>
      </c>
      <c r="R3732" s="37">
        <v>2.6909999999999998</v>
      </c>
      <c r="S3732" s="37" t="s">
        <v>9168</v>
      </c>
      <c r="T3732" s="37" t="s">
        <v>9167</v>
      </c>
      <c r="U3732" s="37" t="s">
        <v>9166</v>
      </c>
    </row>
    <row r="3733" spans="1:21" s="37" customFormat="1" ht="14.5">
      <c r="A3733" s="3" t="s">
        <v>9172</v>
      </c>
      <c r="B3733" s="15" t="s">
        <v>1</v>
      </c>
      <c r="C3733" s="15" t="s">
        <v>7256</v>
      </c>
      <c r="D3733" s="15" t="s">
        <v>3525</v>
      </c>
      <c r="E3733" s="15">
        <v>6600</v>
      </c>
      <c r="F3733" s="15">
        <v>12.2</v>
      </c>
      <c r="G3733" s="15">
        <v>12.85</v>
      </c>
      <c r="H3733" s="15">
        <v>13.5</v>
      </c>
      <c r="I3733" s="15">
        <v>11</v>
      </c>
      <c r="J3733" s="15">
        <v>8</v>
      </c>
      <c r="K3733" s="15">
        <v>10</v>
      </c>
      <c r="L3733" s="15">
        <v>18.2</v>
      </c>
      <c r="M3733" s="15">
        <v>363</v>
      </c>
      <c r="N3733" s="15">
        <v>175</v>
      </c>
      <c r="O3733" s="15">
        <v>1</v>
      </c>
      <c r="P3733" s="15" t="s">
        <v>3</v>
      </c>
      <c r="Q3733" s="37" t="s">
        <v>9169</v>
      </c>
      <c r="R3733" s="37">
        <v>2.6909999999999998</v>
      </c>
      <c r="S3733" s="37" t="s">
        <v>9168</v>
      </c>
      <c r="T3733" s="37" t="s">
        <v>9167</v>
      </c>
      <c r="U3733" s="37" t="s">
        <v>9166</v>
      </c>
    </row>
    <row r="3734" spans="1:21" s="37" customFormat="1" ht="14.5">
      <c r="A3734" s="3" t="s">
        <v>9173</v>
      </c>
      <c r="B3734" s="15" t="s">
        <v>1</v>
      </c>
      <c r="C3734" s="15" t="s">
        <v>7256</v>
      </c>
      <c r="D3734" s="15" t="s">
        <v>3525</v>
      </c>
      <c r="E3734" s="15">
        <v>6600</v>
      </c>
      <c r="F3734" s="15">
        <v>13.3</v>
      </c>
      <c r="G3734" s="15">
        <v>14</v>
      </c>
      <c r="H3734" s="15">
        <v>14.7</v>
      </c>
      <c r="I3734" s="15">
        <v>12</v>
      </c>
      <c r="J3734" s="15">
        <v>8</v>
      </c>
      <c r="K3734" s="15">
        <v>10</v>
      </c>
      <c r="L3734" s="15">
        <v>19.899999999999999</v>
      </c>
      <c r="M3734" s="15">
        <v>332</v>
      </c>
      <c r="N3734" s="15">
        <v>175</v>
      </c>
      <c r="O3734" s="15">
        <v>1</v>
      </c>
      <c r="P3734" s="15" t="s">
        <v>3</v>
      </c>
      <c r="Q3734" s="37" t="s">
        <v>9169</v>
      </c>
      <c r="R3734" s="37">
        <v>2.6909999999999998</v>
      </c>
      <c r="S3734" s="37" t="s">
        <v>9168</v>
      </c>
      <c r="T3734" s="37" t="s">
        <v>9167</v>
      </c>
      <c r="U3734" s="37" t="s">
        <v>9166</v>
      </c>
    </row>
    <row r="3735" spans="1:21" s="37" customFormat="1" ht="14.5">
      <c r="A3735" s="3" t="s">
        <v>9174</v>
      </c>
      <c r="B3735" s="15" t="s">
        <v>1</v>
      </c>
      <c r="C3735" s="15" t="s">
        <v>7256</v>
      </c>
      <c r="D3735" s="15" t="s">
        <v>3525</v>
      </c>
      <c r="E3735" s="15">
        <v>6600</v>
      </c>
      <c r="F3735" s="15">
        <v>14.4</v>
      </c>
      <c r="G3735" s="15">
        <v>15.15</v>
      </c>
      <c r="H3735" s="15">
        <v>15.9</v>
      </c>
      <c r="I3735" s="15">
        <v>13</v>
      </c>
      <c r="J3735" s="15">
        <v>8</v>
      </c>
      <c r="K3735" s="15">
        <v>10</v>
      </c>
      <c r="L3735" s="15">
        <v>21.5</v>
      </c>
      <c r="M3735" s="15">
        <v>307</v>
      </c>
      <c r="N3735" s="15">
        <v>175</v>
      </c>
      <c r="O3735" s="15">
        <v>1</v>
      </c>
      <c r="P3735" s="15" t="s">
        <v>3</v>
      </c>
      <c r="Q3735" s="37" t="s">
        <v>9169</v>
      </c>
      <c r="R3735" s="37">
        <v>2.6909999999999998</v>
      </c>
      <c r="S3735" s="37" t="s">
        <v>9168</v>
      </c>
      <c r="T3735" s="37" t="s">
        <v>9167</v>
      </c>
      <c r="U3735" s="37" t="s">
        <v>9166</v>
      </c>
    </row>
    <row r="3736" spans="1:21" s="37" customFormat="1" ht="14.5">
      <c r="A3736" s="3" t="s">
        <v>9175</v>
      </c>
      <c r="B3736" s="15" t="s">
        <v>1</v>
      </c>
      <c r="C3736" s="15" t="s">
        <v>7256</v>
      </c>
      <c r="D3736" s="15" t="s">
        <v>3525</v>
      </c>
      <c r="E3736" s="15">
        <v>6600</v>
      </c>
      <c r="F3736" s="15">
        <v>15.6</v>
      </c>
      <c r="G3736" s="15">
        <v>16.399999999999999</v>
      </c>
      <c r="H3736" s="15">
        <v>17.2</v>
      </c>
      <c r="I3736" s="15">
        <v>14</v>
      </c>
      <c r="J3736" s="15">
        <v>8</v>
      </c>
      <c r="K3736" s="15">
        <v>10</v>
      </c>
      <c r="L3736" s="15">
        <v>23.2</v>
      </c>
      <c r="M3736" s="15">
        <v>284</v>
      </c>
      <c r="N3736" s="15">
        <v>175</v>
      </c>
      <c r="O3736" s="15">
        <v>1</v>
      </c>
      <c r="P3736" s="15" t="s">
        <v>3</v>
      </c>
      <c r="Q3736" s="37" t="s">
        <v>9169</v>
      </c>
      <c r="R3736" s="37">
        <v>2.6909999999999998</v>
      </c>
      <c r="S3736" s="37" t="s">
        <v>9168</v>
      </c>
      <c r="T3736" s="37" t="s">
        <v>9167</v>
      </c>
      <c r="U3736" s="37" t="s">
        <v>9166</v>
      </c>
    </row>
    <row r="3737" spans="1:21" s="37" customFormat="1" ht="14.5">
      <c r="A3737" s="3" t="s">
        <v>9176</v>
      </c>
      <c r="B3737" s="15" t="s">
        <v>1</v>
      </c>
      <c r="C3737" s="15" t="s">
        <v>7256</v>
      </c>
      <c r="D3737" s="15" t="s">
        <v>3525</v>
      </c>
      <c r="E3737" s="15">
        <v>6600</v>
      </c>
      <c r="F3737" s="15">
        <v>16.7</v>
      </c>
      <c r="G3737" s="15">
        <v>17.600000000000001</v>
      </c>
      <c r="H3737" s="15">
        <v>18.5</v>
      </c>
      <c r="I3737" s="15">
        <v>15</v>
      </c>
      <c r="J3737" s="15">
        <v>8</v>
      </c>
      <c r="K3737" s="15">
        <v>10</v>
      </c>
      <c r="L3737" s="15">
        <v>24.4</v>
      </c>
      <c r="M3737" s="15">
        <v>270</v>
      </c>
      <c r="N3737" s="15">
        <v>175</v>
      </c>
      <c r="O3737" s="15">
        <v>1</v>
      </c>
      <c r="P3737" s="15" t="s">
        <v>3</v>
      </c>
      <c r="Q3737" s="37" t="s">
        <v>9169</v>
      </c>
      <c r="R3737" s="37">
        <v>2.6909999999999998</v>
      </c>
      <c r="S3737" s="37" t="s">
        <v>9168</v>
      </c>
      <c r="T3737" s="37" t="s">
        <v>9167</v>
      </c>
      <c r="U3737" s="37" t="s">
        <v>9166</v>
      </c>
    </row>
    <row r="3738" spans="1:21" s="37" customFormat="1" ht="14.5">
      <c r="A3738" s="3" t="s">
        <v>9177</v>
      </c>
      <c r="B3738" s="15" t="s">
        <v>1</v>
      </c>
      <c r="C3738" s="15" t="s">
        <v>7256</v>
      </c>
      <c r="D3738" s="15" t="s">
        <v>3525</v>
      </c>
      <c r="E3738" s="15">
        <v>6600</v>
      </c>
      <c r="F3738" s="15">
        <v>17.8</v>
      </c>
      <c r="G3738" s="15">
        <v>18.75</v>
      </c>
      <c r="H3738" s="15">
        <v>19.7</v>
      </c>
      <c r="I3738" s="15">
        <v>16</v>
      </c>
      <c r="J3738" s="15">
        <v>8</v>
      </c>
      <c r="K3738" s="15">
        <v>10</v>
      </c>
      <c r="L3738" s="15">
        <v>26</v>
      </c>
      <c r="M3738" s="15">
        <v>254</v>
      </c>
      <c r="N3738" s="15">
        <v>175</v>
      </c>
      <c r="O3738" s="15">
        <v>1</v>
      </c>
      <c r="P3738" s="15" t="s">
        <v>3</v>
      </c>
      <c r="Q3738" s="37" t="s">
        <v>9169</v>
      </c>
      <c r="R3738" s="37">
        <v>2.6909999999999998</v>
      </c>
      <c r="S3738" s="37" t="s">
        <v>9168</v>
      </c>
      <c r="T3738" s="37" t="s">
        <v>9167</v>
      </c>
      <c r="U3738" s="37" t="s">
        <v>9166</v>
      </c>
    </row>
    <row r="3739" spans="1:21" s="37" customFormat="1" ht="14.5">
      <c r="A3739" s="3" t="s">
        <v>9178</v>
      </c>
      <c r="B3739" s="15" t="s">
        <v>1</v>
      </c>
      <c r="C3739" s="15" t="s">
        <v>7256</v>
      </c>
      <c r="D3739" s="15" t="s">
        <v>3525</v>
      </c>
      <c r="E3739" s="15">
        <v>6600</v>
      </c>
      <c r="F3739" s="15">
        <v>18.899999999999999</v>
      </c>
      <c r="G3739" s="15">
        <v>19.899999999999999</v>
      </c>
      <c r="H3739" s="15">
        <v>20.9</v>
      </c>
      <c r="I3739" s="15">
        <v>17</v>
      </c>
      <c r="J3739" s="15">
        <v>8</v>
      </c>
      <c r="K3739" s="15">
        <v>10</v>
      </c>
      <c r="L3739" s="15">
        <v>27.6</v>
      </c>
      <c r="M3739" s="15">
        <v>239</v>
      </c>
      <c r="N3739" s="15">
        <v>175</v>
      </c>
      <c r="O3739" s="15">
        <v>1</v>
      </c>
      <c r="P3739" s="15" t="s">
        <v>3</v>
      </c>
      <c r="Q3739" s="37" t="s">
        <v>9169</v>
      </c>
      <c r="R3739" s="37">
        <v>2.6909999999999998</v>
      </c>
      <c r="S3739" s="37" t="s">
        <v>9168</v>
      </c>
      <c r="T3739" s="37" t="s">
        <v>9167</v>
      </c>
      <c r="U3739" s="37" t="s">
        <v>9166</v>
      </c>
    </row>
    <row r="3740" spans="1:21" s="37" customFormat="1" ht="14.5">
      <c r="A3740" s="3" t="s">
        <v>9179</v>
      </c>
      <c r="B3740" s="15" t="s">
        <v>1</v>
      </c>
      <c r="C3740" s="15" t="s">
        <v>7256</v>
      </c>
      <c r="D3740" s="15" t="s">
        <v>3525</v>
      </c>
      <c r="E3740" s="15">
        <v>6600</v>
      </c>
      <c r="F3740" s="15">
        <v>20</v>
      </c>
      <c r="G3740" s="15">
        <v>21.05</v>
      </c>
      <c r="H3740" s="15">
        <v>22.1</v>
      </c>
      <c r="I3740" s="15">
        <v>18</v>
      </c>
      <c r="J3740" s="15">
        <v>8</v>
      </c>
      <c r="K3740" s="15">
        <v>10</v>
      </c>
      <c r="L3740" s="15">
        <v>29.2</v>
      </c>
      <c r="M3740" s="15">
        <v>226</v>
      </c>
      <c r="N3740" s="15">
        <v>175</v>
      </c>
      <c r="O3740" s="15">
        <v>1</v>
      </c>
      <c r="P3740" s="15" t="s">
        <v>3</v>
      </c>
      <c r="Q3740" s="37" t="s">
        <v>9169</v>
      </c>
      <c r="R3740" s="37">
        <v>2.6909999999999998</v>
      </c>
      <c r="S3740" s="37" t="s">
        <v>9168</v>
      </c>
      <c r="T3740" s="37" t="s">
        <v>9167</v>
      </c>
      <c r="U3740" s="37" t="s">
        <v>9166</v>
      </c>
    </row>
    <row r="3741" spans="1:21" s="37" customFormat="1" ht="14.5">
      <c r="A3741" s="3" t="s">
        <v>9180</v>
      </c>
      <c r="B3741" s="15" t="s">
        <v>1</v>
      </c>
      <c r="C3741" s="15" t="s">
        <v>7256</v>
      </c>
      <c r="D3741" s="15" t="s">
        <v>3525</v>
      </c>
      <c r="E3741" s="15">
        <v>6600</v>
      </c>
      <c r="F3741" s="15">
        <v>22.2</v>
      </c>
      <c r="G3741" s="15">
        <v>23.35</v>
      </c>
      <c r="H3741" s="15">
        <v>24.5</v>
      </c>
      <c r="I3741" s="15">
        <v>20</v>
      </c>
      <c r="J3741" s="15">
        <v>8</v>
      </c>
      <c r="K3741" s="15">
        <v>10</v>
      </c>
      <c r="L3741" s="15">
        <v>32.4</v>
      </c>
      <c r="M3741" s="15">
        <v>204</v>
      </c>
      <c r="N3741" s="15">
        <v>175</v>
      </c>
      <c r="O3741" s="15">
        <v>1</v>
      </c>
      <c r="P3741" s="15" t="s">
        <v>3</v>
      </c>
      <c r="Q3741" s="37" t="s">
        <v>9169</v>
      </c>
      <c r="R3741" s="37">
        <v>2.6909999999999998</v>
      </c>
      <c r="S3741" s="37" t="s">
        <v>9168</v>
      </c>
      <c r="T3741" s="37" t="s">
        <v>9167</v>
      </c>
      <c r="U3741" s="37" t="s">
        <v>9166</v>
      </c>
    </row>
    <row r="3742" spans="1:21" s="37" customFormat="1" ht="14.5">
      <c r="A3742" s="3" t="s">
        <v>9181</v>
      </c>
      <c r="B3742" s="15" t="s">
        <v>1</v>
      </c>
      <c r="C3742" s="15" t="s">
        <v>7256</v>
      </c>
      <c r="D3742" s="15" t="s">
        <v>3525</v>
      </c>
      <c r="E3742" s="15">
        <v>6600</v>
      </c>
      <c r="F3742" s="15">
        <v>24.4</v>
      </c>
      <c r="G3742" s="15">
        <v>25.65</v>
      </c>
      <c r="H3742" s="15">
        <v>26.9</v>
      </c>
      <c r="I3742" s="15">
        <v>22</v>
      </c>
      <c r="J3742" s="15">
        <v>8</v>
      </c>
      <c r="K3742" s="15">
        <v>10</v>
      </c>
      <c r="L3742" s="15">
        <v>35.5</v>
      </c>
      <c r="M3742" s="15">
        <v>186</v>
      </c>
      <c r="N3742" s="15">
        <v>175</v>
      </c>
      <c r="O3742" s="15">
        <v>1</v>
      </c>
      <c r="P3742" s="15" t="s">
        <v>3</v>
      </c>
      <c r="Q3742" s="37" t="s">
        <v>9169</v>
      </c>
      <c r="R3742" s="37">
        <v>2.6909999999999998</v>
      </c>
      <c r="S3742" s="37" t="s">
        <v>9168</v>
      </c>
      <c r="T3742" s="37" t="s">
        <v>9167</v>
      </c>
      <c r="U3742" s="37" t="s">
        <v>9166</v>
      </c>
    </row>
    <row r="3743" spans="1:21" s="37" customFormat="1" ht="14.5">
      <c r="A3743" s="3" t="s">
        <v>9182</v>
      </c>
      <c r="B3743" s="15" t="s">
        <v>1</v>
      </c>
      <c r="C3743" s="15" t="s">
        <v>7256</v>
      </c>
      <c r="D3743" s="15" t="s">
        <v>3525</v>
      </c>
      <c r="E3743" s="15">
        <v>6600</v>
      </c>
      <c r="F3743" s="15">
        <v>26.7</v>
      </c>
      <c r="G3743" s="15">
        <v>28.1</v>
      </c>
      <c r="H3743" s="15">
        <v>29.5</v>
      </c>
      <c r="I3743" s="15">
        <v>24</v>
      </c>
      <c r="J3743" s="15">
        <v>8</v>
      </c>
      <c r="K3743" s="15">
        <v>10</v>
      </c>
      <c r="L3743" s="15">
        <v>38.9</v>
      </c>
      <c r="M3743" s="15">
        <v>170</v>
      </c>
      <c r="N3743" s="15">
        <v>175</v>
      </c>
      <c r="O3743" s="15">
        <v>1</v>
      </c>
      <c r="P3743" s="15" t="s">
        <v>3</v>
      </c>
      <c r="Q3743" s="37" t="s">
        <v>9169</v>
      </c>
      <c r="R3743" s="37">
        <v>2.6909999999999998</v>
      </c>
      <c r="S3743" s="37" t="s">
        <v>9168</v>
      </c>
      <c r="T3743" s="37" t="s">
        <v>9167</v>
      </c>
      <c r="U3743" s="37" t="s">
        <v>9166</v>
      </c>
    </row>
    <row r="3744" spans="1:21" s="37" customFormat="1" ht="14.5">
      <c r="A3744" s="3" t="s">
        <v>9183</v>
      </c>
      <c r="B3744" s="15" t="s">
        <v>1</v>
      </c>
      <c r="C3744" s="15" t="s">
        <v>7256</v>
      </c>
      <c r="D3744" s="15" t="s">
        <v>3525</v>
      </c>
      <c r="E3744" s="15">
        <v>6600</v>
      </c>
      <c r="F3744" s="15">
        <v>28.9</v>
      </c>
      <c r="G3744" s="15">
        <v>30.4</v>
      </c>
      <c r="H3744" s="15">
        <v>31.9</v>
      </c>
      <c r="I3744" s="15">
        <v>26</v>
      </c>
      <c r="J3744" s="15">
        <v>8</v>
      </c>
      <c r="K3744" s="15">
        <v>10</v>
      </c>
      <c r="L3744" s="15">
        <v>42.1</v>
      </c>
      <c r="M3744" s="15">
        <v>157</v>
      </c>
      <c r="N3744" s="15">
        <v>175</v>
      </c>
      <c r="O3744" s="15">
        <v>1</v>
      </c>
      <c r="P3744" s="15" t="s">
        <v>3</v>
      </c>
      <c r="Q3744" s="37" t="s">
        <v>9169</v>
      </c>
      <c r="R3744" s="37">
        <v>2.6909999999999998</v>
      </c>
      <c r="S3744" s="37" t="s">
        <v>9168</v>
      </c>
      <c r="T3744" s="37" t="s">
        <v>9167</v>
      </c>
      <c r="U3744" s="37" t="s">
        <v>9166</v>
      </c>
    </row>
    <row r="3745" spans="1:21" s="37" customFormat="1" ht="14.5">
      <c r="A3745" s="3" t="s">
        <v>9184</v>
      </c>
      <c r="B3745" s="15" t="s">
        <v>1</v>
      </c>
      <c r="C3745" s="15" t="s">
        <v>7256</v>
      </c>
      <c r="D3745" s="15" t="s">
        <v>3525</v>
      </c>
      <c r="E3745" s="15">
        <v>6600</v>
      </c>
      <c r="F3745" s="15">
        <v>31.1</v>
      </c>
      <c r="G3745" s="15">
        <v>32.75</v>
      </c>
      <c r="H3745" s="15">
        <v>34.4</v>
      </c>
      <c r="I3745" s="15">
        <v>28</v>
      </c>
      <c r="J3745" s="15">
        <v>8</v>
      </c>
      <c r="K3745" s="15">
        <v>10</v>
      </c>
      <c r="L3745" s="15">
        <v>45.4</v>
      </c>
      <c r="M3745" s="15">
        <v>145</v>
      </c>
      <c r="N3745" s="15">
        <v>175</v>
      </c>
      <c r="O3745" s="15">
        <v>1</v>
      </c>
      <c r="P3745" s="15" t="s">
        <v>3</v>
      </c>
      <c r="Q3745" s="37" t="s">
        <v>9169</v>
      </c>
      <c r="R3745" s="37">
        <v>2.6909999999999998</v>
      </c>
      <c r="S3745" s="37" t="s">
        <v>9168</v>
      </c>
      <c r="T3745" s="37" t="s">
        <v>9167</v>
      </c>
      <c r="U3745" s="37" t="s">
        <v>9166</v>
      </c>
    </row>
    <row r="3746" spans="1:21" s="37" customFormat="1" ht="14.5">
      <c r="A3746" s="3" t="s">
        <v>9185</v>
      </c>
      <c r="B3746" s="15" t="s">
        <v>1</v>
      </c>
      <c r="C3746" s="15" t="s">
        <v>7256</v>
      </c>
      <c r="D3746" s="15" t="s">
        <v>3525</v>
      </c>
      <c r="E3746" s="15">
        <v>6600</v>
      </c>
      <c r="F3746" s="15">
        <v>33.299999999999997</v>
      </c>
      <c r="G3746" s="15">
        <v>35.049999999999997</v>
      </c>
      <c r="H3746" s="15">
        <v>36.799999999999997</v>
      </c>
      <c r="I3746" s="15">
        <v>30</v>
      </c>
      <c r="J3746" s="15">
        <v>8</v>
      </c>
      <c r="K3746" s="15">
        <v>10</v>
      </c>
      <c r="L3746" s="15">
        <v>48.4</v>
      </c>
      <c r="M3746" s="15">
        <v>136</v>
      </c>
      <c r="N3746" s="15">
        <v>175</v>
      </c>
      <c r="O3746" s="15">
        <v>1</v>
      </c>
      <c r="P3746" s="15" t="s">
        <v>3</v>
      </c>
      <c r="Q3746" s="37" t="s">
        <v>9169</v>
      </c>
      <c r="R3746" s="37">
        <v>2.6909999999999998</v>
      </c>
      <c r="S3746" s="37" t="s">
        <v>9168</v>
      </c>
      <c r="T3746" s="37" t="s">
        <v>9167</v>
      </c>
      <c r="U3746" s="37" t="s">
        <v>9166</v>
      </c>
    </row>
    <row r="3747" spans="1:21" s="37" customFormat="1" ht="14.5">
      <c r="A3747" s="3" t="s">
        <v>9186</v>
      </c>
      <c r="B3747" s="15" t="s">
        <v>1</v>
      </c>
      <c r="C3747" s="15" t="s">
        <v>7256</v>
      </c>
      <c r="D3747" s="15" t="s">
        <v>3525</v>
      </c>
      <c r="E3747" s="15">
        <v>6600</v>
      </c>
      <c r="F3747" s="15">
        <v>36.700000000000003</v>
      </c>
      <c r="G3747" s="15">
        <v>38.650000000000006</v>
      </c>
      <c r="H3747" s="15">
        <v>40.6</v>
      </c>
      <c r="I3747" s="15">
        <v>33</v>
      </c>
      <c r="J3747" s="15">
        <v>8</v>
      </c>
      <c r="K3747" s="15">
        <v>10</v>
      </c>
      <c r="L3747" s="15">
        <v>53.3</v>
      </c>
      <c r="M3747" s="15">
        <v>124</v>
      </c>
      <c r="N3747" s="15">
        <v>175</v>
      </c>
      <c r="O3747" s="15">
        <v>1</v>
      </c>
      <c r="P3747" s="15" t="s">
        <v>3</v>
      </c>
      <c r="Q3747" s="37" t="s">
        <v>9169</v>
      </c>
      <c r="R3747" s="37">
        <v>2.6909999999999998</v>
      </c>
      <c r="S3747" s="37" t="s">
        <v>9168</v>
      </c>
      <c r="T3747" s="37" t="s">
        <v>9167</v>
      </c>
      <c r="U3747" s="37" t="s">
        <v>9166</v>
      </c>
    </row>
    <row r="3748" spans="1:21" s="37" customFormat="1" ht="14.5">
      <c r="A3748" s="3" t="s">
        <v>9187</v>
      </c>
      <c r="B3748" s="15" t="s">
        <v>1</v>
      </c>
      <c r="C3748" s="15" t="s">
        <v>7256</v>
      </c>
      <c r="D3748" s="15" t="s">
        <v>3525</v>
      </c>
      <c r="E3748" s="15">
        <v>6600</v>
      </c>
      <c r="F3748" s="15">
        <v>40</v>
      </c>
      <c r="G3748" s="15">
        <v>42.1</v>
      </c>
      <c r="H3748" s="15">
        <v>44.2</v>
      </c>
      <c r="I3748" s="15">
        <v>36</v>
      </c>
      <c r="J3748" s="15">
        <v>8</v>
      </c>
      <c r="K3748" s="15">
        <v>10</v>
      </c>
      <c r="L3748" s="15">
        <v>58.1</v>
      </c>
      <c r="M3748" s="15">
        <v>114</v>
      </c>
      <c r="N3748" s="15">
        <v>175</v>
      </c>
      <c r="O3748" s="15">
        <v>1</v>
      </c>
      <c r="P3748" s="15" t="s">
        <v>3</v>
      </c>
      <c r="Q3748" s="37" t="s">
        <v>9169</v>
      </c>
      <c r="R3748" s="37">
        <v>2.6909999999999998</v>
      </c>
      <c r="S3748" s="37" t="s">
        <v>9168</v>
      </c>
      <c r="T3748" s="37" t="s">
        <v>9167</v>
      </c>
      <c r="U3748" s="37" t="s">
        <v>9166</v>
      </c>
    </row>
    <row r="3749" spans="1:21" s="37" customFormat="1" ht="14.5">
      <c r="A3749" s="3" t="s">
        <v>9188</v>
      </c>
      <c r="B3749" s="15" t="s">
        <v>1</v>
      </c>
      <c r="C3749" s="15" t="s">
        <v>7256</v>
      </c>
      <c r="D3749" s="15" t="s">
        <v>3525</v>
      </c>
      <c r="E3749" s="15">
        <v>6600</v>
      </c>
      <c r="F3749" s="15">
        <v>44.4</v>
      </c>
      <c r="G3749" s="15">
        <v>46.75</v>
      </c>
      <c r="H3749" s="15">
        <v>49.1</v>
      </c>
      <c r="I3749" s="15">
        <v>40</v>
      </c>
      <c r="J3749" s="15">
        <v>8</v>
      </c>
      <c r="K3749" s="15">
        <v>10</v>
      </c>
      <c r="L3749" s="15">
        <v>64.5</v>
      </c>
      <c r="M3749" s="15">
        <v>102</v>
      </c>
      <c r="N3749" s="15">
        <v>175</v>
      </c>
      <c r="O3749" s="15">
        <v>1</v>
      </c>
      <c r="P3749" s="15" t="s">
        <v>3</v>
      </c>
      <c r="Q3749" s="37" t="s">
        <v>9169</v>
      </c>
      <c r="R3749" s="37">
        <v>2.6909999999999998</v>
      </c>
      <c r="S3749" s="37" t="s">
        <v>9168</v>
      </c>
      <c r="T3749" s="37" t="s">
        <v>9167</v>
      </c>
      <c r="U3749" s="37" t="s">
        <v>9166</v>
      </c>
    </row>
    <row r="3750" spans="1:21" s="37" customFormat="1" ht="14.5">
      <c r="A3750" s="3" t="s">
        <v>9189</v>
      </c>
      <c r="B3750" s="15" t="s">
        <v>1</v>
      </c>
      <c r="C3750" s="15" t="s">
        <v>7256</v>
      </c>
      <c r="D3750" s="15" t="s">
        <v>3525</v>
      </c>
      <c r="E3750" s="15">
        <v>6600</v>
      </c>
      <c r="F3750" s="15">
        <v>47.8</v>
      </c>
      <c r="G3750" s="15">
        <v>50.3</v>
      </c>
      <c r="H3750" s="15">
        <v>52.8</v>
      </c>
      <c r="I3750" s="15">
        <v>43</v>
      </c>
      <c r="J3750" s="15">
        <v>8</v>
      </c>
      <c r="K3750" s="15">
        <v>10</v>
      </c>
      <c r="L3750" s="15">
        <v>69.400000000000006</v>
      </c>
      <c r="M3750" s="15">
        <v>95.1</v>
      </c>
      <c r="N3750" s="15">
        <v>175</v>
      </c>
      <c r="O3750" s="15">
        <v>1</v>
      </c>
      <c r="P3750" s="15" t="s">
        <v>3</v>
      </c>
      <c r="Q3750" s="37" t="s">
        <v>9169</v>
      </c>
      <c r="R3750" s="37">
        <v>2.6909999999999998</v>
      </c>
      <c r="S3750" s="37" t="s">
        <v>9168</v>
      </c>
      <c r="T3750" s="37" t="s">
        <v>9167</v>
      </c>
      <c r="U3750" s="37" t="s">
        <v>9166</v>
      </c>
    </row>
    <row r="3751" spans="1:21" s="37" customFormat="1" ht="14.5">
      <c r="A3751" s="3" t="s">
        <v>9417</v>
      </c>
      <c r="B3751" s="15" t="s">
        <v>9377</v>
      </c>
      <c r="C3751" s="15" t="s">
        <v>7256</v>
      </c>
      <c r="D3751" s="15" t="s">
        <v>3525</v>
      </c>
      <c r="E3751" s="15">
        <v>7700</v>
      </c>
      <c r="F3751" s="15">
        <v>26.7</v>
      </c>
      <c r="G3751" s="15"/>
      <c r="H3751" s="15">
        <v>29.5</v>
      </c>
      <c r="I3751" s="15">
        <v>24</v>
      </c>
      <c r="J3751" s="15"/>
      <c r="K3751" s="15">
        <v>1</v>
      </c>
      <c r="L3751" s="15">
        <v>24</v>
      </c>
      <c r="M3751" s="15">
        <v>300</v>
      </c>
      <c r="N3751" s="15">
        <v>175</v>
      </c>
      <c r="O3751" s="15">
        <v>1</v>
      </c>
      <c r="P3751" s="15" t="s">
        <v>9407</v>
      </c>
      <c r="Q3751" s="37" t="s">
        <v>9169</v>
      </c>
      <c r="R3751" s="37">
        <v>2.6909999999999998</v>
      </c>
      <c r="S3751" s="37" t="s">
        <v>9168</v>
      </c>
      <c r="T3751" s="37" t="s">
        <v>9167</v>
      </c>
      <c r="U3751" s="37" t="s">
        <v>9166</v>
      </c>
    </row>
    <row r="3752" spans="1:21" s="37" customFormat="1" ht="14.5">
      <c r="A3752" s="3" t="s">
        <v>9467</v>
      </c>
      <c r="B3752" s="15" t="s">
        <v>9377</v>
      </c>
      <c r="C3752" s="15" t="s">
        <v>297</v>
      </c>
      <c r="D3752" s="15" t="s">
        <v>3522</v>
      </c>
      <c r="E3752" s="15"/>
      <c r="F3752" s="15">
        <v>24.4</v>
      </c>
      <c r="G3752" s="15">
        <v>26</v>
      </c>
      <c r="H3752" s="15">
        <v>27</v>
      </c>
      <c r="I3752" s="15">
        <v>22</v>
      </c>
      <c r="J3752" s="15"/>
      <c r="K3752" s="15">
        <v>1</v>
      </c>
      <c r="L3752" s="15">
        <v>36</v>
      </c>
      <c r="M3752" s="15">
        <v>140</v>
      </c>
      <c r="N3752" s="15">
        <v>175</v>
      </c>
      <c r="O3752" s="15" t="s">
        <v>9485</v>
      </c>
      <c r="P3752" s="15" t="s">
        <v>9407</v>
      </c>
      <c r="Q3752" s="40" t="s">
        <v>9169</v>
      </c>
      <c r="R3752" s="40">
        <v>1.4</v>
      </c>
      <c r="S3752" s="40" t="s">
        <v>9168</v>
      </c>
      <c r="T3752" s="40" t="s">
        <v>9167</v>
      </c>
      <c r="U3752" s="40" t="s">
        <v>9166</v>
      </c>
    </row>
    <row r="3753" spans="1:21" s="37" customFormat="1" ht="14.5">
      <c r="A3753" s="3" t="s">
        <v>9468</v>
      </c>
      <c r="B3753" s="15" t="s">
        <v>9377</v>
      </c>
      <c r="C3753" s="15" t="s">
        <v>297</v>
      </c>
      <c r="D3753" s="15" t="s">
        <v>3522</v>
      </c>
      <c r="E3753" s="15"/>
      <c r="F3753" s="15">
        <v>26.7</v>
      </c>
      <c r="G3753" s="15">
        <v>28</v>
      </c>
      <c r="H3753" s="15">
        <v>29.5</v>
      </c>
      <c r="I3753" s="15">
        <v>24</v>
      </c>
      <c r="J3753" s="15"/>
      <c r="K3753" s="15">
        <v>1</v>
      </c>
      <c r="L3753" s="15">
        <v>40</v>
      </c>
      <c r="M3753" s="15">
        <v>120</v>
      </c>
      <c r="N3753" s="15">
        <v>175</v>
      </c>
      <c r="O3753" s="15" t="s">
        <v>9485</v>
      </c>
      <c r="P3753" s="15" t="s">
        <v>9407</v>
      </c>
      <c r="Q3753" s="40" t="s">
        <v>9169</v>
      </c>
      <c r="R3753" s="40">
        <v>1.4</v>
      </c>
      <c r="S3753" s="40" t="s">
        <v>9168</v>
      </c>
      <c r="T3753" s="40" t="s">
        <v>9167</v>
      </c>
      <c r="U3753" s="40" t="s">
        <v>9166</v>
      </c>
    </row>
    <row r="3754" spans="1:21" s="37" customFormat="1" ht="14.5">
      <c r="A3754" s="3" t="s">
        <v>9469</v>
      </c>
      <c r="B3754" s="15" t="s">
        <v>9377</v>
      </c>
      <c r="C3754" s="15" t="s">
        <v>297</v>
      </c>
      <c r="D3754" s="15" t="s">
        <v>3522</v>
      </c>
      <c r="E3754" s="15"/>
      <c r="F3754" s="15">
        <v>28.9</v>
      </c>
      <c r="G3754" s="15">
        <v>30</v>
      </c>
      <c r="H3754" s="15">
        <v>31.9</v>
      </c>
      <c r="I3754" s="15">
        <v>27</v>
      </c>
      <c r="J3754" s="15"/>
      <c r="K3754" s="15">
        <v>1</v>
      </c>
      <c r="L3754" s="15">
        <v>40</v>
      </c>
      <c r="M3754" s="15">
        <v>125</v>
      </c>
      <c r="N3754" s="15">
        <v>175</v>
      </c>
      <c r="O3754" s="15" t="s">
        <v>9485</v>
      </c>
      <c r="P3754" s="15" t="s">
        <v>9407</v>
      </c>
      <c r="Q3754" s="40" t="s">
        <v>9169</v>
      </c>
      <c r="R3754" s="40">
        <v>1.4</v>
      </c>
      <c r="S3754" s="40" t="s">
        <v>9168</v>
      </c>
      <c r="T3754" s="40" t="s">
        <v>9167</v>
      </c>
      <c r="U3754" s="40" t="s">
        <v>9166</v>
      </c>
    </row>
    <row r="3755" spans="1:21" s="37" customFormat="1" ht="14.5">
      <c r="A3755" s="3" t="s">
        <v>9470</v>
      </c>
      <c r="B3755" s="15" t="s">
        <v>9377</v>
      </c>
      <c r="C3755" s="15" t="s">
        <v>297</v>
      </c>
      <c r="D3755" s="15" t="s">
        <v>3522</v>
      </c>
      <c r="E3755" s="15"/>
      <c r="F3755" s="15">
        <v>31.1</v>
      </c>
      <c r="G3755" s="15">
        <v>33</v>
      </c>
      <c r="H3755" s="15">
        <v>34.299999999999997</v>
      </c>
      <c r="I3755" s="15">
        <v>28</v>
      </c>
      <c r="J3755" s="15"/>
      <c r="K3755" s="15">
        <v>1</v>
      </c>
      <c r="L3755" s="15">
        <v>43.5</v>
      </c>
      <c r="M3755" s="15">
        <v>110</v>
      </c>
      <c r="N3755" s="15">
        <v>175</v>
      </c>
      <c r="O3755" s="15" t="s">
        <v>9485</v>
      </c>
      <c r="P3755" s="15" t="s">
        <v>9407</v>
      </c>
      <c r="Q3755" s="40" t="s">
        <v>9169</v>
      </c>
      <c r="R3755" s="40">
        <v>1.4</v>
      </c>
      <c r="S3755" s="40" t="s">
        <v>9168</v>
      </c>
      <c r="T3755" s="40" t="s">
        <v>9167</v>
      </c>
      <c r="U3755" s="40" t="s">
        <v>9166</v>
      </c>
    </row>
    <row r="3756" spans="1:21" s="37" customFormat="1" ht="14.5">
      <c r="A3756" s="3" t="s">
        <v>9471</v>
      </c>
      <c r="B3756" s="15" t="s">
        <v>9377</v>
      </c>
      <c r="C3756" s="15" t="s">
        <v>297</v>
      </c>
      <c r="D3756" s="15" t="s">
        <v>3522</v>
      </c>
      <c r="E3756" s="15"/>
      <c r="F3756" s="15">
        <v>33.299999999999997</v>
      </c>
      <c r="G3756" s="15">
        <v>35</v>
      </c>
      <c r="H3756" s="15">
        <v>36.9</v>
      </c>
      <c r="I3756" s="15">
        <v>30</v>
      </c>
      <c r="J3756" s="15"/>
      <c r="K3756" s="15">
        <v>1</v>
      </c>
      <c r="L3756" s="15">
        <v>45.5</v>
      </c>
      <c r="M3756" s="15">
        <v>95</v>
      </c>
      <c r="N3756" s="15">
        <v>175</v>
      </c>
      <c r="O3756" s="15" t="s">
        <v>9485</v>
      </c>
      <c r="P3756" s="15" t="s">
        <v>9407</v>
      </c>
      <c r="Q3756" s="40" t="s">
        <v>9169</v>
      </c>
      <c r="R3756" s="40">
        <v>1.4</v>
      </c>
      <c r="S3756" s="40" t="s">
        <v>9168</v>
      </c>
      <c r="T3756" s="40" t="s">
        <v>9167</v>
      </c>
      <c r="U3756" s="40" t="s">
        <v>9166</v>
      </c>
    </row>
    <row r="3757" spans="1:21" s="37" customFormat="1" ht="14.5">
      <c r="A3757" s="3" t="s">
        <v>9472</v>
      </c>
      <c r="B3757" s="15" t="s">
        <v>9377</v>
      </c>
      <c r="C3757" s="15" t="s">
        <v>297</v>
      </c>
      <c r="D3757" s="15" t="s">
        <v>3522</v>
      </c>
      <c r="E3757" s="15"/>
      <c r="F3757" s="15">
        <v>36.700000000000003</v>
      </c>
      <c r="G3757" s="15">
        <v>39</v>
      </c>
      <c r="H3757" s="15">
        <v>40.5</v>
      </c>
      <c r="I3757" s="15">
        <v>33</v>
      </c>
      <c r="J3757" s="15"/>
      <c r="K3757" s="15">
        <v>1</v>
      </c>
      <c r="L3757" s="15">
        <v>51.5</v>
      </c>
      <c r="M3757" s="15">
        <v>85</v>
      </c>
      <c r="N3757" s="15">
        <v>175</v>
      </c>
      <c r="O3757" s="15" t="s">
        <v>9485</v>
      </c>
      <c r="P3757" s="15" t="s">
        <v>9407</v>
      </c>
      <c r="Q3757" s="40" t="s">
        <v>9169</v>
      </c>
      <c r="R3757" s="40">
        <v>1.4</v>
      </c>
      <c r="S3757" s="40" t="s">
        <v>9168</v>
      </c>
      <c r="T3757" s="40" t="s">
        <v>9167</v>
      </c>
      <c r="U3757" s="40" t="s">
        <v>9166</v>
      </c>
    </row>
    <row r="3758" spans="1:21" s="37" customFormat="1" ht="14.5">
      <c r="A3758" s="3" t="s">
        <v>9473</v>
      </c>
      <c r="B3758" s="15" t="s">
        <v>9377</v>
      </c>
      <c r="C3758" s="15" t="s">
        <v>297</v>
      </c>
      <c r="D3758" s="15" t="s">
        <v>3522</v>
      </c>
      <c r="E3758" s="15"/>
      <c r="F3758" s="15">
        <v>40</v>
      </c>
      <c r="G3758" s="15">
        <v>42</v>
      </c>
      <c r="H3758" s="15">
        <v>44.2</v>
      </c>
      <c r="I3758" s="15">
        <v>36</v>
      </c>
      <c r="J3758" s="15"/>
      <c r="K3758" s="15">
        <v>1</v>
      </c>
      <c r="L3758" s="15">
        <v>57</v>
      </c>
      <c r="M3758" s="15">
        <v>77</v>
      </c>
      <c r="N3758" s="15">
        <v>175</v>
      </c>
      <c r="O3758" s="15" t="s">
        <v>9485</v>
      </c>
      <c r="P3758" s="15" t="s">
        <v>9407</v>
      </c>
      <c r="Q3758" s="40" t="s">
        <v>9169</v>
      </c>
      <c r="R3758" s="40">
        <v>1.4</v>
      </c>
      <c r="S3758" s="40" t="s">
        <v>9168</v>
      </c>
      <c r="T3758" s="40" t="s">
        <v>9167</v>
      </c>
      <c r="U3758" s="40" t="s">
        <v>9166</v>
      </c>
    </row>
    <row r="3759" spans="1:21" s="37" customFormat="1" ht="14.5">
      <c r="A3759" s="3" t="s">
        <v>9474</v>
      </c>
      <c r="B3759" s="15" t="s">
        <v>9377</v>
      </c>
      <c r="C3759" s="15" t="s">
        <v>297</v>
      </c>
      <c r="D3759" s="15" t="s">
        <v>3522</v>
      </c>
      <c r="E3759" s="15"/>
      <c r="F3759" s="15">
        <v>44.4</v>
      </c>
      <c r="G3759" s="15">
        <v>47</v>
      </c>
      <c r="H3759" s="15">
        <v>49</v>
      </c>
      <c r="I3759" s="15">
        <v>40</v>
      </c>
      <c r="J3759" s="15"/>
      <c r="K3759" s="15">
        <v>1</v>
      </c>
      <c r="L3759" s="15">
        <v>63</v>
      </c>
      <c r="M3759" s="15">
        <v>65</v>
      </c>
      <c r="N3759" s="15">
        <v>175</v>
      </c>
      <c r="O3759" s="15" t="s">
        <v>9485</v>
      </c>
      <c r="P3759" s="15" t="s">
        <v>9407</v>
      </c>
      <c r="Q3759" s="40" t="s">
        <v>9169</v>
      </c>
      <c r="R3759" s="40">
        <v>1.4</v>
      </c>
      <c r="S3759" s="40" t="s">
        <v>9168</v>
      </c>
      <c r="T3759" s="40" t="s">
        <v>9167</v>
      </c>
      <c r="U3759" s="40" t="s">
        <v>9166</v>
      </c>
    </row>
    <row r="3760" spans="1:21" s="37" customFormat="1" ht="14.5">
      <c r="A3760" s="3" t="s">
        <v>9475</v>
      </c>
      <c r="B3760" s="15" t="s">
        <v>9377</v>
      </c>
      <c r="C3760" s="15" t="s">
        <v>297</v>
      </c>
      <c r="D3760" s="15" t="s">
        <v>3522</v>
      </c>
      <c r="E3760" s="15"/>
      <c r="F3760" s="15">
        <v>47.8</v>
      </c>
      <c r="G3760" s="15">
        <v>50</v>
      </c>
      <c r="H3760" s="15">
        <v>52.8</v>
      </c>
      <c r="I3760" s="15">
        <v>43</v>
      </c>
      <c r="J3760" s="15"/>
      <c r="K3760" s="15">
        <v>1</v>
      </c>
      <c r="L3760" s="15">
        <v>68</v>
      </c>
      <c r="M3760" s="15">
        <v>55</v>
      </c>
      <c r="N3760" s="15">
        <v>175</v>
      </c>
      <c r="O3760" s="15" t="s">
        <v>9485</v>
      </c>
      <c r="P3760" s="15" t="s">
        <v>9407</v>
      </c>
      <c r="Q3760" s="40" t="s">
        <v>9169</v>
      </c>
      <c r="R3760" s="40">
        <v>1.4</v>
      </c>
      <c r="S3760" s="40" t="s">
        <v>9168</v>
      </c>
      <c r="T3760" s="40" t="s">
        <v>9167</v>
      </c>
      <c r="U3760" s="40" t="s">
        <v>9166</v>
      </c>
    </row>
    <row r="3761" spans="1:21" s="37" customFormat="1" ht="14.5">
      <c r="A3761" s="3" t="s">
        <v>9476</v>
      </c>
      <c r="B3761" s="15" t="s">
        <v>9377</v>
      </c>
      <c r="C3761" s="15" t="s">
        <v>297</v>
      </c>
      <c r="D3761" s="15" t="s">
        <v>3522</v>
      </c>
      <c r="E3761" s="15"/>
      <c r="F3761" s="15">
        <v>53.3</v>
      </c>
      <c r="G3761" s="15">
        <v>56</v>
      </c>
      <c r="H3761" s="15">
        <v>58.9</v>
      </c>
      <c r="I3761" s="15">
        <v>48</v>
      </c>
      <c r="J3761" s="15"/>
      <c r="K3761" s="15">
        <v>1</v>
      </c>
      <c r="L3761" s="15">
        <v>76</v>
      </c>
      <c r="M3761" s="15">
        <v>48</v>
      </c>
      <c r="N3761" s="15">
        <v>175</v>
      </c>
      <c r="O3761" s="15" t="s">
        <v>9485</v>
      </c>
      <c r="P3761" s="15" t="s">
        <v>9407</v>
      </c>
      <c r="Q3761" s="40" t="s">
        <v>9169</v>
      </c>
      <c r="R3761" s="40">
        <v>1.4</v>
      </c>
      <c r="S3761" s="40" t="s">
        <v>9168</v>
      </c>
      <c r="T3761" s="40" t="s">
        <v>9167</v>
      </c>
      <c r="U3761" s="40" t="s">
        <v>9166</v>
      </c>
    </row>
    <row r="3762" spans="1:21" s="37" customFormat="1" ht="14.5">
      <c r="A3762" s="3" t="s">
        <v>9477</v>
      </c>
      <c r="B3762" s="15" t="s">
        <v>9377</v>
      </c>
      <c r="C3762" s="15" t="s">
        <v>297</v>
      </c>
      <c r="D3762" s="15" t="s">
        <v>3522</v>
      </c>
      <c r="E3762" s="15"/>
      <c r="F3762" s="15">
        <v>64.400000000000006</v>
      </c>
      <c r="G3762" s="15">
        <v>68</v>
      </c>
      <c r="H3762" s="15">
        <v>71.2</v>
      </c>
      <c r="I3762" s="15">
        <v>58</v>
      </c>
      <c r="J3762" s="15"/>
      <c r="K3762" s="15">
        <v>1</v>
      </c>
      <c r="L3762" s="15">
        <v>92</v>
      </c>
      <c r="M3762" s="15">
        <v>42</v>
      </c>
      <c r="N3762" s="15">
        <v>175</v>
      </c>
      <c r="O3762" s="15" t="s">
        <v>9485</v>
      </c>
      <c r="P3762" s="15" t="s">
        <v>9407</v>
      </c>
      <c r="Q3762" s="40" t="s">
        <v>9169</v>
      </c>
      <c r="R3762" s="40">
        <v>1.4</v>
      </c>
      <c r="S3762" s="40" t="s">
        <v>9168</v>
      </c>
      <c r="T3762" s="40" t="s">
        <v>9167</v>
      </c>
      <c r="U3762" s="40" t="s">
        <v>9166</v>
      </c>
    </row>
    <row r="3763" spans="1:21" s="37" customFormat="1" ht="14.5">
      <c r="A3763" s="3" t="s">
        <v>9942</v>
      </c>
      <c r="B3763" s="15" t="s">
        <v>9377</v>
      </c>
      <c r="C3763" s="15" t="s">
        <v>297</v>
      </c>
      <c r="D3763" s="15" t="s">
        <v>3522</v>
      </c>
      <c r="E3763" s="15"/>
      <c r="F3763" s="15">
        <v>77.8</v>
      </c>
      <c r="G3763" s="15">
        <v>82</v>
      </c>
      <c r="H3763" s="15">
        <v>86</v>
      </c>
      <c r="I3763" s="15">
        <v>70</v>
      </c>
      <c r="J3763" s="15"/>
      <c r="K3763" s="15">
        <v>1</v>
      </c>
      <c r="L3763" s="15">
        <v>113</v>
      </c>
      <c r="M3763" s="15">
        <v>35</v>
      </c>
      <c r="N3763" s="15">
        <v>175</v>
      </c>
      <c r="O3763" s="15" t="s">
        <v>9485</v>
      </c>
      <c r="P3763" s="15" t="s">
        <v>9407</v>
      </c>
      <c r="Q3763" s="40" t="s">
        <v>9169</v>
      </c>
      <c r="R3763" s="40">
        <v>1.4</v>
      </c>
      <c r="S3763" s="40" t="s">
        <v>9168</v>
      </c>
      <c r="T3763" s="40" t="s">
        <v>9167</v>
      </c>
      <c r="U3763" s="40" t="s">
        <v>9166</v>
      </c>
    </row>
    <row r="3764" spans="1:21" s="37" customFormat="1" ht="14.5">
      <c r="A3764" s="3" t="s">
        <v>9941</v>
      </c>
      <c r="B3764" s="15" t="s">
        <v>9377</v>
      </c>
      <c r="C3764" s="15" t="s">
        <v>5</v>
      </c>
      <c r="D3764" s="15" t="s">
        <v>9244</v>
      </c>
      <c r="E3764" s="15"/>
      <c r="F3764" s="15">
        <v>31</v>
      </c>
      <c r="G3764" s="15"/>
      <c r="H3764" s="15">
        <v>35</v>
      </c>
      <c r="I3764" s="15">
        <v>24</v>
      </c>
      <c r="J3764" s="15"/>
      <c r="K3764" s="15">
        <v>1</v>
      </c>
      <c r="L3764" s="15">
        <v>24</v>
      </c>
      <c r="M3764" s="15">
        <v>45</v>
      </c>
      <c r="N3764" s="15">
        <v>175</v>
      </c>
      <c r="O3764" s="15">
        <v>1</v>
      </c>
      <c r="P3764" s="15" t="s">
        <v>9407</v>
      </c>
      <c r="Q3764" s="41" t="s">
        <v>9169</v>
      </c>
      <c r="R3764" s="37">
        <v>9.4E-2</v>
      </c>
      <c r="S3764" s="40" t="s">
        <v>9168</v>
      </c>
      <c r="T3764" s="40" t="s">
        <v>9167</v>
      </c>
      <c r="U3764" s="37" t="s">
        <v>9166</v>
      </c>
    </row>
    <row r="3765" spans="1:21" s="37" customFormat="1" ht="14.5">
      <c r="A3765" s="3" t="s">
        <v>10027</v>
      </c>
      <c r="B3765" s="15" t="s">
        <v>9377</v>
      </c>
      <c r="C3765" s="15" t="s">
        <v>10022</v>
      </c>
      <c r="D3765" s="15" t="s">
        <v>9244</v>
      </c>
      <c r="E3765" s="15"/>
      <c r="F3765" s="15">
        <v>29.5</v>
      </c>
      <c r="G3765" s="15"/>
      <c r="H3765" s="15">
        <v>32.5</v>
      </c>
      <c r="I3765" s="15">
        <v>24</v>
      </c>
      <c r="J3765" s="15"/>
      <c r="K3765" s="15">
        <v>1</v>
      </c>
      <c r="L3765" s="15">
        <v>24</v>
      </c>
      <c r="M3765" s="15">
        <v>170</v>
      </c>
      <c r="N3765" s="15">
        <v>175</v>
      </c>
      <c r="O3765" s="15">
        <v>1</v>
      </c>
      <c r="P3765" s="15" t="s">
        <v>9407</v>
      </c>
      <c r="Q3765" s="37" t="s">
        <v>9169</v>
      </c>
      <c r="R3765" s="37">
        <v>0.24</v>
      </c>
      <c r="S3765" s="40" t="s">
        <v>9168</v>
      </c>
      <c r="T3765" s="40" t="s">
        <v>9167</v>
      </c>
      <c r="U3765" s="37" t="s">
        <v>9166</v>
      </c>
    </row>
    <row r="3766" spans="1:21" ht="14.5">
      <c r="A3766" s="3" t="s">
        <v>10219</v>
      </c>
      <c r="B3766" s="15" t="s">
        <v>1</v>
      </c>
      <c r="C3766" s="15" t="s">
        <v>1018</v>
      </c>
      <c r="D3766" s="15" t="s">
        <v>9244</v>
      </c>
      <c r="E3766" s="15">
        <v>600</v>
      </c>
      <c r="F3766" s="15">
        <v>13.4</v>
      </c>
      <c r="G3766" s="15"/>
      <c r="H3766" s="15">
        <v>14.8</v>
      </c>
      <c r="I3766" s="42">
        <v>12</v>
      </c>
      <c r="J3766" s="15">
        <v>7.14</v>
      </c>
      <c r="K3766" s="15">
        <v>1</v>
      </c>
      <c r="L3766" s="43">
        <v>19.5</v>
      </c>
      <c r="M3766" s="44">
        <v>30.8</v>
      </c>
      <c r="N3766" s="15">
        <v>175</v>
      </c>
      <c r="O3766" s="15">
        <v>1</v>
      </c>
      <c r="P3766" s="15" t="s">
        <v>3</v>
      </c>
      <c r="Q3766" s="34" t="s">
        <v>9169</v>
      </c>
      <c r="R3766" s="34">
        <v>2.9000000000000001E-2</v>
      </c>
      <c r="S3766" s="37" t="s">
        <v>9168</v>
      </c>
      <c r="T3766" s="37" t="s">
        <v>9167</v>
      </c>
      <c r="U3766" s="45" t="s">
        <v>10237</v>
      </c>
    </row>
    <row r="3767" spans="1:21" ht="14.5">
      <c r="A3767" s="3" t="s">
        <v>10220</v>
      </c>
      <c r="B3767" s="15" t="s">
        <v>1</v>
      </c>
      <c r="C3767" s="15" t="s">
        <v>1018</v>
      </c>
      <c r="D3767" s="15" t="s">
        <v>9244</v>
      </c>
      <c r="E3767" s="15">
        <v>600</v>
      </c>
      <c r="F3767" s="15">
        <v>16.8</v>
      </c>
      <c r="G3767" s="15"/>
      <c r="H3767" s="15">
        <v>18.5</v>
      </c>
      <c r="I3767" s="42">
        <v>15</v>
      </c>
      <c r="J3767" s="15">
        <v>7.14</v>
      </c>
      <c r="K3767" s="15">
        <v>1</v>
      </c>
      <c r="L3767" s="43">
        <v>24.4</v>
      </c>
      <c r="M3767" s="44">
        <v>24.6</v>
      </c>
      <c r="N3767" s="15">
        <v>175</v>
      </c>
      <c r="O3767" s="15">
        <v>1</v>
      </c>
      <c r="P3767" s="15" t="s">
        <v>3</v>
      </c>
      <c r="Q3767" s="34" t="s">
        <v>9169</v>
      </c>
      <c r="R3767" s="34">
        <v>2.9000000000000001E-2</v>
      </c>
      <c r="S3767" s="37" t="s">
        <v>9168</v>
      </c>
      <c r="T3767" s="37" t="s">
        <v>9167</v>
      </c>
      <c r="U3767" s="45" t="s">
        <v>10237</v>
      </c>
    </row>
    <row r="3768" spans="1:21" ht="14.5">
      <c r="A3768" s="3" t="s">
        <v>10221</v>
      </c>
      <c r="B3768" s="15" t="s">
        <v>1</v>
      </c>
      <c r="C3768" s="15" t="s">
        <v>1018</v>
      </c>
      <c r="D3768" s="15" t="s">
        <v>9244</v>
      </c>
      <c r="E3768" s="15">
        <v>600</v>
      </c>
      <c r="F3768" s="15">
        <v>20.100000000000001</v>
      </c>
      <c r="G3768" s="15"/>
      <c r="H3768" s="15">
        <v>22.2</v>
      </c>
      <c r="I3768" s="42">
        <v>18</v>
      </c>
      <c r="J3768" s="15">
        <v>7.14</v>
      </c>
      <c r="K3768" s="15">
        <v>1</v>
      </c>
      <c r="L3768" s="43">
        <v>29.2</v>
      </c>
      <c r="M3768" s="44">
        <v>20.5</v>
      </c>
      <c r="N3768" s="15">
        <v>175</v>
      </c>
      <c r="O3768" s="15">
        <v>1</v>
      </c>
      <c r="P3768" s="15" t="s">
        <v>3</v>
      </c>
      <c r="Q3768" s="34" t="s">
        <v>9169</v>
      </c>
      <c r="R3768" s="34">
        <v>2.9000000000000001E-2</v>
      </c>
      <c r="S3768" s="37" t="s">
        <v>9168</v>
      </c>
      <c r="T3768" s="37" t="s">
        <v>9167</v>
      </c>
      <c r="U3768" s="45" t="s">
        <v>10237</v>
      </c>
    </row>
    <row r="3769" spans="1:21" ht="14.5">
      <c r="A3769" s="3" t="s">
        <v>10222</v>
      </c>
      <c r="B3769" s="15" t="s">
        <v>1</v>
      </c>
      <c r="C3769" s="15" t="s">
        <v>1018</v>
      </c>
      <c r="D3769" s="15" t="s">
        <v>9244</v>
      </c>
      <c r="E3769" s="15">
        <v>600</v>
      </c>
      <c r="F3769" s="15">
        <v>22.4</v>
      </c>
      <c r="G3769" s="15"/>
      <c r="H3769" s="15">
        <v>24.7</v>
      </c>
      <c r="I3769" s="42">
        <v>20</v>
      </c>
      <c r="J3769" s="15">
        <v>7.14</v>
      </c>
      <c r="K3769" s="15">
        <v>1</v>
      </c>
      <c r="L3769" s="43">
        <v>32.5</v>
      </c>
      <c r="M3769" s="44">
        <v>18.5</v>
      </c>
      <c r="N3769" s="15">
        <v>175</v>
      </c>
      <c r="O3769" s="15">
        <v>1</v>
      </c>
      <c r="P3769" s="15" t="s">
        <v>3</v>
      </c>
      <c r="Q3769" s="34" t="s">
        <v>9169</v>
      </c>
      <c r="R3769" s="34">
        <v>2.9000000000000001E-2</v>
      </c>
      <c r="S3769" s="37" t="s">
        <v>9168</v>
      </c>
      <c r="T3769" s="37" t="s">
        <v>9167</v>
      </c>
      <c r="U3769" s="45" t="s">
        <v>10237</v>
      </c>
    </row>
    <row r="3770" spans="1:21" ht="14.5">
      <c r="A3770" s="3" t="s">
        <v>10223</v>
      </c>
      <c r="B3770" s="15" t="s">
        <v>1</v>
      </c>
      <c r="C3770" s="15" t="s">
        <v>1018</v>
      </c>
      <c r="D3770" s="15" t="s">
        <v>9244</v>
      </c>
      <c r="E3770" s="15">
        <v>600</v>
      </c>
      <c r="F3770" s="15">
        <v>23.5</v>
      </c>
      <c r="G3770" s="15"/>
      <c r="H3770" s="15">
        <v>25.9</v>
      </c>
      <c r="I3770" s="42">
        <v>21</v>
      </c>
      <c r="J3770" s="15">
        <v>7.14</v>
      </c>
      <c r="K3770" s="15">
        <v>1</v>
      </c>
      <c r="L3770" s="43">
        <v>34.1</v>
      </c>
      <c r="M3770" s="44">
        <v>17.600000000000001</v>
      </c>
      <c r="N3770" s="15">
        <v>175</v>
      </c>
      <c r="O3770" s="15">
        <v>1</v>
      </c>
      <c r="P3770" s="15" t="s">
        <v>3</v>
      </c>
      <c r="Q3770" s="34" t="s">
        <v>9169</v>
      </c>
      <c r="R3770" s="34">
        <v>2.9000000000000001E-2</v>
      </c>
      <c r="S3770" s="37" t="s">
        <v>9168</v>
      </c>
      <c r="T3770" s="37" t="s">
        <v>9167</v>
      </c>
      <c r="U3770" s="45" t="s">
        <v>10237</v>
      </c>
    </row>
    <row r="3771" spans="1:21" ht="14.5">
      <c r="A3771" s="3" t="s">
        <v>10224</v>
      </c>
      <c r="B3771" s="15" t="s">
        <v>1</v>
      </c>
      <c r="C3771" s="15" t="s">
        <v>1018</v>
      </c>
      <c r="D3771" s="15" t="s">
        <v>9244</v>
      </c>
      <c r="E3771" s="15">
        <v>600</v>
      </c>
      <c r="F3771" s="15">
        <v>24.6</v>
      </c>
      <c r="G3771" s="15"/>
      <c r="H3771" s="15">
        <v>27.2</v>
      </c>
      <c r="I3771" s="42">
        <v>22</v>
      </c>
      <c r="J3771" s="15">
        <v>7.14</v>
      </c>
      <c r="K3771" s="15">
        <v>1</v>
      </c>
      <c r="L3771" s="43">
        <v>35.700000000000003</v>
      </c>
      <c r="M3771" s="44">
        <v>16.8</v>
      </c>
      <c r="N3771" s="15">
        <v>175</v>
      </c>
      <c r="O3771" s="15">
        <v>1</v>
      </c>
      <c r="P3771" s="15" t="s">
        <v>3</v>
      </c>
      <c r="Q3771" s="34" t="s">
        <v>9169</v>
      </c>
      <c r="R3771" s="34">
        <v>2.9000000000000001E-2</v>
      </c>
      <c r="S3771" s="37" t="s">
        <v>9168</v>
      </c>
      <c r="T3771" s="37" t="s">
        <v>9167</v>
      </c>
      <c r="U3771" s="45" t="s">
        <v>10237</v>
      </c>
    </row>
    <row r="3772" spans="1:21" ht="14.5">
      <c r="A3772" s="3" t="s">
        <v>10225</v>
      </c>
      <c r="B3772" s="15" t="s">
        <v>1</v>
      </c>
      <c r="C3772" s="15" t="s">
        <v>1018</v>
      </c>
      <c r="D3772" s="15" t="s">
        <v>9244</v>
      </c>
      <c r="E3772" s="15">
        <v>600</v>
      </c>
      <c r="F3772" s="15">
        <v>26.8</v>
      </c>
      <c r="G3772" s="15"/>
      <c r="H3772" s="15">
        <v>29.6</v>
      </c>
      <c r="I3772" s="42">
        <v>24</v>
      </c>
      <c r="J3772" s="15">
        <v>7.14</v>
      </c>
      <c r="K3772" s="15">
        <v>1</v>
      </c>
      <c r="L3772" s="43">
        <v>39</v>
      </c>
      <c r="M3772" s="44">
        <v>15.4</v>
      </c>
      <c r="N3772" s="15">
        <v>175</v>
      </c>
      <c r="O3772" s="15">
        <v>1</v>
      </c>
      <c r="P3772" s="15" t="s">
        <v>3</v>
      </c>
      <c r="Q3772" s="34" t="s">
        <v>9169</v>
      </c>
      <c r="R3772" s="34">
        <v>2.9000000000000001E-2</v>
      </c>
      <c r="S3772" s="37" t="s">
        <v>9168</v>
      </c>
      <c r="T3772" s="37" t="s">
        <v>9167</v>
      </c>
      <c r="U3772" s="45" t="s">
        <v>10237</v>
      </c>
    </row>
    <row r="3773" spans="1:21" ht="14.5">
      <c r="A3773" s="3" t="s">
        <v>10226</v>
      </c>
      <c r="B3773" s="15" t="s">
        <v>1</v>
      </c>
      <c r="C3773" s="15" t="s">
        <v>1018</v>
      </c>
      <c r="D3773" s="15" t="s">
        <v>9244</v>
      </c>
      <c r="E3773" s="15">
        <v>600</v>
      </c>
      <c r="F3773" s="15">
        <v>27.9</v>
      </c>
      <c r="G3773" s="15"/>
      <c r="H3773" s="15">
        <v>30.9</v>
      </c>
      <c r="I3773" s="42">
        <v>25</v>
      </c>
      <c r="J3773" s="15">
        <v>7.14</v>
      </c>
      <c r="K3773" s="15">
        <v>1</v>
      </c>
      <c r="L3773" s="43">
        <v>40.6</v>
      </c>
      <c r="M3773" s="44">
        <v>14.8</v>
      </c>
      <c r="N3773" s="15">
        <v>175</v>
      </c>
      <c r="O3773" s="15">
        <v>1</v>
      </c>
      <c r="P3773" s="15" t="s">
        <v>3</v>
      </c>
      <c r="Q3773" s="34" t="s">
        <v>9169</v>
      </c>
      <c r="R3773" s="34">
        <v>2.9000000000000001E-2</v>
      </c>
      <c r="S3773" s="37" t="s">
        <v>9168</v>
      </c>
      <c r="T3773" s="37" t="s">
        <v>9167</v>
      </c>
      <c r="U3773" s="45" t="s">
        <v>10237</v>
      </c>
    </row>
    <row r="3774" spans="1:21" ht="14.5">
      <c r="A3774" s="3" t="s">
        <v>10227</v>
      </c>
      <c r="B3774" s="15" t="s">
        <v>1</v>
      </c>
      <c r="C3774" s="15" t="s">
        <v>1018</v>
      </c>
      <c r="D3774" s="15" t="s">
        <v>9244</v>
      </c>
      <c r="E3774" s="15">
        <v>600</v>
      </c>
      <c r="F3774" s="15">
        <v>29.1</v>
      </c>
      <c r="G3774" s="15"/>
      <c r="H3774" s="15">
        <v>32.1</v>
      </c>
      <c r="I3774" s="42">
        <v>26</v>
      </c>
      <c r="J3774" s="15">
        <v>7.14</v>
      </c>
      <c r="K3774" s="15">
        <v>1</v>
      </c>
      <c r="L3774" s="43">
        <v>42.2</v>
      </c>
      <c r="M3774" s="44">
        <v>14.2</v>
      </c>
      <c r="N3774" s="15">
        <v>175</v>
      </c>
      <c r="O3774" s="15">
        <v>1</v>
      </c>
      <c r="P3774" s="15" t="s">
        <v>3</v>
      </c>
      <c r="Q3774" s="34" t="s">
        <v>9169</v>
      </c>
      <c r="R3774" s="34">
        <v>2.9000000000000001E-2</v>
      </c>
      <c r="S3774" s="37" t="s">
        <v>9168</v>
      </c>
      <c r="T3774" s="37" t="s">
        <v>9167</v>
      </c>
      <c r="U3774" s="45" t="s">
        <v>10237</v>
      </c>
    </row>
    <row r="3775" spans="1:21" ht="14.5">
      <c r="A3775" s="3" t="s">
        <v>10228</v>
      </c>
      <c r="B3775" s="15" t="s">
        <v>1</v>
      </c>
      <c r="C3775" s="15" t="s">
        <v>1018</v>
      </c>
      <c r="D3775" s="15" t="s">
        <v>9244</v>
      </c>
      <c r="E3775" s="15">
        <v>600</v>
      </c>
      <c r="F3775" s="15">
        <v>33.5</v>
      </c>
      <c r="G3775" s="15"/>
      <c r="H3775" s="15">
        <v>37.1</v>
      </c>
      <c r="I3775" s="42">
        <v>30</v>
      </c>
      <c r="J3775" s="15">
        <v>7.14</v>
      </c>
      <c r="K3775" s="15">
        <v>1</v>
      </c>
      <c r="L3775" s="43">
        <v>48.7</v>
      </c>
      <c r="M3775" s="44">
        <v>12.3</v>
      </c>
      <c r="N3775" s="15">
        <v>175</v>
      </c>
      <c r="O3775" s="15">
        <v>1</v>
      </c>
      <c r="P3775" s="15" t="s">
        <v>3</v>
      </c>
      <c r="Q3775" s="34" t="s">
        <v>9169</v>
      </c>
      <c r="R3775" s="34">
        <v>2.9000000000000001E-2</v>
      </c>
      <c r="S3775" s="37" t="s">
        <v>9168</v>
      </c>
      <c r="T3775" s="37" t="s">
        <v>9167</v>
      </c>
      <c r="U3775" s="45" t="s">
        <v>10237</v>
      </c>
    </row>
    <row r="3776" spans="1:21" ht="14.5">
      <c r="A3776" s="3" t="s">
        <v>10229</v>
      </c>
      <c r="B3776" s="15" t="s">
        <v>1</v>
      </c>
      <c r="C3776" s="15" t="s">
        <v>1018</v>
      </c>
      <c r="D3776" s="15" t="s">
        <v>9244</v>
      </c>
      <c r="E3776" s="15">
        <v>600</v>
      </c>
      <c r="F3776" s="15">
        <v>36.9</v>
      </c>
      <c r="G3776" s="15"/>
      <c r="H3776" s="15">
        <v>40.799999999999997</v>
      </c>
      <c r="I3776" s="42">
        <v>33</v>
      </c>
      <c r="J3776" s="15">
        <v>7.14</v>
      </c>
      <c r="K3776" s="15">
        <v>1</v>
      </c>
      <c r="L3776" s="43">
        <v>53.6</v>
      </c>
      <c r="M3776" s="44">
        <v>11.2</v>
      </c>
      <c r="N3776" s="15">
        <v>175</v>
      </c>
      <c r="O3776" s="15">
        <v>1</v>
      </c>
      <c r="P3776" s="15" t="s">
        <v>3</v>
      </c>
      <c r="Q3776" s="34" t="s">
        <v>9169</v>
      </c>
      <c r="R3776" s="34">
        <v>2.9000000000000001E-2</v>
      </c>
      <c r="S3776" s="37" t="s">
        <v>9168</v>
      </c>
      <c r="T3776" s="37" t="s">
        <v>9167</v>
      </c>
      <c r="U3776" s="45" t="s">
        <v>10237</v>
      </c>
    </row>
    <row r="3777" spans="1:21" ht="14.5">
      <c r="A3777" s="3" t="s">
        <v>10230</v>
      </c>
      <c r="B3777" s="15" t="s">
        <v>1</v>
      </c>
      <c r="C3777" s="15" t="s">
        <v>1018</v>
      </c>
      <c r="D3777" s="15" t="s">
        <v>9244</v>
      </c>
      <c r="E3777" s="15">
        <v>600</v>
      </c>
      <c r="F3777" s="15">
        <v>40.200000000000003</v>
      </c>
      <c r="G3777" s="15"/>
      <c r="H3777" s="15">
        <v>44.5</v>
      </c>
      <c r="I3777" s="42">
        <v>36</v>
      </c>
      <c r="J3777" s="15">
        <v>7.14</v>
      </c>
      <c r="K3777" s="15">
        <v>1</v>
      </c>
      <c r="L3777" s="43">
        <v>58.4</v>
      </c>
      <c r="M3777" s="44">
        <v>10.3</v>
      </c>
      <c r="N3777" s="15">
        <v>175</v>
      </c>
      <c r="O3777" s="15">
        <v>1</v>
      </c>
      <c r="P3777" s="15" t="s">
        <v>3</v>
      </c>
      <c r="Q3777" s="34" t="s">
        <v>9169</v>
      </c>
      <c r="R3777" s="34">
        <v>2.9000000000000001E-2</v>
      </c>
      <c r="S3777" s="37" t="s">
        <v>9168</v>
      </c>
      <c r="T3777" s="37" t="s">
        <v>9167</v>
      </c>
      <c r="U3777" s="45" t="s">
        <v>10237</v>
      </c>
    </row>
    <row r="3778" spans="1:21" ht="14.5">
      <c r="A3778" s="3" t="s">
        <v>10231</v>
      </c>
      <c r="B3778" s="15" t="s">
        <v>1</v>
      </c>
      <c r="C3778" s="15" t="s">
        <v>1018</v>
      </c>
      <c r="D3778" s="15" t="s">
        <v>9244</v>
      </c>
      <c r="E3778" s="15">
        <v>600</v>
      </c>
      <c r="F3778" s="15">
        <v>43.6</v>
      </c>
      <c r="G3778" s="15"/>
      <c r="H3778" s="15">
        <v>48.2</v>
      </c>
      <c r="I3778" s="42">
        <v>39</v>
      </c>
      <c r="J3778" s="15">
        <v>7.14</v>
      </c>
      <c r="K3778" s="15">
        <v>1</v>
      </c>
      <c r="L3778" s="43">
        <v>63.3</v>
      </c>
      <c r="M3778" s="44">
        <v>9.5</v>
      </c>
      <c r="N3778" s="15">
        <v>175</v>
      </c>
      <c r="O3778" s="15">
        <v>1</v>
      </c>
      <c r="P3778" s="15" t="s">
        <v>3</v>
      </c>
      <c r="Q3778" s="34" t="s">
        <v>9169</v>
      </c>
      <c r="R3778" s="34">
        <v>2.9000000000000001E-2</v>
      </c>
      <c r="S3778" s="37" t="s">
        <v>9168</v>
      </c>
      <c r="T3778" s="37" t="s">
        <v>9167</v>
      </c>
      <c r="U3778" s="45" t="s">
        <v>10237</v>
      </c>
    </row>
    <row r="3779" spans="1:21" ht="14.5">
      <c r="A3779" s="3" t="s">
        <v>10232</v>
      </c>
      <c r="B3779" s="15" t="s">
        <v>1</v>
      </c>
      <c r="C3779" s="15" t="s">
        <v>1018</v>
      </c>
      <c r="D3779" s="15" t="s">
        <v>9244</v>
      </c>
      <c r="E3779" s="15">
        <v>600</v>
      </c>
      <c r="F3779" s="15">
        <v>44.7</v>
      </c>
      <c r="G3779" s="15"/>
      <c r="H3779" s="15">
        <v>49.4</v>
      </c>
      <c r="I3779" s="42">
        <v>40</v>
      </c>
      <c r="J3779" s="15">
        <v>7.14</v>
      </c>
      <c r="K3779" s="15">
        <v>1</v>
      </c>
      <c r="L3779" s="43">
        <v>64.900000000000006</v>
      </c>
      <c r="M3779" s="44">
        <v>9.1999999999999993</v>
      </c>
      <c r="N3779" s="15">
        <v>175</v>
      </c>
      <c r="O3779" s="15">
        <v>1</v>
      </c>
      <c r="P3779" s="15" t="s">
        <v>3</v>
      </c>
      <c r="Q3779" s="34" t="s">
        <v>9169</v>
      </c>
      <c r="R3779" s="34">
        <v>2.9000000000000001E-2</v>
      </c>
      <c r="S3779" s="37" t="s">
        <v>9168</v>
      </c>
      <c r="T3779" s="37" t="s">
        <v>9167</v>
      </c>
      <c r="U3779" s="45" t="s">
        <v>10237</v>
      </c>
    </row>
    <row r="3780" spans="1:21" ht="14.5">
      <c r="A3780" s="3" t="s">
        <v>10233</v>
      </c>
      <c r="B3780" s="15" t="s">
        <v>1</v>
      </c>
      <c r="C3780" s="15" t="s">
        <v>1018</v>
      </c>
      <c r="D3780" s="15" t="s">
        <v>9244</v>
      </c>
      <c r="E3780" s="15">
        <v>600</v>
      </c>
      <c r="F3780" s="15">
        <v>48.1</v>
      </c>
      <c r="G3780" s="15"/>
      <c r="H3780" s="15">
        <v>53.1</v>
      </c>
      <c r="I3780" s="42">
        <v>43</v>
      </c>
      <c r="J3780" s="15">
        <v>7.14</v>
      </c>
      <c r="K3780" s="15">
        <v>1</v>
      </c>
      <c r="L3780" s="43">
        <v>69.8</v>
      </c>
      <c r="M3780" s="44">
        <v>8.6</v>
      </c>
      <c r="N3780" s="15">
        <v>175</v>
      </c>
      <c r="O3780" s="15">
        <v>1</v>
      </c>
      <c r="P3780" s="15" t="s">
        <v>3</v>
      </c>
      <c r="Q3780" s="34" t="s">
        <v>9169</v>
      </c>
      <c r="R3780" s="34">
        <v>2.9000000000000001E-2</v>
      </c>
      <c r="S3780" s="37" t="s">
        <v>9168</v>
      </c>
      <c r="T3780" s="37" t="s">
        <v>9167</v>
      </c>
      <c r="U3780" s="45" t="s">
        <v>10237</v>
      </c>
    </row>
    <row r="3781" spans="1:21" ht="14.5">
      <c r="A3781" s="3" t="s">
        <v>10234</v>
      </c>
      <c r="B3781" s="15" t="s">
        <v>1</v>
      </c>
      <c r="C3781" s="15" t="s">
        <v>1018</v>
      </c>
      <c r="D3781" s="15" t="s">
        <v>9244</v>
      </c>
      <c r="E3781" s="15">
        <v>600</v>
      </c>
      <c r="F3781" s="15">
        <v>52.5</v>
      </c>
      <c r="G3781" s="15"/>
      <c r="H3781" s="15">
        <v>58.1</v>
      </c>
      <c r="I3781" s="42">
        <v>47</v>
      </c>
      <c r="J3781" s="15">
        <v>7.14</v>
      </c>
      <c r="K3781" s="15">
        <v>1</v>
      </c>
      <c r="L3781" s="43">
        <v>76.3</v>
      </c>
      <c r="M3781" s="44">
        <v>7.9</v>
      </c>
      <c r="N3781" s="15">
        <v>175</v>
      </c>
      <c r="O3781" s="15">
        <v>1</v>
      </c>
      <c r="P3781" s="15" t="s">
        <v>3</v>
      </c>
      <c r="Q3781" s="34" t="s">
        <v>9169</v>
      </c>
      <c r="R3781" s="34">
        <v>2.9000000000000001E-2</v>
      </c>
      <c r="S3781" s="37" t="s">
        <v>9168</v>
      </c>
      <c r="T3781" s="37" t="s">
        <v>9167</v>
      </c>
      <c r="U3781" s="45" t="s">
        <v>10237</v>
      </c>
    </row>
    <row r="3782" spans="1:21" ht="14.5">
      <c r="A3782" s="3" t="s">
        <v>10235</v>
      </c>
      <c r="B3782" s="15" t="s">
        <v>1</v>
      </c>
      <c r="C3782" s="15" t="s">
        <v>1018</v>
      </c>
      <c r="D3782" s="15" t="s">
        <v>9244</v>
      </c>
      <c r="E3782" s="15">
        <v>600</v>
      </c>
      <c r="F3782" s="15">
        <v>57</v>
      </c>
      <c r="G3782" s="15"/>
      <c r="H3782" s="15">
        <v>63</v>
      </c>
      <c r="I3782" s="42">
        <v>51</v>
      </c>
      <c r="J3782" s="15">
        <v>7.14</v>
      </c>
      <c r="K3782" s="15">
        <v>1</v>
      </c>
      <c r="L3782" s="43">
        <v>82.8</v>
      </c>
      <c r="M3782" s="44">
        <v>7.2</v>
      </c>
      <c r="N3782" s="15">
        <v>175</v>
      </c>
      <c r="O3782" s="15">
        <v>1</v>
      </c>
      <c r="P3782" s="15" t="s">
        <v>3</v>
      </c>
      <c r="Q3782" s="34" t="s">
        <v>9169</v>
      </c>
      <c r="R3782" s="34">
        <v>2.9000000000000001E-2</v>
      </c>
      <c r="S3782" s="37" t="s">
        <v>9168</v>
      </c>
      <c r="T3782" s="37" t="s">
        <v>9167</v>
      </c>
      <c r="U3782" s="45" t="s">
        <v>10237</v>
      </c>
    </row>
    <row r="3783" spans="1:21" ht="14.5">
      <c r="A3783" s="3" t="s">
        <v>10236</v>
      </c>
      <c r="B3783" s="15" t="s">
        <v>1</v>
      </c>
      <c r="C3783" s="15" t="s">
        <v>1018</v>
      </c>
      <c r="D3783" s="15" t="s">
        <v>9244</v>
      </c>
      <c r="E3783" s="15">
        <v>600</v>
      </c>
      <c r="F3783" s="15">
        <v>62.6</v>
      </c>
      <c r="G3783" s="15"/>
      <c r="H3783" s="15">
        <v>69.2</v>
      </c>
      <c r="I3783" s="42">
        <v>56</v>
      </c>
      <c r="J3783" s="15">
        <v>7.14</v>
      </c>
      <c r="K3783" s="15">
        <v>1</v>
      </c>
      <c r="L3783" s="43">
        <v>90.9</v>
      </c>
      <c r="M3783" s="44">
        <v>6.6</v>
      </c>
      <c r="N3783" s="15">
        <v>175</v>
      </c>
      <c r="O3783" s="15">
        <v>1</v>
      </c>
      <c r="P3783" s="15" t="s">
        <v>3</v>
      </c>
      <c r="Q3783" s="34" t="s">
        <v>9169</v>
      </c>
      <c r="R3783" s="34">
        <v>2.9000000000000001E-2</v>
      </c>
      <c r="S3783" s="37" t="s">
        <v>9168</v>
      </c>
      <c r="T3783" s="37" t="s">
        <v>9167</v>
      </c>
      <c r="U3783" s="45" t="s">
        <v>10237</v>
      </c>
    </row>
    <row r="3784" spans="1:21" ht="14.5">
      <c r="A3784" s="3" t="s">
        <v>10200</v>
      </c>
      <c r="B3784" s="15" t="s">
        <v>1</v>
      </c>
      <c r="C3784" s="15" t="s">
        <v>727</v>
      </c>
      <c r="D3784" s="15" t="s">
        <v>9244</v>
      </c>
      <c r="E3784" s="15">
        <v>600</v>
      </c>
      <c r="F3784" s="44">
        <v>13.4</v>
      </c>
      <c r="G3784" s="15"/>
      <c r="H3784" s="44">
        <v>14.8</v>
      </c>
      <c r="I3784" s="42">
        <v>12</v>
      </c>
      <c r="J3784" s="15">
        <v>7.14</v>
      </c>
      <c r="K3784" s="15">
        <v>1</v>
      </c>
      <c r="L3784" s="44">
        <v>19.5</v>
      </c>
      <c r="M3784" s="44">
        <v>30.8</v>
      </c>
      <c r="N3784" s="15">
        <v>175</v>
      </c>
      <c r="O3784" s="15">
        <v>1</v>
      </c>
      <c r="P3784" s="15" t="s">
        <v>3</v>
      </c>
      <c r="Q3784" s="37" t="s">
        <v>10218</v>
      </c>
      <c r="R3784" s="37">
        <v>3.1E-2</v>
      </c>
      <c r="S3784" s="37" t="s">
        <v>9168</v>
      </c>
      <c r="T3784" s="37" t="s">
        <v>9167</v>
      </c>
      <c r="U3784" s="34" t="s">
        <v>9166</v>
      </c>
    </row>
    <row r="3785" spans="1:21" ht="14.5">
      <c r="A3785" s="3" t="s">
        <v>10201</v>
      </c>
      <c r="B3785" s="15" t="s">
        <v>1</v>
      </c>
      <c r="C3785" s="15" t="s">
        <v>727</v>
      </c>
      <c r="D3785" s="15" t="s">
        <v>9244</v>
      </c>
      <c r="E3785" s="15">
        <v>600</v>
      </c>
      <c r="F3785" s="44">
        <v>16.8</v>
      </c>
      <c r="G3785" s="15"/>
      <c r="H3785" s="44">
        <v>18.5</v>
      </c>
      <c r="I3785" s="42">
        <v>15</v>
      </c>
      <c r="J3785" s="15">
        <v>7.14</v>
      </c>
      <c r="K3785" s="15">
        <v>1</v>
      </c>
      <c r="L3785" s="44">
        <v>24.4</v>
      </c>
      <c r="M3785" s="44">
        <v>24.6</v>
      </c>
      <c r="N3785" s="15">
        <v>175</v>
      </c>
      <c r="O3785" s="15">
        <v>1</v>
      </c>
      <c r="P3785" s="15" t="s">
        <v>3</v>
      </c>
      <c r="Q3785" s="37" t="s">
        <v>10218</v>
      </c>
      <c r="R3785" s="37">
        <v>3.1E-2</v>
      </c>
      <c r="S3785" s="37" t="s">
        <v>9168</v>
      </c>
      <c r="T3785" s="37" t="s">
        <v>9167</v>
      </c>
      <c r="U3785" s="34" t="s">
        <v>9166</v>
      </c>
    </row>
    <row r="3786" spans="1:21" ht="14.5">
      <c r="A3786" s="3" t="s">
        <v>10202</v>
      </c>
      <c r="B3786" s="15" t="s">
        <v>1</v>
      </c>
      <c r="C3786" s="15" t="s">
        <v>727</v>
      </c>
      <c r="D3786" s="15" t="s">
        <v>9244</v>
      </c>
      <c r="E3786" s="15">
        <v>600</v>
      </c>
      <c r="F3786" s="44">
        <v>20.100000000000001</v>
      </c>
      <c r="G3786" s="15"/>
      <c r="H3786" s="44">
        <v>22.2</v>
      </c>
      <c r="I3786" s="42">
        <v>18</v>
      </c>
      <c r="J3786" s="15">
        <v>7.14</v>
      </c>
      <c r="K3786" s="15">
        <v>1</v>
      </c>
      <c r="L3786" s="44">
        <v>29.2</v>
      </c>
      <c r="M3786" s="44">
        <v>20.5</v>
      </c>
      <c r="N3786" s="15">
        <v>175</v>
      </c>
      <c r="O3786" s="15">
        <v>1</v>
      </c>
      <c r="P3786" s="15" t="s">
        <v>3</v>
      </c>
      <c r="Q3786" s="37" t="s">
        <v>10218</v>
      </c>
      <c r="R3786" s="37">
        <v>3.1E-2</v>
      </c>
      <c r="S3786" s="37" t="s">
        <v>9168</v>
      </c>
      <c r="T3786" s="37" t="s">
        <v>9167</v>
      </c>
      <c r="U3786" s="34" t="s">
        <v>9166</v>
      </c>
    </row>
    <row r="3787" spans="1:21" ht="14.5">
      <c r="A3787" s="3" t="s">
        <v>10203</v>
      </c>
      <c r="B3787" s="15" t="s">
        <v>1</v>
      </c>
      <c r="C3787" s="15" t="s">
        <v>727</v>
      </c>
      <c r="D3787" s="15" t="s">
        <v>9244</v>
      </c>
      <c r="E3787" s="15">
        <v>600</v>
      </c>
      <c r="F3787" s="44">
        <v>22.4</v>
      </c>
      <c r="G3787" s="15"/>
      <c r="H3787" s="44">
        <v>24.7</v>
      </c>
      <c r="I3787" s="42">
        <v>20</v>
      </c>
      <c r="J3787" s="15">
        <v>7.14</v>
      </c>
      <c r="K3787" s="15">
        <v>1</v>
      </c>
      <c r="L3787" s="44">
        <v>32.5</v>
      </c>
      <c r="M3787" s="44">
        <v>18.5</v>
      </c>
      <c r="N3787" s="15">
        <v>175</v>
      </c>
      <c r="O3787" s="15">
        <v>1</v>
      </c>
      <c r="P3787" s="15" t="s">
        <v>3</v>
      </c>
      <c r="Q3787" s="37" t="s">
        <v>10218</v>
      </c>
      <c r="R3787" s="37">
        <v>3.1E-2</v>
      </c>
      <c r="S3787" s="37" t="s">
        <v>9168</v>
      </c>
      <c r="T3787" s="37" t="s">
        <v>9167</v>
      </c>
      <c r="U3787" s="34" t="s">
        <v>9166</v>
      </c>
    </row>
    <row r="3788" spans="1:21" ht="14.5">
      <c r="A3788" s="3" t="s">
        <v>10204</v>
      </c>
      <c r="B3788" s="15" t="s">
        <v>1</v>
      </c>
      <c r="C3788" s="15" t="s">
        <v>727</v>
      </c>
      <c r="D3788" s="15" t="s">
        <v>9244</v>
      </c>
      <c r="E3788" s="15">
        <v>600</v>
      </c>
      <c r="F3788" s="44">
        <v>23.5</v>
      </c>
      <c r="G3788" s="15"/>
      <c r="H3788" s="44">
        <v>25.9</v>
      </c>
      <c r="I3788" s="42">
        <v>21</v>
      </c>
      <c r="J3788" s="15">
        <v>7.14</v>
      </c>
      <c r="K3788" s="15">
        <v>1</v>
      </c>
      <c r="L3788" s="44">
        <v>34.1</v>
      </c>
      <c r="M3788" s="44">
        <v>17.600000000000001</v>
      </c>
      <c r="N3788" s="15">
        <v>175</v>
      </c>
      <c r="O3788" s="15">
        <v>1</v>
      </c>
      <c r="P3788" s="15" t="s">
        <v>3</v>
      </c>
      <c r="Q3788" s="37" t="s">
        <v>10218</v>
      </c>
      <c r="R3788" s="37">
        <v>3.1E-2</v>
      </c>
      <c r="S3788" s="37" t="s">
        <v>9168</v>
      </c>
      <c r="T3788" s="37" t="s">
        <v>9167</v>
      </c>
      <c r="U3788" s="34" t="s">
        <v>9166</v>
      </c>
    </row>
    <row r="3789" spans="1:21" ht="14.5">
      <c r="A3789" s="3" t="s">
        <v>10205</v>
      </c>
      <c r="B3789" s="15" t="s">
        <v>1</v>
      </c>
      <c r="C3789" s="15" t="s">
        <v>727</v>
      </c>
      <c r="D3789" s="15" t="s">
        <v>9244</v>
      </c>
      <c r="E3789" s="15">
        <v>600</v>
      </c>
      <c r="F3789" s="44">
        <v>24.6</v>
      </c>
      <c r="G3789" s="15"/>
      <c r="H3789" s="44">
        <v>27.2</v>
      </c>
      <c r="I3789" s="42">
        <v>22</v>
      </c>
      <c r="J3789" s="15">
        <v>7.14</v>
      </c>
      <c r="K3789" s="15">
        <v>1</v>
      </c>
      <c r="L3789" s="44">
        <v>35.700000000000003</v>
      </c>
      <c r="M3789" s="44">
        <v>16.8</v>
      </c>
      <c r="N3789" s="15">
        <v>175</v>
      </c>
      <c r="O3789" s="15">
        <v>1</v>
      </c>
      <c r="P3789" s="15" t="s">
        <v>3</v>
      </c>
      <c r="Q3789" s="37" t="s">
        <v>10218</v>
      </c>
      <c r="R3789" s="37">
        <v>3.1E-2</v>
      </c>
      <c r="S3789" s="37" t="s">
        <v>9168</v>
      </c>
      <c r="T3789" s="37" t="s">
        <v>9167</v>
      </c>
      <c r="U3789" s="34" t="s">
        <v>9166</v>
      </c>
    </row>
    <row r="3790" spans="1:21" ht="14.5">
      <c r="A3790" s="3" t="s">
        <v>10206</v>
      </c>
      <c r="B3790" s="15" t="s">
        <v>1</v>
      </c>
      <c r="C3790" s="15" t="s">
        <v>727</v>
      </c>
      <c r="D3790" s="15" t="s">
        <v>9244</v>
      </c>
      <c r="E3790" s="15">
        <v>600</v>
      </c>
      <c r="F3790" s="44">
        <v>26.8</v>
      </c>
      <c r="G3790" s="15"/>
      <c r="H3790" s="44">
        <v>29.6</v>
      </c>
      <c r="I3790" s="42">
        <v>24</v>
      </c>
      <c r="J3790" s="15">
        <v>7.14</v>
      </c>
      <c r="K3790" s="15">
        <v>1</v>
      </c>
      <c r="L3790" s="44">
        <v>39</v>
      </c>
      <c r="M3790" s="44">
        <v>15.4</v>
      </c>
      <c r="N3790" s="15">
        <v>175</v>
      </c>
      <c r="O3790" s="15">
        <v>1</v>
      </c>
      <c r="P3790" s="15" t="s">
        <v>3</v>
      </c>
      <c r="Q3790" s="37" t="s">
        <v>10218</v>
      </c>
      <c r="R3790" s="37">
        <v>3.1E-2</v>
      </c>
      <c r="S3790" s="37" t="s">
        <v>9168</v>
      </c>
      <c r="T3790" s="37" t="s">
        <v>9167</v>
      </c>
      <c r="U3790" s="34" t="s">
        <v>9166</v>
      </c>
    </row>
    <row r="3791" spans="1:21" ht="14.5">
      <c r="A3791" s="3" t="s">
        <v>10207</v>
      </c>
      <c r="B3791" s="15" t="s">
        <v>1</v>
      </c>
      <c r="C3791" s="15" t="s">
        <v>727</v>
      </c>
      <c r="D3791" s="15" t="s">
        <v>9244</v>
      </c>
      <c r="E3791" s="15">
        <v>600</v>
      </c>
      <c r="F3791" s="44">
        <v>27.9</v>
      </c>
      <c r="G3791" s="15"/>
      <c r="H3791" s="44">
        <v>30.9</v>
      </c>
      <c r="I3791" s="42">
        <v>25</v>
      </c>
      <c r="J3791" s="15">
        <v>7.14</v>
      </c>
      <c r="K3791" s="15">
        <v>1</v>
      </c>
      <c r="L3791" s="44">
        <v>40.6</v>
      </c>
      <c r="M3791" s="44">
        <v>14.8</v>
      </c>
      <c r="N3791" s="15">
        <v>175</v>
      </c>
      <c r="O3791" s="15">
        <v>1</v>
      </c>
      <c r="P3791" s="15" t="s">
        <v>3</v>
      </c>
      <c r="Q3791" s="37" t="s">
        <v>10218</v>
      </c>
      <c r="R3791" s="37">
        <v>3.1E-2</v>
      </c>
      <c r="S3791" s="37" t="s">
        <v>9168</v>
      </c>
      <c r="T3791" s="37" t="s">
        <v>9167</v>
      </c>
      <c r="U3791" s="34" t="s">
        <v>9166</v>
      </c>
    </row>
    <row r="3792" spans="1:21" ht="14.5">
      <c r="A3792" s="3" t="s">
        <v>10208</v>
      </c>
      <c r="B3792" s="15" t="s">
        <v>1</v>
      </c>
      <c r="C3792" s="15" t="s">
        <v>727</v>
      </c>
      <c r="D3792" s="15" t="s">
        <v>9244</v>
      </c>
      <c r="E3792" s="15">
        <v>600</v>
      </c>
      <c r="F3792" s="44">
        <v>29.1</v>
      </c>
      <c r="G3792" s="15"/>
      <c r="H3792" s="44">
        <v>32.1</v>
      </c>
      <c r="I3792" s="42">
        <v>26</v>
      </c>
      <c r="J3792" s="15">
        <v>7.14</v>
      </c>
      <c r="K3792" s="15">
        <v>1</v>
      </c>
      <c r="L3792" s="44">
        <v>42.2</v>
      </c>
      <c r="M3792" s="44">
        <v>14.2</v>
      </c>
      <c r="N3792" s="15">
        <v>175</v>
      </c>
      <c r="O3792" s="15">
        <v>1</v>
      </c>
      <c r="P3792" s="15" t="s">
        <v>3</v>
      </c>
      <c r="Q3792" s="37" t="s">
        <v>10218</v>
      </c>
      <c r="R3792" s="37">
        <v>3.1E-2</v>
      </c>
      <c r="S3792" s="37" t="s">
        <v>9168</v>
      </c>
      <c r="T3792" s="37" t="s">
        <v>9167</v>
      </c>
      <c r="U3792" s="34" t="s">
        <v>9166</v>
      </c>
    </row>
    <row r="3793" spans="1:21" ht="14.5">
      <c r="A3793" s="3" t="s">
        <v>10209</v>
      </c>
      <c r="B3793" s="15" t="s">
        <v>1</v>
      </c>
      <c r="C3793" s="15" t="s">
        <v>727</v>
      </c>
      <c r="D3793" s="15" t="s">
        <v>9244</v>
      </c>
      <c r="E3793" s="15">
        <v>600</v>
      </c>
      <c r="F3793" s="44">
        <v>33.5</v>
      </c>
      <c r="G3793" s="15"/>
      <c r="H3793" s="44">
        <v>37.1</v>
      </c>
      <c r="I3793" s="42">
        <v>30</v>
      </c>
      <c r="J3793" s="15">
        <v>7.14</v>
      </c>
      <c r="K3793" s="15">
        <v>1</v>
      </c>
      <c r="L3793" s="44">
        <v>48.7</v>
      </c>
      <c r="M3793" s="44">
        <v>12.3</v>
      </c>
      <c r="N3793" s="15">
        <v>175</v>
      </c>
      <c r="O3793" s="15">
        <v>1</v>
      </c>
      <c r="P3793" s="15" t="s">
        <v>3</v>
      </c>
      <c r="Q3793" s="37" t="s">
        <v>10218</v>
      </c>
      <c r="R3793" s="37">
        <v>3.1E-2</v>
      </c>
      <c r="S3793" s="37" t="s">
        <v>9168</v>
      </c>
      <c r="T3793" s="37" t="s">
        <v>9167</v>
      </c>
      <c r="U3793" s="34" t="s">
        <v>9166</v>
      </c>
    </row>
    <row r="3794" spans="1:21" ht="14.5">
      <c r="A3794" s="3" t="s">
        <v>10210</v>
      </c>
      <c r="B3794" s="15" t="s">
        <v>1</v>
      </c>
      <c r="C3794" s="15" t="s">
        <v>727</v>
      </c>
      <c r="D3794" s="15" t="s">
        <v>9244</v>
      </c>
      <c r="E3794" s="15">
        <v>600</v>
      </c>
      <c r="F3794" s="44">
        <v>36.9</v>
      </c>
      <c r="G3794" s="15"/>
      <c r="H3794" s="44">
        <v>40.799999999999997</v>
      </c>
      <c r="I3794" s="42">
        <v>33</v>
      </c>
      <c r="J3794" s="15">
        <v>7.14</v>
      </c>
      <c r="K3794" s="15">
        <v>1</v>
      </c>
      <c r="L3794" s="44">
        <v>53.6</v>
      </c>
      <c r="M3794" s="44">
        <v>11.2</v>
      </c>
      <c r="N3794" s="15">
        <v>175</v>
      </c>
      <c r="O3794" s="15">
        <v>1</v>
      </c>
      <c r="P3794" s="15" t="s">
        <v>3</v>
      </c>
      <c r="Q3794" s="37" t="s">
        <v>10218</v>
      </c>
      <c r="R3794" s="37">
        <v>3.1E-2</v>
      </c>
      <c r="S3794" s="37" t="s">
        <v>9168</v>
      </c>
      <c r="T3794" s="37" t="s">
        <v>9167</v>
      </c>
      <c r="U3794" s="34" t="s">
        <v>9166</v>
      </c>
    </row>
    <row r="3795" spans="1:21" ht="14.5">
      <c r="A3795" s="3" t="s">
        <v>10211</v>
      </c>
      <c r="B3795" s="15" t="s">
        <v>1</v>
      </c>
      <c r="C3795" s="15" t="s">
        <v>727</v>
      </c>
      <c r="D3795" s="15" t="s">
        <v>9244</v>
      </c>
      <c r="E3795" s="15">
        <v>600</v>
      </c>
      <c r="F3795" s="44">
        <v>40.200000000000003</v>
      </c>
      <c r="G3795" s="15"/>
      <c r="H3795" s="44">
        <v>44.5</v>
      </c>
      <c r="I3795" s="42">
        <v>36</v>
      </c>
      <c r="J3795" s="15">
        <v>7.14</v>
      </c>
      <c r="K3795" s="15">
        <v>1</v>
      </c>
      <c r="L3795" s="44">
        <v>58.4</v>
      </c>
      <c r="M3795" s="44">
        <v>10.3</v>
      </c>
      <c r="N3795" s="15">
        <v>175</v>
      </c>
      <c r="O3795" s="15">
        <v>1</v>
      </c>
      <c r="P3795" s="15" t="s">
        <v>3</v>
      </c>
      <c r="Q3795" s="37" t="s">
        <v>10218</v>
      </c>
      <c r="R3795" s="37">
        <v>3.1E-2</v>
      </c>
      <c r="S3795" s="37" t="s">
        <v>9168</v>
      </c>
      <c r="T3795" s="37" t="s">
        <v>9167</v>
      </c>
      <c r="U3795" s="34" t="s">
        <v>9166</v>
      </c>
    </row>
    <row r="3796" spans="1:21" ht="14.5">
      <c r="A3796" s="3" t="s">
        <v>10212</v>
      </c>
      <c r="B3796" s="15" t="s">
        <v>1</v>
      </c>
      <c r="C3796" s="15" t="s">
        <v>727</v>
      </c>
      <c r="D3796" s="15" t="s">
        <v>9244</v>
      </c>
      <c r="E3796" s="15">
        <v>600</v>
      </c>
      <c r="F3796" s="44">
        <v>43.6</v>
      </c>
      <c r="G3796" s="15"/>
      <c r="H3796" s="44">
        <v>48.2</v>
      </c>
      <c r="I3796" s="42">
        <v>39</v>
      </c>
      <c r="J3796" s="15">
        <v>7.14</v>
      </c>
      <c r="K3796" s="15">
        <v>1</v>
      </c>
      <c r="L3796" s="44">
        <v>63.3</v>
      </c>
      <c r="M3796" s="44">
        <v>9.5</v>
      </c>
      <c r="N3796" s="15">
        <v>175</v>
      </c>
      <c r="O3796" s="15">
        <v>1</v>
      </c>
      <c r="P3796" s="15" t="s">
        <v>3</v>
      </c>
      <c r="Q3796" s="37" t="s">
        <v>10218</v>
      </c>
      <c r="R3796" s="37">
        <v>3.1E-2</v>
      </c>
      <c r="S3796" s="37" t="s">
        <v>9168</v>
      </c>
      <c r="T3796" s="37" t="s">
        <v>9167</v>
      </c>
      <c r="U3796" s="34" t="s">
        <v>9166</v>
      </c>
    </row>
    <row r="3797" spans="1:21" ht="14.5">
      <c r="A3797" s="3" t="s">
        <v>10213</v>
      </c>
      <c r="B3797" s="15" t="s">
        <v>1</v>
      </c>
      <c r="C3797" s="15" t="s">
        <v>727</v>
      </c>
      <c r="D3797" s="15" t="s">
        <v>9244</v>
      </c>
      <c r="E3797" s="15">
        <v>600</v>
      </c>
      <c r="F3797" s="44">
        <v>44.7</v>
      </c>
      <c r="G3797" s="15"/>
      <c r="H3797" s="44">
        <v>49.4</v>
      </c>
      <c r="I3797" s="42">
        <v>40</v>
      </c>
      <c r="J3797" s="15">
        <v>7.14</v>
      </c>
      <c r="K3797" s="15">
        <v>1</v>
      </c>
      <c r="L3797" s="44">
        <v>64.900000000000006</v>
      </c>
      <c r="M3797" s="44">
        <v>9.1999999999999993</v>
      </c>
      <c r="N3797" s="15">
        <v>175</v>
      </c>
      <c r="O3797" s="15">
        <v>1</v>
      </c>
      <c r="P3797" s="15" t="s">
        <v>3</v>
      </c>
      <c r="Q3797" s="37" t="s">
        <v>10218</v>
      </c>
      <c r="R3797" s="37">
        <v>3.1E-2</v>
      </c>
      <c r="S3797" s="37" t="s">
        <v>9168</v>
      </c>
      <c r="T3797" s="37" t="s">
        <v>9167</v>
      </c>
      <c r="U3797" s="34" t="s">
        <v>9166</v>
      </c>
    </row>
    <row r="3798" spans="1:21" ht="14.5">
      <c r="A3798" s="3" t="s">
        <v>10214</v>
      </c>
      <c r="B3798" s="15" t="s">
        <v>1</v>
      </c>
      <c r="C3798" s="15" t="s">
        <v>727</v>
      </c>
      <c r="D3798" s="15" t="s">
        <v>9244</v>
      </c>
      <c r="E3798" s="15">
        <v>600</v>
      </c>
      <c r="F3798" s="44">
        <v>48.1</v>
      </c>
      <c r="G3798" s="15"/>
      <c r="H3798" s="44">
        <v>53.1</v>
      </c>
      <c r="I3798" s="42">
        <v>43</v>
      </c>
      <c r="J3798" s="15">
        <v>7.14</v>
      </c>
      <c r="K3798" s="15">
        <v>1</v>
      </c>
      <c r="L3798" s="44">
        <v>69.8</v>
      </c>
      <c r="M3798" s="44">
        <v>8.6</v>
      </c>
      <c r="N3798" s="15">
        <v>175</v>
      </c>
      <c r="O3798" s="15">
        <v>1</v>
      </c>
      <c r="P3798" s="15" t="s">
        <v>3</v>
      </c>
      <c r="Q3798" s="37" t="s">
        <v>10218</v>
      </c>
      <c r="R3798" s="37">
        <v>3.1E-2</v>
      </c>
      <c r="S3798" s="37" t="s">
        <v>9168</v>
      </c>
      <c r="T3798" s="37" t="s">
        <v>9167</v>
      </c>
      <c r="U3798" s="34" t="s">
        <v>9166</v>
      </c>
    </row>
    <row r="3799" spans="1:21" ht="14.5">
      <c r="A3799" s="3" t="s">
        <v>10215</v>
      </c>
      <c r="B3799" s="15" t="s">
        <v>1</v>
      </c>
      <c r="C3799" s="15" t="s">
        <v>727</v>
      </c>
      <c r="D3799" s="15" t="s">
        <v>9244</v>
      </c>
      <c r="E3799" s="15">
        <v>600</v>
      </c>
      <c r="F3799" s="44">
        <v>52.5</v>
      </c>
      <c r="G3799" s="15"/>
      <c r="H3799" s="44">
        <v>58.1</v>
      </c>
      <c r="I3799" s="42">
        <v>47</v>
      </c>
      <c r="J3799" s="15">
        <v>7.14</v>
      </c>
      <c r="K3799" s="15">
        <v>1</v>
      </c>
      <c r="L3799" s="44">
        <v>76.3</v>
      </c>
      <c r="M3799" s="44">
        <v>7.9</v>
      </c>
      <c r="N3799" s="15">
        <v>175</v>
      </c>
      <c r="O3799" s="15">
        <v>1</v>
      </c>
      <c r="P3799" s="15" t="s">
        <v>3</v>
      </c>
      <c r="Q3799" s="37" t="s">
        <v>10218</v>
      </c>
      <c r="R3799" s="37">
        <v>3.1E-2</v>
      </c>
      <c r="S3799" s="37" t="s">
        <v>9168</v>
      </c>
      <c r="T3799" s="37" t="s">
        <v>9167</v>
      </c>
      <c r="U3799" s="34" t="s">
        <v>9166</v>
      </c>
    </row>
    <row r="3800" spans="1:21" ht="14.5">
      <c r="A3800" s="3" t="s">
        <v>10216</v>
      </c>
      <c r="B3800" s="15" t="s">
        <v>1</v>
      </c>
      <c r="C3800" s="15" t="s">
        <v>727</v>
      </c>
      <c r="D3800" s="15" t="s">
        <v>9244</v>
      </c>
      <c r="E3800" s="15">
        <v>600</v>
      </c>
      <c r="F3800" s="44">
        <v>57</v>
      </c>
      <c r="G3800" s="15"/>
      <c r="H3800" s="44">
        <v>63</v>
      </c>
      <c r="I3800" s="42">
        <v>51</v>
      </c>
      <c r="J3800" s="15">
        <v>7.14</v>
      </c>
      <c r="K3800" s="15">
        <v>1</v>
      </c>
      <c r="L3800" s="44">
        <v>82.8</v>
      </c>
      <c r="M3800" s="44">
        <v>7.2</v>
      </c>
      <c r="N3800" s="15">
        <v>175</v>
      </c>
      <c r="O3800" s="15">
        <v>1</v>
      </c>
      <c r="P3800" s="15" t="s">
        <v>3</v>
      </c>
      <c r="Q3800" s="37" t="s">
        <v>10218</v>
      </c>
      <c r="R3800" s="37">
        <v>3.1E-2</v>
      </c>
      <c r="S3800" s="37" t="s">
        <v>9168</v>
      </c>
      <c r="T3800" s="37" t="s">
        <v>9167</v>
      </c>
      <c r="U3800" s="34" t="s">
        <v>9166</v>
      </c>
    </row>
    <row r="3801" spans="1:21" ht="14.5">
      <c r="A3801" s="3" t="s">
        <v>10217</v>
      </c>
      <c r="B3801" s="15" t="s">
        <v>1</v>
      </c>
      <c r="C3801" s="15" t="s">
        <v>727</v>
      </c>
      <c r="D3801" s="15" t="s">
        <v>9244</v>
      </c>
      <c r="E3801" s="15">
        <v>600</v>
      </c>
      <c r="F3801" s="44">
        <v>62.6</v>
      </c>
      <c r="G3801" s="15"/>
      <c r="H3801" s="44">
        <v>69.2</v>
      </c>
      <c r="I3801" s="42">
        <v>56</v>
      </c>
      <c r="J3801" s="15">
        <v>7.14</v>
      </c>
      <c r="K3801" s="15">
        <v>1</v>
      </c>
      <c r="L3801" s="44">
        <v>90.9</v>
      </c>
      <c r="M3801" s="44">
        <v>6.6</v>
      </c>
      <c r="N3801" s="15">
        <v>175</v>
      </c>
      <c r="O3801" s="15">
        <v>1</v>
      </c>
      <c r="P3801" s="15" t="s">
        <v>3</v>
      </c>
      <c r="Q3801" s="37" t="s">
        <v>10218</v>
      </c>
      <c r="R3801" s="37">
        <v>3.1E-2</v>
      </c>
      <c r="S3801" s="37" t="s">
        <v>9168</v>
      </c>
      <c r="T3801" s="37" t="s">
        <v>9167</v>
      </c>
      <c r="U3801" s="34" t="s">
        <v>9166</v>
      </c>
    </row>
    <row r="3802" spans="1:21" ht="14.5">
      <c r="A3802" s="3" t="s">
        <v>10166</v>
      </c>
      <c r="B3802" s="15" t="s">
        <v>9377</v>
      </c>
      <c r="C3802" s="19" t="s">
        <v>1066</v>
      </c>
      <c r="D3802" s="15" t="s">
        <v>9244</v>
      </c>
      <c r="E3802" s="15">
        <v>400</v>
      </c>
      <c r="F3802" s="15">
        <v>7.22</v>
      </c>
      <c r="G3802" s="15"/>
      <c r="H3802" s="15">
        <v>7.98</v>
      </c>
      <c r="I3802" s="15">
        <v>6.5</v>
      </c>
      <c r="J3802" s="15">
        <v>7.9</v>
      </c>
      <c r="K3802" s="15">
        <v>500</v>
      </c>
      <c r="L3802" s="15">
        <v>11.2</v>
      </c>
      <c r="M3802" s="15">
        <v>33.1</v>
      </c>
      <c r="N3802" s="19">
        <v>175</v>
      </c>
      <c r="O3802" s="15">
        <v>1</v>
      </c>
      <c r="P3802" s="19" t="s">
        <v>1029</v>
      </c>
      <c r="Q3802" s="34" t="s">
        <v>9169</v>
      </c>
      <c r="R3802" s="34">
        <v>1.4999999999999999E-2</v>
      </c>
      <c r="S3802" s="37" t="s">
        <v>9168</v>
      </c>
      <c r="T3802" s="37" t="s">
        <v>9167</v>
      </c>
      <c r="U3802" s="34" t="s">
        <v>9166</v>
      </c>
    </row>
    <row r="3803" spans="1:21" ht="14.5">
      <c r="A3803" s="3" t="s">
        <v>10167</v>
      </c>
      <c r="B3803" s="15" t="s">
        <v>9377</v>
      </c>
      <c r="C3803" s="19" t="s">
        <v>1066</v>
      </c>
      <c r="D3803" s="15" t="s">
        <v>9244</v>
      </c>
      <c r="E3803" s="15">
        <v>400</v>
      </c>
      <c r="F3803" s="15">
        <v>7.78</v>
      </c>
      <c r="G3803" s="15"/>
      <c r="H3803" s="15">
        <v>8.6</v>
      </c>
      <c r="I3803" s="15">
        <v>7</v>
      </c>
      <c r="J3803" s="15">
        <v>7.9</v>
      </c>
      <c r="K3803" s="15">
        <v>200</v>
      </c>
      <c r="L3803" s="15">
        <v>12</v>
      </c>
      <c r="M3803" s="15">
        <v>30.9</v>
      </c>
      <c r="N3803" s="19">
        <v>175</v>
      </c>
      <c r="O3803" s="15">
        <v>1</v>
      </c>
      <c r="P3803" s="19" t="s">
        <v>1029</v>
      </c>
      <c r="Q3803" s="34" t="s">
        <v>9169</v>
      </c>
      <c r="R3803" s="34">
        <v>1.4999999999999999E-2</v>
      </c>
      <c r="S3803" s="37" t="s">
        <v>9168</v>
      </c>
      <c r="T3803" s="37" t="s">
        <v>9167</v>
      </c>
      <c r="U3803" s="34" t="s">
        <v>9166</v>
      </c>
    </row>
    <row r="3804" spans="1:21" ht="14.5">
      <c r="A3804" s="3" t="s">
        <v>10168</v>
      </c>
      <c r="B3804" s="15" t="s">
        <v>9377</v>
      </c>
      <c r="C3804" s="19" t="s">
        <v>1066</v>
      </c>
      <c r="D3804" s="15" t="s">
        <v>9244</v>
      </c>
      <c r="E3804" s="15">
        <v>400</v>
      </c>
      <c r="F3804" s="15">
        <v>8.33</v>
      </c>
      <c r="G3804" s="15"/>
      <c r="H3804" s="15">
        <v>9.2100000000000009</v>
      </c>
      <c r="I3804" s="15">
        <v>7.5</v>
      </c>
      <c r="J3804" s="15">
        <v>7.9</v>
      </c>
      <c r="K3804" s="15">
        <v>100</v>
      </c>
      <c r="L3804" s="15">
        <v>12.9</v>
      </c>
      <c r="M3804" s="15">
        <v>28.7</v>
      </c>
      <c r="N3804" s="19">
        <v>175</v>
      </c>
      <c r="O3804" s="15">
        <v>1</v>
      </c>
      <c r="P3804" s="19" t="s">
        <v>1029</v>
      </c>
      <c r="Q3804" s="34" t="s">
        <v>9169</v>
      </c>
      <c r="R3804" s="34">
        <v>1.4999999999999999E-2</v>
      </c>
      <c r="S3804" s="37" t="s">
        <v>9168</v>
      </c>
      <c r="T3804" s="37" t="s">
        <v>9167</v>
      </c>
      <c r="U3804" s="34" t="s">
        <v>9166</v>
      </c>
    </row>
    <row r="3805" spans="1:21" ht="14.5">
      <c r="A3805" s="3" t="s">
        <v>10169</v>
      </c>
      <c r="B3805" s="15" t="s">
        <v>9377</v>
      </c>
      <c r="C3805" s="19" t="s">
        <v>1066</v>
      </c>
      <c r="D3805" s="15" t="s">
        <v>9244</v>
      </c>
      <c r="E3805" s="15">
        <v>400</v>
      </c>
      <c r="F3805" s="15">
        <v>8.89</v>
      </c>
      <c r="G3805" s="15"/>
      <c r="H3805" s="15">
        <v>9.83</v>
      </c>
      <c r="I3805" s="15">
        <v>8</v>
      </c>
      <c r="J3805" s="15">
        <v>7.9</v>
      </c>
      <c r="K3805" s="15">
        <v>50</v>
      </c>
      <c r="L3805" s="15">
        <v>13.6</v>
      </c>
      <c r="M3805" s="15">
        <v>27.2</v>
      </c>
      <c r="N3805" s="19">
        <v>175</v>
      </c>
      <c r="O3805" s="15">
        <v>1</v>
      </c>
      <c r="P3805" s="19" t="s">
        <v>1029</v>
      </c>
      <c r="Q3805" s="34" t="s">
        <v>9169</v>
      </c>
      <c r="R3805" s="34">
        <v>1.4999999999999999E-2</v>
      </c>
      <c r="S3805" s="37" t="s">
        <v>9168</v>
      </c>
      <c r="T3805" s="37" t="s">
        <v>9167</v>
      </c>
      <c r="U3805" s="34" t="s">
        <v>9166</v>
      </c>
    </row>
    <row r="3806" spans="1:21" ht="14.5">
      <c r="A3806" s="3" t="s">
        <v>10170</v>
      </c>
      <c r="B3806" s="15" t="s">
        <v>9377</v>
      </c>
      <c r="C3806" s="19" t="s">
        <v>1066</v>
      </c>
      <c r="D3806" s="15" t="s">
        <v>9244</v>
      </c>
      <c r="E3806" s="15">
        <v>400</v>
      </c>
      <c r="F3806" s="15">
        <v>9.44</v>
      </c>
      <c r="G3806" s="15"/>
      <c r="H3806" s="15">
        <v>10.4</v>
      </c>
      <c r="I3806" s="15">
        <v>8.5</v>
      </c>
      <c r="J3806" s="15">
        <v>7.9</v>
      </c>
      <c r="K3806" s="15">
        <v>20</v>
      </c>
      <c r="L3806" s="15">
        <v>14.4</v>
      </c>
      <c r="M3806" s="15">
        <v>25.7</v>
      </c>
      <c r="N3806" s="19">
        <v>175</v>
      </c>
      <c r="O3806" s="15">
        <v>1</v>
      </c>
      <c r="P3806" s="19" t="s">
        <v>1029</v>
      </c>
      <c r="Q3806" s="34" t="s">
        <v>9169</v>
      </c>
      <c r="R3806" s="34">
        <v>1.4999999999999999E-2</v>
      </c>
      <c r="S3806" s="37" t="s">
        <v>9168</v>
      </c>
      <c r="T3806" s="37" t="s">
        <v>9167</v>
      </c>
      <c r="U3806" s="34" t="s">
        <v>9166</v>
      </c>
    </row>
    <row r="3807" spans="1:21" ht="14.5">
      <c r="A3807" s="3" t="s">
        <v>10171</v>
      </c>
      <c r="B3807" s="15" t="s">
        <v>9377</v>
      </c>
      <c r="C3807" s="19" t="s">
        <v>1066</v>
      </c>
      <c r="D3807" s="15" t="s">
        <v>9244</v>
      </c>
      <c r="E3807" s="15">
        <v>400</v>
      </c>
      <c r="F3807" s="15">
        <v>10</v>
      </c>
      <c r="G3807" s="15"/>
      <c r="H3807" s="15">
        <v>11.1</v>
      </c>
      <c r="I3807" s="15">
        <v>9</v>
      </c>
      <c r="J3807" s="15">
        <v>7.9</v>
      </c>
      <c r="K3807" s="15">
        <v>5</v>
      </c>
      <c r="L3807" s="15">
        <v>15.4</v>
      </c>
      <c r="M3807" s="15">
        <v>26.4</v>
      </c>
      <c r="N3807" s="19">
        <v>175</v>
      </c>
      <c r="O3807" s="15">
        <v>1</v>
      </c>
      <c r="P3807" s="19" t="s">
        <v>1029</v>
      </c>
      <c r="Q3807" s="34" t="s">
        <v>9169</v>
      </c>
      <c r="R3807" s="34">
        <v>1.4999999999999999E-2</v>
      </c>
      <c r="S3807" s="37" t="s">
        <v>9168</v>
      </c>
      <c r="T3807" s="37" t="s">
        <v>9167</v>
      </c>
      <c r="U3807" s="34" t="s">
        <v>9166</v>
      </c>
    </row>
    <row r="3808" spans="1:21" ht="14.5">
      <c r="A3808" s="3" t="s">
        <v>10172</v>
      </c>
      <c r="B3808" s="15" t="s">
        <v>9377</v>
      </c>
      <c r="C3808" s="19" t="s">
        <v>1066</v>
      </c>
      <c r="D3808" s="15" t="s">
        <v>9244</v>
      </c>
      <c r="E3808" s="15">
        <v>400</v>
      </c>
      <c r="F3808" s="15">
        <v>11.1</v>
      </c>
      <c r="G3808" s="15"/>
      <c r="H3808" s="15">
        <v>12.3</v>
      </c>
      <c r="I3808" s="15">
        <v>10</v>
      </c>
      <c r="J3808" s="15">
        <v>7.9</v>
      </c>
      <c r="K3808" s="15">
        <v>5</v>
      </c>
      <c r="L3808" s="15">
        <v>17</v>
      </c>
      <c r="M3808" s="15">
        <v>23.5</v>
      </c>
      <c r="N3808" s="19">
        <v>175</v>
      </c>
      <c r="O3808" s="15">
        <v>1</v>
      </c>
      <c r="P3808" s="19" t="s">
        <v>1029</v>
      </c>
      <c r="Q3808" s="34" t="s">
        <v>9169</v>
      </c>
      <c r="R3808" s="34">
        <v>1.4999999999999999E-2</v>
      </c>
      <c r="S3808" s="37" t="s">
        <v>9168</v>
      </c>
      <c r="T3808" s="37" t="s">
        <v>9167</v>
      </c>
      <c r="U3808" s="34" t="s">
        <v>9166</v>
      </c>
    </row>
    <row r="3809" spans="1:21" ht="14.5">
      <c r="A3809" s="3" t="s">
        <v>10173</v>
      </c>
      <c r="B3809" s="15" t="s">
        <v>9377</v>
      </c>
      <c r="C3809" s="19" t="s">
        <v>1066</v>
      </c>
      <c r="D3809" s="15" t="s">
        <v>9244</v>
      </c>
      <c r="E3809" s="15">
        <v>400</v>
      </c>
      <c r="F3809" s="15">
        <v>12.2</v>
      </c>
      <c r="G3809" s="15"/>
      <c r="H3809" s="15">
        <v>13.5</v>
      </c>
      <c r="I3809" s="15">
        <v>11</v>
      </c>
      <c r="J3809" s="15">
        <v>7.9</v>
      </c>
      <c r="K3809" s="15">
        <v>1</v>
      </c>
      <c r="L3809" s="15">
        <v>18.2</v>
      </c>
      <c r="M3809" s="15">
        <v>22</v>
      </c>
      <c r="N3809" s="19">
        <v>175</v>
      </c>
      <c r="O3809" s="15">
        <v>1</v>
      </c>
      <c r="P3809" s="19" t="s">
        <v>1029</v>
      </c>
      <c r="Q3809" s="34" t="s">
        <v>9169</v>
      </c>
      <c r="R3809" s="34">
        <v>1.4999999999999999E-2</v>
      </c>
      <c r="S3809" s="37" t="s">
        <v>9168</v>
      </c>
      <c r="T3809" s="37" t="s">
        <v>9167</v>
      </c>
      <c r="U3809" s="34" t="s">
        <v>9166</v>
      </c>
    </row>
    <row r="3810" spans="1:21" ht="14.5">
      <c r="A3810" s="3" t="s">
        <v>10174</v>
      </c>
      <c r="B3810" s="15" t="s">
        <v>9377</v>
      </c>
      <c r="C3810" s="19" t="s">
        <v>1066</v>
      </c>
      <c r="D3810" s="15" t="s">
        <v>9244</v>
      </c>
      <c r="E3810" s="15">
        <v>400</v>
      </c>
      <c r="F3810" s="15">
        <v>13.3</v>
      </c>
      <c r="G3810" s="15"/>
      <c r="H3810" s="15">
        <v>14.7</v>
      </c>
      <c r="I3810" s="15">
        <v>12</v>
      </c>
      <c r="J3810" s="15">
        <v>7.9</v>
      </c>
      <c r="K3810" s="15">
        <v>1</v>
      </c>
      <c r="L3810" s="15">
        <v>19.899999999999999</v>
      </c>
      <c r="M3810" s="15">
        <v>20.100000000000001</v>
      </c>
      <c r="N3810" s="19">
        <v>175</v>
      </c>
      <c r="O3810" s="15">
        <v>1</v>
      </c>
      <c r="P3810" s="19" t="s">
        <v>1029</v>
      </c>
      <c r="Q3810" s="34" t="s">
        <v>9169</v>
      </c>
      <c r="R3810" s="34">
        <v>1.4999999999999999E-2</v>
      </c>
      <c r="S3810" s="37" t="s">
        <v>9168</v>
      </c>
      <c r="T3810" s="37" t="s">
        <v>9167</v>
      </c>
      <c r="U3810" s="34" t="s">
        <v>9166</v>
      </c>
    </row>
    <row r="3811" spans="1:21" ht="14.5">
      <c r="A3811" s="3" t="s">
        <v>10175</v>
      </c>
      <c r="B3811" s="15" t="s">
        <v>9377</v>
      </c>
      <c r="C3811" s="19" t="s">
        <v>1066</v>
      </c>
      <c r="D3811" s="15" t="s">
        <v>9244</v>
      </c>
      <c r="E3811" s="15">
        <v>400</v>
      </c>
      <c r="F3811" s="15">
        <v>14.4</v>
      </c>
      <c r="G3811" s="15"/>
      <c r="H3811" s="15">
        <v>15.9</v>
      </c>
      <c r="I3811" s="15">
        <v>13</v>
      </c>
      <c r="J3811" s="15">
        <v>7.9</v>
      </c>
      <c r="K3811" s="15">
        <v>1</v>
      </c>
      <c r="L3811" s="15">
        <v>21.5</v>
      </c>
      <c r="M3811" s="15">
        <v>18.600000000000001</v>
      </c>
      <c r="N3811" s="19">
        <v>175</v>
      </c>
      <c r="O3811" s="15">
        <v>1</v>
      </c>
      <c r="P3811" s="19" t="s">
        <v>1029</v>
      </c>
      <c r="Q3811" s="34" t="s">
        <v>9169</v>
      </c>
      <c r="R3811" s="34">
        <v>1.4999999999999999E-2</v>
      </c>
      <c r="S3811" s="37" t="s">
        <v>9168</v>
      </c>
      <c r="T3811" s="37" t="s">
        <v>9167</v>
      </c>
      <c r="U3811" s="34" t="s">
        <v>9166</v>
      </c>
    </row>
    <row r="3812" spans="1:21" ht="14.5">
      <c r="A3812" s="3" t="s">
        <v>10176</v>
      </c>
      <c r="B3812" s="15" t="s">
        <v>9377</v>
      </c>
      <c r="C3812" s="19" t="s">
        <v>1066</v>
      </c>
      <c r="D3812" s="15" t="s">
        <v>9244</v>
      </c>
      <c r="E3812" s="15">
        <v>400</v>
      </c>
      <c r="F3812" s="15">
        <v>15.6</v>
      </c>
      <c r="G3812" s="15"/>
      <c r="H3812" s="15">
        <v>17.2</v>
      </c>
      <c r="I3812" s="15">
        <v>14</v>
      </c>
      <c r="J3812" s="15">
        <v>7.9</v>
      </c>
      <c r="K3812" s="15">
        <v>1</v>
      </c>
      <c r="L3812" s="15">
        <v>23.2</v>
      </c>
      <c r="M3812" s="15">
        <v>17.2</v>
      </c>
      <c r="N3812" s="19">
        <v>175</v>
      </c>
      <c r="O3812" s="15">
        <v>1</v>
      </c>
      <c r="P3812" s="19" t="s">
        <v>1029</v>
      </c>
      <c r="Q3812" s="34" t="s">
        <v>9169</v>
      </c>
      <c r="R3812" s="34">
        <v>1.4999999999999999E-2</v>
      </c>
      <c r="S3812" s="37" t="s">
        <v>9168</v>
      </c>
      <c r="T3812" s="37" t="s">
        <v>9167</v>
      </c>
      <c r="U3812" s="34" t="s">
        <v>9166</v>
      </c>
    </row>
    <row r="3813" spans="1:21" ht="14.5">
      <c r="A3813" s="3" t="s">
        <v>10177</v>
      </c>
      <c r="B3813" s="15" t="s">
        <v>9377</v>
      </c>
      <c r="C3813" s="19" t="s">
        <v>1066</v>
      </c>
      <c r="D3813" s="15" t="s">
        <v>9244</v>
      </c>
      <c r="E3813" s="15">
        <v>400</v>
      </c>
      <c r="F3813" s="15">
        <v>16.7</v>
      </c>
      <c r="G3813" s="15"/>
      <c r="H3813" s="15">
        <v>18.5</v>
      </c>
      <c r="I3813" s="15">
        <v>15</v>
      </c>
      <c r="J3813" s="15">
        <v>7.9</v>
      </c>
      <c r="K3813" s="15">
        <v>1</v>
      </c>
      <c r="L3813" s="15">
        <v>24.4</v>
      </c>
      <c r="M3813" s="15">
        <v>16.399999999999999</v>
      </c>
      <c r="N3813" s="19">
        <v>175</v>
      </c>
      <c r="O3813" s="15">
        <v>1</v>
      </c>
      <c r="P3813" s="19" t="s">
        <v>1029</v>
      </c>
      <c r="Q3813" s="34" t="s">
        <v>9169</v>
      </c>
      <c r="R3813" s="34">
        <v>1.4999999999999999E-2</v>
      </c>
      <c r="S3813" s="37" t="s">
        <v>9168</v>
      </c>
      <c r="T3813" s="37" t="s">
        <v>9167</v>
      </c>
      <c r="U3813" s="34" t="s">
        <v>9166</v>
      </c>
    </row>
    <row r="3814" spans="1:21" ht="14.5">
      <c r="A3814" s="3" t="s">
        <v>10178</v>
      </c>
      <c r="B3814" s="15" t="s">
        <v>9377</v>
      </c>
      <c r="C3814" s="19" t="s">
        <v>1066</v>
      </c>
      <c r="D3814" s="15" t="s">
        <v>9244</v>
      </c>
      <c r="E3814" s="15">
        <v>400</v>
      </c>
      <c r="F3814" s="15">
        <v>17.8</v>
      </c>
      <c r="G3814" s="15"/>
      <c r="H3814" s="15">
        <v>19.7</v>
      </c>
      <c r="I3814" s="15">
        <v>16</v>
      </c>
      <c r="J3814" s="15">
        <v>7.9</v>
      </c>
      <c r="K3814" s="15">
        <v>1</v>
      </c>
      <c r="L3814" s="15">
        <v>26</v>
      </c>
      <c r="M3814" s="15">
        <v>15.4</v>
      </c>
      <c r="N3814" s="19">
        <v>175</v>
      </c>
      <c r="O3814" s="15">
        <v>1</v>
      </c>
      <c r="P3814" s="19" t="s">
        <v>1029</v>
      </c>
      <c r="Q3814" s="34" t="s">
        <v>9169</v>
      </c>
      <c r="R3814" s="34">
        <v>1.4999999999999999E-2</v>
      </c>
      <c r="S3814" s="37" t="s">
        <v>9168</v>
      </c>
      <c r="T3814" s="37" t="s">
        <v>9167</v>
      </c>
      <c r="U3814" s="34" t="s">
        <v>9166</v>
      </c>
    </row>
    <row r="3815" spans="1:21" ht="14.5">
      <c r="A3815" s="3" t="s">
        <v>10179</v>
      </c>
      <c r="B3815" s="15" t="s">
        <v>9377</v>
      </c>
      <c r="C3815" s="19" t="s">
        <v>1066</v>
      </c>
      <c r="D3815" s="15" t="s">
        <v>9244</v>
      </c>
      <c r="E3815" s="15">
        <v>400</v>
      </c>
      <c r="F3815" s="15">
        <v>18.899999999999999</v>
      </c>
      <c r="G3815" s="15"/>
      <c r="H3815" s="15">
        <v>20.9</v>
      </c>
      <c r="I3815" s="15">
        <v>17</v>
      </c>
      <c r="J3815" s="15">
        <v>7.9</v>
      </c>
      <c r="K3815" s="15">
        <v>1</v>
      </c>
      <c r="L3815" s="15">
        <v>27.6</v>
      </c>
      <c r="M3815" s="15">
        <v>14.5</v>
      </c>
      <c r="N3815" s="19">
        <v>175</v>
      </c>
      <c r="O3815" s="15">
        <v>1</v>
      </c>
      <c r="P3815" s="19" t="s">
        <v>1029</v>
      </c>
      <c r="Q3815" s="34" t="s">
        <v>9169</v>
      </c>
      <c r="R3815" s="34">
        <v>1.4999999999999999E-2</v>
      </c>
      <c r="S3815" s="37" t="s">
        <v>9168</v>
      </c>
      <c r="T3815" s="37" t="s">
        <v>9167</v>
      </c>
      <c r="U3815" s="34" t="s">
        <v>9166</v>
      </c>
    </row>
    <row r="3816" spans="1:21" ht="14.5">
      <c r="A3816" s="3" t="s">
        <v>10180</v>
      </c>
      <c r="B3816" s="15" t="s">
        <v>9377</v>
      </c>
      <c r="C3816" s="19" t="s">
        <v>1066</v>
      </c>
      <c r="D3816" s="15" t="s">
        <v>9244</v>
      </c>
      <c r="E3816" s="15">
        <v>400</v>
      </c>
      <c r="F3816" s="15">
        <v>20</v>
      </c>
      <c r="G3816" s="15"/>
      <c r="H3816" s="15">
        <v>22.1</v>
      </c>
      <c r="I3816" s="15">
        <v>18</v>
      </c>
      <c r="J3816" s="15">
        <v>7.9</v>
      </c>
      <c r="K3816" s="15">
        <v>1</v>
      </c>
      <c r="L3816" s="15">
        <v>29.2</v>
      </c>
      <c r="M3816" s="15">
        <v>13.7</v>
      </c>
      <c r="N3816" s="19">
        <v>175</v>
      </c>
      <c r="O3816" s="15">
        <v>1</v>
      </c>
      <c r="P3816" s="19" t="s">
        <v>1029</v>
      </c>
      <c r="Q3816" s="34" t="s">
        <v>9169</v>
      </c>
      <c r="R3816" s="34">
        <v>1.4999999999999999E-2</v>
      </c>
      <c r="S3816" s="37" t="s">
        <v>9168</v>
      </c>
      <c r="T3816" s="37" t="s">
        <v>9167</v>
      </c>
      <c r="U3816" s="34" t="s">
        <v>9166</v>
      </c>
    </row>
    <row r="3817" spans="1:21" ht="14.5">
      <c r="A3817" s="3" t="s">
        <v>10181</v>
      </c>
      <c r="B3817" s="15" t="s">
        <v>9377</v>
      </c>
      <c r="C3817" s="19" t="s">
        <v>1066</v>
      </c>
      <c r="D3817" s="15" t="s">
        <v>9244</v>
      </c>
      <c r="E3817" s="15">
        <v>400</v>
      </c>
      <c r="F3817" s="15">
        <v>22.2</v>
      </c>
      <c r="G3817" s="15"/>
      <c r="H3817" s="15">
        <v>24.5</v>
      </c>
      <c r="I3817" s="15">
        <v>20</v>
      </c>
      <c r="J3817" s="15">
        <v>7.9</v>
      </c>
      <c r="K3817" s="15">
        <v>1</v>
      </c>
      <c r="L3817" s="15">
        <v>32.4</v>
      </c>
      <c r="M3817" s="15">
        <v>12.3</v>
      </c>
      <c r="N3817" s="19">
        <v>175</v>
      </c>
      <c r="O3817" s="15">
        <v>1</v>
      </c>
      <c r="P3817" s="19" t="s">
        <v>1029</v>
      </c>
      <c r="Q3817" s="34" t="s">
        <v>9169</v>
      </c>
      <c r="R3817" s="34">
        <v>1.4999999999999999E-2</v>
      </c>
      <c r="S3817" s="37" t="s">
        <v>9168</v>
      </c>
      <c r="T3817" s="37" t="s">
        <v>9167</v>
      </c>
      <c r="U3817" s="34" t="s">
        <v>9166</v>
      </c>
    </row>
    <row r="3818" spans="1:21" ht="14.5">
      <c r="A3818" s="3" t="s">
        <v>10182</v>
      </c>
      <c r="B3818" s="15" t="s">
        <v>9377</v>
      </c>
      <c r="C3818" s="19" t="s">
        <v>1066</v>
      </c>
      <c r="D3818" s="15" t="s">
        <v>9244</v>
      </c>
      <c r="E3818" s="15">
        <v>400</v>
      </c>
      <c r="F3818" s="15">
        <v>24.4</v>
      </c>
      <c r="G3818" s="15"/>
      <c r="H3818" s="15">
        <v>26.9</v>
      </c>
      <c r="I3818" s="15">
        <v>22</v>
      </c>
      <c r="J3818" s="15">
        <v>7.9</v>
      </c>
      <c r="K3818" s="15">
        <v>1</v>
      </c>
      <c r="L3818" s="15">
        <v>35.5</v>
      </c>
      <c r="M3818" s="15">
        <v>11.3</v>
      </c>
      <c r="N3818" s="19">
        <v>175</v>
      </c>
      <c r="O3818" s="15">
        <v>1</v>
      </c>
      <c r="P3818" s="19" t="s">
        <v>1029</v>
      </c>
      <c r="Q3818" s="34" t="s">
        <v>9169</v>
      </c>
      <c r="R3818" s="34">
        <v>1.4999999999999999E-2</v>
      </c>
      <c r="S3818" s="37" t="s">
        <v>9168</v>
      </c>
      <c r="T3818" s="37" t="s">
        <v>9167</v>
      </c>
      <c r="U3818" s="34" t="s">
        <v>9166</v>
      </c>
    </row>
    <row r="3819" spans="1:21" ht="14.5">
      <c r="A3819" s="3" t="s">
        <v>10183</v>
      </c>
      <c r="B3819" s="15" t="s">
        <v>9377</v>
      </c>
      <c r="C3819" s="19" t="s">
        <v>1066</v>
      </c>
      <c r="D3819" s="15" t="s">
        <v>9244</v>
      </c>
      <c r="E3819" s="15">
        <v>400</v>
      </c>
      <c r="F3819" s="15">
        <v>26.7</v>
      </c>
      <c r="G3819" s="15"/>
      <c r="H3819" s="15">
        <v>29.5</v>
      </c>
      <c r="I3819" s="15">
        <v>24</v>
      </c>
      <c r="J3819" s="15">
        <v>7.9</v>
      </c>
      <c r="K3819" s="15">
        <v>1</v>
      </c>
      <c r="L3819" s="15">
        <v>38.9</v>
      </c>
      <c r="M3819" s="15">
        <v>10.3</v>
      </c>
      <c r="N3819" s="19">
        <v>175</v>
      </c>
      <c r="O3819" s="15">
        <v>1</v>
      </c>
      <c r="P3819" s="19" t="s">
        <v>1029</v>
      </c>
      <c r="Q3819" s="34" t="s">
        <v>9169</v>
      </c>
      <c r="R3819" s="34">
        <v>1.4999999999999999E-2</v>
      </c>
      <c r="S3819" s="37" t="s">
        <v>9168</v>
      </c>
      <c r="T3819" s="37" t="s">
        <v>9167</v>
      </c>
      <c r="U3819" s="34" t="s">
        <v>9166</v>
      </c>
    </row>
    <row r="3820" spans="1:21" ht="14.5">
      <c r="A3820" s="3" t="s">
        <v>10184</v>
      </c>
      <c r="B3820" s="15" t="s">
        <v>9377</v>
      </c>
      <c r="C3820" s="19" t="s">
        <v>1066</v>
      </c>
      <c r="D3820" s="15" t="s">
        <v>9244</v>
      </c>
      <c r="E3820" s="15">
        <v>400</v>
      </c>
      <c r="F3820" s="15">
        <v>28.9</v>
      </c>
      <c r="G3820" s="15"/>
      <c r="H3820" s="15">
        <v>31.9</v>
      </c>
      <c r="I3820" s="15">
        <v>26</v>
      </c>
      <c r="J3820" s="15">
        <v>7.9</v>
      </c>
      <c r="K3820" s="15">
        <v>1</v>
      </c>
      <c r="L3820" s="15">
        <v>42.1</v>
      </c>
      <c r="M3820" s="15">
        <v>9.5</v>
      </c>
      <c r="N3820" s="19">
        <v>175</v>
      </c>
      <c r="O3820" s="15">
        <v>1</v>
      </c>
      <c r="P3820" s="19" t="s">
        <v>1029</v>
      </c>
      <c r="Q3820" s="34" t="s">
        <v>9169</v>
      </c>
      <c r="R3820" s="34">
        <v>1.4999999999999999E-2</v>
      </c>
      <c r="S3820" s="37" t="s">
        <v>9168</v>
      </c>
      <c r="T3820" s="37" t="s">
        <v>9167</v>
      </c>
      <c r="U3820" s="34" t="s">
        <v>9166</v>
      </c>
    </row>
    <row r="3821" spans="1:21" ht="14.5">
      <c r="A3821" s="3" t="s">
        <v>10185</v>
      </c>
      <c r="B3821" s="15" t="s">
        <v>9377</v>
      </c>
      <c r="C3821" s="19" t="s">
        <v>1066</v>
      </c>
      <c r="D3821" s="15" t="s">
        <v>9244</v>
      </c>
      <c r="E3821" s="15">
        <v>400</v>
      </c>
      <c r="F3821" s="15">
        <v>31.1</v>
      </c>
      <c r="G3821" s="15"/>
      <c r="H3821" s="15">
        <v>34.4</v>
      </c>
      <c r="I3821" s="15">
        <v>28</v>
      </c>
      <c r="J3821" s="15">
        <v>7.9</v>
      </c>
      <c r="K3821" s="15">
        <v>1</v>
      </c>
      <c r="L3821" s="15">
        <v>45.4</v>
      </c>
      <c r="M3821" s="15">
        <v>8.8000000000000007</v>
      </c>
      <c r="N3821" s="19">
        <v>175</v>
      </c>
      <c r="O3821" s="15">
        <v>1</v>
      </c>
      <c r="P3821" s="19" t="s">
        <v>1029</v>
      </c>
      <c r="Q3821" s="34" t="s">
        <v>9169</v>
      </c>
      <c r="R3821" s="34">
        <v>1.4999999999999999E-2</v>
      </c>
      <c r="S3821" s="37" t="s">
        <v>9168</v>
      </c>
      <c r="T3821" s="37" t="s">
        <v>9167</v>
      </c>
      <c r="U3821" s="34" t="s">
        <v>9166</v>
      </c>
    </row>
    <row r="3822" spans="1:21" ht="14.5">
      <c r="A3822" s="3" t="s">
        <v>10186</v>
      </c>
      <c r="B3822" s="15" t="s">
        <v>9377</v>
      </c>
      <c r="C3822" s="19" t="s">
        <v>1066</v>
      </c>
      <c r="D3822" s="15" t="s">
        <v>9244</v>
      </c>
      <c r="E3822" s="15">
        <v>400</v>
      </c>
      <c r="F3822" s="15">
        <v>33.299999999999997</v>
      </c>
      <c r="G3822" s="15"/>
      <c r="H3822" s="15">
        <v>36.799999999999997</v>
      </c>
      <c r="I3822" s="15">
        <v>30</v>
      </c>
      <c r="J3822" s="15">
        <v>7.9</v>
      </c>
      <c r="K3822" s="15">
        <v>1</v>
      </c>
      <c r="L3822" s="15">
        <v>48.4</v>
      </c>
      <c r="M3822" s="15">
        <v>8.3000000000000007</v>
      </c>
      <c r="N3822" s="19">
        <v>175</v>
      </c>
      <c r="O3822" s="15">
        <v>1</v>
      </c>
      <c r="P3822" s="19" t="s">
        <v>1029</v>
      </c>
      <c r="Q3822" s="34" t="s">
        <v>9169</v>
      </c>
      <c r="R3822" s="34">
        <v>1.4999999999999999E-2</v>
      </c>
      <c r="S3822" s="37" t="s">
        <v>9168</v>
      </c>
      <c r="T3822" s="37" t="s">
        <v>9167</v>
      </c>
      <c r="U3822" s="34" t="s">
        <v>9166</v>
      </c>
    </row>
    <row r="3823" spans="1:21" ht="14.5">
      <c r="A3823" s="3" t="s">
        <v>10187</v>
      </c>
      <c r="B3823" s="15" t="s">
        <v>9377</v>
      </c>
      <c r="C3823" s="19" t="s">
        <v>1066</v>
      </c>
      <c r="D3823" s="15" t="s">
        <v>9244</v>
      </c>
      <c r="E3823" s="15">
        <v>400</v>
      </c>
      <c r="F3823" s="15">
        <v>36.700000000000003</v>
      </c>
      <c r="G3823" s="15"/>
      <c r="H3823" s="15">
        <v>40.6</v>
      </c>
      <c r="I3823" s="15">
        <v>33</v>
      </c>
      <c r="J3823" s="15">
        <v>7.9</v>
      </c>
      <c r="K3823" s="15">
        <v>1</v>
      </c>
      <c r="L3823" s="15">
        <v>53.3</v>
      </c>
      <c r="M3823" s="15">
        <v>7.5</v>
      </c>
      <c r="N3823" s="19">
        <v>175</v>
      </c>
      <c r="O3823" s="15">
        <v>1</v>
      </c>
      <c r="P3823" s="19" t="s">
        <v>1029</v>
      </c>
      <c r="Q3823" s="34" t="s">
        <v>9169</v>
      </c>
      <c r="R3823" s="34">
        <v>1.4999999999999999E-2</v>
      </c>
      <c r="S3823" s="37" t="s">
        <v>9168</v>
      </c>
      <c r="T3823" s="37" t="s">
        <v>9167</v>
      </c>
      <c r="U3823" s="34" t="s">
        <v>9166</v>
      </c>
    </row>
    <row r="3824" spans="1:21" ht="14.5">
      <c r="A3824" s="3" t="s">
        <v>10188</v>
      </c>
      <c r="B3824" s="15" t="s">
        <v>9377</v>
      </c>
      <c r="C3824" s="19" t="s">
        <v>1066</v>
      </c>
      <c r="D3824" s="15" t="s">
        <v>9244</v>
      </c>
      <c r="E3824" s="15">
        <v>400</v>
      </c>
      <c r="F3824" s="15">
        <v>40</v>
      </c>
      <c r="G3824" s="15"/>
      <c r="H3824" s="15">
        <v>44.2</v>
      </c>
      <c r="I3824" s="15">
        <v>36</v>
      </c>
      <c r="J3824" s="15">
        <v>7.9</v>
      </c>
      <c r="K3824" s="15">
        <v>1</v>
      </c>
      <c r="L3824" s="15">
        <v>58.1</v>
      </c>
      <c r="M3824" s="15">
        <v>6.9</v>
      </c>
      <c r="N3824" s="19">
        <v>175</v>
      </c>
      <c r="O3824" s="15">
        <v>1</v>
      </c>
      <c r="P3824" s="19" t="s">
        <v>1029</v>
      </c>
      <c r="Q3824" s="34" t="s">
        <v>9169</v>
      </c>
      <c r="R3824" s="34">
        <v>1.4999999999999999E-2</v>
      </c>
      <c r="S3824" s="37" t="s">
        <v>9168</v>
      </c>
      <c r="T3824" s="37" t="s">
        <v>9167</v>
      </c>
      <c r="U3824" s="34" t="s">
        <v>9166</v>
      </c>
    </row>
    <row r="3825" spans="1:21" ht="14.5">
      <c r="A3825" s="3" t="s">
        <v>10189</v>
      </c>
      <c r="B3825" s="15" t="s">
        <v>9377</v>
      </c>
      <c r="C3825" s="19" t="s">
        <v>1066</v>
      </c>
      <c r="D3825" s="15" t="s">
        <v>9244</v>
      </c>
      <c r="E3825" s="15">
        <v>400</v>
      </c>
      <c r="F3825" s="15">
        <v>44.4</v>
      </c>
      <c r="G3825" s="15"/>
      <c r="H3825" s="15">
        <v>49.1</v>
      </c>
      <c r="I3825" s="15">
        <v>40</v>
      </c>
      <c r="J3825" s="15">
        <v>7.9</v>
      </c>
      <c r="K3825" s="15">
        <v>1</v>
      </c>
      <c r="L3825" s="15">
        <v>64.5</v>
      </c>
      <c r="M3825" s="15">
        <v>6.2</v>
      </c>
      <c r="N3825" s="19">
        <v>175</v>
      </c>
      <c r="O3825" s="15">
        <v>1</v>
      </c>
      <c r="P3825" s="19" t="s">
        <v>1029</v>
      </c>
      <c r="Q3825" s="34" t="s">
        <v>9169</v>
      </c>
      <c r="R3825" s="34">
        <v>1.4999999999999999E-2</v>
      </c>
      <c r="S3825" s="37" t="s">
        <v>9168</v>
      </c>
      <c r="T3825" s="37" t="s">
        <v>9167</v>
      </c>
      <c r="U3825" s="34" t="s">
        <v>9166</v>
      </c>
    </row>
    <row r="3826" spans="1:21" ht="14.5">
      <c r="A3826" s="3" t="s">
        <v>10190</v>
      </c>
      <c r="B3826" s="15" t="s">
        <v>9377</v>
      </c>
      <c r="C3826" s="19" t="s">
        <v>1066</v>
      </c>
      <c r="D3826" s="15" t="s">
        <v>9244</v>
      </c>
      <c r="E3826" s="15">
        <v>400</v>
      </c>
      <c r="F3826" s="15">
        <v>47.8</v>
      </c>
      <c r="G3826" s="15"/>
      <c r="H3826" s="15">
        <v>52.8</v>
      </c>
      <c r="I3826" s="15">
        <v>43</v>
      </c>
      <c r="J3826" s="15">
        <v>7.9</v>
      </c>
      <c r="K3826" s="15">
        <v>1</v>
      </c>
      <c r="L3826" s="15">
        <v>69.400000000000006</v>
      </c>
      <c r="M3826" s="15">
        <v>5.8</v>
      </c>
      <c r="N3826" s="19">
        <v>175</v>
      </c>
      <c r="O3826" s="15">
        <v>1</v>
      </c>
      <c r="P3826" s="19" t="s">
        <v>1029</v>
      </c>
      <c r="Q3826" s="34" t="s">
        <v>9169</v>
      </c>
      <c r="R3826" s="34">
        <v>1.4999999999999999E-2</v>
      </c>
      <c r="S3826" s="37" t="s">
        <v>9168</v>
      </c>
      <c r="T3826" s="37" t="s">
        <v>9167</v>
      </c>
      <c r="U3826" s="34" t="s">
        <v>9166</v>
      </c>
    </row>
    <row r="3827" spans="1:21" ht="14.5">
      <c r="A3827" s="3" t="s">
        <v>10191</v>
      </c>
      <c r="B3827" s="15" t="s">
        <v>9377</v>
      </c>
      <c r="C3827" s="19" t="s">
        <v>1066</v>
      </c>
      <c r="D3827" s="15" t="s">
        <v>9244</v>
      </c>
      <c r="E3827" s="15">
        <v>400</v>
      </c>
      <c r="F3827" s="15">
        <v>50</v>
      </c>
      <c r="G3827" s="15"/>
      <c r="H3827" s="15">
        <v>55.3</v>
      </c>
      <c r="I3827" s="15">
        <v>45</v>
      </c>
      <c r="J3827" s="15">
        <v>7.9</v>
      </c>
      <c r="K3827" s="15">
        <v>1</v>
      </c>
      <c r="L3827" s="15">
        <v>72.7</v>
      </c>
      <c r="M3827" s="15">
        <v>5.5</v>
      </c>
      <c r="N3827" s="19">
        <v>175</v>
      </c>
      <c r="O3827" s="15">
        <v>1</v>
      </c>
      <c r="P3827" s="19" t="s">
        <v>1029</v>
      </c>
      <c r="Q3827" s="34" t="s">
        <v>9169</v>
      </c>
      <c r="R3827" s="34">
        <v>1.4999999999999999E-2</v>
      </c>
      <c r="S3827" s="37" t="s">
        <v>9168</v>
      </c>
      <c r="T3827" s="37" t="s">
        <v>9167</v>
      </c>
      <c r="U3827" s="34" t="s">
        <v>9166</v>
      </c>
    </row>
    <row r="3828" spans="1:21" ht="14.5">
      <c r="A3828" s="3" t="s">
        <v>10192</v>
      </c>
      <c r="B3828" s="15" t="s">
        <v>9377</v>
      </c>
      <c r="C3828" s="19" t="s">
        <v>1066</v>
      </c>
      <c r="D3828" s="15" t="s">
        <v>9244</v>
      </c>
      <c r="E3828" s="15">
        <v>400</v>
      </c>
      <c r="F3828" s="15">
        <v>53.3</v>
      </c>
      <c r="G3828" s="15"/>
      <c r="H3828" s="15">
        <v>58.9</v>
      </c>
      <c r="I3828" s="15">
        <v>48</v>
      </c>
      <c r="J3828" s="15">
        <v>7.9</v>
      </c>
      <c r="K3828" s="15">
        <v>1</v>
      </c>
      <c r="L3828" s="15">
        <v>77.400000000000006</v>
      </c>
      <c r="M3828" s="15">
        <v>5.2</v>
      </c>
      <c r="N3828" s="19">
        <v>175</v>
      </c>
      <c r="O3828" s="15">
        <v>1</v>
      </c>
      <c r="P3828" s="19" t="s">
        <v>1029</v>
      </c>
      <c r="Q3828" s="34" t="s">
        <v>9169</v>
      </c>
      <c r="R3828" s="34">
        <v>1.4999999999999999E-2</v>
      </c>
      <c r="S3828" s="37" t="s">
        <v>9168</v>
      </c>
      <c r="T3828" s="37" t="s">
        <v>9167</v>
      </c>
      <c r="U3828" s="34" t="s">
        <v>9166</v>
      </c>
    </row>
    <row r="3829" spans="1:21" ht="14.5">
      <c r="A3829" s="3" t="s">
        <v>10193</v>
      </c>
      <c r="B3829" s="15" t="s">
        <v>9377</v>
      </c>
      <c r="C3829" s="19" t="s">
        <v>1066</v>
      </c>
      <c r="D3829" s="15" t="s">
        <v>9244</v>
      </c>
      <c r="E3829" s="15">
        <v>400</v>
      </c>
      <c r="F3829" s="15">
        <v>56.7</v>
      </c>
      <c r="G3829" s="15"/>
      <c r="H3829" s="15">
        <v>62.7</v>
      </c>
      <c r="I3829" s="15">
        <v>51</v>
      </c>
      <c r="J3829" s="15">
        <v>7.9</v>
      </c>
      <c r="K3829" s="15">
        <v>1</v>
      </c>
      <c r="L3829" s="15">
        <v>82.4</v>
      </c>
      <c r="M3829" s="15">
        <v>4.9000000000000004</v>
      </c>
      <c r="N3829" s="19">
        <v>175</v>
      </c>
      <c r="O3829" s="15">
        <v>1</v>
      </c>
      <c r="P3829" s="19" t="s">
        <v>1029</v>
      </c>
      <c r="Q3829" s="34" t="s">
        <v>9169</v>
      </c>
      <c r="R3829" s="34">
        <v>1.4999999999999999E-2</v>
      </c>
      <c r="S3829" s="37" t="s">
        <v>9168</v>
      </c>
      <c r="T3829" s="37" t="s">
        <v>9167</v>
      </c>
      <c r="U3829" s="34" t="s">
        <v>9166</v>
      </c>
    </row>
    <row r="3830" spans="1:21" ht="14.5">
      <c r="A3830" s="3" t="s">
        <v>10194</v>
      </c>
      <c r="B3830" s="15" t="s">
        <v>9377</v>
      </c>
      <c r="C3830" s="19" t="s">
        <v>1066</v>
      </c>
      <c r="D3830" s="15" t="s">
        <v>9244</v>
      </c>
      <c r="E3830" s="15">
        <v>400</v>
      </c>
      <c r="F3830" s="15">
        <v>60</v>
      </c>
      <c r="G3830" s="15"/>
      <c r="H3830" s="15">
        <v>66.3</v>
      </c>
      <c r="I3830" s="15">
        <v>54</v>
      </c>
      <c r="J3830" s="15">
        <v>7.9</v>
      </c>
      <c r="K3830" s="15">
        <v>1</v>
      </c>
      <c r="L3830" s="15">
        <v>87.1</v>
      </c>
      <c r="M3830" s="15">
        <v>4.5999999999999996</v>
      </c>
      <c r="N3830" s="19">
        <v>175</v>
      </c>
      <c r="O3830" s="15">
        <v>1</v>
      </c>
      <c r="P3830" s="19" t="s">
        <v>1029</v>
      </c>
      <c r="Q3830" s="34" t="s">
        <v>9169</v>
      </c>
      <c r="R3830" s="34">
        <v>1.4999999999999999E-2</v>
      </c>
      <c r="S3830" s="37" t="s">
        <v>9168</v>
      </c>
      <c r="T3830" s="37" t="s">
        <v>9167</v>
      </c>
      <c r="U3830" s="34" t="s">
        <v>9166</v>
      </c>
    </row>
    <row r="3831" spans="1:21" ht="14.5">
      <c r="A3831" s="3" t="s">
        <v>10195</v>
      </c>
      <c r="B3831" s="15" t="s">
        <v>9377</v>
      </c>
      <c r="C3831" s="19" t="s">
        <v>1066</v>
      </c>
      <c r="D3831" s="15" t="s">
        <v>9244</v>
      </c>
      <c r="E3831" s="15">
        <v>400</v>
      </c>
      <c r="F3831" s="15">
        <v>64.400000000000006</v>
      </c>
      <c r="G3831" s="15"/>
      <c r="H3831" s="15">
        <v>71.2</v>
      </c>
      <c r="I3831" s="15">
        <v>58</v>
      </c>
      <c r="J3831" s="15">
        <v>7.9</v>
      </c>
      <c r="K3831" s="15">
        <v>1</v>
      </c>
      <c r="L3831" s="15">
        <v>93.6</v>
      </c>
      <c r="M3831" s="15">
        <v>4.3</v>
      </c>
      <c r="N3831" s="19">
        <v>175</v>
      </c>
      <c r="O3831" s="15">
        <v>1</v>
      </c>
      <c r="P3831" s="19" t="s">
        <v>1029</v>
      </c>
      <c r="Q3831" s="34" t="s">
        <v>9169</v>
      </c>
      <c r="R3831" s="34">
        <v>1.4999999999999999E-2</v>
      </c>
      <c r="S3831" s="37" t="s">
        <v>9168</v>
      </c>
      <c r="T3831" s="37" t="s">
        <v>9167</v>
      </c>
      <c r="U3831" s="34" t="s">
        <v>9166</v>
      </c>
    </row>
    <row r="3832" spans="1:21" ht="14.5">
      <c r="A3832" s="3" t="s">
        <v>10196</v>
      </c>
      <c r="B3832" s="15" t="s">
        <v>9377</v>
      </c>
      <c r="C3832" s="19" t="s">
        <v>1066</v>
      </c>
      <c r="D3832" s="15" t="s">
        <v>9244</v>
      </c>
      <c r="E3832" s="15">
        <v>400</v>
      </c>
      <c r="F3832" s="15">
        <v>66.7</v>
      </c>
      <c r="G3832" s="15"/>
      <c r="H3832" s="15">
        <v>73.7</v>
      </c>
      <c r="I3832" s="15">
        <v>60</v>
      </c>
      <c r="J3832" s="15">
        <v>7.9</v>
      </c>
      <c r="K3832" s="15">
        <v>1</v>
      </c>
      <c r="L3832" s="15">
        <v>96.8</v>
      </c>
      <c r="M3832" s="15">
        <v>4.0999999999999996</v>
      </c>
      <c r="N3832" s="19">
        <v>175</v>
      </c>
      <c r="O3832" s="15">
        <v>1</v>
      </c>
      <c r="P3832" s="19" t="s">
        <v>1029</v>
      </c>
      <c r="Q3832" s="34" t="s">
        <v>9169</v>
      </c>
      <c r="R3832" s="34">
        <v>1.4999999999999999E-2</v>
      </c>
      <c r="S3832" s="37" t="s">
        <v>9168</v>
      </c>
      <c r="T3832" s="37" t="s">
        <v>9167</v>
      </c>
      <c r="U3832" s="34" t="s">
        <v>9166</v>
      </c>
    </row>
    <row r="3833" spans="1:21" ht="14.5">
      <c r="A3833" s="3" t="s">
        <v>10197</v>
      </c>
      <c r="B3833" s="15" t="s">
        <v>9377</v>
      </c>
      <c r="C3833" s="19" t="s">
        <v>1066</v>
      </c>
      <c r="D3833" s="15" t="s">
        <v>9244</v>
      </c>
      <c r="E3833" s="15">
        <v>400</v>
      </c>
      <c r="F3833" s="15">
        <v>71.099999999999994</v>
      </c>
      <c r="G3833" s="15"/>
      <c r="H3833" s="15">
        <v>78.599999999999994</v>
      </c>
      <c r="I3833" s="15">
        <v>64</v>
      </c>
      <c r="J3833" s="15">
        <v>7.9</v>
      </c>
      <c r="K3833" s="15">
        <v>1</v>
      </c>
      <c r="L3833" s="15">
        <v>103</v>
      </c>
      <c r="M3833" s="15">
        <v>3.9</v>
      </c>
      <c r="N3833" s="19">
        <v>175</v>
      </c>
      <c r="O3833" s="15">
        <v>1</v>
      </c>
      <c r="P3833" s="19" t="s">
        <v>1029</v>
      </c>
      <c r="Q3833" s="34" t="s">
        <v>9169</v>
      </c>
      <c r="R3833" s="34">
        <v>1.4999999999999999E-2</v>
      </c>
      <c r="S3833" s="37" t="s">
        <v>9168</v>
      </c>
      <c r="T3833" s="37" t="s">
        <v>9167</v>
      </c>
      <c r="U3833" s="34" t="s">
        <v>9166</v>
      </c>
    </row>
    <row r="3834" spans="1:21" ht="14.5">
      <c r="A3834" s="3" t="s">
        <v>10134</v>
      </c>
      <c r="B3834" s="15" t="s">
        <v>9377</v>
      </c>
      <c r="C3834" s="19" t="s">
        <v>1066</v>
      </c>
      <c r="D3834" s="15" t="s">
        <v>9244</v>
      </c>
      <c r="E3834" s="15">
        <v>400</v>
      </c>
      <c r="F3834" s="15">
        <v>7.22</v>
      </c>
      <c r="G3834" s="15"/>
      <c r="H3834" s="15">
        <v>7.98</v>
      </c>
      <c r="I3834" s="15">
        <v>6.5</v>
      </c>
      <c r="J3834" s="15">
        <v>7.9</v>
      </c>
      <c r="K3834" s="15">
        <v>500</v>
      </c>
      <c r="L3834" s="15">
        <v>11.2</v>
      </c>
      <c r="M3834" s="15">
        <v>33.1</v>
      </c>
      <c r="N3834" s="15">
        <v>175</v>
      </c>
      <c r="O3834" s="15">
        <v>1</v>
      </c>
      <c r="P3834" s="15" t="s">
        <v>9407</v>
      </c>
      <c r="Q3834" s="34" t="s">
        <v>9169</v>
      </c>
      <c r="R3834" s="34">
        <v>1.4999999999999999E-2</v>
      </c>
      <c r="S3834" s="40" t="s">
        <v>9168</v>
      </c>
      <c r="T3834" s="40" t="s">
        <v>9167</v>
      </c>
      <c r="U3834" s="34" t="s">
        <v>9166</v>
      </c>
    </row>
    <row r="3835" spans="1:21" ht="14.5">
      <c r="A3835" s="3" t="s">
        <v>10135</v>
      </c>
      <c r="B3835" s="15" t="s">
        <v>9377</v>
      </c>
      <c r="C3835" s="19" t="s">
        <v>1066</v>
      </c>
      <c r="D3835" s="15" t="s">
        <v>9244</v>
      </c>
      <c r="E3835" s="15">
        <v>400</v>
      </c>
      <c r="F3835" s="15">
        <v>7.78</v>
      </c>
      <c r="G3835" s="15"/>
      <c r="H3835" s="15">
        <v>8.6</v>
      </c>
      <c r="I3835" s="15">
        <v>7</v>
      </c>
      <c r="J3835" s="15">
        <v>7.9</v>
      </c>
      <c r="K3835" s="15">
        <v>200</v>
      </c>
      <c r="L3835" s="15">
        <v>12</v>
      </c>
      <c r="M3835" s="15">
        <v>30.9</v>
      </c>
      <c r="N3835" s="15">
        <v>175</v>
      </c>
      <c r="O3835" s="15">
        <v>1</v>
      </c>
      <c r="P3835" s="15" t="s">
        <v>9407</v>
      </c>
      <c r="Q3835" s="34" t="s">
        <v>9169</v>
      </c>
      <c r="R3835" s="34">
        <v>1.4999999999999999E-2</v>
      </c>
      <c r="S3835" s="40" t="s">
        <v>9168</v>
      </c>
      <c r="T3835" s="40" t="s">
        <v>9167</v>
      </c>
      <c r="U3835" s="34" t="s">
        <v>9166</v>
      </c>
    </row>
    <row r="3836" spans="1:21" ht="14.5">
      <c r="A3836" s="3" t="s">
        <v>10136</v>
      </c>
      <c r="B3836" s="15" t="s">
        <v>9377</v>
      </c>
      <c r="C3836" s="19" t="s">
        <v>1066</v>
      </c>
      <c r="D3836" s="15" t="s">
        <v>9244</v>
      </c>
      <c r="E3836" s="15">
        <v>400</v>
      </c>
      <c r="F3836" s="15">
        <v>8.33</v>
      </c>
      <c r="G3836" s="15"/>
      <c r="H3836" s="15">
        <v>9.2100000000000009</v>
      </c>
      <c r="I3836" s="15">
        <v>7.5</v>
      </c>
      <c r="J3836" s="15">
        <v>7.9</v>
      </c>
      <c r="K3836" s="15">
        <v>100</v>
      </c>
      <c r="L3836" s="15">
        <v>12.9</v>
      </c>
      <c r="M3836" s="15">
        <v>28.7</v>
      </c>
      <c r="N3836" s="15">
        <v>175</v>
      </c>
      <c r="O3836" s="15">
        <v>1</v>
      </c>
      <c r="P3836" s="15" t="s">
        <v>9407</v>
      </c>
      <c r="Q3836" s="34" t="s">
        <v>9169</v>
      </c>
      <c r="R3836" s="34">
        <v>1.4999999999999999E-2</v>
      </c>
      <c r="S3836" s="40" t="s">
        <v>9168</v>
      </c>
      <c r="T3836" s="40" t="s">
        <v>9167</v>
      </c>
      <c r="U3836" s="34" t="s">
        <v>9166</v>
      </c>
    </row>
    <row r="3837" spans="1:21" ht="14.5">
      <c r="A3837" s="3" t="s">
        <v>10137</v>
      </c>
      <c r="B3837" s="15" t="s">
        <v>9377</v>
      </c>
      <c r="C3837" s="19" t="s">
        <v>1066</v>
      </c>
      <c r="D3837" s="15" t="s">
        <v>9244</v>
      </c>
      <c r="E3837" s="15">
        <v>400</v>
      </c>
      <c r="F3837" s="15">
        <v>8.89</v>
      </c>
      <c r="G3837" s="15"/>
      <c r="H3837" s="15">
        <v>9.83</v>
      </c>
      <c r="I3837" s="15">
        <v>8</v>
      </c>
      <c r="J3837" s="15">
        <v>7.9</v>
      </c>
      <c r="K3837" s="15">
        <v>50</v>
      </c>
      <c r="L3837" s="15">
        <v>13.6</v>
      </c>
      <c r="M3837" s="15">
        <v>27.2</v>
      </c>
      <c r="N3837" s="15">
        <v>175</v>
      </c>
      <c r="O3837" s="15">
        <v>1</v>
      </c>
      <c r="P3837" s="15" t="s">
        <v>9407</v>
      </c>
      <c r="Q3837" s="34" t="s">
        <v>9169</v>
      </c>
      <c r="R3837" s="34">
        <v>1.4999999999999999E-2</v>
      </c>
      <c r="S3837" s="40" t="s">
        <v>9168</v>
      </c>
      <c r="T3837" s="40" t="s">
        <v>9167</v>
      </c>
      <c r="U3837" s="34" t="s">
        <v>9166</v>
      </c>
    </row>
    <row r="3838" spans="1:21" ht="14.5">
      <c r="A3838" s="3" t="s">
        <v>10138</v>
      </c>
      <c r="B3838" s="15" t="s">
        <v>9377</v>
      </c>
      <c r="C3838" s="19" t="s">
        <v>1066</v>
      </c>
      <c r="D3838" s="15" t="s">
        <v>9244</v>
      </c>
      <c r="E3838" s="15">
        <v>400</v>
      </c>
      <c r="F3838" s="15">
        <v>9.44</v>
      </c>
      <c r="G3838" s="15"/>
      <c r="H3838" s="15">
        <v>10.4</v>
      </c>
      <c r="I3838" s="15">
        <v>8.5</v>
      </c>
      <c r="J3838" s="15">
        <v>7.9</v>
      </c>
      <c r="K3838" s="15">
        <v>20</v>
      </c>
      <c r="L3838" s="15">
        <v>14.4</v>
      </c>
      <c r="M3838" s="15">
        <v>25.7</v>
      </c>
      <c r="N3838" s="15">
        <v>175</v>
      </c>
      <c r="O3838" s="15">
        <v>1</v>
      </c>
      <c r="P3838" s="15" t="s">
        <v>9407</v>
      </c>
      <c r="Q3838" s="34" t="s">
        <v>9169</v>
      </c>
      <c r="R3838" s="34">
        <v>1.4999999999999999E-2</v>
      </c>
      <c r="S3838" s="40" t="s">
        <v>9168</v>
      </c>
      <c r="T3838" s="40" t="s">
        <v>9167</v>
      </c>
      <c r="U3838" s="34" t="s">
        <v>9166</v>
      </c>
    </row>
    <row r="3839" spans="1:21" ht="14.5">
      <c r="A3839" s="3" t="s">
        <v>10139</v>
      </c>
      <c r="B3839" s="15" t="s">
        <v>9377</v>
      </c>
      <c r="C3839" s="19" t="s">
        <v>1066</v>
      </c>
      <c r="D3839" s="15" t="s">
        <v>9244</v>
      </c>
      <c r="E3839" s="15">
        <v>400</v>
      </c>
      <c r="F3839" s="15">
        <v>10</v>
      </c>
      <c r="G3839" s="15"/>
      <c r="H3839" s="15">
        <v>11.1</v>
      </c>
      <c r="I3839" s="15">
        <v>9</v>
      </c>
      <c r="J3839" s="15">
        <v>7.9</v>
      </c>
      <c r="K3839" s="15">
        <v>5</v>
      </c>
      <c r="L3839" s="15">
        <v>15.4</v>
      </c>
      <c r="M3839" s="15">
        <v>26.4</v>
      </c>
      <c r="N3839" s="15">
        <v>175</v>
      </c>
      <c r="O3839" s="15">
        <v>1</v>
      </c>
      <c r="P3839" s="15" t="s">
        <v>9407</v>
      </c>
      <c r="Q3839" s="34" t="s">
        <v>9169</v>
      </c>
      <c r="R3839" s="34">
        <v>1.4999999999999999E-2</v>
      </c>
      <c r="S3839" s="40" t="s">
        <v>9168</v>
      </c>
      <c r="T3839" s="40" t="s">
        <v>9167</v>
      </c>
      <c r="U3839" s="34" t="s">
        <v>9166</v>
      </c>
    </row>
    <row r="3840" spans="1:21" ht="14.5">
      <c r="A3840" s="3" t="s">
        <v>10140</v>
      </c>
      <c r="B3840" s="15" t="s">
        <v>9377</v>
      </c>
      <c r="C3840" s="19" t="s">
        <v>1066</v>
      </c>
      <c r="D3840" s="15" t="s">
        <v>9244</v>
      </c>
      <c r="E3840" s="15">
        <v>400</v>
      </c>
      <c r="F3840" s="15">
        <v>11.1</v>
      </c>
      <c r="G3840" s="15"/>
      <c r="H3840" s="15">
        <v>12.3</v>
      </c>
      <c r="I3840" s="15">
        <v>10</v>
      </c>
      <c r="J3840" s="15">
        <v>7.9</v>
      </c>
      <c r="K3840" s="15">
        <v>5</v>
      </c>
      <c r="L3840" s="15">
        <v>17</v>
      </c>
      <c r="M3840" s="15">
        <v>23.5</v>
      </c>
      <c r="N3840" s="15">
        <v>175</v>
      </c>
      <c r="O3840" s="15">
        <v>1</v>
      </c>
      <c r="P3840" s="15" t="s">
        <v>9407</v>
      </c>
      <c r="Q3840" s="34" t="s">
        <v>9169</v>
      </c>
      <c r="R3840" s="34">
        <v>1.4999999999999999E-2</v>
      </c>
      <c r="S3840" s="40" t="s">
        <v>9168</v>
      </c>
      <c r="T3840" s="40" t="s">
        <v>9167</v>
      </c>
      <c r="U3840" s="34" t="s">
        <v>9166</v>
      </c>
    </row>
    <row r="3841" spans="1:21" ht="14.5">
      <c r="A3841" s="3" t="s">
        <v>10141</v>
      </c>
      <c r="B3841" s="15" t="s">
        <v>9377</v>
      </c>
      <c r="C3841" s="19" t="s">
        <v>1066</v>
      </c>
      <c r="D3841" s="15" t="s">
        <v>9244</v>
      </c>
      <c r="E3841" s="15">
        <v>400</v>
      </c>
      <c r="F3841" s="15">
        <v>12.2</v>
      </c>
      <c r="G3841" s="15"/>
      <c r="H3841" s="15">
        <v>13.5</v>
      </c>
      <c r="I3841" s="15">
        <v>11</v>
      </c>
      <c r="J3841" s="15">
        <v>7.9</v>
      </c>
      <c r="K3841" s="15">
        <v>1</v>
      </c>
      <c r="L3841" s="15">
        <v>18.2</v>
      </c>
      <c r="M3841" s="15">
        <v>22</v>
      </c>
      <c r="N3841" s="15">
        <v>175</v>
      </c>
      <c r="O3841" s="15">
        <v>1</v>
      </c>
      <c r="P3841" s="15" t="s">
        <v>9407</v>
      </c>
      <c r="Q3841" s="34" t="s">
        <v>9169</v>
      </c>
      <c r="R3841" s="34">
        <v>1.4999999999999999E-2</v>
      </c>
      <c r="S3841" s="40" t="s">
        <v>9168</v>
      </c>
      <c r="T3841" s="40" t="s">
        <v>9167</v>
      </c>
      <c r="U3841" s="34" t="s">
        <v>9166</v>
      </c>
    </row>
    <row r="3842" spans="1:21" ht="14.5">
      <c r="A3842" s="3" t="s">
        <v>10142</v>
      </c>
      <c r="B3842" s="15" t="s">
        <v>9377</v>
      </c>
      <c r="C3842" s="19" t="s">
        <v>1066</v>
      </c>
      <c r="D3842" s="15" t="s">
        <v>9244</v>
      </c>
      <c r="E3842" s="15">
        <v>400</v>
      </c>
      <c r="F3842" s="15">
        <v>13.3</v>
      </c>
      <c r="G3842" s="15"/>
      <c r="H3842" s="15">
        <v>14.7</v>
      </c>
      <c r="I3842" s="15">
        <v>12</v>
      </c>
      <c r="J3842" s="15">
        <v>7.9</v>
      </c>
      <c r="K3842" s="15">
        <v>1</v>
      </c>
      <c r="L3842" s="15">
        <v>19.899999999999999</v>
      </c>
      <c r="M3842" s="15">
        <v>20.100000000000001</v>
      </c>
      <c r="N3842" s="15">
        <v>175</v>
      </c>
      <c r="O3842" s="15">
        <v>1</v>
      </c>
      <c r="P3842" s="15" t="s">
        <v>9407</v>
      </c>
      <c r="Q3842" s="34" t="s">
        <v>9169</v>
      </c>
      <c r="R3842" s="34">
        <v>1.4999999999999999E-2</v>
      </c>
      <c r="S3842" s="40" t="s">
        <v>9168</v>
      </c>
      <c r="T3842" s="40" t="s">
        <v>9167</v>
      </c>
      <c r="U3842" s="34" t="s">
        <v>9166</v>
      </c>
    </row>
    <row r="3843" spans="1:21" ht="14.5">
      <c r="A3843" s="3" t="s">
        <v>10143</v>
      </c>
      <c r="B3843" s="15" t="s">
        <v>9377</v>
      </c>
      <c r="C3843" s="19" t="s">
        <v>1066</v>
      </c>
      <c r="D3843" s="15" t="s">
        <v>9244</v>
      </c>
      <c r="E3843" s="15">
        <v>400</v>
      </c>
      <c r="F3843" s="15">
        <v>14.4</v>
      </c>
      <c r="G3843" s="15"/>
      <c r="H3843" s="15">
        <v>15.9</v>
      </c>
      <c r="I3843" s="15">
        <v>13</v>
      </c>
      <c r="J3843" s="15">
        <v>7.9</v>
      </c>
      <c r="K3843" s="15">
        <v>1</v>
      </c>
      <c r="L3843" s="15">
        <v>21.5</v>
      </c>
      <c r="M3843" s="15">
        <v>18.600000000000001</v>
      </c>
      <c r="N3843" s="15">
        <v>175</v>
      </c>
      <c r="O3843" s="15">
        <v>1</v>
      </c>
      <c r="P3843" s="15" t="s">
        <v>9407</v>
      </c>
      <c r="Q3843" s="34" t="s">
        <v>9169</v>
      </c>
      <c r="R3843" s="34">
        <v>1.4999999999999999E-2</v>
      </c>
      <c r="S3843" s="40" t="s">
        <v>9168</v>
      </c>
      <c r="T3843" s="40" t="s">
        <v>9167</v>
      </c>
      <c r="U3843" s="34" t="s">
        <v>9166</v>
      </c>
    </row>
    <row r="3844" spans="1:21" ht="14.5">
      <c r="A3844" s="3" t="s">
        <v>10144</v>
      </c>
      <c r="B3844" s="15" t="s">
        <v>9377</v>
      </c>
      <c r="C3844" s="19" t="s">
        <v>1066</v>
      </c>
      <c r="D3844" s="15" t="s">
        <v>9244</v>
      </c>
      <c r="E3844" s="15">
        <v>400</v>
      </c>
      <c r="F3844" s="15">
        <v>15.6</v>
      </c>
      <c r="G3844" s="15"/>
      <c r="H3844" s="15">
        <v>17.2</v>
      </c>
      <c r="I3844" s="15">
        <v>14</v>
      </c>
      <c r="J3844" s="15">
        <v>7.9</v>
      </c>
      <c r="K3844" s="15">
        <v>1</v>
      </c>
      <c r="L3844" s="15">
        <v>23.2</v>
      </c>
      <c r="M3844" s="15">
        <v>17.2</v>
      </c>
      <c r="N3844" s="15">
        <v>175</v>
      </c>
      <c r="O3844" s="15">
        <v>1</v>
      </c>
      <c r="P3844" s="15" t="s">
        <v>9407</v>
      </c>
      <c r="Q3844" s="34" t="s">
        <v>9169</v>
      </c>
      <c r="R3844" s="34">
        <v>1.4999999999999999E-2</v>
      </c>
      <c r="S3844" s="40" t="s">
        <v>9168</v>
      </c>
      <c r="T3844" s="40" t="s">
        <v>9167</v>
      </c>
      <c r="U3844" s="34" t="s">
        <v>9166</v>
      </c>
    </row>
    <row r="3845" spans="1:21" ht="14.5">
      <c r="A3845" s="3" t="s">
        <v>10145</v>
      </c>
      <c r="B3845" s="15" t="s">
        <v>9377</v>
      </c>
      <c r="C3845" s="19" t="s">
        <v>1066</v>
      </c>
      <c r="D3845" s="15" t="s">
        <v>9244</v>
      </c>
      <c r="E3845" s="15">
        <v>400</v>
      </c>
      <c r="F3845" s="15">
        <v>16.7</v>
      </c>
      <c r="G3845" s="15"/>
      <c r="H3845" s="15">
        <v>18.5</v>
      </c>
      <c r="I3845" s="15">
        <v>15</v>
      </c>
      <c r="J3845" s="15">
        <v>7.9</v>
      </c>
      <c r="K3845" s="15">
        <v>1</v>
      </c>
      <c r="L3845" s="15">
        <v>24.4</v>
      </c>
      <c r="M3845" s="15">
        <v>16.399999999999999</v>
      </c>
      <c r="N3845" s="15">
        <v>175</v>
      </c>
      <c r="O3845" s="15">
        <v>1</v>
      </c>
      <c r="P3845" s="15" t="s">
        <v>9407</v>
      </c>
      <c r="Q3845" s="34" t="s">
        <v>9169</v>
      </c>
      <c r="R3845" s="34">
        <v>1.4999999999999999E-2</v>
      </c>
      <c r="S3845" s="40" t="s">
        <v>9168</v>
      </c>
      <c r="T3845" s="40" t="s">
        <v>9167</v>
      </c>
      <c r="U3845" s="34" t="s">
        <v>9166</v>
      </c>
    </row>
    <row r="3846" spans="1:21" ht="14.5">
      <c r="A3846" s="3" t="s">
        <v>10146</v>
      </c>
      <c r="B3846" s="15" t="s">
        <v>9377</v>
      </c>
      <c r="C3846" s="19" t="s">
        <v>1066</v>
      </c>
      <c r="D3846" s="15" t="s">
        <v>9244</v>
      </c>
      <c r="E3846" s="15">
        <v>400</v>
      </c>
      <c r="F3846" s="15">
        <v>17.8</v>
      </c>
      <c r="G3846" s="15"/>
      <c r="H3846" s="15">
        <v>19.7</v>
      </c>
      <c r="I3846" s="15">
        <v>16</v>
      </c>
      <c r="J3846" s="15">
        <v>7.9</v>
      </c>
      <c r="K3846" s="15">
        <v>1</v>
      </c>
      <c r="L3846" s="15">
        <v>26</v>
      </c>
      <c r="M3846" s="15">
        <v>15.4</v>
      </c>
      <c r="N3846" s="15">
        <v>175</v>
      </c>
      <c r="O3846" s="15">
        <v>1</v>
      </c>
      <c r="P3846" s="15" t="s">
        <v>9407</v>
      </c>
      <c r="Q3846" s="34" t="s">
        <v>9169</v>
      </c>
      <c r="R3846" s="34">
        <v>1.4999999999999999E-2</v>
      </c>
      <c r="S3846" s="40" t="s">
        <v>9168</v>
      </c>
      <c r="T3846" s="40" t="s">
        <v>9167</v>
      </c>
      <c r="U3846" s="34" t="s">
        <v>9166</v>
      </c>
    </row>
    <row r="3847" spans="1:21" ht="14.5">
      <c r="A3847" s="3" t="s">
        <v>10147</v>
      </c>
      <c r="B3847" s="15" t="s">
        <v>9377</v>
      </c>
      <c r="C3847" s="19" t="s">
        <v>1066</v>
      </c>
      <c r="D3847" s="15" t="s">
        <v>9244</v>
      </c>
      <c r="E3847" s="15">
        <v>400</v>
      </c>
      <c r="F3847" s="15">
        <v>18.899999999999999</v>
      </c>
      <c r="G3847" s="15"/>
      <c r="H3847" s="15">
        <v>20.9</v>
      </c>
      <c r="I3847" s="15">
        <v>17</v>
      </c>
      <c r="J3847" s="15">
        <v>7.9</v>
      </c>
      <c r="K3847" s="15">
        <v>1</v>
      </c>
      <c r="L3847" s="15">
        <v>27.6</v>
      </c>
      <c r="M3847" s="15">
        <v>14.5</v>
      </c>
      <c r="N3847" s="15">
        <v>175</v>
      </c>
      <c r="O3847" s="15">
        <v>1</v>
      </c>
      <c r="P3847" s="15" t="s">
        <v>9407</v>
      </c>
      <c r="Q3847" s="34" t="s">
        <v>9169</v>
      </c>
      <c r="R3847" s="34">
        <v>1.4999999999999999E-2</v>
      </c>
      <c r="S3847" s="40" t="s">
        <v>9168</v>
      </c>
      <c r="T3847" s="40" t="s">
        <v>9167</v>
      </c>
      <c r="U3847" s="34" t="s">
        <v>9166</v>
      </c>
    </row>
    <row r="3848" spans="1:21" ht="14.5">
      <c r="A3848" s="3" t="s">
        <v>10148</v>
      </c>
      <c r="B3848" s="15" t="s">
        <v>9377</v>
      </c>
      <c r="C3848" s="19" t="s">
        <v>1066</v>
      </c>
      <c r="D3848" s="15" t="s">
        <v>9244</v>
      </c>
      <c r="E3848" s="15">
        <v>400</v>
      </c>
      <c r="F3848" s="15">
        <v>20</v>
      </c>
      <c r="G3848" s="15"/>
      <c r="H3848" s="15">
        <v>22.1</v>
      </c>
      <c r="I3848" s="15">
        <v>18</v>
      </c>
      <c r="J3848" s="15">
        <v>7.9</v>
      </c>
      <c r="K3848" s="15">
        <v>1</v>
      </c>
      <c r="L3848" s="15">
        <v>29.2</v>
      </c>
      <c r="M3848" s="15">
        <v>13.7</v>
      </c>
      <c r="N3848" s="15">
        <v>175</v>
      </c>
      <c r="O3848" s="15">
        <v>1</v>
      </c>
      <c r="P3848" s="15" t="s">
        <v>9407</v>
      </c>
      <c r="Q3848" s="34" t="s">
        <v>9169</v>
      </c>
      <c r="R3848" s="34">
        <v>1.4999999999999999E-2</v>
      </c>
      <c r="S3848" s="40" t="s">
        <v>9168</v>
      </c>
      <c r="T3848" s="40" t="s">
        <v>9167</v>
      </c>
      <c r="U3848" s="34" t="s">
        <v>9166</v>
      </c>
    </row>
    <row r="3849" spans="1:21" ht="14.5">
      <c r="A3849" s="3" t="s">
        <v>10149</v>
      </c>
      <c r="B3849" s="15" t="s">
        <v>9377</v>
      </c>
      <c r="C3849" s="19" t="s">
        <v>1066</v>
      </c>
      <c r="D3849" s="15" t="s">
        <v>9244</v>
      </c>
      <c r="E3849" s="15">
        <v>400</v>
      </c>
      <c r="F3849" s="15">
        <v>22.2</v>
      </c>
      <c r="G3849" s="15"/>
      <c r="H3849" s="15">
        <v>24.5</v>
      </c>
      <c r="I3849" s="15">
        <v>20</v>
      </c>
      <c r="J3849" s="15">
        <v>7.9</v>
      </c>
      <c r="K3849" s="15">
        <v>1</v>
      </c>
      <c r="L3849" s="15">
        <v>32.4</v>
      </c>
      <c r="M3849" s="15">
        <v>12.3</v>
      </c>
      <c r="N3849" s="15">
        <v>175</v>
      </c>
      <c r="O3849" s="15">
        <v>1</v>
      </c>
      <c r="P3849" s="15" t="s">
        <v>9407</v>
      </c>
      <c r="Q3849" s="34" t="s">
        <v>9169</v>
      </c>
      <c r="R3849" s="34">
        <v>1.4999999999999999E-2</v>
      </c>
      <c r="S3849" s="40" t="s">
        <v>9168</v>
      </c>
      <c r="T3849" s="40" t="s">
        <v>9167</v>
      </c>
      <c r="U3849" s="34" t="s">
        <v>9166</v>
      </c>
    </row>
    <row r="3850" spans="1:21" ht="14.5">
      <c r="A3850" s="3" t="s">
        <v>10150</v>
      </c>
      <c r="B3850" s="15" t="s">
        <v>9377</v>
      </c>
      <c r="C3850" s="19" t="s">
        <v>1066</v>
      </c>
      <c r="D3850" s="15" t="s">
        <v>9244</v>
      </c>
      <c r="E3850" s="15">
        <v>400</v>
      </c>
      <c r="F3850" s="15">
        <v>24.4</v>
      </c>
      <c r="G3850" s="15"/>
      <c r="H3850" s="15">
        <v>26.9</v>
      </c>
      <c r="I3850" s="15">
        <v>22</v>
      </c>
      <c r="J3850" s="15">
        <v>7.9</v>
      </c>
      <c r="K3850" s="15">
        <v>1</v>
      </c>
      <c r="L3850" s="15">
        <v>35.5</v>
      </c>
      <c r="M3850" s="15">
        <v>11.3</v>
      </c>
      <c r="N3850" s="15">
        <v>175</v>
      </c>
      <c r="O3850" s="15">
        <v>1</v>
      </c>
      <c r="P3850" s="15" t="s">
        <v>9407</v>
      </c>
      <c r="Q3850" s="34" t="s">
        <v>9169</v>
      </c>
      <c r="R3850" s="34">
        <v>1.4999999999999999E-2</v>
      </c>
      <c r="S3850" s="40" t="s">
        <v>9168</v>
      </c>
      <c r="T3850" s="40" t="s">
        <v>9167</v>
      </c>
      <c r="U3850" s="34" t="s">
        <v>9166</v>
      </c>
    </row>
    <row r="3851" spans="1:21" ht="14.5">
      <c r="A3851" s="3" t="s">
        <v>10151</v>
      </c>
      <c r="B3851" s="15" t="s">
        <v>9377</v>
      </c>
      <c r="C3851" s="19" t="s">
        <v>1066</v>
      </c>
      <c r="D3851" s="15" t="s">
        <v>9244</v>
      </c>
      <c r="E3851" s="15">
        <v>400</v>
      </c>
      <c r="F3851" s="15">
        <v>26.7</v>
      </c>
      <c r="G3851" s="15"/>
      <c r="H3851" s="15">
        <v>29.5</v>
      </c>
      <c r="I3851" s="15">
        <v>24</v>
      </c>
      <c r="J3851" s="15">
        <v>7.9</v>
      </c>
      <c r="K3851" s="15">
        <v>1</v>
      </c>
      <c r="L3851" s="15">
        <v>38.9</v>
      </c>
      <c r="M3851" s="15">
        <v>10.3</v>
      </c>
      <c r="N3851" s="15">
        <v>175</v>
      </c>
      <c r="O3851" s="15">
        <v>1</v>
      </c>
      <c r="P3851" s="15" t="s">
        <v>9407</v>
      </c>
      <c r="Q3851" s="34" t="s">
        <v>9169</v>
      </c>
      <c r="R3851" s="34">
        <v>1.4999999999999999E-2</v>
      </c>
      <c r="S3851" s="40" t="s">
        <v>9168</v>
      </c>
      <c r="T3851" s="40" t="s">
        <v>9167</v>
      </c>
      <c r="U3851" s="34" t="s">
        <v>9166</v>
      </c>
    </row>
    <row r="3852" spans="1:21" ht="14.5">
      <c r="A3852" s="3" t="s">
        <v>10152</v>
      </c>
      <c r="B3852" s="15" t="s">
        <v>9377</v>
      </c>
      <c r="C3852" s="19" t="s">
        <v>1066</v>
      </c>
      <c r="D3852" s="15" t="s">
        <v>9244</v>
      </c>
      <c r="E3852" s="15">
        <v>400</v>
      </c>
      <c r="F3852" s="15">
        <v>28.9</v>
      </c>
      <c r="G3852" s="15"/>
      <c r="H3852" s="15">
        <v>31.9</v>
      </c>
      <c r="I3852" s="15">
        <v>26</v>
      </c>
      <c r="J3852" s="15">
        <v>7.9</v>
      </c>
      <c r="K3852" s="15">
        <v>1</v>
      </c>
      <c r="L3852" s="15">
        <v>42.1</v>
      </c>
      <c r="M3852" s="15">
        <v>9.5</v>
      </c>
      <c r="N3852" s="15">
        <v>175</v>
      </c>
      <c r="O3852" s="15">
        <v>1</v>
      </c>
      <c r="P3852" s="15" t="s">
        <v>9407</v>
      </c>
      <c r="Q3852" s="34" t="s">
        <v>9169</v>
      </c>
      <c r="R3852" s="34">
        <v>1.4999999999999999E-2</v>
      </c>
      <c r="S3852" s="40" t="s">
        <v>9168</v>
      </c>
      <c r="T3852" s="40" t="s">
        <v>9167</v>
      </c>
      <c r="U3852" s="34" t="s">
        <v>9166</v>
      </c>
    </row>
    <row r="3853" spans="1:21" ht="14.5">
      <c r="A3853" s="3" t="s">
        <v>10153</v>
      </c>
      <c r="B3853" s="15" t="s">
        <v>9377</v>
      </c>
      <c r="C3853" s="19" t="s">
        <v>1066</v>
      </c>
      <c r="D3853" s="15" t="s">
        <v>9244</v>
      </c>
      <c r="E3853" s="15">
        <v>400</v>
      </c>
      <c r="F3853" s="15">
        <v>31.1</v>
      </c>
      <c r="G3853" s="15"/>
      <c r="H3853" s="15">
        <v>34.4</v>
      </c>
      <c r="I3853" s="15">
        <v>28</v>
      </c>
      <c r="J3853" s="15">
        <v>7.9</v>
      </c>
      <c r="K3853" s="15">
        <v>1</v>
      </c>
      <c r="L3853" s="15">
        <v>45.4</v>
      </c>
      <c r="M3853" s="15">
        <v>8.8000000000000007</v>
      </c>
      <c r="N3853" s="15">
        <v>175</v>
      </c>
      <c r="O3853" s="15">
        <v>1</v>
      </c>
      <c r="P3853" s="15" t="s">
        <v>9407</v>
      </c>
      <c r="Q3853" s="34" t="s">
        <v>9169</v>
      </c>
      <c r="R3853" s="34">
        <v>1.4999999999999999E-2</v>
      </c>
      <c r="S3853" s="40" t="s">
        <v>9168</v>
      </c>
      <c r="T3853" s="40" t="s">
        <v>9167</v>
      </c>
      <c r="U3853" s="34" t="s">
        <v>9166</v>
      </c>
    </row>
    <row r="3854" spans="1:21" ht="14.5">
      <c r="A3854" s="3" t="s">
        <v>10154</v>
      </c>
      <c r="B3854" s="15" t="s">
        <v>9377</v>
      </c>
      <c r="C3854" s="19" t="s">
        <v>1066</v>
      </c>
      <c r="D3854" s="15" t="s">
        <v>9244</v>
      </c>
      <c r="E3854" s="15">
        <v>400</v>
      </c>
      <c r="F3854" s="15">
        <v>33.299999999999997</v>
      </c>
      <c r="G3854" s="15"/>
      <c r="H3854" s="15">
        <v>36.799999999999997</v>
      </c>
      <c r="I3854" s="15">
        <v>30</v>
      </c>
      <c r="J3854" s="15">
        <v>7.9</v>
      </c>
      <c r="K3854" s="15">
        <v>1</v>
      </c>
      <c r="L3854" s="15">
        <v>48.4</v>
      </c>
      <c r="M3854" s="15">
        <v>8.3000000000000007</v>
      </c>
      <c r="N3854" s="15">
        <v>175</v>
      </c>
      <c r="O3854" s="15">
        <v>1</v>
      </c>
      <c r="P3854" s="15" t="s">
        <v>9407</v>
      </c>
      <c r="Q3854" s="34" t="s">
        <v>9169</v>
      </c>
      <c r="R3854" s="34">
        <v>1.4999999999999999E-2</v>
      </c>
      <c r="S3854" s="40" t="s">
        <v>9168</v>
      </c>
      <c r="T3854" s="40" t="s">
        <v>9167</v>
      </c>
      <c r="U3854" s="34" t="s">
        <v>9166</v>
      </c>
    </row>
    <row r="3855" spans="1:21" ht="14.5">
      <c r="A3855" s="3" t="s">
        <v>10155</v>
      </c>
      <c r="B3855" s="15" t="s">
        <v>9377</v>
      </c>
      <c r="C3855" s="19" t="s">
        <v>1066</v>
      </c>
      <c r="D3855" s="15" t="s">
        <v>9244</v>
      </c>
      <c r="E3855" s="15">
        <v>400</v>
      </c>
      <c r="F3855" s="15">
        <v>36.700000000000003</v>
      </c>
      <c r="G3855" s="15"/>
      <c r="H3855" s="15">
        <v>40.6</v>
      </c>
      <c r="I3855" s="15">
        <v>33</v>
      </c>
      <c r="J3855" s="15">
        <v>7.9</v>
      </c>
      <c r="K3855" s="15">
        <v>1</v>
      </c>
      <c r="L3855" s="15">
        <v>53.3</v>
      </c>
      <c r="M3855" s="15">
        <v>7.5</v>
      </c>
      <c r="N3855" s="15">
        <v>175</v>
      </c>
      <c r="O3855" s="15">
        <v>1</v>
      </c>
      <c r="P3855" s="15" t="s">
        <v>9407</v>
      </c>
      <c r="Q3855" s="34" t="s">
        <v>9169</v>
      </c>
      <c r="R3855" s="34">
        <v>1.4999999999999999E-2</v>
      </c>
      <c r="S3855" s="40" t="s">
        <v>9168</v>
      </c>
      <c r="T3855" s="40" t="s">
        <v>9167</v>
      </c>
      <c r="U3855" s="34" t="s">
        <v>9166</v>
      </c>
    </row>
    <row r="3856" spans="1:21" ht="14.5">
      <c r="A3856" s="3" t="s">
        <v>10156</v>
      </c>
      <c r="B3856" s="15" t="s">
        <v>9377</v>
      </c>
      <c r="C3856" s="19" t="s">
        <v>1066</v>
      </c>
      <c r="D3856" s="15" t="s">
        <v>9244</v>
      </c>
      <c r="E3856" s="15">
        <v>400</v>
      </c>
      <c r="F3856" s="15">
        <v>40</v>
      </c>
      <c r="G3856" s="15"/>
      <c r="H3856" s="15">
        <v>44.2</v>
      </c>
      <c r="I3856" s="15">
        <v>36</v>
      </c>
      <c r="J3856" s="15">
        <v>7.9</v>
      </c>
      <c r="K3856" s="15">
        <v>1</v>
      </c>
      <c r="L3856" s="15">
        <v>58.1</v>
      </c>
      <c r="M3856" s="15">
        <v>6.9</v>
      </c>
      <c r="N3856" s="15">
        <v>175</v>
      </c>
      <c r="O3856" s="15">
        <v>1</v>
      </c>
      <c r="P3856" s="15" t="s">
        <v>9407</v>
      </c>
      <c r="Q3856" s="34" t="s">
        <v>9169</v>
      </c>
      <c r="R3856" s="34">
        <v>1.4999999999999999E-2</v>
      </c>
      <c r="S3856" s="40" t="s">
        <v>9168</v>
      </c>
      <c r="T3856" s="40" t="s">
        <v>9167</v>
      </c>
      <c r="U3856" s="34" t="s">
        <v>9166</v>
      </c>
    </row>
    <row r="3857" spans="1:21" ht="14.5">
      <c r="A3857" s="3" t="s">
        <v>10157</v>
      </c>
      <c r="B3857" s="15" t="s">
        <v>9377</v>
      </c>
      <c r="C3857" s="19" t="s">
        <v>1066</v>
      </c>
      <c r="D3857" s="15" t="s">
        <v>9244</v>
      </c>
      <c r="E3857" s="15">
        <v>400</v>
      </c>
      <c r="F3857" s="15">
        <v>44.4</v>
      </c>
      <c r="G3857" s="15"/>
      <c r="H3857" s="15">
        <v>49.1</v>
      </c>
      <c r="I3857" s="15">
        <v>40</v>
      </c>
      <c r="J3857" s="15">
        <v>7.9</v>
      </c>
      <c r="K3857" s="15">
        <v>1</v>
      </c>
      <c r="L3857" s="15">
        <v>64.5</v>
      </c>
      <c r="M3857" s="15">
        <v>6.2</v>
      </c>
      <c r="N3857" s="15">
        <v>175</v>
      </c>
      <c r="O3857" s="15">
        <v>1</v>
      </c>
      <c r="P3857" s="15" t="s">
        <v>9407</v>
      </c>
      <c r="Q3857" s="34" t="s">
        <v>9169</v>
      </c>
      <c r="R3857" s="34">
        <v>1.4999999999999999E-2</v>
      </c>
      <c r="S3857" s="40" t="s">
        <v>9168</v>
      </c>
      <c r="T3857" s="40" t="s">
        <v>9167</v>
      </c>
      <c r="U3857" s="34" t="s">
        <v>9166</v>
      </c>
    </row>
    <row r="3858" spans="1:21" ht="14.5">
      <c r="A3858" s="3" t="s">
        <v>10158</v>
      </c>
      <c r="B3858" s="15" t="s">
        <v>9377</v>
      </c>
      <c r="C3858" s="19" t="s">
        <v>1066</v>
      </c>
      <c r="D3858" s="15" t="s">
        <v>9244</v>
      </c>
      <c r="E3858" s="15">
        <v>400</v>
      </c>
      <c r="F3858" s="15">
        <v>47.8</v>
      </c>
      <c r="G3858" s="15"/>
      <c r="H3858" s="15">
        <v>52.8</v>
      </c>
      <c r="I3858" s="15">
        <v>43</v>
      </c>
      <c r="J3858" s="15">
        <v>7.9</v>
      </c>
      <c r="K3858" s="15">
        <v>1</v>
      </c>
      <c r="L3858" s="15">
        <v>69.400000000000006</v>
      </c>
      <c r="M3858" s="15">
        <v>5.8</v>
      </c>
      <c r="N3858" s="15">
        <v>175</v>
      </c>
      <c r="O3858" s="15">
        <v>1</v>
      </c>
      <c r="P3858" s="15" t="s">
        <v>9407</v>
      </c>
      <c r="Q3858" s="34" t="s">
        <v>9169</v>
      </c>
      <c r="R3858" s="34">
        <v>1.4999999999999999E-2</v>
      </c>
      <c r="S3858" s="40" t="s">
        <v>9168</v>
      </c>
      <c r="T3858" s="40" t="s">
        <v>9167</v>
      </c>
      <c r="U3858" s="34" t="s">
        <v>9166</v>
      </c>
    </row>
    <row r="3859" spans="1:21" ht="14.5">
      <c r="A3859" s="3" t="s">
        <v>10159</v>
      </c>
      <c r="B3859" s="15" t="s">
        <v>9377</v>
      </c>
      <c r="C3859" s="19" t="s">
        <v>1066</v>
      </c>
      <c r="D3859" s="15" t="s">
        <v>9244</v>
      </c>
      <c r="E3859" s="15">
        <v>400</v>
      </c>
      <c r="F3859" s="15">
        <v>50</v>
      </c>
      <c r="G3859" s="15"/>
      <c r="H3859" s="15">
        <v>55.3</v>
      </c>
      <c r="I3859" s="15">
        <v>45</v>
      </c>
      <c r="J3859" s="15">
        <v>7.9</v>
      </c>
      <c r="K3859" s="15">
        <v>1</v>
      </c>
      <c r="L3859" s="15">
        <v>72.7</v>
      </c>
      <c r="M3859" s="15">
        <v>5.5</v>
      </c>
      <c r="N3859" s="15">
        <v>175</v>
      </c>
      <c r="O3859" s="15">
        <v>1</v>
      </c>
      <c r="P3859" s="15" t="s">
        <v>9407</v>
      </c>
      <c r="Q3859" s="34" t="s">
        <v>9169</v>
      </c>
      <c r="R3859" s="34">
        <v>1.4999999999999999E-2</v>
      </c>
      <c r="S3859" s="40" t="s">
        <v>9168</v>
      </c>
      <c r="T3859" s="40" t="s">
        <v>9167</v>
      </c>
      <c r="U3859" s="34" t="s">
        <v>9166</v>
      </c>
    </row>
    <row r="3860" spans="1:21" ht="14.5">
      <c r="A3860" s="3" t="s">
        <v>10160</v>
      </c>
      <c r="B3860" s="15" t="s">
        <v>9377</v>
      </c>
      <c r="C3860" s="19" t="s">
        <v>1066</v>
      </c>
      <c r="D3860" s="15" t="s">
        <v>9244</v>
      </c>
      <c r="E3860" s="15">
        <v>400</v>
      </c>
      <c r="F3860" s="15">
        <v>53.3</v>
      </c>
      <c r="G3860" s="15"/>
      <c r="H3860" s="15">
        <v>58.9</v>
      </c>
      <c r="I3860" s="15">
        <v>48</v>
      </c>
      <c r="J3860" s="15">
        <v>7.9</v>
      </c>
      <c r="K3860" s="15">
        <v>1</v>
      </c>
      <c r="L3860" s="15">
        <v>77.400000000000006</v>
      </c>
      <c r="M3860" s="15">
        <v>5.2</v>
      </c>
      <c r="N3860" s="15">
        <v>175</v>
      </c>
      <c r="O3860" s="15">
        <v>1</v>
      </c>
      <c r="P3860" s="15" t="s">
        <v>9407</v>
      </c>
      <c r="Q3860" s="34" t="s">
        <v>9169</v>
      </c>
      <c r="R3860" s="34">
        <v>1.4999999999999999E-2</v>
      </c>
      <c r="S3860" s="40" t="s">
        <v>9168</v>
      </c>
      <c r="T3860" s="40" t="s">
        <v>9167</v>
      </c>
      <c r="U3860" s="34" t="s">
        <v>9166</v>
      </c>
    </row>
    <row r="3861" spans="1:21" ht="14.5">
      <c r="A3861" s="3" t="s">
        <v>10161</v>
      </c>
      <c r="B3861" s="15" t="s">
        <v>9377</v>
      </c>
      <c r="C3861" s="19" t="s">
        <v>1066</v>
      </c>
      <c r="D3861" s="15" t="s">
        <v>9244</v>
      </c>
      <c r="E3861" s="15">
        <v>400</v>
      </c>
      <c r="F3861" s="15">
        <v>56.7</v>
      </c>
      <c r="G3861" s="15"/>
      <c r="H3861" s="15">
        <v>62.7</v>
      </c>
      <c r="I3861" s="15">
        <v>51</v>
      </c>
      <c r="J3861" s="15">
        <v>7.9</v>
      </c>
      <c r="K3861" s="15">
        <v>1</v>
      </c>
      <c r="L3861" s="15">
        <v>82.4</v>
      </c>
      <c r="M3861" s="15">
        <v>4.9000000000000004</v>
      </c>
      <c r="N3861" s="15">
        <v>175</v>
      </c>
      <c r="O3861" s="15">
        <v>1</v>
      </c>
      <c r="P3861" s="15" t="s">
        <v>9407</v>
      </c>
      <c r="Q3861" s="34" t="s">
        <v>9169</v>
      </c>
      <c r="R3861" s="34">
        <v>1.4999999999999999E-2</v>
      </c>
      <c r="S3861" s="40" t="s">
        <v>9168</v>
      </c>
      <c r="T3861" s="40" t="s">
        <v>9167</v>
      </c>
      <c r="U3861" s="34" t="s">
        <v>9166</v>
      </c>
    </row>
    <row r="3862" spans="1:21" ht="14.5">
      <c r="A3862" s="3" t="s">
        <v>10162</v>
      </c>
      <c r="B3862" s="15" t="s">
        <v>9377</v>
      </c>
      <c r="C3862" s="19" t="s">
        <v>1066</v>
      </c>
      <c r="D3862" s="15" t="s">
        <v>9244</v>
      </c>
      <c r="E3862" s="15">
        <v>400</v>
      </c>
      <c r="F3862" s="15">
        <v>60</v>
      </c>
      <c r="G3862" s="15"/>
      <c r="H3862" s="15">
        <v>66.3</v>
      </c>
      <c r="I3862" s="15">
        <v>54</v>
      </c>
      <c r="J3862" s="15">
        <v>7.9</v>
      </c>
      <c r="K3862" s="15">
        <v>1</v>
      </c>
      <c r="L3862" s="15">
        <v>87.1</v>
      </c>
      <c r="M3862" s="15">
        <v>4.5999999999999996</v>
      </c>
      <c r="N3862" s="15">
        <v>175</v>
      </c>
      <c r="O3862" s="15">
        <v>1</v>
      </c>
      <c r="P3862" s="15" t="s">
        <v>9407</v>
      </c>
      <c r="Q3862" s="34" t="s">
        <v>9169</v>
      </c>
      <c r="R3862" s="34">
        <v>1.4999999999999999E-2</v>
      </c>
      <c r="S3862" s="40" t="s">
        <v>9168</v>
      </c>
      <c r="T3862" s="40" t="s">
        <v>9167</v>
      </c>
      <c r="U3862" s="34" t="s">
        <v>9166</v>
      </c>
    </row>
    <row r="3863" spans="1:21" ht="14.5">
      <c r="A3863" s="3" t="s">
        <v>10163</v>
      </c>
      <c r="B3863" s="15" t="s">
        <v>9377</v>
      </c>
      <c r="C3863" s="19" t="s">
        <v>1066</v>
      </c>
      <c r="D3863" s="15" t="s">
        <v>9244</v>
      </c>
      <c r="E3863" s="15">
        <v>400</v>
      </c>
      <c r="F3863" s="15">
        <v>64.400000000000006</v>
      </c>
      <c r="G3863" s="15"/>
      <c r="H3863" s="15">
        <v>71.2</v>
      </c>
      <c r="I3863" s="15">
        <v>58</v>
      </c>
      <c r="J3863" s="15">
        <v>7.9</v>
      </c>
      <c r="K3863" s="15">
        <v>1</v>
      </c>
      <c r="L3863" s="15">
        <v>93.6</v>
      </c>
      <c r="M3863" s="15">
        <v>4.3</v>
      </c>
      <c r="N3863" s="15">
        <v>175</v>
      </c>
      <c r="O3863" s="15">
        <v>1</v>
      </c>
      <c r="P3863" s="15" t="s">
        <v>9407</v>
      </c>
      <c r="Q3863" s="34" t="s">
        <v>9169</v>
      </c>
      <c r="R3863" s="34">
        <v>1.4999999999999999E-2</v>
      </c>
      <c r="S3863" s="40" t="s">
        <v>9168</v>
      </c>
      <c r="T3863" s="40" t="s">
        <v>9167</v>
      </c>
      <c r="U3863" s="34" t="s">
        <v>9166</v>
      </c>
    </row>
    <row r="3864" spans="1:21" ht="14.5">
      <c r="A3864" s="3" t="s">
        <v>10164</v>
      </c>
      <c r="B3864" s="15" t="s">
        <v>9377</v>
      </c>
      <c r="C3864" s="19" t="s">
        <v>1066</v>
      </c>
      <c r="D3864" s="15" t="s">
        <v>9244</v>
      </c>
      <c r="E3864" s="15">
        <v>400</v>
      </c>
      <c r="F3864" s="15">
        <v>66.7</v>
      </c>
      <c r="G3864" s="15"/>
      <c r="H3864" s="15">
        <v>73.7</v>
      </c>
      <c r="I3864" s="15">
        <v>60</v>
      </c>
      <c r="J3864" s="15">
        <v>7.9</v>
      </c>
      <c r="K3864" s="15">
        <v>1</v>
      </c>
      <c r="L3864" s="15">
        <v>96.8</v>
      </c>
      <c r="M3864" s="15">
        <v>4.0999999999999996</v>
      </c>
      <c r="N3864" s="15">
        <v>175</v>
      </c>
      <c r="O3864" s="15">
        <v>1</v>
      </c>
      <c r="P3864" s="15" t="s">
        <v>9407</v>
      </c>
      <c r="Q3864" s="34" t="s">
        <v>9169</v>
      </c>
      <c r="R3864" s="34">
        <v>1.4999999999999999E-2</v>
      </c>
      <c r="S3864" s="40" t="s">
        <v>9168</v>
      </c>
      <c r="T3864" s="40" t="s">
        <v>9167</v>
      </c>
      <c r="U3864" s="34" t="s">
        <v>9166</v>
      </c>
    </row>
    <row r="3865" spans="1:21" ht="14.5">
      <c r="A3865" s="3" t="s">
        <v>10165</v>
      </c>
      <c r="B3865" s="15" t="s">
        <v>9377</v>
      </c>
      <c r="C3865" s="19" t="s">
        <v>1066</v>
      </c>
      <c r="D3865" s="15" t="s">
        <v>9244</v>
      </c>
      <c r="E3865" s="15">
        <v>400</v>
      </c>
      <c r="F3865" s="15">
        <v>71.099999999999994</v>
      </c>
      <c r="G3865" s="15"/>
      <c r="H3865" s="15">
        <v>78.599999999999994</v>
      </c>
      <c r="I3865" s="15">
        <v>64</v>
      </c>
      <c r="J3865" s="15">
        <v>7.9</v>
      </c>
      <c r="K3865" s="15">
        <v>1</v>
      </c>
      <c r="L3865" s="15">
        <v>103</v>
      </c>
      <c r="M3865" s="15">
        <v>3.9</v>
      </c>
      <c r="N3865" s="15">
        <v>175</v>
      </c>
      <c r="O3865" s="15">
        <v>1</v>
      </c>
      <c r="P3865" s="15" t="s">
        <v>9407</v>
      </c>
      <c r="Q3865" s="34" t="s">
        <v>9169</v>
      </c>
      <c r="R3865" s="34">
        <v>1.4999999999999999E-2</v>
      </c>
      <c r="S3865" s="40" t="s">
        <v>9168</v>
      </c>
      <c r="T3865" s="40" t="s">
        <v>9167</v>
      </c>
      <c r="U3865" s="34" t="s">
        <v>9166</v>
      </c>
    </row>
  </sheetData>
  <sheetProtection sheet="1" objects="1" scenarios="1" sort="0" autoFilter="0"/>
  <autoFilter ref="A2:U2" xr:uid="{5E633AE8-3774-4B5F-9F27-A29CE4B91AAF}"/>
  <phoneticPr fontId="5" type="noConversion"/>
  <hyperlinks>
    <hyperlink ref="A3" r:id="rId1" xr:uid="{FB2B7598-C717-45A3-919E-480995D8AED3}"/>
    <hyperlink ref="A4" r:id="rId2" xr:uid="{45881667-3A49-40BF-89D8-1C44E7B4E605}"/>
    <hyperlink ref="A5" r:id="rId3" xr:uid="{55863846-B40C-48AD-B51F-C6BDFB8E00EE}"/>
    <hyperlink ref="A6" r:id="rId4" xr:uid="{D228000B-BD19-4786-9E78-CCFEB83C04E9}"/>
    <hyperlink ref="A7" r:id="rId5" xr:uid="{82DEF7CB-1026-45D2-8BB1-75CAC093E83C}"/>
    <hyperlink ref="A8" r:id="rId6" xr:uid="{172F9D20-DEFE-4272-89DA-808573D37771}"/>
    <hyperlink ref="A9" r:id="rId7" xr:uid="{CC7FA480-571A-4B0F-AD38-57EC6B5B4BA4}"/>
    <hyperlink ref="A10" r:id="rId8" xr:uid="{CE44D423-B3C1-4435-A5DB-151C6F52281F}"/>
    <hyperlink ref="A11" r:id="rId9" xr:uid="{5D9656D9-F0E7-4A60-9FA8-B91F05658EDE}"/>
    <hyperlink ref="A12" r:id="rId10" xr:uid="{EA9D9FBD-39D1-46A3-995A-CC6BAE026C88}"/>
    <hyperlink ref="A13" r:id="rId11" xr:uid="{882B5B5B-830E-4E9D-9E0B-00225EA2D674}"/>
    <hyperlink ref="A14" r:id="rId12" xr:uid="{DCAEDC34-AA98-4173-90B3-25F36C6F0EDD}"/>
    <hyperlink ref="A15" r:id="rId13" xr:uid="{E97A48A6-1F7F-44A0-98EE-2FD039E387AC}"/>
    <hyperlink ref="A16" r:id="rId14" xr:uid="{1FF3057E-5DFB-4A97-B4CB-90C628AAA304}"/>
    <hyperlink ref="A17" r:id="rId15" xr:uid="{05AB02A6-0D64-4384-9BBC-C282BF1CE145}"/>
    <hyperlink ref="A18" r:id="rId16" xr:uid="{C83F3B33-D615-4DAF-9373-E67D5E814667}"/>
    <hyperlink ref="A19" r:id="rId17" xr:uid="{654F7AD8-FE26-4BF7-9E9F-87ECC84E626A}"/>
    <hyperlink ref="A20" r:id="rId18" xr:uid="{257E2177-9059-47E3-B612-207D890B9B41}"/>
    <hyperlink ref="A21" r:id="rId19" xr:uid="{70E38176-CC19-491D-80F5-55351B606E2C}"/>
    <hyperlink ref="A22" r:id="rId20" xr:uid="{83EC8313-A32A-4073-A8FC-4740EB2DF9B2}"/>
    <hyperlink ref="A23" r:id="rId21" xr:uid="{A7D19AB5-FD80-4758-8229-A136249AC95F}"/>
    <hyperlink ref="A24" r:id="rId22" xr:uid="{3BD91BA0-A1C3-42D5-9F73-33C99B77EF0F}"/>
    <hyperlink ref="A25" r:id="rId23" xr:uid="{B86AC4C5-B687-430C-98F6-FFDD79D7B9CE}"/>
    <hyperlink ref="A26" r:id="rId24" xr:uid="{D7B5FB37-B781-4DBF-9D84-E031E4B6251C}"/>
    <hyperlink ref="A27" r:id="rId25" xr:uid="{FC3983E7-8634-46A5-91F5-79E574366A3D}"/>
    <hyperlink ref="A28" r:id="rId26" xr:uid="{BD0B6718-1663-4391-8BAC-312EE85B8CB2}"/>
    <hyperlink ref="A29" r:id="rId27" xr:uid="{9F336F3E-01B4-44C2-91C0-8515E540F72A}"/>
    <hyperlink ref="A30" r:id="rId28" xr:uid="{17005F73-12AD-490F-9EDE-24194A822C66}"/>
    <hyperlink ref="A31" r:id="rId29" xr:uid="{9D204A04-514F-48BA-9DF1-62413102431C}"/>
    <hyperlink ref="A32" r:id="rId30" xr:uid="{5FDAE23E-41A0-4CF8-BE18-AAC69EE3EE88}"/>
    <hyperlink ref="A33" r:id="rId31" xr:uid="{46E874C8-E848-49C2-AC9D-F663086B0F3D}"/>
    <hyperlink ref="A34" r:id="rId32" xr:uid="{8BB87F79-5DD4-4293-AA5C-49268F49A1BE}"/>
    <hyperlink ref="A35" r:id="rId33" xr:uid="{EB61E53C-F035-4486-AA38-A1C74B0D32A7}"/>
    <hyperlink ref="A36" r:id="rId34" xr:uid="{3164908B-1CC4-4C1F-A6C0-D1D41C5EF81E}"/>
    <hyperlink ref="A37" r:id="rId35" xr:uid="{FB8C55F0-66C8-4260-B777-953F317A642F}"/>
    <hyperlink ref="A38" r:id="rId36" xr:uid="{A589E133-84B3-4202-962E-719BCB3BCCCC}"/>
    <hyperlink ref="A39" r:id="rId37" xr:uid="{FDE69A4C-7BEB-4724-B27A-24E841C9E6CD}"/>
    <hyperlink ref="A40" r:id="rId38" xr:uid="{AB496998-FCD9-4810-8CDD-CAA21BF5FDBC}"/>
    <hyperlink ref="A41" r:id="rId39" xr:uid="{F924B166-03EC-4C17-8706-FD38C0B26E2A}"/>
    <hyperlink ref="A42" r:id="rId40" xr:uid="{5DE9896C-FECB-48F3-9C9F-2C37502BA116}"/>
    <hyperlink ref="A43" r:id="rId41" xr:uid="{048ED9F9-199A-458C-904F-0DD10B2B0383}"/>
    <hyperlink ref="A44" r:id="rId42" xr:uid="{7B5311CB-2E03-48BF-9191-179D18DFE19B}"/>
    <hyperlink ref="A45" r:id="rId43" xr:uid="{ABFAE45F-1B6C-4226-AFF1-1234C374D81D}"/>
    <hyperlink ref="A46" r:id="rId44" xr:uid="{E5C67777-AF6F-4478-B3F3-988BC662DEDA}"/>
    <hyperlink ref="A47" r:id="rId45" xr:uid="{12FD1B74-AB17-490D-A49A-A04D4AFA7325}"/>
    <hyperlink ref="A48" r:id="rId46" xr:uid="{6214349C-DADB-455A-9A44-00197938D683}"/>
    <hyperlink ref="A49" r:id="rId47" xr:uid="{3BDA1A09-34FA-4FA0-B971-C07C85DC5D70}"/>
    <hyperlink ref="A50" r:id="rId48" xr:uid="{7340C7BD-4D5C-4170-9D40-F521F3C268C0}"/>
    <hyperlink ref="A51" r:id="rId49" xr:uid="{82EDEC35-737F-4387-A177-82DA40822BF8}"/>
    <hyperlink ref="A52" r:id="rId50" xr:uid="{F07EF754-4B92-465F-AA4B-81BF63FAE064}"/>
    <hyperlink ref="A53" r:id="rId51" xr:uid="{9437EBF8-859E-4139-8C87-B490BCA9C985}"/>
    <hyperlink ref="A54" r:id="rId52" xr:uid="{DA53E0C2-A755-48AD-BB0D-259D4871A8D8}"/>
    <hyperlink ref="A55" r:id="rId53" xr:uid="{E300B882-BAEA-452E-BDB2-74A2D341D7B5}"/>
    <hyperlink ref="A56" r:id="rId54" xr:uid="{B18979B8-11DE-4C9E-A65B-02D2218AE8F7}"/>
    <hyperlink ref="A57" r:id="rId55" xr:uid="{BBF0C175-9E0E-43DC-B3E9-18839B98A19A}"/>
    <hyperlink ref="A58" r:id="rId56" xr:uid="{1E49B9D5-3994-4ECA-AFC6-E4A83890FB9D}"/>
    <hyperlink ref="A59" r:id="rId57" xr:uid="{62556ED7-AB01-419D-97BD-E468050806F7}"/>
    <hyperlink ref="A60" r:id="rId58" xr:uid="{D8B56BEF-29ED-4D41-A278-D4D453144A88}"/>
    <hyperlink ref="A61" r:id="rId59" xr:uid="{40E7A101-EB67-48FB-8A66-D5B16D738B1D}"/>
    <hyperlink ref="A62" r:id="rId60" xr:uid="{0BC78A2D-9A9B-44F0-85A2-4B022464FB35}"/>
    <hyperlink ref="A63" r:id="rId61" xr:uid="{912DA654-0EF1-4099-9AB9-94608999741B}"/>
    <hyperlink ref="A64" r:id="rId62" xr:uid="{A5487A20-D4E5-4D2B-87E4-32EF9E1CAF5E}"/>
    <hyperlink ref="A65" r:id="rId63" xr:uid="{A46389B2-CB70-430E-B9A3-CA25691B5149}"/>
    <hyperlink ref="A66" r:id="rId64" xr:uid="{D18BC905-BBAF-455D-9C3F-1EC05DB0988C}"/>
    <hyperlink ref="A67" r:id="rId65" xr:uid="{C739B757-0647-45EB-82BC-143D1A930750}"/>
    <hyperlink ref="A68" r:id="rId66" xr:uid="{807A4F13-73D0-4B26-86F0-471B9D6764DB}"/>
    <hyperlink ref="A69" r:id="rId67" xr:uid="{DF85D6E8-AFA2-413F-80DA-798940E70344}"/>
    <hyperlink ref="A70" r:id="rId68" xr:uid="{64449B04-5623-400F-B7F5-E0B5A855F4DA}"/>
    <hyperlink ref="A71" r:id="rId69" xr:uid="{B0EF2D21-15EB-4384-B856-1E43DD2A9635}"/>
    <hyperlink ref="A72" r:id="rId70" xr:uid="{74A35E0F-91DC-4847-B182-E80DFC744863}"/>
    <hyperlink ref="A73" r:id="rId71" xr:uid="{52618990-4A64-4538-AF0E-76C7178F0469}"/>
    <hyperlink ref="A74" r:id="rId72" xr:uid="{172DEB47-AB19-49D7-9B40-FF36A57B1864}"/>
    <hyperlink ref="A75" r:id="rId73" xr:uid="{E9B68C64-C524-4419-BE39-CA87F8A2ED62}"/>
    <hyperlink ref="A76" r:id="rId74" xr:uid="{D3AC09FE-C1E0-432F-8452-D50102815BE1}"/>
    <hyperlink ref="A77" r:id="rId75" xr:uid="{1FAD2801-FC84-4DB8-B9BF-25678E4CDBA3}"/>
    <hyperlink ref="A78" r:id="rId76" xr:uid="{5CEBC197-2E79-4832-A9EB-79B50DC5060E}"/>
    <hyperlink ref="A79" r:id="rId77" xr:uid="{A8EEA9DB-D293-43F3-81EE-7EE9E6F18879}"/>
    <hyperlink ref="A80" r:id="rId78" xr:uid="{49AC4F41-FD96-443F-9DFC-EF1348B4937F}"/>
    <hyperlink ref="A81" r:id="rId79" xr:uid="{394F4E51-483C-46A8-81AA-E6B3C0535782}"/>
    <hyperlink ref="A82" r:id="rId80" xr:uid="{44111E3B-7840-4D7B-A709-5DE5F7B6B34F}"/>
    <hyperlink ref="A83" r:id="rId81" xr:uid="{4D7C324E-F11F-4E06-A4B0-487CCB6201B4}"/>
    <hyperlink ref="A84" r:id="rId82" xr:uid="{28C8AE72-AE7C-4820-AF36-76EA1CE75A98}"/>
    <hyperlink ref="A85" r:id="rId83" xr:uid="{3FCFB2F6-6C39-4C85-8974-2BEE7115C656}"/>
    <hyperlink ref="A86" r:id="rId84" xr:uid="{A62A2BA3-A3A2-4EE7-95D5-4A87A4802A36}"/>
    <hyperlink ref="A87" r:id="rId85" xr:uid="{899D2F10-6015-4074-8C97-C17FD6FD35F0}"/>
    <hyperlink ref="A88" r:id="rId86" xr:uid="{CED3C90F-4D7F-4A9F-A590-067C9948622C}"/>
    <hyperlink ref="A89" r:id="rId87" xr:uid="{8C6264A1-FB9E-4656-BC88-2A398504E9C7}"/>
    <hyperlink ref="A90" r:id="rId88" xr:uid="{CC4FD176-BED7-4A13-AAFB-4B90C7004BC4}"/>
    <hyperlink ref="A91" r:id="rId89" xr:uid="{87B11332-D8AB-4BB8-87E5-EF7A9C4434BF}"/>
    <hyperlink ref="A92" r:id="rId90" xr:uid="{A2430BFB-03AA-4832-95CD-5A21BA6B3361}"/>
    <hyperlink ref="A93" r:id="rId91" xr:uid="{E8F5D89A-458F-4FF7-86B2-7C6A74CFA1A4}"/>
    <hyperlink ref="A94" r:id="rId92" xr:uid="{FE66B1D6-DAEF-4FF5-9A81-9EEE866FB3EC}"/>
    <hyperlink ref="A95" r:id="rId93" xr:uid="{CCC25C72-672D-4913-A812-9C46814603BE}"/>
    <hyperlink ref="A96" r:id="rId94" xr:uid="{DBB8BFCC-C5B1-4340-9303-E889F9A23191}"/>
    <hyperlink ref="A97" r:id="rId95" xr:uid="{FE25D680-496F-4685-9D10-F2829742934E}"/>
    <hyperlink ref="A98" r:id="rId96" xr:uid="{7F7F0847-07BD-488C-B6EC-FBCF944D955A}"/>
    <hyperlink ref="A99" r:id="rId97" xr:uid="{9D5D3029-974A-4ED6-9219-FA3237A7DECA}"/>
    <hyperlink ref="A100" r:id="rId98" xr:uid="{2244F31B-C27A-4FBC-928E-6B0682393AFC}"/>
    <hyperlink ref="A101" r:id="rId99" xr:uid="{02D90884-2E98-4067-BD85-BF81B31631DD}"/>
    <hyperlink ref="A102" r:id="rId100" xr:uid="{75DD0490-29DB-4928-80AD-F5F3EF1097E7}"/>
    <hyperlink ref="A103" r:id="rId101" xr:uid="{4072E1E6-77C1-46F5-827C-9455A6984D37}"/>
    <hyperlink ref="A104" r:id="rId102" xr:uid="{C7CDC31A-3EB3-4D7B-B6C0-52442A750FDF}"/>
    <hyperlink ref="A105" r:id="rId103" xr:uid="{56ADA630-EDF8-4997-8078-20B74E9772F1}"/>
    <hyperlink ref="A106" r:id="rId104" xr:uid="{43879004-5E00-46FF-BD2F-51599B5E951D}"/>
    <hyperlink ref="A107" r:id="rId105" xr:uid="{843B0B8D-76E4-4329-9C71-5FFF94D44470}"/>
    <hyperlink ref="A108" r:id="rId106" xr:uid="{B342228E-11F6-4FA1-810B-62EA78202D7E}"/>
    <hyperlink ref="A109" r:id="rId107" xr:uid="{903FFCD2-B9F2-4E7D-99C9-A8EF510D75D1}"/>
    <hyperlink ref="A110" r:id="rId108" xr:uid="{E1512F62-2E71-4236-894E-B35EF203C8D8}"/>
    <hyperlink ref="A111" r:id="rId109" xr:uid="{36F2E5BD-7126-416A-8BF9-54EB8EF8688A}"/>
    <hyperlink ref="A112" r:id="rId110" xr:uid="{7D796D8F-BB95-4AB4-9690-DA58CF12F09E}"/>
    <hyperlink ref="A113" r:id="rId111" xr:uid="{A6EEE6C2-E213-40D7-81D1-F6201519047D}"/>
    <hyperlink ref="A114" r:id="rId112" xr:uid="{EA9BB240-5083-4270-95D8-CEBE5E9830BD}"/>
    <hyperlink ref="A115" r:id="rId113" xr:uid="{F599B5A9-61A9-4C4B-A4CB-B8C002545516}"/>
    <hyperlink ref="A116" r:id="rId114" xr:uid="{4713DA12-9DAC-4F4D-8BFF-33240BD380B8}"/>
    <hyperlink ref="A117" r:id="rId115" xr:uid="{F2310952-959B-4D68-BE63-8E703880D64E}"/>
    <hyperlink ref="A118" r:id="rId116" xr:uid="{5F662A90-A926-485B-99F7-26A405A36DBC}"/>
    <hyperlink ref="A119" r:id="rId117" xr:uid="{C1726C1A-710B-402D-BFBC-534D8DFC28DC}"/>
    <hyperlink ref="A120" r:id="rId118" xr:uid="{AF9341D3-C09F-4913-9313-BD85DA8241AD}"/>
    <hyperlink ref="A121" r:id="rId119" xr:uid="{A7231C70-15AA-4F68-AF81-348AD9F667DF}"/>
    <hyperlink ref="A122" r:id="rId120" xr:uid="{B42B45CC-686D-4C86-86E0-2CFB225837DE}"/>
    <hyperlink ref="A123" r:id="rId121" xr:uid="{A7FC5CDF-0F9E-4AD3-9E6C-1EF9E6FDD935}"/>
    <hyperlink ref="A124" r:id="rId122" xr:uid="{A20A27EF-D197-4457-AC9B-347099788229}"/>
    <hyperlink ref="A125" r:id="rId123" xr:uid="{49661C55-57A1-4358-AB10-367CA25E661B}"/>
    <hyperlink ref="A126" r:id="rId124" xr:uid="{E76D51C8-6FFF-41BF-B55A-22FEB8B6D562}"/>
    <hyperlink ref="A127" r:id="rId125" xr:uid="{548D922E-7C54-494B-B10C-27664B645CEE}"/>
    <hyperlink ref="A128" r:id="rId126" xr:uid="{27D0AA27-BC3A-4233-A60F-542DA0204D51}"/>
    <hyperlink ref="A129" r:id="rId127" xr:uid="{E94EF72D-E4CD-40E9-968C-220F7EC4A245}"/>
    <hyperlink ref="A130" r:id="rId128" xr:uid="{E5C30A6A-1E00-4E35-897B-772C021B5F87}"/>
    <hyperlink ref="A131" r:id="rId129" xr:uid="{BA139331-C6AD-4814-897A-D22BC56AB868}"/>
    <hyperlink ref="A132" r:id="rId130" xr:uid="{F55655C5-721F-4980-8208-CB2BE7CFC4EB}"/>
    <hyperlink ref="A133" r:id="rId131" xr:uid="{2D13CCD7-97BD-43EE-990D-A6F5448F913E}"/>
    <hyperlink ref="A134" r:id="rId132" xr:uid="{0849AAAF-75AD-4463-ADC8-A44E29CD499B}"/>
    <hyperlink ref="A135" r:id="rId133" xr:uid="{63DE3480-E075-49C5-9C23-D019BF267FF6}"/>
    <hyperlink ref="A136" r:id="rId134" xr:uid="{4136BC14-44FB-40AA-8FD2-D1FE389BA225}"/>
    <hyperlink ref="A137" r:id="rId135" xr:uid="{27CA965B-710D-4273-8AB0-9771750F811D}"/>
    <hyperlink ref="A138" r:id="rId136" xr:uid="{914508FB-03A5-4D96-A475-A250C855D07B}"/>
    <hyperlink ref="A139" r:id="rId137" xr:uid="{FFA71FB3-A900-4D6C-A0D7-468290BA58CB}"/>
    <hyperlink ref="A140" r:id="rId138" xr:uid="{9563385F-C309-42F3-A3F2-24AB403C4903}"/>
    <hyperlink ref="A141" r:id="rId139" xr:uid="{55B408DA-3620-4793-9D9F-3BE84CA00B48}"/>
    <hyperlink ref="A142" r:id="rId140" xr:uid="{B2DEDD4D-E07B-4492-B85E-6B4119EE03A8}"/>
    <hyperlink ref="A143" r:id="rId141" xr:uid="{236F924F-C809-4BC2-96C1-74578EA15A99}"/>
    <hyperlink ref="A144" r:id="rId142" xr:uid="{BF311FC5-D2DD-479A-82DB-5ECEE9FD3CEF}"/>
    <hyperlink ref="A145" r:id="rId143" xr:uid="{EB7BFB13-BF55-4120-A71C-09C64E30222A}"/>
    <hyperlink ref="A146" r:id="rId144" xr:uid="{CDB021FF-0FE8-4A2D-BF80-1FBCF3060546}"/>
    <hyperlink ref="A147" r:id="rId145" xr:uid="{93637CF5-6C07-4FD5-812C-652CA00CC0DC}"/>
    <hyperlink ref="A148" r:id="rId146" xr:uid="{FC3EDA96-FCAB-496A-87D9-93C49AAEA631}"/>
    <hyperlink ref="A149" r:id="rId147" xr:uid="{D6949828-01EC-4C6F-AAB6-9AE3F64A68E9}"/>
    <hyperlink ref="A150" r:id="rId148" xr:uid="{C64DD0E9-7DF4-4A2E-A73F-2431AEF995EE}"/>
    <hyperlink ref="A151" r:id="rId149" xr:uid="{64613B6A-B324-4EEE-BAEB-ADF463B3F094}"/>
    <hyperlink ref="A152" r:id="rId150" xr:uid="{5435F519-FEC2-40D6-B070-BFFF0CCEF0CB}"/>
    <hyperlink ref="A153" r:id="rId151" xr:uid="{75BFB636-C77E-4DE5-8E4C-FBAC252C220B}"/>
    <hyperlink ref="A154" r:id="rId152" xr:uid="{C6CDF1EB-831A-43D9-A514-AC71FF6FA877}"/>
    <hyperlink ref="A155" r:id="rId153" xr:uid="{90F0415E-EFB4-4A86-B649-9F8283AFF06D}"/>
    <hyperlink ref="A156" r:id="rId154" xr:uid="{13886C82-8776-452D-A252-5CD90774CC85}"/>
    <hyperlink ref="A157" r:id="rId155" xr:uid="{509B1740-5681-4A51-B675-07A7AC664128}"/>
    <hyperlink ref="A158" r:id="rId156" xr:uid="{136E3988-0A67-40D4-A37A-8C6E3C5ECDA2}"/>
    <hyperlink ref="A159" r:id="rId157" xr:uid="{BAE8698A-C0A5-4233-B7D4-3BF83F8A063A}"/>
    <hyperlink ref="A160" r:id="rId158" xr:uid="{12E64C80-D03B-435A-863E-E47C49FD2853}"/>
    <hyperlink ref="A161" r:id="rId159" xr:uid="{0A3115F5-153D-4A53-8E4F-67A04D9D233A}"/>
    <hyperlink ref="A162" r:id="rId160" xr:uid="{C86CA99E-0BDE-4F0E-8BAA-DD8CD1790384}"/>
    <hyperlink ref="A163" r:id="rId161" xr:uid="{CCA81045-2117-45EB-89B3-9316204B0B5B}"/>
    <hyperlink ref="A164" r:id="rId162" xr:uid="{1C866C60-5CEA-4FDF-9B95-F649B9FBA28A}"/>
    <hyperlink ref="A165" r:id="rId163" xr:uid="{44B29BD2-6E26-45D1-9E39-2700D7913112}"/>
    <hyperlink ref="A166" r:id="rId164" xr:uid="{12A30F1F-02EC-4D24-A568-F60705FA30C3}"/>
    <hyperlink ref="A167" r:id="rId165" xr:uid="{39CDBD5E-4C22-47AE-A950-DE927A401E74}"/>
    <hyperlink ref="A168" r:id="rId166" xr:uid="{858B6963-4E53-4CD1-86DB-4171E0525C62}"/>
    <hyperlink ref="A169" r:id="rId167" xr:uid="{F472605D-35CE-4957-8B6B-991C1176BFB7}"/>
    <hyperlink ref="A170" r:id="rId168" xr:uid="{F4F3E244-88E0-49E1-8588-D0FB815EFC86}"/>
    <hyperlink ref="A171" r:id="rId169" xr:uid="{FF4B1F85-CE96-4414-99CB-11B0BA33FC6E}"/>
    <hyperlink ref="A172" r:id="rId170" xr:uid="{218CA939-CA27-4822-8438-9D9AC590E37A}"/>
    <hyperlink ref="A173" r:id="rId171" xr:uid="{7D895ED0-42EB-4443-AD74-25FC23B67258}"/>
    <hyperlink ref="A174" r:id="rId172" xr:uid="{42036FA5-D604-44B7-8B4D-079E6E172543}"/>
    <hyperlink ref="A175" r:id="rId173" xr:uid="{FC65CA87-6CA9-4389-980A-555F0C9EAC45}"/>
    <hyperlink ref="A176" r:id="rId174" xr:uid="{F9FA17C4-3EE5-4290-B643-009558C653E3}"/>
    <hyperlink ref="A177" r:id="rId175" xr:uid="{78365DDC-F022-472F-A4E7-E29D9EAE0537}"/>
    <hyperlink ref="A178" r:id="rId176" xr:uid="{BEA12BA7-2CB7-4DFE-9BFA-E2B185D31C59}"/>
    <hyperlink ref="A179" r:id="rId177" xr:uid="{B1616044-AD99-4732-A6DB-C789A6A6C1E3}"/>
    <hyperlink ref="A180" r:id="rId178" xr:uid="{D94E6678-1378-46D0-A21B-0DE47D8473A9}"/>
    <hyperlink ref="A181" r:id="rId179" xr:uid="{9C14E17A-9558-4C90-A988-4537DE6608E5}"/>
    <hyperlink ref="A182" r:id="rId180" xr:uid="{3439D871-CF61-404D-97B6-37D372E56388}"/>
    <hyperlink ref="A183" r:id="rId181" xr:uid="{419EC01E-9758-4F62-99DC-8855443CD2D8}"/>
    <hyperlink ref="A184" r:id="rId182" xr:uid="{567F4B82-B305-48E3-9C4F-87B32E59F90B}"/>
    <hyperlink ref="A185" r:id="rId183" xr:uid="{DE709D37-2A2A-4AF5-AB43-0AD3E42F44E6}"/>
    <hyperlink ref="A186" r:id="rId184" xr:uid="{EBC74434-94FB-4604-A7BC-522E1F78D09D}"/>
    <hyperlink ref="A187" r:id="rId185" xr:uid="{5507195B-CFF0-4440-8FC4-75F00D4FFBEC}"/>
    <hyperlink ref="A188" r:id="rId186" xr:uid="{142250D7-285A-409E-840C-5A82B45F1608}"/>
    <hyperlink ref="A189" r:id="rId187" xr:uid="{9AC3AD81-B05B-4B6B-B05F-FF801B419D29}"/>
    <hyperlink ref="A190" r:id="rId188" xr:uid="{53357E23-4CE6-401B-8B6C-E6E91A2F87C3}"/>
    <hyperlink ref="A191" r:id="rId189" xr:uid="{8A9933B5-510E-4DDB-A53E-56BF4F4E835F}"/>
    <hyperlink ref="A192" r:id="rId190" xr:uid="{7B3E3E60-C70F-4D81-B3ED-501A84568A30}"/>
    <hyperlink ref="A193" r:id="rId191" xr:uid="{8EF099E5-42BC-4286-8256-90D0CD1A3F96}"/>
    <hyperlink ref="A194" r:id="rId192" xr:uid="{9CAB742B-3A24-4CC9-891E-985B5AD2C735}"/>
    <hyperlink ref="A195" r:id="rId193" xr:uid="{CB82316C-4FA2-4F03-BBCA-44E5EEC3FB40}"/>
    <hyperlink ref="A196" r:id="rId194" xr:uid="{7EC8F5E5-4B37-455C-BCEA-CA118B3A16B4}"/>
    <hyperlink ref="A197" r:id="rId195" xr:uid="{7CDC60C9-222A-4940-BDD2-08CB78966587}"/>
    <hyperlink ref="A198" r:id="rId196" xr:uid="{79BB3494-B59A-4A20-8488-2E3440D7B237}"/>
    <hyperlink ref="A199" r:id="rId197" xr:uid="{D954309D-3CC2-471E-8437-33BD07114B17}"/>
    <hyperlink ref="A200" r:id="rId198" xr:uid="{1584C86C-5629-40CA-BDF3-63B12E5D711B}"/>
    <hyperlink ref="A201" r:id="rId199" xr:uid="{A6C7D1F6-FB3A-48B3-A1B4-E8B11569C8E4}"/>
    <hyperlink ref="A202" r:id="rId200" xr:uid="{087753FF-9483-41D9-B384-4C199A54DE59}"/>
    <hyperlink ref="A203" r:id="rId201" xr:uid="{995955A7-1101-4191-B4FF-B91FBBBB4E7E}"/>
    <hyperlink ref="A204" r:id="rId202" xr:uid="{07E1D915-7850-4FDF-94A5-8A3C3FE870AE}"/>
    <hyperlink ref="A205" r:id="rId203" xr:uid="{9F0D20E0-C237-45E8-AACF-8E7BAE87A401}"/>
    <hyperlink ref="A206" r:id="rId204" xr:uid="{5CADE6EA-5EA2-4BD5-8877-CCC7E2C96E84}"/>
    <hyperlink ref="A207" r:id="rId205" xr:uid="{86D37A1A-198E-4242-8494-B42093C44EEA}"/>
    <hyperlink ref="A208" r:id="rId206" xr:uid="{B9732023-0467-4DDF-A615-F57C1F0AD826}"/>
    <hyperlink ref="A209" r:id="rId207" xr:uid="{1F3816B7-6BEB-4938-93E8-C03A511C39D5}"/>
    <hyperlink ref="A210" r:id="rId208" xr:uid="{2B47A1CE-F86A-492C-B025-8E78AC6BDF7E}"/>
    <hyperlink ref="A211" r:id="rId209" xr:uid="{A6BC70C4-1C38-432F-A8EC-5E4F37F7F0F5}"/>
    <hyperlink ref="A212" r:id="rId210" xr:uid="{7F53AE6F-36AA-4E78-BE3C-1E34C17B097D}"/>
    <hyperlink ref="A213" r:id="rId211" xr:uid="{20F8557C-83EC-42EC-8F0A-98E08A911F7B}"/>
    <hyperlink ref="A214" r:id="rId212" xr:uid="{A5F74E9D-7BE7-4899-91A6-591DCBDA8F06}"/>
    <hyperlink ref="A215" r:id="rId213" xr:uid="{883E89B9-F56F-4F9B-AF00-3E4BE2E5020D}"/>
    <hyperlink ref="A216" r:id="rId214" xr:uid="{84284AFC-414F-44BD-8616-29D1A7BEDDFD}"/>
    <hyperlink ref="A217" r:id="rId215" xr:uid="{17E02551-F4F9-4CE7-A0E0-C8DFE40DD120}"/>
    <hyperlink ref="A218" r:id="rId216" xr:uid="{6910416E-BA72-43EE-BA8E-4B67E5C7C3CA}"/>
    <hyperlink ref="A219" r:id="rId217" xr:uid="{57DC2B91-63FC-44EF-848C-FA2323C0D8C1}"/>
    <hyperlink ref="A220" r:id="rId218" xr:uid="{A2CEAB45-9D81-4362-99C5-6E7AC51607D6}"/>
    <hyperlink ref="A221" r:id="rId219" xr:uid="{423DFE69-BE66-46A5-BBA1-24A0BDBE1B32}"/>
    <hyperlink ref="A222" r:id="rId220" xr:uid="{03B6A1C1-28C8-46D1-99B9-6B2B9A2275A3}"/>
    <hyperlink ref="A223" r:id="rId221" xr:uid="{2B37EF62-1A28-42A6-913A-E8CD7BA4EC6E}"/>
    <hyperlink ref="A224" r:id="rId222" xr:uid="{CEBA5F78-593E-42A9-83E6-46802583BC49}"/>
    <hyperlink ref="A225" r:id="rId223" xr:uid="{DD414984-48A0-4A3B-B4F8-36F1AB462B4C}"/>
    <hyperlink ref="A226" r:id="rId224" xr:uid="{56D2BD83-01CF-47C4-8987-B99E703ED271}"/>
    <hyperlink ref="A227" r:id="rId225" xr:uid="{FB35284B-543E-483D-969F-B8A00308E127}"/>
    <hyperlink ref="A228" r:id="rId226" xr:uid="{2232D0C0-81A6-40B5-B0AD-79B7D57ACECE}"/>
    <hyperlink ref="A229" r:id="rId227" xr:uid="{241C4C63-D8C5-4D7D-9138-CD8778F61E07}"/>
    <hyperlink ref="A230" r:id="rId228" xr:uid="{579A59D3-9EC3-4B5D-9FCC-EE0A799E0B01}"/>
    <hyperlink ref="A231" r:id="rId229" xr:uid="{90B1AE41-9CB4-47D2-A92E-8181684752A2}"/>
    <hyperlink ref="A232" r:id="rId230" xr:uid="{B4232EC5-2864-4034-8D45-5C1126B2FFAE}"/>
    <hyperlink ref="A233" r:id="rId231" xr:uid="{A52EF899-565B-4212-BC7A-148280FF5A10}"/>
    <hyperlink ref="A234" r:id="rId232" xr:uid="{33182B3B-FA53-4442-9AA7-122F37F3DA59}"/>
    <hyperlink ref="A235" r:id="rId233" xr:uid="{A0699168-40A0-48AC-946A-1515A1B8D692}"/>
    <hyperlink ref="A236" r:id="rId234" xr:uid="{A24DC4C7-5D53-4B51-B24A-9340FA624136}"/>
    <hyperlink ref="A237" r:id="rId235" xr:uid="{5DDE6197-1821-4950-807A-26282FF7B35E}"/>
    <hyperlink ref="A238" r:id="rId236" xr:uid="{410054E7-BE11-410A-8AD0-C621856AE9EE}"/>
    <hyperlink ref="A239" r:id="rId237" xr:uid="{402D0014-9305-4837-AB35-D2D2396772B4}"/>
    <hyperlink ref="A240" r:id="rId238" xr:uid="{2441C99E-195F-4683-93BD-A1B6CA16075D}"/>
    <hyperlink ref="A241" r:id="rId239" xr:uid="{D0CE5E1D-328E-4F63-9591-4C00A0DCF3DC}"/>
    <hyperlink ref="A242" r:id="rId240" xr:uid="{01A8E87B-6839-4CEC-8072-36B46274B09E}"/>
    <hyperlink ref="A243" r:id="rId241" xr:uid="{456ECC58-AF21-454B-B65D-1187F496FEC2}"/>
    <hyperlink ref="A244" r:id="rId242" xr:uid="{4BF95B83-7B1D-4AF0-B4BC-A8F7D3BCF0E6}"/>
    <hyperlink ref="A245" r:id="rId243" xr:uid="{AA9D3127-AF55-4512-A2F1-100BEB187B8C}"/>
    <hyperlink ref="A246" r:id="rId244" xr:uid="{5D47AA4E-F8C3-41E4-ADFB-E589D6344D8D}"/>
    <hyperlink ref="A247" r:id="rId245" xr:uid="{9604943E-4E37-46EE-BB2F-EC50E0B18DA5}"/>
    <hyperlink ref="A248" r:id="rId246" xr:uid="{1BDAA0DB-B21E-4AC4-ACE8-5F6F8D6B58FD}"/>
    <hyperlink ref="A249" r:id="rId247" xr:uid="{91694F2B-27D0-4842-9ACA-71E1F3F289BD}"/>
    <hyperlink ref="A250" r:id="rId248" xr:uid="{6B563760-4520-44E5-9A00-8199C7D1288F}"/>
    <hyperlink ref="A251" r:id="rId249" xr:uid="{268243FD-8F33-4928-89EA-866F4DC4331E}"/>
    <hyperlink ref="A252" r:id="rId250" xr:uid="{F3AE4E03-D10F-4602-8641-D26D67D707AD}"/>
    <hyperlink ref="A253" r:id="rId251" xr:uid="{44E73A6D-80D1-4CD8-9FA0-4FE937DCEB82}"/>
    <hyperlink ref="A254" r:id="rId252" xr:uid="{A78F019D-6CA8-4156-B156-9587B0FEB9D0}"/>
    <hyperlink ref="A255" r:id="rId253" xr:uid="{7E930FBB-14DE-4F06-A311-237B5CDF627C}"/>
    <hyperlink ref="A256" r:id="rId254" xr:uid="{82B705A4-0FEA-45D6-AE68-7337D36FE26D}"/>
    <hyperlink ref="A257" r:id="rId255" xr:uid="{EA386A58-30D3-4F4A-AB54-A795994D75E6}"/>
    <hyperlink ref="A258" r:id="rId256" xr:uid="{3AE49C32-56D2-49F4-95AD-908A3CC6ED2D}"/>
    <hyperlink ref="A259" r:id="rId257" xr:uid="{780C34D2-6120-4FFA-AE14-FA8A034CE568}"/>
    <hyperlink ref="A260" r:id="rId258" xr:uid="{E14FFF93-2806-4200-8BC2-F13A32939F1F}"/>
    <hyperlink ref="A261" r:id="rId259" xr:uid="{A4FF8CBE-516F-4914-AEAD-F2EAC1E92F7A}"/>
    <hyperlink ref="A262" r:id="rId260" xr:uid="{9943188B-F373-41AA-864A-3B4477C57BD3}"/>
    <hyperlink ref="A263" r:id="rId261" xr:uid="{ECD4F7FB-01D6-4C5F-828D-9FA9DD6E8A5C}"/>
    <hyperlink ref="A264" r:id="rId262" xr:uid="{9E90643C-195B-4A18-BA2D-EFD8A387F6B0}"/>
    <hyperlink ref="A265" r:id="rId263" xr:uid="{E564CCB3-CBF6-4ECD-AEB1-5332D9F93A23}"/>
    <hyperlink ref="A266" r:id="rId264" xr:uid="{6EDA0212-AA2D-4E9B-9909-B12C2491C71E}"/>
    <hyperlink ref="A267" r:id="rId265" xr:uid="{1ABFE740-2305-4968-8ECF-B03DB5BBD92A}"/>
    <hyperlink ref="A268" r:id="rId266" xr:uid="{46497AA8-3519-49E1-8DF9-A6BC914098D0}"/>
    <hyperlink ref="A269" r:id="rId267" xr:uid="{86D45506-DB1B-46FE-85A7-E6BDA7381E89}"/>
    <hyperlink ref="A270" r:id="rId268" xr:uid="{A835F15A-5D9F-40D6-87AE-542AC101365D}"/>
    <hyperlink ref="A271" r:id="rId269" xr:uid="{119E1ACD-4CEF-411A-92CC-636B3C56B0B5}"/>
    <hyperlink ref="A272" r:id="rId270" xr:uid="{6ADE71C8-A71A-4C99-8C01-2CBBF8F14350}"/>
    <hyperlink ref="A273" r:id="rId271" xr:uid="{1162013A-CA68-42C5-9A1E-A2A443107D19}"/>
    <hyperlink ref="A274" r:id="rId272" xr:uid="{7C077E0C-6538-4FF8-BE02-0263B452BAC7}"/>
    <hyperlink ref="A275" r:id="rId273" xr:uid="{F1E28E99-583C-4247-9755-B1498CAC9ADD}"/>
    <hyperlink ref="A276" r:id="rId274" xr:uid="{3691085E-7345-47FB-AA71-97FF7584563F}"/>
    <hyperlink ref="A277" r:id="rId275" xr:uid="{C82A255B-ACB4-481D-91E1-DE3691BEEE0A}"/>
    <hyperlink ref="A278" r:id="rId276" xr:uid="{5BE6329B-D0E9-4CAE-A3FB-9D4A5E62F5E5}"/>
    <hyperlink ref="A279" r:id="rId277" xr:uid="{88CC00FD-4C1F-4234-A809-F84179946679}"/>
    <hyperlink ref="A280" r:id="rId278" xr:uid="{D10F81B4-0E8D-458F-A5B6-D258BE1EE180}"/>
    <hyperlink ref="A281" r:id="rId279" xr:uid="{B96EB2D0-0F3A-43C3-8D65-F3B62852F766}"/>
    <hyperlink ref="A282" r:id="rId280" xr:uid="{4559D821-8643-49E9-8E7C-962690DA2A54}"/>
    <hyperlink ref="A283" r:id="rId281" xr:uid="{2BFBA1FD-9408-4878-9454-6A26F7C406FC}"/>
    <hyperlink ref="A284" r:id="rId282" xr:uid="{370C2786-3F1B-4F2A-AC4A-7F2A5CA17D71}"/>
    <hyperlink ref="A285" r:id="rId283" xr:uid="{9E579293-8B48-422D-807C-9A0DADAFF77A}"/>
    <hyperlink ref="A286" r:id="rId284" xr:uid="{383C7AE0-197D-4CC4-BB01-0AB288BAC180}"/>
    <hyperlink ref="A287" r:id="rId285" xr:uid="{3EBD2A3D-5C2F-4344-B807-86771021A731}"/>
    <hyperlink ref="A288" r:id="rId286" xr:uid="{E8D420E5-4F05-4971-8137-10E8B61AF4BE}"/>
    <hyperlink ref="A289" r:id="rId287" xr:uid="{D82CAD6F-F7E4-4E0D-ACB6-ED8C963C9D0F}"/>
    <hyperlink ref="A290" r:id="rId288" xr:uid="{867A269A-1850-4A88-805A-FCA7E306DE68}"/>
    <hyperlink ref="A291" r:id="rId289" xr:uid="{6672B26F-0039-42E1-97B4-B22C2A345449}"/>
    <hyperlink ref="A292" r:id="rId290" xr:uid="{E84B2695-A2A1-46E5-9B7A-8E033D33832C}"/>
    <hyperlink ref="A293" r:id="rId291" xr:uid="{7D0E6498-342E-46FE-9769-FE9BE0C79A84}"/>
    <hyperlink ref="A294" r:id="rId292" xr:uid="{D6ED437D-8238-4DF3-BB9E-DE07EBB883A7}"/>
    <hyperlink ref="A295" r:id="rId293" xr:uid="{83400806-AAB9-407D-A3BC-FE00F2C8528C}"/>
    <hyperlink ref="A296" r:id="rId294" xr:uid="{CE0535A1-1224-4DCA-B779-582A2CAB9BBE}"/>
    <hyperlink ref="A297" r:id="rId295" xr:uid="{1EC6D935-8625-4817-91E8-DD9DB196471C}"/>
    <hyperlink ref="A298" r:id="rId296" xr:uid="{CC9B6341-6479-4FB5-A88D-EE3D16D73B1D}"/>
    <hyperlink ref="A299" r:id="rId297" xr:uid="{AF3FB49E-A8EA-4A6C-BF7A-6C91601839A0}"/>
    <hyperlink ref="A300" r:id="rId298" xr:uid="{4AE9A270-5870-4ABC-BE63-E4E666D341B5}"/>
    <hyperlink ref="A301" r:id="rId299" xr:uid="{25CF4C04-98E6-433A-AA2C-5D4D8DCC1440}"/>
    <hyperlink ref="A302" r:id="rId300" xr:uid="{A1764609-9C1A-4E7F-B3B2-1A68B74CC4EC}"/>
    <hyperlink ref="A303" r:id="rId301" xr:uid="{EE2F49BD-FAD3-4630-BA42-6E25FD6A0BDD}"/>
    <hyperlink ref="A304" r:id="rId302" xr:uid="{F894412A-1190-465B-9398-B73A52B96882}"/>
    <hyperlink ref="A305" r:id="rId303" xr:uid="{E2AA8278-8570-4656-B832-6CE6CECF629B}"/>
    <hyperlink ref="A306" r:id="rId304" xr:uid="{54E3FBF7-5487-472D-B85A-F1A49C23967A}"/>
    <hyperlink ref="A307" r:id="rId305" xr:uid="{B0AC1C09-7589-49CA-9630-5BEF5F337FD9}"/>
    <hyperlink ref="A308" r:id="rId306" xr:uid="{E5AA3CFC-81E9-497A-83C4-93EEFA4019E6}"/>
    <hyperlink ref="A309" r:id="rId307" xr:uid="{D63F6443-A6C4-4D6A-9C83-BE6078D3FA86}"/>
    <hyperlink ref="A310" r:id="rId308" xr:uid="{6B05EA08-C594-41CB-B683-F5DA94F64367}"/>
    <hyperlink ref="A311" r:id="rId309" xr:uid="{99FB4186-0797-428D-97E9-87C37C8E7123}"/>
    <hyperlink ref="A312" r:id="rId310" xr:uid="{43DA0D73-78FE-4397-99F1-53C9328B9B8F}"/>
    <hyperlink ref="A313" r:id="rId311" xr:uid="{0915CC41-D4FF-47CD-BEC8-61DA2AC0B385}"/>
    <hyperlink ref="A314" r:id="rId312" xr:uid="{F95D3EB2-754D-4DF9-8F12-F353932BD68B}"/>
    <hyperlink ref="A315" r:id="rId313" xr:uid="{748EFA19-C641-412F-BB7C-40A7F4122172}"/>
    <hyperlink ref="A316" r:id="rId314" xr:uid="{5594D634-6911-4E62-85D2-8F43019ED1D7}"/>
    <hyperlink ref="A317" r:id="rId315" xr:uid="{141B2860-7D8A-4E01-BF81-61E60DEFCA0A}"/>
    <hyperlink ref="A318" r:id="rId316" xr:uid="{FDB3359F-5F16-44C0-96EC-222D1366AA5E}"/>
    <hyperlink ref="A319" r:id="rId317" xr:uid="{68CFF4DD-C855-4794-BDB3-5A49B8AAADB9}"/>
    <hyperlink ref="A320" r:id="rId318" xr:uid="{887A0CD1-18AB-4323-B331-C7C0D010172C}"/>
    <hyperlink ref="A321" r:id="rId319" xr:uid="{3C47ABFB-FA2B-4D1B-BC76-D8A34712A580}"/>
    <hyperlink ref="A322" r:id="rId320" xr:uid="{A240C3D9-18A0-46C3-A3F6-161F4DD26E13}"/>
    <hyperlink ref="A323" r:id="rId321" xr:uid="{5767DA75-5904-499F-A1B4-777A27D359AA}"/>
    <hyperlink ref="A324" r:id="rId322" xr:uid="{B9E212D3-25D3-4925-B0B1-75FB344A7F75}"/>
    <hyperlink ref="A325" r:id="rId323" xr:uid="{DDB5EF8A-0598-485F-A687-9B6017DC0D0E}"/>
    <hyperlink ref="A326" r:id="rId324" xr:uid="{8C55442D-916A-4AA4-9D93-492B118635DE}"/>
    <hyperlink ref="A327" r:id="rId325" xr:uid="{1F9000D2-828A-43DE-931A-23F23F989E72}"/>
    <hyperlink ref="A328" r:id="rId326" xr:uid="{BB15B6C4-7745-451D-91FA-5D4EB7750115}"/>
    <hyperlink ref="A329" r:id="rId327" xr:uid="{0C7FE064-6E41-426A-B189-4775494CAB66}"/>
    <hyperlink ref="A330" r:id="rId328" xr:uid="{F5D77F74-030C-4AD9-A028-1788CA016ECB}"/>
    <hyperlink ref="A331" r:id="rId329" xr:uid="{EDE30BED-34DC-44C7-BC15-5DFA29F07446}"/>
    <hyperlink ref="A332" r:id="rId330" xr:uid="{54FD3BE0-2405-4A26-9E4D-102E72E1EC17}"/>
    <hyperlink ref="A333" r:id="rId331" xr:uid="{70118533-121D-4A27-8725-7DD64CBE74E4}"/>
    <hyperlink ref="A334" r:id="rId332" xr:uid="{1D2AD755-E810-46AE-A6FB-D6DD337FF463}"/>
    <hyperlink ref="A335" r:id="rId333" xr:uid="{0511232C-6570-434D-BC15-DC2356B44AB5}"/>
    <hyperlink ref="A336" r:id="rId334" xr:uid="{ECA2727A-2E42-4D56-A659-D27ACD0179B8}"/>
    <hyperlink ref="A337" r:id="rId335" xr:uid="{47D3D6B4-DAE5-4C24-8C0F-FC671F3FC43E}"/>
    <hyperlink ref="A338" r:id="rId336" xr:uid="{B2FA80B1-3A4C-4F06-8553-21FF3A578823}"/>
    <hyperlink ref="A339" r:id="rId337" xr:uid="{3CC81D3A-1682-4683-8C33-2606999B35C1}"/>
    <hyperlink ref="A340" r:id="rId338" xr:uid="{57CC7087-7E23-48EF-B007-A08930833232}"/>
    <hyperlink ref="A341" r:id="rId339" xr:uid="{DF13C836-7B02-4FA0-9C39-F900205DC6B7}"/>
    <hyperlink ref="A342" r:id="rId340" xr:uid="{282CB269-616C-4D88-9747-E64A07DB74ED}"/>
    <hyperlink ref="A343" r:id="rId341" xr:uid="{AD618F5C-452F-409E-81E3-706768EAEBB3}"/>
    <hyperlink ref="A344" r:id="rId342" xr:uid="{A8271344-3E67-4F5C-A85B-AD361DAD7668}"/>
    <hyperlink ref="A345" r:id="rId343" xr:uid="{A5C9A39B-5AF9-48C1-827E-FF11E10BE519}"/>
    <hyperlink ref="A346" r:id="rId344" xr:uid="{399F4009-25D5-4998-B944-418E19A095C6}"/>
    <hyperlink ref="A347" r:id="rId345" xr:uid="{DEE7C40C-3459-4576-AD4E-DADD03E17DAE}"/>
    <hyperlink ref="A348" r:id="rId346" xr:uid="{322831CF-DE9A-4C46-8512-44AB4FE65773}"/>
    <hyperlink ref="A349" r:id="rId347" xr:uid="{63AF011B-C27C-47D5-B6FB-7BE1A4892C52}"/>
    <hyperlink ref="A350" r:id="rId348" xr:uid="{1F860FD4-3042-4E5C-B56C-A6AC0A968A62}"/>
    <hyperlink ref="A351" r:id="rId349" xr:uid="{5C96F73E-9301-4A49-917E-B7673FDF3154}"/>
    <hyperlink ref="A352" r:id="rId350" xr:uid="{F54CF170-B98A-45D2-8EFE-0B31DFBEA813}"/>
    <hyperlink ref="A353" r:id="rId351" xr:uid="{D662BDD6-9BDF-4852-A65B-631C7708156A}"/>
    <hyperlink ref="A354" r:id="rId352" xr:uid="{928D010C-7A94-4056-ABDD-A6E43F9E955E}"/>
    <hyperlink ref="A355" r:id="rId353" xr:uid="{A4CDD64D-7F7B-4F23-BED9-1DCABD921EF7}"/>
    <hyperlink ref="A356" r:id="rId354" xr:uid="{DE0E3A1E-02C0-4DA7-8633-243EB986604D}"/>
    <hyperlink ref="A357" r:id="rId355" xr:uid="{928B3D59-B1EC-4F07-B2F5-1F8F5B1AC88A}"/>
    <hyperlink ref="A358" r:id="rId356" xr:uid="{D7EE1F10-3416-497B-9885-803EEE2BD68B}"/>
    <hyperlink ref="A359" r:id="rId357" xr:uid="{D3F12D42-B196-4BE5-8D84-861817600F36}"/>
    <hyperlink ref="A360" r:id="rId358" xr:uid="{86D21D10-F825-4DCF-8273-002C83FEA0B1}"/>
    <hyperlink ref="A361" r:id="rId359" xr:uid="{A091A549-5E3D-4559-9B7D-D87BBD65D9AE}"/>
    <hyperlink ref="A362" r:id="rId360" xr:uid="{40CC8B11-72DC-4DB1-B01E-FD03060389A8}"/>
    <hyperlink ref="A363" r:id="rId361" xr:uid="{A0AFC28F-259F-41F6-987C-DFD01AC6BAD5}"/>
    <hyperlink ref="A364" r:id="rId362" xr:uid="{E2277180-4EA2-4C0B-889D-193FB486BFD6}"/>
    <hyperlink ref="A365" r:id="rId363" xr:uid="{6153353B-32D5-4009-852B-3742C599DE27}"/>
    <hyperlink ref="A366" r:id="rId364" xr:uid="{98507A3B-5262-4AF6-B1D1-231ACBC75A2C}"/>
    <hyperlink ref="A367" r:id="rId365" xr:uid="{242B6C8E-FDB2-4951-8745-8A1C1D8CD7DD}"/>
    <hyperlink ref="A368" r:id="rId366" xr:uid="{F580697A-1683-43F2-89DF-50E269EBE614}"/>
    <hyperlink ref="A369" r:id="rId367" xr:uid="{068579ED-759B-426E-B2A6-1D8407E038AA}"/>
    <hyperlink ref="A370" r:id="rId368" xr:uid="{1426758C-FE17-43B0-A6CC-FBE5D5E8EEEA}"/>
    <hyperlink ref="A371" r:id="rId369" xr:uid="{FC9EEC1A-FEEA-416A-8A69-6F4A93556872}"/>
    <hyperlink ref="A372" r:id="rId370" xr:uid="{8DCBD751-267D-4E24-A7BD-B43E6E28E52D}"/>
    <hyperlink ref="A373" r:id="rId371" xr:uid="{D9CD110C-4C0E-4E01-A88F-0992FC38FA87}"/>
    <hyperlink ref="A374" r:id="rId372" xr:uid="{1C2B0E84-7731-4E74-85BF-20CC61F44307}"/>
    <hyperlink ref="A375" r:id="rId373" xr:uid="{C4A8E8BC-3AC2-4D84-B012-D39B57338202}"/>
    <hyperlink ref="A376" r:id="rId374" xr:uid="{9344C8AA-9DDA-4DF4-A16D-2F4CDFDA37B1}"/>
    <hyperlink ref="A377" r:id="rId375" xr:uid="{AB33F8B6-217F-4E95-BF98-443B3CFFE34E}"/>
    <hyperlink ref="A378" r:id="rId376" xr:uid="{744560B6-95CB-4ED2-A351-C9564F69C457}"/>
    <hyperlink ref="A379" r:id="rId377" xr:uid="{CCFCBE56-2AE6-44FA-A2CD-A0535474097D}"/>
    <hyperlink ref="A380" r:id="rId378" xr:uid="{83F2ADF6-6736-4CE7-ACA4-425EECAB5282}"/>
    <hyperlink ref="A381" r:id="rId379" xr:uid="{C2F60450-133D-46A2-99F2-EB386F89DE1F}"/>
    <hyperlink ref="A382" r:id="rId380" xr:uid="{3CEE1A18-3DBE-42E7-ABA9-2570378CD991}"/>
    <hyperlink ref="A383" r:id="rId381" xr:uid="{7DBCF653-9F1F-4AF4-B097-1F9CD4B95075}"/>
    <hyperlink ref="A384" r:id="rId382" xr:uid="{C5004780-EB3D-4ED3-AF7C-FA1465F3FFEE}"/>
    <hyperlink ref="A385" r:id="rId383" xr:uid="{1E6D22F9-D26F-4C60-B0AB-228DE09DD7B1}"/>
    <hyperlink ref="A386" r:id="rId384" xr:uid="{EFB8DE74-152B-49FE-B5DE-02B58431996C}"/>
    <hyperlink ref="A387" r:id="rId385" xr:uid="{7D28430B-F5B5-46A1-B7F6-EFDAF2D0952B}"/>
    <hyperlink ref="A388" r:id="rId386" xr:uid="{F06679FE-9A5C-448A-87CD-3BA814ED1600}"/>
    <hyperlink ref="A389" r:id="rId387" xr:uid="{34DFFACB-D368-4E86-A2D1-F0F1042B5581}"/>
    <hyperlink ref="A390" r:id="rId388" xr:uid="{342FB471-F2F2-451D-AB8E-64765E8D2F32}"/>
    <hyperlink ref="A391" r:id="rId389" xr:uid="{3A8E486B-F5CD-4605-8578-0E5FC21550CA}"/>
    <hyperlink ref="A392" r:id="rId390" xr:uid="{584385E1-436B-48CC-BA46-15249C1E979A}"/>
    <hyperlink ref="A393" r:id="rId391" xr:uid="{4E8B6724-F959-4567-B858-5CC6F4F042D0}"/>
    <hyperlink ref="A394" r:id="rId392" xr:uid="{44E5B8E4-B26C-4431-892D-5F0EC6B23217}"/>
    <hyperlink ref="A395" r:id="rId393" xr:uid="{01EDD200-1441-4C91-AF82-001CC6470742}"/>
    <hyperlink ref="A396" r:id="rId394" xr:uid="{ADEF3425-36EE-48EE-8B39-E6A9B00143E9}"/>
    <hyperlink ref="A397" r:id="rId395" xr:uid="{64422A41-B351-46D6-85F0-92DAD9F1FF25}"/>
    <hyperlink ref="A398" r:id="rId396" xr:uid="{A882BCD2-AEF6-4396-841E-63E901FE9B31}"/>
    <hyperlink ref="A399" r:id="rId397" xr:uid="{3268EDB4-92D2-40C4-861C-A8D60D5A6EF7}"/>
    <hyperlink ref="A400" r:id="rId398" xr:uid="{3ABAC49C-81F6-4ADB-8939-8608D7ABD772}"/>
    <hyperlink ref="A401" r:id="rId399" xr:uid="{5D118C19-2CE9-4EC7-B7E0-8CC39E511ED7}"/>
    <hyperlink ref="A402" r:id="rId400" xr:uid="{77B58FA9-5949-4119-AB98-1BA9FB66EF30}"/>
    <hyperlink ref="A403" r:id="rId401" xr:uid="{AEBF6FB4-A755-4EAC-B32B-B696741AD6F7}"/>
    <hyperlink ref="A404" r:id="rId402" xr:uid="{A4A978F6-8EE6-4973-9552-37DF94A00570}"/>
    <hyperlink ref="A405" r:id="rId403" xr:uid="{1ED2C65A-BC6B-4C0F-857B-A5A7B8748394}"/>
    <hyperlink ref="A406" r:id="rId404" xr:uid="{DE091868-F974-478C-9004-35A6929EDBA5}"/>
    <hyperlink ref="A407" r:id="rId405" xr:uid="{783B5CC4-31B5-4F73-95A6-6D5E28E8617B}"/>
    <hyperlink ref="A408" r:id="rId406" xr:uid="{77B64A3D-A68F-4EF8-955A-8F01F6746E71}"/>
    <hyperlink ref="A409" r:id="rId407" xr:uid="{0514A5F3-BEDE-4572-AE89-72282D215A73}"/>
    <hyperlink ref="A410" r:id="rId408" xr:uid="{67F4D35D-A09E-4D2C-B892-58BDC59E48CA}"/>
    <hyperlink ref="A411" r:id="rId409" xr:uid="{8CC87F62-7017-4A51-AB54-7D8347061C90}"/>
    <hyperlink ref="A412" r:id="rId410" xr:uid="{39DF5541-0972-4F37-A90E-7B55DEAF85A2}"/>
    <hyperlink ref="A413" r:id="rId411" xr:uid="{E3EFB927-30CF-4217-AF96-5169972D67C8}"/>
    <hyperlink ref="A414" r:id="rId412" xr:uid="{AFD72ADB-9A13-4F43-9D8D-76E068914D5E}"/>
    <hyperlink ref="A415" r:id="rId413" xr:uid="{55F47DBF-18D2-425E-8CCD-DBA2ACDA4DDC}"/>
    <hyperlink ref="A416" r:id="rId414" xr:uid="{A9F90823-2C0B-4175-8D85-F124E75D6E43}"/>
    <hyperlink ref="A417" r:id="rId415" xr:uid="{86ADCD49-C9FE-4353-AC72-994EBB3AD7AA}"/>
    <hyperlink ref="A418" r:id="rId416" xr:uid="{94BEFA15-AB7A-4FF3-961C-9ACEA4CEF35D}"/>
    <hyperlink ref="A419" r:id="rId417" xr:uid="{79D25A24-F3BD-4564-878F-E991D891C478}"/>
    <hyperlink ref="A420" r:id="rId418" xr:uid="{54F1C4A5-9D83-4B46-A6B2-F40169821293}"/>
    <hyperlink ref="A421" r:id="rId419" xr:uid="{87C1468C-AA78-4D56-A664-D11DFCB60ED5}"/>
    <hyperlink ref="A422" r:id="rId420" xr:uid="{AD3E7A18-4A0D-462D-B922-F47568B6FE4F}"/>
    <hyperlink ref="A423" r:id="rId421" xr:uid="{CDDEB09E-E531-4C47-A6C9-434606427F28}"/>
    <hyperlink ref="A424" r:id="rId422" xr:uid="{129B1EAE-D97E-4CAA-9924-538ECEF7F7E1}"/>
    <hyperlink ref="A425" r:id="rId423" xr:uid="{29F3F70C-43BC-4A6E-984D-13671F91E68F}"/>
    <hyperlink ref="A426" r:id="rId424" xr:uid="{7BE1DEDA-35FB-420B-AB10-239A5C29E456}"/>
    <hyperlink ref="A427" r:id="rId425" xr:uid="{846E3C1B-B53C-4270-B846-4AAD39C928F3}"/>
    <hyperlink ref="A428" r:id="rId426" xr:uid="{CFAB4E65-5116-4F28-8BBA-7A1B73EFFE54}"/>
    <hyperlink ref="A429" r:id="rId427" xr:uid="{C3570ED2-2351-4295-9C26-AA34EDEB3379}"/>
    <hyperlink ref="A430" r:id="rId428" xr:uid="{7A4B5BB1-DCCB-4BB4-B0DA-46A6C83E674A}"/>
    <hyperlink ref="A431" r:id="rId429" xr:uid="{B6EBC82E-6E2D-42BC-B673-0929D2202FCA}"/>
    <hyperlink ref="A432" r:id="rId430" xr:uid="{AB22133C-6F7D-4858-ADFE-C93005C42AC0}"/>
    <hyperlink ref="A433" r:id="rId431" xr:uid="{BCA393B2-EB5D-493A-963C-106B72BC84D1}"/>
    <hyperlink ref="A434" r:id="rId432" xr:uid="{B39991B8-48F3-4733-8CA7-711DA7BF43F9}"/>
    <hyperlink ref="A435" r:id="rId433" xr:uid="{8C3281AD-1CF1-4C66-BDA6-4C2DC1B7B863}"/>
    <hyperlink ref="A436" r:id="rId434" xr:uid="{D4B20B84-63CD-49E0-BA7E-9280E38107C7}"/>
    <hyperlink ref="A437" r:id="rId435" xr:uid="{AEEE6D65-2301-41ED-82B4-FAE93BA79A8E}"/>
    <hyperlink ref="A438" r:id="rId436" xr:uid="{B2DE0C2B-BA58-43E4-B2AF-D52CF7716667}"/>
    <hyperlink ref="A439" r:id="rId437" xr:uid="{4E68B09E-FFC7-4EEE-9D19-9927194E699A}"/>
    <hyperlink ref="A440" r:id="rId438" xr:uid="{C2EFF719-AB6B-45F3-BCD7-7A071DEA3248}"/>
    <hyperlink ref="A441" r:id="rId439" xr:uid="{E16E66D4-26D0-48D5-BC90-5679EE912C57}"/>
    <hyperlink ref="A442" r:id="rId440" xr:uid="{30BC58CA-DE6D-4F3C-BB0A-E3AA7258712C}"/>
    <hyperlink ref="A443" r:id="rId441" xr:uid="{F36D49D4-F39E-46B0-8337-A9C2BCE7DE57}"/>
    <hyperlink ref="A444" r:id="rId442" xr:uid="{2C472DE4-8FA3-4E5B-84BA-FEE76C3C2B93}"/>
    <hyperlink ref="A445" r:id="rId443" xr:uid="{28A75D5D-5087-4371-927C-EDCEA85B516B}"/>
    <hyperlink ref="A446" r:id="rId444" xr:uid="{B0DE7932-8E4B-4869-8E14-9A05C2F5BB78}"/>
    <hyperlink ref="A447" r:id="rId445" xr:uid="{67424717-6BF5-4F3C-BDCE-9D5A7A55801A}"/>
    <hyperlink ref="A448" r:id="rId446" xr:uid="{49AFA2FA-0F7C-49C1-9B3B-3287E60CFAA2}"/>
    <hyperlink ref="A449" r:id="rId447" xr:uid="{8387CA63-6957-4C55-B80A-6FA1A3475FE9}"/>
    <hyperlink ref="A450" r:id="rId448" xr:uid="{A95B5AFA-83A0-4399-A9A0-2AFC24E4B10C}"/>
    <hyperlink ref="A451" r:id="rId449" xr:uid="{4A01CF17-C165-4EF4-A29C-BF4F349FD85D}"/>
    <hyperlink ref="A452" r:id="rId450" xr:uid="{0BE4B1F5-D85F-45F1-A014-A30D49AA42F8}"/>
    <hyperlink ref="A453" r:id="rId451" xr:uid="{3700AB26-1C1A-40FA-8A0F-A41A31301651}"/>
    <hyperlink ref="A454" r:id="rId452" xr:uid="{2C24E7AA-E22A-4F05-BDBA-7E8D4A42551D}"/>
    <hyperlink ref="A455" r:id="rId453" xr:uid="{26552785-454F-4972-BE0D-DFB4C8AFD254}"/>
    <hyperlink ref="A456" r:id="rId454" xr:uid="{3DC503F9-FDA7-4561-995A-06C7EBF7DCB8}"/>
    <hyperlink ref="A457" r:id="rId455" xr:uid="{9F932B11-1FE3-4D8C-8B81-EF0050DDE8A7}"/>
    <hyperlink ref="A458" r:id="rId456" xr:uid="{CAD6E915-EC36-439D-A4A3-FEE4E6B86789}"/>
    <hyperlink ref="A459" r:id="rId457" xr:uid="{EE4E8DD3-2A4C-489C-A4D7-0DC5B484073E}"/>
    <hyperlink ref="A460" r:id="rId458" xr:uid="{D29223E8-C99E-4B0F-9A2A-454F8709C404}"/>
    <hyperlink ref="A461" r:id="rId459" xr:uid="{0D52B38B-C943-4E3B-AF5B-408C4BE0645E}"/>
    <hyperlink ref="A462" r:id="rId460" xr:uid="{E60574E1-3FF3-42BA-8AAD-65748DF0707D}"/>
    <hyperlink ref="A463" r:id="rId461" xr:uid="{88049B67-88D4-471D-A885-2D61D66DD553}"/>
    <hyperlink ref="A464" r:id="rId462" xr:uid="{D1519D84-C8D2-45D9-8A24-0445AABBF9AB}"/>
    <hyperlink ref="A465" r:id="rId463" xr:uid="{DE05A00F-AA70-41D1-BF94-644C91DB006D}"/>
    <hyperlink ref="A466" r:id="rId464" xr:uid="{8E5AEEAD-8989-4D56-8C9C-B5187655C507}"/>
    <hyperlink ref="A467" r:id="rId465" xr:uid="{0F0CB20A-5425-495B-8ECC-708D91324F42}"/>
    <hyperlink ref="A468" r:id="rId466" xr:uid="{9A1B3287-006E-4D48-9DA6-9591E34E61BA}"/>
    <hyperlink ref="A469" r:id="rId467" xr:uid="{B37BD6CD-11D6-473A-9478-964C0446A67D}"/>
    <hyperlink ref="A470" r:id="rId468" xr:uid="{20373232-82AA-40E0-8338-07F524C12341}"/>
    <hyperlink ref="A471" r:id="rId469" xr:uid="{719CF5C1-6F2A-4BAD-990C-F2AFCE80AF7F}"/>
    <hyperlink ref="A472" r:id="rId470" xr:uid="{0C9FA355-0A09-4DFC-8185-4482320A682E}"/>
    <hyperlink ref="A473" r:id="rId471" xr:uid="{F2EC92DD-D1AA-4357-8554-9C0F2F5DE959}"/>
    <hyperlink ref="A474" r:id="rId472" xr:uid="{15B1FA2F-2BB8-4E8D-970F-BBA393F24915}"/>
    <hyperlink ref="A475" r:id="rId473" xr:uid="{78E60DE9-8C4B-4BEF-B371-9516870B56DE}"/>
    <hyperlink ref="A476" r:id="rId474" xr:uid="{52621499-168B-4015-B17E-EE21F805A5C7}"/>
    <hyperlink ref="A477" r:id="rId475" xr:uid="{0FD0C66A-F06B-4A51-833D-8CD44F3D51C4}"/>
    <hyperlink ref="A478" r:id="rId476" xr:uid="{C54EEA0F-43D2-41A6-BD89-9FACE56A2F37}"/>
    <hyperlink ref="A479" r:id="rId477" xr:uid="{1910B2B9-E6F9-412D-B44F-DC87A72D402E}"/>
    <hyperlink ref="A480" r:id="rId478" xr:uid="{43E92930-FA8A-4953-A559-D000AF993843}"/>
    <hyperlink ref="A481" r:id="rId479" xr:uid="{E4437156-852A-4B00-8C2B-CCC8C4D2C734}"/>
    <hyperlink ref="A482" r:id="rId480" xr:uid="{DF27B47A-544A-4382-83DF-2D56976F4A5E}"/>
    <hyperlink ref="A483" r:id="rId481" xr:uid="{FFCFDFBF-1EED-4509-B666-FCA9977E35BF}"/>
    <hyperlink ref="A484" r:id="rId482" xr:uid="{AF5CACBA-79B0-48FE-BEA0-3E789F630B9C}"/>
    <hyperlink ref="A485" r:id="rId483" xr:uid="{4CB2D004-7BE9-4736-81C2-9A8317B0A754}"/>
    <hyperlink ref="A486" r:id="rId484" xr:uid="{01BB9D64-6642-4481-B294-730E1FCA6DF1}"/>
    <hyperlink ref="A487" r:id="rId485" xr:uid="{EB53BA74-5BB5-4090-9AC2-D117FB2AD9A6}"/>
    <hyperlink ref="A488" r:id="rId486" xr:uid="{39AF7F0D-A1A7-45C4-8687-C755D64A2716}"/>
    <hyperlink ref="A489" r:id="rId487" xr:uid="{1A2439BE-5857-41F6-AF1E-F7212E969B05}"/>
    <hyperlink ref="A490" r:id="rId488" xr:uid="{F4F278DD-7905-4BAC-A3F1-87E459C7E37D}"/>
    <hyperlink ref="A491" r:id="rId489" xr:uid="{C5125022-62CB-40B2-8CB7-FA9F62AB10B6}"/>
    <hyperlink ref="A492" r:id="rId490" xr:uid="{EC27B1D1-A0FA-4DA0-B95E-520A5BF27F23}"/>
    <hyperlink ref="A493" r:id="rId491" xr:uid="{C465B6E4-CD4D-44C0-87E9-5B83359E2DFF}"/>
    <hyperlink ref="A494" r:id="rId492" xr:uid="{52291CFC-937E-447E-B744-334410C06E93}"/>
    <hyperlink ref="A495" r:id="rId493" xr:uid="{BBC0D4D4-BF75-4503-86FE-5649D7C50E91}"/>
    <hyperlink ref="A496" r:id="rId494" xr:uid="{55A215D7-1031-47D1-B764-2018A938749A}"/>
    <hyperlink ref="A497" r:id="rId495" xr:uid="{5380DEA4-99EE-4D85-AADE-92FA6ECDC1F1}"/>
    <hyperlink ref="A498" r:id="rId496" xr:uid="{49B0BDF7-EA7C-40D5-9FCB-FF41F649C4C3}"/>
    <hyperlink ref="A499" r:id="rId497" xr:uid="{FEDC12AD-1DA1-487E-AF92-BB8D6AFBD1E8}"/>
    <hyperlink ref="A500" r:id="rId498" xr:uid="{CCB6D9D6-E803-43A3-9B7B-BA11409F8FD2}"/>
    <hyperlink ref="A501" r:id="rId499" xr:uid="{4736E540-107B-4E9E-8759-F7484C990508}"/>
    <hyperlink ref="A502" r:id="rId500" xr:uid="{20AA8905-9805-4B01-A1BF-E6456B1F6478}"/>
    <hyperlink ref="A503" r:id="rId501" xr:uid="{5931EF06-C2C1-4E9E-9982-27E9E4BF45E6}"/>
    <hyperlink ref="A504" r:id="rId502" xr:uid="{A8F59633-694A-4236-8A15-9DA07BB23BFE}"/>
    <hyperlink ref="A505" r:id="rId503" xr:uid="{896DCC1A-85AB-47FD-A957-4C1A4B427C8B}"/>
    <hyperlink ref="A506" r:id="rId504" xr:uid="{0FB9C08B-F4DB-4CC3-BC1C-43C9150CD37C}"/>
    <hyperlink ref="A507" r:id="rId505" xr:uid="{D240DB70-E538-4CEB-B60B-740EF24A22F1}"/>
    <hyperlink ref="A508" r:id="rId506" xr:uid="{FE4D7909-BDE7-4197-9E87-FB908EDB9F7C}"/>
    <hyperlink ref="A509" r:id="rId507" xr:uid="{21810132-9A3C-4BAE-8B19-036831CB56EA}"/>
    <hyperlink ref="A510" r:id="rId508" xr:uid="{10697A16-68CA-4B12-85D5-D70F051BE7EB}"/>
    <hyperlink ref="A511" r:id="rId509" xr:uid="{ECBF7100-1BD4-4D56-99B9-E7A1F27B5C71}"/>
    <hyperlink ref="A512" r:id="rId510" xr:uid="{E15F069E-8DA8-48E1-B94D-8DAB132F21F6}"/>
    <hyperlink ref="A513" r:id="rId511" xr:uid="{3082EDED-71CC-474E-B441-DDF68457F078}"/>
    <hyperlink ref="A514" r:id="rId512" xr:uid="{F1851001-10B0-4548-8E01-C1485309DEE6}"/>
    <hyperlink ref="A515" r:id="rId513" xr:uid="{E269071C-9767-4928-B6B5-F4C9F01DB35B}"/>
    <hyperlink ref="A516" r:id="rId514" xr:uid="{471D21D6-B889-40C3-AA9F-66802F6A4EA7}"/>
    <hyperlink ref="A517" r:id="rId515" xr:uid="{EC127EAB-3C38-4F16-BED4-0C1A3972F3E2}"/>
    <hyperlink ref="A518" r:id="rId516" xr:uid="{1C4B7977-1D54-4E76-A1B5-0CB5D1D26517}"/>
    <hyperlink ref="A519" r:id="rId517" xr:uid="{7A22C523-84A3-4D0A-8083-509176466BB0}"/>
    <hyperlink ref="A520" r:id="rId518" xr:uid="{8FF865FB-4B1F-4BD0-9AEC-26551C51D511}"/>
    <hyperlink ref="A521" r:id="rId519" xr:uid="{75EBEDAA-B428-4F16-95F7-E732CF961A8F}"/>
    <hyperlink ref="A522" r:id="rId520" xr:uid="{7D4B45B7-4B72-438C-A77F-55D5E0B5A929}"/>
    <hyperlink ref="A523" r:id="rId521" xr:uid="{F1362D25-B6C0-462A-BB5A-EF7B216F4F6B}"/>
    <hyperlink ref="A524" r:id="rId522" xr:uid="{6D639D48-1D5C-4BAE-8F3F-75CD36EB8477}"/>
    <hyperlink ref="A525" r:id="rId523" xr:uid="{8A35B624-584F-44F1-B1AB-44FB4DADAE0A}"/>
    <hyperlink ref="A526" r:id="rId524" xr:uid="{F102C33F-9BCE-436E-AEAA-2886A25621FB}"/>
    <hyperlink ref="A527" r:id="rId525" xr:uid="{63066E3F-3286-42A5-A6AE-EB9CE54341E5}"/>
    <hyperlink ref="A528" r:id="rId526" xr:uid="{169D27CD-B73B-450F-AABF-F5DC1C99D76D}"/>
    <hyperlink ref="A529" r:id="rId527" xr:uid="{D70A330F-004E-47A9-8373-DA3D7F588E34}"/>
    <hyperlink ref="A530" r:id="rId528" xr:uid="{8D670D6D-31ED-40E3-B59E-DB3D24270FA0}"/>
    <hyperlink ref="A531" r:id="rId529" xr:uid="{5D255061-7173-4B43-B644-16DDBE5D2963}"/>
    <hyperlink ref="A532" r:id="rId530" xr:uid="{D7A4BAD9-E7B6-4D8F-9A84-E686DAF8C7CC}"/>
    <hyperlink ref="A533" r:id="rId531" xr:uid="{3C31CC6F-1E0E-4160-B117-BA197D7B484C}"/>
    <hyperlink ref="A534" r:id="rId532" xr:uid="{6D1ADB96-7573-476B-8EA4-474B8E34FF45}"/>
    <hyperlink ref="A535" r:id="rId533" xr:uid="{6C6189DD-D8B8-4274-883D-E88A99284530}"/>
    <hyperlink ref="A536" r:id="rId534" xr:uid="{E8D71407-8666-4994-8683-237B8D09E145}"/>
    <hyperlink ref="A537" r:id="rId535" xr:uid="{945B4D12-EB88-4590-A149-3547F90D02D3}"/>
    <hyperlink ref="A538" r:id="rId536" xr:uid="{B906958F-78BD-411C-A6BB-8D6280E57F83}"/>
    <hyperlink ref="A539" r:id="rId537" xr:uid="{B611C487-C834-49CA-9C87-AC52AABBEAAF}"/>
    <hyperlink ref="A540" r:id="rId538" xr:uid="{63DC20DA-6C93-4BC5-9C4C-CF414D027110}"/>
    <hyperlink ref="A541" r:id="rId539" xr:uid="{8801B6B6-1A47-4B23-9A07-2DD16DF79A60}"/>
    <hyperlink ref="A542" r:id="rId540" xr:uid="{EFB5CF0F-1082-40B6-A34E-9C8F291E5C01}"/>
    <hyperlink ref="A543" r:id="rId541" xr:uid="{5BD6EA8B-AAF5-4E69-893D-1DC3CD886C68}"/>
    <hyperlink ref="A544" r:id="rId542" xr:uid="{C0DAC0E1-66A9-4B02-B123-8D280773809A}"/>
    <hyperlink ref="A545" r:id="rId543" xr:uid="{702DD375-0F7A-4194-9BB4-B92E2D27E475}"/>
    <hyperlink ref="A546" r:id="rId544" xr:uid="{5778126E-1765-42B3-8DA5-59520CE4E5B3}"/>
    <hyperlink ref="A547" r:id="rId545" xr:uid="{9B125298-CB74-42B7-8D9F-C6E188B623B3}"/>
    <hyperlink ref="A548" r:id="rId546" xr:uid="{9C3C53DE-E210-40FC-8918-D9A2AA7FC5CE}"/>
    <hyperlink ref="A549" r:id="rId547" xr:uid="{FFB62B07-5910-4673-963D-2FA8FA50B044}"/>
    <hyperlink ref="A550" r:id="rId548" xr:uid="{81A8E1C6-2A81-4B22-A8F7-53B3A5546E0F}"/>
    <hyperlink ref="A551" r:id="rId549" xr:uid="{5AD54F7E-4AFE-4F92-8937-B64EBA9E3B8F}"/>
    <hyperlink ref="A552" r:id="rId550" xr:uid="{040D5A5F-6DFE-4FE2-B58D-DD130FF381B7}"/>
    <hyperlink ref="A553" r:id="rId551" xr:uid="{9B73D745-B4D9-4506-8307-A0B3A608B1BC}"/>
    <hyperlink ref="A554" r:id="rId552" xr:uid="{04836772-FE9E-491E-94F2-5C0677022DD4}"/>
    <hyperlink ref="A555" r:id="rId553" xr:uid="{2D2138AF-C7E5-4CD4-AF82-4CFBAE2F4BFF}"/>
    <hyperlink ref="A556" r:id="rId554" xr:uid="{90C15724-E9FC-42BC-AB48-0EAA700F136D}"/>
    <hyperlink ref="A557" r:id="rId555" xr:uid="{CC20FB81-94E4-4A5A-94F8-1944DC12877E}"/>
    <hyperlink ref="A558" r:id="rId556" xr:uid="{5B34226D-68E4-49A3-B7E4-876EE9D1E991}"/>
    <hyperlink ref="A559" r:id="rId557" xr:uid="{CC17399D-9AFB-42A2-A1FF-4586D17A8149}"/>
    <hyperlink ref="A560" r:id="rId558" xr:uid="{88CF8CA9-5E22-46DA-B823-5977B1DAA5A3}"/>
    <hyperlink ref="A561" r:id="rId559" xr:uid="{D3C81F6F-171C-4328-A70D-9435049727A1}"/>
    <hyperlink ref="A562" r:id="rId560" xr:uid="{3A7390A8-E839-4CCD-8E8A-94DF003EF4C9}"/>
    <hyperlink ref="A563" r:id="rId561" xr:uid="{8D5D06BF-30B9-4629-806F-219FAC39F0C7}"/>
    <hyperlink ref="A564" r:id="rId562" xr:uid="{912A0165-864D-4198-AA10-E7715AB33EC3}"/>
    <hyperlink ref="A565" r:id="rId563" xr:uid="{841F8F4C-2BB4-4CB7-B71A-DF9585FB4048}"/>
    <hyperlink ref="A566" r:id="rId564" xr:uid="{790D6493-6332-4D84-BB73-15B6B11435EE}"/>
    <hyperlink ref="A567" r:id="rId565" xr:uid="{A3F85309-6C1C-40B1-9669-EA16C405EF47}"/>
    <hyperlink ref="A568" r:id="rId566" xr:uid="{1D49F6B6-C099-4CEF-B811-8B60C55F89AE}"/>
    <hyperlink ref="A569" r:id="rId567" xr:uid="{5A8C2394-3ABD-4BA3-99CE-6546F3EB6B9B}"/>
    <hyperlink ref="A570" r:id="rId568" xr:uid="{B6983BB2-B1D3-4D8D-8751-286C1B49D377}"/>
    <hyperlink ref="A571" r:id="rId569" xr:uid="{FD976D64-4B6C-4278-BD33-F9B4CF64CA40}"/>
    <hyperlink ref="A572" r:id="rId570" xr:uid="{F6D12AF3-5253-47D7-9902-E70CC9F2C003}"/>
    <hyperlink ref="A573" r:id="rId571" xr:uid="{F4DCE821-55E3-4FC1-A299-0979BA7ED3D2}"/>
    <hyperlink ref="A574" r:id="rId572" xr:uid="{A74E1939-BB20-4D51-ADDE-EC9D30695ECB}"/>
    <hyperlink ref="A575" r:id="rId573" xr:uid="{4E8751B5-64C7-4C2B-B699-1A527540B80F}"/>
    <hyperlink ref="A576" r:id="rId574" xr:uid="{83BA5225-2B52-453D-9751-3B29D31BF314}"/>
    <hyperlink ref="A577" r:id="rId575" xr:uid="{1DB2A782-2320-4D3A-9C12-449917690DE6}"/>
    <hyperlink ref="A578" r:id="rId576" xr:uid="{1156BBE9-774D-40C6-BD94-280527A4D8E5}"/>
    <hyperlink ref="A579" r:id="rId577" xr:uid="{A8879BA2-13C5-4745-994B-FECEF7D283CA}"/>
    <hyperlink ref="A580" r:id="rId578" xr:uid="{8DD52036-2133-4BDE-A1C5-4530B9E86231}"/>
    <hyperlink ref="A581" r:id="rId579" xr:uid="{BE832BC3-6C03-4EAB-8E58-4ABBAC669FB3}"/>
    <hyperlink ref="A582" r:id="rId580" xr:uid="{7CBE4BE8-EC91-4A62-803B-8EAEED0AB98E}"/>
    <hyperlink ref="A583" r:id="rId581" xr:uid="{C4E97C12-3190-44F7-9CDB-9F1768ACA948}"/>
    <hyperlink ref="A584" r:id="rId582" xr:uid="{4E9B4909-B335-45C0-853C-75827923FA55}"/>
    <hyperlink ref="A585" r:id="rId583" xr:uid="{A681DE3A-EB40-4541-BCED-0F6F0432C641}"/>
    <hyperlink ref="A586" r:id="rId584" xr:uid="{1F605B47-12D7-49FA-9630-A75C5DA6AD55}"/>
    <hyperlink ref="A587" r:id="rId585" xr:uid="{40AC8B35-865C-4413-B18C-B3F864A957DD}"/>
    <hyperlink ref="A588" r:id="rId586" xr:uid="{8C362317-8841-41F1-9BBB-609B0487ED53}"/>
    <hyperlink ref="A589" r:id="rId587" xr:uid="{75292580-C87E-4A7D-8AA1-DC5F598A982D}"/>
    <hyperlink ref="A590" r:id="rId588" xr:uid="{6D6E5FE1-6CF6-42ED-8C69-205509351327}"/>
    <hyperlink ref="A591" r:id="rId589" xr:uid="{8087A67B-C250-440E-8BC6-485CA5189D2E}"/>
    <hyperlink ref="A592" r:id="rId590" xr:uid="{02E1FD70-64A3-454B-AB27-EFF8F028B708}"/>
    <hyperlink ref="A593" r:id="rId591" xr:uid="{5D2A433E-2972-4DB0-8E74-70078F686273}"/>
    <hyperlink ref="A594" r:id="rId592" xr:uid="{B1320D79-CDE2-409A-BA80-9EB60DE70C5F}"/>
    <hyperlink ref="A595" r:id="rId593" xr:uid="{219B955A-DAD5-491E-B3A7-61838B5BD028}"/>
    <hyperlink ref="A596" r:id="rId594" xr:uid="{791434F3-5073-45ED-9FDC-4FEC1609A658}"/>
    <hyperlink ref="A597" r:id="rId595" xr:uid="{F2667137-8F13-4A1A-9284-B2218BB136BB}"/>
    <hyperlink ref="A598" r:id="rId596" xr:uid="{D5EC64F6-6F78-4393-837B-4D702F37A2F2}"/>
    <hyperlink ref="A599" r:id="rId597" xr:uid="{928E13AB-DB7C-463B-AAE8-CC6A6234447C}"/>
    <hyperlink ref="A600" r:id="rId598" xr:uid="{95F7025C-14FB-4CE7-80C0-90B9056CC9A0}"/>
    <hyperlink ref="A601" r:id="rId599" xr:uid="{2FD50B05-8EA6-4D94-8166-5C692BF3D91A}"/>
    <hyperlink ref="A602" r:id="rId600" xr:uid="{990C855A-355E-49DE-AF8C-4156D8A7FD5F}"/>
    <hyperlink ref="A603" r:id="rId601" xr:uid="{DA6B1B83-E6C0-4BB2-A1F3-A86E34AB0C4E}"/>
    <hyperlink ref="A604" r:id="rId602" xr:uid="{29130C96-D1A0-4630-BEF9-703DC7BC15D4}"/>
    <hyperlink ref="A605" r:id="rId603" xr:uid="{16B602DF-5B2C-4603-8C3A-B444283D49E9}"/>
    <hyperlink ref="A606" r:id="rId604" xr:uid="{9F8FEBA8-8BF2-4054-9E26-17F3C77964F5}"/>
    <hyperlink ref="A607" r:id="rId605" xr:uid="{A105C34B-F857-41E6-A019-67271F887812}"/>
    <hyperlink ref="A608" r:id="rId606" xr:uid="{B8B4EDC1-AC31-40CA-807F-C60DF836BA26}"/>
    <hyperlink ref="A609" r:id="rId607" xr:uid="{C179DB38-D873-4F7C-8D5B-20CB02623CEE}"/>
    <hyperlink ref="A610" r:id="rId608" xr:uid="{52C2D9D7-8D19-47BA-B953-5D654D919307}"/>
    <hyperlink ref="A611" r:id="rId609" xr:uid="{18F687FE-4B7D-4C93-BF3F-8BE0D39A47FA}"/>
    <hyperlink ref="A612" r:id="rId610" xr:uid="{B41465C0-F315-41C0-8BB8-4D134258DE01}"/>
    <hyperlink ref="A613" r:id="rId611" xr:uid="{DC80598D-E2D4-4C9C-B98F-3E58E1E23BB5}"/>
    <hyperlink ref="A614" r:id="rId612" xr:uid="{E7AC8636-3BDF-4F6F-844E-D1969575604E}"/>
    <hyperlink ref="A615" r:id="rId613" xr:uid="{5CB054D0-DAB0-46AC-8DB0-8C5C1C5A3233}"/>
    <hyperlink ref="A616" r:id="rId614" xr:uid="{847426E1-B181-445D-922E-AA1F100D4CFF}"/>
    <hyperlink ref="A617" r:id="rId615" xr:uid="{17052796-0FC1-44DA-9DB9-1DD40BEE64AD}"/>
    <hyperlink ref="A618" r:id="rId616" xr:uid="{BD13026E-DBB5-432E-BE00-941E07058E5F}"/>
    <hyperlink ref="A619" r:id="rId617" xr:uid="{E6908A2D-0DBE-4743-B1D4-C3D87C6909AB}"/>
    <hyperlink ref="A620" r:id="rId618" xr:uid="{E6A53F24-9E68-45CF-A888-51ADB0473377}"/>
    <hyperlink ref="A621" r:id="rId619" xr:uid="{A462797C-E790-457E-993F-9F0DE13927D3}"/>
    <hyperlink ref="A622" r:id="rId620" xr:uid="{A733F825-14BE-4BC9-B06E-0E1C2C1A9FAC}"/>
    <hyperlink ref="A623" r:id="rId621" xr:uid="{997CA211-BF20-4427-98A0-0846C55E1D62}"/>
    <hyperlink ref="A624" r:id="rId622" xr:uid="{AC9319D7-7BE8-4D3F-8F64-E2F8A7285335}"/>
    <hyperlink ref="A625" r:id="rId623" xr:uid="{C1841674-A343-4FF2-9370-D30480D23119}"/>
    <hyperlink ref="A626" r:id="rId624" xr:uid="{8FB75382-1F24-4B09-AC02-B392A2192228}"/>
    <hyperlink ref="A627" r:id="rId625" xr:uid="{032934A7-BAF7-428B-986F-40539AAEE1AE}"/>
    <hyperlink ref="A628" r:id="rId626" xr:uid="{1E2DB899-8CEF-4245-81DF-F9FBDABD7EA6}"/>
    <hyperlink ref="A629" r:id="rId627" xr:uid="{8CC36239-C085-4564-A9E2-496550EAEF26}"/>
    <hyperlink ref="A630" r:id="rId628" xr:uid="{C3146DA0-0A7E-4156-A669-BFC7BCCED397}"/>
    <hyperlink ref="A631" r:id="rId629" xr:uid="{D3E35B8D-820B-4AB0-B324-C9BA6D16516C}"/>
    <hyperlink ref="A632" r:id="rId630" xr:uid="{027AA35F-4434-435A-A687-C1059A3974D8}"/>
    <hyperlink ref="A633" r:id="rId631" xr:uid="{77575499-1F0A-4FD4-8522-FC40BC348536}"/>
    <hyperlink ref="A634" r:id="rId632" xr:uid="{A98EFFAA-B042-4052-9420-9261EE475A48}"/>
    <hyperlink ref="A635" r:id="rId633" xr:uid="{30A6CC59-627C-424C-A71E-2DD01D92F3DC}"/>
    <hyperlink ref="A636" r:id="rId634" xr:uid="{6E514D55-44B6-47E8-BFBF-EBD6BA336F86}"/>
    <hyperlink ref="A637" r:id="rId635" xr:uid="{062A3416-2721-4B03-8DE1-123B3B4A71F2}"/>
    <hyperlink ref="A638" r:id="rId636" xr:uid="{2A2F8E26-A8D7-474D-8C39-1B718668DFB3}"/>
    <hyperlink ref="A639" r:id="rId637" xr:uid="{22A7F6B6-1C5D-4198-A434-37F6E390E428}"/>
    <hyperlink ref="A640" r:id="rId638" xr:uid="{CF0A111C-1F5E-4619-B5FE-76568D2AB3A9}"/>
    <hyperlink ref="A641" r:id="rId639" xr:uid="{4606E1DD-FBB3-47DA-B33F-74F86C316731}"/>
    <hyperlink ref="A642" r:id="rId640" xr:uid="{E6CE275E-236E-42A8-B810-A008E92BA06A}"/>
    <hyperlink ref="A643" r:id="rId641" xr:uid="{D62BE489-DFE0-4BA1-994F-271A306191AE}"/>
    <hyperlink ref="A644" r:id="rId642" xr:uid="{C007862F-B396-4521-832D-53F7A82B8E27}"/>
    <hyperlink ref="A645" r:id="rId643" xr:uid="{664C8BDB-C265-463E-BCB5-501D244234F3}"/>
    <hyperlink ref="A646" r:id="rId644" xr:uid="{B28E13A8-7115-450F-B3C3-AF41784D985E}"/>
    <hyperlink ref="A647" r:id="rId645" xr:uid="{0BD590C7-5223-4A78-A5DF-3E24F54DA28C}"/>
    <hyperlink ref="A648" r:id="rId646" xr:uid="{263C71A5-671B-4BFB-9632-E8D3EB970B04}"/>
    <hyperlink ref="A649" r:id="rId647" xr:uid="{D439A7BF-BF8C-4E65-B445-FBAB6964C8C4}"/>
    <hyperlink ref="A650" r:id="rId648" xr:uid="{3E03683D-CFE1-496A-B847-278D5096AA24}"/>
    <hyperlink ref="A651" r:id="rId649" xr:uid="{679DDCA3-6060-4EBE-B027-C2BFD2D0F5B8}"/>
    <hyperlink ref="A652" r:id="rId650" xr:uid="{F74EB5B8-3FBA-425A-B864-4BE0CA0C4209}"/>
    <hyperlink ref="A653" r:id="rId651" xr:uid="{E031FFD7-9FF2-4C4D-ACF9-4D32A55B8E13}"/>
    <hyperlink ref="A654" r:id="rId652" xr:uid="{D5EF565A-7270-428F-B170-3817CC89383B}"/>
    <hyperlink ref="A655" r:id="rId653" xr:uid="{2DF2897E-E1B4-4A76-9023-3B125D2B5546}"/>
    <hyperlink ref="A656" r:id="rId654" xr:uid="{5A092D60-EB8D-4E14-A882-1CE58EBFFF2F}"/>
    <hyperlink ref="A657" r:id="rId655" xr:uid="{3A0F5683-505D-4724-8206-4AF8DBE94137}"/>
    <hyperlink ref="A658" r:id="rId656" xr:uid="{74AB9337-8718-4120-9258-9146FE0D2A07}"/>
    <hyperlink ref="A659" r:id="rId657" xr:uid="{FEE97693-77C9-45CE-AF3D-B82FEA8EEA1A}"/>
    <hyperlink ref="A660" r:id="rId658" xr:uid="{BEE209BA-75E8-420E-89BB-96F322437692}"/>
    <hyperlink ref="A661" r:id="rId659" xr:uid="{18B3DD8E-50DE-4861-AB8F-81548E776014}"/>
    <hyperlink ref="A662" r:id="rId660" xr:uid="{9034DE90-267C-47D2-9B2F-17C81351D059}"/>
    <hyperlink ref="A663" r:id="rId661" xr:uid="{9A2B8535-4385-4B85-94D2-7987B9EDD413}"/>
    <hyperlink ref="A664" r:id="rId662" xr:uid="{2C18D445-6FB3-42BC-A85A-FF19A8985D87}"/>
    <hyperlink ref="A665" r:id="rId663" xr:uid="{78B19500-F93A-422D-A4F5-C002AC43103A}"/>
    <hyperlink ref="A666" r:id="rId664" xr:uid="{64DF45F2-ADD7-400B-B9A6-732115BD7833}"/>
    <hyperlink ref="A667" r:id="rId665" xr:uid="{FED71285-5AAB-4D17-A02C-3AA7B4399D41}"/>
    <hyperlink ref="A668" r:id="rId666" xr:uid="{1A9B2BC2-4ABF-46C3-8355-0A4C0089876D}"/>
    <hyperlink ref="A669" r:id="rId667" xr:uid="{C5080298-8469-465A-97F4-E7611921BC58}"/>
    <hyperlink ref="A670" r:id="rId668" xr:uid="{821F9D25-4083-4704-A1B3-68E4FBA6555D}"/>
    <hyperlink ref="A671" r:id="rId669" xr:uid="{FC3381F0-4AA2-4D4A-B25E-7874819D3CCD}"/>
    <hyperlink ref="A672" r:id="rId670" xr:uid="{1FD738B5-95B8-468E-B023-D15B46C38F81}"/>
    <hyperlink ref="A673" r:id="rId671" xr:uid="{27424ECA-81DF-4F7D-955C-AE2501408C24}"/>
    <hyperlink ref="A674" r:id="rId672" xr:uid="{CAB8C288-D1CE-42FE-9604-F0620E2AE5B0}"/>
    <hyperlink ref="A675" r:id="rId673" xr:uid="{74F6D2A9-3D88-4897-BA92-4D1C6A697A2C}"/>
    <hyperlink ref="A676" r:id="rId674" xr:uid="{53BE23F4-57A7-4D69-81BC-A725CA77C5EC}"/>
    <hyperlink ref="A677" r:id="rId675" xr:uid="{F384BBFC-8ECF-433A-96D2-FD1B992DA6BC}"/>
    <hyperlink ref="A678" r:id="rId676" xr:uid="{7FF0DF19-6EC2-429B-B2B8-A8DCD122F73B}"/>
    <hyperlink ref="A679" r:id="rId677" xr:uid="{66579E4F-B8CA-42EE-916B-7EC616AECE42}"/>
    <hyperlink ref="A680" r:id="rId678" xr:uid="{A9127813-3C65-43E4-B646-9EB1E3BCE83F}"/>
    <hyperlink ref="A681" r:id="rId679" xr:uid="{DDEEF281-FA6D-4391-8909-E29F1B745F2E}"/>
    <hyperlink ref="A682" r:id="rId680" xr:uid="{58E3E7CC-868D-42BC-BA06-F54900D931AF}"/>
    <hyperlink ref="A683" r:id="rId681" xr:uid="{476973CC-22DA-47A0-9D44-E6AF2E5241AC}"/>
    <hyperlink ref="A684" r:id="rId682" xr:uid="{EBE8D702-AF73-421F-98E2-220D117747CB}"/>
    <hyperlink ref="A685" r:id="rId683" xr:uid="{D185CD32-2338-4AFD-9562-A620E86C98E1}"/>
    <hyperlink ref="A686" r:id="rId684" xr:uid="{CD844669-D0C0-4156-83E8-AC186B931A16}"/>
    <hyperlink ref="A687" r:id="rId685" xr:uid="{1668CE67-A876-4705-938B-9D31F250BC2B}"/>
    <hyperlink ref="A688" r:id="rId686" xr:uid="{AA74E435-D884-4BBA-8429-B4CC03AF8ADC}"/>
    <hyperlink ref="A689" r:id="rId687" xr:uid="{645EE4CE-FDA9-4D5B-8864-AF4A0CBB24AD}"/>
    <hyperlink ref="A690" r:id="rId688" xr:uid="{D7EBEFDA-F68B-4B13-9F5D-38765A36AE8F}"/>
    <hyperlink ref="A691" r:id="rId689" xr:uid="{CA2C1255-A24B-480C-AA7B-72E0FA036894}"/>
    <hyperlink ref="A692" r:id="rId690" xr:uid="{5173D175-9DE0-4C2A-BEC4-F8C05B279950}"/>
    <hyperlink ref="A693" r:id="rId691" xr:uid="{43373CD7-2962-4C7A-9F54-1633B2D084D2}"/>
    <hyperlink ref="A694" r:id="rId692" xr:uid="{782FE136-BE13-4CF0-837C-AA61FD38FBAF}"/>
    <hyperlink ref="A695" r:id="rId693" xr:uid="{ADFFD293-D65D-4FF5-9BB8-BFF6D5853F01}"/>
    <hyperlink ref="A696" r:id="rId694" xr:uid="{83EFBF40-6B35-417E-B85B-7CDA5319798F}"/>
    <hyperlink ref="A697" r:id="rId695" xr:uid="{6FA63FDD-9BBB-49EA-8E8E-D65126A32395}"/>
    <hyperlink ref="A698" r:id="rId696" xr:uid="{8A094439-F08A-488C-BF63-374D4B64248C}"/>
    <hyperlink ref="A699" r:id="rId697" xr:uid="{D67CC0AE-A10A-4933-9ADA-58209314A648}"/>
    <hyperlink ref="A700" r:id="rId698" xr:uid="{5F3D2921-9CF1-4543-B390-68B25282A978}"/>
    <hyperlink ref="A701" r:id="rId699" xr:uid="{7758A637-2E72-47DE-B7DE-47B14959B2C7}"/>
    <hyperlink ref="A702" r:id="rId700" xr:uid="{EEE11E6D-39A8-466B-A76F-8DE52C72A9D9}"/>
    <hyperlink ref="A703" r:id="rId701" xr:uid="{3CBFB46D-FE48-4C8C-931F-DAD727F49855}"/>
    <hyperlink ref="A704" r:id="rId702" xr:uid="{C9B35C73-35F0-47EC-ABF9-13A031A71C13}"/>
    <hyperlink ref="A705" r:id="rId703" xr:uid="{9977DEC0-297D-45DA-B983-18728C5EA8A3}"/>
    <hyperlink ref="A706" r:id="rId704" xr:uid="{9E4A5733-4544-430D-9977-57CC0F83C4C7}"/>
    <hyperlink ref="A707" r:id="rId705" xr:uid="{0DC1F446-B7D4-429D-B46B-3098093B790E}"/>
    <hyperlink ref="A708" r:id="rId706" xr:uid="{897575CB-5BF2-4411-8F98-E13D210460AA}"/>
    <hyperlink ref="A709" r:id="rId707" xr:uid="{3D93FEC7-E4D3-4FCA-B39D-B928015267CF}"/>
    <hyperlink ref="A710" r:id="rId708" xr:uid="{D6740655-7685-4F7E-85DA-F63818BE3EAF}"/>
    <hyperlink ref="A711" r:id="rId709" xr:uid="{27E8B44C-F497-4FB5-9CFD-5E695DAE2594}"/>
    <hyperlink ref="A712" r:id="rId710" xr:uid="{C7B737F4-E2D0-472D-9018-029ABC81A14F}"/>
    <hyperlink ref="A713" r:id="rId711" xr:uid="{D683D1F9-0B81-4A7E-A613-D76715F1FA6F}"/>
    <hyperlink ref="A714" r:id="rId712" xr:uid="{60989FF9-C20B-4867-AFC1-5AD257AD71AB}"/>
    <hyperlink ref="A715" r:id="rId713" xr:uid="{C9F75BEC-35D9-4DEA-9D26-54E456D42692}"/>
    <hyperlink ref="A716" r:id="rId714" xr:uid="{54EF12DF-AE5A-4C9E-A22B-54C716AE84FC}"/>
    <hyperlink ref="A717" r:id="rId715" xr:uid="{202034D9-555F-4554-98A3-2D745DFEFFA8}"/>
    <hyperlink ref="A718" r:id="rId716" xr:uid="{7D85BA59-3F51-4BF2-B425-7F80F79C5567}"/>
    <hyperlink ref="A719" r:id="rId717" xr:uid="{6518B1CA-74EC-47AF-A004-E40822B71409}"/>
    <hyperlink ref="A720" r:id="rId718" xr:uid="{395D69CF-0704-43F4-91D4-3C380D0846EB}"/>
    <hyperlink ref="A721" r:id="rId719" xr:uid="{A27B1490-E765-4D08-A552-DE2B069A678F}"/>
    <hyperlink ref="A722" r:id="rId720" xr:uid="{E1044497-19B8-4399-B1CA-E583AD2E8661}"/>
    <hyperlink ref="A723" r:id="rId721" xr:uid="{37C7343F-C07F-425C-A166-8EE06DF07FF6}"/>
    <hyperlink ref="A724" r:id="rId722" xr:uid="{595ECD52-F6F5-46F0-A9BB-9C034B341803}"/>
    <hyperlink ref="A725" r:id="rId723" xr:uid="{5912B797-5CDA-430F-A13F-4163A020E67D}"/>
    <hyperlink ref="A726" r:id="rId724" xr:uid="{0EB50B43-70F8-409E-A423-9237D969D8CA}"/>
    <hyperlink ref="A727" r:id="rId725" xr:uid="{7E3F4576-014D-4409-B1B5-69B0AD3779A3}"/>
    <hyperlink ref="A728" r:id="rId726" xr:uid="{B82D18BA-AC03-4680-9A8C-00DE605CFE6D}"/>
    <hyperlink ref="A729" r:id="rId727" xr:uid="{83EED083-A1A9-4768-B69B-33A15C741F8C}"/>
    <hyperlink ref="A730" r:id="rId728" xr:uid="{307FDD77-75B3-43A6-8F3E-9BD72A2CBD12}"/>
    <hyperlink ref="A731" r:id="rId729" xr:uid="{42B0E552-CC30-4EB5-8600-3EE57C24EF25}"/>
    <hyperlink ref="A732" r:id="rId730" xr:uid="{658AC67D-85AA-481A-9170-598608CEE5EB}"/>
    <hyperlink ref="A733" r:id="rId731" xr:uid="{C8AB42A6-67BC-476B-8132-0010BF9A8FD5}"/>
    <hyperlink ref="A734" r:id="rId732" xr:uid="{A27CCCA4-CA84-44B8-B3FF-926DC6DFA705}"/>
    <hyperlink ref="A735" r:id="rId733" xr:uid="{E9B2832D-F65B-4F77-8229-E29C37F24E5F}"/>
    <hyperlink ref="A736" r:id="rId734" xr:uid="{4CB9A576-0462-4631-8D74-CE4336C2004E}"/>
    <hyperlink ref="A737" r:id="rId735" xr:uid="{FB48EB57-53C6-409A-8109-F8814DE39D51}"/>
    <hyperlink ref="A738" r:id="rId736" xr:uid="{DFF38542-D2DD-48E5-BCF9-F4EE28894BDB}"/>
    <hyperlink ref="A739" r:id="rId737" xr:uid="{3268FAFC-CE97-4DD7-AD68-8EC2A982017A}"/>
    <hyperlink ref="A740" r:id="rId738" xr:uid="{79EE124A-C2BB-4CE4-B2EB-D5F66D09996E}"/>
    <hyperlink ref="A741" r:id="rId739" xr:uid="{3649EEA8-6E74-4032-8D46-0F7D62A86947}"/>
    <hyperlink ref="A742" r:id="rId740" xr:uid="{214FDBC9-4AD5-4850-A40A-B4FC4CCFF2AC}"/>
    <hyperlink ref="A743" r:id="rId741" xr:uid="{F8E65B9B-4C29-402C-B630-FF56F8046ED9}"/>
    <hyperlink ref="A744" r:id="rId742" xr:uid="{3206201B-DBC4-4921-A247-5C93C5055F12}"/>
    <hyperlink ref="A745" r:id="rId743" xr:uid="{7D7FBFB5-9233-4DF4-91DA-D2FFF933B35D}"/>
    <hyperlink ref="A746" r:id="rId744" xr:uid="{9E276D27-D4C8-4FF1-8685-A477CFF084B4}"/>
    <hyperlink ref="A747" r:id="rId745" xr:uid="{9CC0E37E-FD01-4B41-A648-207C1E9CED0B}"/>
    <hyperlink ref="A748" r:id="rId746" xr:uid="{B1B1A0E1-FDEE-429C-B9C6-CA8E9F1145B7}"/>
    <hyperlink ref="A749" r:id="rId747" xr:uid="{C6D22753-5E85-4E85-9FDE-6F27B85139D6}"/>
    <hyperlink ref="A750" r:id="rId748" xr:uid="{BD5206B6-4D8D-4B0B-B0F4-42BFB0ED4524}"/>
    <hyperlink ref="A751" r:id="rId749" xr:uid="{03230CA3-4261-49AA-B8CE-46D00298975E}"/>
    <hyperlink ref="A752" r:id="rId750" xr:uid="{9C158712-8135-4428-B73D-D211B0C35A52}"/>
    <hyperlink ref="A753" r:id="rId751" xr:uid="{1BD00E15-FF69-43D8-85B2-BBA04C05EE55}"/>
    <hyperlink ref="A754" r:id="rId752" xr:uid="{621C93C2-1E10-462A-B77F-BBBD64B9795B}"/>
    <hyperlink ref="A755" r:id="rId753" xr:uid="{4E49CA48-ABFF-4E84-87D1-80DBA1701E38}"/>
    <hyperlink ref="A756" r:id="rId754" xr:uid="{46D8031D-7301-4BE7-B294-67F9586E8CF4}"/>
    <hyperlink ref="A757" r:id="rId755" xr:uid="{B953B7A3-8C60-468C-BA1B-15EF1856468F}"/>
    <hyperlink ref="A758" r:id="rId756" xr:uid="{F7A3775F-DC4A-44B8-8B54-1ADABCF3A855}"/>
    <hyperlink ref="A759" r:id="rId757" xr:uid="{CA5C9F1C-0284-422A-93A0-17013722BDAC}"/>
    <hyperlink ref="A760" r:id="rId758" xr:uid="{B3405D4C-8926-4B36-9D7B-8A8766EE8FC7}"/>
    <hyperlink ref="A761" r:id="rId759" xr:uid="{55733BA0-3C0C-4CDA-9D7A-E919A25C4419}"/>
    <hyperlink ref="A762" r:id="rId760" xr:uid="{687AE4CC-EB46-47EE-A434-CDCDB9F8E8E1}"/>
    <hyperlink ref="A763" r:id="rId761" xr:uid="{96E4A7B2-F299-489C-806B-9F57156C730E}"/>
    <hyperlink ref="A764" r:id="rId762" xr:uid="{D8CE49D1-AF60-4CD0-9406-4C8D2635020F}"/>
    <hyperlink ref="A765" r:id="rId763" xr:uid="{29BF5AFD-4109-4614-B0EF-ECF79BA3BDCB}"/>
    <hyperlink ref="A766" r:id="rId764" xr:uid="{74FDD48C-2646-4454-9B3D-0F0B449A1F10}"/>
    <hyperlink ref="A767" r:id="rId765" xr:uid="{F66BC0C7-D447-4AA4-9FB5-153C76435623}"/>
    <hyperlink ref="A768" r:id="rId766" xr:uid="{DDE5459C-C113-4B77-A412-B02D48BF7292}"/>
    <hyperlink ref="A769" r:id="rId767" xr:uid="{8E190B64-4D8F-44AE-B99B-E4470636D906}"/>
    <hyperlink ref="A770" r:id="rId768" xr:uid="{942EBDDD-D1A7-4806-A8DA-813187114587}"/>
    <hyperlink ref="A771" r:id="rId769" xr:uid="{E1141674-B7C8-435B-814F-D199C27EC7CF}"/>
    <hyperlink ref="A772" r:id="rId770" xr:uid="{41BF3069-FDED-4F3F-8FCF-64F57213FE19}"/>
    <hyperlink ref="A773" r:id="rId771" xr:uid="{58B83514-F983-4DFD-A1F4-455499E837AD}"/>
    <hyperlink ref="A774" r:id="rId772" xr:uid="{90608535-91FB-4D6E-B54F-E2130F4D0964}"/>
    <hyperlink ref="A775" r:id="rId773" xr:uid="{CBE21ADB-F136-4573-A051-07A749DFB41D}"/>
    <hyperlink ref="A776" r:id="rId774" xr:uid="{1B7A28E6-3265-4274-AAE6-3A16B133A994}"/>
    <hyperlink ref="A777" r:id="rId775" xr:uid="{17B4D4C4-714D-40A3-93B8-CDB3CCEE7E6A}"/>
    <hyperlink ref="A778" r:id="rId776" xr:uid="{03CE064A-D68A-4DE4-A30F-F8CB352041F0}"/>
    <hyperlink ref="A779" r:id="rId777" xr:uid="{9B4571D1-7431-469B-B148-E3B1A8F6BA6F}"/>
    <hyperlink ref="A780" r:id="rId778" xr:uid="{C9A811AD-2D68-48FB-9EFF-8A4CE5043E25}"/>
    <hyperlink ref="A781" r:id="rId779" xr:uid="{F82E4472-05DC-40E5-AF7A-DAADE80B8A96}"/>
    <hyperlink ref="A782" r:id="rId780" xr:uid="{67A76D1B-8D42-42D6-827F-5518105A78B0}"/>
    <hyperlink ref="A783" r:id="rId781" xr:uid="{C245A968-9AF4-40D2-9CFB-CA17E683181C}"/>
    <hyperlink ref="A784" r:id="rId782" xr:uid="{72143EE9-8AA9-4BB9-B932-7674E505F7B1}"/>
    <hyperlink ref="A785" r:id="rId783" xr:uid="{8922AD09-1499-42F2-903C-B8FFE8B50A94}"/>
    <hyperlink ref="A786" r:id="rId784" xr:uid="{573BE425-5C86-475E-A5C5-A1F99E2DD6EB}"/>
    <hyperlink ref="A787" r:id="rId785" xr:uid="{501709B2-EF32-4EA1-A1AE-5ACC3C419052}"/>
    <hyperlink ref="A788" r:id="rId786" xr:uid="{58A56E9E-E3C9-4198-96FE-77CE80A3A617}"/>
    <hyperlink ref="A789" r:id="rId787" xr:uid="{3B3023E3-53E0-4954-9FB0-A3D3A5B156EF}"/>
    <hyperlink ref="A790" r:id="rId788" xr:uid="{B6DB1C04-4E57-4BBE-BC20-FC740C4D1B3F}"/>
    <hyperlink ref="A791" r:id="rId789" xr:uid="{73297810-67C8-4E19-A227-CDEBC630036A}"/>
    <hyperlink ref="A792" r:id="rId790" xr:uid="{9F1197C2-AEF3-4D17-AF64-5E7628673206}"/>
    <hyperlink ref="A793" r:id="rId791" xr:uid="{084BCDC0-EC41-45D6-81C9-56308CACE218}"/>
    <hyperlink ref="A794" r:id="rId792" xr:uid="{58BA3826-6890-4147-BB20-8C9F370136D7}"/>
    <hyperlink ref="A795" r:id="rId793" xr:uid="{35D2C2FD-8A74-491D-9E8C-86010786DEAD}"/>
    <hyperlink ref="A796" r:id="rId794" xr:uid="{A5BE901B-CE11-4063-A3B1-9D419A5E9EE3}"/>
    <hyperlink ref="A797" r:id="rId795" xr:uid="{6269F132-2C7C-43A2-8200-D7BFB2FE9918}"/>
    <hyperlink ref="A798" r:id="rId796" xr:uid="{02F2D48C-0217-49AD-B302-5B9195FD865D}"/>
    <hyperlink ref="A799" r:id="rId797" xr:uid="{5C0DF395-289A-4B5C-9A52-4CA9C73FE988}"/>
    <hyperlink ref="A800" r:id="rId798" xr:uid="{DF717193-4E4C-4ADB-9097-AC4B218B9374}"/>
    <hyperlink ref="A801" r:id="rId799" xr:uid="{779E2EA0-BAB9-4BD4-8078-F7C16E9915F2}"/>
    <hyperlink ref="A802" r:id="rId800" xr:uid="{80E144D3-D491-4E5E-BE4D-16527ADC6309}"/>
    <hyperlink ref="A803" r:id="rId801" xr:uid="{CD1CB992-94EF-4873-9F3E-A63B9CB6FA70}"/>
    <hyperlink ref="A804" r:id="rId802" xr:uid="{1987B132-FFA2-491E-884D-61B310A82D9A}"/>
    <hyperlink ref="A805" r:id="rId803" xr:uid="{A5385B78-33A1-4298-A722-644497E05032}"/>
    <hyperlink ref="A806" r:id="rId804" xr:uid="{D22E0186-EDF2-401F-BA7F-C43707B3DC6A}"/>
    <hyperlink ref="A807" r:id="rId805" xr:uid="{430A6914-C442-4B9D-AF3F-A253927061F4}"/>
    <hyperlink ref="A808" r:id="rId806" xr:uid="{719698A7-9E39-469B-A767-3DB72D424BFA}"/>
    <hyperlink ref="A809" r:id="rId807" xr:uid="{4A8FE12A-52C6-415E-B52E-9715975C6345}"/>
    <hyperlink ref="A810" r:id="rId808" xr:uid="{DD22FEBD-9530-4B99-BEC6-31F72EC58CBF}"/>
    <hyperlink ref="A811" r:id="rId809" xr:uid="{183D28AB-4E4E-464B-814B-7953E0F23F3A}"/>
    <hyperlink ref="A812" r:id="rId810" xr:uid="{995C4950-DFEB-4CBF-9A9F-4644F703D9D6}"/>
    <hyperlink ref="A813" r:id="rId811" xr:uid="{80C31F17-13A3-4AF9-BFD3-BE66B5BAE5A7}"/>
    <hyperlink ref="A814" r:id="rId812" xr:uid="{B30D68D5-12CD-4879-A227-612EA9C49677}"/>
    <hyperlink ref="A815" r:id="rId813" xr:uid="{466AA55C-4B0E-46B3-8920-0DB2330EEA77}"/>
    <hyperlink ref="A816" r:id="rId814" xr:uid="{4BFF6AB4-4A3A-4901-B08A-E56AA1985594}"/>
    <hyperlink ref="A817" r:id="rId815" xr:uid="{814AC118-418A-43A6-8595-9544E7F31ECA}"/>
    <hyperlink ref="A818" r:id="rId816" xr:uid="{16A0C53A-AA01-4CF2-937F-40F6D1CB2DA3}"/>
    <hyperlink ref="A819" r:id="rId817" xr:uid="{BE46424E-00E6-4083-82F1-3053EE6CDF1E}"/>
    <hyperlink ref="A820" r:id="rId818" xr:uid="{CF5CC517-9B44-470E-8805-59B5CB013C83}"/>
    <hyperlink ref="A821" r:id="rId819" xr:uid="{DCB7F2BC-71C2-4334-B115-5C448B087209}"/>
    <hyperlink ref="A822" r:id="rId820" xr:uid="{8EE44C76-C45D-48CF-81BB-44A3261F2CAA}"/>
    <hyperlink ref="A823" r:id="rId821" xr:uid="{B1CAC10C-A422-4468-8B00-56ADE0114DF1}"/>
    <hyperlink ref="A824" r:id="rId822" xr:uid="{506069AE-FE99-4E14-88AB-8A44BCBD4C3A}"/>
    <hyperlink ref="A825" r:id="rId823" xr:uid="{29AC5B02-4280-4892-9494-4F6BCD63E859}"/>
    <hyperlink ref="A826" r:id="rId824" xr:uid="{72A6F4A4-DE66-4316-9BB1-699ABA987C7C}"/>
    <hyperlink ref="A827" r:id="rId825" xr:uid="{7CDCB4ED-0CF9-45A3-B1BE-62B7530A76CD}"/>
    <hyperlink ref="A828" r:id="rId826" xr:uid="{2000ECFF-1ACF-4045-B9F0-6953A4206362}"/>
    <hyperlink ref="A829" r:id="rId827" xr:uid="{61390D52-37A0-4AD8-ABD4-9FEB315788DB}"/>
    <hyperlink ref="A830" r:id="rId828" xr:uid="{331FD477-E0ED-457F-A0B4-A668798A8A98}"/>
    <hyperlink ref="A831" r:id="rId829" xr:uid="{AFF8811F-0D1D-41D9-AB12-50D784221FA8}"/>
    <hyperlink ref="A832" r:id="rId830" xr:uid="{4A899F2C-B28A-438A-BFB6-FE7F34C6A4F5}"/>
    <hyperlink ref="A833" r:id="rId831" xr:uid="{719D0924-5728-45CB-998F-8958127AFB6A}"/>
    <hyperlink ref="A834" r:id="rId832" xr:uid="{F4E12EEE-30D7-436A-949C-C5D1D988FF03}"/>
    <hyperlink ref="A835" r:id="rId833" xr:uid="{66CFA86B-6D23-4E37-970E-BDD14D58D826}"/>
    <hyperlink ref="A836" r:id="rId834" xr:uid="{DB245451-116A-4BFD-BCA4-861F023B0425}"/>
    <hyperlink ref="A837" r:id="rId835" xr:uid="{321D0FD5-66D9-48E3-AA2F-84B521485F0B}"/>
    <hyperlink ref="A838" r:id="rId836" xr:uid="{560B77DC-921F-4D22-9671-CC457BEE8AAE}"/>
    <hyperlink ref="A839" r:id="rId837" xr:uid="{356F7B0C-4B21-4268-B713-A9A09B4085E5}"/>
    <hyperlink ref="A840" r:id="rId838" xr:uid="{DFC3FEC4-4D84-481F-B8A1-D68132A8B327}"/>
    <hyperlink ref="A841" r:id="rId839" xr:uid="{7265EFAC-DC91-4CA6-9F71-099A3B72B4E8}"/>
    <hyperlink ref="A842" r:id="rId840" xr:uid="{B1324E5F-ADC2-4642-B470-8C10E83DFE74}"/>
    <hyperlink ref="A843" r:id="rId841" xr:uid="{316F4992-674A-43D1-97F9-4F44D3D48DC5}"/>
    <hyperlink ref="A844" r:id="rId842" xr:uid="{00E5BBDF-A312-4521-94AD-05BAC6249B23}"/>
    <hyperlink ref="A845" r:id="rId843" xr:uid="{BB0AFF0D-1E7A-4F76-AA32-75F0D80AF092}"/>
    <hyperlink ref="A846" r:id="rId844" xr:uid="{DD7D39A7-E7C9-4EAB-9D01-394580778441}"/>
    <hyperlink ref="A847" r:id="rId845" xr:uid="{2A33A4DA-5D0C-445B-928C-970E44019AD2}"/>
    <hyperlink ref="A848" r:id="rId846" xr:uid="{0E3C7C76-F371-426E-99EE-E6D92DB61C9F}"/>
    <hyperlink ref="A849" r:id="rId847" xr:uid="{0FA2215C-CE20-44AC-8C33-AE06D2731E47}"/>
    <hyperlink ref="A850" r:id="rId848" xr:uid="{D4CAC06B-2F51-456D-99F6-F10D04EEAB9F}"/>
    <hyperlink ref="A851" r:id="rId849" xr:uid="{6CAA02CF-154E-4117-A1DD-7BB8E5DE226E}"/>
    <hyperlink ref="A852" r:id="rId850" xr:uid="{8C387344-868B-45AA-860E-C140DE3CE173}"/>
    <hyperlink ref="A853" r:id="rId851" xr:uid="{4DBB9E3A-0507-4252-8BF3-F51FDCF1BA78}"/>
    <hyperlink ref="A854" r:id="rId852" xr:uid="{DE57F622-4249-4B73-833C-59BBDEABEBDB}"/>
    <hyperlink ref="A855" r:id="rId853" xr:uid="{352C92BF-2398-433A-A2B3-87129D4DC71D}"/>
    <hyperlink ref="A856" r:id="rId854" xr:uid="{BBC87795-8B5D-4F7D-B95C-2FE45CC4CE96}"/>
    <hyperlink ref="A857" r:id="rId855" xr:uid="{D9FA830A-8808-40CF-BB22-E1BA8A1E6604}"/>
    <hyperlink ref="A858" r:id="rId856" xr:uid="{D46C4396-2B4C-438D-A139-B14FF177422F}"/>
    <hyperlink ref="A859" r:id="rId857" xr:uid="{237C0A45-0561-4DE6-ADB4-9E536C7875A2}"/>
    <hyperlink ref="A860" r:id="rId858" xr:uid="{B25AD61F-1F3F-449A-8D32-205A55E1AC52}"/>
    <hyperlink ref="A861" r:id="rId859" xr:uid="{AF14643F-458A-4CF1-80AC-DFDBFFF7F074}"/>
    <hyperlink ref="A862" r:id="rId860" xr:uid="{53839E3F-9ED5-4433-BD1A-8E2FF36FAB08}"/>
    <hyperlink ref="A863" r:id="rId861" xr:uid="{A482A40A-BEE0-4BA6-B295-6A580976B27D}"/>
    <hyperlink ref="A864" r:id="rId862" xr:uid="{28989D4E-5E93-4910-B9A7-DB7C0E2EF6F6}"/>
    <hyperlink ref="A865" r:id="rId863" xr:uid="{4A514846-DA20-470F-A2BE-6BF6C7E25309}"/>
    <hyperlink ref="A866" r:id="rId864" xr:uid="{27F37990-1C8B-4E53-AA5C-AFFE45F59811}"/>
    <hyperlink ref="A867" r:id="rId865" xr:uid="{F29D0E36-AD1C-49E1-BA2F-4206866CCC73}"/>
    <hyperlink ref="A868" r:id="rId866" xr:uid="{E65A979E-E38A-43CE-A76D-98589E7267DF}"/>
    <hyperlink ref="A869" r:id="rId867" xr:uid="{8493F8C7-206C-4E7B-9706-4AD5D2E6362D}"/>
    <hyperlink ref="A870" r:id="rId868" xr:uid="{69C4ABD4-3124-42B5-B195-841B789ECC77}"/>
    <hyperlink ref="A871" r:id="rId869" xr:uid="{C753FA06-A2C7-4B25-A66C-63F56FB400F1}"/>
    <hyperlink ref="A872" r:id="rId870" xr:uid="{8D73941F-2997-4A47-9DF2-8F8CE0193E1C}"/>
    <hyperlink ref="A873" r:id="rId871" xr:uid="{2B74C47C-B42A-400E-BBF9-C18EA453C39D}"/>
    <hyperlink ref="A874" r:id="rId872" xr:uid="{4835637A-06FB-4D85-9CA7-89652C735350}"/>
    <hyperlink ref="A875" r:id="rId873" xr:uid="{6DD6EF85-42B1-4EE5-9AEC-A0925B6033D8}"/>
    <hyperlink ref="A876" r:id="rId874" xr:uid="{BCCD595A-E9FB-4E76-B0FB-319CB7C739D4}"/>
    <hyperlink ref="A877" r:id="rId875" xr:uid="{D53D87CA-5CBA-42F4-BCAF-069DF643D9E5}"/>
    <hyperlink ref="A878" r:id="rId876" xr:uid="{56A25A9E-2249-4A93-B66D-2C66077EC223}"/>
    <hyperlink ref="A879" r:id="rId877" xr:uid="{FCAC40DE-C351-40EA-8161-899573A7A5A9}"/>
    <hyperlink ref="A880" r:id="rId878" xr:uid="{AA50258C-07E4-41DA-AF04-BF5DEF5FC106}"/>
    <hyperlink ref="A881" r:id="rId879" xr:uid="{FD890B0C-DFAE-444C-A495-CB7BD0B87000}"/>
    <hyperlink ref="A882" r:id="rId880" xr:uid="{50F671BE-C1AA-4334-BC07-4F287EA8E1FE}"/>
    <hyperlink ref="A883" r:id="rId881" xr:uid="{B71560C9-A2E6-45DF-BB90-A33A18C670B0}"/>
    <hyperlink ref="A884" r:id="rId882" xr:uid="{DFE9B1B1-F61F-4220-B0F7-8A7A9D8EC7E5}"/>
    <hyperlink ref="A885" r:id="rId883" xr:uid="{D66DBEDE-3F6D-48B6-ACE3-030E17684628}"/>
    <hyperlink ref="A886" r:id="rId884" xr:uid="{DD2AAB5A-ED84-46E7-8D61-BE1111D73A39}"/>
    <hyperlink ref="A887" r:id="rId885" xr:uid="{E406B181-2990-4F9E-901F-4247C95AEBA6}"/>
    <hyperlink ref="A888" r:id="rId886" xr:uid="{27B084F2-2703-4B8D-9E1F-5D845EE24A1E}"/>
    <hyperlink ref="A889" r:id="rId887" xr:uid="{F6F47986-517B-453E-B469-1F2CE2DB11DD}"/>
    <hyperlink ref="A890" r:id="rId888" xr:uid="{75477414-4B81-491B-9418-382D1F39A760}"/>
    <hyperlink ref="A891" r:id="rId889" xr:uid="{99934373-91FE-4462-AF83-8C8096237C60}"/>
    <hyperlink ref="A892" r:id="rId890" xr:uid="{B0E787C7-ADCD-42EC-B135-99C86A69058A}"/>
    <hyperlink ref="A893" r:id="rId891" xr:uid="{8D64A37A-0CE9-4B93-BBC5-88CC1B30DD0D}"/>
    <hyperlink ref="A894" r:id="rId892" xr:uid="{4615A04F-FE06-40FC-930D-63E35D234784}"/>
    <hyperlink ref="A895" r:id="rId893" xr:uid="{64CC851E-5410-4524-8837-08F6E5896CC9}"/>
    <hyperlink ref="A896" r:id="rId894" xr:uid="{93046552-334A-42AE-BA05-2C0DD526ADCE}"/>
    <hyperlink ref="A897" r:id="rId895" xr:uid="{6F9F27A4-40CE-48DB-8B0A-93193570EF26}"/>
    <hyperlink ref="A898" r:id="rId896" xr:uid="{8F353247-AB8A-42CE-9F55-24BD8C6FB221}"/>
    <hyperlink ref="A899" r:id="rId897" xr:uid="{9DA1CC39-0689-46B6-AA9F-34CE539C98BC}"/>
    <hyperlink ref="A900" r:id="rId898" xr:uid="{CF561602-C16B-4344-8924-57D28011E219}"/>
    <hyperlink ref="A901" r:id="rId899" xr:uid="{4A33EBF1-B340-4724-BE4D-CCEEA9A663AB}"/>
    <hyperlink ref="A902" r:id="rId900" xr:uid="{C3D494D2-1515-4FCD-A904-3400CE58AA7A}"/>
    <hyperlink ref="A903" r:id="rId901" xr:uid="{BCD0D8A6-788F-4BDA-811D-0679180A03A4}"/>
    <hyperlink ref="A904" r:id="rId902" xr:uid="{CEF10CEA-8E22-442E-A787-E35832D0457A}"/>
    <hyperlink ref="A905" r:id="rId903" xr:uid="{117BF500-6D1B-4A49-AAB0-A6D8A64D771B}"/>
    <hyperlink ref="A906" r:id="rId904" xr:uid="{5EE5FBE0-3A60-45AA-A6F0-8168230F55C3}"/>
    <hyperlink ref="A907" r:id="rId905" xr:uid="{2737BBCA-919B-4E1C-9AF5-1804EF9E8CB3}"/>
    <hyperlink ref="A908" r:id="rId906" xr:uid="{91339A42-776B-4E7B-BC03-A2C45BC5878F}"/>
    <hyperlink ref="A909" r:id="rId907" xr:uid="{82E29EA9-4BB5-4EAF-B7F2-75FF3E2CC16B}"/>
    <hyperlink ref="A910" r:id="rId908" xr:uid="{8A948709-2531-4C11-81DE-F0180691A1E0}"/>
    <hyperlink ref="A911" r:id="rId909" xr:uid="{DDE8591F-497C-4842-A95F-74AAF037F438}"/>
    <hyperlink ref="A912" r:id="rId910" xr:uid="{E5635857-4D7D-4E8F-A6B0-F558F69A86B3}"/>
    <hyperlink ref="A913" r:id="rId911" xr:uid="{18FE35F2-4D3E-4F22-BCCE-5CB78EF45975}"/>
    <hyperlink ref="A914" r:id="rId912" xr:uid="{5A433F7F-7910-4A75-82A1-2B78CA279264}"/>
    <hyperlink ref="A915" r:id="rId913" xr:uid="{ED7630C2-57E1-407A-AC8D-6C6376FC1333}"/>
    <hyperlink ref="A916" r:id="rId914" xr:uid="{22587374-85DC-439C-86BE-300B48042E86}"/>
    <hyperlink ref="A917" r:id="rId915" xr:uid="{21FB45DC-1F2B-4BB1-81B2-F9BB9FCD8175}"/>
    <hyperlink ref="A918" r:id="rId916" xr:uid="{C573FC7A-8B60-44E4-B2C9-193A2F1CBB24}"/>
    <hyperlink ref="A919" r:id="rId917" xr:uid="{F61806C1-5A0A-4AAE-A299-BD4D859FED5D}"/>
    <hyperlink ref="A920" r:id="rId918" xr:uid="{B39D12B4-66A3-4419-8D5D-28842062A161}"/>
    <hyperlink ref="A921" r:id="rId919" xr:uid="{F5A76269-EE12-4161-8993-4848C5CD240B}"/>
    <hyperlink ref="A922" r:id="rId920" xr:uid="{879628C1-B084-4802-BBA4-DE456AECE188}"/>
    <hyperlink ref="A923" r:id="rId921" xr:uid="{66765E98-F423-4285-BAD1-5E3668532E78}"/>
    <hyperlink ref="A924" r:id="rId922" xr:uid="{D63E7BE9-DD6D-4839-B512-E6085588123C}"/>
    <hyperlink ref="A925" r:id="rId923" xr:uid="{97E0BF2C-FE95-4E4E-B186-0A8767ECF158}"/>
    <hyperlink ref="A926" r:id="rId924" xr:uid="{41816266-7028-4CBE-AEA1-AD3936FE956C}"/>
    <hyperlink ref="A927" r:id="rId925" xr:uid="{03F71EC5-A6E8-47E8-A6FA-D2B3E2CAF41E}"/>
    <hyperlink ref="A928" r:id="rId926" xr:uid="{A9298365-1BEE-4B21-A1F0-E71FF2ABB22A}"/>
    <hyperlink ref="A929" r:id="rId927" xr:uid="{C51FDE1A-0148-4D6B-8CA1-D7EF9DCDCD79}"/>
    <hyperlink ref="A930" r:id="rId928" xr:uid="{E66549F2-160A-4911-9647-E593DEAE20D6}"/>
    <hyperlink ref="A931" r:id="rId929" xr:uid="{D41F58EE-FB1C-4C6E-8943-142B8F433AE9}"/>
    <hyperlink ref="A932" r:id="rId930" xr:uid="{38FDA031-C09D-4A96-B80D-BFB83D63445A}"/>
    <hyperlink ref="A933" r:id="rId931" xr:uid="{114A07A2-F779-4DB7-93BE-5B0AE2741F9B}"/>
    <hyperlink ref="A934" r:id="rId932" xr:uid="{FA83F6EE-80F4-4BFF-93DE-60E50A481354}"/>
    <hyperlink ref="A935" r:id="rId933" xr:uid="{B2E73CBC-E5D1-4982-B74B-DDF6C25E04E2}"/>
    <hyperlink ref="A936" r:id="rId934" xr:uid="{C372B51C-713B-4292-AA56-E2E527B0353F}"/>
    <hyperlink ref="A937" r:id="rId935" xr:uid="{A9C7D654-74FC-40A1-8E58-E9DB13580067}"/>
    <hyperlink ref="A938" r:id="rId936" xr:uid="{DB1DFD91-701F-4C03-9331-7D30AE37AA20}"/>
    <hyperlink ref="A939" r:id="rId937" xr:uid="{B5DB3BD9-8EEE-413B-A7B7-FD2A4EFC946B}"/>
    <hyperlink ref="A940" r:id="rId938" xr:uid="{0DC4B27F-174F-4F35-95D9-31A1F4433B5C}"/>
    <hyperlink ref="A941" r:id="rId939" xr:uid="{DD3C6AD3-7869-4848-859D-1B4A17FA0BE5}"/>
    <hyperlink ref="A942" r:id="rId940" xr:uid="{F490BCAD-B2D5-4385-B66A-827DE2741B0D}"/>
    <hyperlink ref="A943" r:id="rId941" xr:uid="{6B3FBC82-C5DA-4675-BDCD-545BCA64979C}"/>
    <hyperlink ref="A944" r:id="rId942" xr:uid="{7B555647-0312-437A-B944-C9BDF34BE953}"/>
    <hyperlink ref="A945" r:id="rId943" xr:uid="{83ED58B0-FCF9-4DFC-AD9B-A4BFF4647696}"/>
    <hyperlink ref="A946" r:id="rId944" xr:uid="{E5CCD670-D4C9-4F7E-8AE6-48803429B484}"/>
    <hyperlink ref="A947" r:id="rId945" xr:uid="{8DAEAD2B-4C51-426F-AB29-343CF9649601}"/>
    <hyperlink ref="A948" r:id="rId946" xr:uid="{02B3672F-B2DD-4C84-898E-4896DAC53C78}"/>
    <hyperlink ref="A949" r:id="rId947" xr:uid="{6ECCDCD6-FE88-40AB-89EA-5CB005251909}"/>
    <hyperlink ref="A950" r:id="rId948" xr:uid="{4C98C7F3-3B62-4380-955B-4B7389AE54F2}"/>
    <hyperlink ref="A951" r:id="rId949" xr:uid="{2AA1FFC3-577A-45F7-B40E-CD492C104675}"/>
    <hyperlink ref="A952" r:id="rId950" xr:uid="{E6F64813-9CB8-494C-8C91-D4DC52874C75}"/>
    <hyperlink ref="A953" r:id="rId951" xr:uid="{C4C8C011-47CC-4B1E-A2D8-E2883BA69A1F}"/>
    <hyperlink ref="A954" r:id="rId952" xr:uid="{483DA50E-EF0D-4401-AC59-F08D86419D11}"/>
    <hyperlink ref="A955" r:id="rId953" xr:uid="{E4CDB917-72D5-4D9D-81FD-DCD5CB464FBD}"/>
    <hyperlink ref="A956" r:id="rId954" xr:uid="{579B1146-2A78-47D6-8F5E-CC6E058A496E}"/>
    <hyperlink ref="A957" r:id="rId955" xr:uid="{E53B6E80-7E36-4D57-9CE2-89E865A4AF68}"/>
    <hyperlink ref="A958" r:id="rId956" xr:uid="{42E3A20A-52D3-4F7E-8FC7-D03A6DF79D9A}"/>
    <hyperlink ref="A959" r:id="rId957" xr:uid="{F3FFD1E7-44A3-4F61-B95D-2F2E22B1BFF2}"/>
    <hyperlink ref="A960" r:id="rId958" xr:uid="{D81CFB6D-EAAF-4C00-8252-EC6CEBC4CBC7}"/>
    <hyperlink ref="A961" r:id="rId959" xr:uid="{2EB48A04-E7AB-45D7-BD48-62006B2EC496}"/>
    <hyperlink ref="A962" r:id="rId960" xr:uid="{85FC3074-F10B-4391-8D7E-363F23C3856D}"/>
    <hyperlink ref="A963" r:id="rId961" xr:uid="{7039E3AA-4EDA-4071-AA78-B19FBE685F2D}"/>
    <hyperlink ref="A964" r:id="rId962" xr:uid="{9217E385-F44B-416E-B6D0-39C840A8FC70}"/>
    <hyperlink ref="A965" r:id="rId963" xr:uid="{AC6B8D23-BB40-4ADA-920C-07186F813794}"/>
    <hyperlink ref="A966" r:id="rId964" xr:uid="{5D8618CD-B55D-4F01-88BC-B9CD4F64F849}"/>
    <hyperlink ref="A967" r:id="rId965" xr:uid="{16FB73BC-773E-49D1-9055-3FFBCCECFFD4}"/>
    <hyperlink ref="A968" r:id="rId966" xr:uid="{624DB6C3-7A6A-4592-8421-E84BAF79A0C0}"/>
    <hyperlink ref="A969" r:id="rId967" xr:uid="{064E399C-3304-4465-958C-A68A339EA234}"/>
    <hyperlink ref="A970" r:id="rId968" xr:uid="{4EEB2916-A46B-494D-95A7-831ABCA9E8DF}"/>
    <hyperlink ref="A971" r:id="rId969" xr:uid="{50F36879-D5A5-47DC-9538-A9F5EAF3C517}"/>
    <hyperlink ref="A972" r:id="rId970" xr:uid="{8882367A-A33E-4BEA-BBD2-26BF411B970C}"/>
    <hyperlink ref="A973" r:id="rId971" xr:uid="{4C7F259A-6E67-4389-A12E-F7C6A58C3FB6}"/>
    <hyperlink ref="A974" r:id="rId972" xr:uid="{AD25E376-4D77-4F15-92D2-F439FA93BA09}"/>
    <hyperlink ref="A975" r:id="rId973" xr:uid="{C216C49E-F599-4469-8F65-C41F47A33EAE}"/>
    <hyperlink ref="A976" r:id="rId974" xr:uid="{732BB0D2-C374-4F8C-B48B-465D0E3E6423}"/>
    <hyperlink ref="A977" r:id="rId975" xr:uid="{17F199FC-F11E-4ACE-829B-157A34894D42}"/>
    <hyperlink ref="A978" r:id="rId976" xr:uid="{724BE75A-0188-4F2B-AB79-C52956244525}"/>
    <hyperlink ref="A979" r:id="rId977" xr:uid="{DF2168F2-35D9-4E18-B89A-92A52F16EFB6}"/>
    <hyperlink ref="A980" r:id="rId978" xr:uid="{B86661CC-888D-4E75-8DE1-472E7BE89B0E}"/>
    <hyperlink ref="A981" r:id="rId979" xr:uid="{2B6AA0BB-11AF-4FFE-AFA3-B797AA143476}"/>
    <hyperlink ref="A982" r:id="rId980" xr:uid="{046D1BF8-8586-404E-9598-7EDE4B8E614C}"/>
    <hyperlink ref="A983" r:id="rId981" xr:uid="{E46EEDA0-3550-48E1-A5B0-D1E2C7E4266A}"/>
    <hyperlink ref="A984" r:id="rId982" xr:uid="{5E0D17E8-3B13-438F-8D57-F794F38591F7}"/>
    <hyperlink ref="A985" r:id="rId983" xr:uid="{F78AF066-2634-4F4D-B983-9FB2DF5B368B}"/>
    <hyperlink ref="A986" r:id="rId984" xr:uid="{9BC70857-3C4D-460E-B62C-B5328EE5BA95}"/>
    <hyperlink ref="A987" r:id="rId985" xr:uid="{E04DFF8B-5558-43C3-A879-F3DD6AC456E7}"/>
    <hyperlink ref="A988" r:id="rId986" xr:uid="{C9D81CF4-E0A1-4877-A662-EF10B9673A3B}"/>
    <hyperlink ref="A989" r:id="rId987" xr:uid="{E88317E1-470F-4B13-96E2-06218CCA73A6}"/>
    <hyperlink ref="A990" r:id="rId988" xr:uid="{C77CFDA3-7D2C-49E3-B432-7F10C42189C4}"/>
    <hyperlink ref="A991" r:id="rId989" xr:uid="{F15A713E-E0C4-4B7F-BC0C-34A32469D565}"/>
    <hyperlink ref="A992" r:id="rId990" xr:uid="{BB91995B-9529-46CB-9611-4CF918AA8D3E}"/>
    <hyperlink ref="A993" r:id="rId991" xr:uid="{8E16B280-CBBA-4A05-970C-BB31CB00F1A4}"/>
    <hyperlink ref="A994" r:id="rId992" xr:uid="{FA9D82EF-D9D9-4104-9F1B-97F743717224}"/>
    <hyperlink ref="A995" r:id="rId993" xr:uid="{BAA2E280-F0A6-4A9A-9188-B5417ABA731E}"/>
    <hyperlink ref="A996" r:id="rId994" xr:uid="{E5AE385C-453B-450A-A446-41C872B67191}"/>
    <hyperlink ref="A997" r:id="rId995" xr:uid="{026BC399-2E9C-44CD-8933-4051E3015AA9}"/>
    <hyperlink ref="A998" r:id="rId996" xr:uid="{F50FF9DD-775C-4192-9705-FFD42F169F9E}"/>
    <hyperlink ref="A999" r:id="rId997" xr:uid="{9E903C25-DE34-4850-ABCE-E3D50A36D3C8}"/>
    <hyperlink ref="A1000" r:id="rId998" xr:uid="{FB8796FD-6BB0-4A4C-938B-24ECA2A739A9}"/>
    <hyperlink ref="A1001" r:id="rId999" xr:uid="{7D069CBB-D9B5-4CDA-ABE0-A29EE0C15397}"/>
    <hyperlink ref="A1002" r:id="rId1000" xr:uid="{5E5E7BA2-4975-4A10-A957-C8D18E3360AA}"/>
    <hyperlink ref="A1003" r:id="rId1001" xr:uid="{8CF9932C-B3DC-44F7-9001-43B8436E2A59}"/>
    <hyperlink ref="A1004" r:id="rId1002" xr:uid="{5C51728F-A15B-4891-999C-2CCBC0828636}"/>
    <hyperlink ref="A1005" r:id="rId1003" xr:uid="{9FF9F49F-512C-4C61-8520-99DB3606364F}"/>
    <hyperlink ref="A1006" r:id="rId1004" xr:uid="{AB408D86-EB3A-455A-B52F-46D36C7A3DB9}"/>
    <hyperlink ref="A1007" r:id="rId1005" xr:uid="{4ACD888F-3993-4639-ADC6-E3B4DE68F4FC}"/>
    <hyperlink ref="A1008" r:id="rId1006" xr:uid="{CF5BDCFA-2EFE-4F63-B3C2-AB570249CFE9}"/>
    <hyperlink ref="A1009" r:id="rId1007" xr:uid="{CA1F4722-5C2E-42AC-B803-294104A61F39}"/>
    <hyperlink ref="A1010" r:id="rId1008" xr:uid="{B40EEAFB-42BA-4A6A-9FAD-8F89C3544965}"/>
    <hyperlink ref="A1011" r:id="rId1009" xr:uid="{610BEB78-C319-411A-85F2-A4714FE5595C}"/>
    <hyperlink ref="A1012" r:id="rId1010" xr:uid="{C6F2FF34-85FC-441D-9047-EABD46C7D040}"/>
    <hyperlink ref="A1013" r:id="rId1011" xr:uid="{96192653-EB77-402F-8F23-4EE1203DAC54}"/>
    <hyperlink ref="A1014" r:id="rId1012" xr:uid="{CFB6A52B-615A-4502-ADD1-C1B7726C62C6}"/>
    <hyperlink ref="A1015" r:id="rId1013" xr:uid="{B76D3CDD-91B5-45E4-9730-BBF9D5DA1EE3}"/>
    <hyperlink ref="A1016" r:id="rId1014" xr:uid="{24CFEC13-64CB-4210-8BF3-396E5CCB902C}"/>
    <hyperlink ref="A1017" r:id="rId1015" xr:uid="{DD602296-9A94-4F31-9D05-051A694F1F9B}"/>
    <hyperlink ref="A1018" r:id="rId1016" xr:uid="{E3DA31D2-F09C-46E1-842C-31CC31A4EFDA}"/>
    <hyperlink ref="A1019" r:id="rId1017" xr:uid="{108BB817-FBDC-4FD7-980F-1B6A975E68A0}"/>
    <hyperlink ref="A1020" r:id="rId1018" xr:uid="{60C9EF1A-ADD3-4061-B002-EE6E08662746}"/>
    <hyperlink ref="A1021" r:id="rId1019" xr:uid="{E9D615E1-FBDF-4B44-9D36-7519BBBFCD2E}"/>
    <hyperlink ref="A1022" r:id="rId1020" xr:uid="{8FA92988-96AE-481B-ABEF-4283961EE508}"/>
    <hyperlink ref="A1023" r:id="rId1021" xr:uid="{F1A45FCC-8F44-4FE0-BB1B-CF90B062C4ED}"/>
    <hyperlink ref="A1024" r:id="rId1022" xr:uid="{5F6B4412-1F2F-4D12-B1F3-12B0665DD4A4}"/>
    <hyperlink ref="A1025" r:id="rId1023" xr:uid="{26B66981-8FF1-427A-B9F2-D3F5616844CF}"/>
    <hyperlink ref="A1026" r:id="rId1024" xr:uid="{20D47483-13DD-4BB4-B245-E714F44885A0}"/>
    <hyperlink ref="A1027" r:id="rId1025" xr:uid="{157B7EF2-20AD-4233-8B07-40BF0B5480B6}"/>
    <hyperlink ref="A1028" r:id="rId1026" xr:uid="{C87B23C5-54E0-4898-95D6-991FEA008C81}"/>
    <hyperlink ref="A1029" r:id="rId1027" xr:uid="{31D840F9-92AA-41CD-B982-DB20C498CBC7}"/>
    <hyperlink ref="A1030" r:id="rId1028" xr:uid="{5F314FD0-71A2-48C9-A470-B1C4194C6CDF}"/>
    <hyperlink ref="A1031" r:id="rId1029" xr:uid="{87F38CAD-5DA1-4D9B-A032-69EA9273656F}"/>
    <hyperlink ref="A1032" r:id="rId1030" xr:uid="{52A8CD53-3201-49C3-8D1B-55488EED8FA9}"/>
    <hyperlink ref="A1033" r:id="rId1031" xr:uid="{C3F82A5D-20BF-4E90-AB5A-EC0C92B16188}"/>
    <hyperlink ref="A1034" r:id="rId1032" xr:uid="{2CCA345D-7984-4F30-9D59-743D09EA6E1F}"/>
    <hyperlink ref="A1035" r:id="rId1033" xr:uid="{59397CF6-97B3-47DF-BD92-4034B0F56D9C}"/>
    <hyperlink ref="A1036" r:id="rId1034" xr:uid="{319DAC56-271D-4610-AF23-EC668FFCCA72}"/>
    <hyperlink ref="A1037" r:id="rId1035" xr:uid="{525CCA1A-C220-459D-A86E-36451C98B4C8}"/>
    <hyperlink ref="A1038" r:id="rId1036" xr:uid="{605C41F4-1CF7-45A4-9DAF-ADAB0536268D}"/>
    <hyperlink ref="A1039" r:id="rId1037" xr:uid="{803FC632-9CEA-41D7-BCC5-F9702BDDF674}"/>
    <hyperlink ref="A1040" r:id="rId1038" xr:uid="{874E7F4A-2359-4119-8612-26500EF3817A}"/>
    <hyperlink ref="A1041" r:id="rId1039" xr:uid="{3041C9E6-658D-41F4-97C7-F01F7B876AC3}"/>
    <hyperlink ref="A1042" r:id="rId1040" xr:uid="{C87D050B-7251-4B98-B0CD-2FB01EBC6B01}"/>
    <hyperlink ref="A1043" r:id="rId1041" xr:uid="{542C1A36-D45D-4866-8DC8-A2F176F4526A}"/>
    <hyperlink ref="A1044" r:id="rId1042" xr:uid="{7D16F09F-06A5-4122-9698-108475D272E8}"/>
    <hyperlink ref="A1045" r:id="rId1043" xr:uid="{2318BAE8-F9D0-499E-809D-B47FF8BB04DD}"/>
    <hyperlink ref="A1046" r:id="rId1044" xr:uid="{58ECB0D3-C178-4920-B3C7-312467CD331E}"/>
    <hyperlink ref="A1047" r:id="rId1045" xr:uid="{D283B1FE-9677-47C9-94C6-A9A6C7B07FA2}"/>
    <hyperlink ref="A1048" r:id="rId1046" xr:uid="{93674827-3E0F-495F-BBF7-A9010E67D9F4}"/>
    <hyperlink ref="A1049" r:id="rId1047" xr:uid="{3B391BCB-3FBB-46FC-A59E-150A647E9648}"/>
    <hyperlink ref="A1050" r:id="rId1048" xr:uid="{963A03C6-2AE8-4593-94B9-5AC868D39CBB}"/>
    <hyperlink ref="A1051" r:id="rId1049" xr:uid="{8BCAE91C-9C1C-4872-808A-4987B757A471}"/>
    <hyperlink ref="A1052" r:id="rId1050" xr:uid="{AE949F3C-915F-4672-B3EB-26BDCD70B442}"/>
    <hyperlink ref="A1053" r:id="rId1051" xr:uid="{5BC54C63-AF19-4E19-8508-FDF1E20CD19F}"/>
    <hyperlink ref="A1054" r:id="rId1052" xr:uid="{2CB56627-B0D3-43F4-AA02-03ED8EB0E7EB}"/>
    <hyperlink ref="A1055" r:id="rId1053" xr:uid="{E94F6A09-97F2-4F21-A233-888BF3920D5F}"/>
    <hyperlink ref="A1056" r:id="rId1054" xr:uid="{0DD0C8E4-AFBC-42FD-9274-989093D299D5}"/>
    <hyperlink ref="A1057" r:id="rId1055" xr:uid="{544592BC-BE26-44F6-A14E-6E5FEABA05F1}"/>
    <hyperlink ref="A1058" r:id="rId1056" xr:uid="{E0C7C844-ED5D-41CF-A0B3-30FD03E9C3BC}"/>
    <hyperlink ref="A1059" r:id="rId1057" xr:uid="{FB383B29-AFF1-4A75-A3A1-7377BA57AB81}"/>
    <hyperlink ref="A1060" r:id="rId1058" xr:uid="{FACC2A7F-81F8-4113-B4C4-F25665C806FB}"/>
    <hyperlink ref="A1061" r:id="rId1059" xr:uid="{2005A034-171B-4C43-800F-345DA20D1CCE}"/>
    <hyperlink ref="A1062" r:id="rId1060" xr:uid="{76CA6209-2047-4110-8E15-7020A5293126}"/>
    <hyperlink ref="A1063" r:id="rId1061" xr:uid="{D2DE367B-FD2D-410D-9A02-4AF6241B63CF}"/>
    <hyperlink ref="A1064" r:id="rId1062" xr:uid="{380A2297-76B3-4A3C-A4ED-C32662B44D8A}"/>
    <hyperlink ref="A1065" r:id="rId1063" xr:uid="{162A98AA-4B56-4583-B3DE-5464491DCFA3}"/>
    <hyperlink ref="A1066" r:id="rId1064" xr:uid="{5717C3C4-2F3A-4CCB-A5D0-0B9F26408779}"/>
    <hyperlink ref="A1067" r:id="rId1065" xr:uid="{284A4D57-739A-4C00-9045-2C39BD4A730D}"/>
    <hyperlink ref="A1068" r:id="rId1066" xr:uid="{1F525A54-81A4-45A3-B702-571385A8B581}"/>
    <hyperlink ref="A1069" r:id="rId1067" xr:uid="{C9046345-A0FA-4B54-B2B5-9347E144BC53}"/>
    <hyperlink ref="A1070" r:id="rId1068" xr:uid="{8D13FD30-82FE-47EB-B104-751B06D55F75}"/>
    <hyperlink ref="A1071" r:id="rId1069" xr:uid="{D92210F7-D17B-4078-AAD7-26FFA010AA7C}"/>
    <hyperlink ref="A1072" r:id="rId1070" xr:uid="{C89B6683-25B4-4C9C-AAEA-3D1CE1788C26}"/>
    <hyperlink ref="A1073" r:id="rId1071" xr:uid="{6D566865-490E-4C91-9752-6C39972D6BDE}"/>
    <hyperlink ref="A1074" r:id="rId1072" xr:uid="{C25F9F6D-F6AE-4922-84AB-FB437F23CCD8}"/>
    <hyperlink ref="A1075" r:id="rId1073" xr:uid="{E495F9C5-9CB4-4199-9D21-FA35A0DB35CC}"/>
    <hyperlink ref="A1076" r:id="rId1074" xr:uid="{1C099D90-225F-4F18-A8A1-892E34F86AF8}"/>
    <hyperlink ref="A1077" r:id="rId1075" xr:uid="{1D9AA2CB-7801-44F7-B27C-E7E49D4C335E}"/>
    <hyperlink ref="A1078" r:id="rId1076" xr:uid="{F67E6F16-E4BC-4DAB-B9B2-1AB1E7D9D962}"/>
    <hyperlink ref="A1079" r:id="rId1077" xr:uid="{9346A93D-58CA-473C-89AC-1B6FD6B93E80}"/>
    <hyperlink ref="A1080" r:id="rId1078" xr:uid="{643786BA-C161-47E1-A4D7-59AA85D6A153}"/>
    <hyperlink ref="A1081" r:id="rId1079" xr:uid="{BDDF6B6C-FB73-4B9E-B532-0127031CC079}"/>
    <hyperlink ref="A1082" r:id="rId1080" xr:uid="{1FB77C78-0F50-4079-B4FA-0CA6B3D9BA97}"/>
    <hyperlink ref="A1083" r:id="rId1081" xr:uid="{C5C5E9C3-E9B0-4B4A-9E41-22D7FAEC5A2D}"/>
    <hyperlink ref="A1084" r:id="rId1082" xr:uid="{77392103-996B-4B27-8B11-6BF1D4EC7F6C}"/>
    <hyperlink ref="A1085" r:id="rId1083" xr:uid="{AFFB9919-C13E-4C70-A05E-E8522FC7E641}"/>
    <hyperlink ref="A1086" r:id="rId1084" xr:uid="{80D82C97-03E5-400A-9C1A-2D61FF9CE4E6}"/>
    <hyperlink ref="A1087" r:id="rId1085" xr:uid="{DF5452D7-E3E3-44CB-A362-B5C26915976D}"/>
    <hyperlink ref="A1088" r:id="rId1086" xr:uid="{4806FA79-0DB1-474A-BA44-8401307893AB}"/>
    <hyperlink ref="A1089" r:id="rId1087" xr:uid="{BE1BAABD-F892-4A8D-8E32-23B09FEC3436}"/>
    <hyperlink ref="A1090" r:id="rId1088" xr:uid="{C07EE6C2-2637-4417-9A86-D661895A86A9}"/>
    <hyperlink ref="A1091" r:id="rId1089" xr:uid="{5429A252-DEEB-4A9D-8873-D02B5A5F74D8}"/>
    <hyperlink ref="A1092" r:id="rId1090" xr:uid="{E90F4CAB-BBFB-4716-BB6E-74F5432AFFBD}"/>
    <hyperlink ref="A1093" r:id="rId1091" xr:uid="{9EA2EA51-9084-43F1-BA39-0D39B03E3EA8}"/>
    <hyperlink ref="A1094" r:id="rId1092" xr:uid="{8DAE5D3A-A969-468D-ADBA-955D40ED9301}"/>
    <hyperlink ref="A1095" r:id="rId1093" xr:uid="{07E90CF1-5EED-48F3-91AA-6EBEED11F971}"/>
    <hyperlink ref="A1096" r:id="rId1094" xr:uid="{AB73F0F1-EA44-497B-B75D-ADE7BF923B9D}"/>
    <hyperlink ref="A1097" r:id="rId1095" xr:uid="{EE71A991-494B-449B-9C5E-78A025728363}"/>
    <hyperlink ref="A1098" r:id="rId1096" xr:uid="{82E071DE-ABA2-4038-B768-55F6CB3688D1}"/>
    <hyperlink ref="A1099" r:id="rId1097" xr:uid="{A55DDB7E-5390-4C1A-9E91-F1906A23FF99}"/>
    <hyperlink ref="A1100" r:id="rId1098" xr:uid="{8C8A5CC9-FD6D-499E-850F-8247FA26E4DB}"/>
    <hyperlink ref="A1101" r:id="rId1099" xr:uid="{E18F29EA-930D-4082-9612-ED5ABF658B6A}"/>
    <hyperlink ref="A1102" r:id="rId1100" xr:uid="{57713DCE-DDC7-4662-B723-43F6DEDA66FB}"/>
    <hyperlink ref="A1103" r:id="rId1101" xr:uid="{1F4197AC-BE15-4EFE-BCBA-B5E753010215}"/>
    <hyperlink ref="A1104" r:id="rId1102" xr:uid="{36D80BAD-0627-4857-9584-CDF0ABA967E8}"/>
    <hyperlink ref="A1105" r:id="rId1103" xr:uid="{76FE8925-7A8B-4A90-9F83-FCE73036A553}"/>
    <hyperlink ref="A1106" r:id="rId1104" xr:uid="{F623C0F5-CF53-45A2-AFF8-784A30A4A4CD}"/>
    <hyperlink ref="A1107" r:id="rId1105" xr:uid="{77EABD01-91C5-49B4-B736-4EA5F2BB92C2}"/>
    <hyperlink ref="A1108" r:id="rId1106" xr:uid="{D296EF06-F978-47C1-BACA-FB748F70FC6F}"/>
    <hyperlink ref="A1109" r:id="rId1107" xr:uid="{4E85B457-94D0-44E2-912B-9038A7D7D927}"/>
    <hyperlink ref="A1110" r:id="rId1108" xr:uid="{BA729E18-195E-443C-B468-945AE97D5EB7}"/>
    <hyperlink ref="A1111" r:id="rId1109" xr:uid="{D58E81DB-2CE5-4044-9A34-5728403CD2A2}"/>
    <hyperlink ref="A1112" r:id="rId1110" xr:uid="{3B4A431D-8C2D-4313-807E-60E06B6FF528}"/>
    <hyperlink ref="A1113" r:id="rId1111" xr:uid="{361EFAD2-2CDA-4B35-BC87-B4069E8BF5A4}"/>
    <hyperlink ref="A1114" r:id="rId1112" xr:uid="{5CB85E7A-207D-48F7-BF60-1E115D144769}"/>
    <hyperlink ref="A1115" r:id="rId1113" xr:uid="{2F2B2670-5D82-4137-A72E-A21D6B41FA49}"/>
    <hyperlink ref="A1116" r:id="rId1114" xr:uid="{0A27364B-9B7B-4687-8CF0-9F9766D69DBB}"/>
    <hyperlink ref="A1117" r:id="rId1115" xr:uid="{7E53C2EE-E1A8-4E1D-ABAA-7DBDDB9AEF07}"/>
    <hyperlink ref="A1118" r:id="rId1116" xr:uid="{519B6F00-5985-48E8-9615-413EAF3CD0E1}"/>
    <hyperlink ref="A1119" r:id="rId1117" xr:uid="{77C4084A-5603-48CB-8961-5C0C19B9708D}"/>
    <hyperlink ref="A1120" r:id="rId1118" xr:uid="{0B2E8B09-48A2-4E90-81F3-321D64A7C466}"/>
    <hyperlink ref="A1121" r:id="rId1119" xr:uid="{FD7E57EE-8312-488A-8FAB-35D470544D17}"/>
    <hyperlink ref="A1122" r:id="rId1120" xr:uid="{9B9E861A-BCE7-424A-999C-08EDAEDDC3B3}"/>
    <hyperlink ref="A1123" r:id="rId1121" xr:uid="{20754699-F11D-4CA8-A454-21B36793AF92}"/>
    <hyperlink ref="A1124" r:id="rId1122" xr:uid="{33158D51-487D-46A0-AFC4-CA084617CE9A}"/>
    <hyperlink ref="A1125" r:id="rId1123" xr:uid="{53D70D9B-FB15-48C1-978B-B34C018F8CE3}"/>
    <hyperlink ref="A1126" r:id="rId1124" xr:uid="{CE66E7B3-4C63-417C-BD1A-5B315A162CDB}"/>
    <hyperlink ref="A1127" r:id="rId1125" xr:uid="{E2A91462-2D53-4B8F-BF77-B0D074245B27}"/>
    <hyperlink ref="A1128" r:id="rId1126" xr:uid="{E0EE7C6A-8940-450A-90AB-598CC195E15B}"/>
    <hyperlink ref="A1129" r:id="rId1127" xr:uid="{F0BCC206-5F09-42DE-88D4-C2C975CC9EC4}"/>
    <hyperlink ref="A1130" r:id="rId1128" xr:uid="{E4C1743D-D1CD-48EA-B6C4-9EBCE1FF6E5F}"/>
    <hyperlink ref="A1131" r:id="rId1129" xr:uid="{99D3397E-F655-4FD6-A504-63F8548BD018}"/>
    <hyperlink ref="A1132" r:id="rId1130" xr:uid="{4A1086DC-0750-4DCE-B85A-B82470E723EC}"/>
    <hyperlink ref="A1133" r:id="rId1131" xr:uid="{F673567E-841F-47E9-B172-17171BD947E4}"/>
    <hyperlink ref="A1134" r:id="rId1132" xr:uid="{772F0E80-09F5-4844-BC49-6A35C6CA5F44}"/>
    <hyperlink ref="A1135" r:id="rId1133" xr:uid="{95341BE7-2B6A-4A03-8460-0B8AF91E7D5B}"/>
    <hyperlink ref="A1136" r:id="rId1134" xr:uid="{5202FC99-5079-4DF7-A032-201E559CCAD5}"/>
    <hyperlink ref="A1137" r:id="rId1135" xr:uid="{295D21B8-B1CB-4546-B63E-96FE7602254A}"/>
    <hyperlink ref="A1138" r:id="rId1136" xr:uid="{B9134B6B-E1E8-4E9E-A4C1-0F283361121F}"/>
    <hyperlink ref="A1139" r:id="rId1137" xr:uid="{B38F8331-CC59-4E2E-89FC-9820EF059904}"/>
    <hyperlink ref="A1140" r:id="rId1138" xr:uid="{D1E6ACE6-D1D1-498E-A36E-21CC28203810}"/>
    <hyperlink ref="A1141" r:id="rId1139" xr:uid="{9210A439-82B9-467C-B4AE-6E531C7CE19D}"/>
    <hyperlink ref="A1142" r:id="rId1140" xr:uid="{191011C3-1E63-4167-AD92-8E14016C06CB}"/>
    <hyperlink ref="A1143" r:id="rId1141" xr:uid="{DC4EABBA-DF9B-44C0-BEAB-616FF3ED3ECC}"/>
    <hyperlink ref="A1144" r:id="rId1142" xr:uid="{9405AD98-F567-404B-B19B-10164AA5FDFA}"/>
    <hyperlink ref="A1145" r:id="rId1143" xr:uid="{52E81195-FD73-43DD-BF82-E915179FA0C6}"/>
    <hyperlink ref="A1146" r:id="rId1144" xr:uid="{EC73364A-7490-4F86-8E9B-1BF81E8488E2}"/>
    <hyperlink ref="A1147" r:id="rId1145" xr:uid="{A0CD84FE-ED4D-47E5-AAE1-C10585C004E4}"/>
    <hyperlink ref="A1148" r:id="rId1146" xr:uid="{BB1CEFCF-560B-4FCB-8ADB-1EA02002AF19}"/>
    <hyperlink ref="A1149" r:id="rId1147" xr:uid="{C1856225-8744-4A8A-944D-3AE010B99939}"/>
    <hyperlink ref="A1150" r:id="rId1148" xr:uid="{86F18A67-2D35-4883-8167-629D13E094D5}"/>
    <hyperlink ref="A1151" r:id="rId1149" xr:uid="{5BF6DAB5-0C50-4452-9F01-5587993835F0}"/>
    <hyperlink ref="A1152" r:id="rId1150" xr:uid="{EB8466ED-B4CF-4D6C-9C53-C514C27BE5BA}"/>
    <hyperlink ref="A1153" r:id="rId1151" xr:uid="{7BF14F04-5627-4F04-8CC9-4EEE683EC509}"/>
    <hyperlink ref="A1154" r:id="rId1152" xr:uid="{0B6B97BD-02B1-4274-B3AE-F51890AA1DB8}"/>
    <hyperlink ref="A1155" r:id="rId1153" xr:uid="{2AF8F450-8E7F-4398-91E1-2B1CDF89F0C3}"/>
    <hyperlink ref="A1156" r:id="rId1154" xr:uid="{E857FB83-419C-40CE-8976-DC08D8374326}"/>
    <hyperlink ref="A1157" r:id="rId1155" xr:uid="{F255FF6B-B7FC-4259-ACB1-CE31918BEAB7}"/>
    <hyperlink ref="A1158" r:id="rId1156" xr:uid="{56A774FB-2241-49F4-87B0-4C6BF5F18A4F}"/>
    <hyperlink ref="A1159" r:id="rId1157" xr:uid="{C6062E6C-4D3A-4E7E-A9F2-DA3C8235C2E0}"/>
    <hyperlink ref="A1160" r:id="rId1158" xr:uid="{C4BA7734-7C49-4C5D-B358-48A66A007542}"/>
    <hyperlink ref="A1161" r:id="rId1159" xr:uid="{C8A0CF96-E7F8-44D3-A488-A25472845B1A}"/>
    <hyperlink ref="A1162" r:id="rId1160" xr:uid="{A5774DCC-D9A2-446B-89D9-3656ABE8E931}"/>
    <hyperlink ref="A1163" r:id="rId1161" xr:uid="{1A110D31-7B09-4DD6-AFC9-F3CB9C3BEF8F}"/>
    <hyperlink ref="A1164" r:id="rId1162" xr:uid="{F52D10E0-ED17-4290-A74B-29321E5431A5}"/>
    <hyperlink ref="A1165" r:id="rId1163" xr:uid="{F9E1FA12-EE7C-4D57-B702-A3E9B2FAE3CE}"/>
    <hyperlink ref="A1166" r:id="rId1164" xr:uid="{EE80ECA1-CCEC-4C0B-AF75-61345BD820F1}"/>
    <hyperlink ref="A1167" r:id="rId1165" xr:uid="{209B2FB8-971F-4A02-B9EB-C9B927DF2858}"/>
    <hyperlink ref="A1168" r:id="rId1166" xr:uid="{2E0AC4DF-1CCA-4B1B-BA2F-413C09F7675F}"/>
    <hyperlink ref="A1169" r:id="rId1167" xr:uid="{3FD5EE80-7E30-470E-B2FC-4620AA101378}"/>
    <hyperlink ref="A1170" r:id="rId1168" xr:uid="{8696FF18-000C-428F-8E4E-89A62760DAC3}"/>
    <hyperlink ref="A1171" r:id="rId1169" xr:uid="{036857DD-7B7A-4344-AC5F-202AA3907331}"/>
    <hyperlink ref="A1172" r:id="rId1170" xr:uid="{8285B22D-4EE4-4E03-9989-0CDF3F82BEA9}"/>
    <hyperlink ref="A1173" r:id="rId1171" xr:uid="{531BC5B6-6EA1-4FDF-A3FD-15BFD9ACE111}"/>
    <hyperlink ref="A1174" r:id="rId1172" xr:uid="{F554D933-10A7-41CF-BC39-64F095D38455}"/>
    <hyperlink ref="A1175" r:id="rId1173" xr:uid="{1F2D745F-BCE5-434F-8D14-C5DEDE624D2A}"/>
    <hyperlink ref="A1176" r:id="rId1174" xr:uid="{8CDBE5C0-B21F-4A64-BF67-B429B9E8C86C}"/>
    <hyperlink ref="A1177" r:id="rId1175" xr:uid="{91E88960-B2A2-49AC-9EDD-15C3C051F4C3}"/>
    <hyperlink ref="A1178" r:id="rId1176" xr:uid="{0C3049C3-8CFD-42D1-A0D9-285F01A41CE1}"/>
    <hyperlink ref="A1179" r:id="rId1177" xr:uid="{B72778A4-7751-447C-BF76-38200B485A5B}"/>
    <hyperlink ref="A1180" r:id="rId1178" xr:uid="{E74B827C-35A0-434B-94E4-78DB7DCC4DEF}"/>
    <hyperlink ref="A1181" r:id="rId1179" xr:uid="{81F9C45D-BC21-4597-B104-2CC1BAF7927A}"/>
    <hyperlink ref="A1182" r:id="rId1180" xr:uid="{B12748C7-801E-4E96-883A-344D0C0F686F}"/>
    <hyperlink ref="A1183" r:id="rId1181" xr:uid="{AB21A63A-438D-4068-8268-1426DD473B18}"/>
    <hyperlink ref="A1184" r:id="rId1182" xr:uid="{A257A8FA-D087-4F97-981C-684A4A4D012F}"/>
    <hyperlink ref="A1185" r:id="rId1183" xr:uid="{06B5B466-A148-493F-B285-4DE61E74E938}"/>
    <hyperlink ref="A1186" r:id="rId1184" xr:uid="{BF77503E-5FFE-49DD-BA74-A29EE7B73D01}"/>
    <hyperlink ref="A1187" r:id="rId1185" xr:uid="{20C01120-2FDE-44E3-95E0-D8C325AC8C07}"/>
    <hyperlink ref="A1188" r:id="rId1186" xr:uid="{932D499A-F0BA-4439-BA65-4B6B3C1D2245}"/>
    <hyperlink ref="A1189" r:id="rId1187" xr:uid="{BDA86A79-48FC-4B9D-8728-F20D339C1375}"/>
    <hyperlink ref="A1190" r:id="rId1188" xr:uid="{CBBC10BD-577F-4AE1-8F67-0A48E0A9F0A3}"/>
    <hyperlink ref="A1191" r:id="rId1189" xr:uid="{BF2FA8DD-E7AD-4584-823F-8722E812B868}"/>
    <hyperlink ref="A1192" r:id="rId1190" xr:uid="{589E89C3-8B45-4692-A55F-F7D6D0710F59}"/>
    <hyperlink ref="A1193" r:id="rId1191" xr:uid="{9B00B454-17FD-4904-9A61-6A52E911A552}"/>
    <hyperlink ref="A1194" r:id="rId1192" xr:uid="{4BBF8F6A-7141-4129-8660-02B593297EC2}"/>
    <hyperlink ref="A1195" r:id="rId1193" xr:uid="{B56ED4B0-34F6-4EC2-8A86-EB3854034B61}"/>
    <hyperlink ref="A1196" r:id="rId1194" xr:uid="{E3AA3A3A-ECB0-4EA9-8BE8-F2199102D895}"/>
    <hyperlink ref="A1197" r:id="rId1195" xr:uid="{610D50FB-9084-4FF0-A72D-98620E3277F6}"/>
    <hyperlink ref="A1198" r:id="rId1196" xr:uid="{318D0E7D-C866-41AC-AE2F-F12C8FC73C15}"/>
    <hyperlink ref="A1199" r:id="rId1197" xr:uid="{C270F0BF-9494-4B1A-B0E6-3FA9053F3F8B}"/>
    <hyperlink ref="A1200" r:id="rId1198" xr:uid="{4023E3D4-D085-4F98-8F68-CDF4E1EE55BE}"/>
    <hyperlink ref="A1201" r:id="rId1199" xr:uid="{81D6F59B-B376-499F-87FC-135977E7571C}"/>
    <hyperlink ref="A1202" r:id="rId1200" xr:uid="{26AD1019-64F8-4430-BF9C-F403E4E02084}"/>
    <hyperlink ref="A1203" r:id="rId1201" xr:uid="{78882E6A-CBEA-45DC-859C-406BBAD85DD8}"/>
    <hyperlink ref="A1204" r:id="rId1202" xr:uid="{1CF412A6-E042-4490-BC78-782ECE56D441}"/>
    <hyperlink ref="A1205" r:id="rId1203" xr:uid="{700D47E5-641D-4F51-B527-0FA292F01509}"/>
    <hyperlink ref="A1206" r:id="rId1204" xr:uid="{F0B79430-BD78-4B85-960C-06C54E799518}"/>
    <hyperlink ref="A1207" r:id="rId1205" xr:uid="{5238A993-1BC9-4FDC-9200-8899F2A08448}"/>
    <hyperlink ref="A1208" r:id="rId1206" xr:uid="{F799D544-EF87-4994-83E9-AD1F5F0E2F16}"/>
    <hyperlink ref="A1209" r:id="rId1207" xr:uid="{EB9E0B12-4F6B-4084-AD83-03D36D0DED72}"/>
    <hyperlink ref="A1210" r:id="rId1208" xr:uid="{9DF99E51-E28C-4521-AA37-B4EBEE0ADB78}"/>
    <hyperlink ref="A1211" r:id="rId1209" xr:uid="{FE821CA5-BF75-4B1D-98A2-1CD601333AC9}"/>
    <hyperlink ref="A1212" r:id="rId1210" xr:uid="{C54B4542-E41D-4E99-A58D-D2EC8D5F0288}"/>
    <hyperlink ref="A1213" r:id="rId1211" xr:uid="{A6FFC454-63E0-48BB-9380-4EA627B4F49A}"/>
    <hyperlink ref="A1214" r:id="rId1212" xr:uid="{0CAE098E-F2AB-4856-9301-AC0E04E03E63}"/>
    <hyperlink ref="A1215" r:id="rId1213" xr:uid="{A3260C91-FA52-4D47-83F6-5CE14DDF6B14}"/>
    <hyperlink ref="A1216" r:id="rId1214" xr:uid="{1EF47319-584D-4F8E-A36C-266DD9E8688F}"/>
    <hyperlink ref="A1217" r:id="rId1215" xr:uid="{3CBBF0F9-DB3E-4A3E-A6A7-C4E2E182BEB2}"/>
    <hyperlink ref="A1218" r:id="rId1216" xr:uid="{7244B958-AD42-4924-A4CD-593F0134D788}"/>
    <hyperlink ref="A1219" r:id="rId1217" xr:uid="{5D674531-A496-4055-8D45-DC0E6F0C8ABD}"/>
    <hyperlink ref="A1220" r:id="rId1218" xr:uid="{79FC80DC-E6F1-4593-B007-C838D1E8C6D7}"/>
    <hyperlink ref="A1221" r:id="rId1219" xr:uid="{5FECA756-9D12-44B5-A7C5-350FBEAD58FB}"/>
    <hyperlink ref="A1222" r:id="rId1220" xr:uid="{905CA0DD-9969-4027-898A-27B42BC4A1F8}"/>
    <hyperlink ref="A1223" r:id="rId1221" xr:uid="{0C587E50-8A9F-447E-8DC3-4743905899F6}"/>
    <hyperlink ref="A1224" r:id="rId1222" xr:uid="{A0FCC3C2-24C3-4589-BC1E-BEC9451E96BB}"/>
    <hyperlink ref="A1225" r:id="rId1223" xr:uid="{C456BA1B-483D-41F8-B4FC-53ADB20BDF07}"/>
    <hyperlink ref="A1226" r:id="rId1224" xr:uid="{B36C0759-A72A-4BE7-AB7A-3F3FD6B5AEBC}"/>
    <hyperlink ref="A1227" r:id="rId1225" xr:uid="{3171F97D-E111-4F1C-B821-1841F25A62A0}"/>
    <hyperlink ref="A1228" r:id="rId1226" xr:uid="{EC652970-E156-4419-804B-136040B6A485}"/>
    <hyperlink ref="A1229" r:id="rId1227" xr:uid="{2771BE06-498F-4665-9DE6-78BDA2BFD2F3}"/>
    <hyperlink ref="A1230" r:id="rId1228" xr:uid="{F88EE2C5-F029-45E0-A02A-C7559F69434C}"/>
    <hyperlink ref="A1231" r:id="rId1229" xr:uid="{FED8676F-C2D9-4542-914B-9D6085508A13}"/>
    <hyperlink ref="A1232" r:id="rId1230" xr:uid="{5444C68D-E9E7-4C95-9F95-BEF6C938B1DB}"/>
    <hyperlink ref="A1233" r:id="rId1231" xr:uid="{F4544526-269F-493D-83F3-AE0EDC90FB19}"/>
    <hyperlink ref="A1234" r:id="rId1232" xr:uid="{F668E348-CA21-4FEC-8155-E7A50F9BB967}"/>
    <hyperlink ref="A1235" r:id="rId1233" xr:uid="{2C4DBE79-1136-448F-9EC7-414B7CC308F8}"/>
    <hyperlink ref="A1236" r:id="rId1234" xr:uid="{6D25DF03-6B91-42AA-A8AC-14CBE21ACF6B}"/>
    <hyperlink ref="A1237" r:id="rId1235" xr:uid="{AE6F3A39-CB65-408C-8F8D-8621F3FB56CE}"/>
    <hyperlink ref="A1238" r:id="rId1236" xr:uid="{8BD415D5-96B6-4942-9006-266B9E52681D}"/>
    <hyperlink ref="A1239" r:id="rId1237" xr:uid="{CA1F561C-9DA0-4257-ACB6-A398F45A9804}"/>
    <hyperlink ref="A1240" r:id="rId1238" xr:uid="{6841D666-159E-46A1-934B-BF825963CAB6}"/>
    <hyperlink ref="A1241" r:id="rId1239" xr:uid="{6BE241EB-6502-454B-8F47-A3360213E51B}"/>
    <hyperlink ref="A1242" r:id="rId1240" xr:uid="{25D1A383-50C4-40A3-97C3-141615198D50}"/>
    <hyperlink ref="A1243" r:id="rId1241" xr:uid="{6A13D9FE-CD12-488C-9C9E-CF06F24E8762}"/>
    <hyperlink ref="A1244" r:id="rId1242" xr:uid="{1C095B25-B192-4BD9-B254-B2BB3935324C}"/>
    <hyperlink ref="A1245" r:id="rId1243" xr:uid="{ADC86770-1814-411E-A655-06CF38DA42D3}"/>
    <hyperlink ref="A1246" r:id="rId1244" xr:uid="{3D27B820-E174-43BB-8FFC-80946F9B1E71}"/>
    <hyperlink ref="A1247" r:id="rId1245" xr:uid="{C041B8CD-0D56-40D3-A92F-B91D8982F59F}"/>
    <hyperlink ref="A1248" r:id="rId1246" xr:uid="{AC4DF1F8-421F-4E24-911B-EEB750E7FC22}"/>
    <hyperlink ref="A1249" r:id="rId1247" xr:uid="{5F62C497-A924-4D84-A5C8-47752372D90A}"/>
    <hyperlink ref="A1250" r:id="rId1248" xr:uid="{BB63ABFA-5A99-4F66-9B16-9C82BB3096FF}"/>
    <hyperlink ref="A1251" r:id="rId1249" xr:uid="{8A2C2920-CA94-4B98-A5AB-9B882D52D396}"/>
    <hyperlink ref="A1252" r:id="rId1250" xr:uid="{A156C694-78F4-405A-9E5E-B4535574F03B}"/>
    <hyperlink ref="A1253" r:id="rId1251" xr:uid="{720B5993-1EFC-4F31-BFD1-62A367807D25}"/>
    <hyperlink ref="A1254" r:id="rId1252" xr:uid="{6E279E65-5A3E-46FE-820E-1A4A06047F6C}"/>
    <hyperlink ref="A1255" r:id="rId1253" xr:uid="{C0E74DBC-9C7B-46B1-828A-C992784B42FC}"/>
    <hyperlink ref="A1256" r:id="rId1254" xr:uid="{E71559A0-CAE0-418F-B086-E2C717BE3963}"/>
    <hyperlink ref="A1257" r:id="rId1255" xr:uid="{E759E127-7F07-420B-8A3E-04DC5032D69E}"/>
    <hyperlink ref="A1258" r:id="rId1256" xr:uid="{7FDAFF71-7804-4D0C-951A-976EC39D375B}"/>
    <hyperlink ref="A1259" r:id="rId1257" xr:uid="{A7230EF5-7D39-4E4B-AE56-C73349CF8614}"/>
    <hyperlink ref="A1260" r:id="rId1258" xr:uid="{F63E2377-550D-491F-93D2-73C8E33555F9}"/>
    <hyperlink ref="A1261" r:id="rId1259" xr:uid="{F2EDAEA9-B3F2-49E9-9F29-1DA6DCF717A3}"/>
    <hyperlink ref="A1262" r:id="rId1260" xr:uid="{B4FD94A7-769B-4746-84B2-874AA3CB8EDA}"/>
    <hyperlink ref="A1263" r:id="rId1261" xr:uid="{A6A93903-78B9-4647-8FD5-162DBD97A1B2}"/>
    <hyperlink ref="A1264" r:id="rId1262" xr:uid="{1533BF9C-D6CC-48F2-B7B2-E5DE43B431EB}"/>
    <hyperlink ref="A1265" r:id="rId1263" xr:uid="{C4580C04-724E-4C65-8717-CF483B22B621}"/>
    <hyperlink ref="A1266" r:id="rId1264" xr:uid="{13EB868E-ABB9-45DC-A824-8172D4271DF3}"/>
    <hyperlink ref="A1267" r:id="rId1265" xr:uid="{ABF19BC6-3250-4E95-AFA3-80D2E90D704E}"/>
    <hyperlink ref="A1268" r:id="rId1266" xr:uid="{5B573B9B-4376-4382-B0BF-83AEB8D3B737}"/>
    <hyperlink ref="A1269" r:id="rId1267" xr:uid="{CEE980D0-E4A0-4EC1-8A29-CA286C0F7F39}"/>
    <hyperlink ref="A1270" r:id="rId1268" xr:uid="{A64E289A-3B05-4A8B-82A7-BE5BC4F05ADD}"/>
    <hyperlink ref="A1271" r:id="rId1269" xr:uid="{2AA9BE1C-C914-43EF-875D-B635EF5B2E1D}"/>
    <hyperlink ref="A1272" r:id="rId1270" xr:uid="{2074512A-6776-4EF6-8264-155FFF1D88AC}"/>
    <hyperlink ref="A1273" r:id="rId1271" xr:uid="{1D93E64E-8EE9-45C4-A5FB-AA324A0EACCC}"/>
    <hyperlink ref="A1274" r:id="rId1272" xr:uid="{7DF5507F-9CF5-4324-99A2-3277502B6647}"/>
    <hyperlink ref="A1275" r:id="rId1273" xr:uid="{C4167F66-8A48-4474-BF47-BB6C250259A2}"/>
    <hyperlink ref="A1276" r:id="rId1274" xr:uid="{241BD28B-96B8-4659-9E95-8FB491ADC571}"/>
    <hyperlink ref="A1277" r:id="rId1275" xr:uid="{43FE5829-6BB9-44F5-8FF6-BFCC2454894E}"/>
    <hyperlink ref="A1278" r:id="rId1276" xr:uid="{AAC633AF-C96F-416E-881F-0FA4086307A4}"/>
    <hyperlink ref="A1279" r:id="rId1277" xr:uid="{8998ED69-BA30-44BA-BC52-8B8078AC15E7}"/>
    <hyperlink ref="A1280" r:id="rId1278" xr:uid="{B5BAB5AC-DF62-4A9D-90B4-82ADE79C2464}"/>
    <hyperlink ref="A1281" r:id="rId1279" xr:uid="{ED8DE76C-42E8-448D-A3D3-C44BBB103B81}"/>
    <hyperlink ref="A1282" r:id="rId1280" xr:uid="{0C9EC849-D5AC-4A9B-9FBB-054C6C279177}"/>
    <hyperlink ref="A1283" r:id="rId1281" xr:uid="{92700550-7FF1-410E-A9F4-89BA38E83681}"/>
    <hyperlink ref="A1284" r:id="rId1282" xr:uid="{7DABC080-DBA1-448E-908D-9D3541D9458C}"/>
    <hyperlink ref="A1285" r:id="rId1283" xr:uid="{05214745-2EF9-4168-BE70-F51819443FF3}"/>
    <hyperlink ref="A1286" r:id="rId1284" xr:uid="{3E16A300-9005-424B-8FC2-CECDD9479388}"/>
    <hyperlink ref="A1287" r:id="rId1285" xr:uid="{D3894A47-3D61-41D5-8428-B81C760C5727}"/>
    <hyperlink ref="A1288" r:id="rId1286" xr:uid="{ADD9C486-DE01-4733-BE2D-B2CF4409EF57}"/>
    <hyperlink ref="A1289" r:id="rId1287" xr:uid="{44F57077-8BBE-4071-9FBD-4B71B2C05D0C}"/>
    <hyperlink ref="A1290" r:id="rId1288" xr:uid="{2D4341D4-6B63-4428-982E-91715A49944C}"/>
    <hyperlink ref="A1291" r:id="rId1289" xr:uid="{11B2BEF8-27FF-4ED7-8817-D12D13A1BEE2}"/>
    <hyperlink ref="A1292" r:id="rId1290" xr:uid="{D8E792BB-7FB6-4D77-A9CA-00B2B88C18F7}"/>
    <hyperlink ref="A1293" r:id="rId1291" xr:uid="{EF03F964-9B3C-4E38-BBDA-53866B8C1910}"/>
    <hyperlink ref="A1294" r:id="rId1292" xr:uid="{36C185DA-5AEC-438B-84F6-D97037825761}"/>
    <hyperlink ref="A1295" r:id="rId1293" xr:uid="{4B6D295E-6E6E-4FA9-B43E-5F9CEF610A08}"/>
    <hyperlink ref="A1296" r:id="rId1294" xr:uid="{CBB031DF-903C-426A-AF43-A5A52D0220C3}"/>
    <hyperlink ref="A1297" r:id="rId1295" xr:uid="{5955BB5D-6045-45BC-85FE-DD440B09717C}"/>
    <hyperlink ref="A1298" r:id="rId1296" xr:uid="{8029A3B1-3A8D-43EA-AFDF-EC77E33F166C}"/>
    <hyperlink ref="A1299" r:id="rId1297" xr:uid="{A3BE9529-6DB6-4FE7-88FC-0A7615FE9F59}"/>
    <hyperlink ref="A1300" r:id="rId1298" xr:uid="{553FD380-01C0-4B53-BA2B-93D31D53D405}"/>
    <hyperlink ref="A1301" r:id="rId1299" xr:uid="{3E70EC33-9569-400F-8EE1-37D44E638962}"/>
    <hyperlink ref="A1302" r:id="rId1300" xr:uid="{4B1AA6BF-333A-4C0A-841F-0D1B2839EFC1}"/>
    <hyperlink ref="A1303" r:id="rId1301" xr:uid="{7E605820-EBEF-4AF4-8921-85DBB3F3280F}"/>
    <hyperlink ref="A1304" r:id="rId1302" xr:uid="{C98C56AA-6BAE-4729-8B10-2083C4E69DBA}"/>
    <hyperlink ref="A1305" r:id="rId1303" xr:uid="{D2D91080-87E6-496C-9016-C659C64CA302}"/>
    <hyperlink ref="A1306" r:id="rId1304" xr:uid="{C3A49761-13E6-4CE0-B878-234AE67549D3}"/>
    <hyperlink ref="A1307" r:id="rId1305" xr:uid="{AB337F53-0762-4ACD-814E-112F8FDE560F}"/>
    <hyperlink ref="A1308" r:id="rId1306" xr:uid="{1BCF7105-3472-4FC6-AFF4-9BBC3061FF07}"/>
    <hyperlink ref="A1309" r:id="rId1307" xr:uid="{D9681837-027B-4303-A6B3-4A94B4CAF603}"/>
    <hyperlink ref="A1310" r:id="rId1308" xr:uid="{382F4965-AB93-4429-AA5C-DA8CBC73FB61}"/>
    <hyperlink ref="A1311" r:id="rId1309" xr:uid="{59608964-E678-4633-AB9B-A78974C1C1B9}"/>
    <hyperlink ref="A1312" r:id="rId1310" xr:uid="{61FAD194-2D29-486D-BD88-F787B2CED50A}"/>
    <hyperlink ref="A1313" r:id="rId1311" xr:uid="{0F7E9842-8EC7-4E59-A656-2FEFCF1E414A}"/>
    <hyperlink ref="A1314" r:id="rId1312" xr:uid="{370B73A3-E2EF-4012-AD6F-B45AB351C37E}"/>
    <hyperlink ref="A1315" r:id="rId1313" xr:uid="{283EDE4F-A8FB-4B58-A266-D4B3922DFE26}"/>
    <hyperlink ref="A1316" r:id="rId1314" xr:uid="{2466BE6F-D15A-4171-986C-0D9EEBF57F89}"/>
    <hyperlink ref="A1317" r:id="rId1315" xr:uid="{C778FDB4-C4E3-434A-99E1-6C69EB9F6362}"/>
    <hyperlink ref="A1318" r:id="rId1316" xr:uid="{52DB41B0-F6C8-4A2B-A8DB-E8255FA4B735}"/>
    <hyperlink ref="A1319" r:id="rId1317" xr:uid="{EAC42A03-DC40-42E1-9F89-87162577D73C}"/>
    <hyperlink ref="A1320" r:id="rId1318" xr:uid="{1CDC6210-C0B1-4A4E-8490-9213AAB98D38}"/>
    <hyperlink ref="A1321" r:id="rId1319" xr:uid="{5533FB4F-B784-486C-99C1-FECE8C4F13D4}"/>
    <hyperlink ref="A1322" r:id="rId1320" xr:uid="{322FEF91-9ABA-49C6-8D30-A34BFAE27807}"/>
    <hyperlink ref="A1323" r:id="rId1321" xr:uid="{1741FD58-3D22-4EE3-AE39-30DC9F2D7018}"/>
    <hyperlink ref="A1324" r:id="rId1322" xr:uid="{F7926902-65A0-435B-9B28-2574BB8C1194}"/>
    <hyperlink ref="A1325" r:id="rId1323" xr:uid="{C4DBBB0C-C6C8-4DC5-A148-0728E1DCE388}"/>
    <hyperlink ref="A1326" r:id="rId1324" xr:uid="{0580EBC4-C37A-4347-B952-E2CBB0DD7FD6}"/>
    <hyperlink ref="A1327" r:id="rId1325" xr:uid="{A0DF8410-F2C3-47A2-B1A9-095C5188C765}"/>
    <hyperlink ref="A1328" r:id="rId1326" xr:uid="{84519C97-93E7-4C0C-B036-6C4DA0774DCA}"/>
    <hyperlink ref="A1329" r:id="rId1327" xr:uid="{2AC0965E-D362-49A4-BD6E-35AA10FCC3E1}"/>
    <hyperlink ref="A1330" r:id="rId1328" xr:uid="{F11470CE-D956-479B-B191-D90BF2436522}"/>
    <hyperlink ref="A1331" r:id="rId1329" xr:uid="{955C3E10-D2AF-46AA-BDC2-C9161FAC19FD}"/>
    <hyperlink ref="A1332" r:id="rId1330" xr:uid="{0F8EECD5-8883-445C-8C37-F0FC95697F0A}"/>
    <hyperlink ref="A1333" r:id="rId1331" xr:uid="{C1EF73DA-85EF-4B5F-B7EA-8666B94DF751}"/>
    <hyperlink ref="A1334" r:id="rId1332" xr:uid="{0FB34808-0B40-4EB4-A082-FEA2802A6E64}"/>
    <hyperlink ref="A1335" r:id="rId1333" xr:uid="{F4932C34-318A-4108-ACE4-1D635577B8CB}"/>
    <hyperlink ref="A1336" r:id="rId1334" xr:uid="{852BC1D2-93CF-4DB3-8A86-2F9C120ADF7D}"/>
    <hyperlink ref="A1337" r:id="rId1335" xr:uid="{0C7D13BE-11B2-4D19-99ED-AFAFD7663486}"/>
    <hyperlink ref="A1338" r:id="rId1336" xr:uid="{2B062711-E9C1-4C95-907C-294F4D939E5C}"/>
    <hyperlink ref="A1339" r:id="rId1337" xr:uid="{947DBAEF-FAC0-4A78-B927-007C9E1D2519}"/>
    <hyperlink ref="A1340" r:id="rId1338" xr:uid="{4A51094B-8FBC-4EC4-908C-768DF4905473}"/>
    <hyperlink ref="A1341" r:id="rId1339" xr:uid="{430C53A1-3797-4CA6-BAFE-E167DECC62D5}"/>
    <hyperlink ref="A1342" r:id="rId1340" xr:uid="{BA23B3D1-E027-40B5-AFA0-06417E8FA7E5}"/>
    <hyperlink ref="A1343" r:id="rId1341" xr:uid="{C60E1992-ACD4-4539-8261-0C0B33A4B756}"/>
    <hyperlink ref="A1344" r:id="rId1342" xr:uid="{707CF4CB-1989-414B-AC70-8F9E7D4D68D5}"/>
    <hyperlink ref="A1345" r:id="rId1343" xr:uid="{C4CE473E-881A-417F-9D19-D4F41522BA59}"/>
    <hyperlink ref="A1346" r:id="rId1344" xr:uid="{0EB17238-26D3-412B-9B8D-55E50F316B99}"/>
    <hyperlink ref="A1347" r:id="rId1345" xr:uid="{1B5C2835-95B7-424E-B596-7C17EB16FFB9}"/>
    <hyperlink ref="A1348" r:id="rId1346" xr:uid="{ED3DAD65-A719-463C-BFBC-26B0DCABBA13}"/>
    <hyperlink ref="A1349" r:id="rId1347" xr:uid="{17615C24-9CEF-4143-82F4-06D9DA69D026}"/>
    <hyperlink ref="A1350" r:id="rId1348" xr:uid="{9FBEF8B2-F784-40CC-861A-7F3493E1E842}"/>
    <hyperlink ref="A1351" r:id="rId1349" xr:uid="{28E19DBC-C611-49EE-94E1-6EAB27DB9335}"/>
    <hyperlink ref="A1352" r:id="rId1350" xr:uid="{83F18B44-32F6-4FC8-9851-36F3BC45634D}"/>
    <hyperlink ref="A1353" r:id="rId1351" xr:uid="{B8D92EED-1BB9-4BF5-B9B3-BA6024E7ABA9}"/>
    <hyperlink ref="A1354" r:id="rId1352" xr:uid="{BD9AB8FE-F26A-4092-9A0A-7270977E69DC}"/>
    <hyperlink ref="A1355" r:id="rId1353" xr:uid="{86BDC0C1-02A4-4E7B-849B-BB768B6049D7}"/>
    <hyperlink ref="A1356" r:id="rId1354" xr:uid="{8066F72A-F805-469B-9EFB-8965431BF0D0}"/>
    <hyperlink ref="A1357" r:id="rId1355" xr:uid="{83616CEE-833D-4731-BE2D-BB7A60217F46}"/>
    <hyperlink ref="A1358" r:id="rId1356" xr:uid="{0C7D1364-7D56-4DBA-BA78-9847FEC8BEA5}"/>
    <hyperlink ref="A1359" r:id="rId1357" xr:uid="{49B2959E-C05B-44EC-8A53-B96C02CEE0AF}"/>
    <hyperlink ref="A1360" r:id="rId1358" xr:uid="{E7105EC8-FA0B-4BBA-892F-AEC86E1BC2D4}"/>
    <hyperlink ref="A1361" r:id="rId1359" xr:uid="{7B514F0E-F44F-4EDE-949B-F3BEBFFB916C}"/>
    <hyperlink ref="A1362" r:id="rId1360" xr:uid="{6944BD2C-D745-4D6A-A36E-218529619D18}"/>
    <hyperlink ref="A1363" r:id="rId1361" xr:uid="{2C81312C-482C-46B1-A742-B67D7FFC6628}"/>
    <hyperlink ref="A1364" r:id="rId1362" xr:uid="{1569842E-84A9-466E-BBB5-28772209095D}"/>
    <hyperlink ref="A1365" r:id="rId1363" xr:uid="{D0DB5918-A29C-4904-A6E5-F32D13C71ADC}"/>
    <hyperlink ref="A1366" r:id="rId1364" xr:uid="{D89FA67E-DB1B-4ABF-84E1-7C4D424CCF6E}"/>
    <hyperlink ref="A1367" r:id="rId1365" xr:uid="{25B7AF99-FBB0-43E6-81DC-B4AE9ED210A6}"/>
    <hyperlink ref="A1368" r:id="rId1366" xr:uid="{94BF63CD-4746-4125-B7B2-B0CF40C95DDB}"/>
    <hyperlink ref="A1369" r:id="rId1367" xr:uid="{A0BBBBA3-23BE-4218-92FC-0B95CD0C62B2}"/>
    <hyperlink ref="A1370" r:id="rId1368" xr:uid="{AB11B9ED-D351-4444-AFF1-7B9EF2156FAF}"/>
    <hyperlink ref="A1371" r:id="rId1369" xr:uid="{2F24FBA3-76EE-41D1-9EDB-C40AD20D58AD}"/>
    <hyperlink ref="A1372" r:id="rId1370" xr:uid="{42A4DE32-67B3-4304-AD49-650BB3B63CB2}"/>
    <hyperlink ref="A1373" r:id="rId1371" xr:uid="{953CED31-C079-4DA8-93E5-8A8C9AB73428}"/>
    <hyperlink ref="A1374" r:id="rId1372" xr:uid="{166D3255-FBD5-4F01-B543-4A844586BFBC}"/>
    <hyperlink ref="A1375" r:id="rId1373" xr:uid="{D45108F1-19D0-4DC1-A0AB-9FE2B2FA96D9}"/>
    <hyperlink ref="A1376" r:id="rId1374" xr:uid="{DC36AAC5-09B0-47B1-BADB-A5523328CB28}"/>
    <hyperlink ref="A1377" r:id="rId1375" xr:uid="{5433E4FC-4CAD-4E0F-85B6-EE403D99F276}"/>
    <hyperlink ref="A1378" r:id="rId1376" xr:uid="{2AA84463-66A6-41A7-B088-19B66014E791}"/>
    <hyperlink ref="A1379" r:id="rId1377" xr:uid="{BFFD55E5-5870-4764-BA47-59F175115C57}"/>
    <hyperlink ref="A1380" r:id="rId1378" xr:uid="{D55A776B-00EB-4916-99FC-A34EC2744C63}"/>
    <hyperlink ref="A1381" r:id="rId1379" xr:uid="{B46306BA-B83B-464E-9F44-16ECCE0798A9}"/>
    <hyperlink ref="A1382" r:id="rId1380" xr:uid="{3745528C-1EDC-445E-B9D8-6D41248FB9DF}"/>
    <hyperlink ref="A1383" r:id="rId1381" xr:uid="{70C82E85-EF8E-4E92-97F2-1BADFF786F49}"/>
    <hyperlink ref="A1384" r:id="rId1382" xr:uid="{C6ECE585-A23C-4EB6-A288-38CBF95355BA}"/>
    <hyperlink ref="A1385" r:id="rId1383" xr:uid="{9B56847A-1453-4FE8-8AB4-A2AB1F3D99CF}"/>
    <hyperlink ref="A1386" r:id="rId1384" xr:uid="{1E59C807-611F-4095-BCED-790DA7524B48}"/>
    <hyperlink ref="A1387" r:id="rId1385" xr:uid="{F1A43722-03FA-4A2D-9651-C2847D2E06D6}"/>
    <hyperlink ref="A1388" r:id="rId1386" xr:uid="{9B77FCF5-5535-4260-9956-7FAD29310558}"/>
    <hyperlink ref="A1389" r:id="rId1387" xr:uid="{8796C66E-6255-4F43-9424-74192237C096}"/>
    <hyperlink ref="A1390" r:id="rId1388" xr:uid="{A8998151-D9C1-411F-9779-06A25FC90BC6}"/>
    <hyperlink ref="A1391" r:id="rId1389" xr:uid="{48331C2E-97E3-4533-B031-49ECC2C44297}"/>
    <hyperlink ref="A1392" r:id="rId1390" xr:uid="{2A84E1CE-DD9C-4D40-964B-0A306265349C}"/>
    <hyperlink ref="A1393" r:id="rId1391" xr:uid="{AF322F21-4060-4F1E-A0A2-C5362A16D252}"/>
    <hyperlink ref="A1394" r:id="rId1392" xr:uid="{36396743-71A5-4040-9D03-38D28AE9B47D}"/>
    <hyperlink ref="A1395" r:id="rId1393" xr:uid="{6C0DF5CB-63DC-4EA8-938E-B0EF73F5D438}"/>
    <hyperlink ref="A1396" r:id="rId1394" xr:uid="{1CFD81C7-86F8-4715-9703-5B70671D1144}"/>
    <hyperlink ref="A1397" r:id="rId1395" xr:uid="{16E2E04E-34EE-47F6-A876-F5D005C55837}"/>
    <hyperlink ref="A1398" r:id="rId1396" xr:uid="{D260E7CE-FE5E-4B79-B40B-0282818E0C48}"/>
    <hyperlink ref="A1399" r:id="rId1397" xr:uid="{C0389733-FADF-43AF-95CD-BD8669859164}"/>
    <hyperlink ref="A1400" r:id="rId1398" xr:uid="{00E274A2-979F-4B8F-B2DB-C4FB0C01223D}"/>
    <hyperlink ref="A1401" r:id="rId1399" xr:uid="{AA675359-9FE4-45C4-9E47-DB508B992FCC}"/>
    <hyperlink ref="A1402" r:id="rId1400" xr:uid="{680C42CB-C5A3-46B3-B433-1623F5626FD4}"/>
    <hyperlink ref="A1403" r:id="rId1401" xr:uid="{123E149F-1D97-4681-87AB-BA7784C92F72}"/>
    <hyperlink ref="A1404" r:id="rId1402" xr:uid="{0A9B40CB-9051-413C-8758-1D72938B1E03}"/>
    <hyperlink ref="A1405" r:id="rId1403" xr:uid="{8004497D-68A0-49E7-B70D-59E957D55D2C}"/>
    <hyperlink ref="A1406" r:id="rId1404" xr:uid="{E8AB6710-5108-497E-9C49-87BFD5964BA6}"/>
    <hyperlink ref="A1407" r:id="rId1405" xr:uid="{5A7B92D5-7C64-44FA-8DDC-E7E14041B4EF}"/>
    <hyperlink ref="A1408" r:id="rId1406" xr:uid="{E6391B99-1C49-4D08-A74F-1DF4ED2DEA11}"/>
    <hyperlink ref="A1409" r:id="rId1407" xr:uid="{A4308B39-8EA2-4E92-9185-9A88111CA735}"/>
    <hyperlink ref="A1410" r:id="rId1408" xr:uid="{79A80B62-9486-4116-9EA8-43B7D2140E6B}"/>
    <hyperlink ref="A1411" r:id="rId1409" xr:uid="{F9197EAC-3F1F-4DEC-9E37-C475A69EF2AC}"/>
    <hyperlink ref="A1412" r:id="rId1410" xr:uid="{9ACDA918-2F6C-40C6-B4F4-83C46AF38118}"/>
    <hyperlink ref="A1413" r:id="rId1411" xr:uid="{5DF0890B-762A-4A36-A975-8D18034024A5}"/>
    <hyperlink ref="A1414" r:id="rId1412" xr:uid="{0B78B587-D1DA-456A-AAA9-4CF5A3E827D8}"/>
    <hyperlink ref="A1415" r:id="rId1413" xr:uid="{D98D83E2-12E0-4956-BF8A-EF37F0D89A5D}"/>
    <hyperlink ref="A1416" r:id="rId1414" xr:uid="{EBC561AC-23DC-4F5D-93DC-BFC326B15CEA}"/>
    <hyperlink ref="A1417" r:id="rId1415" xr:uid="{66338D18-412B-4A92-B4A3-CCE27C5D8DD1}"/>
    <hyperlink ref="A1418" r:id="rId1416" xr:uid="{B0490A9E-5BEA-4FC5-958D-D3966436CE6D}"/>
    <hyperlink ref="A1419" r:id="rId1417" xr:uid="{A51F0238-4906-438E-A46C-E49B249A0199}"/>
    <hyperlink ref="A1420" r:id="rId1418" xr:uid="{EA94DEE1-EB2D-486C-A525-0AFC6673C17E}"/>
    <hyperlink ref="A1421" r:id="rId1419" xr:uid="{0A2547B8-1A61-4EB6-A130-E0DD96B02F94}"/>
    <hyperlink ref="A1422" r:id="rId1420" xr:uid="{9FADB201-E5AE-4D56-A669-5CC816D03C74}"/>
    <hyperlink ref="A1423" r:id="rId1421" xr:uid="{94C3E20A-76D4-4A5F-B45C-B9E0CE559AE7}"/>
    <hyperlink ref="A1424" r:id="rId1422" xr:uid="{3883C75D-C0A0-484A-A1B7-BEE6C928C237}"/>
    <hyperlink ref="A1425" r:id="rId1423" xr:uid="{9230B578-54B6-4965-B2F1-8FF7559FEAA9}"/>
    <hyperlink ref="A1426" r:id="rId1424" xr:uid="{2963740B-B0CE-4CB1-9695-15CFCDD5C85A}"/>
    <hyperlink ref="A1427" r:id="rId1425" xr:uid="{BCF5F619-D2BD-41DF-BBEE-B43EC20D3C5C}"/>
    <hyperlink ref="A1428" r:id="rId1426" xr:uid="{628401D8-503E-4B91-9377-EB6511748B9A}"/>
    <hyperlink ref="A1429" r:id="rId1427" xr:uid="{39A54F4C-F205-47AA-9A04-947B5BA621C9}"/>
    <hyperlink ref="A1430" r:id="rId1428" xr:uid="{A8D89C2B-0B45-4378-9B79-838782ED2AE5}"/>
    <hyperlink ref="A1431" r:id="rId1429" xr:uid="{C433FEF5-7190-40C9-8097-706049DDB4EB}"/>
    <hyperlink ref="A1432" r:id="rId1430" xr:uid="{F42973FE-C11D-46E6-B340-734EA38BE351}"/>
    <hyperlink ref="A1433" r:id="rId1431" xr:uid="{CB2388A0-51F3-4228-8220-FBC326466B8C}"/>
    <hyperlink ref="A1434" r:id="rId1432" xr:uid="{0BA6E788-0ECC-4B27-9D7E-5719F8527C5A}"/>
    <hyperlink ref="A1435" r:id="rId1433" xr:uid="{2C91E4F5-EF64-4ED7-87D5-02B44807DFF1}"/>
    <hyperlink ref="A1436" r:id="rId1434" xr:uid="{3520E9DE-AC67-4A95-803D-0357F520DABB}"/>
    <hyperlink ref="A1437" r:id="rId1435" xr:uid="{04171E1D-4136-44A3-811E-760B0AC4D47D}"/>
    <hyperlink ref="A1438" r:id="rId1436" xr:uid="{0573482D-D510-4410-99A7-0F2DA2375E78}"/>
    <hyperlink ref="A1439" r:id="rId1437" xr:uid="{062DDDB9-CE64-4E74-80C3-3300391C545B}"/>
    <hyperlink ref="A1440" r:id="rId1438" xr:uid="{C8703947-B7B9-43E7-910B-5441CA024C2E}"/>
    <hyperlink ref="A1441" r:id="rId1439" xr:uid="{61866002-4FF3-4BEC-9821-5F26CDEA9570}"/>
    <hyperlink ref="A1442" r:id="rId1440" xr:uid="{7C91823D-9719-43C4-8E5F-F3593C2BE6D7}"/>
    <hyperlink ref="A1443" r:id="rId1441" xr:uid="{E9F11380-8527-4355-923D-F719EF3D2D8C}"/>
    <hyperlink ref="A1444" r:id="rId1442" xr:uid="{C39923B4-02D5-40ED-B8D0-0E4C204FFEFB}"/>
    <hyperlink ref="A1445" r:id="rId1443" xr:uid="{5F5B07D2-108F-4CE1-B9E6-526D4E604B9B}"/>
    <hyperlink ref="A1446" r:id="rId1444" xr:uid="{0E09F172-4798-4A47-B525-99A912C9CAD2}"/>
    <hyperlink ref="A1447" r:id="rId1445" xr:uid="{458CA55F-8213-429D-AB82-AFA35ABA84AB}"/>
    <hyperlink ref="A1448" r:id="rId1446" xr:uid="{7C60BEF9-A60F-44D2-9A1A-8954EB5123FE}"/>
    <hyperlink ref="A1449" r:id="rId1447" xr:uid="{74FD8250-642A-4C23-9169-9B048DDB5E42}"/>
    <hyperlink ref="A1450" r:id="rId1448" xr:uid="{4B8B89A4-B39E-4F8E-B583-7B4EAE6E23BA}"/>
    <hyperlink ref="A1451" r:id="rId1449" xr:uid="{484938F7-A6FE-41F4-BF32-6AE48A62B81C}"/>
    <hyperlink ref="A1452" r:id="rId1450" xr:uid="{820E759D-AA26-4D54-A0CC-E22C59F87456}"/>
    <hyperlink ref="A1453" r:id="rId1451" xr:uid="{177A5D21-5D7E-4FB4-BAEC-663BBAA4CBE7}"/>
    <hyperlink ref="A1454" r:id="rId1452" xr:uid="{72A79FA8-FE22-4B3B-82BE-4968EEC5B649}"/>
    <hyperlink ref="A1455" r:id="rId1453" xr:uid="{F72ADC95-C5B8-4379-A781-FAF12EF48790}"/>
    <hyperlink ref="A1456" r:id="rId1454" xr:uid="{4A13238D-02FC-4511-9FDB-F02BD8045DEA}"/>
    <hyperlink ref="A1457" r:id="rId1455" xr:uid="{1CFC66F3-EB9F-44FF-9970-78D1C54EEF2D}"/>
    <hyperlink ref="A1458" r:id="rId1456" xr:uid="{27983A3E-CD3A-4858-B072-CBA4A8ECE748}"/>
    <hyperlink ref="A1459" r:id="rId1457" xr:uid="{03B33041-6053-414C-A96B-B3535EBCE527}"/>
    <hyperlink ref="A1460" r:id="rId1458" xr:uid="{43A9F4E0-26B1-425A-9ED2-517E3271B306}"/>
    <hyperlink ref="A1461" r:id="rId1459" xr:uid="{502E5E03-B548-4F8F-9727-A19116225451}"/>
    <hyperlink ref="A1462" r:id="rId1460" xr:uid="{FC392699-C833-41B7-BA97-01B6D435F506}"/>
    <hyperlink ref="A1463" r:id="rId1461" xr:uid="{7C9F59F5-5836-49C9-8DE4-3F2C41F58461}"/>
    <hyperlink ref="A1464" r:id="rId1462" xr:uid="{6628CC38-A89B-4B35-970A-0CA4C5786E9E}"/>
    <hyperlink ref="A1465" r:id="rId1463" xr:uid="{C701F851-3544-4306-AD4A-72E3B959FBDC}"/>
    <hyperlink ref="A1466" r:id="rId1464" xr:uid="{0B6ECA3E-4FC8-4437-B7A1-EB596479E375}"/>
    <hyperlink ref="A1467" r:id="rId1465" xr:uid="{277A308D-A6B1-462C-9B1E-5CD9C0C3B034}"/>
    <hyperlink ref="A1468" r:id="rId1466" xr:uid="{51520573-BC25-442A-868F-66CBC9797655}"/>
    <hyperlink ref="A1469" r:id="rId1467" xr:uid="{BB6D2B53-BBBE-4B95-BE21-8D5163CC641A}"/>
    <hyperlink ref="A1470" r:id="rId1468" xr:uid="{7017F35E-EAE1-4E8C-B1B4-B140CF1EF525}"/>
    <hyperlink ref="A1471" r:id="rId1469" xr:uid="{40604374-A9D1-40E2-8864-C9059F7B8C68}"/>
    <hyperlink ref="A1472" r:id="rId1470" xr:uid="{D92E5691-B429-4A19-A0F6-1963B566F393}"/>
    <hyperlink ref="A1473" r:id="rId1471" xr:uid="{AD49E6C8-7DB9-4FFD-8B3F-E7D93BBA9D77}"/>
    <hyperlink ref="A1474" r:id="rId1472" xr:uid="{F5C2DDFF-7AE9-4E8A-BA0F-54FF1CCB8969}"/>
    <hyperlink ref="A1475" r:id="rId1473" xr:uid="{0A1FF852-CB4C-4014-8E83-29892AB9C4B9}"/>
    <hyperlink ref="A1476" r:id="rId1474" xr:uid="{802F454E-52D5-4CEE-89D1-0CA958CEC49F}"/>
    <hyperlink ref="A1477" r:id="rId1475" xr:uid="{D0E3A33D-7F37-4602-A1DB-99EF5F7820C4}"/>
    <hyperlink ref="A1478" r:id="rId1476" xr:uid="{72EDD48D-0879-4743-859B-1573CD591114}"/>
    <hyperlink ref="A1479" r:id="rId1477" xr:uid="{0911C399-804E-4266-8441-F2C2F82A479E}"/>
    <hyperlink ref="A1480" r:id="rId1478" xr:uid="{EF35C48A-6890-41BD-9E56-F1313E8B4849}"/>
    <hyperlink ref="A1481" r:id="rId1479" xr:uid="{848745C7-12CC-4EA0-91A2-AB753E4C9291}"/>
    <hyperlink ref="A1482" r:id="rId1480" xr:uid="{28454F2B-8F5A-4A25-B17C-ABA522988C6B}"/>
    <hyperlink ref="A1483" r:id="rId1481" xr:uid="{8FAEFEE0-14C8-4311-A5E0-79265D8E1CDE}"/>
    <hyperlink ref="A1484" r:id="rId1482" xr:uid="{E6169973-221B-4881-956B-6BD451F084E0}"/>
    <hyperlink ref="A1485" r:id="rId1483" xr:uid="{25FFAABF-20B4-4F3D-BD0F-485CA6D6256F}"/>
    <hyperlink ref="A1486" r:id="rId1484" xr:uid="{B6206032-2DB7-4C08-B327-A0C734974116}"/>
    <hyperlink ref="A1487" r:id="rId1485" xr:uid="{CAA9DB3C-4E68-43A8-9968-C21C0838B65D}"/>
    <hyperlink ref="A1488" r:id="rId1486" xr:uid="{08C16699-24E2-4C3E-A45F-481DA83F9E31}"/>
    <hyperlink ref="A1489" r:id="rId1487" xr:uid="{370B53D2-2B99-4F20-AA25-73BF319546A1}"/>
    <hyperlink ref="A1490" r:id="rId1488" xr:uid="{1C661859-E3EC-40B7-A7DA-7D1C3156B689}"/>
    <hyperlink ref="A1491" r:id="rId1489" xr:uid="{60CD391C-EE7A-406C-BB68-21A5B7C0D8A6}"/>
    <hyperlink ref="A1492" r:id="rId1490" xr:uid="{BE92AC6F-7C8B-41FC-90A8-8FB4ECD91052}"/>
    <hyperlink ref="A1493" r:id="rId1491" xr:uid="{F6E52CDC-2E71-4092-87A1-2687EE306ADE}"/>
    <hyperlink ref="A1494" r:id="rId1492" xr:uid="{8F1634F5-9E85-4B73-8282-C144BAB5A80C}"/>
    <hyperlink ref="A1495" r:id="rId1493" xr:uid="{660D951B-0D6C-4F64-931E-AEEC7B6875CC}"/>
    <hyperlink ref="A1496" r:id="rId1494" xr:uid="{07942070-271E-4B0D-A384-AE0F6AA41A71}"/>
    <hyperlink ref="A1497" r:id="rId1495" xr:uid="{E22B38EF-26A7-4492-AD44-4B8F26B80201}"/>
    <hyperlink ref="A1498" r:id="rId1496" xr:uid="{29133628-A0FD-49C3-B95C-EFB8924F6DE6}"/>
    <hyperlink ref="A1499" r:id="rId1497" xr:uid="{D0275AFC-C11C-4F05-8A0B-3CC049E04BCE}"/>
    <hyperlink ref="A1500" r:id="rId1498" xr:uid="{40B745CE-371D-4128-8D62-3879BC1EB33D}"/>
    <hyperlink ref="A1501" r:id="rId1499" xr:uid="{F6D08A05-1F81-47BF-AA43-C28DBCFDC668}"/>
    <hyperlink ref="A1502" r:id="rId1500" xr:uid="{9AAECFB1-92EC-481E-B01A-8713282965A7}"/>
    <hyperlink ref="A1503" r:id="rId1501" xr:uid="{2F4978E3-84B0-468C-9F2D-D78AC50753F7}"/>
    <hyperlink ref="A1504" r:id="rId1502" xr:uid="{98CFD673-662F-4738-BBF1-88313004152F}"/>
    <hyperlink ref="A1505" r:id="rId1503" xr:uid="{AE004D85-0BF0-4985-84F8-C38F8AAFACDC}"/>
    <hyperlink ref="A1506" r:id="rId1504" xr:uid="{E7E489C7-4D39-4804-8A08-8262F85A4C70}"/>
    <hyperlink ref="A1507" r:id="rId1505" xr:uid="{D0933598-B14B-4817-AD91-C5CE32782156}"/>
    <hyperlink ref="A1508" r:id="rId1506" xr:uid="{04325EF1-358C-4523-A65B-CC79103E1E82}"/>
    <hyperlink ref="A1509" r:id="rId1507" xr:uid="{F58DBBB6-4031-4934-A469-83ECAFCC6F40}"/>
    <hyperlink ref="A1510" r:id="rId1508" xr:uid="{9F68BBDD-C588-4C4A-B2BD-EFB16335EA0D}"/>
    <hyperlink ref="A1511" r:id="rId1509" xr:uid="{5F3CF65D-E1E2-4538-8102-584F5BDBF437}"/>
    <hyperlink ref="A1512" r:id="rId1510" xr:uid="{28B8FAFF-1992-4938-BFC1-9A78C301FD59}"/>
    <hyperlink ref="A1513" r:id="rId1511" xr:uid="{FACB470E-02E4-4139-A6DA-F047B92BBC9C}"/>
    <hyperlink ref="A1514" r:id="rId1512" xr:uid="{677ADA3F-295B-45C3-9D26-44860461F12E}"/>
    <hyperlink ref="A1515" r:id="rId1513" xr:uid="{8DDF1696-2FF8-4E22-804C-5C490F3A4DF7}"/>
    <hyperlink ref="A1516" r:id="rId1514" xr:uid="{5B0CF71D-CD7C-4F88-9481-2B761C183F35}"/>
    <hyperlink ref="A1517" r:id="rId1515" xr:uid="{03590CEE-0B32-4B4C-8C36-EB9B8D1DD8C4}"/>
    <hyperlink ref="A1518" r:id="rId1516" xr:uid="{BBA6A6CB-ACA2-45ED-9C05-A40F570417A4}"/>
    <hyperlink ref="A1519" r:id="rId1517" xr:uid="{9B95A64E-E2C3-471E-80D8-1F5597173D86}"/>
    <hyperlink ref="A1520" r:id="rId1518" xr:uid="{D0D909BD-2034-4375-AA2C-8A81BB40CD3A}"/>
    <hyperlink ref="A1521" r:id="rId1519" xr:uid="{EBFF8E81-B184-4781-A1C6-7718F282D4B5}"/>
    <hyperlink ref="A1522" r:id="rId1520" xr:uid="{FDA27EF1-4A2F-4698-9F17-954EBB5FED63}"/>
    <hyperlink ref="A1523" r:id="rId1521" xr:uid="{55790C54-67F6-4003-B48D-5496255FDEE8}"/>
    <hyperlink ref="A1524" r:id="rId1522" xr:uid="{71B20E1A-5080-4C7F-B1F2-754EA0A184D0}"/>
    <hyperlink ref="A1525" r:id="rId1523" xr:uid="{8283B500-3F7A-43B6-89D6-59C7C06E91F8}"/>
    <hyperlink ref="A1526" r:id="rId1524" xr:uid="{AE9953EC-935E-40E5-B5D2-C04194B18705}"/>
    <hyperlink ref="A1527" r:id="rId1525" xr:uid="{49430C21-1849-42E6-836C-DFB2C72B31CC}"/>
    <hyperlink ref="A1528" r:id="rId1526" xr:uid="{63F7F6A3-E474-4C2A-AE4A-04867132C740}"/>
    <hyperlink ref="A1529" r:id="rId1527" xr:uid="{45007A17-19A7-42E1-B3BF-B6CF2B1B2CD6}"/>
    <hyperlink ref="A1530" r:id="rId1528" xr:uid="{9CA502BC-C686-49AA-87FB-20225D0EB066}"/>
    <hyperlink ref="A1531" r:id="rId1529" xr:uid="{404DB827-1433-4B77-92E5-6FA4A24FCC58}"/>
    <hyperlink ref="A1532" r:id="rId1530" xr:uid="{0E9CCD0C-B6DE-41A2-9BF3-8620014C14EB}"/>
    <hyperlink ref="A1533" r:id="rId1531" xr:uid="{C0B38818-170D-4540-B600-0AD4BF454B77}"/>
    <hyperlink ref="A1534" r:id="rId1532" xr:uid="{21947B95-1E3E-4FEA-B928-353A5447D7D1}"/>
    <hyperlink ref="A1535" r:id="rId1533" xr:uid="{C91EB0E0-440F-47C3-985A-02FC086C4EA4}"/>
    <hyperlink ref="A1536" r:id="rId1534" xr:uid="{41ADE59A-1A37-4DDB-ABB6-4DD6775534F8}"/>
    <hyperlink ref="A1537" r:id="rId1535" xr:uid="{B37DC03A-36AB-4FE3-A01B-26DD00872DF7}"/>
    <hyperlink ref="A1538" r:id="rId1536" xr:uid="{E4B25624-232F-44E7-B639-F109BED99A4C}"/>
    <hyperlink ref="A1539" r:id="rId1537" xr:uid="{5E60D7BE-ACB4-4FB2-8490-58CF145E0B8D}"/>
    <hyperlink ref="A1540" r:id="rId1538" xr:uid="{ED263980-913E-492E-9708-069766D4D338}"/>
    <hyperlink ref="A1541" r:id="rId1539" xr:uid="{E38BA4E3-4638-45C1-AFCC-3A9396A7053C}"/>
    <hyperlink ref="A1542" r:id="rId1540" xr:uid="{B2A2A451-D1C1-4E40-8621-23CC22681764}"/>
    <hyperlink ref="A1543" r:id="rId1541" xr:uid="{C758F838-7EC4-4A0B-9A4E-136EFC38C413}"/>
    <hyperlink ref="A1544" r:id="rId1542" xr:uid="{4813DD52-F5C0-4926-A048-6DDA253545C4}"/>
    <hyperlink ref="A1545" r:id="rId1543" xr:uid="{AD14ACE5-B356-4486-9581-2DF9DCD23391}"/>
    <hyperlink ref="A1546" r:id="rId1544" xr:uid="{155BA184-D1A6-40B8-BD23-A6E0B08E7123}"/>
    <hyperlink ref="A1547" r:id="rId1545" xr:uid="{4BB7DAC0-BD03-4D69-87A1-0DADE8B8B011}"/>
    <hyperlink ref="A1548" r:id="rId1546" xr:uid="{9A833640-9B26-4528-858C-3C1FDA308547}"/>
    <hyperlink ref="A1549" r:id="rId1547" xr:uid="{DE143600-5012-483C-BC25-1539F860F81E}"/>
    <hyperlink ref="A1550" r:id="rId1548" xr:uid="{F90031BF-77C7-4C1C-B724-0F7F0B2B9520}"/>
    <hyperlink ref="A1551" r:id="rId1549" xr:uid="{6287AA3F-AC09-436B-B206-0A46092B4652}"/>
    <hyperlink ref="A1552" r:id="rId1550" xr:uid="{B77C44F1-130F-43A1-BDF7-948786756784}"/>
    <hyperlink ref="A1553" r:id="rId1551" xr:uid="{2B1E96C6-8679-4682-8E2D-BA695A0315A9}"/>
    <hyperlink ref="A1554" r:id="rId1552" xr:uid="{D398794E-AAE9-4818-AEC8-B96E74C08D0C}"/>
    <hyperlink ref="A1555" r:id="rId1553" xr:uid="{CB838072-79D5-449B-B64C-F98B5BF9D323}"/>
    <hyperlink ref="A1556" r:id="rId1554" xr:uid="{93628479-2D9A-4D2D-8A5C-1B9F95052BA2}"/>
    <hyperlink ref="A1557" r:id="rId1555" xr:uid="{7FC687AD-100D-48CF-B2B0-2F647D001F3F}"/>
    <hyperlink ref="A1558" r:id="rId1556" xr:uid="{3BF75B9D-8BF7-451B-AB41-A88F406F4AFC}"/>
    <hyperlink ref="A1559" r:id="rId1557" xr:uid="{37FE60B7-E3D6-493B-9ADC-558CBDC995E6}"/>
    <hyperlink ref="A1560" r:id="rId1558" xr:uid="{64E66A4D-7670-47C0-A598-7EE1E0751EC1}"/>
    <hyperlink ref="A1561" r:id="rId1559" xr:uid="{FB2A9553-4455-48AA-820D-347B223D146E}"/>
    <hyperlink ref="A1562" r:id="rId1560" xr:uid="{BF10F811-6CCC-4AC7-AE7C-5A88CA40B36A}"/>
    <hyperlink ref="A1563" r:id="rId1561" xr:uid="{E1D18C6B-DC0D-4CDE-B4FF-4B975CBC0F0B}"/>
    <hyperlink ref="A1564" r:id="rId1562" xr:uid="{0889C6ED-6D31-4848-8E35-66FFEF2BB411}"/>
    <hyperlink ref="A1565" r:id="rId1563" xr:uid="{5127AFE1-67E6-4B8C-911C-3ED1DE709CE6}"/>
    <hyperlink ref="A1566" r:id="rId1564" xr:uid="{AEE9F114-832B-45BD-A548-B5C93EA22A55}"/>
    <hyperlink ref="A1567" r:id="rId1565" xr:uid="{0EB38967-7230-45C4-88B2-3ADA8E7E679B}"/>
    <hyperlink ref="A1568" r:id="rId1566" xr:uid="{B06D4EE8-52C6-4DC9-9FE2-B432464FBB28}"/>
    <hyperlink ref="A1569" r:id="rId1567" xr:uid="{B93BAACA-14DD-41B2-A714-5AC06C86AE42}"/>
    <hyperlink ref="A1570" r:id="rId1568" xr:uid="{573CBDAC-9105-4A84-B4FB-054C6725B965}"/>
    <hyperlink ref="A1571" r:id="rId1569" xr:uid="{7E46F20B-3B45-4014-9C0F-D876E4077F78}"/>
    <hyperlink ref="A1572" r:id="rId1570" xr:uid="{6E522A4D-B5C4-48A1-A8DC-D7AB525AB0F9}"/>
    <hyperlink ref="A1573" r:id="rId1571" xr:uid="{139C563F-426D-44F6-A999-4FFBA40A6085}"/>
    <hyperlink ref="A1574" r:id="rId1572" xr:uid="{6A4CA580-C81E-400B-8E33-AC4D997F4279}"/>
    <hyperlink ref="A1575" r:id="rId1573" xr:uid="{C2D4CAA3-3562-4FD3-BAD9-21AB4D836BB7}"/>
    <hyperlink ref="A1576" r:id="rId1574" xr:uid="{7A3E0BB6-88D8-401D-8F08-63813CCAC809}"/>
    <hyperlink ref="A1577" r:id="rId1575" xr:uid="{7E09061F-AD3A-4227-948A-BCC423D15DD1}"/>
    <hyperlink ref="A1578" r:id="rId1576" xr:uid="{60B73114-4A7D-4048-83C2-48AC69E42430}"/>
    <hyperlink ref="A1579" r:id="rId1577" xr:uid="{BA8D7C7C-CE5A-4548-86F6-C26027F3C7A0}"/>
    <hyperlink ref="A1580" r:id="rId1578" xr:uid="{D64990C6-5EEC-49DF-9E59-2EF87370B51F}"/>
    <hyperlink ref="A1581" r:id="rId1579" xr:uid="{2AB81489-3763-4C13-A4B8-E61E7663041D}"/>
    <hyperlink ref="A1582" r:id="rId1580" xr:uid="{F40D18AD-2F4D-42D1-95D0-E6D668D1A28A}"/>
    <hyperlink ref="A1583" r:id="rId1581" xr:uid="{3ED8E259-5B9D-4455-A3A1-70F857927521}"/>
    <hyperlink ref="A1584" r:id="rId1582" xr:uid="{B461818B-6EA6-4BD7-B83D-E556B0004F96}"/>
    <hyperlink ref="A1585" r:id="rId1583" xr:uid="{C0B7713B-66CA-42C9-93E9-7FD6C2947F75}"/>
    <hyperlink ref="A1586" r:id="rId1584" xr:uid="{3A5B2778-B314-4E7A-8F46-6ED283B9BB04}"/>
    <hyperlink ref="A1587" r:id="rId1585" xr:uid="{501CCDEB-7093-4491-AB91-412987F75E8C}"/>
    <hyperlink ref="A1588" r:id="rId1586" xr:uid="{36484B17-E4DA-4DCB-9C43-72DEBE138573}"/>
    <hyperlink ref="A1589" r:id="rId1587" xr:uid="{B59485EF-4BCB-4554-B5CA-B963CD78E822}"/>
    <hyperlink ref="A1590" r:id="rId1588" xr:uid="{2C68ED79-7DD3-4E2D-B178-401BA9161B95}"/>
    <hyperlink ref="A1591" r:id="rId1589" xr:uid="{7F3E75FD-F360-4F44-BB65-861F55A7A3D7}"/>
    <hyperlink ref="A1592" r:id="rId1590" xr:uid="{5C4310E8-1A6E-431D-A1B1-CAA0964BA904}"/>
    <hyperlink ref="A1593" r:id="rId1591" xr:uid="{7E4BD89C-1F9E-4D0B-A7E8-18A1FAA98C6B}"/>
    <hyperlink ref="A1594" r:id="rId1592" xr:uid="{C80A63BE-6FF5-49F1-9DD6-72D0A914B083}"/>
    <hyperlink ref="A1595" r:id="rId1593" xr:uid="{CDDE97E0-7E91-4B33-B063-3B33DEFB9D46}"/>
    <hyperlink ref="A1596" r:id="rId1594" xr:uid="{312ECB54-587B-40F4-937E-4886715595F9}"/>
    <hyperlink ref="A1597" r:id="rId1595" xr:uid="{8896019D-BC7E-4D04-91A4-08AECDB0DCBC}"/>
    <hyperlink ref="A1598" r:id="rId1596" xr:uid="{5F214FEF-8ACA-49CB-9B50-938D4E45E3FC}"/>
    <hyperlink ref="A1599" r:id="rId1597" xr:uid="{4C47FFD9-1353-4B88-B48A-DC914650CA69}"/>
    <hyperlink ref="A1600" r:id="rId1598" xr:uid="{A47636D0-68B5-4BCD-BE4F-1E1E8009FBE6}"/>
    <hyperlink ref="A1601" r:id="rId1599" xr:uid="{020891CC-CA64-403D-A77B-01FD8EC9B142}"/>
    <hyperlink ref="A1602" r:id="rId1600" xr:uid="{A06C43F6-D063-4443-B59E-355815A11CDA}"/>
    <hyperlink ref="A1603" r:id="rId1601" xr:uid="{399B54EE-3EA8-4215-8842-9E0242FB3538}"/>
    <hyperlink ref="A1604" r:id="rId1602" xr:uid="{726A476D-44FB-45AE-8EDB-4E5E572F41C2}"/>
    <hyperlink ref="A1605" r:id="rId1603" xr:uid="{4A6621BD-70C9-4C10-A1D0-0B41EDD122B5}"/>
    <hyperlink ref="A1606" r:id="rId1604" xr:uid="{D5AB6EA8-4F02-419A-853F-EE7E72109E0B}"/>
    <hyperlink ref="A1607" r:id="rId1605" xr:uid="{D0563AA1-D0F1-4C58-90A4-6F98CBD64828}"/>
    <hyperlink ref="A1608" r:id="rId1606" xr:uid="{B50316FB-CE02-4819-B767-FD2216C26C05}"/>
    <hyperlink ref="A1609" r:id="rId1607" xr:uid="{3B240741-6A8B-4047-9764-012451620499}"/>
    <hyperlink ref="A1610" r:id="rId1608" xr:uid="{A920EAAF-97C5-4D4F-9E59-C638B4C22887}"/>
    <hyperlink ref="A1611" r:id="rId1609" xr:uid="{55E3E80C-86FA-410E-93D9-C2B6515EE14E}"/>
    <hyperlink ref="A1612" r:id="rId1610" xr:uid="{7A772150-04D1-4A5C-9D93-CCE88FCD3D22}"/>
    <hyperlink ref="A1613" r:id="rId1611" xr:uid="{74F60ECC-C7D8-4941-BB78-98DF04807F8D}"/>
    <hyperlink ref="A1614" r:id="rId1612" xr:uid="{CB89539B-FB23-40E3-8CD8-017525321459}"/>
    <hyperlink ref="A1615" r:id="rId1613" xr:uid="{08ED5BCA-3B05-45F1-B985-84186095F198}"/>
    <hyperlink ref="A1616" r:id="rId1614" xr:uid="{1B3E29CD-7049-496C-89BA-AF4292AC5334}"/>
    <hyperlink ref="A1617" r:id="rId1615" xr:uid="{09F6AC24-F2C1-4D3B-8649-ABBC62485970}"/>
    <hyperlink ref="A1618" r:id="rId1616" xr:uid="{84AA31E3-5F6F-42F0-8AA6-E1E9F6D2E68E}"/>
    <hyperlink ref="A1619" r:id="rId1617" xr:uid="{5C59BA24-F3CE-4443-8633-12513366BC37}"/>
    <hyperlink ref="A1620" r:id="rId1618" xr:uid="{92372C84-65EC-4705-B96F-F8E749FEA65A}"/>
    <hyperlink ref="A1621" r:id="rId1619" xr:uid="{F3A6A60B-86C7-4CF1-9F03-A1E7C69D8B00}"/>
    <hyperlink ref="A1622" r:id="rId1620" xr:uid="{68CFF488-02CE-47D7-9B90-B9F43B4F65E8}"/>
    <hyperlink ref="A1623" r:id="rId1621" xr:uid="{31A162DF-331B-49EC-A1AB-ECAF93C0FDD5}"/>
    <hyperlink ref="A1624" r:id="rId1622" xr:uid="{DD3CD825-CCC4-4CAA-95A0-097372878AC6}"/>
    <hyperlink ref="A1625" r:id="rId1623" xr:uid="{71B76072-E984-4FE5-ADF9-0605C4C7C1E1}"/>
    <hyperlink ref="A1626" r:id="rId1624" xr:uid="{B55A8EBA-12A1-4E86-A758-22D139FD3B04}"/>
    <hyperlink ref="A1627" r:id="rId1625" xr:uid="{B7A182C4-6346-4487-9761-3ECD71446168}"/>
    <hyperlink ref="A1628" r:id="rId1626" xr:uid="{FA709B86-A54F-4764-B8F2-50FA7040DDAF}"/>
    <hyperlink ref="A1629" r:id="rId1627" xr:uid="{AEB5E09D-1FD8-48DD-B887-8EA694A0A2DE}"/>
    <hyperlink ref="A1630" r:id="rId1628" xr:uid="{D1191141-7A35-47EA-8064-50AFB773B16B}"/>
    <hyperlink ref="A1631" r:id="rId1629" xr:uid="{EA7C9641-09E2-40BC-8562-A574EC7164EE}"/>
    <hyperlink ref="A1632" r:id="rId1630" xr:uid="{5E8C2AAB-15F2-48BF-8B75-FFB6BA27DF96}"/>
    <hyperlink ref="A1633" r:id="rId1631" xr:uid="{84673588-0F1D-4DBC-BCD3-F68043736851}"/>
    <hyperlink ref="A1634" r:id="rId1632" xr:uid="{9AA2747E-E3D3-49A6-A4C1-0D9B4C4479D1}"/>
    <hyperlink ref="A1635" r:id="rId1633" xr:uid="{0C1B610A-4AB1-49A3-A0D3-A33BF6366040}"/>
    <hyperlink ref="A1636" r:id="rId1634" xr:uid="{2C8C61D4-7260-4829-8C1B-27F72F2EF4B0}"/>
    <hyperlink ref="A1637" r:id="rId1635" xr:uid="{1F7CF662-9493-46BB-84F1-CBD7DD3F9491}"/>
    <hyperlink ref="A1638" r:id="rId1636" xr:uid="{E92A743D-4A5E-4E1D-BB9D-836B24005C09}"/>
    <hyperlink ref="A1639" r:id="rId1637" xr:uid="{124912A6-0939-43CE-B192-9980DC065E4C}"/>
    <hyperlink ref="A1640" r:id="rId1638" xr:uid="{D3AD28F8-4F2B-40AB-B261-E8F49997A114}"/>
    <hyperlink ref="A1641" r:id="rId1639" xr:uid="{4ABB90D6-21B6-4892-9E6E-F1A50322CFFB}"/>
    <hyperlink ref="A1642" r:id="rId1640" xr:uid="{4EB97602-2E86-4D0F-A98D-DBD7BB21BEDA}"/>
    <hyperlink ref="A1643" r:id="rId1641" xr:uid="{0EE9AADE-C2AF-4553-9652-2D49CE4DCCDF}"/>
    <hyperlink ref="A1644" r:id="rId1642" xr:uid="{64E2EB24-3886-4F2D-9403-4B1EDA0F04C8}"/>
    <hyperlink ref="A1645" r:id="rId1643" xr:uid="{E4B2C818-0CDE-4D3D-B920-16448D2FF097}"/>
    <hyperlink ref="A1646" r:id="rId1644" xr:uid="{CB11C7B6-8EE4-4FC4-9E5B-D6425329AAE8}"/>
    <hyperlink ref="A1647" r:id="rId1645" xr:uid="{226C886A-1331-4912-9E6C-A25C2C448168}"/>
    <hyperlink ref="A1648" r:id="rId1646" xr:uid="{3C4AC641-25D4-450D-A0EB-8F8217B32104}"/>
    <hyperlink ref="A1649" r:id="rId1647" xr:uid="{DEE057FF-E34F-4BEC-9EF5-9954CE3DA5FF}"/>
    <hyperlink ref="A1650" r:id="rId1648" xr:uid="{B42E94F2-0825-40DA-9E02-0CFFEBDCA500}"/>
    <hyperlink ref="A1651" r:id="rId1649" xr:uid="{6341D4B1-DCE5-4521-9751-37BF46494006}"/>
    <hyperlink ref="A1652" r:id="rId1650" xr:uid="{4F2ABB0F-96C3-411F-9037-6461848E6820}"/>
    <hyperlink ref="A1653" r:id="rId1651" xr:uid="{A0BA97CE-2486-4F42-ADFF-3A15CD87636E}"/>
    <hyperlink ref="A1654" r:id="rId1652" xr:uid="{16A27070-9079-4EC7-8F00-2F81F5B592AB}"/>
    <hyperlink ref="A1655" r:id="rId1653" xr:uid="{B602D585-3C6A-40FB-9371-5CB11FE12279}"/>
    <hyperlink ref="A1656" r:id="rId1654" xr:uid="{0FECF16F-B9F8-475D-960A-321C94F1063F}"/>
    <hyperlink ref="A1657" r:id="rId1655" xr:uid="{9E777B11-B428-4CD8-8D2D-94F7448AC9C6}"/>
    <hyperlink ref="A1658" r:id="rId1656" xr:uid="{E14D8330-7972-4A7C-9E5F-5CB070B55E95}"/>
    <hyperlink ref="A1659" r:id="rId1657" xr:uid="{A520D933-1949-4995-8693-DEBE1AF9EA24}"/>
    <hyperlink ref="A1660" r:id="rId1658" xr:uid="{BA354173-F33C-4CC0-AC88-774303F2DF3A}"/>
    <hyperlink ref="A1661" r:id="rId1659" xr:uid="{1C9002C5-6868-4EA0-B139-CFC6213F8652}"/>
    <hyperlink ref="A1662" r:id="rId1660" xr:uid="{69B9E774-F72E-488E-A82F-963D045D8B28}"/>
    <hyperlink ref="A1663" r:id="rId1661" xr:uid="{CB3A31FC-9761-4CF1-8A94-5486B9779178}"/>
    <hyperlink ref="A1664" r:id="rId1662" xr:uid="{60A261DB-64C6-4E61-9EA0-4EDA8298AC2E}"/>
    <hyperlink ref="A1665" r:id="rId1663" xr:uid="{5CADF5BA-887D-4383-8C09-5FD63331B3C7}"/>
    <hyperlink ref="A1666" r:id="rId1664" xr:uid="{C601AACD-A410-41EF-90CC-16896A9895EF}"/>
    <hyperlink ref="A1667" r:id="rId1665" xr:uid="{4AC60D20-75C8-45EC-B0A6-0203ACA510E4}"/>
    <hyperlink ref="A1668" r:id="rId1666" xr:uid="{B9130D4A-D441-4916-89A1-C8DF2984FF91}"/>
    <hyperlink ref="A1669" r:id="rId1667" xr:uid="{D9A4BABE-041D-4686-ADE7-45FC4D3E2FD6}"/>
    <hyperlink ref="A1670" r:id="rId1668" xr:uid="{AD29C35F-488C-4F32-B3D9-1B53220D0805}"/>
    <hyperlink ref="A1671" r:id="rId1669" xr:uid="{9BF88C56-C3DD-4EC5-8A8D-B32D3DF40943}"/>
    <hyperlink ref="A1672" r:id="rId1670" xr:uid="{A10578C5-2C75-4DAB-9CF8-F4A3B6A37AF4}"/>
    <hyperlink ref="A1673" r:id="rId1671" xr:uid="{19ED7420-227E-49C0-8068-2ADA48A89C61}"/>
    <hyperlink ref="A1674" r:id="rId1672" xr:uid="{407472B2-A7D5-4D53-B772-BD930729688C}"/>
    <hyperlink ref="A1675" r:id="rId1673" xr:uid="{79A549B7-CCBD-43AF-A703-0C09F497C8F2}"/>
    <hyperlink ref="A1676" r:id="rId1674" xr:uid="{8168DE58-BFB4-4DD4-B402-3F4031FB9BC6}"/>
    <hyperlink ref="A1677" r:id="rId1675" xr:uid="{F3E70F6E-878D-4B97-A853-A5123D98C946}"/>
    <hyperlink ref="A1678" r:id="rId1676" xr:uid="{599B2558-DB7E-4DE2-B88D-9CA8D64AE0F4}"/>
    <hyperlink ref="A1679" r:id="rId1677" xr:uid="{29E05720-A40E-42B5-AC4D-018D24D8C5EE}"/>
    <hyperlink ref="A1680" r:id="rId1678" xr:uid="{BE8055EE-3402-485A-A48D-D95D29342E32}"/>
    <hyperlink ref="A1681" r:id="rId1679" xr:uid="{D64DA1CE-2593-4965-BC0D-05F511901BF5}"/>
    <hyperlink ref="A1682" r:id="rId1680" xr:uid="{2ED3C13D-D28D-4EA9-BAD6-72D38D760874}"/>
    <hyperlink ref="A1683" r:id="rId1681" xr:uid="{29980388-8E9B-4275-AEFC-A890359AD1AA}"/>
    <hyperlink ref="A1684" r:id="rId1682" xr:uid="{DBAFF74C-282C-4C5C-B05C-41C8DBECDD3E}"/>
    <hyperlink ref="A1685" r:id="rId1683" xr:uid="{635C2EE7-DCA8-4205-940B-80C4E5103B98}"/>
    <hyperlink ref="A1686" r:id="rId1684" xr:uid="{DB49802C-FD2A-4675-B1B1-92DCC848E3EB}"/>
    <hyperlink ref="A1687" r:id="rId1685" xr:uid="{4F4D8466-87A0-46CF-ADB5-88B2D0DA8220}"/>
    <hyperlink ref="A1688" r:id="rId1686" xr:uid="{DE1FCBCB-2AAE-4175-A17B-CF8B9A22E426}"/>
    <hyperlink ref="A1689" r:id="rId1687" xr:uid="{1118DFC4-6579-4645-865C-2ECDDE4231FF}"/>
    <hyperlink ref="A1690" r:id="rId1688" xr:uid="{54047EB1-8603-42D7-9A50-433962B3C688}"/>
    <hyperlink ref="A1691" r:id="rId1689" xr:uid="{5C6FB6F1-2807-4963-96F2-CD4859F1D443}"/>
    <hyperlink ref="A1692" r:id="rId1690" xr:uid="{06D6745F-B8B9-45D7-9DAB-46634A3F742A}"/>
    <hyperlink ref="A1693" r:id="rId1691" xr:uid="{3E822549-86C3-4B5F-A396-7C4B4A312CB6}"/>
    <hyperlink ref="A1694" r:id="rId1692" xr:uid="{E3503AFA-2046-45FC-9C1E-2A8728D9C8C3}"/>
    <hyperlink ref="A1695" r:id="rId1693" xr:uid="{C989B1F3-7168-4FAF-BF5B-FA91691D3A40}"/>
    <hyperlink ref="A1696" r:id="rId1694" xr:uid="{E51D3538-4A77-4291-B7F2-F91DB99030B9}"/>
    <hyperlink ref="A1697" r:id="rId1695" xr:uid="{29A4B3E0-4832-46C8-B4DD-15D50F248CBA}"/>
    <hyperlink ref="A1698" r:id="rId1696" xr:uid="{2A12DBB6-B2C0-44A9-8C10-BCC1A28A8E85}"/>
    <hyperlink ref="A1699" r:id="rId1697" xr:uid="{7D3407A1-0E48-4B4C-AE2A-25EB969061F8}"/>
    <hyperlink ref="A1700" r:id="rId1698" xr:uid="{854D3EE9-1AC8-4439-B93B-B0E9B491BA97}"/>
    <hyperlink ref="A1701" r:id="rId1699" xr:uid="{C6208694-CF05-476A-858C-C0D4217739FB}"/>
    <hyperlink ref="A1702" r:id="rId1700" xr:uid="{4F5FF8ED-AA71-43AA-A41E-94A3FD298240}"/>
    <hyperlink ref="A1703" r:id="rId1701" xr:uid="{264BC9E8-6E01-4738-8E5A-ECCCB436E1EE}"/>
    <hyperlink ref="A1704" r:id="rId1702" xr:uid="{61A436E1-6223-42AF-B8E6-7F953CEB1135}"/>
    <hyperlink ref="A1705" r:id="rId1703" xr:uid="{F4C3A52E-4FA0-4D87-8919-42C788EBED8D}"/>
    <hyperlink ref="A1706" r:id="rId1704" xr:uid="{6C94941B-0EE5-47B4-A8FE-2985FA8E9D9B}"/>
    <hyperlink ref="A1707" r:id="rId1705" xr:uid="{A4FCB11A-BA4B-4EEF-BAD9-3C5B62770EC3}"/>
    <hyperlink ref="A1708" r:id="rId1706" xr:uid="{16E6CFB2-85C8-4E24-A508-075F47822FE2}"/>
    <hyperlink ref="A1709" r:id="rId1707" xr:uid="{F93D9D1D-69B2-45CD-8C2E-2EE96A6134E5}"/>
    <hyperlink ref="A1710" r:id="rId1708" xr:uid="{DFA70604-558E-496B-A00E-B34AE0B4DBDD}"/>
    <hyperlink ref="A1711" r:id="rId1709" xr:uid="{C8D35BE7-61CA-4034-8654-EC9CC162E662}"/>
    <hyperlink ref="A1712" r:id="rId1710" xr:uid="{3D3B8FE2-C52E-4C34-B52C-A0A0A0AE131A}"/>
    <hyperlink ref="A1713" r:id="rId1711" xr:uid="{F8853A99-8E7A-45E1-AA06-B60B44144ACD}"/>
    <hyperlink ref="A1714" r:id="rId1712" xr:uid="{427FC0A4-DB44-47E5-A6B2-B778ED7F9CA3}"/>
    <hyperlink ref="A1715" r:id="rId1713" xr:uid="{4672E538-83B3-49DB-BAC3-D4C9AC8C9C35}"/>
    <hyperlink ref="A1716" r:id="rId1714" xr:uid="{A44F6984-38F4-4DFE-8BAC-FE5D858401AE}"/>
    <hyperlink ref="A1717" r:id="rId1715" xr:uid="{8CCD72AE-87C3-4E65-96E3-E709170E154C}"/>
    <hyperlink ref="A1718" r:id="rId1716" xr:uid="{79C95780-6A16-466C-B8FB-9027FBF40345}"/>
    <hyperlink ref="A1719" r:id="rId1717" xr:uid="{9417B116-EF6C-4602-BAA8-39FA9989206E}"/>
    <hyperlink ref="A1720" r:id="rId1718" xr:uid="{9FD30866-FEA2-4508-B021-B7A6A04CAF33}"/>
    <hyperlink ref="A1721" r:id="rId1719" xr:uid="{A14CFD2A-84A0-42FA-BCB9-CF8EC83141E9}"/>
    <hyperlink ref="A1722" r:id="rId1720" xr:uid="{52DED67D-1F84-4F28-B505-58C6A9E2D13B}"/>
    <hyperlink ref="A1723" r:id="rId1721" xr:uid="{29A28B7F-E35E-4E0A-B11A-0BE680349930}"/>
    <hyperlink ref="A1724" r:id="rId1722" xr:uid="{69BF0868-DDC2-4FA0-A2FC-1598E66BFFE0}"/>
    <hyperlink ref="A1725" r:id="rId1723" xr:uid="{0F0DE6FC-224F-460D-9F77-45137A7799C3}"/>
    <hyperlink ref="A1726" r:id="rId1724" xr:uid="{22A77A1A-3D58-45FA-83F4-002E6F348E43}"/>
    <hyperlink ref="A1727" r:id="rId1725" xr:uid="{116C8C32-98C2-429E-9103-CE33DF1FD0E0}"/>
    <hyperlink ref="A1728" r:id="rId1726" xr:uid="{9FCFBEC0-E14D-43E0-B0D0-F27D688DDFF6}"/>
    <hyperlink ref="A1729" r:id="rId1727" xr:uid="{285F372F-C469-49CB-B884-2555B3BDD562}"/>
    <hyperlink ref="A1730" r:id="rId1728" xr:uid="{82FEF627-FF2A-4137-9E56-5DBE6B521106}"/>
    <hyperlink ref="A1731" r:id="rId1729" xr:uid="{82A99964-DE8B-412A-BD14-41474509875F}"/>
    <hyperlink ref="A1732" r:id="rId1730" xr:uid="{F5D1E85D-B081-4BD4-BE4C-CCF3AB2EC2E9}"/>
    <hyperlink ref="A1733" r:id="rId1731" xr:uid="{3E4EB891-907B-4D45-8B6F-3108D14260B8}"/>
    <hyperlink ref="A1734" r:id="rId1732" xr:uid="{4722815F-C151-407B-9497-5F3FB69E028D}"/>
    <hyperlink ref="A1735" r:id="rId1733" xr:uid="{542AF2CB-7F66-4CF2-8FFC-8960EC7A80CA}"/>
    <hyperlink ref="A1736" r:id="rId1734" xr:uid="{A456D7AD-9D8B-435B-B294-7FE38F3E7D2A}"/>
    <hyperlink ref="A1737" r:id="rId1735" xr:uid="{0D61B8AC-8281-4D14-BB92-328EDF0FBBF6}"/>
    <hyperlink ref="A1738" r:id="rId1736" xr:uid="{ABA9374C-403D-4EC8-92D4-990DF3CB6F2B}"/>
    <hyperlink ref="A1739" r:id="rId1737" xr:uid="{750C0A25-718A-407B-9309-5777DED6EDD0}"/>
    <hyperlink ref="A1740" r:id="rId1738" xr:uid="{13681E25-E31E-4FE0-B1E4-4C0AE5C9E971}"/>
    <hyperlink ref="A1741" r:id="rId1739" xr:uid="{F8DB11A6-1F79-48F9-A6B6-0EBC787EBD1F}"/>
    <hyperlink ref="A1742" r:id="rId1740" xr:uid="{F4013B99-D41E-42BB-BA95-0393DC735E32}"/>
    <hyperlink ref="A1743" r:id="rId1741" xr:uid="{6DC014FD-2B88-435C-ABFB-C1F7630C7593}"/>
    <hyperlink ref="A1744" r:id="rId1742" xr:uid="{71FDE69C-9028-442E-A157-1AF385BBB14C}"/>
    <hyperlink ref="A1745" r:id="rId1743" xr:uid="{E8AF8B4D-5E83-4728-AF0A-FCB9727AFC2F}"/>
    <hyperlink ref="A1746" r:id="rId1744" xr:uid="{8ED67566-35F4-4283-8BC1-BAFA6EC16225}"/>
    <hyperlink ref="A1747" r:id="rId1745" xr:uid="{B65E1292-CCF1-4702-AB00-797C14B3993A}"/>
    <hyperlink ref="A1748" r:id="rId1746" xr:uid="{B9916BC6-CBAF-4619-B909-0419264AB850}"/>
    <hyperlink ref="A1749" r:id="rId1747" xr:uid="{EB772A81-02CB-4099-AEEA-ED41E5D85E1C}"/>
    <hyperlink ref="A1750" r:id="rId1748" xr:uid="{8480B8F1-30E6-4501-8B27-29102F4F077E}"/>
    <hyperlink ref="A1751" r:id="rId1749" xr:uid="{A4A8BA51-54C8-44E6-B484-FB521C1DBD76}"/>
    <hyperlink ref="A1752" r:id="rId1750" xr:uid="{03DD2005-970C-4B70-96DF-CA8EB306C78C}"/>
    <hyperlink ref="A1753" r:id="rId1751" xr:uid="{28106637-8C9E-4435-8C69-FA3B5731EFB2}"/>
    <hyperlink ref="A1754" r:id="rId1752" xr:uid="{BFC60BAE-DC7F-42DF-8123-8A45C607B882}"/>
    <hyperlink ref="A1755" r:id="rId1753" xr:uid="{329F73E8-2F62-43B9-B2CE-12D5D8F4FD1F}"/>
    <hyperlink ref="A1756" r:id="rId1754" xr:uid="{38F592A5-73D3-48CB-A829-1CD684F96B29}"/>
    <hyperlink ref="A1757" r:id="rId1755" xr:uid="{FD2370B0-9EAD-46BC-BD0E-6F4C28312AFB}"/>
    <hyperlink ref="A1758" r:id="rId1756" xr:uid="{8EAAC259-0AEC-486D-8B17-A808EBD04972}"/>
    <hyperlink ref="A1759" r:id="rId1757" xr:uid="{1A91CE4F-377E-43A9-AD38-27E7C7DD4F7C}"/>
    <hyperlink ref="A1760" r:id="rId1758" xr:uid="{778CD7C0-4F95-44B6-BA5C-AC2814633540}"/>
    <hyperlink ref="A1761" r:id="rId1759" xr:uid="{AFCC19E1-AE6C-4F97-B41E-21A1DDBD99BA}"/>
    <hyperlink ref="A1762" r:id="rId1760" xr:uid="{D4D24F97-EB6D-4034-816D-A2B8D701109C}"/>
    <hyperlink ref="A1763" r:id="rId1761" xr:uid="{9BD7A888-2C0A-4DC8-8FA5-9764CC70C71E}"/>
    <hyperlink ref="A1764" r:id="rId1762" xr:uid="{E423C455-B30D-4AAA-9A06-F7DB67F1A14C}"/>
    <hyperlink ref="A1765" r:id="rId1763" xr:uid="{804A1918-D715-47A0-85BE-7A5952A8F5B5}"/>
    <hyperlink ref="A1766" r:id="rId1764" xr:uid="{949A56D5-D14A-4877-9E3A-4055D1DCFE4E}"/>
    <hyperlink ref="A1767" r:id="rId1765" xr:uid="{BFC2F162-3BAD-4D46-8A62-EEDAC8F468EF}"/>
    <hyperlink ref="A1768" r:id="rId1766" xr:uid="{45B5F560-3D64-45BA-B092-66B2EFA3FA19}"/>
    <hyperlink ref="A1769" r:id="rId1767" xr:uid="{5AB96AD5-663C-419F-9C77-8308BE80D745}"/>
    <hyperlink ref="A1770" r:id="rId1768" xr:uid="{6E459E10-601B-4929-90D2-7A638DAE74B6}"/>
    <hyperlink ref="A1771" r:id="rId1769" xr:uid="{DC80DEC9-CF7C-478B-A592-D1E7CBEBDBE4}"/>
    <hyperlink ref="A1772" r:id="rId1770" xr:uid="{324D90FD-F5E2-415E-85DA-2A3F52F6D5EC}"/>
    <hyperlink ref="A1773" r:id="rId1771" xr:uid="{AD53D208-B7C5-4DE6-BB33-4D1029F1B1E3}"/>
    <hyperlink ref="A1774" r:id="rId1772" xr:uid="{4ACEF281-318B-4BAF-8D9C-4FA70A64D00A}"/>
    <hyperlink ref="A1775" r:id="rId1773" xr:uid="{C6F9FB19-A597-41F3-B1B8-2A8F0A286332}"/>
    <hyperlink ref="A1776" r:id="rId1774" xr:uid="{64DEA702-9AAD-4BAF-ADB4-E94A3D7CA17A}"/>
    <hyperlink ref="A1777" r:id="rId1775" xr:uid="{72D2D7F0-C1D9-4907-96E4-1D91724BF644}"/>
    <hyperlink ref="A1778" r:id="rId1776" xr:uid="{B27BEEFE-0AEF-4F39-AE17-1B800483F24E}"/>
    <hyperlink ref="A1779" r:id="rId1777" xr:uid="{7F1DE57A-5124-422D-992D-33E0020A8DA5}"/>
    <hyperlink ref="A1780" r:id="rId1778" xr:uid="{86B643CD-31D5-4711-B313-0C1500CE11AF}"/>
    <hyperlink ref="A1781" r:id="rId1779" xr:uid="{90512BCC-51CF-4359-BFE0-FD3A5EED5FA2}"/>
    <hyperlink ref="A1782" r:id="rId1780" xr:uid="{A168F8A5-3179-4BC0-B09B-25A470BF4E37}"/>
    <hyperlink ref="A1783" r:id="rId1781" xr:uid="{75748A85-40C9-4087-94D0-2BF0546888FB}"/>
    <hyperlink ref="A1784" r:id="rId1782" xr:uid="{7F74DBE2-9212-4049-867D-6F35EC34E5DA}"/>
    <hyperlink ref="A1785" r:id="rId1783" xr:uid="{B960C09E-8B4A-4096-ACBA-3DE8CC6FF03D}"/>
    <hyperlink ref="A1786" r:id="rId1784" xr:uid="{FA4FACBE-C22C-48BE-BCE2-19A46569BBD1}"/>
    <hyperlink ref="A1787" r:id="rId1785" xr:uid="{59C4979A-1BD8-4157-A6A5-CD27AEC6BD7F}"/>
    <hyperlink ref="A1788" r:id="rId1786" xr:uid="{3C9F735B-9370-473C-8EBA-BBDF40FAD2FD}"/>
    <hyperlink ref="A1789" r:id="rId1787" xr:uid="{A30B735F-D515-4D49-A3AF-C5D692050A73}"/>
    <hyperlink ref="A1790" r:id="rId1788" xr:uid="{9D2CFC78-1F6C-4135-B585-F30AD62DE3D9}"/>
    <hyperlink ref="A1791" r:id="rId1789" xr:uid="{ABC33B2C-F9D4-4486-9E90-20ABE8D2835E}"/>
    <hyperlink ref="A1792" r:id="rId1790" xr:uid="{D5527584-E665-4B91-A62D-56191A9F8E32}"/>
    <hyperlink ref="A1793" r:id="rId1791" xr:uid="{0A40F82C-0824-48CA-9C54-965DA5FCD56F}"/>
    <hyperlink ref="A1794" r:id="rId1792" xr:uid="{21C5363A-3105-481F-BBE3-738FE434EC8A}"/>
    <hyperlink ref="A1795" r:id="rId1793" xr:uid="{B8FE2708-A6CA-4061-B58C-E077486F07C2}"/>
    <hyperlink ref="A1796" r:id="rId1794" xr:uid="{4D54C419-79E8-4A61-B9E8-5D8A69333B6D}"/>
    <hyperlink ref="A1797" r:id="rId1795" xr:uid="{22A6A728-0EA5-4637-A27C-D4F909533B16}"/>
    <hyperlink ref="A1798" r:id="rId1796" xr:uid="{219A3D29-4939-4D90-A28E-B18DD08D7D29}"/>
    <hyperlink ref="A1799" r:id="rId1797" xr:uid="{CC7C0B16-68E1-4A23-8B2B-45B304FCD030}"/>
    <hyperlink ref="A1800" r:id="rId1798" xr:uid="{2F0D6345-D878-4EBD-A8FF-C167307D0F11}"/>
    <hyperlink ref="A1801" r:id="rId1799" xr:uid="{62A8E463-87BD-45D7-BB11-79CC9A7B8767}"/>
    <hyperlink ref="A1802" r:id="rId1800" xr:uid="{B80BACE4-89CA-4B41-9233-07B6C29F1440}"/>
    <hyperlink ref="A1803" r:id="rId1801" xr:uid="{72955C6C-C4EA-4F70-BC1C-4E5D5FF5B60D}"/>
    <hyperlink ref="A1804" r:id="rId1802" xr:uid="{60D6DACC-26E2-41EF-BA47-B59F6C87663F}"/>
    <hyperlink ref="A1805" r:id="rId1803" xr:uid="{AE355953-241E-482E-9EB1-F4536F174432}"/>
    <hyperlink ref="A1806" r:id="rId1804" xr:uid="{1C267B7F-D77B-467D-980F-1506FED359D5}"/>
    <hyperlink ref="A1807" r:id="rId1805" xr:uid="{C2B818A6-AF78-46B3-97C8-2F59BF840B43}"/>
    <hyperlink ref="A1808" r:id="rId1806" xr:uid="{B25DA12C-FBF5-4861-B139-6E6551E62085}"/>
    <hyperlink ref="A1809" r:id="rId1807" xr:uid="{2596A13F-D758-4823-984D-39F3BF41F2C9}"/>
    <hyperlink ref="A1810" r:id="rId1808" xr:uid="{CD9286CF-9FD4-41CB-A9A1-A3DDA0437B5C}"/>
    <hyperlink ref="A1811" r:id="rId1809" xr:uid="{3FE62C64-E547-4986-B978-1B9E66852982}"/>
    <hyperlink ref="A1812" r:id="rId1810" xr:uid="{DEC796FC-1A3C-44EB-9F95-650DA6D76DDE}"/>
    <hyperlink ref="A1813" r:id="rId1811" xr:uid="{84B0F04E-ABA8-4B00-B453-DF72DC026EC5}"/>
    <hyperlink ref="A1814" r:id="rId1812" xr:uid="{FA80AA55-776D-47BA-A914-E202FB633CCF}"/>
    <hyperlink ref="A1815" r:id="rId1813" xr:uid="{2C51371D-B5F2-4C75-819F-7E1E8EC5DEE9}"/>
    <hyperlink ref="A1816" r:id="rId1814" xr:uid="{5D3DE2A9-44A3-4D57-B7B9-ECBAD81F00E1}"/>
    <hyperlink ref="A1817" r:id="rId1815" xr:uid="{4DB5A3BE-671E-4AF4-8DDC-BC50E4BC20AE}"/>
    <hyperlink ref="A1818" r:id="rId1816" xr:uid="{8FD272AE-C458-4C09-BA85-D9274F1B4BDE}"/>
    <hyperlink ref="A1819" r:id="rId1817" xr:uid="{A5D3B94F-436D-4B85-A40D-FFC0E3654503}"/>
    <hyperlink ref="A1820" r:id="rId1818" xr:uid="{B84309DF-1CD5-4E9D-B15F-FC02CAE8A69B}"/>
    <hyperlink ref="A1821" r:id="rId1819" xr:uid="{DA2DAA0C-D920-43A4-A8ED-F3A1F21D0D46}"/>
    <hyperlink ref="A1822" r:id="rId1820" xr:uid="{372D8FBA-2103-43EA-8EC0-318A7030379D}"/>
    <hyperlink ref="A1823" r:id="rId1821" xr:uid="{7B3FD002-4F48-4D74-B54E-BDB0D459ACBC}"/>
    <hyperlink ref="A1824" r:id="rId1822" xr:uid="{6B69746B-1385-4B04-8C7C-18967DF8C7D5}"/>
    <hyperlink ref="A1825" r:id="rId1823" xr:uid="{20165367-BC1F-44F6-A415-AE7B232407F5}"/>
    <hyperlink ref="A1826" r:id="rId1824" xr:uid="{E21CF3B3-B80F-4F24-902E-8648210867FF}"/>
    <hyperlink ref="A1827" r:id="rId1825" xr:uid="{EB7D9549-384E-4C6F-AFD9-18B4EC9D4DC2}"/>
    <hyperlink ref="A1828" r:id="rId1826" xr:uid="{F61BF4A6-2FF3-414B-88CA-5DC1C2DAC1D2}"/>
    <hyperlink ref="A1829" r:id="rId1827" xr:uid="{CCC4AE49-9DD1-433F-891B-BDFA9E966355}"/>
    <hyperlink ref="A1830" r:id="rId1828" xr:uid="{C1F3FFB9-1727-4E1A-97F5-A8893ECF9BFC}"/>
    <hyperlink ref="A1831" r:id="rId1829" xr:uid="{7F2EB9B5-3B7F-44B0-88CC-66DA74555AD7}"/>
    <hyperlink ref="A1832" r:id="rId1830" xr:uid="{269F7449-B6BD-47BD-B539-9D4D3C94B965}"/>
    <hyperlink ref="A1833" r:id="rId1831" xr:uid="{1C0C7E8E-D65D-46B8-AB2E-AB9A6483B136}"/>
    <hyperlink ref="A1834" r:id="rId1832" xr:uid="{BDB5868B-AE1E-48B2-ABF3-1DA5591AC9A2}"/>
    <hyperlink ref="A1835" r:id="rId1833" xr:uid="{570D10C5-FF68-4DCD-9F0A-260A7C61E895}"/>
    <hyperlink ref="A1836" r:id="rId1834" xr:uid="{2FAFDC7B-AA45-41B6-B91B-92CA3A57CF4A}"/>
    <hyperlink ref="A1837" r:id="rId1835" xr:uid="{41DB6A03-4681-4A94-BA3E-229A43A3F80E}"/>
    <hyperlink ref="A1838" r:id="rId1836" xr:uid="{FAF65E38-C0BA-490F-9F43-639009ED4D09}"/>
    <hyperlink ref="A1839" r:id="rId1837" xr:uid="{01429D57-CBC2-4B2D-AC52-BB9B34D5AA94}"/>
    <hyperlink ref="A1840" r:id="rId1838" xr:uid="{53D02170-D1AF-4213-A55C-816F49ED6D3A}"/>
    <hyperlink ref="A1841" r:id="rId1839" xr:uid="{3441B586-BA21-457F-B328-F3F9BF488306}"/>
    <hyperlink ref="A1842" r:id="rId1840" xr:uid="{3538FE40-9176-40F3-AF1E-0050B5441A12}"/>
    <hyperlink ref="A1843" r:id="rId1841" xr:uid="{F9428D37-BA1D-48D0-A532-3743CADCB862}"/>
    <hyperlink ref="A1844" r:id="rId1842" xr:uid="{47B8FAF4-056D-4A10-8C2F-4510FDBF4434}"/>
    <hyperlink ref="A1845" r:id="rId1843" xr:uid="{378E0316-C2BB-4016-8C83-83B2DB7D13EB}"/>
    <hyperlink ref="A1846" r:id="rId1844" xr:uid="{7DB4B481-573A-4B80-849F-FDA07BE4BF34}"/>
    <hyperlink ref="A1847" r:id="rId1845" xr:uid="{0054A33A-3B8E-4BD3-855D-69B084796184}"/>
    <hyperlink ref="A1848" r:id="rId1846" xr:uid="{B2B9DB54-4B21-4C3F-ACE3-4340F5C551A5}"/>
    <hyperlink ref="A1849" r:id="rId1847" xr:uid="{F51CD7DD-AB5B-49BC-B280-50ED294EBA09}"/>
    <hyperlink ref="A1850" r:id="rId1848" xr:uid="{073B7632-A40F-4D55-862F-2514553E8D6B}"/>
    <hyperlink ref="A1851" r:id="rId1849" xr:uid="{376A5FAB-39F9-41B1-8E40-86AC41C85379}"/>
    <hyperlink ref="A1852" r:id="rId1850" xr:uid="{A37F8D1F-B4E5-4A58-A3EE-E2FC65B058A5}"/>
    <hyperlink ref="A1853" r:id="rId1851" xr:uid="{B0EC5E30-6DFC-4111-B045-D2F7EE94F0B6}"/>
    <hyperlink ref="A1854" r:id="rId1852" xr:uid="{C82276C1-58A4-498E-B5C3-66A7072AE7A2}"/>
    <hyperlink ref="A1855" r:id="rId1853" xr:uid="{149BA619-FCB9-4372-831E-B9259548EEAC}"/>
    <hyperlink ref="A1856" r:id="rId1854" xr:uid="{C49446C3-0FA9-46BE-BB1C-90402A18089F}"/>
    <hyperlink ref="A1857" r:id="rId1855" xr:uid="{59EE909D-24BD-4B96-B21F-98EAA3E0D717}"/>
    <hyperlink ref="A1858" r:id="rId1856" xr:uid="{8A799D83-8865-4617-A2DC-2F8F662355E4}"/>
    <hyperlink ref="A1859" r:id="rId1857" xr:uid="{C3FCA84A-EB53-42A8-97B4-757C6F5990FA}"/>
    <hyperlink ref="A1860" r:id="rId1858" xr:uid="{63EC9A63-23B3-4C86-B8ED-B4F66CDB00EE}"/>
    <hyperlink ref="A1861" r:id="rId1859" xr:uid="{39D42B61-B4FB-498F-89D8-3A23272D8CA1}"/>
    <hyperlink ref="A1862" r:id="rId1860" xr:uid="{39C48299-2E8C-4A3D-BD7F-1ACE69D6B60A}"/>
    <hyperlink ref="A1863" r:id="rId1861" xr:uid="{53A22562-9C07-4333-9D14-35F415FC00E3}"/>
    <hyperlink ref="A1864" r:id="rId1862" xr:uid="{09AB9BEB-709A-4555-8C01-5A5C13319C20}"/>
    <hyperlink ref="A1865" r:id="rId1863" xr:uid="{F05ACA32-BBEA-4EB6-A0E0-0B4CA0869CFB}"/>
    <hyperlink ref="A1866" r:id="rId1864" xr:uid="{88E4EA98-E270-4BB4-B5C7-43EF2C3236EA}"/>
    <hyperlink ref="A1867" r:id="rId1865" xr:uid="{9DD17C0E-2D28-43F9-A813-3A0E17B38575}"/>
    <hyperlink ref="A1868" r:id="rId1866" xr:uid="{F3901F80-DEDB-4208-8386-74A9795EE707}"/>
    <hyperlink ref="A1869" r:id="rId1867" xr:uid="{A8509C84-4F13-4442-8699-2087E99CDD55}"/>
    <hyperlink ref="A1870" r:id="rId1868" xr:uid="{E4FB6C55-EFA4-404E-B5EA-C3CB14F8781A}"/>
    <hyperlink ref="A1871" r:id="rId1869" xr:uid="{97987383-91B4-4671-A882-0FCE58B7B106}"/>
    <hyperlink ref="A1872" r:id="rId1870" xr:uid="{75F17804-B556-4752-AB2F-0E33DFEB9C32}"/>
    <hyperlink ref="A1873" r:id="rId1871" xr:uid="{DD33FB8B-F866-4731-A41F-594F4D1E6495}"/>
    <hyperlink ref="A1874" r:id="rId1872" xr:uid="{16CE0562-2F95-4734-BFC6-F6A2CAB7CB16}"/>
    <hyperlink ref="A1875" r:id="rId1873" xr:uid="{C2B1F9C1-EFBD-42E0-968E-52B6BB4500F7}"/>
    <hyperlink ref="A1876" r:id="rId1874" xr:uid="{276F7704-8EF2-4F6D-B4BA-2FFB350A841F}"/>
    <hyperlink ref="A1877" r:id="rId1875" xr:uid="{5B17079B-83E2-471C-9E10-01F52195B866}"/>
    <hyperlink ref="A1878" r:id="rId1876" xr:uid="{F7B5526D-2D52-4EA6-9FEC-A128D9FDD67B}"/>
    <hyperlink ref="A1879" r:id="rId1877" xr:uid="{7DAA9AFE-03C2-47CC-A5B7-EC75CD43BAED}"/>
    <hyperlink ref="A1880" r:id="rId1878" xr:uid="{D312DEC8-92ED-477F-A1AC-7768DB249ACC}"/>
    <hyperlink ref="A1881" r:id="rId1879" xr:uid="{C1EFBB92-DBEF-4436-A929-4B5B1CF54193}"/>
    <hyperlink ref="A1882" r:id="rId1880" xr:uid="{19A005BF-6DC1-43C5-BBFC-F0E171F873A4}"/>
    <hyperlink ref="A1883" r:id="rId1881" xr:uid="{91A080AD-FAE2-4E4C-B8AF-9CED90763B12}"/>
    <hyperlink ref="A1884" r:id="rId1882" xr:uid="{B4BBACFD-2C48-4C6F-AFBA-1F62CB12E517}"/>
    <hyperlink ref="A1885" r:id="rId1883" xr:uid="{664BD44C-B93D-4998-A7B7-C69197CC594D}"/>
    <hyperlink ref="A1886" r:id="rId1884" xr:uid="{72F655E7-E15C-4652-9D4F-3045184F1DE2}"/>
    <hyperlink ref="A1887" r:id="rId1885" xr:uid="{017B8D05-411C-4BC1-A634-4C649DAFF212}"/>
    <hyperlink ref="A1888" r:id="rId1886" xr:uid="{88C51C9B-7271-4358-B533-D4CF8381146F}"/>
    <hyperlink ref="A1889" r:id="rId1887" xr:uid="{1FD0CD79-C369-47C9-8718-1F0EAE4E3C6C}"/>
    <hyperlink ref="A1890" r:id="rId1888" xr:uid="{FBA41187-F5BA-4164-A336-5944F95EC68B}"/>
    <hyperlink ref="A1891" r:id="rId1889" xr:uid="{68AC4F0C-5D66-490D-A918-24F23E688E21}"/>
    <hyperlink ref="A1892" r:id="rId1890" xr:uid="{3C567BF8-0C2F-491B-9D49-E4FA04CB5EC0}"/>
    <hyperlink ref="A1893" r:id="rId1891" xr:uid="{63606FF1-D08B-4244-9C00-4980DAC7036D}"/>
    <hyperlink ref="A1894" r:id="rId1892" xr:uid="{E5D89136-98A1-4CC8-AF96-C5D4675DA44B}"/>
    <hyperlink ref="A1895" r:id="rId1893" xr:uid="{0F7E5905-A279-4A11-BC2E-3DCADBAEF4AE}"/>
    <hyperlink ref="A1896" r:id="rId1894" xr:uid="{0A82951F-809A-4967-90B7-1C1E64C5CBF7}"/>
    <hyperlink ref="A1897" r:id="rId1895" xr:uid="{A4653289-9981-43E2-A90D-3E2551A0C3A4}"/>
    <hyperlink ref="A1898" r:id="rId1896" xr:uid="{453D087A-F5CE-49B0-A5B6-A19A95F53300}"/>
    <hyperlink ref="A1899" r:id="rId1897" xr:uid="{4FB5AD7F-BF92-402A-9D17-CF8B0DD9AA2F}"/>
    <hyperlink ref="A1900" r:id="rId1898" xr:uid="{31234BA9-FE9D-422A-A4B5-CDF0D80A08B4}"/>
    <hyperlink ref="A1901" r:id="rId1899" xr:uid="{406CCB77-2BB1-4E26-897A-638E46851BD1}"/>
    <hyperlink ref="A1902" r:id="rId1900" xr:uid="{4BD43D8E-BA90-4F57-A246-37BB74F28A32}"/>
    <hyperlink ref="A1903" r:id="rId1901" xr:uid="{3C197D27-8AC5-4677-A480-A23D88C778C3}"/>
    <hyperlink ref="A1904" r:id="rId1902" xr:uid="{9D220F67-698D-4C7F-B8E5-B605F3B40637}"/>
    <hyperlink ref="A1905" r:id="rId1903" xr:uid="{99388910-DE3E-4D4D-B6AE-C8F3A9035A5C}"/>
    <hyperlink ref="A1906" r:id="rId1904" xr:uid="{5B7DBEEB-C2BE-406A-B102-E6280BDB9F1E}"/>
    <hyperlink ref="A1907" r:id="rId1905" xr:uid="{A4D35460-CB1E-4536-9DAA-F7E96F0B548D}"/>
    <hyperlink ref="A1908" r:id="rId1906" xr:uid="{79161946-2B0A-498E-B25A-316F56FD5B7E}"/>
    <hyperlink ref="A1909" r:id="rId1907" xr:uid="{2405F0DC-FB1E-4ACF-901D-EF33F0B2EF14}"/>
    <hyperlink ref="A1910" r:id="rId1908" xr:uid="{186C6583-72C8-4612-AC9F-D62DD6059A19}"/>
    <hyperlink ref="A1911" r:id="rId1909" xr:uid="{E51B9CF5-23A5-4EBC-88E4-AA1D722F0776}"/>
    <hyperlink ref="A1912" r:id="rId1910" xr:uid="{DC3AEDBE-991B-40B8-8A53-748976A711AA}"/>
    <hyperlink ref="A1913" r:id="rId1911" xr:uid="{EEFE568C-029A-4CAC-A9B1-7E8116AE4B5C}"/>
    <hyperlink ref="A1914" r:id="rId1912" xr:uid="{5A49BE5C-40A4-4B7D-800C-C0037F90A5B5}"/>
    <hyperlink ref="A1915" r:id="rId1913" xr:uid="{92B6A695-35DC-4509-9EFB-E24BC39AB485}"/>
    <hyperlink ref="A1916" r:id="rId1914" xr:uid="{0F32CE55-144C-4C02-A864-6C65625BA921}"/>
    <hyperlink ref="A1917" r:id="rId1915" xr:uid="{5C3AED7A-5144-417D-B946-5169A8E06415}"/>
    <hyperlink ref="A1918" r:id="rId1916" xr:uid="{46A8DD3E-BCD3-43AD-BE3F-0ED164222DAA}"/>
    <hyperlink ref="A1919" r:id="rId1917" xr:uid="{2EA937BE-DC26-4B48-859A-E88B7832EE59}"/>
    <hyperlink ref="A1920" r:id="rId1918" xr:uid="{982321B5-5B13-4C27-8B7B-C8F5AD9C452C}"/>
    <hyperlink ref="A1921" r:id="rId1919" xr:uid="{82C0BBEA-F308-453D-89F1-85863A02B848}"/>
    <hyperlink ref="A1922" r:id="rId1920" xr:uid="{76456BC2-27BB-4D8F-8035-A31265F2EE03}"/>
    <hyperlink ref="A1923" r:id="rId1921" xr:uid="{EEDCCDA8-17F2-4A18-8598-B038D519D01B}"/>
    <hyperlink ref="A1924" r:id="rId1922" xr:uid="{B6783A6D-68B3-48CF-BA91-7676EF9542CE}"/>
    <hyperlink ref="A1925" r:id="rId1923" xr:uid="{DEC36200-9E91-4AEB-8A08-94D01763D954}"/>
    <hyperlink ref="A1926" r:id="rId1924" xr:uid="{B56D89E2-3249-41B1-B371-C80E7D92C65D}"/>
    <hyperlink ref="A1927" r:id="rId1925" xr:uid="{A69620FE-14B2-49D5-B67B-A62CC4B29DE8}"/>
    <hyperlink ref="A1928" r:id="rId1926" xr:uid="{0B9224DC-ADB1-4A42-A47E-B63153ED0FB3}"/>
    <hyperlink ref="A1929" r:id="rId1927" xr:uid="{B4471CE2-F68B-4EB5-AF7E-940008D00414}"/>
    <hyperlink ref="A1930" r:id="rId1928" xr:uid="{26151EAD-BD03-4549-9473-3FC5A2EFB0F9}"/>
    <hyperlink ref="A1931" r:id="rId1929" xr:uid="{80CCDF1D-3ED1-4961-84F2-DD5353B1F22C}"/>
    <hyperlink ref="A1932" r:id="rId1930" xr:uid="{89FF8AD5-FE50-4EC0-83FB-6ECF66A7BC86}"/>
    <hyperlink ref="A1933" r:id="rId1931" xr:uid="{CAF64B4B-6169-49DC-B7D6-ACACFE4DC37E}"/>
    <hyperlink ref="A1934" r:id="rId1932" xr:uid="{B2DB1D49-B168-4F4F-B888-859CBA301C74}"/>
    <hyperlink ref="A1935" r:id="rId1933" xr:uid="{96C3DF7A-E654-4091-982E-D44C2AFA326F}"/>
    <hyperlink ref="A1936" r:id="rId1934" xr:uid="{B3E41AEB-76D4-4365-8D99-FAA24D744E64}"/>
    <hyperlink ref="A1937" r:id="rId1935" xr:uid="{93A55035-FCD3-428B-BE76-B55B3F82451F}"/>
    <hyperlink ref="A1938" r:id="rId1936" xr:uid="{6F87BD5A-C07C-46EE-921F-E588F7F51ED3}"/>
    <hyperlink ref="A1939" r:id="rId1937" xr:uid="{D86DE5CB-A651-4746-B5CB-396E44BCC38E}"/>
    <hyperlink ref="A1940" r:id="rId1938" xr:uid="{81AA3F89-BDE0-4395-B26E-834198792D06}"/>
    <hyperlink ref="A1941" r:id="rId1939" xr:uid="{D09E45E4-13D8-46C5-8649-B3D7177415BB}"/>
    <hyperlink ref="A1942" r:id="rId1940" xr:uid="{1A78B007-22C5-440D-A58F-A99E3E43DB05}"/>
    <hyperlink ref="A1943" r:id="rId1941" xr:uid="{9481F84F-940B-4C31-AB28-8F34E8AC11D7}"/>
    <hyperlink ref="A1944" r:id="rId1942" xr:uid="{B2DD4F41-1674-431A-B490-36A49E0EADDE}"/>
    <hyperlink ref="A1945" r:id="rId1943" xr:uid="{C3D9DB55-EAE2-438F-B3FD-DCDB99D8E752}"/>
    <hyperlink ref="A1946" r:id="rId1944" xr:uid="{3A4FC323-5BC7-4112-A1A7-B684773776DD}"/>
    <hyperlink ref="A1947" r:id="rId1945" xr:uid="{9E915B57-BEF7-4E98-BB28-848EC3520BEF}"/>
    <hyperlink ref="A1948" r:id="rId1946" xr:uid="{02A78256-3DE3-4E5B-841C-803D406C4C1F}"/>
    <hyperlink ref="A1949" r:id="rId1947" xr:uid="{1DA8AC65-EFC9-4092-9A4A-34EE0F211598}"/>
    <hyperlink ref="A1950" r:id="rId1948" xr:uid="{72209D4A-E568-4993-8441-0FF076CD5A0C}"/>
    <hyperlink ref="A1951" r:id="rId1949" xr:uid="{70D00267-E69D-4C25-9467-DD942BB95711}"/>
    <hyperlink ref="A1952" r:id="rId1950" xr:uid="{691AAD9C-0351-4D32-8621-EF3EF74AA4BB}"/>
    <hyperlink ref="A1953" r:id="rId1951" xr:uid="{BE5E2E59-DE13-449B-BBEA-7FF9C2FA6A99}"/>
    <hyperlink ref="A1954" r:id="rId1952" xr:uid="{D71AE808-CEEC-482C-B706-AF4B5521E890}"/>
    <hyperlink ref="A1955" r:id="rId1953" xr:uid="{28CD292E-C3C5-4AA9-8834-F996057AC1D4}"/>
    <hyperlink ref="A1956" r:id="rId1954" xr:uid="{D26E22F6-6363-4CE0-91EA-39F34A333452}"/>
    <hyperlink ref="A1957" r:id="rId1955" xr:uid="{8C4CAC8B-556F-4108-B6AC-AFEE2B196535}"/>
    <hyperlink ref="A1958" r:id="rId1956" xr:uid="{9C9E6730-D66C-43A3-906A-38151410ED97}"/>
    <hyperlink ref="A1959" r:id="rId1957" xr:uid="{F2834C2B-E6CB-4726-9B09-3C9500064E4C}"/>
    <hyperlink ref="A1960" r:id="rId1958" xr:uid="{9E4BCE62-C8E8-4BFF-AEFB-1CA32E9FA19B}"/>
    <hyperlink ref="A1961" r:id="rId1959" xr:uid="{8E3D760E-7E82-4CD6-A91A-4073DD1C236C}"/>
    <hyperlink ref="A1962" r:id="rId1960" xr:uid="{976B69A3-6E54-49B9-94CE-56B41C5343C7}"/>
    <hyperlink ref="A1963" r:id="rId1961" xr:uid="{697839EF-D2F8-4A22-B512-E91961FFEDEB}"/>
    <hyperlink ref="A1964" r:id="rId1962" xr:uid="{26ED3132-F0BC-44D2-A8B5-A904A0A2CF8C}"/>
    <hyperlink ref="A1965" r:id="rId1963" xr:uid="{A80344DD-8E03-4C4B-B022-04D05BDA9323}"/>
    <hyperlink ref="A1966" r:id="rId1964" xr:uid="{278EA74B-824C-4AB5-A344-10C5E5219C7E}"/>
    <hyperlink ref="A1967" r:id="rId1965" xr:uid="{85D56F7B-CB4A-4364-BEAF-FF00DCDC5CDD}"/>
    <hyperlink ref="A1968" r:id="rId1966" xr:uid="{AD72C6C5-D076-42F5-9EED-43170B639EB9}"/>
    <hyperlink ref="A1969" r:id="rId1967" xr:uid="{8EF43A3F-EF04-4B67-A7E1-F0F5524D84DF}"/>
    <hyperlink ref="A1970" r:id="rId1968" xr:uid="{29727A5C-5E58-4D82-88C3-8142791E390A}"/>
    <hyperlink ref="A1971" r:id="rId1969" xr:uid="{B9C88C2E-7776-4DE7-A8F0-597B9DE5144F}"/>
    <hyperlink ref="A1972" r:id="rId1970" xr:uid="{95CDFE29-71C1-402D-AB23-6D6FD5F0B2D1}"/>
    <hyperlink ref="A1973" r:id="rId1971" xr:uid="{E6B20CD1-E36D-4716-8C75-A5B03F698815}"/>
    <hyperlink ref="A1974" r:id="rId1972" xr:uid="{2EF8185C-1CFC-40DB-9C22-E383ED69CD3A}"/>
    <hyperlink ref="A1975" r:id="rId1973" xr:uid="{EF0A0659-38FF-405B-8245-FC38C1921C6A}"/>
    <hyperlink ref="A1976" r:id="rId1974" xr:uid="{9EF6823A-F757-496D-A1FA-B6CCCBB57793}"/>
    <hyperlink ref="A1977" r:id="rId1975" xr:uid="{7D067B22-AE5D-4F44-BC39-5BA22151CBB4}"/>
    <hyperlink ref="A1978" r:id="rId1976" xr:uid="{21675DE9-CE8E-4625-88C4-8469811C5588}"/>
    <hyperlink ref="A1979" r:id="rId1977" xr:uid="{46DB603C-87FF-4E53-A234-4FBB43A1E78F}"/>
    <hyperlink ref="A1980" r:id="rId1978" xr:uid="{31AD4A39-AD3E-4BAC-A61A-E6AB0DD91C4F}"/>
    <hyperlink ref="A1981" r:id="rId1979" xr:uid="{034B5795-ACC4-4F25-9CC0-09CD5B09803C}"/>
    <hyperlink ref="A1982" r:id="rId1980" xr:uid="{33642883-790D-41A8-AA2F-1EC2D2724F94}"/>
    <hyperlink ref="A1983" r:id="rId1981" xr:uid="{46013071-CBF9-4BE0-8810-AD20ED156C0D}"/>
    <hyperlink ref="A1984" r:id="rId1982" xr:uid="{7A7E0B49-CD9A-44ED-89E1-FE5A768293D5}"/>
    <hyperlink ref="A1985" r:id="rId1983" xr:uid="{8033AC63-27CA-4D26-AA0B-FEB2DF68EB74}"/>
    <hyperlink ref="A1986" r:id="rId1984" xr:uid="{B04B4331-FD54-4013-9F79-E1D590AE9172}"/>
    <hyperlink ref="A1987" r:id="rId1985" xr:uid="{CB0AF00E-7176-4E6E-BABE-3F31AD8995BC}"/>
    <hyperlink ref="A1988" r:id="rId1986" xr:uid="{EF579BD1-F990-4CB4-A17F-8696042E5153}"/>
    <hyperlink ref="A1989" r:id="rId1987" xr:uid="{DB6BB4BD-E925-4754-AF4E-1E5EC0C8F1A1}"/>
    <hyperlink ref="A1990" r:id="rId1988" xr:uid="{8BA32CA9-A1D1-4BE1-86B0-630594B092DF}"/>
    <hyperlink ref="A1991" r:id="rId1989" xr:uid="{37CCEFE4-3BE6-4D5C-9050-CD2F31D32DC0}"/>
    <hyperlink ref="A1992" r:id="rId1990" xr:uid="{D1167CAF-4757-4314-8897-A51D76F249AF}"/>
    <hyperlink ref="A1993" r:id="rId1991" xr:uid="{3D388065-9E88-4A9D-958F-BCAA5B28DFD5}"/>
    <hyperlink ref="A1994" r:id="rId1992" xr:uid="{BD5CE9C8-89EA-4AAE-B671-157164A5E903}"/>
    <hyperlink ref="A1995" r:id="rId1993" xr:uid="{59ABCDED-41C9-4187-BA43-AE61EE99C148}"/>
    <hyperlink ref="A1996" r:id="rId1994" xr:uid="{D66EF7B4-C4E6-4C4B-B469-1A1696A73F56}"/>
    <hyperlink ref="A1997" r:id="rId1995" xr:uid="{8AB644B6-C635-4457-8C8F-5008AD442537}"/>
    <hyperlink ref="A1998" r:id="rId1996" xr:uid="{45FE73E6-8F85-4799-A23F-FB154E4E7FF7}"/>
    <hyperlink ref="A1999" r:id="rId1997" xr:uid="{DEE9F1B8-3A82-4A5C-8391-AE971183FF55}"/>
    <hyperlink ref="A2000" r:id="rId1998" xr:uid="{8D700143-A12E-47EA-9A18-3B00F0754C59}"/>
    <hyperlink ref="A2001" r:id="rId1999" xr:uid="{99675247-D2ED-49A7-9E9A-B907C1E4E3EE}"/>
    <hyperlink ref="A2002" r:id="rId2000" xr:uid="{D54101EB-D346-49DC-9EDC-1B85A506D689}"/>
    <hyperlink ref="A2003" r:id="rId2001" xr:uid="{5E20D689-2F2B-43CC-B508-4FC95036C099}"/>
    <hyperlink ref="A2004" r:id="rId2002" xr:uid="{F2BAAB1D-B62C-465B-B3FC-FD2DDFEF9D63}"/>
    <hyperlink ref="A2005" r:id="rId2003" xr:uid="{DB95B599-9CC3-46C7-BEB1-F192663B5C62}"/>
    <hyperlink ref="A2006" r:id="rId2004" xr:uid="{E4A54F78-0EEB-441F-8EEA-60019E2E3403}"/>
    <hyperlink ref="A2007" r:id="rId2005" xr:uid="{E69CE3C5-2E00-48AA-BB6D-B5FDEE83B675}"/>
    <hyperlink ref="A2008" r:id="rId2006" xr:uid="{C43E8488-AC8F-4475-9170-E999550E11F2}"/>
    <hyperlink ref="A2009" r:id="rId2007" xr:uid="{249B3C11-ED37-45D2-9621-02D75F4F5F52}"/>
    <hyperlink ref="A2010" r:id="rId2008" xr:uid="{609C33C8-D219-4CEE-AA81-76086BDAD5A8}"/>
    <hyperlink ref="A2011" r:id="rId2009" xr:uid="{FDBDF6E1-9AE4-45FE-8B60-4F267B74DB9E}"/>
    <hyperlink ref="A2012" r:id="rId2010" xr:uid="{F1DF9C0C-4096-4141-972F-04530B8FC76A}"/>
    <hyperlink ref="A2013" r:id="rId2011" xr:uid="{441321EF-246C-4CF9-B8B8-EBC40DAE5D9C}"/>
    <hyperlink ref="A2014" r:id="rId2012" xr:uid="{65368E71-5B58-4790-B6B1-0CDE40FC50A2}"/>
    <hyperlink ref="A2015" r:id="rId2013" xr:uid="{3DD691CF-6EA2-45D5-A43E-C01A19A0BE37}"/>
    <hyperlink ref="A2016" r:id="rId2014" xr:uid="{36CEF7DD-5930-46CD-86E6-B59A8E37DA57}"/>
    <hyperlink ref="A2017" r:id="rId2015" xr:uid="{0C8547B5-9A52-48D8-AE5A-5B313711A169}"/>
    <hyperlink ref="A2018" r:id="rId2016" xr:uid="{AD9154DA-A167-4F92-8F8C-3437C729B7FE}"/>
    <hyperlink ref="A2019" r:id="rId2017" xr:uid="{E21F77C3-053C-4483-9C9D-9ABC74E4DFA8}"/>
    <hyperlink ref="A2020" r:id="rId2018" xr:uid="{FBD73CE6-DD4D-4A43-9F4C-0F49369710FC}"/>
    <hyperlink ref="A2021" r:id="rId2019" xr:uid="{6B18091A-4032-42B3-93E0-7CB92D1659ED}"/>
    <hyperlink ref="A2022" r:id="rId2020" xr:uid="{1E81D939-EE22-42EF-970F-9460A0BD9059}"/>
    <hyperlink ref="A2023" r:id="rId2021" xr:uid="{8686D5BC-97F9-45F8-8097-96E178DC5EC8}"/>
    <hyperlink ref="A2024" r:id="rId2022" xr:uid="{83847154-75B7-444E-BCBD-C4A49A9DA143}"/>
    <hyperlink ref="A2025" r:id="rId2023" xr:uid="{7F26606C-ED11-4ACB-BE52-FA81584A4E91}"/>
    <hyperlink ref="A2026" r:id="rId2024" xr:uid="{DA59AD29-246F-40D0-9C52-5702FC25C628}"/>
    <hyperlink ref="A2027" r:id="rId2025" xr:uid="{BFEE0DE1-AC54-49CF-8134-794D3F80028C}"/>
    <hyperlink ref="A2028" r:id="rId2026" xr:uid="{CD8D361F-F23C-4948-A874-F6BC58B679DD}"/>
    <hyperlink ref="A2029" r:id="rId2027" xr:uid="{3E7E5934-70B5-4928-8B12-61A42279BB67}"/>
    <hyperlink ref="A2030" r:id="rId2028" xr:uid="{958C2BAF-1014-4C05-9A78-DDD71E8BD2CF}"/>
    <hyperlink ref="A2031" r:id="rId2029" xr:uid="{208F3568-57CF-456D-B846-D1882EDC3A83}"/>
    <hyperlink ref="A2032" r:id="rId2030" xr:uid="{3A108F03-C916-4006-A442-1EA2DD6E162D}"/>
    <hyperlink ref="A2033" r:id="rId2031" xr:uid="{7CCECD4F-2731-4819-8D54-B0645FC967BD}"/>
    <hyperlink ref="A2034" r:id="rId2032" xr:uid="{4FFE19C8-B2AD-4DAF-B0B4-B80D4641FFE5}"/>
    <hyperlink ref="A2035" r:id="rId2033" xr:uid="{78D122E1-5866-4A56-880D-34356B07FD9B}"/>
    <hyperlink ref="A2036" r:id="rId2034" xr:uid="{BBD45C18-B7D8-4C98-8349-2B4209A23A73}"/>
    <hyperlink ref="A2037" r:id="rId2035" xr:uid="{2AF4E2CB-9DCF-4900-8F87-E5B5C4D16836}"/>
    <hyperlink ref="A2038" r:id="rId2036" xr:uid="{27AD71EA-AA5C-4AAF-9178-F1D3C8950857}"/>
    <hyperlink ref="A2039" r:id="rId2037" xr:uid="{F0BDF274-D03A-45F1-AC33-08A647862D96}"/>
    <hyperlink ref="A2040" r:id="rId2038" xr:uid="{AC6C3D8B-7351-41A1-962A-66E23ABFABB3}"/>
    <hyperlink ref="A2041" r:id="rId2039" xr:uid="{826EB518-9446-491B-9A25-D0C094DF6F3C}"/>
    <hyperlink ref="A2042" r:id="rId2040" xr:uid="{566DDCEF-DA11-4343-BCC6-77114EA5DCDE}"/>
    <hyperlink ref="A2043" r:id="rId2041" xr:uid="{62E21DF4-74E9-4B2E-862B-A317D66CEA7F}"/>
    <hyperlink ref="A2044" r:id="rId2042" xr:uid="{EB0678CD-D8DB-4178-9ADC-2547CB646027}"/>
    <hyperlink ref="A2045" r:id="rId2043" xr:uid="{ED5E6107-AB74-4AAD-AE9D-49AD343B638D}"/>
    <hyperlink ref="A2046" r:id="rId2044" xr:uid="{F539613B-7C8D-4194-9EE7-F32AE5450B23}"/>
    <hyperlink ref="A2047" r:id="rId2045" xr:uid="{B592A875-4655-464A-85AE-B36383E075F5}"/>
    <hyperlink ref="A2048" r:id="rId2046" xr:uid="{A7E88E07-B819-48EF-8CE6-49620C86C8DF}"/>
    <hyperlink ref="A2049" r:id="rId2047" xr:uid="{214734E7-1180-4D2E-83BA-D4053C442DAA}"/>
    <hyperlink ref="A2050" r:id="rId2048" xr:uid="{668A525C-33BD-4923-95F7-8EA2495AA50C}"/>
    <hyperlink ref="A2051" r:id="rId2049" xr:uid="{24345BEC-FA77-41FA-A744-4AEC06C25F53}"/>
    <hyperlink ref="A2052" r:id="rId2050" xr:uid="{9C55B3CC-855F-4E39-AD23-CB0588957599}"/>
    <hyperlink ref="A2053" r:id="rId2051" xr:uid="{72A56D0D-1ACB-4122-9875-B4CBDC69C51D}"/>
    <hyperlink ref="A2054" r:id="rId2052" xr:uid="{B1917E40-A6E7-478F-9A71-95C2E17A2544}"/>
    <hyperlink ref="A2055" r:id="rId2053" xr:uid="{3E9A9A13-500C-4809-B564-ED172B4B5342}"/>
    <hyperlink ref="A2056" r:id="rId2054" xr:uid="{A85FB543-DDD2-480E-8A4F-D3735FD09691}"/>
    <hyperlink ref="A2057" r:id="rId2055" xr:uid="{0D54FEA7-0265-455E-9BDF-4B1D36C27CA0}"/>
    <hyperlink ref="A2058" r:id="rId2056" xr:uid="{DC2621BB-CA98-4297-BA99-1A2E8104A846}"/>
    <hyperlink ref="A2059" r:id="rId2057" xr:uid="{69860E2A-5E06-4890-A207-3601C14EDD4F}"/>
    <hyperlink ref="A2060" r:id="rId2058" xr:uid="{48FE8D2D-73F1-4926-8FA8-5B079298B4F3}"/>
    <hyperlink ref="A2061" r:id="rId2059" xr:uid="{AA2D3DFA-BDEA-4C76-A7BE-B393A36E2348}"/>
    <hyperlink ref="A2062" r:id="rId2060" xr:uid="{8C09F44A-03F4-4964-958B-7D9E539449A3}"/>
    <hyperlink ref="A2063" r:id="rId2061" xr:uid="{A3F14E85-1531-41FE-9869-BF628CC0A081}"/>
    <hyperlink ref="A2064" r:id="rId2062" xr:uid="{5B19DEBD-B518-4F95-B703-9B9A748B63F7}"/>
    <hyperlink ref="A2065" r:id="rId2063" xr:uid="{92C19F41-AC44-478E-87A3-626F35290DB8}"/>
    <hyperlink ref="A2066" r:id="rId2064" xr:uid="{492D39EF-ED38-4D12-B0B3-A592F2ABEB19}"/>
    <hyperlink ref="A2067" r:id="rId2065" xr:uid="{502F5B27-BA51-4600-BE40-BE83E9E05EB2}"/>
    <hyperlink ref="A2068" r:id="rId2066" xr:uid="{3275377D-9C08-43B3-B9CA-F4056B7DE3B2}"/>
    <hyperlink ref="A2069" r:id="rId2067" xr:uid="{BE9DF4A8-3B6E-4287-8A6B-9FC36D84FA70}"/>
    <hyperlink ref="A2070" r:id="rId2068" xr:uid="{F840AF8C-73E2-4CD8-87FD-CD2D05F6AF89}"/>
    <hyperlink ref="A2071" r:id="rId2069" xr:uid="{B11BD37B-2D5B-4D8A-BEA6-4DE3A8A6CC52}"/>
    <hyperlink ref="A2072" r:id="rId2070" xr:uid="{FDCA9864-CCF9-453E-AA94-1B9037CBD865}"/>
    <hyperlink ref="A2073" r:id="rId2071" xr:uid="{9DEAFCDD-3753-43DC-ABA7-C1987F814F53}"/>
    <hyperlink ref="A2074" r:id="rId2072" xr:uid="{3EA8200D-AD69-4D3F-AB6F-1098703E3E97}"/>
    <hyperlink ref="A2075" r:id="rId2073" xr:uid="{D9DACFC6-7E51-4B23-A9A9-4D3DF616DD01}"/>
    <hyperlink ref="A2076" r:id="rId2074" xr:uid="{CD342D04-4690-4EA0-9664-F82AC7F03404}"/>
    <hyperlink ref="A2077" r:id="rId2075" xr:uid="{68F94ACB-4E11-4612-B9D0-67E0946AF161}"/>
    <hyperlink ref="A2078" r:id="rId2076" xr:uid="{359690E4-D03B-4414-99AF-060C2052CE12}"/>
    <hyperlink ref="A2079" r:id="rId2077" xr:uid="{34225AD3-8739-41E4-9622-A734CF938F19}"/>
    <hyperlink ref="A2080" r:id="rId2078" xr:uid="{518A7B05-9989-4019-9967-3F5D7F4B3AA6}"/>
    <hyperlink ref="A2081" r:id="rId2079" xr:uid="{87AB6607-0CB1-4A2A-8758-BA1E5BA79D6D}"/>
    <hyperlink ref="A2082" r:id="rId2080" xr:uid="{96F39FB8-D725-42C2-9605-8DAA637B228C}"/>
    <hyperlink ref="A2083" r:id="rId2081" xr:uid="{11FAE2E6-F344-4321-AE2D-8E35DEDC644C}"/>
    <hyperlink ref="A2084" r:id="rId2082" xr:uid="{520EE61C-AD05-49E2-84C3-750A29A6415F}"/>
    <hyperlink ref="A2085" r:id="rId2083" xr:uid="{D6F81698-7EB7-4356-9807-3F49C5679D9D}"/>
    <hyperlink ref="A2086" r:id="rId2084" xr:uid="{A98F7456-2ACA-49B1-869F-DAA4D9B44990}"/>
    <hyperlink ref="A2087" r:id="rId2085" xr:uid="{74169D07-D673-4C20-8650-ED152CB8EE37}"/>
    <hyperlink ref="A2088" r:id="rId2086" xr:uid="{D1F992A8-B8E8-4089-BFFC-58855C0DCF6D}"/>
    <hyperlink ref="A2089" r:id="rId2087" xr:uid="{D2AFC5B5-F273-41D6-BC04-50A28CD50DB1}"/>
    <hyperlink ref="A2090" r:id="rId2088" xr:uid="{96035785-8D95-4AAD-8C37-A1E4480EB61B}"/>
    <hyperlink ref="A2091" r:id="rId2089" xr:uid="{31DC58FC-CCA6-446B-A79A-A4CFF2C564EB}"/>
    <hyperlink ref="A2092" r:id="rId2090" xr:uid="{6AEE0242-7133-4AFF-8AD8-57C47C786743}"/>
    <hyperlink ref="A2093" r:id="rId2091" xr:uid="{CFC48684-9580-4DE4-88BC-E900CA5F1E76}"/>
    <hyperlink ref="A2094" r:id="rId2092" xr:uid="{871719F5-5478-43B1-8781-22825303C2F5}"/>
    <hyperlink ref="A2095" r:id="rId2093" xr:uid="{DCE71972-2CB2-4A6B-B712-AA98F07B0DAF}"/>
    <hyperlink ref="A2096" r:id="rId2094" xr:uid="{EBD9A5CC-C21A-4507-ADA1-B1CA382764AB}"/>
    <hyperlink ref="A2097" r:id="rId2095" xr:uid="{0AF7F9B7-B449-474A-9991-EEA1C941DAC9}"/>
    <hyperlink ref="A2098" r:id="rId2096" xr:uid="{5C3CA6D5-6A79-47B8-A02A-E76822AF4969}"/>
    <hyperlink ref="A2099" r:id="rId2097" xr:uid="{0D66B037-080A-4246-82A9-663E1D4F4E2A}"/>
    <hyperlink ref="A2100" r:id="rId2098" xr:uid="{245920E6-F49B-4841-8344-FC7D9F064E4B}"/>
    <hyperlink ref="A2101" r:id="rId2099" xr:uid="{7CC16199-3114-46C7-8CB1-BC1C28843D51}"/>
    <hyperlink ref="A2102" r:id="rId2100" xr:uid="{C35E2FF1-3C8A-43B0-8C65-CC3B793B29DD}"/>
    <hyperlink ref="A2103" r:id="rId2101" xr:uid="{C2A791A2-3FCD-40CD-B049-181BDA8A2D2C}"/>
    <hyperlink ref="A2104" r:id="rId2102" xr:uid="{9CAAF007-5B72-4DCC-A0EB-7C18A4A1ADA9}"/>
    <hyperlink ref="A2105" r:id="rId2103" xr:uid="{2A60A231-AECB-468B-A404-0F06A4A556D1}"/>
    <hyperlink ref="A2106" r:id="rId2104" xr:uid="{D570F0E9-5CEB-4B79-8E00-66F350B17598}"/>
    <hyperlink ref="A2107" r:id="rId2105" xr:uid="{6EB03BA8-9D38-41B0-B1C4-94B9B8F72B04}"/>
    <hyperlink ref="A2108" r:id="rId2106" xr:uid="{954FD96D-67C2-45E7-B792-A8F3A93F8940}"/>
    <hyperlink ref="A2109" r:id="rId2107" xr:uid="{E7979760-2923-451D-A16C-F67E7A95F059}"/>
    <hyperlink ref="A2110" r:id="rId2108" xr:uid="{A4B2F8E8-4441-477B-AD7D-6D0114D08496}"/>
    <hyperlink ref="A2111" r:id="rId2109" xr:uid="{93D69E5C-2DF9-419C-8181-22D620AE1AE2}"/>
    <hyperlink ref="A2112" r:id="rId2110" xr:uid="{C3832C11-0CDC-4936-B0B7-73F6E2C7CE5C}"/>
    <hyperlink ref="A2113" r:id="rId2111" xr:uid="{9563A3CF-D666-478C-BA50-2CCEF46E2FAF}"/>
    <hyperlink ref="A2114" r:id="rId2112" xr:uid="{7272D578-5047-4BF4-9939-9DC983693352}"/>
    <hyperlink ref="A2115" r:id="rId2113" xr:uid="{3B75E55A-178E-40AA-9DCD-BB3030B3F96A}"/>
    <hyperlink ref="A2116" r:id="rId2114" xr:uid="{D6CD7C36-8614-46C7-9906-F118134FDFBB}"/>
    <hyperlink ref="A2117" r:id="rId2115" xr:uid="{5B3A1063-19F0-4D58-8223-2D956577943E}"/>
    <hyperlink ref="A2118" r:id="rId2116" xr:uid="{3083A802-EB48-4992-9ABB-DCE2EEABE5D3}"/>
    <hyperlink ref="A2119" r:id="rId2117" xr:uid="{31899666-FEA0-4EC3-A515-4D9F384594D0}"/>
    <hyperlink ref="A2120" r:id="rId2118" xr:uid="{D1ECAD86-F8A4-4C09-9E53-5FFA88D77367}"/>
    <hyperlink ref="A2121" r:id="rId2119" xr:uid="{1028AE00-827D-4DA6-AECD-B4D2FDFBA504}"/>
    <hyperlink ref="A2122" r:id="rId2120" xr:uid="{B2E7D039-6EB5-4E36-9256-BB83018E064F}"/>
    <hyperlink ref="A2123" r:id="rId2121" xr:uid="{624A5404-D1F8-49E6-9303-68D8FF704904}"/>
    <hyperlink ref="A2124" r:id="rId2122" xr:uid="{D6020BE0-88D8-4087-B609-65606A7C0CEC}"/>
    <hyperlink ref="A2125" r:id="rId2123" xr:uid="{99AA6864-B978-4027-8A7C-3A622AE01D7C}"/>
    <hyperlink ref="A2126" r:id="rId2124" xr:uid="{E0657E3D-BA87-4627-851C-466AE85ABF89}"/>
    <hyperlink ref="A2127" r:id="rId2125" xr:uid="{8D78D4DA-4824-4118-82AE-C65950EF9CFE}"/>
    <hyperlink ref="A2128" r:id="rId2126" xr:uid="{174E65BC-6E8F-4561-8999-A4646D33647B}"/>
    <hyperlink ref="A2129" r:id="rId2127" xr:uid="{4957A697-392D-4096-96ED-D9ED781C2C96}"/>
    <hyperlink ref="A2130" r:id="rId2128" xr:uid="{0B4D6FF0-24EF-43B2-9BC6-9FB6E946FE68}"/>
    <hyperlink ref="A2131" r:id="rId2129" xr:uid="{0E25ECB7-2466-4F3B-A575-431AE3B6D26B}"/>
    <hyperlink ref="A2132" r:id="rId2130" xr:uid="{F4B113DC-162B-42F1-B205-30B77B890885}"/>
    <hyperlink ref="A2133" r:id="rId2131" xr:uid="{6F5D068E-5E8C-4F8E-B804-328CF6398F45}"/>
    <hyperlink ref="A2134" r:id="rId2132" xr:uid="{E62E1228-858F-42BC-96DC-9AE941F2B306}"/>
    <hyperlink ref="A2135" r:id="rId2133" xr:uid="{525FDB04-C7E4-4367-B180-A7CB3CBCE975}"/>
    <hyperlink ref="A2136" r:id="rId2134" xr:uid="{FE9DDF94-F449-49C8-8851-CE8E93842051}"/>
    <hyperlink ref="A2137" r:id="rId2135" xr:uid="{382BCE49-BC91-474C-A399-0F55A4FAB315}"/>
    <hyperlink ref="A2138" r:id="rId2136" xr:uid="{19F2482F-5900-4738-9E1B-3E3BF4C7B9D3}"/>
    <hyperlink ref="A2139" r:id="rId2137" xr:uid="{8266FB55-9ED4-4843-BF9C-4F2132DB2B1E}"/>
    <hyperlink ref="A2140" r:id="rId2138" xr:uid="{211A2F9B-462C-46EB-8A3B-46CB8A91EB56}"/>
    <hyperlink ref="A2141" r:id="rId2139" xr:uid="{E70A30F7-BDD8-49CD-A29B-74E567AEE7AA}"/>
    <hyperlink ref="A2142" r:id="rId2140" xr:uid="{9DE0FA1F-E99C-4B34-AEA0-114AA1063EC3}"/>
    <hyperlink ref="A2143" r:id="rId2141" xr:uid="{CA0B2CE7-F15E-4118-9C47-00EC7B42BB37}"/>
    <hyperlink ref="A2144" r:id="rId2142" xr:uid="{5904B027-AB78-4057-A502-90EB8AA4F68D}"/>
    <hyperlink ref="A2145" r:id="rId2143" xr:uid="{8B9A9BDE-5894-49D4-9232-845F62669FEB}"/>
    <hyperlink ref="A2146" r:id="rId2144" xr:uid="{E4174F4A-8FDB-42D6-B883-513772428F73}"/>
    <hyperlink ref="A2147" r:id="rId2145" xr:uid="{B1F1664F-41BA-40EE-AB36-F8CC4C8E8403}"/>
    <hyperlink ref="A2148" r:id="rId2146" xr:uid="{A973949E-2B55-42B3-B2B9-822AC413BC6C}"/>
    <hyperlink ref="A2149" r:id="rId2147" xr:uid="{541B4CEE-1755-4493-8913-EF9AC39D6DDB}"/>
    <hyperlink ref="A2150" r:id="rId2148" xr:uid="{C1AFF6F9-DBC2-4FC6-9C2D-CB4F091DA5E2}"/>
    <hyperlink ref="A2151" r:id="rId2149" xr:uid="{BD3AA6C9-6DE5-4B2D-AA50-64B23BB3A5F4}"/>
    <hyperlink ref="A2152" r:id="rId2150" xr:uid="{280E66BE-0C42-448F-BD7E-B841A30CA71E}"/>
    <hyperlink ref="A2153" r:id="rId2151" xr:uid="{C29B1D37-9718-4298-AB46-EFB740C6C68D}"/>
    <hyperlink ref="A2154" r:id="rId2152" xr:uid="{CCE87FBB-3818-4987-B70F-3D009967E509}"/>
    <hyperlink ref="A2155" r:id="rId2153" xr:uid="{9D56CDA2-BD91-4A0B-99EB-6912BCCF97CB}"/>
    <hyperlink ref="A2156" r:id="rId2154" xr:uid="{78F5B64F-98D3-4D58-A34D-5F24857A8998}"/>
    <hyperlink ref="A2157" r:id="rId2155" xr:uid="{18777325-7533-4909-878B-A67573962409}"/>
    <hyperlink ref="A2158" r:id="rId2156" xr:uid="{780FABCC-9D13-4B75-9ABC-E4685ED661CB}"/>
    <hyperlink ref="A2159" r:id="rId2157" xr:uid="{4F223C43-E663-4C9B-8AF7-3A36E0F1D087}"/>
    <hyperlink ref="A2160" r:id="rId2158" xr:uid="{9F01515A-383A-4D42-9088-DA31C61E8095}"/>
    <hyperlink ref="A2161" r:id="rId2159" xr:uid="{4FABD3B6-8031-411F-86C6-DD45B8618E91}"/>
    <hyperlink ref="A2162" r:id="rId2160" xr:uid="{A16FBD5D-C50D-47F6-BE8C-6083800B424E}"/>
    <hyperlink ref="A2163" r:id="rId2161" xr:uid="{B4C19074-D16C-402F-85C3-626432867072}"/>
    <hyperlink ref="A2164" r:id="rId2162" xr:uid="{385F6421-5C10-431B-9FA1-A1214F2F3C13}"/>
    <hyperlink ref="A2165" r:id="rId2163" xr:uid="{30B0C354-1B9A-4F24-8ED4-42C2B5E25CBA}"/>
    <hyperlink ref="A2166" r:id="rId2164" xr:uid="{261A4500-2B4F-4D64-8D14-CD60C2087794}"/>
    <hyperlink ref="A2167" r:id="rId2165" xr:uid="{7227E96C-B515-435B-B1C7-9ADC49AAE9CC}"/>
    <hyperlink ref="A2168" r:id="rId2166" xr:uid="{5F6AA8D8-FA1E-483F-BEA8-38948D4F3999}"/>
    <hyperlink ref="A2169" r:id="rId2167" xr:uid="{2D07FC3A-4926-47D3-B266-DAC20EDD3311}"/>
    <hyperlink ref="A2170" r:id="rId2168" xr:uid="{454270FB-B4AD-41D9-967E-B1486E574F3A}"/>
    <hyperlink ref="A2171" r:id="rId2169" xr:uid="{E99DE1DF-6CF0-44E3-954A-73DD51192D41}"/>
    <hyperlink ref="A2172" r:id="rId2170" xr:uid="{5619610F-4B4E-4477-82D4-B9CF7BF70940}"/>
    <hyperlink ref="A2173" r:id="rId2171" xr:uid="{72721046-1219-4711-B99D-CCB70DFE10FB}"/>
    <hyperlink ref="A2174" r:id="rId2172" xr:uid="{B5A45F75-CCFC-41BE-9329-8CD407B8FB53}"/>
    <hyperlink ref="A2175" r:id="rId2173" xr:uid="{A5A359D4-2E6A-4D70-91CA-B3ABADE28BB9}"/>
    <hyperlink ref="A2176" r:id="rId2174" xr:uid="{D8A95C53-DFB5-4E18-A035-D8E895933F27}"/>
    <hyperlink ref="A2177" r:id="rId2175" xr:uid="{32B97FD5-AD15-4EF6-96EF-208884FDDE0C}"/>
    <hyperlink ref="A2178" r:id="rId2176" xr:uid="{4102E15D-F2BB-4D5A-A1DA-2E21E9DBDD1F}"/>
    <hyperlink ref="A2179" r:id="rId2177" xr:uid="{BC88B19A-F191-4EA8-8935-6EA9CF328825}"/>
    <hyperlink ref="A2180" r:id="rId2178" xr:uid="{28BA2C9C-C759-4F23-B0DB-A2051539EA1B}"/>
    <hyperlink ref="A2181" r:id="rId2179" xr:uid="{A0AD4CAD-79EC-443D-9114-B2D33A0A248B}"/>
    <hyperlink ref="A2182" r:id="rId2180" xr:uid="{929570BF-BB73-4D9A-B586-00FB9BBE2819}"/>
    <hyperlink ref="A2183" r:id="rId2181" xr:uid="{0F5089C8-E2BD-4356-9002-F7D703200CFA}"/>
    <hyperlink ref="A2184" r:id="rId2182" xr:uid="{C911F31D-1557-45C0-9DD6-3C8FBAC37C32}"/>
    <hyperlink ref="A2185" r:id="rId2183" xr:uid="{B4B942FF-72CF-45E5-811C-AF8A7F1F51C7}"/>
    <hyperlink ref="A2186" r:id="rId2184" xr:uid="{6828F4C3-BA38-42F3-B221-82C2E2DCDA26}"/>
    <hyperlink ref="A2187" r:id="rId2185" xr:uid="{F001BA3D-F7DB-49C4-91A2-5326D6047746}"/>
    <hyperlink ref="A2188" r:id="rId2186" xr:uid="{C244A1E1-3D20-4B97-A1D4-A1AD2176009C}"/>
    <hyperlink ref="A2189" r:id="rId2187" xr:uid="{E7BE749E-FC2A-4AC6-910F-9B671CFA3430}"/>
    <hyperlink ref="A2190" r:id="rId2188" xr:uid="{FFFABFE8-6BA1-4BE4-9D99-CE08B6494ACE}"/>
    <hyperlink ref="A2191" r:id="rId2189" xr:uid="{22386E5B-403F-4676-B33A-A77D2A91F276}"/>
    <hyperlink ref="A2192" r:id="rId2190" xr:uid="{206869CC-B5F4-4641-A2CD-5853D2A9E0C1}"/>
    <hyperlink ref="A2193" r:id="rId2191" xr:uid="{5B6DE97F-39E2-449F-8213-4C79B84AF793}"/>
    <hyperlink ref="A2194" r:id="rId2192" xr:uid="{3122ED6E-C50C-4783-9C39-096F3E00FA29}"/>
    <hyperlink ref="A2195" r:id="rId2193" xr:uid="{FCE8521E-F943-4475-ADDA-823A6D2402C9}"/>
    <hyperlink ref="A2196" r:id="rId2194" xr:uid="{173D6925-F89D-404C-AFE6-9AE14595C09B}"/>
    <hyperlink ref="A2197" r:id="rId2195" xr:uid="{BDB1F800-55FB-4D7A-8B63-5C84CA366491}"/>
    <hyperlink ref="A2198" r:id="rId2196" xr:uid="{A1F96222-F635-4477-86F9-61C84FC74D6C}"/>
    <hyperlink ref="A2199" r:id="rId2197" xr:uid="{890C6214-89D2-42A9-9D98-88B2D2007553}"/>
    <hyperlink ref="A2200" r:id="rId2198" xr:uid="{C6626082-F339-474A-B90B-C056027CEA68}"/>
    <hyperlink ref="A2201" r:id="rId2199" xr:uid="{3C10612B-F6FD-4B74-B51F-E58C7E8B2EFF}"/>
    <hyperlink ref="A2202" r:id="rId2200" xr:uid="{A580C23B-7D2A-4C4D-93A5-A8C4A6BFF5D9}"/>
    <hyperlink ref="A2203" r:id="rId2201" xr:uid="{7BAF8CD9-AD25-462F-BF99-41222706E12E}"/>
    <hyperlink ref="A2204" r:id="rId2202" xr:uid="{188C6ABD-DF60-4230-84EF-3F4BD832DD23}"/>
    <hyperlink ref="A2205" r:id="rId2203" xr:uid="{5A8DFC0D-38D3-4180-9045-88021C444720}"/>
    <hyperlink ref="A2206" r:id="rId2204" xr:uid="{D99C050B-7232-4908-A871-D156345AADE1}"/>
    <hyperlink ref="A2207" r:id="rId2205" xr:uid="{D687F666-76F2-433D-B06F-8D0A97B23595}"/>
    <hyperlink ref="A2208" r:id="rId2206" xr:uid="{6A80E73D-614C-4CAD-B6FB-6B4126B69409}"/>
    <hyperlink ref="A2209" r:id="rId2207" xr:uid="{738B1204-69DE-41EF-A9A3-CE9B103C4F25}"/>
    <hyperlink ref="A2210" r:id="rId2208" xr:uid="{98D11EDD-547B-46BC-BBB8-3EC13CEA44AC}"/>
    <hyperlink ref="A2211" r:id="rId2209" xr:uid="{EE551110-4A79-4F90-BBBE-84F71A185EC1}"/>
    <hyperlink ref="A2212" r:id="rId2210" xr:uid="{3A7F4E59-6097-46E3-869E-8A4B738A09D5}"/>
    <hyperlink ref="A2213" r:id="rId2211" xr:uid="{65CA2002-9998-4CCF-BEEC-0747C9C04580}"/>
    <hyperlink ref="A2214" r:id="rId2212" xr:uid="{D6132499-C0D5-406A-91F7-4266FA88EA2F}"/>
    <hyperlink ref="A2215" r:id="rId2213" xr:uid="{9087083E-681A-4662-909A-0CD2A4BD806A}"/>
    <hyperlink ref="A2216" r:id="rId2214" xr:uid="{45BADEE7-BA86-43E4-B3E3-B387CCA639B7}"/>
    <hyperlink ref="A2217" r:id="rId2215" xr:uid="{2EB20B0F-7FA7-4DC2-81FD-BC65D1A5B26F}"/>
    <hyperlink ref="A2218" r:id="rId2216" xr:uid="{A25D7091-E5BB-4079-96D5-35AD6672F69D}"/>
    <hyperlink ref="A2219" r:id="rId2217" xr:uid="{E3D7D86C-1C4A-4FAF-977D-16A83C616378}"/>
    <hyperlink ref="A2220" r:id="rId2218" xr:uid="{78CCB5E3-022B-42D1-B3C6-556544D77231}"/>
    <hyperlink ref="A2221" r:id="rId2219" xr:uid="{0C815BAE-A59A-4EFA-8294-2161BF122461}"/>
    <hyperlink ref="A2222" r:id="rId2220" xr:uid="{FFC6C7F1-B70B-41E3-A97D-8197E43D387F}"/>
    <hyperlink ref="A2223" r:id="rId2221" xr:uid="{C42BA03D-B41F-4C22-B2BF-D8F9F9ABEDA5}"/>
    <hyperlink ref="A2224" r:id="rId2222" xr:uid="{AA1F6FCB-7060-43E8-AD5A-F1BD9DF36E88}"/>
    <hyperlink ref="A2225" r:id="rId2223" xr:uid="{90903166-EF99-4D34-974C-5BD27ADF0A7F}"/>
    <hyperlink ref="A2226" r:id="rId2224" xr:uid="{21597198-6887-4123-8F4C-5DAA8E737BFE}"/>
    <hyperlink ref="A2227" r:id="rId2225" xr:uid="{03493266-EBC7-4D6B-9FE4-097BFB3AD496}"/>
    <hyperlink ref="A2228" r:id="rId2226" xr:uid="{56DB2989-2911-4376-9299-F342A8BD22DF}"/>
    <hyperlink ref="A2229" r:id="rId2227" xr:uid="{B903470D-6306-4535-8FD2-8D738C25B3DE}"/>
    <hyperlink ref="A2230" r:id="rId2228" xr:uid="{8EB851CC-6331-42FA-A643-00878CA92604}"/>
    <hyperlink ref="A2231" r:id="rId2229" xr:uid="{49188DAE-2A5C-46F3-9012-C85AB68925B6}"/>
    <hyperlink ref="A2232" r:id="rId2230" xr:uid="{9D88004E-41DA-4D6D-8B4B-0131D77D7B01}"/>
    <hyperlink ref="A2233" r:id="rId2231" xr:uid="{FEACEFAC-E3A0-4F99-923A-5376E4436173}"/>
    <hyperlink ref="A2234" r:id="rId2232" xr:uid="{F7C435CB-DB46-4D81-9C64-73FE8A480098}"/>
    <hyperlink ref="A2235" r:id="rId2233" xr:uid="{A658A903-030C-4521-BAB9-E4BA4B602531}"/>
    <hyperlink ref="A2236" r:id="rId2234" xr:uid="{0DF83152-058D-4B56-9FCC-6616B8B3139A}"/>
    <hyperlink ref="A2237" r:id="rId2235" xr:uid="{1EB35AD4-37E8-4584-B199-97E2F14898A9}"/>
    <hyperlink ref="A2238" r:id="rId2236" xr:uid="{411A580F-B778-4FDF-A378-76CE99DA3B8B}"/>
    <hyperlink ref="A2239" r:id="rId2237" xr:uid="{C4C8C354-B0AF-489F-9FDF-26886F1276F7}"/>
    <hyperlink ref="A2240" r:id="rId2238" xr:uid="{4B78D795-B662-4E52-A47A-93AB13DC1645}"/>
    <hyperlink ref="A2241" r:id="rId2239" xr:uid="{7EAFCAEA-DD8A-482C-8758-DAB0C9844091}"/>
    <hyperlink ref="A2242" r:id="rId2240" xr:uid="{B4685227-1742-4F29-BB35-6B79622741C0}"/>
    <hyperlink ref="A2243" r:id="rId2241" xr:uid="{34F1EE65-212F-4954-B655-623C537A9013}"/>
    <hyperlink ref="A2244" r:id="rId2242" xr:uid="{2BF3ADBE-2F9D-4051-9BBA-399F2BA5F88A}"/>
    <hyperlink ref="A2245" r:id="rId2243" xr:uid="{9ABC690A-8A1F-422D-BFE0-3454EF045565}"/>
    <hyperlink ref="A2246" r:id="rId2244" xr:uid="{A55F9AC4-E481-4855-BD8E-D9DE036EF0D9}"/>
    <hyperlink ref="A2247" r:id="rId2245" xr:uid="{A1A31586-D481-4EF9-98BC-066C87596BE9}"/>
    <hyperlink ref="A2248" r:id="rId2246" xr:uid="{0030D6B4-0782-45F0-999E-B948027AD949}"/>
    <hyperlink ref="A2249" r:id="rId2247" xr:uid="{AD0AA023-574D-4D9D-A9CF-FD79FAA25D72}"/>
    <hyperlink ref="A2250" r:id="rId2248" xr:uid="{EFDF5B51-63FF-41F5-A524-784C65B62A50}"/>
    <hyperlink ref="A2251" r:id="rId2249" xr:uid="{A65136A9-63F2-46D9-9D41-D4414AA238F3}"/>
    <hyperlink ref="A2252" r:id="rId2250" xr:uid="{AC377624-226B-4F0E-9653-5360C82E5958}"/>
    <hyperlink ref="A2253" r:id="rId2251" xr:uid="{EBF609C4-F7E9-4D58-9A7A-6B1909E45D17}"/>
    <hyperlink ref="A2254" r:id="rId2252" xr:uid="{469138BD-7EED-46D2-A9DE-964493D32338}"/>
    <hyperlink ref="A2255" r:id="rId2253" xr:uid="{34FC74F1-2595-4781-804A-96F44DFC3EDF}"/>
    <hyperlink ref="A2256" r:id="rId2254" xr:uid="{EBF235E4-70A3-4117-A8FA-55CE8B0F3D65}"/>
    <hyperlink ref="A2257" r:id="rId2255" xr:uid="{10BD2B46-707D-441D-92D5-2C765F9EDCE5}"/>
    <hyperlink ref="A2258" r:id="rId2256" xr:uid="{59611D46-454F-472B-BFC6-89397FEDDC21}"/>
    <hyperlink ref="A2259" r:id="rId2257" xr:uid="{EE10B9F3-114F-4058-992F-45D62E610B4E}"/>
    <hyperlink ref="A2260" r:id="rId2258" xr:uid="{B9E3976F-D093-40DC-A3EA-FFA43AC93CE2}"/>
    <hyperlink ref="A2261" r:id="rId2259" xr:uid="{CB8ED1A7-A687-42EC-A27E-A9AD9BD383C6}"/>
    <hyperlink ref="A2262" r:id="rId2260" xr:uid="{CCA841F5-3753-4FC1-B5A7-D8F08DDDDB2C}"/>
    <hyperlink ref="A2263" r:id="rId2261" xr:uid="{FE73D254-F203-4680-897F-E605DEF8A319}"/>
    <hyperlink ref="A2264" r:id="rId2262" xr:uid="{F4D934A1-41A0-4064-B54E-80259FDCA7A0}"/>
    <hyperlink ref="A2265" r:id="rId2263" xr:uid="{6BCAE80B-D387-4F4D-B612-9B95FB72D670}"/>
    <hyperlink ref="A2266" r:id="rId2264" xr:uid="{44D98BCE-D8FC-44BB-8546-63A79BC7F2E0}"/>
    <hyperlink ref="A2267" r:id="rId2265" xr:uid="{238E6F18-2EE2-49C4-8F5C-FA4127E72D33}"/>
    <hyperlink ref="A2268" r:id="rId2266" xr:uid="{9DD45CC2-A3A6-4018-90C2-14A25B33D959}"/>
    <hyperlink ref="A2269" r:id="rId2267" xr:uid="{5A49F1BE-2EE5-42C8-918F-45F00EE7D04A}"/>
    <hyperlink ref="A2270" r:id="rId2268" xr:uid="{4E7E4F40-2569-4928-A38B-291E5D846376}"/>
    <hyperlink ref="A2271" r:id="rId2269" xr:uid="{E032915F-7D7F-4B1A-9AD7-442CD03CE802}"/>
    <hyperlink ref="A2272" r:id="rId2270" xr:uid="{0E9AEE8F-BB14-46C4-99AB-659F4BF27137}"/>
    <hyperlink ref="A2273" r:id="rId2271" xr:uid="{B7E6EA40-4D12-4830-94EF-37CE884611DC}"/>
    <hyperlink ref="A2274" r:id="rId2272" xr:uid="{D104BAFF-4EC8-48F5-AECF-3DC5E391BAA3}"/>
    <hyperlink ref="A2275" r:id="rId2273" xr:uid="{F15C52BA-E9C4-489D-AEC1-CD7D98DE540A}"/>
    <hyperlink ref="A2276" r:id="rId2274" xr:uid="{AE7755D0-6FFE-48B1-B8A1-3232EB3CBECC}"/>
    <hyperlink ref="A2277" r:id="rId2275" xr:uid="{02D93664-2700-4648-B2CB-C30543795739}"/>
    <hyperlink ref="A2278" r:id="rId2276" xr:uid="{CA043DDF-7430-4752-B9FF-A90A8EAB7396}"/>
    <hyperlink ref="A2279" r:id="rId2277" xr:uid="{CE9D0E66-5433-42E7-97F9-F9322F8B96D9}"/>
    <hyperlink ref="A2280" r:id="rId2278" xr:uid="{67B52D70-FD17-45E1-8C98-76C8AC934ACA}"/>
    <hyperlink ref="A2281" r:id="rId2279" xr:uid="{E1D0E438-7658-41E5-B11F-4695D8A84786}"/>
    <hyperlink ref="A2282" r:id="rId2280" xr:uid="{16FE2021-5C0C-47D6-814E-68AA8CD2B0A1}"/>
    <hyperlink ref="A2283" r:id="rId2281" xr:uid="{972B8A88-E0CC-475F-BB39-181EFD0AC141}"/>
    <hyperlink ref="A2284" r:id="rId2282" xr:uid="{F47238AB-DE5B-4128-9D5B-7075D6C87A3E}"/>
    <hyperlink ref="A2285" r:id="rId2283" xr:uid="{D0A2BB51-B1CD-4E3D-B8BF-236DF60F7F8B}"/>
    <hyperlink ref="A2286" r:id="rId2284" xr:uid="{99C8F0B4-B092-40F2-AF85-F119FA73FF40}"/>
    <hyperlink ref="A2287" r:id="rId2285" xr:uid="{2D96E533-0501-4ECF-9080-66C5714C4D3C}"/>
    <hyperlink ref="A2288" r:id="rId2286" xr:uid="{96A5C707-C224-4292-9DF8-BF6CC74BEF9C}"/>
    <hyperlink ref="A2289" r:id="rId2287" xr:uid="{A15F5AF2-C509-4A69-A7B1-D07E8E173549}"/>
    <hyperlink ref="A2290" r:id="rId2288" xr:uid="{D09A474A-A7B2-48B5-896F-189B10F7ED3E}"/>
    <hyperlink ref="A2291" r:id="rId2289" xr:uid="{1A881324-87F3-4F04-BBF9-8285C8DCFC79}"/>
    <hyperlink ref="A2292" r:id="rId2290" xr:uid="{05E7E0B5-B1F4-4457-8ACB-CBF1F0248B1E}"/>
    <hyperlink ref="A2293" r:id="rId2291" xr:uid="{7F95EC08-579B-4128-B0FE-1D5CECF8B2AB}"/>
    <hyperlink ref="A2294" r:id="rId2292" xr:uid="{A623703B-6473-4DBC-B2E4-05E94DBC2C79}"/>
    <hyperlink ref="A2295" r:id="rId2293" xr:uid="{5EAF856F-444C-4177-A34F-39A1778741BA}"/>
    <hyperlink ref="A2296" r:id="rId2294" xr:uid="{F7BB7BE5-2BD8-4765-86DE-2FF76428597C}"/>
    <hyperlink ref="A2297" r:id="rId2295" xr:uid="{15134ACF-C10E-43D5-B2C2-A5B6148F9244}"/>
    <hyperlink ref="A2298" r:id="rId2296" xr:uid="{C13040D1-5B57-425A-A0AE-5238F0DAA222}"/>
    <hyperlink ref="A2299" r:id="rId2297" xr:uid="{CC369CBF-FC21-493A-8B05-4BA3757F3626}"/>
    <hyperlink ref="A2300" r:id="rId2298" xr:uid="{28F48A7A-4AC5-4BA3-96E1-0914957C9159}"/>
    <hyperlink ref="A2301" r:id="rId2299" xr:uid="{740AB1FC-8E8D-4AD4-BFC7-0303465345C6}"/>
    <hyperlink ref="A2302" r:id="rId2300" xr:uid="{FB0494C5-E389-4D5C-BCD6-C396BE88DB0C}"/>
    <hyperlink ref="A2303" r:id="rId2301" xr:uid="{9DAD4F2F-3BA9-4952-9D9B-DD2810913084}"/>
    <hyperlink ref="A2304" r:id="rId2302" xr:uid="{1D6432E8-350C-4B07-BBA1-B3F3A18E03B2}"/>
    <hyperlink ref="A2305" r:id="rId2303" xr:uid="{E9FE9178-6F6E-4FA3-A7CF-DEB772358B4B}"/>
    <hyperlink ref="A2306" r:id="rId2304" xr:uid="{F021C3E6-0B57-47D7-869F-D975DBD771C6}"/>
    <hyperlink ref="A2307" r:id="rId2305" xr:uid="{4FF9EB3D-31D8-4E5A-A4C3-3A9FA03C5988}"/>
    <hyperlink ref="A2308" r:id="rId2306" xr:uid="{47FA36AD-CC04-4AC1-A076-448ABFC2C609}"/>
    <hyperlink ref="A2309" r:id="rId2307" xr:uid="{4B1DC592-7CC3-40B3-842E-1DE9CDB4769F}"/>
    <hyperlink ref="A2310" r:id="rId2308" xr:uid="{EE57D622-45C1-4D38-847D-A20AEE83EEA2}"/>
    <hyperlink ref="A2311" r:id="rId2309" xr:uid="{8C5B1853-7FEE-4F5F-837D-F61A24338D80}"/>
    <hyperlink ref="A2312" r:id="rId2310" xr:uid="{787C4168-ACB1-4F69-ACF9-6FCB4D319F16}"/>
    <hyperlink ref="A2313" r:id="rId2311" xr:uid="{15AC3CD9-4B6C-40DD-9CE5-81A35C199F02}"/>
    <hyperlink ref="A2314" r:id="rId2312" xr:uid="{95802812-F61B-4D80-904E-B424674F26B8}"/>
    <hyperlink ref="A2315" r:id="rId2313" xr:uid="{7C24D3D3-330F-48DC-B478-FA5BD119D5F8}"/>
    <hyperlink ref="A2316" r:id="rId2314" xr:uid="{54EB95F9-A35D-4A5B-9DF5-8471B8745A48}"/>
    <hyperlink ref="A2317" r:id="rId2315" xr:uid="{E05D5CA2-07D2-4730-8ED2-9C6CD4120BEA}"/>
    <hyperlink ref="A2318" r:id="rId2316" xr:uid="{54D8393B-89BF-4EEC-8C71-FD7B7285235E}"/>
    <hyperlink ref="A2319" r:id="rId2317" xr:uid="{21D5E3C8-34F9-4E16-8587-3940954144FA}"/>
    <hyperlink ref="A2320" r:id="rId2318" xr:uid="{F48DF28A-22F2-4BE3-A87D-6D862C290392}"/>
    <hyperlink ref="A2321" r:id="rId2319" xr:uid="{9A258065-EC2B-4820-820F-128295859F4E}"/>
    <hyperlink ref="A2322" r:id="rId2320" xr:uid="{4CA24E8A-E40E-4395-9225-AB721F9784E6}"/>
    <hyperlink ref="A2323" r:id="rId2321" xr:uid="{8BD1FE30-58AD-48E3-90FD-FFCA8CBA0EBC}"/>
    <hyperlink ref="A2324" r:id="rId2322" xr:uid="{1EF20233-BF3A-441A-A78C-48E07D07CAC0}"/>
    <hyperlink ref="A2325" r:id="rId2323" xr:uid="{76414C8A-D0C8-4064-88C3-236822604AE2}"/>
    <hyperlink ref="A2326" r:id="rId2324" xr:uid="{40841F83-4B08-45CB-B8F5-E506CAD3BC5D}"/>
    <hyperlink ref="A2327" r:id="rId2325" xr:uid="{9EC6A094-64FB-458C-881E-B7ACC31573A1}"/>
    <hyperlink ref="A2328" r:id="rId2326" xr:uid="{74C07EFD-28D6-4AB7-94EA-735130BECFB7}"/>
    <hyperlink ref="A2329" r:id="rId2327" xr:uid="{7061FC9E-7CA8-4743-A5EE-4CD97FB51804}"/>
    <hyperlink ref="A2330" r:id="rId2328" xr:uid="{52D1851A-461E-459C-91E8-73AAFE5BDE35}"/>
    <hyperlink ref="A2331" r:id="rId2329" xr:uid="{91B37D6B-9331-48B9-9690-5FC22CA6354A}"/>
    <hyperlink ref="A2332" r:id="rId2330" xr:uid="{A547ECAA-18D6-4A7B-9EB4-83A9FEF9CC20}"/>
    <hyperlink ref="A2333" r:id="rId2331" xr:uid="{E44B4D3E-006E-4E28-9428-CE1D7997B1B8}"/>
    <hyperlink ref="A2334" r:id="rId2332" xr:uid="{85EB177D-CAD7-48AF-9EAC-BE49F453669B}"/>
    <hyperlink ref="A2335" r:id="rId2333" xr:uid="{391D5B00-11A2-47BD-899A-B7BD6F9E0A19}"/>
    <hyperlink ref="A2336" r:id="rId2334" xr:uid="{07AE87DA-2ADF-419A-95AD-E3F79CB35C72}"/>
    <hyperlink ref="A2337" r:id="rId2335" xr:uid="{5FC43D03-C610-45B1-BB19-41027557CA0B}"/>
    <hyperlink ref="A2338" r:id="rId2336" xr:uid="{2AB988F6-E176-4AC2-9203-ED608835E8B0}"/>
    <hyperlink ref="A2339" r:id="rId2337" xr:uid="{66D3538C-70AC-4416-9AE3-31E952AEDA37}"/>
    <hyperlink ref="A2340" r:id="rId2338" xr:uid="{4C2A5EB1-76A3-40BC-B810-45B99F4B1BCD}"/>
    <hyperlink ref="A2341" r:id="rId2339" xr:uid="{A3634873-128A-45A0-B500-F7B324CADD79}"/>
    <hyperlink ref="A2342" r:id="rId2340" xr:uid="{7B3E4E9A-71E8-4F95-9E6B-CC9FD43C4167}"/>
    <hyperlink ref="A2343" r:id="rId2341" xr:uid="{66BC33EC-B1E5-4826-82F0-5CE48C113689}"/>
    <hyperlink ref="A2344" r:id="rId2342" xr:uid="{91571761-5E9A-493B-AE10-D81BF61DC828}"/>
    <hyperlink ref="A2345" r:id="rId2343" xr:uid="{7C2046CA-BC3A-4E81-A0C2-C5C693CD8058}"/>
    <hyperlink ref="A2346" r:id="rId2344" xr:uid="{66538F7A-710D-496D-82D6-26CDCC38ED97}"/>
    <hyperlink ref="A2347" r:id="rId2345" xr:uid="{35F69A47-15C0-410C-AAA4-0DBAD96016FE}"/>
    <hyperlink ref="A2348" r:id="rId2346" xr:uid="{AB67F8B5-B993-4068-A786-F362FFE0294A}"/>
    <hyperlink ref="A2349" r:id="rId2347" xr:uid="{17B5C04F-A9D9-4155-A05C-4C0034220DD9}"/>
    <hyperlink ref="A2350" r:id="rId2348" xr:uid="{C3CE7AC7-D430-47DC-8386-D35C09E0FCEC}"/>
    <hyperlink ref="A2351" r:id="rId2349" xr:uid="{3FA76675-625E-472C-8481-CE3DE7A94D6D}"/>
    <hyperlink ref="A2352" r:id="rId2350" xr:uid="{5C4DEC76-4D8E-4F3E-9AAE-53C8275D0DFF}"/>
    <hyperlink ref="A2353" r:id="rId2351" xr:uid="{AF76B581-3BA7-477E-8F60-B27B1F22424B}"/>
    <hyperlink ref="A2354" r:id="rId2352" xr:uid="{CC09AC06-AA1D-40F2-8EB8-DE8DD105298B}"/>
    <hyperlink ref="A2355" r:id="rId2353" xr:uid="{3609C3DC-8880-444B-BD94-48C7AE725B7E}"/>
    <hyperlink ref="A2356" r:id="rId2354" xr:uid="{25FBD2B3-03B5-4A9F-AEB2-14C6D9E040C2}"/>
    <hyperlink ref="A2357" r:id="rId2355" xr:uid="{252706E1-E141-4EC8-AFCF-CD2827F3877C}"/>
    <hyperlink ref="A2358" r:id="rId2356" xr:uid="{36965E5F-03CC-4319-9660-168226E98B41}"/>
    <hyperlink ref="A2359" r:id="rId2357" xr:uid="{6EE3441C-5B25-4C2F-AF72-66F6FD3E1AA4}"/>
    <hyperlink ref="A2360" r:id="rId2358" xr:uid="{A0669DFC-DF55-41E7-8AA1-046031FADAD5}"/>
    <hyperlink ref="A2361" r:id="rId2359" xr:uid="{02098745-E4F4-4B95-BF4D-B4CC68AC7D14}"/>
    <hyperlink ref="A2362" r:id="rId2360" xr:uid="{9209D09D-16EC-4819-8BED-03E881B9A312}"/>
    <hyperlink ref="A2363" r:id="rId2361" xr:uid="{039A91EA-0B5D-4B47-9FFB-511D8E51216A}"/>
    <hyperlink ref="A2364" r:id="rId2362" xr:uid="{5B81DCBF-4B55-4427-A223-2C7C63DD7651}"/>
    <hyperlink ref="A2365" r:id="rId2363" xr:uid="{1EBADE9B-724B-4824-BC83-6EBBD42EA80E}"/>
    <hyperlink ref="A2366" r:id="rId2364" xr:uid="{4EA72B32-6984-4EE2-8A0C-BB14035C2BD3}"/>
    <hyperlink ref="A2367" r:id="rId2365" xr:uid="{96AFADCF-B8A0-4B56-9D46-D306BF1E1FDF}"/>
    <hyperlink ref="A2368" r:id="rId2366" xr:uid="{7A65A70B-D20D-49FF-B7DB-6F2C0AFDF0D2}"/>
    <hyperlink ref="A2369" r:id="rId2367" xr:uid="{D401CA54-EC14-4E97-B989-6DAC8A3B1204}"/>
    <hyperlink ref="A2370" r:id="rId2368" xr:uid="{43923F54-AC4F-4DC5-8E12-5E355FCD91AC}"/>
    <hyperlink ref="A2371" r:id="rId2369" xr:uid="{D0C34AE5-BD01-4BC6-B02D-7C57D7EC5475}"/>
    <hyperlink ref="A2372" r:id="rId2370" xr:uid="{66780F67-D1A8-45ED-A9F3-5F6E17D2855A}"/>
    <hyperlink ref="A2373" r:id="rId2371" xr:uid="{B554C70A-CE25-4E09-ABA0-80722BDA1950}"/>
    <hyperlink ref="A2374" r:id="rId2372" xr:uid="{D3A936A2-9A93-46D6-96BD-4EAC39C3EF67}"/>
    <hyperlink ref="A2375" r:id="rId2373" xr:uid="{F4F69177-158B-4E07-B0C9-CE8DCB3D78FD}"/>
    <hyperlink ref="A2376" r:id="rId2374" xr:uid="{6F3C8CDB-FCE9-4B47-9B67-08D100AAFD06}"/>
    <hyperlink ref="A2377" r:id="rId2375" xr:uid="{1661B916-E9C1-4C54-8727-ED51F60A6EBF}"/>
    <hyperlink ref="A2378" r:id="rId2376" xr:uid="{EDC1D96C-17D3-453E-98EF-6C9DC2BACE63}"/>
    <hyperlink ref="A2379" r:id="rId2377" xr:uid="{C0C9195B-4208-418F-AD66-31B90E049F74}"/>
    <hyperlink ref="A2380" r:id="rId2378" xr:uid="{D7F1438B-3A08-460E-8F87-71CB4E89E8F8}"/>
    <hyperlink ref="A2381" r:id="rId2379" xr:uid="{B60197A8-E953-44BF-9045-3B7FEC1658FC}"/>
    <hyperlink ref="A2382" r:id="rId2380" xr:uid="{683EA0B0-35B9-4025-8E67-D9B175A1F585}"/>
    <hyperlink ref="A2383" r:id="rId2381" xr:uid="{AFB1E58B-075E-4F59-ABAA-DD419AEE6F26}"/>
    <hyperlink ref="A2384" r:id="rId2382" xr:uid="{D2CB0248-6D1B-4782-A59E-189D71DED62B}"/>
    <hyperlink ref="A2385" r:id="rId2383" xr:uid="{82190EDF-C55D-4404-9105-8EC33D55320A}"/>
    <hyperlink ref="A2386" r:id="rId2384" xr:uid="{6193D381-46B9-459D-9875-405D0AA8C21B}"/>
    <hyperlink ref="A2387" r:id="rId2385" xr:uid="{FA639A37-6F30-4F8E-8106-FDB342C5E201}"/>
    <hyperlink ref="A2388" r:id="rId2386" xr:uid="{0891A422-755A-46FC-9721-95B2A71FCA13}"/>
    <hyperlink ref="A2389" r:id="rId2387" xr:uid="{3452B832-81D2-48D0-AACC-206287E02175}"/>
    <hyperlink ref="A2390" r:id="rId2388" xr:uid="{390DD39A-23B7-47D2-92BA-A0C203401353}"/>
    <hyperlink ref="A2391" r:id="rId2389" xr:uid="{7FCEC2BD-5F7F-4D40-91E6-86C6863FCD19}"/>
    <hyperlink ref="A2392" r:id="rId2390" xr:uid="{417FF929-AC64-4233-9C65-F6224E107D93}"/>
    <hyperlink ref="A2393" r:id="rId2391" xr:uid="{C44876CC-CC84-4C42-A744-62F48030A7A9}"/>
    <hyperlink ref="A2394" r:id="rId2392" xr:uid="{E1CE46DE-7C7C-4E73-8E63-777FC9463BCE}"/>
    <hyperlink ref="A2395" r:id="rId2393" xr:uid="{9C73DD8E-76F4-4CA8-96BC-E1E78912563B}"/>
    <hyperlink ref="A2396" r:id="rId2394" xr:uid="{C1F57AED-A632-4223-A060-68DE36FC2896}"/>
    <hyperlink ref="A2397" r:id="rId2395" xr:uid="{DDF84C13-E7E6-4E3E-84DF-F51FD2F09755}"/>
    <hyperlink ref="A2398" r:id="rId2396" xr:uid="{EEE21A96-92AC-460D-B124-1267069653BE}"/>
    <hyperlink ref="A2399" r:id="rId2397" xr:uid="{1EF7279E-5897-49C0-A319-53A725ADDD9E}"/>
    <hyperlink ref="A2400" r:id="rId2398" xr:uid="{400F78E3-3EDD-48B8-AC4D-DFDA90B60865}"/>
    <hyperlink ref="A2401" r:id="rId2399" xr:uid="{8B4ADAB5-EFEF-4FCD-93DE-43393947D641}"/>
    <hyperlink ref="A2402" r:id="rId2400" xr:uid="{34816C26-C0BD-4E8B-AB6A-3E3517AADE48}"/>
    <hyperlink ref="A2403" r:id="rId2401" xr:uid="{2EBD173B-E81C-4EA4-A3B6-CEF0D29EBA7C}"/>
    <hyperlink ref="A2404" r:id="rId2402" xr:uid="{70F22C66-EC21-45F6-9D99-A8FD500CEDC9}"/>
    <hyperlink ref="A2405" r:id="rId2403" xr:uid="{1C7C38CE-2FA5-4A15-A126-95050163C742}"/>
    <hyperlink ref="A2406" r:id="rId2404" xr:uid="{1F43CCB0-579C-4D2D-95FD-191102C30FD4}"/>
    <hyperlink ref="A2407" r:id="rId2405" xr:uid="{551D9F3E-0997-4164-9552-6E5409171731}"/>
    <hyperlink ref="A2408" r:id="rId2406" xr:uid="{5632130D-EBCD-4951-BAA1-BF68D142F52C}"/>
    <hyperlink ref="A2409" r:id="rId2407" xr:uid="{903F7757-85F9-413A-86D2-69CACC688862}"/>
    <hyperlink ref="A2410" r:id="rId2408" xr:uid="{DE5D858D-3B4D-4066-B295-E5D0CB09995D}"/>
    <hyperlink ref="A2411" r:id="rId2409" xr:uid="{567E7E3D-08C1-40D1-8130-9C1669694755}"/>
    <hyperlink ref="A2412" r:id="rId2410" xr:uid="{EB837751-C290-403C-9CA7-AA0198AC44D3}"/>
    <hyperlink ref="A2413" r:id="rId2411" xr:uid="{4ED8BA17-A20D-4CC5-8E48-F2DB7F00C827}"/>
    <hyperlink ref="A2414" r:id="rId2412" xr:uid="{11B841E2-0AE9-492C-B29C-F2D00F4F6C24}"/>
    <hyperlink ref="A2415" r:id="rId2413" xr:uid="{2B6693A3-4747-4DCE-BC5A-851F76085CCD}"/>
    <hyperlink ref="A2416" r:id="rId2414" xr:uid="{B98D4D9C-BC84-4C63-B98C-03CF7CF26429}"/>
    <hyperlink ref="A2417" r:id="rId2415" xr:uid="{F129E576-E074-423A-9419-16A24AA28FB2}"/>
    <hyperlink ref="A2418" r:id="rId2416" xr:uid="{A5117035-8BA5-48A3-9538-F02CFA21A419}"/>
    <hyperlink ref="A2419" r:id="rId2417" xr:uid="{90E42D12-2145-4D3A-93B7-5EC9166D3913}"/>
    <hyperlink ref="A2420" r:id="rId2418" xr:uid="{709F3346-09C8-4B96-B772-88743DA31029}"/>
    <hyperlink ref="A2421" r:id="rId2419" xr:uid="{383D505B-E4D5-4E32-80EF-DB0E58746AF6}"/>
    <hyperlink ref="A2422" r:id="rId2420" xr:uid="{C6A10D5F-6253-42F5-A1CA-D40D9B402893}"/>
    <hyperlink ref="A2423" r:id="rId2421" xr:uid="{95C73CE6-88C7-4BC8-B69B-68AE26F8DE91}"/>
    <hyperlink ref="A2424" r:id="rId2422" xr:uid="{858D07FD-215D-479F-8E29-FEFA193DD924}"/>
    <hyperlink ref="A2425" r:id="rId2423" xr:uid="{1C5C1910-6BDF-470B-B34E-BAED219B00BD}"/>
    <hyperlink ref="A2426" r:id="rId2424" xr:uid="{C51D170D-58B3-4FB2-A095-4B5F900C3716}"/>
    <hyperlink ref="A2427" r:id="rId2425" xr:uid="{01BF710C-A07F-40F0-9581-98C9466F7385}"/>
    <hyperlink ref="A2428" r:id="rId2426" xr:uid="{722A170D-9D79-41A8-B9F6-0344A3DD3518}"/>
    <hyperlink ref="A2429" r:id="rId2427" xr:uid="{3E853682-75A2-4977-8109-0C04682AD57B}"/>
    <hyperlink ref="A2430" r:id="rId2428" xr:uid="{2D3E66F1-40D3-48D3-B60E-8904036498C3}"/>
    <hyperlink ref="A2431" r:id="rId2429" xr:uid="{B754394B-7565-41BA-BBB3-C860EF5E13B2}"/>
    <hyperlink ref="A2432" r:id="rId2430" xr:uid="{381D5F3D-2D59-4C1C-9610-75846997EE07}"/>
    <hyperlink ref="A2433" r:id="rId2431" xr:uid="{ADE91867-F35C-4608-9B42-04A9F4D5F166}"/>
    <hyperlink ref="A2434" r:id="rId2432" xr:uid="{DB86FA81-B738-41B3-B6C4-2B902C48DE43}"/>
    <hyperlink ref="A2435" r:id="rId2433" xr:uid="{13BE5713-43BC-44AE-8F30-553B9EB52DA8}"/>
    <hyperlink ref="A2436" r:id="rId2434" xr:uid="{46203FE0-3F1E-48C5-A54B-212A378D73A4}"/>
    <hyperlink ref="A2437" r:id="rId2435" xr:uid="{AC1E55CD-C57F-4336-B6D3-78D285289A0E}"/>
    <hyperlink ref="A2438" r:id="rId2436" xr:uid="{2C68FD37-7F60-4B69-8D64-FC9BF0A97267}"/>
    <hyperlink ref="A2439" r:id="rId2437" xr:uid="{E4CF7228-BD99-4806-9BB0-35AD12B2684D}"/>
    <hyperlink ref="A2440" r:id="rId2438" xr:uid="{EB33E949-2FF5-466B-87F2-15CDAFFC6FEE}"/>
    <hyperlink ref="A2441" r:id="rId2439" xr:uid="{CF88E0DA-7AAB-40C3-841F-1DFBE9EC49FB}"/>
    <hyperlink ref="A2442" r:id="rId2440" xr:uid="{7E18E6BD-1472-493C-B8F0-A697DA0D3D89}"/>
    <hyperlink ref="A2443" r:id="rId2441" xr:uid="{FADF22D5-4EC5-4DD8-80DD-ADD07648D1EE}"/>
    <hyperlink ref="A2444" r:id="rId2442" xr:uid="{987C95E2-9E12-450E-AC5B-B6C1D33E1542}"/>
    <hyperlink ref="A2445" r:id="rId2443" xr:uid="{EADA519A-4DCA-41E8-AE10-7ACCF0A1CE45}"/>
    <hyperlink ref="A2446" r:id="rId2444" xr:uid="{CC0E040E-8A0C-46B7-BD03-1C1095CD68B4}"/>
    <hyperlink ref="A2447" r:id="rId2445" xr:uid="{E7636636-B21C-49CB-B713-D2F40999846D}"/>
    <hyperlink ref="A2448" r:id="rId2446" xr:uid="{5B294DA1-8B3E-4059-A00D-A2C0D524AF66}"/>
    <hyperlink ref="A2449" r:id="rId2447" xr:uid="{268F2C85-4C6D-455B-8B25-E1795CF3F1FC}"/>
    <hyperlink ref="A2450" r:id="rId2448" xr:uid="{5B82489F-C413-42A9-96B3-ED86FB62A35C}"/>
    <hyperlink ref="A2451" r:id="rId2449" xr:uid="{388E1CE2-8136-47E0-84CA-A64965F36192}"/>
    <hyperlink ref="A2452" r:id="rId2450" xr:uid="{3BE3F83C-F1EB-40FA-8B4E-BA6D056CCEC4}"/>
    <hyperlink ref="A2453" r:id="rId2451" xr:uid="{49F150C1-484E-4955-9E5B-859FD14DC89B}"/>
    <hyperlink ref="A2454" r:id="rId2452" xr:uid="{3C00476C-968B-455B-BCF4-70D1CC0DDD06}"/>
    <hyperlink ref="A2455" r:id="rId2453" xr:uid="{BF452EA1-0B18-4670-9E64-1DA3E08F4734}"/>
    <hyperlink ref="A2456" r:id="rId2454" xr:uid="{254CD712-CF68-44F1-BDB3-1CD7F091AEB7}"/>
    <hyperlink ref="A2457" r:id="rId2455" xr:uid="{C092776C-F381-465E-8D76-D2F2697595FE}"/>
    <hyperlink ref="A2458" r:id="rId2456" xr:uid="{DEBF4030-23F8-4F30-8EE7-2F39CFAB3D24}"/>
    <hyperlink ref="A2459" r:id="rId2457" xr:uid="{E9EDE248-07FF-42C3-9B7C-1F4550980145}"/>
    <hyperlink ref="A2460" r:id="rId2458" xr:uid="{B71B7639-0C20-4939-A461-52FF308E658C}"/>
    <hyperlink ref="A2461" r:id="rId2459" xr:uid="{A7BCB9D0-8356-4503-ACBD-CA613E645986}"/>
    <hyperlink ref="A2462" r:id="rId2460" xr:uid="{D07E93AD-E88C-4B85-9556-8D56D27B16D1}"/>
    <hyperlink ref="A2463" r:id="rId2461" xr:uid="{5D972F18-C395-4584-9ACA-4ED976E0E46A}"/>
    <hyperlink ref="A2464" r:id="rId2462" xr:uid="{B5978BA8-2EFD-4553-B91A-7E352CF7A749}"/>
    <hyperlink ref="A2465" r:id="rId2463" xr:uid="{A96C5AA4-699B-412A-B4CD-8AA5678B8357}"/>
    <hyperlink ref="A2466" r:id="rId2464" xr:uid="{BAA00B59-7807-474E-AC28-C64235D6C90E}"/>
    <hyperlink ref="A2467" r:id="rId2465" xr:uid="{472594C4-EEA0-4241-B497-700B28B6315D}"/>
    <hyperlink ref="A2468" r:id="rId2466" xr:uid="{15768DE1-174E-48AE-B3B1-5A619B49FED0}"/>
    <hyperlink ref="A2469" r:id="rId2467" xr:uid="{8DA80616-79D3-473C-A778-CFDABD1E17CA}"/>
    <hyperlink ref="A2470" r:id="rId2468" xr:uid="{D10704FA-7082-4EDC-83EC-56274240FB29}"/>
    <hyperlink ref="A2471" r:id="rId2469" xr:uid="{C9709E27-9223-4F91-A5BB-5A000B95C1B5}"/>
    <hyperlink ref="A2472" r:id="rId2470" xr:uid="{9C7AA4F8-882D-4211-A31C-77DE705125BB}"/>
    <hyperlink ref="A2473" r:id="rId2471" xr:uid="{66C6C77F-0D80-4781-94FE-987491735030}"/>
    <hyperlink ref="A2474" r:id="rId2472" xr:uid="{7056673E-256B-49D6-BFE4-0D52F529442B}"/>
    <hyperlink ref="A2475" r:id="rId2473" xr:uid="{DF047257-31AF-4CB8-A8D2-C8843D0C578E}"/>
    <hyperlink ref="A2476" r:id="rId2474" xr:uid="{B4A06D8C-0AA6-494E-8F4C-62D46ECF2934}"/>
    <hyperlink ref="A2477" r:id="rId2475" xr:uid="{1AA1CF17-7571-419D-85E9-C2E12BDA8881}"/>
    <hyperlink ref="A2478" r:id="rId2476" xr:uid="{A1323873-C4AF-48F0-BCBE-773527ACC35F}"/>
    <hyperlink ref="A2479" r:id="rId2477" xr:uid="{ECDF9128-2289-4136-93EC-A61796C647DA}"/>
    <hyperlink ref="A2480" r:id="rId2478" xr:uid="{7A9E0F20-F833-47BC-9AB8-44D87E229A61}"/>
    <hyperlink ref="A2481" r:id="rId2479" xr:uid="{FE0B80B0-EFEB-4FA2-A3C6-5EB060E5C448}"/>
    <hyperlink ref="A2482" r:id="rId2480" xr:uid="{70778799-58A0-428B-BB11-0840E7341500}"/>
    <hyperlink ref="A2483" r:id="rId2481" xr:uid="{6CA27C53-3596-4805-8A5F-2F3021E40558}"/>
    <hyperlink ref="A2484" r:id="rId2482" xr:uid="{7ECA8264-7BB8-499A-8066-9BEC3AA63144}"/>
    <hyperlink ref="A2485" r:id="rId2483" xr:uid="{E619EA4E-8A57-4E48-8A7F-3C782A45029C}"/>
    <hyperlink ref="A2486" r:id="rId2484" xr:uid="{DDAE5BFB-7588-4B90-9AA2-703796F11B48}"/>
    <hyperlink ref="A2487" r:id="rId2485" xr:uid="{8D3B252E-36EF-449A-AABD-9E7D542B3D60}"/>
    <hyperlink ref="A2488" r:id="rId2486" xr:uid="{B2C227C0-AF39-4D1B-A900-D3D627A8B9FA}"/>
    <hyperlink ref="A2489" r:id="rId2487" xr:uid="{55F2823F-A3F7-43E6-A65D-1B1CAED8CE4E}"/>
    <hyperlink ref="A2490" r:id="rId2488" xr:uid="{147A2EA4-5D91-41C0-979F-26AB09D15432}"/>
    <hyperlink ref="A2491" r:id="rId2489" xr:uid="{D2C4FB61-71D8-427E-9059-4A2B6005EFC2}"/>
    <hyperlink ref="A2492" r:id="rId2490" xr:uid="{25EDE74F-4470-4983-839A-FB1B60A6C535}"/>
    <hyperlink ref="A2493" r:id="rId2491" xr:uid="{8F295802-EEC8-4CAC-98BF-7C98B25FC060}"/>
    <hyperlink ref="A2494" r:id="rId2492" xr:uid="{08D65E0A-D899-4547-B3A3-93E1B2FBB115}"/>
    <hyperlink ref="A2495" r:id="rId2493" xr:uid="{DD07A6C5-EA52-48C9-AEB5-B7ABE8F431DC}"/>
    <hyperlink ref="A2496" r:id="rId2494" xr:uid="{FBE97CD6-E8F2-4D96-902D-220AFA872D5C}"/>
    <hyperlink ref="A2497" r:id="rId2495" xr:uid="{2DA18562-EDA1-4897-B922-F1A8EEEFC031}"/>
    <hyperlink ref="A2498" r:id="rId2496" xr:uid="{652A6DBC-D63A-4A63-8C95-8D7C40FD171B}"/>
    <hyperlink ref="A2499" r:id="rId2497" xr:uid="{52590B1D-75AC-4B8E-A94A-8BCE4212DD35}"/>
    <hyperlink ref="A2500" r:id="rId2498" xr:uid="{7A9AEFAC-B166-4475-B5A4-8DD4688AA303}"/>
    <hyperlink ref="A2501" r:id="rId2499" xr:uid="{6207994E-9A0E-4091-A964-189A7C210BFE}"/>
    <hyperlink ref="A2502" r:id="rId2500" xr:uid="{5E978998-6E47-4273-93C5-4C0ADED2AE88}"/>
    <hyperlink ref="A2503" r:id="rId2501" xr:uid="{76EC14DB-BF80-4206-A30A-029E92DD8837}"/>
    <hyperlink ref="A2504" r:id="rId2502" xr:uid="{1F0531BA-A3F4-41BA-842D-FA28ACA5F2D4}"/>
    <hyperlink ref="A2505" r:id="rId2503" xr:uid="{3BF1805E-557B-4905-8186-D7D10E81BCF9}"/>
    <hyperlink ref="A2506" r:id="rId2504" xr:uid="{8EA1CC10-596B-44D5-B6DE-4E76517DCAD7}"/>
    <hyperlink ref="A2507" r:id="rId2505" xr:uid="{4F11C214-5DC0-46B7-9CEB-E367AF33282C}"/>
    <hyperlink ref="A2508" r:id="rId2506" xr:uid="{23DA6AC3-E41C-41AC-8C16-F3A6E3803EC3}"/>
    <hyperlink ref="A2509" r:id="rId2507" xr:uid="{AE898797-1BD7-4A83-AB55-5DD880F84E59}"/>
    <hyperlink ref="A2510" r:id="rId2508" xr:uid="{DE89EFEB-AA64-409E-8A9D-76626C373D71}"/>
    <hyperlink ref="A2511" r:id="rId2509" xr:uid="{7DBC44F7-34D3-41D9-BB55-B34626AD9C0E}"/>
    <hyperlink ref="A2512" r:id="rId2510" xr:uid="{F6C4FA5E-4CF5-4F35-85D7-FBBDC6F6BE7F}"/>
    <hyperlink ref="A2513" r:id="rId2511" xr:uid="{570CEC3D-4E8B-401C-8F30-7AA4DBD0CE23}"/>
    <hyperlink ref="A2514" r:id="rId2512" xr:uid="{63B028AC-CBE0-4F7C-8417-16FD5E06840C}"/>
    <hyperlink ref="A2515" r:id="rId2513" xr:uid="{791DD7F8-0D88-4135-BDD1-740D53C1F34E}"/>
    <hyperlink ref="A2516" r:id="rId2514" xr:uid="{B443AABE-9B5F-4237-8DEE-F6F70402860B}"/>
    <hyperlink ref="A2517" r:id="rId2515" xr:uid="{7D25107C-9ADC-4706-890C-EE19074BFB45}"/>
    <hyperlink ref="A2518" r:id="rId2516" xr:uid="{D10646E8-631B-4709-B111-8672E60FEAD0}"/>
    <hyperlink ref="A2519" r:id="rId2517" xr:uid="{C0E9FB79-2B4B-46D9-A09E-176D2A197F1C}"/>
    <hyperlink ref="A2520" r:id="rId2518" xr:uid="{CCB74432-326C-48F7-AA93-DFA328C93585}"/>
    <hyperlink ref="A2521" r:id="rId2519" xr:uid="{462C09A9-66E7-471F-89F3-BCB1CEEABC24}"/>
    <hyperlink ref="A2522" r:id="rId2520" xr:uid="{552CC980-9F60-487C-89FC-85805CC85A24}"/>
    <hyperlink ref="A2523" r:id="rId2521" xr:uid="{61759428-21AE-4DC3-800E-C118B606A131}"/>
    <hyperlink ref="A2524" r:id="rId2522" xr:uid="{44B5325E-CAC5-4E47-A551-6C7C0B91521B}"/>
    <hyperlink ref="A2525" r:id="rId2523" xr:uid="{B27CC276-FF10-4E3C-8EC9-94A9CD111939}"/>
    <hyperlink ref="A2526" r:id="rId2524" xr:uid="{296E02DA-FE6A-498C-8CB2-9610ED9CE5C1}"/>
    <hyperlink ref="A2527" r:id="rId2525" xr:uid="{EF3F039A-4DB0-4784-8AA1-C592185039A0}"/>
    <hyperlink ref="A2528" r:id="rId2526" xr:uid="{99682F89-0201-42C4-9044-A1E095C337B4}"/>
    <hyperlink ref="A2529" r:id="rId2527" xr:uid="{869F72D3-AE62-4CDA-97B9-355D9390C6CA}"/>
    <hyperlink ref="A2530" r:id="rId2528" xr:uid="{2218ACCD-AA5B-4D79-910E-06BDC4EB0813}"/>
    <hyperlink ref="A2531" r:id="rId2529" xr:uid="{1F78856D-0BC8-458B-9462-9026B3E1CC6F}"/>
    <hyperlink ref="A2532" r:id="rId2530" xr:uid="{22D998C7-B027-4CD6-9ED3-A649A54CF745}"/>
    <hyperlink ref="A2533" r:id="rId2531" xr:uid="{2A4EE07F-A771-4D79-A5D3-B7FB96A0A5FF}"/>
    <hyperlink ref="A2534" r:id="rId2532" xr:uid="{5C70B436-59F3-4157-ADFC-EB1E0C38E8EB}"/>
    <hyperlink ref="A2535" r:id="rId2533" xr:uid="{232E51EB-EBE2-4D37-993E-DB059F3ED2F2}"/>
    <hyperlink ref="A2536" r:id="rId2534" xr:uid="{55C45B33-D301-4D43-B941-6FBEFF482A80}"/>
    <hyperlink ref="A2537" r:id="rId2535" xr:uid="{7D0264E7-0577-44B3-8898-19C088E24EBD}"/>
    <hyperlink ref="A2538" r:id="rId2536" xr:uid="{125B374D-ADE0-4F6C-8BB4-538751E8F340}"/>
    <hyperlink ref="A2539" r:id="rId2537" xr:uid="{C2BF4224-5A68-4965-A8CA-DB0181218710}"/>
    <hyperlink ref="A2540" r:id="rId2538" xr:uid="{C6E00CAB-4D50-4B65-8752-903679D59B63}"/>
    <hyperlink ref="A2541" r:id="rId2539" xr:uid="{686FA2BD-6FFE-45E8-B08E-9F8D7C429A5E}"/>
    <hyperlink ref="A2542" r:id="rId2540" xr:uid="{F0E448A5-D386-43A4-AD5A-209A14CACFB1}"/>
    <hyperlink ref="A2543" r:id="rId2541" xr:uid="{909A0B32-FD78-4E27-9982-EF72D32A2B24}"/>
    <hyperlink ref="A2544" r:id="rId2542" xr:uid="{B4570FDD-96AA-4E00-8DEF-665ACE51D220}"/>
    <hyperlink ref="A2545" r:id="rId2543" xr:uid="{5C4C1674-6344-4F32-8F57-15E37F64731A}"/>
    <hyperlink ref="A2546" r:id="rId2544" xr:uid="{137F130E-3C24-4AB8-8C9F-83B6DDEE4313}"/>
    <hyperlink ref="A2547" r:id="rId2545" xr:uid="{35CCD0DD-97A1-466D-A86C-5C90D69A2B9A}"/>
    <hyperlink ref="A2548" r:id="rId2546" xr:uid="{6C11A9D0-178B-43F9-922D-8AF433C67D01}"/>
    <hyperlink ref="A2549" r:id="rId2547" xr:uid="{C1482E81-9219-4CE8-AE9D-6EDDCB7411D9}"/>
    <hyperlink ref="A2550" r:id="rId2548" xr:uid="{D32D95B2-36A0-4DA7-9F57-77068C7EBD9A}"/>
    <hyperlink ref="A2551" r:id="rId2549" xr:uid="{604B4377-6D7F-43E7-A5CB-7D07364E4079}"/>
    <hyperlink ref="A2552" r:id="rId2550" xr:uid="{75830A02-8CB0-4195-8B9F-A39DEAF1472A}"/>
    <hyperlink ref="A2553" r:id="rId2551" xr:uid="{EEFB10E9-7035-426A-A661-797A0F6C226B}"/>
    <hyperlink ref="A2554" r:id="rId2552" xr:uid="{A913FA9D-5B8B-449F-8287-42E42D3E2A61}"/>
    <hyperlink ref="A2555" r:id="rId2553" xr:uid="{DBD3B72F-98B1-4F75-B07A-833AB18A8233}"/>
    <hyperlink ref="A2556" r:id="rId2554" xr:uid="{7F265DDA-7C18-4AB8-8429-9381FAF7AD5A}"/>
    <hyperlink ref="A2557" r:id="rId2555" xr:uid="{91659160-487C-4BC7-89F3-9A32A83697FA}"/>
    <hyperlink ref="A2558" r:id="rId2556" xr:uid="{765310E4-CBE8-4555-913C-D13050E975E8}"/>
    <hyperlink ref="A2559" r:id="rId2557" xr:uid="{0A5BD990-9DAA-447C-8DE7-24F3F7322D91}"/>
    <hyperlink ref="A2560" r:id="rId2558" xr:uid="{DF00776D-9B99-4AA8-9B24-C88271987048}"/>
    <hyperlink ref="A2561" r:id="rId2559" xr:uid="{270D3F96-5B2E-4C0D-A9CB-6F2FE416ED02}"/>
    <hyperlink ref="A2562" r:id="rId2560" xr:uid="{17C8F843-0B79-4AC2-905C-5511F058ABC9}"/>
    <hyperlink ref="A2563" r:id="rId2561" xr:uid="{328416B9-FDCA-4B45-8DB8-711897CA1E7A}"/>
    <hyperlink ref="A2564" r:id="rId2562" xr:uid="{3F8A6B74-063B-4533-B85A-A576142475DB}"/>
    <hyperlink ref="A2565" r:id="rId2563" xr:uid="{66F76092-0CA8-430E-90DE-8351A765E140}"/>
    <hyperlink ref="A2566" r:id="rId2564" xr:uid="{AAE44C55-02B2-4696-ABA1-27C9C4FE57D5}"/>
    <hyperlink ref="A2567" r:id="rId2565" xr:uid="{9168DF80-7EF6-45A8-92F9-0B59F9186DD4}"/>
    <hyperlink ref="A2568" r:id="rId2566" xr:uid="{74276042-6957-4F44-A6ED-D5778712F854}"/>
    <hyperlink ref="A2569" r:id="rId2567" xr:uid="{447245E8-42E8-42E9-A544-7B9DE2A33978}"/>
    <hyperlink ref="A2570" r:id="rId2568" xr:uid="{99289AEC-2767-4FC6-A95A-73CDF5D40A5C}"/>
    <hyperlink ref="A2571" r:id="rId2569" xr:uid="{321B07FE-226E-4D8E-AAC5-8741BF9BA59E}"/>
    <hyperlink ref="A2572" r:id="rId2570" xr:uid="{8DA4FD82-DC72-44A1-A76C-41A28830BEA4}"/>
    <hyperlink ref="A2573" r:id="rId2571" xr:uid="{617F4D6F-CAB5-49F6-A7D5-14C9B1C9B758}"/>
    <hyperlink ref="A2574" r:id="rId2572" xr:uid="{30D3FED8-7A09-4530-BFA4-0310E55D71DB}"/>
    <hyperlink ref="A2575" r:id="rId2573" xr:uid="{924C35E1-3D33-4FA0-9AE7-31641F05C980}"/>
    <hyperlink ref="A2576" r:id="rId2574" xr:uid="{00C93E78-F5FA-4F3A-B7BA-546DE00F4CAF}"/>
    <hyperlink ref="A2577" r:id="rId2575" xr:uid="{83939CFC-1F50-460E-BD14-DF93629594A0}"/>
    <hyperlink ref="A2578" r:id="rId2576" xr:uid="{AFC31BC8-AF75-467C-AE9B-1D11A6A1EC5F}"/>
    <hyperlink ref="A2579" r:id="rId2577" xr:uid="{15DCA39D-E944-404B-9571-3624930D5DDA}"/>
    <hyperlink ref="A2580" r:id="rId2578" xr:uid="{84B92BDE-6AD8-45AF-B1F5-A7015B4095DF}"/>
    <hyperlink ref="A2581" r:id="rId2579" xr:uid="{DC9EED52-8D31-4620-A8BE-1DF1F66A6350}"/>
    <hyperlink ref="A2582" r:id="rId2580" xr:uid="{1853FE06-C856-4D7B-9376-5F48E0288662}"/>
    <hyperlink ref="A2583" r:id="rId2581" xr:uid="{3DC353F4-EB35-4377-A64D-7057C51EB68A}"/>
    <hyperlink ref="A2584" r:id="rId2582" xr:uid="{8D01D903-BF24-47BD-8771-C6100C150805}"/>
    <hyperlink ref="A2585" r:id="rId2583" xr:uid="{CDABA306-72C7-4BAD-B9AE-C5F1D41D5636}"/>
    <hyperlink ref="A2586" r:id="rId2584" xr:uid="{38A18BAB-DAEF-42E3-9F32-71067D0E3C7C}"/>
    <hyperlink ref="A2587" r:id="rId2585" xr:uid="{B0000D10-50A2-4449-8B06-B4C4C2BBA42E}"/>
    <hyperlink ref="A2588" r:id="rId2586" xr:uid="{B863D118-22D9-4165-8533-1B4A316BF8A8}"/>
    <hyperlink ref="A2589" r:id="rId2587" xr:uid="{6E4D826E-A8BC-4F79-9802-54E0433049CE}"/>
    <hyperlink ref="A2590" r:id="rId2588" xr:uid="{C513A0D9-5DF7-4A3C-8AFC-15A998E3AC6E}"/>
    <hyperlink ref="A2591" r:id="rId2589" xr:uid="{E7B356D6-5172-49CA-A1B0-FEFBBDBD421B}"/>
    <hyperlink ref="A2592" r:id="rId2590" xr:uid="{BE572B52-9174-4779-AB99-F9168807DCD5}"/>
    <hyperlink ref="A2593" r:id="rId2591" xr:uid="{9A3411BC-BEA3-4114-B2FF-AAEF5E57FFA6}"/>
    <hyperlink ref="A2594" r:id="rId2592" xr:uid="{5073542E-68AF-4124-A635-A0CDF07561CE}"/>
    <hyperlink ref="A2595" r:id="rId2593" xr:uid="{FBF9C835-307D-4353-8208-8926FC6C5F4A}"/>
    <hyperlink ref="A2596" r:id="rId2594" xr:uid="{39C2AC41-0172-47FF-AD36-461811459A45}"/>
    <hyperlink ref="A2597" r:id="rId2595" xr:uid="{E0152702-0494-4122-AC79-33725420F213}"/>
    <hyperlink ref="A2598" r:id="rId2596" xr:uid="{7DBA8CDA-5BA9-4287-8966-34EABDA9D897}"/>
    <hyperlink ref="A2599" r:id="rId2597" xr:uid="{93511A40-0FEA-482E-9A6C-8F62AB64B5DA}"/>
    <hyperlink ref="A2600" r:id="rId2598" xr:uid="{A1849044-2C4F-4E90-9FFE-21A51A7AFE6C}"/>
    <hyperlink ref="A2601" r:id="rId2599" xr:uid="{9EAB7C69-7940-4D94-B8F1-44BEB1E1D773}"/>
    <hyperlink ref="A2602" r:id="rId2600" xr:uid="{EBB0A6E2-F8DA-4473-9B07-3B812343C7AE}"/>
    <hyperlink ref="A2603" r:id="rId2601" xr:uid="{A84D5036-C91E-4A52-A7E0-7389D71A9AA5}"/>
    <hyperlink ref="A2604" r:id="rId2602" xr:uid="{8CD33FD8-6E87-4E42-AA1B-EA34BA1298AE}"/>
    <hyperlink ref="A2605" r:id="rId2603" xr:uid="{7E6C2632-AFC4-4E32-9F82-09E45C602346}"/>
    <hyperlink ref="A2606" r:id="rId2604" xr:uid="{8954DF60-F265-4103-83F7-8C9D13708291}"/>
    <hyperlink ref="A2607" r:id="rId2605" xr:uid="{504D5698-9211-44C7-BB70-8420A6F3D680}"/>
    <hyperlink ref="A2608" r:id="rId2606" xr:uid="{39C495BD-1C2F-43D2-B8BE-551076179FA4}"/>
    <hyperlink ref="A2609" r:id="rId2607" xr:uid="{B0782AA2-D819-4B72-8190-F71BBB72697A}"/>
    <hyperlink ref="A2610" r:id="rId2608" xr:uid="{2B4F14EA-2B90-447E-B675-85C715391B0F}"/>
    <hyperlink ref="A2611" r:id="rId2609" xr:uid="{E86C1C65-CEB5-4BFE-A15B-10EAA9B4F55E}"/>
    <hyperlink ref="A2612" r:id="rId2610" xr:uid="{0E457AB7-305C-49E2-B655-C9FD86A35498}"/>
    <hyperlink ref="A2613" r:id="rId2611" xr:uid="{CEAEB647-6A50-4B0A-99B1-B015B543DF31}"/>
    <hyperlink ref="A2614" r:id="rId2612" xr:uid="{518D2330-48A5-4235-B721-6CC4C69872FE}"/>
    <hyperlink ref="A2615" r:id="rId2613" xr:uid="{FF2C491F-9090-45FB-84E3-56E86C8DA190}"/>
    <hyperlink ref="A2616" r:id="rId2614" xr:uid="{4E72D0AB-8085-484B-9685-172315E7B884}"/>
    <hyperlink ref="A2617" r:id="rId2615" xr:uid="{E9EC36D1-67D0-49C1-AE4A-BE85CE24D029}"/>
    <hyperlink ref="A2618" r:id="rId2616" xr:uid="{200EDBE3-5625-4870-83C3-EE26C67D3DBD}"/>
    <hyperlink ref="A2619" r:id="rId2617" xr:uid="{AD54EC5C-876C-43F1-941E-DFB689238F31}"/>
    <hyperlink ref="A2620" r:id="rId2618" xr:uid="{37DC88C7-D284-43EF-B3EB-8E10BA207C97}"/>
    <hyperlink ref="A2621" r:id="rId2619" xr:uid="{3E7383D5-5C78-4CF1-8208-D1F13A63F72D}"/>
    <hyperlink ref="A2622" r:id="rId2620" xr:uid="{D92CEBA1-F5F6-47A5-8041-F233E2768553}"/>
    <hyperlink ref="A2623" r:id="rId2621" xr:uid="{1D9AA843-6AF6-40C9-A168-6E13BE9DED50}"/>
    <hyperlink ref="A2624" r:id="rId2622" xr:uid="{C3AEB4EE-C8A5-4CF8-94D5-6F1DE1004606}"/>
    <hyperlink ref="A2625" r:id="rId2623" xr:uid="{2AE1F803-CF36-4C68-9912-276220D7CFA1}"/>
    <hyperlink ref="A2626" r:id="rId2624" xr:uid="{4BD1CF23-9083-4AB3-8155-A212C5860B47}"/>
    <hyperlink ref="A2627" r:id="rId2625" xr:uid="{AFA1E3B7-7BE0-4E91-AA91-0932AB337CC3}"/>
    <hyperlink ref="A2628" r:id="rId2626" xr:uid="{AB639A2F-4BBD-4D62-A2E6-BAC9CB281D98}"/>
    <hyperlink ref="A2629" r:id="rId2627" xr:uid="{B4866F82-C988-42B2-AF31-4AFA5C79EEFE}"/>
    <hyperlink ref="A2630" r:id="rId2628" xr:uid="{B16D00EA-E72C-4C36-88E6-75D9450AE286}"/>
    <hyperlink ref="A2631" r:id="rId2629" xr:uid="{E8A9B2E2-3974-466D-8080-8E40172ED451}"/>
    <hyperlink ref="A2632" r:id="rId2630" xr:uid="{1FB45A8B-36B5-4F5F-9B3A-7F309BD868DF}"/>
    <hyperlink ref="A2633" r:id="rId2631" xr:uid="{8311BB10-7F30-49EB-A1BB-2F852CF5C587}"/>
    <hyperlink ref="A2634" r:id="rId2632" xr:uid="{93EA159A-B9BC-479C-9512-6A6E1891016D}"/>
    <hyperlink ref="A2635" r:id="rId2633" xr:uid="{C7658F02-EED3-43AC-AC3B-6B1B5BD54DCB}"/>
    <hyperlink ref="A2636" r:id="rId2634" xr:uid="{37D093A6-8464-4827-B8C9-D8C1140F4652}"/>
    <hyperlink ref="A2637" r:id="rId2635" xr:uid="{3F4EF1BD-5921-4B8C-9774-9D5BDEBAC6C0}"/>
    <hyperlink ref="A2638" r:id="rId2636" xr:uid="{ADC8FB34-5152-4166-AEAE-179116098B4D}"/>
    <hyperlink ref="A2639" r:id="rId2637" xr:uid="{358A542B-1A20-4BBA-A663-F65D9DC43612}"/>
    <hyperlink ref="A2640" r:id="rId2638" xr:uid="{317A1FE3-9308-4227-A119-0DEA0386AF87}"/>
    <hyperlink ref="A2641" r:id="rId2639" xr:uid="{0AB3A4F3-279D-4C03-ABA4-CE2980AAF189}"/>
    <hyperlink ref="A2642" r:id="rId2640" xr:uid="{8A28E64D-BC45-4148-8F5D-81C42F8A4810}"/>
    <hyperlink ref="A2643" r:id="rId2641" xr:uid="{C1AC3502-4999-41EF-B475-73A6F5CD1E99}"/>
    <hyperlink ref="A2644" r:id="rId2642" xr:uid="{7AD1A086-9C42-4E7A-8C72-27C2237CF0CF}"/>
    <hyperlink ref="A2645" r:id="rId2643" xr:uid="{A86D05C1-CC01-485E-92BB-39996137E051}"/>
    <hyperlink ref="A2646" r:id="rId2644" xr:uid="{6066E660-FAA8-4A1B-B38F-18E813E4CFF9}"/>
    <hyperlink ref="A2647" r:id="rId2645" xr:uid="{8D14EED8-ACC6-4A71-9FDF-839307AC8FDE}"/>
    <hyperlink ref="A2648" r:id="rId2646" xr:uid="{924C3E8B-8628-4B81-917A-894BCCE26A61}"/>
    <hyperlink ref="A2649" r:id="rId2647" xr:uid="{F075C61D-6FFE-4CB1-B0F4-25189BC7C7B8}"/>
    <hyperlink ref="A2650" r:id="rId2648" xr:uid="{6597F9E9-7F3C-4E4F-B044-B92DB0F7E176}"/>
    <hyperlink ref="A2651" r:id="rId2649" xr:uid="{5BF22993-1209-43EA-AE2E-537372627F69}"/>
    <hyperlink ref="A2652" r:id="rId2650" xr:uid="{2EEFBC19-E3B8-4537-AAC0-B35F0DD8976C}"/>
    <hyperlink ref="A2653" r:id="rId2651" xr:uid="{9307FB46-ABEA-4CC3-8A9A-AD5C8A841CE7}"/>
    <hyperlink ref="A2654" r:id="rId2652" xr:uid="{71C36F3B-00F8-4C71-8366-4EB2D1AB17D5}"/>
    <hyperlink ref="A2655" r:id="rId2653" xr:uid="{8F49DD9C-493B-4010-B867-280DDC07743D}"/>
    <hyperlink ref="A2656" r:id="rId2654" xr:uid="{2A646003-BA02-48F4-A61D-0724246A4E24}"/>
    <hyperlink ref="A2657" r:id="rId2655" xr:uid="{59F98B3B-8E50-4BC4-A022-0416CB13CF16}"/>
    <hyperlink ref="A2658" r:id="rId2656" xr:uid="{4CDCC4A4-2DA6-48AD-B179-E548D45FEFE9}"/>
    <hyperlink ref="A2659" r:id="rId2657" xr:uid="{D64DB634-23FC-4F1E-A96C-A98ABB8BED7D}"/>
    <hyperlink ref="A2660" r:id="rId2658" xr:uid="{75E8C027-DBAE-4E50-847A-6AD73054D28A}"/>
    <hyperlink ref="A2661" r:id="rId2659" xr:uid="{B2900FF5-D45B-4E62-801D-06C3ABE337AC}"/>
    <hyperlink ref="A2662" r:id="rId2660" xr:uid="{A63908D5-CF24-4D46-9E33-89010F995DBC}"/>
    <hyperlink ref="A2663" r:id="rId2661" xr:uid="{EBAD63E2-D1DA-4DA2-B1E6-175A2F1EF0E1}"/>
    <hyperlink ref="A2664" r:id="rId2662" xr:uid="{18516632-CAF5-4228-BB7F-05BD5256BB18}"/>
    <hyperlink ref="A2665" r:id="rId2663" xr:uid="{30D50DF6-4D7C-4088-B2A5-DAFC6B0CC725}"/>
    <hyperlink ref="A2666" r:id="rId2664" xr:uid="{F16A8516-7B9B-420C-8921-E0A3FF2EB8C6}"/>
    <hyperlink ref="A2667" r:id="rId2665" xr:uid="{51986CA3-86C1-427E-AB39-F86160B8BA9D}"/>
    <hyperlink ref="A2668" r:id="rId2666" xr:uid="{4B799274-3E81-4DCD-B64C-A21EFDA114BA}"/>
    <hyperlink ref="A2669" r:id="rId2667" xr:uid="{93758034-CA20-498A-A698-0916905A2235}"/>
    <hyperlink ref="A2670" r:id="rId2668" xr:uid="{875C8B21-1C11-4162-ADE8-50945C9B02B8}"/>
    <hyperlink ref="A2671" r:id="rId2669" xr:uid="{95CA6751-A4D3-49C5-8D07-432B09033F9D}"/>
    <hyperlink ref="A2672" r:id="rId2670" xr:uid="{DBE25C09-B313-409D-961F-566A16AE52E1}"/>
    <hyperlink ref="A2673" r:id="rId2671" xr:uid="{A8EEAF36-9C4C-4A35-9A86-C51E884C4E44}"/>
    <hyperlink ref="A2674" r:id="rId2672" xr:uid="{EF9CC604-CC89-4754-8D30-EEF48BE032E2}"/>
    <hyperlink ref="A2675" r:id="rId2673" xr:uid="{FA92FFA8-4B75-46E0-ABE1-D775BF1C9272}"/>
    <hyperlink ref="A2676" r:id="rId2674" xr:uid="{E32708EE-91EC-49E5-A837-CC75182D844D}"/>
    <hyperlink ref="A2677" r:id="rId2675" xr:uid="{83EF5874-ED17-4CA8-8E91-0B33839D9F3D}"/>
    <hyperlink ref="A2678" r:id="rId2676" xr:uid="{A4800BB2-2074-496E-B277-D5A5623647E1}"/>
    <hyperlink ref="A2679" r:id="rId2677" xr:uid="{83139954-DB22-4C0E-99FB-836BFBFDB0FE}"/>
    <hyperlink ref="A2680" r:id="rId2678" xr:uid="{C0219926-9A56-4300-9705-1F73D7C3CD2C}"/>
    <hyperlink ref="A2681" r:id="rId2679" xr:uid="{C46A36EF-C145-43B5-BEAE-C027FFF28BFC}"/>
    <hyperlink ref="A2682" r:id="rId2680" xr:uid="{3A201867-A48B-4BE0-B967-C8B573ADF490}"/>
    <hyperlink ref="A2683" r:id="rId2681" xr:uid="{00450C34-5570-4075-929C-ACDEEC37030A}"/>
    <hyperlink ref="A2684" r:id="rId2682" xr:uid="{04412D1E-6B09-406A-BEB3-825B57E1F3B1}"/>
    <hyperlink ref="A2685" r:id="rId2683" xr:uid="{4C8DFBBC-6EEF-4BC1-B54C-A28927B64AB7}"/>
    <hyperlink ref="A2686" r:id="rId2684" xr:uid="{C8C33F86-B949-40A3-9157-C1E3DAD4A600}"/>
    <hyperlink ref="A2687" r:id="rId2685" xr:uid="{C5BF8EFE-ECA8-4F1B-A3CA-035383AEDBFD}"/>
    <hyperlink ref="A2688" r:id="rId2686" xr:uid="{7B17204C-51E7-4D4F-BBB2-0EEDA9C4D8C1}"/>
    <hyperlink ref="A2689" r:id="rId2687" xr:uid="{727F80C1-4A42-4819-8B81-BF81422E4E9F}"/>
    <hyperlink ref="A2690" r:id="rId2688" xr:uid="{6FFAF9C2-8A45-4AF3-BA7B-1BAE412A909B}"/>
    <hyperlink ref="A2691" r:id="rId2689" xr:uid="{276D935C-2577-4910-A702-34297676DBDC}"/>
    <hyperlink ref="A2692" r:id="rId2690" xr:uid="{8FC86D6A-568D-4F0E-913F-1E9037F2D59F}"/>
    <hyperlink ref="A2693" r:id="rId2691" xr:uid="{1F1FC1F8-F91D-4C69-90DB-46C86E5096F1}"/>
    <hyperlink ref="A2694" r:id="rId2692" xr:uid="{3C9942E1-4C0B-4814-99BA-3FBB5D76E535}"/>
    <hyperlink ref="A2695" r:id="rId2693" xr:uid="{D4B545DD-8AB1-4D97-80AD-78D4C20CF54E}"/>
    <hyperlink ref="A2696" r:id="rId2694" xr:uid="{90C1914A-45C4-4DB3-AF74-9C75B6DE70A0}"/>
    <hyperlink ref="A2697" r:id="rId2695" xr:uid="{BCCC46FE-4FFE-4308-B908-57DFB5816049}"/>
    <hyperlink ref="A2698" r:id="rId2696" xr:uid="{2CB576F7-4928-461C-8D17-DC0EA303A568}"/>
    <hyperlink ref="A2699" r:id="rId2697" xr:uid="{DE051103-A55B-46A0-BAEB-CCC9F9CF5B3E}"/>
    <hyperlink ref="A2700" r:id="rId2698" xr:uid="{804820C4-285D-4A3D-AE40-C196C764FD28}"/>
    <hyperlink ref="A2701" r:id="rId2699" xr:uid="{1D3A07A6-EAA2-4499-9DC6-BDA529F96BED}"/>
    <hyperlink ref="A2702" r:id="rId2700" xr:uid="{B267BC05-C668-4C1D-9825-2967DB3E9E7B}"/>
    <hyperlink ref="A2703" r:id="rId2701" xr:uid="{03AB41C5-42DE-4755-B818-6E8B8B4C82F5}"/>
    <hyperlink ref="A2704" r:id="rId2702" xr:uid="{F8A00697-2D57-4509-9AB5-0A3282599926}"/>
    <hyperlink ref="A2705" r:id="rId2703" xr:uid="{909B4D76-213A-4738-BC36-00B3E3050531}"/>
    <hyperlink ref="A2706" r:id="rId2704" xr:uid="{8639A838-CAA9-41F1-9144-9D0732649CFF}"/>
    <hyperlink ref="A2707" r:id="rId2705" xr:uid="{8EF99D21-2329-4A05-8A0C-1F66956787B8}"/>
    <hyperlink ref="A2708" r:id="rId2706" xr:uid="{D0AE475D-24E6-4953-8436-5F8A3023A0B6}"/>
    <hyperlink ref="A2709" r:id="rId2707" xr:uid="{178C469B-7A7D-4D28-8DDF-09F643F97005}"/>
    <hyperlink ref="A2710" r:id="rId2708" xr:uid="{80B9755B-0A2B-41F9-8343-D0F9672A648C}"/>
    <hyperlink ref="A2711" r:id="rId2709" xr:uid="{8634034D-7AA6-47D7-B198-9E7CAB097C6E}"/>
    <hyperlink ref="A2712" r:id="rId2710" xr:uid="{E9ED9625-C146-4622-A9EA-349F0CD5F3D7}"/>
    <hyperlink ref="A2713" r:id="rId2711" xr:uid="{9504DF63-AF43-4CA4-82E5-72E6A1A8C449}"/>
    <hyperlink ref="A2714" r:id="rId2712" xr:uid="{CD90C7B6-B550-4C20-B8F8-F013061D6108}"/>
    <hyperlink ref="A2715" r:id="rId2713" xr:uid="{FD432801-7F14-41A4-983D-4B3659B68690}"/>
    <hyperlink ref="A2716" r:id="rId2714" xr:uid="{68712D11-F932-414F-A773-206697A17D8D}"/>
    <hyperlink ref="A2717" r:id="rId2715" xr:uid="{0CD52C93-6D49-4BBD-8C6D-9024DAC7E845}"/>
    <hyperlink ref="A2718" r:id="rId2716" xr:uid="{75848D6F-AC72-44C9-B0AE-CF5D551A49DD}"/>
    <hyperlink ref="A2719" r:id="rId2717" xr:uid="{DBB411C7-F170-4BC8-87CC-BAAF9E1C26B8}"/>
    <hyperlink ref="A2720" r:id="rId2718" xr:uid="{B0B63EEE-2BFD-43FE-928B-6783D725F29F}"/>
    <hyperlink ref="A2721" r:id="rId2719" xr:uid="{B8629D40-C384-40BD-948A-FAEB9BBBBF67}"/>
    <hyperlink ref="A2722" r:id="rId2720" xr:uid="{D3BBFB2A-4993-4BC4-98EE-666E6557E17D}"/>
    <hyperlink ref="A2723" r:id="rId2721" xr:uid="{2E95A0C2-F077-4FAA-A49B-8DE6AA26D958}"/>
    <hyperlink ref="A2724" r:id="rId2722" xr:uid="{29D135D7-56E6-47BC-AE9A-4369824E827C}"/>
    <hyperlink ref="A2725" r:id="rId2723" xr:uid="{686815BA-5812-4BA3-97D2-99848B35BCC9}"/>
    <hyperlink ref="A2726" r:id="rId2724" xr:uid="{91C1AC47-4A68-4AB8-9D01-EF65AF940B42}"/>
    <hyperlink ref="A2727" r:id="rId2725" xr:uid="{778C6509-E0E2-4110-B375-EE80EE78BD7B}"/>
    <hyperlink ref="A2728" r:id="rId2726" xr:uid="{841300F7-4067-45F6-88A6-35F37AC84674}"/>
    <hyperlink ref="A2729" r:id="rId2727" xr:uid="{30BADD83-C2FE-4B6C-9BFE-1846D6CD6DC3}"/>
    <hyperlink ref="A2730" r:id="rId2728" xr:uid="{A8E9BA82-ED7A-477F-8DF8-F74BBC7DD7E3}"/>
    <hyperlink ref="A2731" r:id="rId2729" xr:uid="{8A6C4881-78D9-4F32-B408-3A63B2EA7713}"/>
    <hyperlink ref="A2732" r:id="rId2730" xr:uid="{38941CD6-88D2-4A4A-A59F-0BC630C0FB8D}"/>
    <hyperlink ref="A2733" r:id="rId2731" xr:uid="{360939F1-B1BF-4F02-A9CA-2D6DAF71C681}"/>
    <hyperlink ref="A2734" r:id="rId2732" xr:uid="{629BA0BB-0396-4EF9-9063-F50399658845}"/>
    <hyperlink ref="A2735" r:id="rId2733" xr:uid="{D1ED8442-68E2-4300-B682-8958BC5F447A}"/>
    <hyperlink ref="A2736" r:id="rId2734" xr:uid="{323250E6-9C13-451D-840E-73316E3C9DD1}"/>
    <hyperlink ref="A2737" r:id="rId2735" xr:uid="{5F3FA30C-BF3B-4DB7-A2D7-5AC72B4A6F40}"/>
    <hyperlink ref="A2738" r:id="rId2736" xr:uid="{81CB4BDA-A024-43F4-B056-DADC68F5952F}"/>
    <hyperlink ref="A2739" r:id="rId2737" xr:uid="{6DCC43FB-2F01-41B3-BF78-69C4A42E0599}"/>
    <hyperlink ref="A2740" r:id="rId2738" xr:uid="{AE5E03F4-4A90-483B-B9EA-751D63E0FBBB}"/>
    <hyperlink ref="A2741" r:id="rId2739" xr:uid="{F7D82246-FBB6-4F08-9814-AB06B7B709E8}"/>
    <hyperlink ref="A2742" r:id="rId2740" xr:uid="{EB1C962F-C03C-43CA-86AF-E45D026FF319}"/>
    <hyperlink ref="A2743" r:id="rId2741" xr:uid="{1AD85426-75FA-46D8-B7F3-8517123B2A82}"/>
    <hyperlink ref="A2744" r:id="rId2742" xr:uid="{AEE1F8CC-FA39-4E63-BDCF-A7A9044C7B09}"/>
    <hyperlink ref="A2745" r:id="rId2743" xr:uid="{B304B4A4-E985-41BC-B7A5-D6DC45BC0A12}"/>
    <hyperlink ref="A2746" r:id="rId2744" xr:uid="{DDD8D3DF-BA85-410D-8D5F-5383363ABB1E}"/>
    <hyperlink ref="A2747" r:id="rId2745" xr:uid="{20A335B5-C6C5-4FD5-B039-F00B5120E27A}"/>
    <hyperlink ref="A2748" r:id="rId2746" xr:uid="{F32BE825-8AE2-467E-9413-7A8474D46CDA}"/>
    <hyperlink ref="A2749" r:id="rId2747" xr:uid="{3A6D5AD9-E85C-4934-8B23-CBC2FEEF9063}"/>
    <hyperlink ref="A2750" r:id="rId2748" xr:uid="{E424557E-A1EB-4214-B20C-25FAB87022EA}"/>
    <hyperlink ref="A2751" r:id="rId2749" xr:uid="{2614DF10-0555-435B-94F6-63E3EAEDA274}"/>
    <hyperlink ref="A2752" r:id="rId2750" xr:uid="{FFD3E5EA-A392-42F9-AA89-E5B7F80BC544}"/>
    <hyperlink ref="A2753" r:id="rId2751" xr:uid="{B33A7976-9C8E-4986-A3F4-394BA006E442}"/>
    <hyperlink ref="A2754" r:id="rId2752" xr:uid="{21890050-F937-41FE-9F81-12BD839CD2B4}"/>
    <hyperlink ref="A2755" r:id="rId2753" xr:uid="{B5143836-D686-428E-AA18-42BC47944131}"/>
    <hyperlink ref="A2756" r:id="rId2754" xr:uid="{1AC8D971-88C9-43A9-8497-7D0A9A5905CA}"/>
    <hyperlink ref="A2757" r:id="rId2755" xr:uid="{F4359275-DC38-47F8-8A50-7C88D749E03D}"/>
    <hyperlink ref="A2758" r:id="rId2756" xr:uid="{CF79E2F8-F6F8-4871-B973-5DE775F132F8}"/>
    <hyperlink ref="A2759" r:id="rId2757" xr:uid="{3ABD466F-82CA-4DED-8205-907EE8243415}"/>
    <hyperlink ref="A2760" r:id="rId2758" xr:uid="{7FE81CDA-75D4-47CD-A25F-2F73604B8C10}"/>
    <hyperlink ref="A2761" r:id="rId2759" xr:uid="{EE6AB454-4760-4E5B-8C9C-EF74DB61D2D1}"/>
    <hyperlink ref="A2762" r:id="rId2760" xr:uid="{0DB37F7A-250A-4141-B66B-4F63F2735BF9}"/>
    <hyperlink ref="A2763" r:id="rId2761" xr:uid="{129D7257-E6CE-45BA-A53F-DAC0CC1A285D}"/>
    <hyperlink ref="A2764" r:id="rId2762" xr:uid="{B95E35DA-EEC3-4C72-8444-55429DC4CEEC}"/>
    <hyperlink ref="A2765" r:id="rId2763" xr:uid="{D13F1990-BAA7-4AEC-93B7-797EB958D192}"/>
    <hyperlink ref="A2766" r:id="rId2764" xr:uid="{68670EB7-E6DE-4FEA-943F-689E975CCA32}"/>
    <hyperlink ref="A2767" r:id="rId2765" xr:uid="{B37A0A54-1961-4C4E-BA24-71B169CD3F57}"/>
    <hyperlink ref="A2768" r:id="rId2766" xr:uid="{7C9AF26F-C428-4353-BDF4-C17B2B31F217}"/>
    <hyperlink ref="A2769" r:id="rId2767" xr:uid="{D7311E88-1567-422F-888F-5F26AF4A040F}"/>
    <hyperlink ref="A2770" r:id="rId2768" xr:uid="{5D12BCA1-B4E1-4D7B-BCE0-716C87ACFE6F}"/>
    <hyperlink ref="A2771" r:id="rId2769" xr:uid="{0DADC4A6-2949-430A-8915-F82EFA6AD5C7}"/>
    <hyperlink ref="A2772" r:id="rId2770" xr:uid="{6D13B973-DEC2-4181-9875-E4C93EC91035}"/>
    <hyperlink ref="A2773" r:id="rId2771" xr:uid="{2CB19BB5-8631-4888-87DF-315C7C160966}"/>
    <hyperlink ref="A2774" r:id="rId2772" xr:uid="{1BB068EC-8B60-43D5-89CD-DCCA04DF369B}"/>
    <hyperlink ref="A2775" r:id="rId2773" xr:uid="{A79EF648-8087-4050-9D23-78FB4C2B6AB7}"/>
    <hyperlink ref="A2776" r:id="rId2774" xr:uid="{C30FD9B9-8B4F-4BE3-A3C4-31E1BC64A510}"/>
    <hyperlink ref="A2777" r:id="rId2775" xr:uid="{C7ED5554-E515-4DD4-8657-3A00B6E50EF8}"/>
    <hyperlink ref="A2778" r:id="rId2776" xr:uid="{65C94D9C-540D-4F3E-B67B-A78BB9ECAF35}"/>
    <hyperlink ref="A2779" r:id="rId2777" xr:uid="{BE3A1AB8-B9F8-48C1-B094-1A2CCD4D2BA2}"/>
    <hyperlink ref="A2780" r:id="rId2778" xr:uid="{C3A911C1-3708-4676-A9CE-610DC2D09EA4}"/>
    <hyperlink ref="A2781" r:id="rId2779" xr:uid="{D0D5ED27-F345-458C-ACA3-E184201BEC4A}"/>
    <hyperlink ref="A2782" r:id="rId2780" xr:uid="{4C0BE384-0F89-442E-B003-0BDB8D801F4E}"/>
    <hyperlink ref="A2783" r:id="rId2781" xr:uid="{4443E3A4-B74E-4FAA-BFCC-327AD634C2A5}"/>
    <hyperlink ref="A2784" r:id="rId2782" xr:uid="{4A8B4A22-1407-401C-8269-3C6262558922}"/>
    <hyperlink ref="A2785" r:id="rId2783" xr:uid="{7879830D-95A0-4941-B61A-C8CFE523AF97}"/>
    <hyperlink ref="A2786" r:id="rId2784" xr:uid="{3FEEC5D9-925F-4345-8F64-66E361B6BC96}"/>
    <hyperlink ref="A2787" r:id="rId2785" xr:uid="{2D144B81-CC88-49D3-B898-08707727E029}"/>
    <hyperlink ref="A2788" r:id="rId2786" xr:uid="{845BC6D4-9B76-4E06-A428-80465DECED87}"/>
    <hyperlink ref="A2789" r:id="rId2787" xr:uid="{E373810E-3917-489C-85E2-D355F69FCD74}"/>
    <hyperlink ref="A2790" r:id="rId2788" xr:uid="{BC5B6A53-6D5B-433E-9078-3E1CB5F706E5}"/>
    <hyperlink ref="A2791" r:id="rId2789" xr:uid="{D6D1FD5F-6533-4EDE-AE72-860682788171}"/>
    <hyperlink ref="A2792" r:id="rId2790" xr:uid="{9C1232E0-2CA8-47F0-BB29-9FE1F982423A}"/>
    <hyperlink ref="A2793" r:id="rId2791" xr:uid="{BEB4FA5A-EA19-41EF-8686-1095B305C87A}"/>
    <hyperlink ref="A2794" r:id="rId2792" xr:uid="{F0A44770-F8B6-4BD5-BF98-E68C8D7C0C58}"/>
    <hyperlink ref="A2795" r:id="rId2793" xr:uid="{1CAFD575-7610-4C94-9FCE-3508592A2D03}"/>
    <hyperlink ref="A2796" r:id="rId2794" xr:uid="{122E01A3-EC22-4FBB-B2F4-882138F74ED0}"/>
    <hyperlink ref="A2797" r:id="rId2795" xr:uid="{18C7CA52-DCA0-435F-9853-FA4D3D9CC88A}"/>
    <hyperlink ref="A2798" r:id="rId2796" xr:uid="{D4D3E676-B3E2-4E31-98C1-21413D9AFC36}"/>
    <hyperlink ref="A2799" r:id="rId2797" xr:uid="{5B275BB3-E51D-4690-9B71-06FFDD7C9033}"/>
    <hyperlink ref="A2800" r:id="rId2798" xr:uid="{5EA3F5FF-D914-41B2-B131-5DFC6D8CD6E2}"/>
    <hyperlink ref="A2801" r:id="rId2799" xr:uid="{5292447F-16AC-4289-A8BF-566C0B2C5823}"/>
    <hyperlink ref="A2802" r:id="rId2800" xr:uid="{0998065A-9112-45D1-A69C-033A464DAE2C}"/>
    <hyperlink ref="A2803" r:id="rId2801" xr:uid="{CA8D2864-7953-4A35-860D-F58A02809A37}"/>
    <hyperlink ref="A2804" r:id="rId2802" xr:uid="{6F36E764-C45C-499A-9ABC-EDD5EF6E5247}"/>
    <hyperlink ref="A2805" r:id="rId2803" xr:uid="{C1B19CD2-BDFB-441A-9988-3CC18062B812}"/>
    <hyperlink ref="A2806" r:id="rId2804" xr:uid="{0B877C99-3129-49FC-995A-08F161D249C5}"/>
    <hyperlink ref="A2807" r:id="rId2805" xr:uid="{FB8C4590-4852-4BEC-9A0A-9B3A4CDE1F9B}"/>
    <hyperlink ref="A2808" r:id="rId2806" xr:uid="{DB766AB0-27AD-4535-A297-5C34FB91F7F4}"/>
    <hyperlink ref="A2809" r:id="rId2807" xr:uid="{E81DCF80-0C79-4F90-8C6F-0239CA7C3C4B}"/>
    <hyperlink ref="A2810" r:id="rId2808" xr:uid="{E01C00EA-EAA1-4A37-911A-96D1D1EEDC5D}"/>
    <hyperlink ref="A2811" r:id="rId2809" xr:uid="{02E3E2B4-0A34-4DA1-BFDE-3A584E3FC8A6}"/>
    <hyperlink ref="A2812" r:id="rId2810" xr:uid="{E438E597-F110-41AD-88B6-DF13651ADE84}"/>
    <hyperlink ref="A2813" r:id="rId2811" xr:uid="{B0A81397-365B-4746-B4DF-9C6D5AA17676}"/>
    <hyperlink ref="A2814" r:id="rId2812" xr:uid="{64A07F95-7E5E-411C-BAED-EEE01F8368D1}"/>
    <hyperlink ref="A2815" r:id="rId2813" xr:uid="{EBEBB369-C593-4ACF-B34E-0986CD2BC9F9}"/>
    <hyperlink ref="A2816" r:id="rId2814" xr:uid="{82FA2118-547F-4729-B3ED-A65D97C40DE8}"/>
    <hyperlink ref="A2817" r:id="rId2815" xr:uid="{6DDC2918-65D8-4415-8152-88D31712C06E}"/>
    <hyperlink ref="A2818" r:id="rId2816" xr:uid="{694027EA-97E3-4812-ACA6-916ACC0B4A77}"/>
    <hyperlink ref="A2819" r:id="rId2817" xr:uid="{9E7E750F-AABC-4EB8-8394-E3C5672036AE}"/>
    <hyperlink ref="A2820" r:id="rId2818" xr:uid="{2A835354-E656-4DAC-B3AB-DFB7264F3F25}"/>
    <hyperlink ref="A2821" r:id="rId2819" xr:uid="{DD20C63D-CFF6-4156-B4A1-151D156F3789}"/>
    <hyperlink ref="A2822" r:id="rId2820" xr:uid="{BD5582F4-8A13-4E5B-BBEB-6BD261B4A281}"/>
    <hyperlink ref="A2823" r:id="rId2821" xr:uid="{95C6279A-A1F6-4E30-A203-E0A5FCA23320}"/>
    <hyperlink ref="A2824" r:id="rId2822" xr:uid="{1EFA0B15-C211-42B4-BEB2-A88D08D52A54}"/>
    <hyperlink ref="A2825" r:id="rId2823" xr:uid="{3344D8FB-2C16-48E5-A0CC-DD082D338C5B}"/>
    <hyperlink ref="A2826" r:id="rId2824" xr:uid="{30376010-59B3-4740-81D8-AF2A654559D8}"/>
    <hyperlink ref="A2827" r:id="rId2825" xr:uid="{E0E70C57-1838-4B9D-ACFB-EA3069D8E4CF}"/>
    <hyperlink ref="A2828" r:id="rId2826" xr:uid="{A305F703-562E-409C-8848-6AB359CCD334}"/>
    <hyperlink ref="A2829" r:id="rId2827" xr:uid="{E481D87F-2449-474C-A835-2052A392ED36}"/>
    <hyperlink ref="A2830" r:id="rId2828" xr:uid="{7FD41B22-FB6D-4DDE-883B-874918268E77}"/>
    <hyperlink ref="A2831" r:id="rId2829" xr:uid="{B3B7C7A8-C394-450F-B7CF-E7C35559B52B}"/>
    <hyperlink ref="A2832" r:id="rId2830" xr:uid="{6B26279C-DE7C-4B97-B241-283A8B336032}"/>
    <hyperlink ref="A2833" r:id="rId2831" xr:uid="{2DEACB7B-348E-440F-8D10-03875B1A085F}"/>
    <hyperlink ref="A2834" r:id="rId2832" xr:uid="{2277D7E8-6FD6-4426-98BD-190D86702033}"/>
    <hyperlink ref="A2835" r:id="rId2833" xr:uid="{F8B4E462-A1F1-4986-902A-7BFA694B068A}"/>
    <hyperlink ref="A2836" r:id="rId2834" xr:uid="{5993D040-7BA5-42B3-AC1F-769262ADF94C}"/>
    <hyperlink ref="A2837" r:id="rId2835" xr:uid="{D319C876-F602-4082-B798-7E27257B1D1A}"/>
    <hyperlink ref="A2838" r:id="rId2836" xr:uid="{AED3A77A-7C1C-4F21-85BD-D7922138EC3F}"/>
    <hyperlink ref="A2839" r:id="rId2837" xr:uid="{1C1F7033-B418-4802-A115-F99DFA9CDD7A}"/>
    <hyperlink ref="A2840" r:id="rId2838" xr:uid="{E3AEA79A-BABA-4797-9D49-F690CB42BBF3}"/>
    <hyperlink ref="A2841" r:id="rId2839" xr:uid="{254AB4AF-C7D8-459A-8F1E-249ED9B7D31A}"/>
    <hyperlink ref="A2842" r:id="rId2840" xr:uid="{2AAB7E8F-B066-4FA5-A210-D98A66A6F50A}"/>
    <hyperlink ref="A2843" r:id="rId2841" xr:uid="{7B27CB71-347E-4A5A-93A9-8D1F8BB9ECEC}"/>
    <hyperlink ref="A2844" r:id="rId2842" xr:uid="{46C15367-60E2-40FF-8949-4D9A34DF0B49}"/>
    <hyperlink ref="A2845" r:id="rId2843" xr:uid="{4F4A1F8A-A96F-4D4F-A4EC-019B6DBA2E5D}"/>
    <hyperlink ref="A2846" r:id="rId2844" xr:uid="{18F1CAA6-1289-4F2D-B84F-0D48C223CD47}"/>
    <hyperlink ref="A2847" r:id="rId2845" xr:uid="{5FC6C5FB-C756-42D9-ABF0-7130ECF428EA}"/>
    <hyperlink ref="A2848" r:id="rId2846" xr:uid="{7CE1D005-7332-4F06-AA77-C4DB949F02D3}"/>
    <hyperlink ref="A2849" r:id="rId2847" xr:uid="{1EFABBC9-51BB-40A1-A134-0CB9DDB8FBEF}"/>
    <hyperlink ref="A2850" r:id="rId2848" xr:uid="{AF834EB2-0A65-4A7C-85B4-096F2049F5EA}"/>
    <hyperlink ref="A2851" r:id="rId2849" xr:uid="{2B3E43E1-767B-449F-9314-8F2330B8C1F2}"/>
    <hyperlink ref="A2852" r:id="rId2850" xr:uid="{1F7AF5A3-C7CA-4A31-91E8-9169DA930B9C}"/>
    <hyperlink ref="A2853" r:id="rId2851" xr:uid="{82CDF5E9-5279-4D5E-99F7-DE69D5912A42}"/>
    <hyperlink ref="A2854" r:id="rId2852" xr:uid="{B93EB9CD-E78A-4871-910B-59BD52A78C25}"/>
    <hyperlink ref="A2855" r:id="rId2853" xr:uid="{426075A3-F5EB-48D7-A8D5-E78A911453A3}"/>
    <hyperlink ref="A2856" r:id="rId2854" xr:uid="{D171F472-C006-4451-A699-5CF886FDA554}"/>
    <hyperlink ref="A2857" r:id="rId2855" xr:uid="{84B061D9-E7B6-4005-A53A-A238974DA79F}"/>
    <hyperlink ref="A2858" r:id="rId2856" xr:uid="{14866090-A61F-43E2-98C9-5DDC2508EE4D}"/>
    <hyperlink ref="A2859" r:id="rId2857" xr:uid="{F8F099BC-549E-4A74-BBE7-EAB65140197D}"/>
    <hyperlink ref="A2860" r:id="rId2858" xr:uid="{F5E869DC-431F-42E1-B2B8-09B8FFE9D0AC}"/>
    <hyperlink ref="A2861" r:id="rId2859" xr:uid="{14CF9740-85D6-4F64-A75D-0B58C8C6439F}"/>
    <hyperlink ref="A2862" r:id="rId2860" xr:uid="{8A567E7C-47B7-4CA3-A54D-736DF478FF97}"/>
    <hyperlink ref="A2863" r:id="rId2861" xr:uid="{EBCFBC79-3859-458C-9AC8-5DA866B63D90}"/>
    <hyperlink ref="A2864" r:id="rId2862" xr:uid="{45903515-1F36-4F65-8104-3AFD6AAF6573}"/>
    <hyperlink ref="A2865" r:id="rId2863" xr:uid="{2462DC5F-67D2-4041-9E9F-1AA97FDBAA93}"/>
    <hyperlink ref="A2866" r:id="rId2864" xr:uid="{BB79ECC6-3662-4B43-BFEA-0D7AEC8978A2}"/>
    <hyperlink ref="A2867" r:id="rId2865" xr:uid="{A76957F2-81EE-4F63-AE82-4102A0A4B26B}"/>
    <hyperlink ref="A2868" r:id="rId2866" xr:uid="{505C18CC-E2DA-4C65-842F-7A5E2A16A7AC}"/>
    <hyperlink ref="A2869" r:id="rId2867" xr:uid="{DF5B8251-2BAB-4B61-B27D-A762ED040DDB}"/>
    <hyperlink ref="A2870" r:id="rId2868" xr:uid="{63341248-3D82-422F-A80E-D0B7DB48167D}"/>
    <hyperlink ref="A2871" r:id="rId2869" xr:uid="{A398166C-0188-4CE8-A86C-F9864258FA06}"/>
    <hyperlink ref="A2872" r:id="rId2870" xr:uid="{A3855F04-FB27-41C6-9B8F-E9F1615B920F}"/>
    <hyperlink ref="A2873" r:id="rId2871" xr:uid="{4AF1937B-52DF-4618-8B90-5E293538D4E0}"/>
    <hyperlink ref="A2874" r:id="rId2872" xr:uid="{DBE6CD05-FE3F-4320-A25D-128EACF47505}"/>
    <hyperlink ref="A2875" r:id="rId2873" xr:uid="{AA8685BC-D216-46B4-B59B-0EBF44A128F2}"/>
    <hyperlink ref="A2876" r:id="rId2874" xr:uid="{B0038BED-5CFC-4B06-8BD8-9565C3E07899}"/>
    <hyperlink ref="A2877" r:id="rId2875" xr:uid="{97486EEB-AC71-4397-BB47-7E66786DD7CF}"/>
    <hyperlink ref="A2878" r:id="rId2876" xr:uid="{DFB5D319-EAA5-44E5-984A-8B27CAA35431}"/>
    <hyperlink ref="A2879" r:id="rId2877" xr:uid="{23502B04-BC9E-4700-80A3-5A499FA5C913}"/>
    <hyperlink ref="A2880" r:id="rId2878" xr:uid="{B61E4EB0-A96D-4430-A771-F12889E64E6A}"/>
    <hyperlink ref="A2881" r:id="rId2879" xr:uid="{5B940CC7-C76A-4653-AAE2-9CC74F6966BE}"/>
    <hyperlink ref="A2882" r:id="rId2880" xr:uid="{E249847A-B3A8-484C-A28C-84865691A52B}"/>
    <hyperlink ref="A2883" r:id="rId2881" xr:uid="{25ECE3FE-B956-4597-98DD-FD09E0F72A3B}"/>
    <hyperlink ref="A2884" r:id="rId2882" xr:uid="{EB185FAC-EF01-4298-A6EF-A543F69A1737}"/>
    <hyperlink ref="A2885" r:id="rId2883" xr:uid="{06C0EAEE-3C79-4DAA-8216-783F1B259636}"/>
    <hyperlink ref="A2886" r:id="rId2884" xr:uid="{C3970FAA-075E-4603-A411-87B34C64B3EE}"/>
    <hyperlink ref="A2887" r:id="rId2885" xr:uid="{87FEF193-3952-4521-88BC-E7BAE8B917DC}"/>
    <hyperlink ref="A2888" r:id="rId2886" xr:uid="{3341E39E-5A0A-4AA9-9640-4A6432011272}"/>
    <hyperlink ref="A2889" r:id="rId2887" xr:uid="{0526CA59-6458-4B11-967C-78BC3A895DC4}"/>
    <hyperlink ref="A2890" r:id="rId2888" xr:uid="{A27F7400-D848-4059-8BD8-27AB2DE29395}"/>
    <hyperlink ref="A2891" r:id="rId2889" xr:uid="{6164F7F2-9303-435A-851E-6619A5B4798D}"/>
    <hyperlink ref="A2892" r:id="rId2890" xr:uid="{40F49B83-E8B8-4394-86FD-E6158DDF0133}"/>
    <hyperlink ref="A2893" r:id="rId2891" xr:uid="{FA050663-E448-4697-BF19-36F04BBDD303}"/>
    <hyperlink ref="A2894" r:id="rId2892" xr:uid="{54387081-EB5A-4AFD-A2EA-5590B176B2A2}"/>
    <hyperlink ref="A2895" r:id="rId2893" xr:uid="{C0B9C8B0-7A97-49D4-A8C6-0C9387457157}"/>
    <hyperlink ref="A2896" r:id="rId2894" xr:uid="{3D4CA492-3B3D-4955-A4EA-DADF05870472}"/>
    <hyperlink ref="A2897" r:id="rId2895" xr:uid="{1994A493-6BA8-48F7-9AA3-E7229694B9F6}"/>
    <hyperlink ref="A2898" r:id="rId2896" xr:uid="{19F602E5-6D78-4DC2-8D79-091B74195ED3}"/>
    <hyperlink ref="A2899" r:id="rId2897" xr:uid="{3666718C-5E67-408A-B609-7BF49D5C7833}"/>
    <hyperlink ref="A2900" r:id="rId2898" xr:uid="{518DFCF9-19F8-4495-B005-A86E5B10A733}"/>
    <hyperlink ref="A2901" r:id="rId2899" xr:uid="{89EE61D0-E92F-49D6-814B-FE9E61DDD3D9}"/>
    <hyperlink ref="A2902" r:id="rId2900" xr:uid="{CDE77259-FB69-454B-979D-D6B386183DEC}"/>
    <hyperlink ref="A2903" r:id="rId2901" xr:uid="{AA425D94-9E61-406B-A6F6-BFAEEBF4481C}"/>
    <hyperlink ref="A2904" r:id="rId2902" xr:uid="{94F5ED58-F4B6-493D-A83A-26FD3CC2867A}"/>
    <hyperlink ref="A2905" r:id="rId2903" xr:uid="{4393D6F3-219D-4AC5-8BED-8C2ED244EF19}"/>
    <hyperlink ref="A2906" r:id="rId2904" xr:uid="{C63CD5AD-A1E6-4917-BD62-2F590C2389DD}"/>
    <hyperlink ref="A2907" r:id="rId2905" xr:uid="{9B4A78E2-BC1E-4E19-B788-9161AB9C5F3A}"/>
    <hyperlink ref="A2908" r:id="rId2906" xr:uid="{482A6C8F-05E6-424F-BDAD-886CB806E32F}"/>
    <hyperlink ref="A2909" r:id="rId2907" xr:uid="{F3053EF6-E0D7-42B0-BAE6-D533083FC00C}"/>
    <hyperlink ref="A2910" r:id="rId2908" xr:uid="{36A5623F-B414-425D-A26D-C9264F377856}"/>
    <hyperlink ref="A2911" r:id="rId2909" xr:uid="{E201D6A8-873B-4386-9EE5-86B39421C40A}"/>
    <hyperlink ref="A2912" r:id="rId2910" xr:uid="{B76BB725-5218-4FF2-A6BB-F3D4514C8D85}"/>
    <hyperlink ref="A2913" r:id="rId2911" xr:uid="{DED91F1B-8BCE-41A8-B5F8-A13AEE48D9BD}"/>
    <hyperlink ref="A2914" r:id="rId2912" xr:uid="{DF80A417-0DD8-4CEC-A2EA-E86285D84B1C}"/>
    <hyperlink ref="A2915" r:id="rId2913" xr:uid="{EB2087C7-4357-452D-9889-265371118102}"/>
    <hyperlink ref="A2916" r:id="rId2914" xr:uid="{C501DFD3-A880-40B6-817A-25B8DC1322C7}"/>
    <hyperlink ref="A2917" r:id="rId2915" xr:uid="{1417964B-54C1-49C5-80D4-1571484905FB}"/>
    <hyperlink ref="A2918" r:id="rId2916" xr:uid="{43E8E35D-D4E4-4847-AA87-94BC07E993D3}"/>
    <hyperlink ref="A2919" r:id="rId2917" xr:uid="{6A8C09EB-4358-4B48-A497-F45CBD6F68F6}"/>
    <hyperlink ref="A2920" r:id="rId2918" xr:uid="{CB7B55A9-3978-4A53-92E0-F7CAC8DCC41F}"/>
    <hyperlink ref="A2921" r:id="rId2919" xr:uid="{B7C1AA79-817B-432C-83A4-8AEF4EEFC357}"/>
    <hyperlink ref="A2922" r:id="rId2920" xr:uid="{ADE52E1A-4FC0-4671-BA56-F1182EB96C9E}"/>
    <hyperlink ref="A2923" r:id="rId2921" xr:uid="{D58E355C-84CB-4D83-BAD8-F39396C4BAF1}"/>
    <hyperlink ref="A2924" r:id="rId2922" xr:uid="{9A6875F6-C4D3-4CCD-9B27-474AFB4BFB79}"/>
    <hyperlink ref="A2925" r:id="rId2923" xr:uid="{CF5CD5CB-F961-48D1-B942-821216E167FB}"/>
    <hyperlink ref="A2926" r:id="rId2924" xr:uid="{1B8651AD-BDC7-4D61-BA54-13E371189467}"/>
    <hyperlink ref="A2927" r:id="rId2925" xr:uid="{37FC6A87-7C57-459B-9116-BD90EC3FA196}"/>
    <hyperlink ref="A2928" r:id="rId2926" xr:uid="{BD958B01-93A3-4C3E-A963-5C49432FBE3F}"/>
    <hyperlink ref="A2929" r:id="rId2927" xr:uid="{933AEC9C-B848-44E5-A3CE-9CEF928BAAB6}"/>
    <hyperlink ref="A2930" r:id="rId2928" xr:uid="{A74CCDD1-AB86-4959-82DA-22DBBD53494B}"/>
    <hyperlink ref="A2931" r:id="rId2929" xr:uid="{F64F8908-E899-4A21-A855-3E1C6FAED0D5}"/>
    <hyperlink ref="A2932" r:id="rId2930" xr:uid="{5D93D698-D527-4C6A-B547-5D6729011DB1}"/>
    <hyperlink ref="A2933" r:id="rId2931" xr:uid="{F8F9CA80-D722-4B78-AE62-40A85A44061D}"/>
    <hyperlink ref="A2934" r:id="rId2932" xr:uid="{A3DD212D-FE14-43A4-854A-DC48A50B9B28}"/>
    <hyperlink ref="A2935" r:id="rId2933" xr:uid="{85A3A0E2-B86C-4031-9BFF-27D165AC95DE}"/>
    <hyperlink ref="A2936" r:id="rId2934" xr:uid="{14F91211-6006-4585-91FB-AD61877E9FD7}"/>
    <hyperlink ref="A2937" r:id="rId2935" xr:uid="{140C6BC3-B712-48CE-9E3E-0FC1EE196448}"/>
    <hyperlink ref="A2938" r:id="rId2936" xr:uid="{EDC80977-A6BB-4EFC-B64C-922762ED1D8C}"/>
    <hyperlink ref="A2939" r:id="rId2937" xr:uid="{9DCCE20C-7F41-4062-BD79-82EECF388039}"/>
    <hyperlink ref="A2940" r:id="rId2938" xr:uid="{C7E71EDC-7BC4-4560-AA13-CA3C2FB98EA0}"/>
    <hyperlink ref="A2941" r:id="rId2939" xr:uid="{223FCAF6-B573-4900-AB0C-9CEF23415BE0}"/>
    <hyperlink ref="A2942" r:id="rId2940" xr:uid="{0FE024C3-4441-4411-873F-0A07BC11469D}"/>
    <hyperlink ref="A2943" r:id="rId2941" xr:uid="{B8488176-F7F7-411C-B484-0E0AADD96712}"/>
    <hyperlink ref="A2944" r:id="rId2942" xr:uid="{0AEB3F91-0256-46EA-976B-AEFF2D3E8A52}"/>
    <hyperlink ref="A2945" r:id="rId2943" xr:uid="{5BCF1AE6-6E4B-47B8-9EBC-2C3FFD9DDAA7}"/>
    <hyperlink ref="A2946" r:id="rId2944" xr:uid="{92B981EE-C381-4A76-9FBC-707712B35077}"/>
    <hyperlink ref="A2947" r:id="rId2945" xr:uid="{D12BDE67-15DB-4270-97EE-288BEB27C12F}"/>
    <hyperlink ref="A2948" r:id="rId2946" xr:uid="{E4BFE873-DACC-45C1-823F-D27B15F70E49}"/>
    <hyperlink ref="A2949" r:id="rId2947" xr:uid="{E87D954E-587E-44DE-B2AC-F6B53D2DC779}"/>
    <hyperlink ref="A2950" r:id="rId2948" xr:uid="{2D70314B-BF78-417A-9179-295CD86ECDC9}"/>
    <hyperlink ref="A2951" r:id="rId2949" xr:uid="{4A26F513-E6FA-4EF9-BB58-E34384BE5A04}"/>
    <hyperlink ref="A2952" r:id="rId2950" xr:uid="{56DC0625-E3F9-44A2-8F6C-91DF92E2265F}"/>
    <hyperlink ref="A2953" r:id="rId2951" xr:uid="{D70B7259-3435-4019-B971-420D10FE20C5}"/>
    <hyperlink ref="A2954" r:id="rId2952" xr:uid="{14FEFCD3-D9FE-4ADB-AE1B-2F89D2E3BA8A}"/>
    <hyperlink ref="A2955" r:id="rId2953" xr:uid="{D353DAC1-E441-4BDF-9489-00CD2A76AD57}"/>
    <hyperlink ref="A2956" r:id="rId2954" xr:uid="{834277AF-CC24-4799-B812-14E9F6B83B42}"/>
    <hyperlink ref="A2957" r:id="rId2955" xr:uid="{6526484D-F55C-4437-9DF2-E76F98A871CB}"/>
    <hyperlink ref="A2958" r:id="rId2956" xr:uid="{08392D66-C5CB-497E-9E30-1B1DB667BAA0}"/>
    <hyperlink ref="A2959" r:id="rId2957" xr:uid="{92668D1E-F243-45EE-9E1F-F9BB2710A390}"/>
    <hyperlink ref="A2960" r:id="rId2958" xr:uid="{9FC948C5-C5B5-4A7D-B667-AE0A7F6C864C}"/>
    <hyperlink ref="A2961" r:id="rId2959" xr:uid="{9CE50B6C-031B-46DE-BB6B-91DBA10AD8B9}"/>
    <hyperlink ref="A2962" r:id="rId2960" xr:uid="{7AABAF02-638F-4E2E-8322-199557E0D43A}"/>
    <hyperlink ref="A2963" r:id="rId2961" xr:uid="{B110EF83-6102-4BD5-AFFD-C9DC59793E51}"/>
    <hyperlink ref="A2964" r:id="rId2962" xr:uid="{DAE35EB5-188E-49AF-B65B-B97141E66A89}"/>
    <hyperlink ref="A2965" r:id="rId2963" xr:uid="{8C222989-662D-40D0-B5A3-CB6BBE4F92FE}"/>
    <hyperlink ref="A2966" r:id="rId2964" xr:uid="{B62B94F7-3754-44F0-88CB-DF10DB24A377}"/>
    <hyperlink ref="A2967" r:id="rId2965" xr:uid="{8DB94A66-4EBB-4365-AE04-0E78DEF65718}"/>
    <hyperlink ref="A2968" r:id="rId2966" xr:uid="{B1E42AB3-41C1-48A0-B186-951BD99DB919}"/>
    <hyperlink ref="A2969" r:id="rId2967" xr:uid="{E68ED46F-C092-40CA-867A-F3B47D92EC7A}"/>
    <hyperlink ref="A2970" r:id="rId2968" xr:uid="{25793718-1EE5-4BF3-A693-7280AA0CA230}"/>
    <hyperlink ref="A2971" r:id="rId2969" xr:uid="{D478EFA8-C097-4968-A51F-5C2A7DE50C49}"/>
    <hyperlink ref="A2972" r:id="rId2970" xr:uid="{B933C035-C6E9-4DD5-A07F-715436102314}"/>
    <hyperlink ref="A2973" r:id="rId2971" xr:uid="{9705397A-B3F2-4064-BAAA-9205E9C3A034}"/>
    <hyperlink ref="A2974" r:id="rId2972" xr:uid="{1B767BD5-C2EB-48C6-BBCA-730E39EF106B}"/>
    <hyperlink ref="A2975" r:id="rId2973" xr:uid="{4F938942-B966-46CE-B680-B9CB89088856}"/>
    <hyperlink ref="A2976" r:id="rId2974" xr:uid="{48BC259E-D7B0-4AC4-987E-ACA44405C1D4}"/>
    <hyperlink ref="A2977" r:id="rId2975" xr:uid="{D9C5430A-B3B3-479F-BFD4-C6D15EA2FAFF}"/>
    <hyperlink ref="A2978" r:id="rId2976" xr:uid="{0417DFE2-BA62-4E8F-8077-C22C54E70F70}"/>
    <hyperlink ref="A2979" r:id="rId2977" xr:uid="{9F0D7CF0-BFEE-4B54-A8C6-E0FFD4F30AA3}"/>
    <hyperlink ref="A2980" r:id="rId2978" xr:uid="{40C7E52D-8CA4-4151-94E5-DB7FB13C697E}"/>
    <hyperlink ref="A2981" r:id="rId2979" xr:uid="{BCAB6FBE-3C4B-494F-BE8A-32D62C798096}"/>
    <hyperlink ref="A2982" r:id="rId2980" xr:uid="{5A935701-3818-4BB2-8338-63B44D575ED9}"/>
    <hyperlink ref="A2983" r:id="rId2981" xr:uid="{8F882C1C-14D9-403C-AA82-CF70C2712CEC}"/>
    <hyperlink ref="A2984" r:id="rId2982" xr:uid="{3E08F569-0B9E-4FC5-904A-C7FEEC69ACBF}"/>
    <hyperlink ref="A2985" r:id="rId2983" xr:uid="{7B7917AA-D2D1-426D-9F7C-56888B546E19}"/>
    <hyperlink ref="A2986" r:id="rId2984" xr:uid="{68BB7F54-F279-43F2-A6E2-78B6B0C55452}"/>
    <hyperlink ref="A2987" r:id="rId2985" xr:uid="{2CDAC294-621C-440D-B13C-AE698209900D}"/>
    <hyperlink ref="A2988" r:id="rId2986" xr:uid="{DBF11008-9EBF-4C56-81B3-8D2BFDA4CF34}"/>
    <hyperlink ref="A2989" r:id="rId2987" xr:uid="{A0155D24-FA0B-4C6F-9776-E3D53C76D398}"/>
    <hyperlink ref="A2990" r:id="rId2988" xr:uid="{9EB40B91-3441-4103-83DA-9BE32A8F91E0}"/>
    <hyperlink ref="A2991" r:id="rId2989" xr:uid="{32F25ADA-FDAF-48D5-AF47-37565E241C2F}"/>
    <hyperlink ref="A2992" r:id="rId2990" xr:uid="{2DF1B6EB-5A2E-4734-916E-2507A8DD6AE1}"/>
    <hyperlink ref="A2993" r:id="rId2991" xr:uid="{E3C9E8DC-C217-4E89-BB48-1DC28DC2BA4D}"/>
    <hyperlink ref="A2994" r:id="rId2992" xr:uid="{5EE3B861-91DF-4AEE-9E83-6B28981818A5}"/>
    <hyperlink ref="A2995" r:id="rId2993" xr:uid="{6D714B42-571D-49A6-B154-3EDBC22032B1}"/>
    <hyperlink ref="A2996" r:id="rId2994" xr:uid="{747AB411-CD5E-41A4-A476-E09C58C943CA}"/>
    <hyperlink ref="A2997" r:id="rId2995" xr:uid="{F75C5986-3ACA-405F-A84A-8FC19D730B6A}"/>
    <hyperlink ref="A2998" r:id="rId2996" xr:uid="{5C71CD25-C505-40B9-B2A1-1EE521405AC9}"/>
    <hyperlink ref="A2999" r:id="rId2997" xr:uid="{5C889B20-0C3D-4CF7-80C8-A7FB91096622}"/>
    <hyperlink ref="A3000" r:id="rId2998" xr:uid="{4CC0DF34-9048-43E9-9BA9-B1763394737D}"/>
    <hyperlink ref="A3001" r:id="rId2999" xr:uid="{CD72E85F-BAD1-4F72-9B00-105781FC4E2F}"/>
    <hyperlink ref="A3002" r:id="rId3000" xr:uid="{BF2A2244-FC0F-483A-9A9E-D4FE8D4EA5D6}"/>
    <hyperlink ref="A3003" r:id="rId3001" xr:uid="{4001C8A3-BDB7-43DB-BB2C-BD1A93BBA3E6}"/>
    <hyperlink ref="A3004" r:id="rId3002" xr:uid="{2817510C-5D16-408F-8599-D8237791B072}"/>
    <hyperlink ref="A3005" r:id="rId3003" xr:uid="{8BA48E6F-A46D-4A04-998C-C40B6734D37D}"/>
    <hyperlink ref="A3006" r:id="rId3004" xr:uid="{DACBD8BB-79F7-4676-A860-DE1A6B2C1182}"/>
    <hyperlink ref="A3007" r:id="rId3005" xr:uid="{9A7B60E2-A577-4D6A-8835-69961E41AC26}"/>
    <hyperlink ref="A3008" r:id="rId3006" xr:uid="{0CAA4B52-9DBC-4025-A16A-90ABD44925B0}"/>
    <hyperlink ref="A3009" r:id="rId3007" xr:uid="{F998B14D-ECD4-4B7B-B67C-6B8870AA833B}"/>
    <hyperlink ref="A3010" r:id="rId3008" xr:uid="{D820FE0A-1D3F-48B8-B1E2-52767A0178D4}"/>
    <hyperlink ref="A3011" r:id="rId3009" xr:uid="{469E4907-8AC6-43E3-824B-C4879F4407F1}"/>
    <hyperlink ref="A3012" r:id="rId3010" xr:uid="{CC318FD3-92D9-4F95-8793-A961E0DB0F33}"/>
    <hyperlink ref="A3013" r:id="rId3011" xr:uid="{6F8E45D8-06CE-471C-931A-4D7C0D815BAA}"/>
    <hyperlink ref="A3014" r:id="rId3012" xr:uid="{90B80622-3E3A-4691-817C-979B446DD2FD}"/>
    <hyperlink ref="A3015" r:id="rId3013" xr:uid="{F1678503-2C2E-4831-8F59-63C573900263}"/>
    <hyperlink ref="A3016" r:id="rId3014" xr:uid="{720A576D-BDDA-44E4-AA6F-CC3AEA5BD596}"/>
    <hyperlink ref="A3017" r:id="rId3015" xr:uid="{131266DD-7112-4760-A809-0F2C03C3B9BF}"/>
    <hyperlink ref="A3018" r:id="rId3016" xr:uid="{A2154DD4-05CC-4D7B-8C42-DECA3177D384}"/>
    <hyperlink ref="A3019" r:id="rId3017" xr:uid="{176D93B4-944A-43C3-9217-B412983E898F}"/>
    <hyperlink ref="A3020" r:id="rId3018" xr:uid="{C9413CD1-1754-40A1-AE09-12F41F27F351}"/>
    <hyperlink ref="A3021" r:id="rId3019" xr:uid="{D341EEA3-362B-4E5C-A39E-10B497FB364B}"/>
    <hyperlink ref="A3022" r:id="rId3020" xr:uid="{9D5932BB-0EA6-4783-B486-227623C2E50B}"/>
    <hyperlink ref="A3023" r:id="rId3021" xr:uid="{F50EBCF1-F48B-4275-A707-FF3850CF2ACA}"/>
    <hyperlink ref="A3024" r:id="rId3022" xr:uid="{5ADABAC1-C399-475A-8DEE-1923F85F278C}"/>
    <hyperlink ref="A3025" r:id="rId3023" xr:uid="{343A564F-5FE8-45DF-9509-66C51783A34B}"/>
    <hyperlink ref="A3026" r:id="rId3024" xr:uid="{868B1E72-231C-4583-B24D-C24FBEB3919C}"/>
    <hyperlink ref="A3027" r:id="rId3025" xr:uid="{D8785D51-612A-4175-B629-BBF8486D6587}"/>
    <hyperlink ref="A3028" r:id="rId3026" xr:uid="{8903FE1C-CB12-4857-ACC9-9F798A56DF34}"/>
    <hyperlink ref="A3029" r:id="rId3027" xr:uid="{5FC25C18-8BAD-499B-88CA-B3D98FD2F874}"/>
    <hyperlink ref="A3030" r:id="rId3028" xr:uid="{924CEA0B-5F85-4261-A34C-9AD0A9C094C1}"/>
    <hyperlink ref="A3031" r:id="rId3029" xr:uid="{7DB033B8-14C4-4CAF-A007-EA562B46FA50}"/>
    <hyperlink ref="A3032" r:id="rId3030" xr:uid="{D825DF37-0B85-4196-AEBA-2FBCE44205CB}"/>
    <hyperlink ref="A3033" r:id="rId3031" xr:uid="{D661770E-CCFE-4833-A4AD-A263725772CD}"/>
    <hyperlink ref="A3034" r:id="rId3032" xr:uid="{C51E971F-314A-4370-B4EE-354B1A79CF98}"/>
    <hyperlink ref="A3035" r:id="rId3033" xr:uid="{8A640A58-A7FE-447E-A191-DBFB9E00C7DB}"/>
    <hyperlink ref="A3036" r:id="rId3034" xr:uid="{0B073E7F-78C1-4636-9CC1-D1D943C6517D}"/>
    <hyperlink ref="A3037" r:id="rId3035" xr:uid="{5913EA08-2BA5-486D-927C-C7F97D9BE774}"/>
    <hyperlink ref="A3038" r:id="rId3036" xr:uid="{B50A649E-1297-4B73-AB5F-C06AA4DD1420}"/>
    <hyperlink ref="A3039" r:id="rId3037" xr:uid="{738457F5-DA6E-4685-898E-743688890195}"/>
    <hyperlink ref="A3040" r:id="rId3038" xr:uid="{3E9696AF-7B85-4C31-BC5D-50BA3E81420B}"/>
    <hyperlink ref="A3041" r:id="rId3039" xr:uid="{4A52E675-47FD-4AE6-AAE3-F1EA393D774A}"/>
    <hyperlink ref="A3042" r:id="rId3040" xr:uid="{17E3FBDE-F7FC-493F-ABAD-093E22D93883}"/>
    <hyperlink ref="A3043" r:id="rId3041" xr:uid="{5E63C98D-2EE5-4FEF-9BC5-0DF22A336265}"/>
    <hyperlink ref="A3044" r:id="rId3042" xr:uid="{A682DCF1-CFC2-40AB-B09D-CCBA3B57E424}"/>
    <hyperlink ref="A3045" r:id="rId3043" xr:uid="{EE1F0DC8-0DEF-42A5-ACBC-2BB1175EAC08}"/>
    <hyperlink ref="A3046" r:id="rId3044" xr:uid="{5C2F06DE-E28D-4530-8F2E-240B1B788D74}"/>
    <hyperlink ref="A3047" r:id="rId3045" xr:uid="{46660B8F-7FDB-4B96-9B29-6B7253177415}"/>
    <hyperlink ref="A3048" r:id="rId3046" xr:uid="{AA415E1F-7E5D-4381-92C8-19CBED3369DD}"/>
    <hyperlink ref="A3049" r:id="rId3047" xr:uid="{6188BA3A-058A-40FA-8FE3-E1EA92161E04}"/>
    <hyperlink ref="A3050" r:id="rId3048" xr:uid="{803D5F86-FF55-41F9-AF35-7B8C13B8E7BA}"/>
    <hyperlink ref="A3051" r:id="rId3049" xr:uid="{E77DD478-699D-430E-BCDB-E5BB686A1D73}"/>
    <hyperlink ref="A3052" r:id="rId3050" xr:uid="{3D455EF0-F052-4902-851F-01F079D260A2}"/>
    <hyperlink ref="A3053" r:id="rId3051" xr:uid="{20FA53B6-3DF8-422F-B346-04E68DFC5162}"/>
    <hyperlink ref="A3054" r:id="rId3052" xr:uid="{8955582B-82FE-4F86-8948-6A3EC67D04B4}"/>
    <hyperlink ref="A3055" r:id="rId3053" xr:uid="{576E6F90-1BC5-4D96-96B0-AA990AFF76A7}"/>
    <hyperlink ref="A3056" r:id="rId3054" xr:uid="{04A5A294-3E63-4F6C-813C-7D617DB5A9FD}"/>
    <hyperlink ref="A3057" r:id="rId3055" xr:uid="{470D5512-AF34-49C4-9BEE-B43A9181C237}"/>
    <hyperlink ref="A3058" r:id="rId3056" xr:uid="{C2385B3A-F650-4C7E-9666-EEE910320DCA}"/>
    <hyperlink ref="A3059" r:id="rId3057" xr:uid="{A996EB92-068D-45A7-AA90-FF45F63BF059}"/>
    <hyperlink ref="A3060" r:id="rId3058" xr:uid="{67C5F3E8-08BE-40E2-8795-487F38101ACA}"/>
    <hyperlink ref="A3061" r:id="rId3059" xr:uid="{CD8DA273-75F1-4E09-A383-095D85A8BC05}"/>
    <hyperlink ref="A3062" r:id="rId3060" xr:uid="{2D83F017-DF45-483A-9AB0-73FDDA0BFA27}"/>
    <hyperlink ref="A3063" r:id="rId3061" xr:uid="{414AC2BA-F8B4-4AF0-AB31-1D673922FCE8}"/>
    <hyperlink ref="A3064" r:id="rId3062" xr:uid="{235C5A55-93F9-402F-A32F-EE95137192B5}"/>
    <hyperlink ref="A3065" r:id="rId3063" xr:uid="{18253516-6866-47B7-B403-57FC2A961CC9}"/>
    <hyperlink ref="A3066" r:id="rId3064" xr:uid="{5F216EE3-86C3-4D6E-9270-17355A836AC3}"/>
    <hyperlink ref="A3067" r:id="rId3065" xr:uid="{13D9893D-E780-401E-B21C-4B96C078F573}"/>
    <hyperlink ref="A3068" r:id="rId3066" xr:uid="{6E3C85D1-99EB-4726-82E2-DA7E6DB75189}"/>
    <hyperlink ref="A3069" r:id="rId3067" xr:uid="{F569D149-ADD9-4766-B2FB-D5F0DD699EB2}"/>
    <hyperlink ref="A3070" r:id="rId3068" xr:uid="{D524F860-CE53-4A41-863A-4A1FAE8FC2F8}"/>
    <hyperlink ref="A3071" r:id="rId3069" xr:uid="{BE25E879-82B8-47C0-9E8C-0BECA3689BDB}"/>
    <hyperlink ref="A3072" r:id="rId3070" xr:uid="{59C922E8-FC48-4ED8-85C6-49D0949B9227}"/>
    <hyperlink ref="A3073" r:id="rId3071" xr:uid="{5F425565-7CE3-4E01-A4E5-8C4C67FC2F47}"/>
    <hyperlink ref="A3074" r:id="rId3072" xr:uid="{2B2FC04F-B01A-4744-8838-0231823BB9E9}"/>
    <hyperlink ref="A3075" r:id="rId3073" xr:uid="{7A1EC7ED-B31E-4284-8A5A-3878255B03E9}"/>
    <hyperlink ref="A3076" r:id="rId3074" xr:uid="{6FF812A6-0BC5-480F-B2F7-90DDC5076241}"/>
    <hyperlink ref="A3077" r:id="rId3075" xr:uid="{9DABAD1F-2153-4CC8-9AF9-0600FBACF7C4}"/>
    <hyperlink ref="A3078" r:id="rId3076" xr:uid="{9D946F11-FA9D-4F2B-BFD6-7E9E4281B018}"/>
    <hyperlink ref="A3079" r:id="rId3077" xr:uid="{E1983D2E-102B-469A-A36B-6FAB3A7A225A}"/>
    <hyperlink ref="A3080" r:id="rId3078" xr:uid="{A12E9132-D72C-4EA2-9FA4-6A1683792D5A}"/>
    <hyperlink ref="A3081" r:id="rId3079" xr:uid="{69EF8D0A-D503-4D4E-B78B-03E24F572AE1}"/>
    <hyperlink ref="A3082" r:id="rId3080" xr:uid="{71C36EAD-5704-442A-8193-85DAF04CE0E0}"/>
    <hyperlink ref="A3083" r:id="rId3081" xr:uid="{3CB5007E-2DEE-48A8-984E-CF390CE16100}"/>
    <hyperlink ref="A3084" r:id="rId3082" xr:uid="{9F766E90-1E57-4ACC-8C28-60DCFC782F6F}"/>
    <hyperlink ref="A3085" r:id="rId3083" xr:uid="{9D61A1AC-E7D5-46B4-833E-56D5EA8A46B6}"/>
    <hyperlink ref="A3086" r:id="rId3084" xr:uid="{051389D4-8B13-478C-BE0F-59741992CD13}"/>
    <hyperlink ref="A3087" r:id="rId3085" xr:uid="{73EB0C29-913D-4D71-BA4E-EB236D0C25DD}"/>
    <hyperlink ref="A3088" r:id="rId3086" xr:uid="{168D6AD9-4D94-4BCA-A751-CEE9570AC766}"/>
    <hyperlink ref="A3089" r:id="rId3087" xr:uid="{689F12E3-53C9-45CA-B452-E9D1EF9953BD}"/>
    <hyperlink ref="A3090" r:id="rId3088" xr:uid="{D887A15C-043D-4049-9F4E-891517C15F31}"/>
    <hyperlink ref="A3091" r:id="rId3089" xr:uid="{C2A64A31-FE36-4FD9-BA24-C0AC67C75972}"/>
    <hyperlink ref="A3092" r:id="rId3090" xr:uid="{183EC8B4-3DB8-419B-89C0-EFD4B253232A}"/>
    <hyperlink ref="A3093" r:id="rId3091" xr:uid="{D3F20437-6605-4ED1-9BA7-67A45A6AE438}"/>
    <hyperlink ref="A3094" r:id="rId3092" xr:uid="{D4397EC3-A2E5-4CC9-A648-3C8CD5FCFC40}"/>
    <hyperlink ref="A3095" r:id="rId3093" xr:uid="{154CF2AD-7E44-4D88-A7D2-B75F01857DC0}"/>
    <hyperlink ref="A3096" r:id="rId3094" xr:uid="{3F60C8B1-A650-4938-AF59-4FAD9CE0D7BA}"/>
    <hyperlink ref="A3097" r:id="rId3095" xr:uid="{8A221352-0624-42BC-AFC5-659851D043BF}"/>
    <hyperlink ref="A3098" r:id="rId3096" xr:uid="{0E0B53DE-DAF6-4734-AE10-EB7742A9563C}"/>
    <hyperlink ref="A3099" r:id="rId3097" xr:uid="{7994C2E7-A6FD-42BE-AE0F-418F16B90C26}"/>
    <hyperlink ref="A3100" r:id="rId3098" xr:uid="{44E97E20-742E-4752-BEF3-1DF8D33E8B3D}"/>
    <hyperlink ref="A3101" r:id="rId3099" xr:uid="{EDC1927C-4DC5-495A-8C59-903CC263EDDE}"/>
    <hyperlink ref="A3102" r:id="rId3100" xr:uid="{762E6398-42D8-493C-AD07-E3A489EDB4A4}"/>
    <hyperlink ref="A3103" r:id="rId3101" xr:uid="{D6BEAF19-3CF0-4795-8F3A-0CD0B1E0F0A1}"/>
    <hyperlink ref="A3104" r:id="rId3102" xr:uid="{0CD8B4F8-A99E-4AE7-8528-E27FB44B9C9A}"/>
    <hyperlink ref="A3105" r:id="rId3103" xr:uid="{8EB29267-6F15-49FB-A8ED-05B38647EE53}"/>
    <hyperlink ref="A3106" r:id="rId3104" xr:uid="{F4F94916-904C-4891-B69B-504712C1B0FD}"/>
    <hyperlink ref="A3107" r:id="rId3105" xr:uid="{E4A42830-53DD-4BDF-A727-FB4EF231A939}"/>
    <hyperlink ref="A3108" r:id="rId3106" xr:uid="{BDC50724-F431-446E-92F7-EBECF5497F3D}"/>
    <hyperlink ref="A3109" r:id="rId3107" xr:uid="{A3BDA2A3-B9A8-47A4-9025-2971085ADE50}"/>
    <hyperlink ref="A3110" r:id="rId3108" xr:uid="{8BD7FA7A-3374-4B73-B643-E6F923639A7E}"/>
    <hyperlink ref="A3111" r:id="rId3109" xr:uid="{9EC38730-32B4-4A42-A90A-4362BDADF73F}"/>
    <hyperlink ref="A3112" r:id="rId3110" xr:uid="{7BC842F1-B3FC-4813-AA5D-E8059F118793}"/>
    <hyperlink ref="A3113" r:id="rId3111" xr:uid="{552EC866-B4C6-4E2E-A52C-47B491C8CF7D}"/>
    <hyperlink ref="A3114" r:id="rId3112" xr:uid="{A85E253B-0110-46A6-81D3-172A01876D22}"/>
    <hyperlink ref="A3115" r:id="rId3113" xr:uid="{E4E2DA75-1FD0-4CEE-8D5E-C6599650F47B}"/>
    <hyperlink ref="A3116" r:id="rId3114" xr:uid="{8BFCE15F-9FEE-44AC-9D5F-34C3028E8A2A}"/>
    <hyperlink ref="A3117" r:id="rId3115" xr:uid="{AF8DB797-0CBD-47C2-8C4C-B8F644DF0D36}"/>
    <hyperlink ref="A3118" r:id="rId3116" xr:uid="{4FE07C02-3B34-4676-A317-B0797AF0AF68}"/>
    <hyperlink ref="A3119" r:id="rId3117" xr:uid="{D77E102F-89E0-476D-BDB3-016EEC6FB4EE}"/>
    <hyperlink ref="A3120" r:id="rId3118" xr:uid="{5F46867E-3762-45F2-8AD8-B3411F142ACC}"/>
    <hyperlink ref="A3121" r:id="rId3119" xr:uid="{7E7B3D1D-0D3E-469A-8B1F-4B2AC36C92F9}"/>
    <hyperlink ref="A3122" r:id="rId3120" xr:uid="{52FA9871-EC77-4F6E-B65B-C8E38F359F49}"/>
    <hyperlink ref="A3123" r:id="rId3121" xr:uid="{257D8448-3FA3-4527-93CF-7D4E85B49FD8}"/>
    <hyperlink ref="A3124" r:id="rId3122" xr:uid="{D512F4DB-60C9-43C4-82FA-55C861D2280E}"/>
    <hyperlink ref="A3125" r:id="rId3123" xr:uid="{6826B556-5544-483D-9732-BC24B6F4AACC}"/>
    <hyperlink ref="A3126" r:id="rId3124" xr:uid="{70CB1A5F-593D-4434-9B07-9405C5992F18}"/>
    <hyperlink ref="A3127" r:id="rId3125" xr:uid="{1E37236F-7337-423B-9DBE-B10A000723B7}"/>
    <hyperlink ref="A3128" r:id="rId3126" xr:uid="{A3BD7816-19A7-40EA-8965-C43D2C5D5B23}"/>
    <hyperlink ref="A3129" r:id="rId3127" xr:uid="{0234B58F-6F96-414F-A6B6-06A838D2937A}"/>
    <hyperlink ref="A3130" r:id="rId3128" xr:uid="{1614AF98-8431-48C9-9308-8961835250A4}"/>
    <hyperlink ref="A3131" r:id="rId3129" xr:uid="{09B002B5-74EC-4D30-BCEA-EF60C5FF85E8}"/>
    <hyperlink ref="A3132" r:id="rId3130" xr:uid="{CD1FCC28-43DD-4556-A977-F39801C038BA}"/>
    <hyperlink ref="A3133" r:id="rId3131" xr:uid="{BE8E79C1-040B-43C9-A069-420E159B0AF9}"/>
    <hyperlink ref="A3134" r:id="rId3132" xr:uid="{A32F3673-2DB8-43BD-93C1-04E70D339078}"/>
    <hyperlink ref="A3135" r:id="rId3133" xr:uid="{0946BBAA-6087-4050-9F4C-B9ACF764B3CC}"/>
    <hyperlink ref="A3136" r:id="rId3134" xr:uid="{95007741-0183-4F4D-8262-29DB4CD19FBC}"/>
    <hyperlink ref="A3137" r:id="rId3135" xr:uid="{22E65638-7A62-4E51-92BC-F7422221B093}"/>
    <hyperlink ref="A3138" r:id="rId3136" xr:uid="{BABB56E7-7C31-4739-9ED5-4D2D2102CD46}"/>
    <hyperlink ref="A3139" r:id="rId3137" xr:uid="{59952881-B89A-43F6-BC49-0E2E35357BBD}"/>
    <hyperlink ref="A3140" r:id="rId3138" xr:uid="{6990F895-AFE3-44A8-A3D3-685E9F047ABE}"/>
    <hyperlink ref="A3141" r:id="rId3139" xr:uid="{46D2F1BE-3A93-4D45-8C6A-D633FCFCBD46}"/>
    <hyperlink ref="A3142" r:id="rId3140" xr:uid="{22FF3DD7-779F-4871-A611-B30A1868F1C1}"/>
    <hyperlink ref="A3143" r:id="rId3141" xr:uid="{3E138325-73E8-4341-AC7F-FCD2636B6E33}"/>
    <hyperlink ref="A3144" r:id="rId3142" xr:uid="{ABE08493-DC74-4BAC-A022-0C40935DEB27}"/>
    <hyperlink ref="A3145" r:id="rId3143" xr:uid="{D0D63FDA-3447-43BA-AE13-0006235B9F98}"/>
    <hyperlink ref="A3146" r:id="rId3144" xr:uid="{C1F9030D-3D42-4F32-BD6D-C639A20FCF32}"/>
    <hyperlink ref="A3147" r:id="rId3145" xr:uid="{C4A39A5F-F130-48D8-A068-52CC44356D1B}"/>
    <hyperlink ref="A3148" r:id="rId3146" xr:uid="{2D301B49-2A45-4875-A624-78B0567BC042}"/>
    <hyperlink ref="A3149" r:id="rId3147" xr:uid="{C58702C3-DDB8-47B0-95BA-2C11ECA85E08}"/>
    <hyperlink ref="A3150" r:id="rId3148" xr:uid="{C8AE334F-BC9D-401E-AD29-C15AB77F87B0}"/>
    <hyperlink ref="A3151" r:id="rId3149" xr:uid="{ED69801D-9768-42BB-856B-848D9808925C}"/>
    <hyperlink ref="A3152" r:id="rId3150" xr:uid="{D7FF4450-5101-496A-B3C1-1FEE80CA39AE}"/>
    <hyperlink ref="A3153" r:id="rId3151" xr:uid="{BC866657-6AE8-4D2B-AB7E-A9E31983FDD6}"/>
    <hyperlink ref="A3154" r:id="rId3152" xr:uid="{8DCC2B92-8152-4674-A933-7F7FCF712BCA}"/>
    <hyperlink ref="A3155" r:id="rId3153" xr:uid="{8F2558A8-0C6A-4E4C-B7E5-B16C779EAAA2}"/>
    <hyperlink ref="A3156" r:id="rId3154" xr:uid="{341D7296-D890-4BAA-95F0-5C5797D9A569}"/>
    <hyperlink ref="A3157" r:id="rId3155" xr:uid="{A3FD3C02-8E58-4750-AF2E-DCFD2035301A}"/>
    <hyperlink ref="A3158" r:id="rId3156" xr:uid="{88A1F23F-DD24-47DB-864B-FA659A7BD2CF}"/>
    <hyperlink ref="A3159" r:id="rId3157" xr:uid="{E02443F2-A9DF-4D00-8B61-35A2FC1F76CC}"/>
    <hyperlink ref="A3160" r:id="rId3158" xr:uid="{B1A4BA55-0AAD-45D6-885B-5CA08DA27FA5}"/>
    <hyperlink ref="A3161" r:id="rId3159" xr:uid="{5AA086B0-95B2-4168-86D3-EEA8D29E22FC}"/>
    <hyperlink ref="A3162" r:id="rId3160" xr:uid="{59820CD4-FE83-40A6-B3CB-309D11FA2F40}"/>
    <hyperlink ref="A3163" r:id="rId3161" xr:uid="{63305ED2-C9A6-48A8-8A5D-E7F8F7A4E492}"/>
    <hyperlink ref="A3164" r:id="rId3162" xr:uid="{21FD102E-614F-4A46-B29C-E217049168EB}"/>
    <hyperlink ref="A3165" r:id="rId3163" xr:uid="{3FE56A98-6643-4BFE-AE87-8CFD1BC06BD8}"/>
    <hyperlink ref="A3166" r:id="rId3164" xr:uid="{EB4B4155-86F2-4F19-8655-3E31C8277190}"/>
    <hyperlink ref="A3167" r:id="rId3165" xr:uid="{38E89082-CFDB-49BA-A890-E187E5CF6751}"/>
    <hyperlink ref="A3168" r:id="rId3166" xr:uid="{A7B8792E-7215-42B4-A8FB-6B63B3AA179E}"/>
    <hyperlink ref="A3169" r:id="rId3167" xr:uid="{2C67E248-D67D-4F8D-B29D-26448D7A3713}"/>
    <hyperlink ref="A3170" r:id="rId3168" xr:uid="{E93BA547-1490-4E1E-9C89-33F004E49B12}"/>
    <hyperlink ref="A3171" r:id="rId3169" xr:uid="{2E29669F-5D85-4BFA-B250-98C3984F453C}"/>
    <hyperlink ref="A3172" r:id="rId3170" xr:uid="{90DDFA12-14DC-4F77-8812-57F8468ECC51}"/>
    <hyperlink ref="A3173" r:id="rId3171" xr:uid="{5B53B317-5034-4DED-A6AD-0A6D87F3B4A7}"/>
    <hyperlink ref="A3174" r:id="rId3172" xr:uid="{45ACF78E-6580-4EFA-AD56-CCED0C6282FD}"/>
    <hyperlink ref="A3175" r:id="rId3173" xr:uid="{0DECBFEA-F253-4C67-84E6-A3ADAFA9AA73}"/>
    <hyperlink ref="A3176" r:id="rId3174" xr:uid="{50B5236D-D480-4BED-B7ED-C0BCBC8A3135}"/>
    <hyperlink ref="A3177" r:id="rId3175" xr:uid="{04E543F6-9F01-443C-A357-63DEADE0ABC5}"/>
    <hyperlink ref="A3178" r:id="rId3176" xr:uid="{E90D3A85-8959-40B6-B8A1-FFDFEB293419}"/>
    <hyperlink ref="A3179" r:id="rId3177" xr:uid="{1645548B-0ADE-4905-8EA5-E78C9D2A4C7A}"/>
    <hyperlink ref="A3180" r:id="rId3178" xr:uid="{BAB600B2-6CBB-492D-934D-D9AB4871605F}"/>
    <hyperlink ref="A3181" r:id="rId3179" xr:uid="{94E01920-E48F-4894-A58A-87906BED4BEA}"/>
    <hyperlink ref="A3182" r:id="rId3180" xr:uid="{069E7CEC-28C4-4296-BE15-69B550888E61}"/>
    <hyperlink ref="A3183" r:id="rId3181" xr:uid="{BABF7483-6E9B-44F8-8B38-F0E6DEC51961}"/>
    <hyperlink ref="A3184" r:id="rId3182" xr:uid="{FA9DB2F3-FA9E-446B-A4FE-5D1DDDCFF4E2}"/>
    <hyperlink ref="A3185" r:id="rId3183" xr:uid="{608E1897-3360-43B3-820C-93A52884DEE6}"/>
    <hyperlink ref="A3186" r:id="rId3184" xr:uid="{D7904AD2-DB89-4EED-BE84-1A298E8DAFC1}"/>
    <hyperlink ref="A3187" r:id="rId3185" xr:uid="{36DDE71F-3ECC-4188-BDC0-89E94C427448}"/>
    <hyperlink ref="A3188" r:id="rId3186" xr:uid="{F2DAE44B-8776-4D41-B63B-06802D8DBE80}"/>
    <hyperlink ref="A3189" r:id="rId3187" xr:uid="{1523F883-8CE3-4302-9DAE-0D896ED93151}"/>
    <hyperlink ref="A3190" r:id="rId3188" xr:uid="{9040545F-7440-424D-B239-ED3D1872E311}"/>
    <hyperlink ref="A3191" r:id="rId3189" xr:uid="{8F346390-7A64-4EA0-A791-28FFCEBFAB93}"/>
    <hyperlink ref="A3192" r:id="rId3190" xr:uid="{2483B782-DE11-42A7-97B3-5299DD9C2451}"/>
    <hyperlink ref="A3193" r:id="rId3191" xr:uid="{CC689E31-8C98-4FB2-91E9-B83136D9A35B}"/>
    <hyperlink ref="A3194" r:id="rId3192" xr:uid="{35206343-CFAE-4A0B-9501-3DB543AED093}"/>
    <hyperlink ref="A3195" r:id="rId3193" xr:uid="{3808752B-6149-4B85-944E-D66B6C73598A}"/>
    <hyperlink ref="A3196" r:id="rId3194" xr:uid="{4200F2C9-8B34-4B60-A69F-70527D98C9A2}"/>
    <hyperlink ref="A3197" r:id="rId3195" xr:uid="{A90FF94F-17C2-4F52-A80C-ED7F70C37A02}"/>
    <hyperlink ref="A3198" r:id="rId3196" xr:uid="{E2F9280F-119A-4A4E-969F-F6CF95614CAB}"/>
    <hyperlink ref="A3199" r:id="rId3197" xr:uid="{5CD109F8-8425-4397-A234-CFE461ED9CB8}"/>
    <hyperlink ref="A3200" r:id="rId3198" xr:uid="{33F5F074-8CD3-43E7-9DF2-4AA5DA4D1213}"/>
    <hyperlink ref="A3201" r:id="rId3199" xr:uid="{D7B20F34-7632-4BDF-8298-8D92D9546A48}"/>
    <hyperlink ref="A3202" r:id="rId3200" xr:uid="{FD09A277-8B7F-4727-B098-675528779FD8}"/>
    <hyperlink ref="A3203" r:id="rId3201" xr:uid="{127C5C62-296D-4841-BDC3-AFD47E7A2002}"/>
    <hyperlink ref="A3204" r:id="rId3202" xr:uid="{0DFC4C8C-C8B2-4067-9728-DCACEB43E0E3}"/>
    <hyperlink ref="A3205" r:id="rId3203" xr:uid="{C828EB83-57FD-4376-B4E5-1BCC4A65981E}"/>
    <hyperlink ref="A3206" r:id="rId3204" xr:uid="{0B6B24F9-F305-417E-8B26-1FE304FF55FE}"/>
    <hyperlink ref="A3207" r:id="rId3205" xr:uid="{F85107B2-8EC8-4CF1-90DC-C63AB7B1AFB8}"/>
    <hyperlink ref="A3208" r:id="rId3206" xr:uid="{6DC583C9-A82E-43B2-B2A6-6C41226691B0}"/>
    <hyperlink ref="A3209" r:id="rId3207" xr:uid="{6ECC29EB-0F4F-4647-ADB4-900422C88825}"/>
    <hyperlink ref="A3210" r:id="rId3208" xr:uid="{60A5D699-F67E-4FC4-84D3-47E07674BE7A}"/>
    <hyperlink ref="A3211" r:id="rId3209" xr:uid="{A0FB4597-4C29-4551-AA15-BFBBF513DB28}"/>
    <hyperlink ref="A3212" r:id="rId3210" xr:uid="{A7E33075-D07F-401A-9104-9132F05B0DF2}"/>
    <hyperlink ref="A3213" r:id="rId3211" xr:uid="{9A472BFE-93A8-46E1-A17A-1118F533520C}"/>
    <hyperlink ref="A3214" r:id="rId3212" xr:uid="{536B7B85-FCE0-4C71-955A-DE02C969D9C1}"/>
    <hyperlink ref="A3215" r:id="rId3213" xr:uid="{70CB711C-3C05-40EE-B8DE-94836DC1F6FE}"/>
    <hyperlink ref="A3216" r:id="rId3214" xr:uid="{C4F000F4-9644-4ACA-AC21-672D0870472D}"/>
    <hyperlink ref="A3217" r:id="rId3215" xr:uid="{5084967B-6645-4F32-8C62-3A6407D8AA0E}"/>
    <hyperlink ref="A3218" r:id="rId3216" xr:uid="{135AC581-EA14-4B8F-9990-E1E47E9E4CC9}"/>
    <hyperlink ref="A3219" r:id="rId3217" xr:uid="{18B68F55-9EDF-41F1-9742-C0DE6568AB0E}"/>
    <hyperlink ref="A3220" r:id="rId3218" xr:uid="{7A7CC80E-AE89-4B3A-9288-1464A893CC5D}"/>
    <hyperlink ref="A3221" r:id="rId3219" xr:uid="{6ACC63E4-7E2E-4FA9-8877-9F189E7EEF25}"/>
    <hyperlink ref="A3222" r:id="rId3220" xr:uid="{3025A461-7418-4E8A-90D1-EF1FCD1F9FD3}"/>
    <hyperlink ref="A3223" r:id="rId3221" xr:uid="{997228C2-3DBB-4EA7-B330-44E18ED2EE42}"/>
    <hyperlink ref="A3224" r:id="rId3222" xr:uid="{BA3F819F-3D0D-4556-AA87-CED6624E3306}"/>
    <hyperlink ref="A3225" r:id="rId3223" xr:uid="{17B2D101-B880-435E-85B4-EC040AB8BEA4}"/>
    <hyperlink ref="A3226" r:id="rId3224" xr:uid="{AEB4D90B-E2D3-489B-A65A-17F2CA93106B}"/>
    <hyperlink ref="A3227" r:id="rId3225" xr:uid="{6D2949C7-62BF-4EF4-B8DA-9063AED51050}"/>
    <hyperlink ref="A3228" r:id="rId3226" xr:uid="{CAEA78E5-0D09-4F9A-868A-7CF057A27F9F}"/>
    <hyperlink ref="A3229" r:id="rId3227" xr:uid="{4719B1B6-7F14-4542-96AC-43F74B3CFFCC}"/>
    <hyperlink ref="A3230" r:id="rId3228" xr:uid="{8968A3C3-2D15-4354-91AF-5B4FF44129D4}"/>
    <hyperlink ref="A3231" r:id="rId3229" xr:uid="{B6E253C0-E26C-4923-BA80-A670AC17323C}"/>
    <hyperlink ref="A3232" r:id="rId3230" xr:uid="{E7B96E93-5A8C-4B31-9822-246499C06D70}"/>
    <hyperlink ref="A3233" r:id="rId3231" xr:uid="{51A71447-1897-4C5D-ADEE-4D6A3141BEFF}"/>
    <hyperlink ref="A3234" r:id="rId3232" xr:uid="{23B00BD5-2686-41D0-9C6A-7E0D04F24FAE}"/>
    <hyperlink ref="A3235" r:id="rId3233" xr:uid="{DB44C85A-3810-4865-8DFF-5C62338CB537}"/>
    <hyperlink ref="A3236" r:id="rId3234" xr:uid="{F2059C1B-647B-46A6-BE8F-282C0C0C887E}"/>
    <hyperlink ref="A3237" r:id="rId3235" xr:uid="{E3D28999-7E83-4887-8371-D6D72BA5E3D6}"/>
    <hyperlink ref="A3238" r:id="rId3236" xr:uid="{D9E4007B-094B-48DE-B8F6-463DB531BED0}"/>
    <hyperlink ref="A3239" r:id="rId3237" xr:uid="{825DD499-49DC-4B56-B3D6-763DE0C3CDB0}"/>
    <hyperlink ref="A3240" r:id="rId3238" xr:uid="{17C5C73D-593D-438E-B9C8-AD35E5304E48}"/>
    <hyperlink ref="A3241" r:id="rId3239" xr:uid="{80ED792C-3C66-467A-BCD2-308FF702A50A}"/>
    <hyperlink ref="A3242" r:id="rId3240" xr:uid="{97966D05-909C-4569-92B7-E2420FD43144}"/>
    <hyperlink ref="A3243" r:id="rId3241" xr:uid="{4755DAB2-9424-474A-B3D5-C49A2EF6BBCA}"/>
    <hyperlink ref="A3244" r:id="rId3242" xr:uid="{00D278B1-36F5-4639-8DAD-A0B489E24FD1}"/>
    <hyperlink ref="A3245" r:id="rId3243" xr:uid="{CEF37DC5-4D7E-47A1-869E-EE8807A72E78}"/>
    <hyperlink ref="A3246" r:id="rId3244" xr:uid="{52103D8C-9A5F-418D-96C2-46F5396EEBF0}"/>
    <hyperlink ref="A3247" r:id="rId3245" xr:uid="{EBB15EEF-94BF-431A-9372-F9012882F3B3}"/>
    <hyperlink ref="A3248" r:id="rId3246" xr:uid="{9957691D-9B52-4E49-B2DD-B7630499D937}"/>
    <hyperlink ref="A3249" r:id="rId3247" xr:uid="{A71F831D-5E75-4596-9524-794636E5D8CB}"/>
    <hyperlink ref="A3250" r:id="rId3248" xr:uid="{9AA5E894-0B29-40B2-800A-21C7E9ED52FC}"/>
    <hyperlink ref="A3251" r:id="rId3249" xr:uid="{607CA4BC-C3BC-4306-A6E1-4E3A038D63AF}"/>
    <hyperlink ref="A3252" r:id="rId3250" xr:uid="{87945BD4-4FF8-4F83-9F74-E4E2BDF40E22}"/>
    <hyperlink ref="A3253" r:id="rId3251" xr:uid="{86E7A178-610C-4BA0-9342-BC3F9A4EF2B1}"/>
    <hyperlink ref="A3254" r:id="rId3252" xr:uid="{92FF567C-8808-4965-B4EA-B85A70C5ADB8}"/>
    <hyperlink ref="A3255" r:id="rId3253" xr:uid="{3A77E366-E1A9-4773-A1ED-DDDAABFB04F1}"/>
    <hyperlink ref="A3256" r:id="rId3254" xr:uid="{C037830D-78BD-499D-9689-01FF3B15CEDC}"/>
    <hyperlink ref="A3257" r:id="rId3255" xr:uid="{0E696EF7-B5A7-4DB8-B1BF-84319624F203}"/>
    <hyperlink ref="A3258" r:id="rId3256" xr:uid="{D4A65CBD-8EB9-4F81-A517-B7CC843E1874}"/>
    <hyperlink ref="A3259" r:id="rId3257" xr:uid="{F9F1A6EF-061B-4468-A693-62E45D423204}"/>
    <hyperlink ref="A3260" r:id="rId3258" xr:uid="{92D556EE-DF7B-47AE-A454-CB8F9DDE917A}"/>
    <hyperlink ref="A3261" r:id="rId3259" xr:uid="{E7958ECE-524B-4D4A-9311-ADE70C2296B0}"/>
    <hyperlink ref="A3262" r:id="rId3260" xr:uid="{A218047E-8256-40B6-8042-9CBB07D2CCA2}"/>
    <hyperlink ref="A3263" r:id="rId3261" xr:uid="{D004C1CE-2901-4349-88CD-2E54B70B077F}"/>
    <hyperlink ref="A3264" r:id="rId3262" xr:uid="{D406E79D-820F-4B82-8899-177295ED1339}"/>
    <hyperlink ref="A3265" r:id="rId3263" xr:uid="{23F3DE0C-8F3A-4308-BE43-10547FC2C3A9}"/>
    <hyperlink ref="A3266" r:id="rId3264" xr:uid="{6C542CD2-82F0-4EA0-A0ED-E11117FB4A26}"/>
    <hyperlink ref="A3267" r:id="rId3265" xr:uid="{D56801F7-9A58-46A4-B5C4-F8442539FC05}"/>
    <hyperlink ref="A3268" r:id="rId3266" xr:uid="{F49255D9-A49B-4BF7-8ED7-EF8ADF14E54A}"/>
    <hyperlink ref="A3269" r:id="rId3267" xr:uid="{9C82A90F-C9EB-46C6-A521-26DFABB9B2DE}"/>
    <hyperlink ref="A3270" r:id="rId3268" xr:uid="{F283BD10-AEAA-47B3-A89D-1261EA8D7FDF}"/>
    <hyperlink ref="A3271" r:id="rId3269" xr:uid="{9A5A7419-259B-4BE9-BB0F-87BD3EBF957D}"/>
    <hyperlink ref="A3272" r:id="rId3270" xr:uid="{43F4CD1B-66BF-44EB-9E66-CEDB8949EB95}"/>
    <hyperlink ref="A3273" r:id="rId3271" xr:uid="{66A18AD8-2113-42C2-87E1-571963B6F5C6}"/>
    <hyperlink ref="A3274" r:id="rId3272" xr:uid="{D04465B0-62D8-4DC7-84E5-AD0A37E35AD0}"/>
    <hyperlink ref="A3275" r:id="rId3273" xr:uid="{F6CDA18F-5094-4925-B5D7-0D46EC1D159E}"/>
    <hyperlink ref="A3276" r:id="rId3274" xr:uid="{193D0D76-52B6-4927-AA0E-AD86E81330F2}"/>
    <hyperlink ref="A3277" r:id="rId3275" xr:uid="{921FC740-1969-478B-80F9-262B05F49A89}"/>
    <hyperlink ref="A3278" r:id="rId3276" xr:uid="{E7620EA4-EF2F-4C60-80CB-C15A185081A4}"/>
    <hyperlink ref="A3279" r:id="rId3277" xr:uid="{34993A0B-1BC6-4B99-A04A-B0E7F839B3CC}"/>
    <hyperlink ref="A3280" r:id="rId3278" xr:uid="{3E34318C-3D84-4FCD-A9DA-88C9692EC30A}"/>
    <hyperlink ref="A3281" r:id="rId3279" xr:uid="{DEE4893C-EFBB-4C48-AA0B-1CB738CD8F3E}"/>
    <hyperlink ref="A3282" r:id="rId3280" xr:uid="{C4F40A2B-2EC8-4A2A-AF8B-B010964DC669}"/>
    <hyperlink ref="A3283" r:id="rId3281" xr:uid="{9849DE8F-F792-4367-BCEA-64D4CFAB284F}"/>
    <hyperlink ref="A3284" r:id="rId3282" xr:uid="{A036E29A-A84B-4AD3-94F6-68457213C367}"/>
    <hyperlink ref="A3285" r:id="rId3283" xr:uid="{FBDBD1C7-2909-4225-8D44-012B39BFA821}"/>
    <hyperlink ref="A3286" r:id="rId3284" xr:uid="{488DA64D-DD6E-44EB-92D3-128B98D35E05}"/>
    <hyperlink ref="A3287" r:id="rId3285" xr:uid="{0EA1B917-1921-49B6-B5E8-3C8FEFD09CF8}"/>
    <hyperlink ref="A3288" r:id="rId3286" xr:uid="{B94E1959-A5A3-421C-9BBE-81901543762E}"/>
    <hyperlink ref="A3289" r:id="rId3287" xr:uid="{AC969063-D29D-4EDB-A855-3ED78EF9478C}"/>
    <hyperlink ref="A3290" r:id="rId3288" xr:uid="{3014FA21-F5BC-4F7A-8382-B23662A05A71}"/>
    <hyperlink ref="A3291" r:id="rId3289" xr:uid="{42A47084-9C63-4661-BD57-BD89E2F1F9ED}"/>
    <hyperlink ref="A3292" r:id="rId3290" xr:uid="{E8266755-1099-4905-86FE-E53707821200}"/>
    <hyperlink ref="A3293" r:id="rId3291" xr:uid="{BFEAD7BE-CAA8-42E8-A30D-49D6BA01789A}"/>
    <hyperlink ref="A3294" r:id="rId3292" xr:uid="{DF7F23BF-D00C-418D-899E-4ADA28C85C1F}"/>
    <hyperlink ref="A3295" r:id="rId3293" xr:uid="{1B126BFE-81CA-48EE-8E53-39C03952ADD2}"/>
    <hyperlink ref="A3296" r:id="rId3294" xr:uid="{1C2FEC69-C393-4FBB-BBF9-5D84811AB8B3}"/>
    <hyperlink ref="A3297" r:id="rId3295" xr:uid="{A26AD3C4-CCF4-4119-8F6F-99398F0D075D}"/>
    <hyperlink ref="A3298" r:id="rId3296" xr:uid="{3E84704D-8B1B-4468-AD46-A25831877231}"/>
    <hyperlink ref="A3299" r:id="rId3297" xr:uid="{3B1FE997-8DE5-4C32-B518-A741AEC36A37}"/>
    <hyperlink ref="A3300" r:id="rId3298" xr:uid="{DEECA8F9-168F-45F3-9694-F67670066B18}"/>
    <hyperlink ref="A3301" r:id="rId3299" xr:uid="{6E18F177-3913-409E-A96A-84B6EB02ECBC}"/>
    <hyperlink ref="A3302" r:id="rId3300" xr:uid="{C00EA2A5-AA40-44F3-98BD-EB90D31F956A}"/>
    <hyperlink ref="A3303" r:id="rId3301" xr:uid="{78FDC12A-11E9-41C5-AE75-CFDE81B88B59}"/>
    <hyperlink ref="A3304" r:id="rId3302" xr:uid="{1120CF3A-571F-4F87-927D-2CF7BF700BF2}"/>
    <hyperlink ref="A3305" r:id="rId3303" xr:uid="{2E7F3190-CA43-49DD-ABDF-FDF1B8720BB7}"/>
    <hyperlink ref="A3306" r:id="rId3304" xr:uid="{1BF57FFB-EB5D-485E-981C-0327ADC54173}"/>
    <hyperlink ref="A3307" r:id="rId3305" xr:uid="{5109DD25-DF6F-407E-AD2E-27DEECD6801D}"/>
    <hyperlink ref="A3308" r:id="rId3306" xr:uid="{B82B88E7-5545-4E49-A319-179CA152250A}"/>
    <hyperlink ref="A3309" r:id="rId3307" xr:uid="{58AFA3F5-899B-419A-A629-848300EC3270}"/>
    <hyperlink ref="A3310" r:id="rId3308" xr:uid="{A83C5F20-050A-45F1-AE44-9FC56B9EDFA4}"/>
    <hyperlink ref="A3311" r:id="rId3309" xr:uid="{6865E147-BB6F-4E90-9596-A10CB0E0238A}"/>
    <hyperlink ref="A3312" r:id="rId3310" xr:uid="{A6DB9874-EC9B-47AC-8308-4755F971E78F}"/>
    <hyperlink ref="A3313" r:id="rId3311" xr:uid="{3AA4D57A-829F-431C-AAD6-E6535787E4CB}"/>
    <hyperlink ref="A3314" r:id="rId3312" xr:uid="{8D3754AD-4655-4695-9D12-E4DB1BC04E0F}"/>
    <hyperlink ref="A3315" r:id="rId3313" xr:uid="{4BE928F6-3ACB-4D5C-BB1B-C0372A5D1403}"/>
    <hyperlink ref="A3316" r:id="rId3314" xr:uid="{5768678A-8AD5-41D3-B493-A0003E14BE81}"/>
    <hyperlink ref="A3317" r:id="rId3315" xr:uid="{F919D677-1238-4D12-A295-2039C2189522}"/>
    <hyperlink ref="A3318" r:id="rId3316" xr:uid="{A50E9DE0-080F-4055-9FE9-8B90E97A9C4E}"/>
    <hyperlink ref="A3319" r:id="rId3317" xr:uid="{39436753-4054-483C-A160-8FBA63719599}"/>
    <hyperlink ref="A3320" r:id="rId3318" xr:uid="{03320E83-C327-4BEC-A063-0D39E9EFC1E8}"/>
    <hyperlink ref="A3321" r:id="rId3319" xr:uid="{7AA34244-0328-43D7-8785-4EFD6E4C6087}"/>
    <hyperlink ref="A3322" r:id="rId3320" xr:uid="{40611BA4-5296-49EA-A55A-4F3B5CD935E6}"/>
    <hyperlink ref="A3323" r:id="rId3321" xr:uid="{8C2085FE-C6D5-4A92-9DBD-B39A6D201467}"/>
    <hyperlink ref="A3324" r:id="rId3322" xr:uid="{1AACF5E2-003A-4D37-8AC4-83C5B5AF58AA}"/>
    <hyperlink ref="A3325" r:id="rId3323" xr:uid="{7A0A3ABB-E0D7-4163-ADF6-29130B96A0DB}"/>
    <hyperlink ref="A3326" r:id="rId3324" xr:uid="{22D39498-BE07-487B-B1C5-0FA08E391F8F}"/>
    <hyperlink ref="A3327" r:id="rId3325" xr:uid="{5F84F9FF-0A5D-4108-8D09-F8E42DDB5F20}"/>
    <hyperlink ref="A3328" r:id="rId3326" xr:uid="{9CFD6CE4-AA96-465F-897E-88AA1379D29E}"/>
    <hyperlink ref="A3329" r:id="rId3327" xr:uid="{C99998A6-5D84-4268-9BDD-F40580C9D37C}"/>
    <hyperlink ref="A3330" r:id="rId3328" xr:uid="{E8231ACE-D394-484D-95A4-6C49770CC454}"/>
    <hyperlink ref="A3331" r:id="rId3329" xr:uid="{F92038EC-F736-4B35-9DC9-5FB57D3B2ABD}"/>
    <hyperlink ref="A3332" r:id="rId3330" xr:uid="{88748846-A802-48CB-ADA9-3133665946A1}"/>
    <hyperlink ref="A3333" r:id="rId3331" xr:uid="{F74D0084-4578-4B64-8578-7FCCA9D8BBFF}"/>
    <hyperlink ref="A3334" r:id="rId3332" xr:uid="{4D8B47FF-5C30-427A-95E6-3A7C2D90355B}"/>
    <hyperlink ref="A3335" r:id="rId3333" xr:uid="{66CC625D-B18A-4952-BD93-AACAAB84DD70}"/>
    <hyperlink ref="A3336" r:id="rId3334" xr:uid="{A39D56A1-44BD-4539-B4E5-D662083BF989}"/>
    <hyperlink ref="A3337" r:id="rId3335" xr:uid="{4FFD9DFD-968E-4BFA-9426-E34CBA3079BF}"/>
    <hyperlink ref="A3338" r:id="rId3336" xr:uid="{B83C9387-F8C0-4B6C-8D8D-5AC3001D141A}"/>
    <hyperlink ref="A3339" r:id="rId3337" xr:uid="{AF1BBD39-73A2-4328-B1E8-474792C224C5}"/>
    <hyperlink ref="A3340" r:id="rId3338" xr:uid="{81A8538B-9091-447C-A270-3941E4324CA4}"/>
    <hyperlink ref="A3341" r:id="rId3339" xr:uid="{79BB6C82-AEA1-4C55-8F55-59A402A5CDAF}"/>
    <hyperlink ref="A3342" r:id="rId3340" xr:uid="{A6A89EFD-F87C-4131-BBE1-665FE209204D}"/>
    <hyperlink ref="A3343" r:id="rId3341" xr:uid="{3091B899-748B-4709-B83F-41056872306F}"/>
    <hyperlink ref="A3344" r:id="rId3342" xr:uid="{57DC4853-70B6-41D2-8CCF-B0A2BA73C95B}"/>
    <hyperlink ref="A3345" r:id="rId3343" xr:uid="{C63ADA39-223A-4B1D-8302-65B2787ABA26}"/>
    <hyperlink ref="A3346" r:id="rId3344" xr:uid="{FD03EBF6-C0FD-4041-916C-7A1DA3893DA7}"/>
    <hyperlink ref="A3347" r:id="rId3345" xr:uid="{DBD11F89-4229-4054-8247-9F0FE9032718}"/>
    <hyperlink ref="A3348" r:id="rId3346" xr:uid="{95F0D932-6F8C-48C8-B82B-C56B2058C74C}"/>
    <hyperlink ref="A3349" r:id="rId3347" xr:uid="{DA36CA68-ED4B-4CD9-9DB5-830A0FAAAE56}"/>
    <hyperlink ref="A3350" r:id="rId3348" xr:uid="{FD1A922F-DC0A-4930-8661-6E2639E0583B}"/>
    <hyperlink ref="A3351" r:id="rId3349" xr:uid="{ACC86BDB-AADB-4655-95B8-D47DCB176FFD}"/>
    <hyperlink ref="A3352" r:id="rId3350" xr:uid="{8B435ACC-C1C1-4956-8E81-5388205F30D4}"/>
    <hyperlink ref="A3353" r:id="rId3351" xr:uid="{3A5DB086-6531-4E14-9F36-5D7495DB5F95}"/>
    <hyperlink ref="A3354" r:id="rId3352" xr:uid="{C7879F91-6355-4D2D-881E-BFAABBD5419C}"/>
    <hyperlink ref="A3355" r:id="rId3353" xr:uid="{B74A3758-6977-4D97-8FA3-F5046DB046A4}"/>
    <hyperlink ref="A3356" r:id="rId3354" xr:uid="{01EB82EF-8CD8-4337-AED2-D5E112269E68}"/>
    <hyperlink ref="A3357" r:id="rId3355" xr:uid="{AE418276-1DBC-495C-B63B-5FDC6B584CDA}"/>
    <hyperlink ref="A3358" r:id="rId3356" xr:uid="{CFDD823B-E729-406B-BC54-27BB937C0BF2}"/>
    <hyperlink ref="A3359" r:id="rId3357" xr:uid="{8035BB39-463C-43B8-9EB0-A9A4BAA41DE6}"/>
    <hyperlink ref="A3360" r:id="rId3358" xr:uid="{0B8E88E9-EFC4-4CE0-B0C3-AF11F73C00AC}"/>
    <hyperlink ref="A3361" r:id="rId3359" xr:uid="{435A699D-80C7-49B7-93BD-035B85327C4F}"/>
    <hyperlink ref="A3362" r:id="rId3360" xr:uid="{9E83E33B-17BB-409D-9CE2-C6F99315D149}"/>
    <hyperlink ref="A3363" r:id="rId3361" xr:uid="{4D287494-C0FD-41E2-BAC1-567594BBF62B}"/>
    <hyperlink ref="A3364" r:id="rId3362" xr:uid="{935D4D97-1D88-4B71-B699-E905D806DF21}"/>
    <hyperlink ref="A3365" r:id="rId3363" xr:uid="{56A44B3B-FC9E-4FC7-8D55-5572D1067B8D}"/>
    <hyperlink ref="A3366" r:id="rId3364" xr:uid="{A73B9959-3489-4F15-A9C2-6DEA09BD04C3}"/>
    <hyperlink ref="A3367" r:id="rId3365" xr:uid="{D617786D-F05C-4B03-9277-49EE0E436C44}"/>
    <hyperlink ref="A3368" r:id="rId3366" xr:uid="{0FEBFE44-4BF3-4831-B83F-5C1F5BB6EB91}"/>
    <hyperlink ref="A3369" r:id="rId3367" xr:uid="{599F111D-C4F2-4186-BA57-8E52753B1A82}"/>
    <hyperlink ref="A3370" r:id="rId3368" xr:uid="{63F65EF5-D5BD-47D4-9A7B-105A63579606}"/>
    <hyperlink ref="A3371" r:id="rId3369" xr:uid="{020610DC-C03F-4FA6-B34F-2BF21A6C38C0}"/>
    <hyperlink ref="A3372" r:id="rId3370" xr:uid="{35E2E118-4C13-4C4E-B491-DED0E78C745F}"/>
    <hyperlink ref="A3373" r:id="rId3371" xr:uid="{0A6489B1-65D5-4923-B79D-B0BBDB4F8222}"/>
    <hyperlink ref="A3374" r:id="rId3372" xr:uid="{8A0915F9-FCDA-4337-9B9C-14733109C714}"/>
    <hyperlink ref="A3375" r:id="rId3373" xr:uid="{C70CC1D6-5018-4B7B-8E71-B106DFEAAC3A}"/>
    <hyperlink ref="A3376" r:id="rId3374" xr:uid="{8BDA9E43-0EFD-41C9-BC6B-216C63AD6696}"/>
    <hyperlink ref="A3377" r:id="rId3375" xr:uid="{8404FAD2-FD0A-41E8-A0C8-FB1D2276550C}"/>
    <hyperlink ref="A3378" r:id="rId3376" xr:uid="{5AF2BF7D-6195-43F9-8C70-37AB39FEF43D}"/>
    <hyperlink ref="A3379" r:id="rId3377" xr:uid="{9626F936-937F-4ED7-8D28-BF0EC89DBD69}"/>
    <hyperlink ref="A3380" r:id="rId3378" xr:uid="{6D75078D-2358-4D02-A33A-32BAC4737276}"/>
    <hyperlink ref="A3381" r:id="rId3379" xr:uid="{3DA3253F-F6D1-468F-BDBA-EA95D4D40A1B}"/>
    <hyperlink ref="A3382" r:id="rId3380" xr:uid="{0E78FD4A-A4BE-40A0-A14F-3FF54F0FA17C}"/>
    <hyperlink ref="A3383" r:id="rId3381" xr:uid="{DEB67E37-FD27-480B-87F5-4347A5C95FDA}"/>
    <hyperlink ref="A3384" r:id="rId3382" xr:uid="{9B367AA9-EAB3-4F05-B1FD-E17F38D2D0BB}"/>
    <hyperlink ref="A3385" r:id="rId3383" xr:uid="{AABF3B25-1717-4958-8F8D-19AED4869037}"/>
    <hyperlink ref="A3386" r:id="rId3384" xr:uid="{4977401E-6598-445E-A130-D86ACB54C29E}"/>
    <hyperlink ref="A3387" r:id="rId3385" xr:uid="{C8A129EE-CB0B-439E-863B-A6469F2FD4D7}"/>
    <hyperlink ref="A3388" r:id="rId3386" xr:uid="{5CA6B5DE-3DFC-4A45-B9BF-CC4583C72B42}"/>
    <hyperlink ref="A3389" r:id="rId3387" xr:uid="{AA72865A-1844-435B-A2F4-5558E5110CB5}"/>
    <hyperlink ref="A3390" r:id="rId3388" xr:uid="{46C5CC34-2237-4FBD-BE81-BE2FF1136D06}"/>
    <hyperlink ref="A3391" r:id="rId3389" xr:uid="{1CD18C29-C9DA-48EF-BB58-BF7A595F7369}"/>
    <hyperlink ref="A3392" r:id="rId3390" xr:uid="{8A2704A1-D7D2-4227-9F97-CDCF80DE52C0}"/>
    <hyperlink ref="A3393" r:id="rId3391" xr:uid="{53B4F5C7-19B2-4A9D-A498-6FCC3CE8ED47}"/>
    <hyperlink ref="A3394" r:id="rId3392" xr:uid="{3752683A-3A63-466C-8941-A33575D9FA02}"/>
    <hyperlink ref="A3395" r:id="rId3393" xr:uid="{E7A8431B-D9D7-435A-BB44-575FC159C1F5}"/>
    <hyperlink ref="A3396" r:id="rId3394" xr:uid="{D8F36A86-14D9-406A-8CC1-5A11C758E71C}"/>
    <hyperlink ref="A3397" r:id="rId3395" xr:uid="{6DD718F7-9D14-4666-A09F-368A245DA7EB}"/>
    <hyperlink ref="A3398" r:id="rId3396" xr:uid="{35DAC24B-7D4B-46F4-9476-A9974FDD980D}"/>
    <hyperlink ref="A3399" r:id="rId3397" xr:uid="{3272513F-9F3B-4D49-A801-D80D5E71946F}"/>
    <hyperlink ref="A3400" r:id="rId3398" xr:uid="{46BB13C5-B846-42AF-9912-F4F02957B650}"/>
    <hyperlink ref="A3401" r:id="rId3399" xr:uid="{EDA9669F-731B-4965-9D4F-8A18DD466017}"/>
    <hyperlink ref="A3402" r:id="rId3400" xr:uid="{974CFC39-84D5-4D5B-B5CE-1405075F5689}"/>
    <hyperlink ref="A3403" r:id="rId3401" xr:uid="{195A5361-520A-4796-861B-2DCED65A0728}"/>
    <hyperlink ref="A3404" r:id="rId3402" xr:uid="{B41F002F-C62D-4BB0-9B07-45636DBF4AA2}"/>
    <hyperlink ref="A3405" r:id="rId3403" xr:uid="{B94AE88D-0B6D-406B-A886-94782304F799}"/>
    <hyperlink ref="A3406" r:id="rId3404" xr:uid="{3047268F-B9D0-4A60-9CE7-9F1E6E988EA6}"/>
    <hyperlink ref="A3407" r:id="rId3405" xr:uid="{73EAA490-5B49-4D21-ACEC-FC8EE6F7C956}"/>
    <hyperlink ref="A3408" r:id="rId3406" xr:uid="{C65602F1-A954-45CB-874D-A61A056C2A6D}"/>
    <hyperlink ref="A3409" r:id="rId3407" xr:uid="{083942F9-8B35-4C64-9A6D-272C997A30CA}"/>
    <hyperlink ref="A3410" r:id="rId3408" xr:uid="{4ED73A03-F5DE-4FB2-97C9-F719C2F8B55E}"/>
    <hyperlink ref="A3411" r:id="rId3409" xr:uid="{AF95128E-61C5-4F4B-94C2-0D837F128AA6}"/>
    <hyperlink ref="A3412" r:id="rId3410" xr:uid="{305E0B17-44FF-445D-A773-8634C00D5D18}"/>
    <hyperlink ref="A3413" r:id="rId3411" xr:uid="{9AC13DCE-1479-4CD4-8AE5-21520576BAAC}"/>
    <hyperlink ref="A3414" r:id="rId3412" xr:uid="{422809B1-04B3-4DDB-979C-918611E60205}"/>
    <hyperlink ref="A3415" r:id="rId3413" xr:uid="{536F0F01-C5FA-4BDB-BA29-32BAF099413A}"/>
    <hyperlink ref="A3416" r:id="rId3414" xr:uid="{472045DA-AC40-4BC3-B70B-B8F80E957D04}"/>
    <hyperlink ref="A3417" r:id="rId3415" xr:uid="{A4527954-737E-41D7-9AB3-1C6C40FBEEFC}"/>
    <hyperlink ref="A3418" r:id="rId3416" xr:uid="{F668C5F2-56A1-4A6F-B8D3-E2964BFBD02D}"/>
    <hyperlink ref="A3419" r:id="rId3417" xr:uid="{73666552-6E05-4E23-B954-21F3B33C2A74}"/>
    <hyperlink ref="A3420" r:id="rId3418" xr:uid="{4C4A3833-9DD3-4FE3-901B-FFD7163F0711}"/>
    <hyperlink ref="A3421" r:id="rId3419" xr:uid="{2A33C065-1868-462F-BCAD-24819E9DB94D}"/>
    <hyperlink ref="A3422" r:id="rId3420" xr:uid="{4B519F2F-C811-42FB-9E21-69882C354603}"/>
    <hyperlink ref="A3423" r:id="rId3421" xr:uid="{8A7A492E-0312-433E-AE4C-B5AD602A625B}"/>
    <hyperlink ref="A3424" r:id="rId3422" xr:uid="{528EB200-5276-4975-8723-BE929F9B88AE}"/>
    <hyperlink ref="A3425" r:id="rId3423" xr:uid="{38E23562-7361-47A8-8812-95CF3D75595F}"/>
    <hyperlink ref="A3426" r:id="rId3424" xr:uid="{BD9B049E-88D0-4F16-AC58-2CADB12AC5A9}"/>
    <hyperlink ref="A3427" r:id="rId3425" xr:uid="{99639D37-82E1-475B-A317-872BFA7B6870}"/>
    <hyperlink ref="A3428" r:id="rId3426" xr:uid="{F2D4BB45-2441-4567-8FDD-5CBBC5AAB221}"/>
    <hyperlink ref="A3429" r:id="rId3427" xr:uid="{BE35F49B-4DF7-4A77-91D4-722917D97902}"/>
    <hyperlink ref="A3430" r:id="rId3428" xr:uid="{1DF1C3DE-62BA-4EC4-B9C5-5F0B79D27404}"/>
    <hyperlink ref="A3431" r:id="rId3429" xr:uid="{9AB06C5D-A825-4CBC-9512-F0F704A0E4CD}"/>
    <hyperlink ref="A3432" r:id="rId3430" xr:uid="{0BC04655-F689-4338-9BEE-6C2D93C23080}"/>
    <hyperlink ref="A3433" r:id="rId3431" xr:uid="{0577C016-C5FB-461F-98B6-298B87406BF4}"/>
    <hyperlink ref="A3434" r:id="rId3432" xr:uid="{2777EA64-6FD0-4B68-9F75-F0555C704106}"/>
    <hyperlink ref="A3435" r:id="rId3433" xr:uid="{30B64127-76E1-4560-8A2E-0BCFAE140DFE}"/>
    <hyperlink ref="A3436" r:id="rId3434" xr:uid="{4C731A96-60CB-41F2-8495-3A51F11C6247}"/>
    <hyperlink ref="A3437" r:id="rId3435" xr:uid="{F313A220-EFDA-47AB-8D1B-56DB5AEE949D}"/>
    <hyperlink ref="A3438" r:id="rId3436" xr:uid="{92C7477F-3A2A-40CC-A0E0-7ED8CEE5A44D}"/>
    <hyperlink ref="A3439" r:id="rId3437" xr:uid="{CD7522CD-0B76-4848-8897-9DA024B7D1C4}"/>
    <hyperlink ref="A3440" r:id="rId3438" xr:uid="{5DC5D901-0A84-41D4-89A8-0875DB834F63}"/>
    <hyperlink ref="A3441" r:id="rId3439" xr:uid="{10738A74-A135-4C38-A010-F2B93E1A642E}"/>
    <hyperlink ref="A3442" r:id="rId3440" xr:uid="{DF80443E-90F0-4ABF-8856-8757E1D84859}"/>
    <hyperlink ref="A3443" r:id="rId3441" xr:uid="{562E3932-FD15-4105-B89D-4C1B4B766908}"/>
    <hyperlink ref="A3444" r:id="rId3442" xr:uid="{3DF4BD63-AC3F-4FE2-AE05-1D5BE5C347BB}"/>
    <hyperlink ref="A3445" r:id="rId3443" xr:uid="{985DEBD7-1C27-4A0C-8D56-15C8210A60E2}"/>
    <hyperlink ref="A3446" r:id="rId3444" xr:uid="{C9ACA52A-0D29-4040-9C8A-DD5F52E2C273}"/>
    <hyperlink ref="A3447" r:id="rId3445" xr:uid="{1ECAAEA8-2789-432F-B76C-3B7BCE36CC4F}"/>
    <hyperlink ref="A3448" r:id="rId3446" xr:uid="{01F9C422-2C1F-4EA2-BDFA-DD11BC6A25D5}"/>
    <hyperlink ref="A3449" r:id="rId3447" xr:uid="{E94C6E05-0F6C-4E31-A52E-B4D40B9E7622}"/>
    <hyperlink ref="A3450" r:id="rId3448" xr:uid="{4CAC2A96-7BDF-4B88-B5CF-94B61E4AF6E4}"/>
    <hyperlink ref="A3451" r:id="rId3449" xr:uid="{B80A8536-9B52-4AB8-8C7D-EC87B30C0858}"/>
    <hyperlink ref="A3452" r:id="rId3450" xr:uid="{1E6F5D3B-271D-48A0-88F2-9A406E639AC5}"/>
    <hyperlink ref="A3453" r:id="rId3451" xr:uid="{39B46838-4814-4C43-8165-6AC53AB45409}"/>
    <hyperlink ref="A3454" r:id="rId3452" xr:uid="{931DC1E0-C20A-45CB-82CD-CDA91C09ADCE}"/>
    <hyperlink ref="A3455" r:id="rId3453" xr:uid="{64479CC1-2FBA-4F87-AD81-CB9B4C1D1319}"/>
    <hyperlink ref="A3456" r:id="rId3454" xr:uid="{46B57869-8E54-4ADB-BE82-1AC56A09853A}"/>
    <hyperlink ref="A3457" r:id="rId3455" xr:uid="{DF61943E-A716-4F08-A286-BDB5CC9544CA}"/>
    <hyperlink ref="A3458" r:id="rId3456" xr:uid="{62893213-59D6-4663-A2F4-A10C4222CD0B}"/>
    <hyperlink ref="A3459" r:id="rId3457" xr:uid="{56201CD7-7757-48AD-97BD-36589C7C1C16}"/>
    <hyperlink ref="A3460" r:id="rId3458" xr:uid="{A0ADA3A6-810B-4260-AD75-8EED93D4D777}"/>
    <hyperlink ref="A3461" r:id="rId3459" xr:uid="{2654CEFD-2B61-4336-BE52-945397D193A5}"/>
    <hyperlink ref="A3462" r:id="rId3460" xr:uid="{7453CF76-A780-4405-A51E-13E3C457E0A6}"/>
    <hyperlink ref="A3463" r:id="rId3461" xr:uid="{05E1A07A-41E8-4DED-8E7B-8CCD7F7D3C4A}"/>
    <hyperlink ref="A3464" r:id="rId3462" xr:uid="{18A5EA27-C303-4185-B39F-544BA933796F}"/>
    <hyperlink ref="A3465" r:id="rId3463" xr:uid="{2D599FB5-473C-4144-AC53-8661E87B83B2}"/>
    <hyperlink ref="A3466" r:id="rId3464" xr:uid="{81CCA1B4-8747-40EC-B974-2A38BA07623F}"/>
    <hyperlink ref="A3467" r:id="rId3465" xr:uid="{0D3C2DA2-0C5D-4EE9-B52B-30A2DE39B0DA}"/>
    <hyperlink ref="A3468" r:id="rId3466" xr:uid="{11323767-430F-4664-BA82-484ECE303EBA}"/>
    <hyperlink ref="A3469" r:id="rId3467" xr:uid="{6DC6B050-8AA9-4978-8D1D-2B971E3C316B}"/>
    <hyperlink ref="A3470" r:id="rId3468" xr:uid="{F27705B6-8EEF-4620-A982-872A9E55031F}"/>
    <hyperlink ref="A3471" r:id="rId3469" xr:uid="{C96D248D-E3F1-4ADC-9B5A-7A8F47212B09}"/>
    <hyperlink ref="A3472" r:id="rId3470" xr:uid="{DCA3163F-620E-427C-A467-AE05AAB19EA7}"/>
    <hyperlink ref="A3473" r:id="rId3471" xr:uid="{F50BD120-1035-4315-9149-60EE454BB64E}"/>
    <hyperlink ref="A3474" r:id="rId3472" xr:uid="{F3E1D4CF-8007-4B22-880A-40164A061FA4}"/>
    <hyperlink ref="A3475" r:id="rId3473" xr:uid="{1FC6885E-3696-44F5-817C-3D18DB080A30}"/>
    <hyperlink ref="A3476" r:id="rId3474" xr:uid="{1A5A4F5E-1C11-43CF-B406-6E926C59A67E}"/>
    <hyperlink ref="A3477" r:id="rId3475" xr:uid="{B66091D5-9F4E-4C3C-BC24-EDEEBAB92D59}"/>
    <hyperlink ref="A3478" r:id="rId3476" xr:uid="{48846DFE-8E52-4072-9CB8-43566B07A725}"/>
    <hyperlink ref="A3479" r:id="rId3477" xr:uid="{EF21C785-84D9-4104-93C1-6E4661728B37}"/>
    <hyperlink ref="A3480" r:id="rId3478" xr:uid="{E624A7CD-1B28-4436-BF79-546F3FA6DA6B}"/>
    <hyperlink ref="A3481" r:id="rId3479" xr:uid="{D57AC0DF-9FF8-4970-BE31-FEDFA37048DA}"/>
    <hyperlink ref="A3482" r:id="rId3480" xr:uid="{1F248A97-6F25-4148-8F63-74542ED10E0F}"/>
    <hyperlink ref="A3483" r:id="rId3481" xr:uid="{FB75C8DC-5D83-41FA-8002-B495F41FD731}"/>
    <hyperlink ref="A3484" r:id="rId3482" xr:uid="{7A3AC4D4-539C-4961-B88B-36ED849B06AA}"/>
    <hyperlink ref="A3485" r:id="rId3483" xr:uid="{25B01AA8-A794-4814-97C7-86AB57E5D02E}"/>
    <hyperlink ref="A3486" r:id="rId3484" xr:uid="{48AF4473-352C-4F0B-8870-2615CBC26A3D}"/>
    <hyperlink ref="A3487" r:id="rId3485" xr:uid="{6C8AECBB-4049-47ED-9BB0-F21438E5C0CC}"/>
    <hyperlink ref="A3488" r:id="rId3486" xr:uid="{6BDF2EDC-813F-4F26-A007-1C43CEB0E8D2}"/>
    <hyperlink ref="A3489" r:id="rId3487" xr:uid="{B3A7EBB0-D200-4A2D-B94F-4A8171DD3E76}"/>
    <hyperlink ref="A3490" r:id="rId3488" xr:uid="{EF986653-3677-4669-87EB-6B1EAC6B0A99}"/>
    <hyperlink ref="A3491" r:id="rId3489" xr:uid="{8F74A64E-0F33-4C66-B34A-59DDA70D21A5}"/>
    <hyperlink ref="A3492" r:id="rId3490" xr:uid="{864575E9-A02B-41B1-A8B6-44745AF2F35F}"/>
    <hyperlink ref="A3493" r:id="rId3491" xr:uid="{9523B9A6-58A4-4040-8B5D-F51675F3BD36}"/>
    <hyperlink ref="A3494" r:id="rId3492" xr:uid="{73CBDEA3-3B83-46CF-950D-D8BDC501D401}"/>
    <hyperlink ref="A3495" r:id="rId3493" xr:uid="{7007ED83-2F50-4403-89A8-9CEC723FF9BD}"/>
    <hyperlink ref="A3496" r:id="rId3494" xr:uid="{9F07C566-66B8-4045-970D-04B44CAFC2E9}"/>
    <hyperlink ref="A3497" r:id="rId3495" xr:uid="{FF2C4650-C055-4B79-A687-D6E19A74FDE6}"/>
    <hyperlink ref="A3498" r:id="rId3496" xr:uid="{586FB1A5-F6AC-4DAB-B305-2F44D587FD8A}"/>
    <hyperlink ref="A3499" r:id="rId3497" xr:uid="{A1D5FF79-EA7F-4A81-954C-3D775F737AC6}"/>
    <hyperlink ref="A3500" r:id="rId3498" xr:uid="{387A9AAA-A85B-4726-A901-BEF853200298}"/>
    <hyperlink ref="A3501" r:id="rId3499" xr:uid="{639587B8-4CE3-4F34-8F22-BDDCC0FF5C35}"/>
    <hyperlink ref="A3502" r:id="rId3500" xr:uid="{0435C7EB-CE13-4D0D-9351-86A6C3EB79AE}"/>
    <hyperlink ref="A3503" r:id="rId3501" xr:uid="{8580FE2E-F859-4AB1-9F14-CC3278E19C42}"/>
    <hyperlink ref="A3504" r:id="rId3502" xr:uid="{CB9FD85F-AE39-4EB0-83EA-5417DFB7AE03}"/>
    <hyperlink ref="A3505" r:id="rId3503" xr:uid="{1B732721-14F4-4A7A-8145-7B3F2E5E2ECB}"/>
    <hyperlink ref="A3506" r:id="rId3504" xr:uid="{6A1F9EE3-0C7A-4EED-9B35-9FFA65DAF573}"/>
    <hyperlink ref="A3507" r:id="rId3505" xr:uid="{157D25D4-058E-4FFE-9864-364D4EC09990}"/>
    <hyperlink ref="A3508" r:id="rId3506" xr:uid="{63FD565C-63D1-4697-95E3-E7C092E5EFC9}"/>
    <hyperlink ref="A3509" r:id="rId3507" xr:uid="{C258DF88-748B-4233-9DBE-DA42FAFF194C}"/>
    <hyperlink ref="A3510" r:id="rId3508" xr:uid="{7E574452-74BC-44D5-AF07-3493AFAEEF55}"/>
    <hyperlink ref="A3511" r:id="rId3509" xr:uid="{68C54779-95C7-4927-8ECD-312B37F86891}"/>
    <hyperlink ref="A3512" r:id="rId3510" xr:uid="{E20DF20E-68BD-4DF8-89C1-757F9DF2B51E}"/>
    <hyperlink ref="A3513" r:id="rId3511" xr:uid="{CA8F592A-B8CD-40E4-A3A8-2DF854656DCA}"/>
    <hyperlink ref="A3514" r:id="rId3512" xr:uid="{EC69270C-D594-43F1-9915-81A69AB85FDE}"/>
    <hyperlink ref="A3515" r:id="rId3513" xr:uid="{B9BAF5DB-F3F6-4B1A-876C-1B9C366E4E9F}"/>
    <hyperlink ref="A3516" r:id="rId3514" xr:uid="{92049FFA-16EC-422A-B35B-4FE50C1CA0DA}"/>
    <hyperlink ref="A3517" r:id="rId3515" xr:uid="{197B3555-1003-4326-8533-9A3CC1210A4F}"/>
    <hyperlink ref="A3518" r:id="rId3516" xr:uid="{2321D132-4F16-4584-92F6-0188BAC30E04}"/>
    <hyperlink ref="A3519" r:id="rId3517" xr:uid="{49044113-E038-4F99-80DD-0106D385620C}"/>
    <hyperlink ref="A3520" r:id="rId3518" xr:uid="{E364A9BF-D452-42AF-9D45-C0EE2757DAAB}"/>
    <hyperlink ref="A3521" r:id="rId3519" xr:uid="{B76C20FE-D753-46DC-B0E9-EB1AF2CD0202}"/>
    <hyperlink ref="A3522" r:id="rId3520" xr:uid="{DA477130-261A-4D05-92F9-676E1F8F4307}"/>
    <hyperlink ref="A3523" r:id="rId3521" xr:uid="{9DA2D4F3-D980-484E-9432-84521B4C77C5}"/>
    <hyperlink ref="A3524" r:id="rId3522" xr:uid="{7AC75BDF-3503-43F2-9183-7A35E5133D19}"/>
    <hyperlink ref="A3525" r:id="rId3523" xr:uid="{6EA3196A-3D22-491B-8226-F9EFAF5737AD}"/>
    <hyperlink ref="A3526" r:id="rId3524" xr:uid="{35D6D2B4-70E6-4EC0-9418-1EA915554124}"/>
    <hyperlink ref="A3527" r:id="rId3525" xr:uid="{0B31F2B0-8A76-48F1-B6B2-BC69364DB4DF}"/>
    <hyperlink ref="A3528" r:id="rId3526" xr:uid="{5C001DE8-227F-4345-AE87-3DBD711F61A4}"/>
    <hyperlink ref="A3529" r:id="rId3527" xr:uid="{AF0FA74D-4027-4C91-84DE-7A047AA52A9D}"/>
    <hyperlink ref="A3530" r:id="rId3528" xr:uid="{F8BCB60C-FA91-4EB8-A140-AB6742C2B217}"/>
    <hyperlink ref="A3531" r:id="rId3529" xr:uid="{93256409-2F22-4CFD-B97A-D51DB816550B}"/>
    <hyperlink ref="A3532" r:id="rId3530" xr:uid="{38879EA2-2F69-4AAE-B41D-57E4236140BF}"/>
    <hyperlink ref="A3533" r:id="rId3531" xr:uid="{6BB16EF4-E16A-40EF-80D0-4555757ECF15}"/>
    <hyperlink ref="A3534" r:id="rId3532" xr:uid="{2F42D867-DD7E-4A29-B4E4-E22F8773276B}"/>
    <hyperlink ref="A3535" r:id="rId3533" xr:uid="{4C8C431F-E07E-447C-93E4-251679B243D4}"/>
    <hyperlink ref="A3536" r:id="rId3534" xr:uid="{AFFF7B23-7D94-4D33-87E3-CE1122A780AF}"/>
    <hyperlink ref="A3537" r:id="rId3535" xr:uid="{20A1DB07-5C4F-48EE-82CD-900F17A76909}"/>
    <hyperlink ref="A3538" r:id="rId3536" xr:uid="{A37159D0-0824-4173-B914-ED052525C48D}"/>
    <hyperlink ref="A3539" r:id="rId3537" xr:uid="{DAE99A7B-948D-40AC-A969-24AFAA054F8D}"/>
    <hyperlink ref="A3540" r:id="rId3538" xr:uid="{9D697F8A-D7AF-4F3C-BA9A-0CD2C9757C04}"/>
    <hyperlink ref="A3541" r:id="rId3539" xr:uid="{F3613F44-44C9-4417-80F4-987CC4138C63}"/>
    <hyperlink ref="A3542" r:id="rId3540" xr:uid="{FC8CA550-1128-41A0-A676-02FB6A665C46}"/>
    <hyperlink ref="A3543" r:id="rId3541" xr:uid="{08E01404-EC1A-419C-B9AC-9A3E2CB72E48}"/>
    <hyperlink ref="A3544" r:id="rId3542" xr:uid="{DF9F968B-6AFF-4857-9C75-E531E1AF8C12}"/>
    <hyperlink ref="A3545" r:id="rId3543" xr:uid="{B4DAD3FB-F25C-4D5A-9E1C-ADC5C6EBB5E3}"/>
    <hyperlink ref="A3546" r:id="rId3544" xr:uid="{C62D13F0-8DFE-4EA0-B947-7300024C5E0E}"/>
    <hyperlink ref="A3547" r:id="rId3545" xr:uid="{ECD82894-9C86-4627-A567-75DD80404D13}"/>
    <hyperlink ref="A3548" r:id="rId3546" xr:uid="{D8925859-D8D9-45A7-865B-CBFFBC4F9041}"/>
    <hyperlink ref="A3549" r:id="rId3547" xr:uid="{B8E86CE2-648B-4C97-BF34-B39F1997B532}"/>
    <hyperlink ref="A3550" r:id="rId3548" xr:uid="{A4C0925C-8A5B-472A-9425-209CD7D24973}"/>
    <hyperlink ref="A3551" r:id="rId3549" xr:uid="{7BDB5169-5B00-474E-BB6B-2D39048F8AA9}"/>
    <hyperlink ref="A3552" r:id="rId3550" xr:uid="{1DB6FB20-3932-4277-A6F4-C54A4FB74507}"/>
    <hyperlink ref="A3553" r:id="rId3551" xr:uid="{6C513E32-584B-4839-8306-6CF66E7FE192}"/>
    <hyperlink ref="A3554" r:id="rId3552" xr:uid="{09C5276A-4F0C-4690-97C9-4E5E2A2B6AC8}"/>
    <hyperlink ref="A3555" r:id="rId3553" xr:uid="{9ABEEC61-403E-4119-B70D-58A9EA1BADA9}"/>
    <hyperlink ref="A3556" r:id="rId3554" xr:uid="{9E125850-C651-486D-9219-4FAB87EFAD62}"/>
    <hyperlink ref="A3557" r:id="rId3555" xr:uid="{1630032A-01CC-4A92-B308-F716E6170ED5}"/>
    <hyperlink ref="A3558" r:id="rId3556" xr:uid="{419FEA30-0FAF-4421-BB56-558906D0D0A5}"/>
    <hyperlink ref="A3559" r:id="rId3557" xr:uid="{3D330C80-087F-4DAA-A05D-A8572BE06959}"/>
    <hyperlink ref="A3560" r:id="rId3558" xr:uid="{05348028-590E-4317-93C0-58D27888EAA7}"/>
    <hyperlink ref="A3561" r:id="rId3559" xr:uid="{3FA71D90-92BC-4A8F-B897-17EC1E74836B}"/>
    <hyperlink ref="A3562" r:id="rId3560" xr:uid="{9D7C08AB-EE4F-4C79-AA6F-F3E44D36E0A6}"/>
    <hyperlink ref="A3563" r:id="rId3561" xr:uid="{1E78797A-1378-48A2-AFAB-8CD224D65B1A}"/>
    <hyperlink ref="A3564" r:id="rId3562" xr:uid="{B4213436-4729-44B4-80DF-28FA0C1316E4}"/>
    <hyperlink ref="A3565" r:id="rId3563" xr:uid="{FEA2AE54-E4D1-4EC2-9A43-60D9167ECAAD}"/>
    <hyperlink ref="A3566" r:id="rId3564" xr:uid="{DF015E42-00C0-4A3C-963F-5A650643D153}"/>
    <hyperlink ref="A3567" r:id="rId3565" xr:uid="{371ED046-3C7D-4341-9231-C7545EE70BD9}"/>
    <hyperlink ref="A3568" r:id="rId3566" xr:uid="{2A7F42A9-5D63-4127-90B7-AC8D7FD90CC9}"/>
    <hyperlink ref="A3569" r:id="rId3567" xr:uid="{3F294DFE-B723-4B5D-B3F7-61DFCF15BF33}"/>
    <hyperlink ref="A3570" r:id="rId3568" xr:uid="{F3C817B4-D1BE-4139-B613-C412C98E4B78}"/>
    <hyperlink ref="A3571" r:id="rId3569" xr:uid="{5AD82199-8710-4CAF-B24C-FE4618908F03}"/>
    <hyperlink ref="A3572" r:id="rId3570" xr:uid="{1166FC34-F56D-42BF-AB6B-B9E0C757C5E2}"/>
    <hyperlink ref="A3573" r:id="rId3571" xr:uid="{84EFDEED-B4CF-410E-AA12-E1CE963C6894}"/>
    <hyperlink ref="A3574" r:id="rId3572" xr:uid="{3209E4CF-EBD4-4036-B578-8BBA84F99075}"/>
    <hyperlink ref="A3575" r:id="rId3573" xr:uid="{4097C23B-7DB6-4BA9-B965-072165BB3828}"/>
    <hyperlink ref="A3576" r:id="rId3574" xr:uid="{2C8CF0A9-6A0D-46D7-96D9-283BDC31F190}"/>
    <hyperlink ref="A3577" r:id="rId3575" xr:uid="{A3847A80-4EFD-4778-8FCB-104FE47AB2EE}"/>
    <hyperlink ref="A3578" r:id="rId3576" xr:uid="{23DB9AD9-7C63-4735-B284-BCDED9F6015E}"/>
    <hyperlink ref="A3579" r:id="rId3577" xr:uid="{29FFFBB6-4DAE-4A0C-8CA5-469D832F5601}"/>
    <hyperlink ref="A3580" r:id="rId3578" xr:uid="{FC1C363A-CE57-4EB0-A0D2-5C57FEBC7B14}"/>
    <hyperlink ref="A3581" r:id="rId3579" xr:uid="{9CC6F468-37CA-4D37-A1F7-361DB64CB113}"/>
    <hyperlink ref="A3582" r:id="rId3580" xr:uid="{20ADE8BD-4125-40F5-B5C2-475630003E05}"/>
    <hyperlink ref="A3583" r:id="rId3581" xr:uid="{B2B610EA-ED48-4E2E-96CF-A743926173CB}"/>
    <hyperlink ref="A3584" r:id="rId3582" xr:uid="{415E2FCC-73B2-4B5A-9D59-377DB2A5109A}"/>
    <hyperlink ref="A3585" r:id="rId3583" xr:uid="{858F660E-0804-41A7-8AB1-3EBA17620118}"/>
    <hyperlink ref="A3586" r:id="rId3584" xr:uid="{407DD8F4-8254-443B-842F-37AF0BFE4B7B}"/>
    <hyperlink ref="A3587" r:id="rId3585" xr:uid="{125C1C05-A169-4D97-BD39-A790A8A8111E}"/>
    <hyperlink ref="A3588" r:id="rId3586" xr:uid="{A49EA085-D338-4955-AE75-C90D64BB23B4}"/>
    <hyperlink ref="A3589" r:id="rId3587" xr:uid="{20111B60-4B9E-4B62-B3F2-D6A0953B4269}"/>
    <hyperlink ref="A3590" r:id="rId3588" xr:uid="{CB1F2DB2-3790-4333-AF86-9661207AAD43}"/>
    <hyperlink ref="A3591" r:id="rId3589" xr:uid="{A4386C2A-F9ED-49F8-8708-41D90D48E1F9}"/>
    <hyperlink ref="A3592" r:id="rId3590" xr:uid="{4DC7E4DC-FC15-4E20-B00B-932A9B71177A}"/>
    <hyperlink ref="A3593" r:id="rId3591" xr:uid="{3EDEBE54-23C1-4AA1-979B-5F7C13E717FE}"/>
    <hyperlink ref="A3594" r:id="rId3592" xr:uid="{05B5129C-F178-45A8-9934-2F48EEC8EEBB}"/>
    <hyperlink ref="A3595" r:id="rId3593" xr:uid="{1F298BF9-BB22-443B-85B8-55F92566741B}"/>
    <hyperlink ref="A3596" r:id="rId3594" xr:uid="{B97626C0-3DA9-4C07-BECD-AC6710B0D931}"/>
    <hyperlink ref="A3597" r:id="rId3595" xr:uid="{FF3691B5-9C11-4D96-B0D3-412DDB9EE4F5}"/>
    <hyperlink ref="A3598" r:id="rId3596" xr:uid="{60CC8B98-CED7-48E2-962A-63C05AD234EF}"/>
    <hyperlink ref="A3599" r:id="rId3597" xr:uid="{7004F4E2-6942-4D36-84C4-A7174AC0DDB8}"/>
    <hyperlink ref="A3600" r:id="rId3598" xr:uid="{C20E000B-4ACA-4585-9EFD-7CCEADBE5EFD}"/>
    <hyperlink ref="A3601" r:id="rId3599" xr:uid="{F6502E9D-F0EF-48FF-B760-7651AE1A49F0}"/>
    <hyperlink ref="A3602" r:id="rId3600" xr:uid="{A390E261-A802-4419-84DE-6A54C1190F59}"/>
    <hyperlink ref="A3603" r:id="rId3601" xr:uid="{7D7CF319-D329-4603-AA89-BC4928F0611D}"/>
    <hyperlink ref="A3604" r:id="rId3602" xr:uid="{F68CEDB2-BCF0-484F-B21B-3B77FF498F10}"/>
    <hyperlink ref="A3605" r:id="rId3603" xr:uid="{91ACC1D8-A570-4286-B2E9-61043D06D020}"/>
    <hyperlink ref="A3606" r:id="rId3604" xr:uid="{E045A091-B3B9-4F82-9717-FEBDEF39FF16}"/>
    <hyperlink ref="A3607" r:id="rId3605" xr:uid="{2D1E7790-F304-4FEE-A85F-D112426BE412}"/>
    <hyperlink ref="A3608" r:id="rId3606" xr:uid="{0A2307C4-6BEA-403C-8520-27B8DBE9F325}"/>
    <hyperlink ref="A3609" r:id="rId3607" xr:uid="{4517A1C4-9508-4F20-9116-884B16BB6CA8}"/>
    <hyperlink ref="A3610" r:id="rId3608" xr:uid="{CE80362B-B2A3-48DF-8210-B531F09B4776}"/>
    <hyperlink ref="A3611" r:id="rId3609" xr:uid="{07BFBCE2-1D63-46A8-9253-AACA561B6A69}"/>
    <hyperlink ref="A3612" r:id="rId3610" xr:uid="{28388AC1-5681-4ADD-9560-3B60034981E8}"/>
    <hyperlink ref="A3613" r:id="rId3611" xr:uid="{618A80CE-4D70-4CFF-B52A-F024CA1B2317}"/>
    <hyperlink ref="A3614" r:id="rId3612" xr:uid="{C24F5C66-E4F3-43F3-A19B-AE61EFC4A1FC}"/>
    <hyperlink ref="A3615" r:id="rId3613" xr:uid="{2FDFA36D-22F5-4CCE-8FD3-41425B7983F0}"/>
    <hyperlink ref="A3616" r:id="rId3614" xr:uid="{D4D9394F-807B-48FD-9282-453FFF7436B5}"/>
    <hyperlink ref="A3617" r:id="rId3615" xr:uid="{53ED6AA5-6A97-4502-867D-A9A045D6995B}"/>
    <hyperlink ref="A3618" r:id="rId3616" xr:uid="{320FEAF0-67BD-4DE4-AA44-A3EE29FD6017}"/>
    <hyperlink ref="A3619" r:id="rId3617" xr:uid="{196A5810-2A18-4846-825D-FE6C24FE0281}"/>
    <hyperlink ref="A3620" r:id="rId3618" xr:uid="{13B9E1F3-35F9-46E7-900C-4E827A962564}"/>
    <hyperlink ref="A3621" r:id="rId3619" xr:uid="{A10B33DD-6704-4F86-90A3-7918E049E512}"/>
    <hyperlink ref="A3622" r:id="rId3620" xr:uid="{C5BEFB61-11DC-482B-8D4F-0C315BA8E3D3}"/>
    <hyperlink ref="A3623" r:id="rId3621" xr:uid="{BCFF6349-0C88-44E8-8873-5E935AE67416}"/>
    <hyperlink ref="A3624" r:id="rId3622" xr:uid="{18CC12AA-B978-4F44-A1B4-8CDAA9DD21AD}"/>
    <hyperlink ref="A3625" r:id="rId3623" xr:uid="{31575A84-9FD6-46DC-88FA-83E860154174}"/>
    <hyperlink ref="A3626" r:id="rId3624" xr:uid="{C7294785-2648-403B-98B7-9257B5D3F752}"/>
    <hyperlink ref="A3627" r:id="rId3625" xr:uid="{91DED763-1227-4DEB-ADAB-D821CB84C548}"/>
    <hyperlink ref="A3628" r:id="rId3626" xr:uid="{895943D0-507C-4B41-A69E-2236A10DD4B6}"/>
    <hyperlink ref="A3629" r:id="rId3627" xr:uid="{ABDC5EE0-A0E8-473E-8143-0701AF125211}"/>
    <hyperlink ref="A3630" r:id="rId3628" xr:uid="{816FBBD0-34AB-4827-9C5A-0AEBDE4EDF67}"/>
    <hyperlink ref="A3631" r:id="rId3629" xr:uid="{A95E6F6A-1145-44A4-8089-457076AACB8C}"/>
    <hyperlink ref="A3632" r:id="rId3630" xr:uid="{A494D4FD-59CD-4A1A-BCCE-CC4610A0A4D4}"/>
    <hyperlink ref="A3633" r:id="rId3631" xr:uid="{7D542F11-DB47-4C02-9FC9-EC598BE95E92}"/>
    <hyperlink ref="A3634" r:id="rId3632" xr:uid="{5CC8181F-6173-4BFB-9E93-430192370109}"/>
    <hyperlink ref="A3635" r:id="rId3633" xr:uid="{3E8358F5-BC39-413F-A923-1719D2B3B292}"/>
    <hyperlink ref="A3636" r:id="rId3634" xr:uid="{E9CFB39A-835C-40C7-8082-AF0EB5F5154C}"/>
    <hyperlink ref="A3637" r:id="rId3635" xr:uid="{1EA36253-7074-4850-A9EF-6A3892551141}"/>
    <hyperlink ref="A3638" r:id="rId3636" xr:uid="{039DC624-E580-4E50-9C81-DF4042833676}"/>
    <hyperlink ref="A3639" r:id="rId3637" xr:uid="{733EABD3-85CF-4330-9863-0BEEC888D687}"/>
    <hyperlink ref="A3640" r:id="rId3638" xr:uid="{0440CFBA-718A-4DB7-92C7-8B5323C62D0A}"/>
    <hyperlink ref="A3641" r:id="rId3639" xr:uid="{2E8647D0-3E39-4BB6-964B-36181160B93D}"/>
    <hyperlink ref="A3642" r:id="rId3640" xr:uid="{AD4DDA15-7749-4EA5-B32C-35B451CB3C32}"/>
    <hyperlink ref="A3643" r:id="rId3641" xr:uid="{D901CAF5-B3F7-4936-9210-0BF413A59580}"/>
    <hyperlink ref="A3644" r:id="rId3642" xr:uid="{0F8FBD9A-D323-4DAA-A1B1-D671581F2E34}"/>
    <hyperlink ref="A3645" r:id="rId3643" xr:uid="{9EE9CAF8-E89A-422E-B7DB-3E939861944C}"/>
    <hyperlink ref="A3646" r:id="rId3644" xr:uid="{7671656B-5F03-4160-9A72-70D01345F4E4}"/>
    <hyperlink ref="A3647" r:id="rId3645" xr:uid="{FA5ACED9-E685-48EA-B172-9D4085F95175}"/>
    <hyperlink ref="A3648" r:id="rId3646" xr:uid="{C7A890EC-9FAF-4E04-94C4-7F7487187581}"/>
    <hyperlink ref="A3649" r:id="rId3647" xr:uid="{B50E70DA-32E1-427D-84AF-38B47EF09F52}"/>
    <hyperlink ref="A3650" r:id="rId3648" xr:uid="{362C79B2-E71F-4719-8681-2A2B53D6F96F}"/>
    <hyperlink ref="A3651" r:id="rId3649" xr:uid="{12D79C8F-3D09-4B52-80A2-44DD08B4DF42}"/>
    <hyperlink ref="A3652" r:id="rId3650" xr:uid="{606251DC-9341-4515-8F8C-39001C2F8625}"/>
    <hyperlink ref="A3653" r:id="rId3651" xr:uid="{1500997F-D4FC-4DFC-A58D-D5CDDD844DC6}"/>
    <hyperlink ref="A3654" r:id="rId3652" xr:uid="{AF972E2D-D98B-4BD8-A918-4C84A8DB64D0}"/>
    <hyperlink ref="A3655" r:id="rId3653" xr:uid="{5AE239BD-7A18-452B-9AEC-E4B055ED34A1}"/>
    <hyperlink ref="A3656" r:id="rId3654" xr:uid="{1786387D-DB6F-4C8F-A00C-1748F82AFF20}"/>
    <hyperlink ref="A3657" r:id="rId3655" xr:uid="{D233232E-FB0E-49D4-B79F-AA57F60A24BA}"/>
    <hyperlink ref="A3658" r:id="rId3656" xr:uid="{DC2EBE80-F667-4FB2-AFA5-F4EA41C49661}"/>
    <hyperlink ref="A3659" r:id="rId3657" xr:uid="{A01D6625-0C2F-4942-B659-0C407421508D}"/>
    <hyperlink ref="A3660" r:id="rId3658" xr:uid="{FEE10D19-7639-48BF-892B-E91ED13F5D95}"/>
    <hyperlink ref="A3661" r:id="rId3659" xr:uid="{EF9A9A98-1E98-42AD-90E8-E720BD964CAC}"/>
    <hyperlink ref="A3662" r:id="rId3660" xr:uid="{AFDFC240-7913-48B2-80B0-FEC0EB582ED7}"/>
    <hyperlink ref="A3663" r:id="rId3661" xr:uid="{8697AB5E-2971-4052-A53C-0ABE3B5B530F}"/>
    <hyperlink ref="A3664" r:id="rId3662" xr:uid="{7F212EB5-E821-4E4E-95F8-C101F1F60EEA}"/>
    <hyperlink ref="A3665" r:id="rId3663" xr:uid="{170FC0F9-F6A9-4ACF-89B2-838DE88A1C19}"/>
    <hyperlink ref="A3666" r:id="rId3664" xr:uid="{AC387870-CEA7-4998-93AA-21F5530B76B6}"/>
    <hyperlink ref="A3667" r:id="rId3665" xr:uid="{FF4C5E57-04FF-4436-B2F3-E21A8FCD0450}"/>
    <hyperlink ref="A3668" r:id="rId3666" xr:uid="{B1978667-C92D-4B23-8108-ABFE9506D431}"/>
    <hyperlink ref="A3669" r:id="rId3667" xr:uid="{506660B7-B06A-4096-840F-DDBE61CA9A61}"/>
    <hyperlink ref="A3670" r:id="rId3668" xr:uid="{9A09AE97-5C8D-4B36-8278-9651E5333CC8}"/>
    <hyperlink ref="A3671" r:id="rId3669" xr:uid="{C97F6F4E-4C8C-4944-A134-FAF33FCF6E83}"/>
    <hyperlink ref="A3672" r:id="rId3670" xr:uid="{DC5C3EFC-354C-487B-A62F-FB252A60D7DF}"/>
    <hyperlink ref="A3673" r:id="rId3671" xr:uid="{AA1D248D-0A69-4975-8252-EEE60C2C996E}"/>
    <hyperlink ref="A3674" r:id="rId3672" xr:uid="{CF2176B0-EAB2-46B6-AF88-104DF6FF6D33}"/>
    <hyperlink ref="A3675" r:id="rId3673" xr:uid="{0C0F8FB0-CBAD-4719-A30E-52F4306CBED5}"/>
    <hyperlink ref="A3676" r:id="rId3674" xr:uid="{821E9505-DB72-47C6-97C5-F4B2E8183D45}"/>
    <hyperlink ref="A3677" r:id="rId3675" xr:uid="{89070372-2B52-4FA1-9D49-4BC50778AD53}"/>
    <hyperlink ref="A3678" r:id="rId3676" xr:uid="{C7CAA2F8-C374-475F-A1BC-293B58A05C55}"/>
    <hyperlink ref="A3679" r:id="rId3677" xr:uid="{4A7AD8FC-7DBB-419B-B5CD-639C663E22B5}"/>
    <hyperlink ref="A3680" r:id="rId3678" xr:uid="{29BAA2F6-4703-4F7E-BB47-F129A915B491}"/>
    <hyperlink ref="A3681" r:id="rId3679" xr:uid="{8852B633-6665-451E-9963-0B38DADA01DA}"/>
    <hyperlink ref="A3682" r:id="rId3680" xr:uid="{184E3D53-8747-4290-9320-606C0E5631ED}"/>
    <hyperlink ref="A3683" r:id="rId3681" xr:uid="{1254DF3D-4326-4C3A-87F3-7684D382C3CD}"/>
    <hyperlink ref="A3684" r:id="rId3682" xr:uid="{70EA040A-2E57-4338-8E18-80397EFF413C}"/>
    <hyperlink ref="A3685" r:id="rId3683" xr:uid="{CCD29019-3C48-4391-97B1-927BF04962D3}"/>
    <hyperlink ref="A3686" r:id="rId3684" xr:uid="{55159666-F725-47CA-ADA9-0D0A467C0A17}"/>
    <hyperlink ref="A3687" r:id="rId3685" xr:uid="{D3437306-FF0A-4A6D-BD9A-5BDE975C2080}"/>
    <hyperlink ref="A3688" r:id="rId3686" xr:uid="{715557C7-F454-4262-8981-9640AF4A6D58}"/>
    <hyperlink ref="A3689" r:id="rId3687" xr:uid="{7A40C69A-5C47-4352-8FB4-CFFB15F216E4}"/>
    <hyperlink ref="A3690" r:id="rId3688" xr:uid="{09409290-9E5F-4343-8E9F-3A7FD9A1A0B7}"/>
    <hyperlink ref="A3691" r:id="rId3689" xr:uid="{21288F8E-B621-4ECD-8258-C71265907DC3}"/>
    <hyperlink ref="A3692" r:id="rId3690" xr:uid="{720C3C3A-A763-4CE6-AC95-9671733D5DA1}"/>
    <hyperlink ref="A3693" r:id="rId3691" xr:uid="{B3C85D3A-859C-4E41-863A-FD6760FCC1FE}"/>
    <hyperlink ref="A3694" r:id="rId3692" xr:uid="{F309E504-C7FB-4761-ADFD-2BF57DA088F2}"/>
    <hyperlink ref="A3695" r:id="rId3693" xr:uid="{E98E9EA2-2AC1-4829-84EB-B1224D3FE29E}"/>
    <hyperlink ref="A3696" r:id="rId3694" xr:uid="{E14C69C0-1B8A-471D-A37C-0535224B10FD}"/>
    <hyperlink ref="A3697" r:id="rId3695" xr:uid="{3F6C00A4-1181-40BA-92E4-6DEE32E5F146}"/>
    <hyperlink ref="A3698" r:id="rId3696" xr:uid="{A6B9FF3F-1DDD-4CE3-8A1F-69E419AE0EC6}"/>
    <hyperlink ref="A3699" r:id="rId3697" xr:uid="{2E3ED1CE-6F78-487F-B0B9-26ADBC95F17D}"/>
    <hyperlink ref="A3700" r:id="rId3698" xr:uid="{4FDBD36A-B357-4D99-A8A5-ED52999B900B}"/>
    <hyperlink ref="A3701" r:id="rId3699" xr:uid="{8248423E-9207-4DBB-9A32-8CE885374C77}"/>
    <hyperlink ref="A3702" r:id="rId3700" xr:uid="{BB804656-1535-4A4F-86A3-FB410F1693B4}"/>
    <hyperlink ref="A3703" r:id="rId3701" xr:uid="{477E8A56-86CD-41A4-AFB4-206E5BA64790}"/>
    <hyperlink ref="A3704" r:id="rId3702" xr:uid="{2284798C-D838-49B2-BE19-3B3E705D743D}"/>
    <hyperlink ref="A3705" r:id="rId3703" xr:uid="{8DDB10D1-8816-4D4B-A535-8FED1C52E7B0}"/>
    <hyperlink ref="A3706" r:id="rId3704" xr:uid="{12010BB9-E983-4BA4-9090-8384CC5E9893}"/>
    <hyperlink ref="A3707" r:id="rId3705" xr:uid="{2CBC3560-7B40-48FB-A7FA-84DEF5E506FE}"/>
    <hyperlink ref="A3708" r:id="rId3706" xr:uid="{B47A16A9-5A1E-4047-89C8-FFC3F2DBAA5B}"/>
    <hyperlink ref="A3709" r:id="rId3707" xr:uid="{2A417F0D-6EEE-41A1-9771-EF0563E4F105}"/>
    <hyperlink ref="A3710" r:id="rId3708" xr:uid="{66C4DE45-23E7-400D-95A6-49C96DFDACC2}"/>
    <hyperlink ref="A3711" r:id="rId3709" xr:uid="{6D9FBE1E-1861-42DF-B027-4A97DF0F2174}"/>
    <hyperlink ref="A3712" r:id="rId3710" xr:uid="{1D440688-8AEF-46BA-AFD0-0651A52DE6BA}"/>
    <hyperlink ref="A3713" r:id="rId3711" xr:uid="{E1B5A5E2-15E9-4E64-AD7D-08EECF85E29A}"/>
    <hyperlink ref="A3714" r:id="rId3712" xr:uid="{66C0626E-5746-4127-B635-42D8E6EE344F}"/>
    <hyperlink ref="A3715" r:id="rId3713" xr:uid="{26B2DE13-50FD-4FB3-98E4-DFA14F7381E9}"/>
    <hyperlink ref="A3716" r:id="rId3714" xr:uid="{E9742795-B840-43FF-97B3-A48088EF278C}"/>
    <hyperlink ref="A3717" r:id="rId3715" xr:uid="{FA86BCD7-8300-4812-A6B1-C2849EF89F83}"/>
    <hyperlink ref="A3718" r:id="rId3716" xr:uid="{59762898-080F-4779-847C-7829A732B1DF}"/>
    <hyperlink ref="A3719" r:id="rId3717" xr:uid="{8FCAFCC3-27EB-4752-BB3F-CE0DB22E28D6}"/>
    <hyperlink ref="A3720" r:id="rId3718" xr:uid="{41E61A13-8367-4037-89D4-2D42154AF7D3}"/>
    <hyperlink ref="A3721" r:id="rId3719" xr:uid="{10D93889-578C-4C6C-85FC-7DD4C4DF0EEE}"/>
    <hyperlink ref="A3722" r:id="rId3720" xr:uid="{5BA311D2-ACDC-4F79-8F0A-3031FB7BC45A}"/>
    <hyperlink ref="A3723" r:id="rId3721" xr:uid="{C37AC273-04A1-4ED0-BDB2-035D24205798}"/>
    <hyperlink ref="A3724" r:id="rId3722" xr:uid="{78CAF5B8-A5E5-4589-AD87-047D8D57BEF8}"/>
    <hyperlink ref="A3725" r:id="rId3723" xr:uid="{BF4F15C0-47A5-4021-B2C2-6623ADD4AF2B}"/>
    <hyperlink ref="A3726" r:id="rId3724" xr:uid="{8360FC54-91FC-4AFA-905B-C02B29E29943}"/>
    <hyperlink ref="A3727" r:id="rId3725" xr:uid="{7DEE9ECF-C9B2-4820-A9F0-1D722D36A009}"/>
    <hyperlink ref="A3728" r:id="rId3726" xr:uid="{303115C4-020C-4FA9-9618-4909961E6693}"/>
    <hyperlink ref="A3729" r:id="rId3727" xr:uid="{F6582130-B216-4714-9364-C951DBB37623}"/>
    <hyperlink ref="A3730" r:id="rId3728" xr:uid="{BA3BC4ED-E669-42E9-A524-173E78E0BEE7}"/>
    <hyperlink ref="A3731" r:id="rId3729" xr:uid="{0880DEEA-01E5-4779-9C2A-C5E24143225D}"/>
    <hyperlink ref="A3732" r:id="rId3730" xr:uid="{E62110B9-5BD7-4B41-B667-A274381257F1}"/>
    <hyperlink ref="A3733" r:id="rId3731" xr:uid="{7A12C228-3C0C-4A84-83B4-CC17AF3DC2DB}"/>
    <hyperlink ref="A3734" r:id="rId3732" xr:uid="{9A23D16A-4D96-4242-9853-E6F110BE55B6}"/>
    <hyperlink ref="A3735" r:id="rId3733" xr:uid="{2C90EF2A-F715-46BE-9BE8-D5DAFF18A5D9}"/>
    <hyperlink ref="A3736" r:id="rId3734" xr:uid="{639DAFF0-5B8E-4D66-BD35-3A528B5FA164}"/>
    <hyperlink ref="A3737" r:id="rId3735" xr:uid="{C34B400A-FE0A-44F2-A6CA-8E04CB605DDA}"/>
    <hyperlink ref="A3738" r:id="rId3736" xr:uid="{0B74F469-885E-4EB4-99AD-BEEFA8E2F308}"/>
    <hyperlink ref="A3739" r:id="rId3737" xr:uid="{35374541-1F16-43D1-BC9E-9B3DE55D0DC8}"/>
    <hyperlink ref="A3740" r:id="rId3738" xr:uid="{7083804B-A229-418C-91A2-5F848C4D7929}"/>
    <hyperlink ref="A3741" r:id="rId3739" xr:uid="{559C3D69-C1B2-4D39-A04B-36F8DCFE14E1}"/>
    <hyperlink ref="A3742" r:id="rId3740" xr:uid="{119ABE9D-8BB2-448C-95DD-F53FD2948534}"/>
    <hyperlink ref="A3743" r:id="rId3741" xr:uid="{AC672F43-6466-4661-B4DE-8D9307156F7E}"/>
    <hyperlink ref="A3744" r:id="rId3742" xr:uid="{36792891-1004-42EB-8FC0-12F347435D85}"/>
    <hyperlink ref="A3745" r:id="rId3743" xr:uid="{F151FCA2-4EC2-49CB-B4DE-46CC756F6609}"/>
    <hyperlink ref="A3746" r:id="rId3744" xr:uid="{DEB8167D-14CE-4F63-A4D1-9F8F0C4619B9}"/>
    <hyperlink ref="A3747" r:id="rId3745" xr:uid="{7CA775AB-EA0E-41F8-A9CE-56FD4456D9A1}"/>
    <hyperlink ref="A3748" r:id="rId3746" xr:uid="{ADED6077-46D3-4738-B650-E268313904A7}"/>
    <hyperlink ref="A3749" r:id="rId3747" xr:uid="{6114D7D8-9AA3-417B-AF56-B0CCC2F5B984}"/>
    <hyperlink ref="A3750" r:id="rId3748" xr:uid="{C8F22196-6693-4F98-BE71-B27A10936927}"/>
    <hyperlink ref="A3751" r:id="rId3749" xr:uid="{367FD73D-F678-4030-8F44-1EFF2D50EF7C}"/>
    <hyperlink ref="A3752" r:id="rId3750" xr:uid="{B4FCE28B-5678-4481-8035-BE0F23EC24DD}"/>
    <hyperlink ref="A3753" r:id="rId3751" xr:uid="{47BA71CB-4285-4BC3-BE22-6F9BCBA54137}"/>
    <hyperlink ref="A3754" r:id="rId3752" xr:uid="{FE1395C2-0DDD-4DC9-8C2B-CF92B4A78EEB}"/>
    <hyperlink ref="A3755" r:id="rId3753" xr:uid="{5D162A5D-5ABF-407E-8677-2344921A781B}"/>
    <hyperlink ref="A3756" r:id="rId3754" xr:uid="{5B135482-80C8-44D1-89D0-70BC1AE86E66}"/>
    <hyperlink ref="A3757" r:id="rId3755" xr:uid="{BA315FC7-DA86-4574-AE06-15F2DCBC4FF9}"/>
    <hyperlink ref="A3758" r:id="rId3756" xr:uid="{B457D5F1-3A77-49FA-A0EB-E2FAAD4F2992}"/>
    <hyperlink ref="A3759" r:id="rId3757" xr:uid="{070265C4-F973-4054-B1B9-1778EA083900}"/>
    <hyperlink ref="A3760" r:id="rId3758" xr:uid="{1EEC4D70-A4B1-485F-BF6D-E4D04ADE7053}"/>
    <hyperlink ref="A3761" r:id="rId3759" xr:uid="{AA6D2966-2321-4730-9529-7D67C1E0FCB4}"/>
    <hyperlink ref="A3762" r:id="rId3760" xr:uid="{2EED8A71-9835-4712-9B33-096FAD6ADF6F}"/>
    <hyperlink ref="A3763" r:id="rId3761" xr:uid="{EB952241-9A99-421D-92A9-42F77B3BA532}"/>
    <hyperlink ref="A3764" r:id="rId3762" xr:uid="{D764E4AA-7D48-421E-AA37-70D006D61C7A}"/>
    <hyperlink ref="A3765" r:id="rId3763" xr:uid="{B559A383-B2A1-4FC5-A64D-4477260DA3B9}"/>
    <hyperlink ref="A3766" r:id="rId3764" xr:uid="{768DC870-F64F-47A1-AD93-B5B0FB7CB110}"/>
    <hyperlink ref="A3767" r:id="rId3765" xr:uid="{2C0F5BCD-5EC2-4AA1-A93B-52F1AF8D0CDE}"/>
    <hyperlink ref="A3768" r:id="rId3766" xr:uid="{369AC332-BD4C-42B6-A844-4AAE105B2857}"/>
    <hyperlink ref="A3769" r:id="rId3767" xr:uid="{02148FA3-41C3-4FDA-BF25-39DD125C6240}"/>
    <hyperlink ref="A3770" r:id="rId3768" xr:uid="{5D06BD39-4601-4600-BB48-750F054BDD9D}"/>
    <hyperlink ref="A3771" r:id="rId3769" xr:uid="{AB479BBE-EB57-4611-8C8A-AB67AA20F196}"/>
    <hyperlink ref="A3772" r:id="rId3770" xr:uid="{EDCB1FBF-C45A-4D4A-981C-684E12034E83}"/>
    <hyperlink ref="A3773" r:id="rId3771" xr:uid="{101D0108-E544-4A05-97E2-3D89B7AB6067}"/>
    <hyperlink ref="A3774" r:id="rId3772" xr:uid="{69BE5F9B-97E8-460C-B300-7D647AC0A326}"/>
    <hyperlink ref="A3775" r:id="rId3773" xr:uid="{BF3E2C33-8C17-4E6D-B437-7AA8C260760C}"/>
    <hyperlink ref="A3776" r:id="rId3774" xr:uid="{08BA55BF-57E8-41E8-BB60-B4B6FA6A29E6}"/>
    <hyperlink ref="A3777" r:id="rId3775" xr:uid="{EDA7EED4-FF5E-40D6-A542-F7E24373A420}"/>
    <hyperlink ref="A3778" r:id="rId3776" xr:uid="{E5F85FEE-FF7A-4AB0-909D-66E3955AFDF2}"/>
    <hyperlink ref="A3779" r:id="rId3777" xr:uid="{616D03C0-6AD6-40F3-AC20-F9572B075487}"/>
    <hyperlink ref="A3780" r:id="rId3778" xr:uid="{47CBF4A3-6A1D-44E7-B9F8-84F9F0CABC73}"/>
    <hyperlink ref="A3781" r:id="rId3779" xr:uid="{78B942CB-2A07-4382-99F0-E4B16A8FB7EB}"/>
    <hyperlink ref="A3782" r:id="rId3780" xr:uid="{57F40519-32ED-4581-84A7-62C58BAE1085}"/>
    <hyperlink ref="A3783" r:id="rId3781" xr:uid="{E66DB1EE-5783-4AD1-9ABC-309B53ED76C4}"/>
    <hyperlink ref="A3784" r:id="rId3782" xr:uid="{B69700F9-BF19-48C6-B6A2-C296AF2B3906}"/>
    <hyperlink ref="A3785" r:id="rId3783" xr:uid="{5F9C81D2-9EA7-44E0-A0E3-6A511E32AFDD}"/>
    <hyperlink ref="A3786" r:id="rId3784" xr:uid="{127E2B73-01B2-4DC4-BA23-8861FD0B654F}"/>
    <hyperlink ref="A3787" r:id="rId3785" xr:uid="{BBAE4DFE-184A-4489-B357-A27BB8E38408}"/>
    <hyperlink ref="A3788" r:id="rId3786" xr:uid="{1415B75F-623F-4843-9F2D-C6FCF33AED76}"/>
    <hyperlink ref="A3789" r:id="rId3787" xr:uid="{015581C6-3607-455C-85EB-EA37EBEEC2FB}"/>
    <hyperlink ref="A3790" r:id="rId3788" xr:uid="{31746CE7-1E89-43CD-9536-F123701BBC2D}"/>
    <hyperlink ref="A3791" r:id="rId3789" xr:uid="{88C29787-E4B8-4212-9B6B-8C32BE370258}"/>
    <hyperlink ref="A3792" r:id="rId3790" xr:uid="{C3295CC7-9BC7-489F-A836-9CC9874C6B0B}"/>
    <hyperlink ref="A3793" r:id="rId3791" xr:uid="{43231B5E-7BE5-4477-BEA5-978FCF7EE6D7}"/>
    <hyperlink ref="A3794" r:id="rId3792" xr:uid="{AD8626A9-601A-4DE4-9707-49087DDB33CE}"/>
    <hyperlink ref="A3795" r:id="rId3793" xr:uid="{5C22871E-9D8C-45E9-8BFC-A08A170D7BE4}"/>
    <hyperlink ref="A3796" r:id="rId3794" xr:uid="{A337B67A-3CBA-4945-8B11-AE1FA0513E54}"/>
    <hyperlink ref="A3797" r:id="rId3795" xr:uid="{2AFE708C-1BB9-4488-A1F0-62F617D49EEB}"/>
    <hyperlink ref="A3798" r:id="rId3796" xr:uid="{FDBA07CD-09DC-4532-B8C5-EF0695DC5A6A}"/>
    <hyperlink ref="A3799" r:id="rId3797" xr:uid="{EFFE44F2-C760-4CCB-AEE7-D29FAF70AE09}"/>
    <hyperlink ref="A3800" r:id="rId3798" xr:uid="{6C7AC594-5663-478D-AB69-272FE8670EDA}"/>
    <hyperlink ref="A3801" r:id="rId3799" xr:uid="{A77E76C2-4BA5-4EA8-8C55-6CD95513C938}"/>
    <hyperlink ref="A3802" r:id="rId3800" xr:uid="{94C30075-CEB7-49A6-8069-4231A0747C1A}"/>
    <hyperlink ref="A3803" r:id="rId3801" xr:uid="{F77C2358-EAA7-4C51-9C6B-D7BDFA572973}"/>
    <hyperlink ref="A3804" r:id="rId3802" xr:uid="{1A9D6868-CD5C-40FE-8F46-26CF99D479BB}"/>
    <hyperlink ref="A3805" r:id="rId3803" xr:uid="{51145D63-CB7B-44CC-A7A2-01D1E42706F7}"/>
    <hyperlink ref="A3806" r:id="rId3804" xr:uid="{C864347A-B819-4217-9F51-26FFE8E44291}"/>
    <hyperlink ref="A3807" r:id="rId3805" xr:uid="{A1C03102-383E-445E-A7D7-61C7D08E400B}"/>
    <hyperlink ref="A3808" r:id="rId3806" xr:uid="{17B1A49D-2727-4E40-B730-8FB97B2AD8F5}"/>
    <hyperlink ref="A3809" r:id="rId3807" xr:uid="{FF862A15-D957-407D-84A6-6B8797964247}"/>
    <hyperlink ref="A3810" r:id="rId3808" xr:uid="{251F81B9-5623-403A-A81D-5DE3F1FA80EF}"/>
    <hyperlink ref="A3811" r:id="rId3809" xr:uid="{23FA0A70-13E3-4675-8571-AB1FD64FDB3C}"/>
    <hyperlink ref="A3812" r:id="rId3810" xr:uid="{E5A20B50-9B3D-438B-8BDE-239868EDCCC5}"/>
    <hyperlink ref="A3813" r:id="rId3811" xr:uid="{AC580335-B163-4DCE-A916-80EC45B30725}"/>
    <hyperlink ref="A3814" r:id="rId3812" xr:uid="{28837B4E-F112-4059-A1E8-5C5DBAFE9690}"/>
    <hyperlink ref="A3815" r:id="rId3813" xr:uid="{312CE9F7-14AF-464F-AA0B-9314C937FE7D}"/>
    <hyperlink ref="A3816" r:id="rId3814" xr:uid="{2C7BD26C-A9DA-460A-9996-6A2C5CEC5AF9}"/>
    <hyperlink ref="A3817" r:id="rId3815" xr:uid="{C49E4C62-7174-4932-A9A9-75CB4DF029E9}"/>
    <hyperlink ref="A3818" r:id="rId3816" xr:uid="{ACCEC42C-29DD-4BE4-A7E4-72F0C5F4829D}"/>
    <hyperlink ref="A3819" r:id="rId3817" xr:uid="{984258B3-2E22-415F-A988-ADFD10D9D294}"/>
    <hyperlink ref="A3820" r:id="rId3818" xr:uid="{5E36AFA3-FD00-4836-B233-CD5CECC10E9E}"/>
    <hyperlink ref="A3821" r:id="rId3819" xr:uid="{C741F7B0-7240-4629-8EA4-1B297D20F6E7}"/>
    <hyperlink ref="A3822" r:id="rId3820" xr:uid="{80AA7096-7AA4-475C-9947-8F2DDFA2F134}"/>
    <hyperlink ref="A3823" r:id="rId3821" xr:uid="{4DC458C4-D5EC-4905-8B27-FDEFE8A1B6D1}"/>
    <hyperlink ref="A3824" r:id="rId3822" xr:uid="{907BD884-91B0-4C8E-83E5-C370042E559C}"/>
    <hyperlink ref="A3825" r:id="rId3823" xr:uid="{47CBB106-B36E-452F-976F-9EE4468C66F3}"/>
    <hyperlink ref="A3826" r:id="rId3824" xr:uid="{A72CB798-30F1-4563-B36A-DDA5665E5DF6}"/>
    <hyperlink ref="A3827" r:id="rId3825" xr:uid="{59042A3D-F948-4BA4-8DB0-BE5516F9384C}"/>
    <hyperlink ref="A3828" r:id="rId3826" xr:uid="{FAC00E5D-9A18-4109-8AE0-5EA8C4A29E1D}"/>
    <hyperlink ref="A3829" r:id="rId3827" xr:uid="{84E49222-51D9-48EC-AC42-63D33C277A28}"/>
    <hyperlink ref="A3830" r:id="rId3828" xr:uid="{3D5CFFA4-CADE-40E9-9DDC-103D763A3D6E}"/>
    <hyperlink ref="A3831" r:id="rId3829" xr:uid="{96C83F97-EE9F-480E-8547-EB0347ACD625}"/>
    <hyperlink ref="A3832" r:id="rId3830" xr:uid="{7178F0EA-6290-4746-9E66-01BA132C9BC2}"/>
    <hyperlink ref="A3833" r:id="rId3831" xr:uid="{A50D45A1-B366-411C-B030-83D0070EFCE4}"/>
    <hyperlink ref="A3834" r:id="rId3832" xr:uid="{C18122C4-52DB-41F3-BC1E-F26BBBE28EB8}"/>
    <hyperlink ref="A3835" r:id="rId3833" xr:uid="{D04008CF-AFB4-4727-A8BF-3578EFA59C9E}"/>
    <hyperlink ref="A3836" r:id="rId3834" xr:uid="{DE6F51F3-1A38-437C-BD42-02FF648EF22C}"/>
    <hyperlink ref="A3837" r:id="rId3835" xr:uid="{A38560EB-0890-4C5D-BDBD-C81DD0733332}"/>
    <hyperlink ref="A3838" r:id="rId3836" xr:uid="{A67793BB-686F-4C11-AE71-78BD64ADB6F9}"/>
    <hyperlink ref="A3839" r:id="rId3837" xr:uid="{6F5B5C7B-85E5-4E2E-B093-C2E5F98CEAAD}"/>
    <hyperlink ref="A3840" r:id="rId3838" xr:uid="{1FA3A102-820E-4AEE-993C-539462C73A6D}"/>
    <hyperlink ref="A3841" r:id="rId3839" xr:uid="{25C712BD-7F6B-4FDA-8530-E08E37C35A4A}"/>
    <hyperlink ref="A3842" r:id="rId3840" xr:uid="{45E37E66-D519-4C15-A33C-619C4DD3E59A}"/>
    <hyperlink ref="A3843" r:id="rId3841" xr:uid="{B5873B4F-405B-4EA7-96B0-9C276B21018A}"/>
    <hyperlink ref="A3844" r:id="rId3842" xr:uid="{A1BC33BC-907B-4938-9612-CF8E2BF37961}"/>
    <hyperlink ref="A3845" r:id="rId3843" xr:uid="{49FF3AFF-7F6C-4C9C-9462-033382452E3B}"/>
    <hyperlink ref="A3846" r:id="rId3844" xr:uid="{4B9ED994-0D44-40CB-BD4F-79003ED45011}"/>
    <hyperlink ref="A3847" r:id="rId3845" xr:uid="{7E058985-3074-4223-8E30-557F26D42747}"/>
    <hyperlink ref="A3848" r:id="rId3846" xr:uid="{105E86F1-A124-48B2-A25B-A476EF6D8FED}"/>
    <hyperlink ref="A3849" r:id="rId3847" xr:uid="{BBF4CE1D-DD55-48FF-8E8D-2F1A12E85D0F}"/>
    <hyperlink ref="A3850" r:id="rId3848" xr:uid="{B390349C-57F9-4C23-A6CA-BF57E692F1F1}"/>
    <hyperlink ref="A3851" r:id="rId3849" xr:uid="{C74B8A4B-4267-47AE-AA95-D6E51B0D6C74}"/>
    <hyperlink ref="A3852" r:id="rId3850" xr:uid="{2F035B91-5FDC-4A95-894C-E79D5790742D}"/>
    <hyperlink ref="A3853" r:id="rId3851" xr:uid="{76FF1422-7047-4841-95E6-60BB145D76FD}"/>
    <hyperlink ref="A3854" r:id="rId3852" xr:uid="{6A9B3B71-0AE6-40C7-8B7D-9D8AA2CC82AF}"/>
    <hyperlink ref="A3855" r:id="rId3853" xr:uid="{CA76170B-B5CF-4572-B945-AD5C257700D3}"/>
    <hyperlink ref="A3856" r:id="rId3854" xr:uid="{47B9DC6A-09AD-46C2-A4B7-97CE4D4A2B67}"/>
    <hyperlink ref="A3857" r:id="rId3855" xr:uid="{A1DE3C52-D67F-429A-B916-3525E39B6324}"/>
    <hyperlink ref="A3858" r:id="rId3856" xr:uid="{E1EE4F66-0002-408B-9B88-46D898783B5D}"/>
    <hyperlink ref="A3859" r:id="rId3857" xr:uid="{9C9ACA87-EBF2-4569-8EBC-2A94EB7B10BB}"/>
    <hyperlink ref="A3860" r:id="rId3858" xr:uid="{FAE1ED86-F24F-4000-ABE8-7C4AF83D82D7}"/>
    <hyperlink ref="A3861" r:id="rId3859" xr:uid="{4679B78F-75E0-4F8B-A527-62021423E0D7}"/>
    <hyperlink ref="A3862" r:id="rId3860" xr:uid="{E2BF6DE0-FDB1-420F-BC21-C0A24293ACBF}"/>
    <hyperlink ref="A3863" r:id="rId3861" xr:uid="{677E19AB-309C-4467-861C-0D1819639208}"/>
    <hyperlink ref="A3864" r:id="rId3862" xr:uid="{3E7C576A-4805-4AA1-9C7D-9D89F51F9BCA}"/>
    <hyperlink ref="A3865" r:id="rId3863" xr:uid="{4163FDD0-1A2A-4152-9BE5-247295B9E12B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BB1D5-855B-4ED4-9D68-DE901FF093C3}">
  <sheetPr codeName="工作表14"/>
  <dimension ref="A1:P36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4.6328125" style="16" customWidth="1"/>
    <col min="3" max="3" width="16.6328125" style="16" customWidth="1"/>
    <col min="4" max="4" width="19.26953125" style="16" customWidth="1"/>
    <col min="5" max="8" width="11.1796875" style="16" customWidth="1"/>
    <col min="9" max="9" width="11.08984375" style="16" customWidth="1"/>
    <col min="10" max="10" width="12.90625" style="16" customWidth="1"/>
    <col min="11" max="11" width="10.453125" style="16" customWidth="1"/>
    <col min="12" max="12" width="10.1796875" style="16" customWidth="1"/>
    <col min="13" max="16" width="13.36328125" style="16" customWidth="1"/>
    <col min="17" max="16384" width="12.54296875" style="16"/>
  </cols>
  <sheetData>
    <row r="1" spans="1:1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10261</v>
      </c>
      <c r="F2" s="17" t="s">
        <v>10265</v>
      </c>
      <c r="G2" s="17" t="s">
        <v>10262</v>
      </c>
      <c r="H2" s="17" t="s">
        <v>10264</v>
      </c>
      <c r="I2" s="17" t="s">
        <v>10254</v>
      </c>
      <c r="J2" s="17" t="s">
        <v>10267</v>
      </c>
      <c r="K2" s="17" t="s">
        <v>10268</v>
      </c>
      <c r="L2" s="17" t="s">
        <v>10269</v>
      </c>
      <c r="M2" s="17" t="s">
        <v>10255</v>
      </c>
      <c r="N2" s="17" t="s">
        <v>10270</v>
      </c>
      <c r="O2" s="17" t="s">
        <v>10256</v>
      </c>
      <c r="P2" s="17" t="s">
        <v>10257</v>
      </c>
    </row>
    <row r="3" spans="1:16" ht="14.5">
      <c r="A3" s="3" t="s">
        <v>7260</v>
      </c>
      <c r="B3" s="15" t="s">
        <v>1</v>
      </c>
      <c r="C3" s="15" t="s">
        <v>7261</v>
      </c>
      <c r="D3" s="15" t="s">
        <v>3525</v>
      </c>
      <c r="E3" s="15">
        <v>200</v>
      </c>
      <c r="F3" s="15">
        <v>24</v>
      </c>
      <c r="G3" s="15">
        <v>25.4</v>
      </c>
      <c r="H3" s="15"/>
      <c r="I3" s="15">
        <v>0.05</v>
      </c>
      <c r="J3" s="15">
        <v>70</v>
      </c>
      <c r="K3" s="15">
        <v>3</v>
      </c>
      <c r="L3" s="15">
        <v>11</v>
      </c>
      <c r="M3" s="15">
        <v>150</v>
      </c>
      <c r="N3" s="15">
        <v>2</v>
      </c>
      <c r="O3" s="15">
        <v>1</v>
      </c>
      <c r="P3" s="15" t="s">
        <v>910</v>
      </c>
    </row>
    <row r="4" spans="1:16" ht="14.5">
      <c r="A4" s="3" t="s">
        <v>7262</v>
      </c>
      <c r="B4" s="15" t="s">
        <v>1</v>
      </c>
      <c r="C4" s="15" t="s">
        <v>7263</v>
      </c>
      <c r="D4" s="15" t="s">
        <v>3525</v>
      </c>
      <c r="E4" s="15">
        <v>100</v>
      </c>
      <c r="F4" s="15">
        <v>5</v>
      </c>
      <c r="G4" s="15">
        <v>6</v>
      </c>
      <c r="H4" s="15">
        <v>9.8000000000000007</v>
      </c>
      <c r="I4" s="15">
        <v>0.1</v>
      </c>
      <c r="J4" s="15">
        <v>15</v>
      </c>
      <c r="K4" s="15">
        <v>3</v>
      </c>
      <c r="L4" s="15">
        <v>2</v>
      </c>
      <c r="M4" s="15">
        <v>150</v>
      </c>
      <c r="N4" s="15">
        <v>1</v>
      </c>
      <c r="O4" s="15">
        <v>1</v>
      </c>
      <c r="P4" s="15" t="s">
        <v>910</v>
      </c>
    </row>
    <row r="5" spans="1:16" ht="14.5">
      <c r="A5" s="3" t="s">
        <v>7264</v>
      </c>
      <c r="B5" s="15" t="s">
        <v>1</v>
      </c>
      <c r="C5" s="15" t="s">
        <v>7265</v>
      </c>
      <c r="D5" s="15" t="s">
        <v>3522</v>
      </c>
      <c r="E5" s="15">
        <v>95</v>
      </c>
      <c r="F5" s="15">
        <v>5</v>
      </c>
      <c r="G5" s="15">
        <v>6</v>
      </c>
      <c r="H5" s="15"/>
      <c r="I5" s="15">
        <v>1</v>
      </c>
      <c r="J5" s="15">
        <v>19</v>
      </c>
      <c r="K5" s="15">
        <v>5</v>
      </c>
      <c r="L5" s="15">
        <v>0.8</v>
      </c>
      <c r="M5" s="15">
        <v>125</v>
      </c>
      <c r="N5" s="15">
        <v>4</v>
      </c>
      <c r="O5" s="15">
        <v>1</v>
      </c>
      <c r="P5" s="15" t="s">
        <v>910</v>
      </c>
    </row>
    <row r="6" spans="1:16" ht="14.5">
      <c r="A6" s="3" t="s">
        <v>7266</v>
      </c>
      <c r="B6" s="15" t="s">
        <v>1</v>
      </c>
      <c r="C6" s="15" t="s">
        <v>7267</v>
      </c>
      <c r="D6" s="15" t="s">
        <v>3522</v>
      </c>
      <c r="E6" s="15">
        <v>150</v>
      </c>
      <c r="F6" s="15">
        <v>5</v>
      </c>
      <c r="G6" s="15">
        <v>6</v>
      </c>
      <c r="H6" s="15"/>
      <c r="I6" s="15">
        <v>3</v>
      </c>
      <c r="J6" s="15">
        <v>25</v>
      </c>
      <c r="K6" s="15">
        <v>6</v>
      </c>
      <c r="L6" s="15">
        <v>3</v>
      </c>
      <c r="M6" s="15">
        <v>150</v>
      </c>
      <c r="N6" s="15">
        <v>4</v>
      </c>
      <c r="O6" s="15">
        <v>1</v>
      </c>
      <c r="P6" s="15" t="s">
        <v>910</v>
      </c>
    </row>
    <row r="7" spans="1:16" ht="14.5">
      <c r="A7" s="3" t="s">
        <v>7268</v>
      </c>
      <c r="B7" s="15" t="s">
        <v>1</v>
      </c>
      <c r="C7" s="15" t="s">
        <v>7269</v>
      </c>
      <c r="D7" s="15" t="s">
        <v>3522</v>
      </c>
      <c r="E7" s="15">
        <v>75</v>
      </c>
      <c r="F7" s="15">
        <v>5</v>
      </c>
      <c r="G7" s="15">
        <v>6</v>
      </c>
      <c r="H7" s="15"/>
      <c r="I7" s="15">
        <v>0.1</v>
      </c>
      <c r="J7" s="15">
        <v>15</v>
      </c>
      <c r="K7" s="15">
        <v>5</v>
      </c>
      <c r="L7" s="15">
        <v>0.6</v>
      </c>
      <c r="M7" s="15">
        <v>150</v>
      </c>
      <c r="N7" s="15">
        <v>4</v>
      </c>
      <c r="O7" s="15">
        <v>1</v>
      </c>
      <c r="P7" s="15" t="s">
        <v>910</v>
      </c>
    </row>
    <row r="8" spans="1:16" ht="14.5">
      <c r="A8" s="3" t="s">
        <v>7274</v>
      </c>
      <c r="B8" s="15" t="s">
        <v>1</v>
      </c>
      <c r="C8" s="15" t="s">
        <v>7275</v>
      </c>
      <c r="D8" s="15" t="s">
        <v>9244</v>
      </c>
      <c r="E8" s="15">
        <v>33</v>
      </c>
      <c r="F8" s="15">
        <v>3.3</v>
      </c>
      <c r="G8" s="15">
        <v>9</v>
      </c>
      <c r="H8" s="15">
        <v>12</v>
      </c>
      <c r="I8" s="15">
        <v>0.1</v>
      </c>
      <c r="J8" s="15">
        <v>6</v>
      </c>
      <c r="K8" s="15">
        <v>5.5</v>
      </c>
      <c r="L8" s="15">
        <v>0.21</v>
      </c>
      <c r="M8" s="15">
        <v>125</v>
      </c>
      <c r="N8" s="15">
        <v>4</v>
      </c>
      <c r="O8" s="15">
        <v>3</v>
      </c>
      <c r="P8" s="15" t="s">
        <v>910</v>
      </c>
    </row>
    <row r="9" spans="1:16" ht="14.5">
      <c r="A9" s="3" t="s">
        <v>7276</v>
      </c>
      <c r="B9" s="15" t="s">
        <v>1</v>
      </c>
      <c r="C9" s="15" t="s">
        <v>7277</v>
      </c>
      <c r="D9" s="15" t="s">
        <v>3525</v>
      </c>
      <c r="E9" s="15">
        <v>40</v>
      </c>
      <c r="F9" s="15">
        <v>3.3</v>
      </c>
      <c r="G9" s="15">
        <v>6.5</v>
      </c>
      <c r="H9" s="15">
        <v>11.5</v>
      </c>
      <c r="I9" s="15">
        <v>0.05</v>
      </c>
      <c r="J9" s="15">
        <v>10.5</v>
      </c>
      <c r="K9" s="15">
        <v>4</v>
      </c>
      <c r="L9" s="15">
        <v>0.2</v>
      </c>
      <c r="M9" s="15">
        <v>125</v>
      </c>
      <c r="N9" s="15">
        <v>1</v>
      </c>
      <c r="O9" s="15" t="s">
        <v>9484</v>
      </c>
      <c r="P9" s="15" t="s">
        <v>910</v>
      </c>
    </row>
    <row r="10" spans="1:16" ht="14.5">
      <c r="A10" s="3" t="s">
        <v>7278</v>
      </c>
      <c r="B10" s="15" t="s">
        <v>1</v>
      </c>
      <c r="C10" s="15" t="s">
        <v>7277</v>
      </c>
      <c r="D10" s="15" t="s">
        <v>3525</v>
      </c>
      <c r="E10" s="15">
        <v>100</v>
      </c>
      <c r="F10" s="15">
        <v>5</v>
      </c>
      <c r="G10" s="15">
        <v>6.5</v>
      </c>
      <c r="H10" s="15">
        <v>9.5</v>
      </c>
      <c r="I10" s="15">
        <v>0.05</v>
      </c>
      <c r="J10" s="15">
        <v>22</v>
      </c>
      <c r="K10" s="15">
        <v>4.5</v>
      </c>
      <c r="L10" s="15">
        <v>0.2</v>
      </c>
      <c r="M10" s="15">
        <v>125</v>
      </c>
      <c r="N10" s="15">
        <v>1</v>
      </c>
      <c r="O10" s="15" t="s">
        <v>9484</v>
      </c>
      <c r="P10" s="15" t="s">
        <v>910</v>
      </c>
    </row>
    <row r="11" spans="1:16" ht="14.5">
      <c r="A11" s="3" t="s">
        <v>7279</v>
      </c>
      <c r="B11" s="15" t="s">
        <v>1</v>
      </c>
      <c r="C11" s="15" t="s">
        <v>7280</v>
      </c>
      <c r="D11" s="15" t="s">
        <v>9244</v>
      </c>
      <c r="E11" s="15">
        <v>46</v>
      </c>
      <c r="F11" s="15">
        <v>5</v>
      </c>
      <c r="G11" s="15">
        <v>7</v>
      </c>
      <c r="H11" s="15">
        <v>12.5</v>
      </c>
      <c r="I11" s="15">
        <v>0.05</v>
      </c>
      <c r="J11" s="15">
        <v>8.5</v>
      </c>
      <c r="K11" s="15">
        <v>5.5</v>
      </c>
      <c r="L11" s="15">
        <v>0.4</v>
      </c>
      <c r="M11" s="15">
        <v>125</v>
      </c>
      <c r="N11" s="15">
        <v>1</v>
      </c>
      <c r="O11" s="15">
        <v>1</v>
      </c>
      <c r="P11" s="15" t="s">
        <v>910</v>
      </c>
    </row>
    <row r="12" spans="1:16" ht="14.5">
      <c r="A12" s="3" t="s">
        <v>7281</v>
      </c>
      <c r="B12" s="15" t="s">
        <v>1</v>
      </c>
      <c r="C12" s="15" t="s">
        <v>7282</v>
      </c>
      <c r="D12" s="15" t="s">
        <v>3522</v>
      </c>
      <c r="E12" s="15">
        <v>60</v>
      </c>
      <c r="F12" s="15">
        <v>5</v>
      </c>
      <c r="G12" s="15">
        <v>7</v>
      </c>
      <c r="H12" s="15">
        <v>9</v>
      </c>
      <c r="I12" s="15">
        <v>0.1</v>
      </c>
      <c r="J12" s="15">
        <v>15</v>
      </c>
      <c r="K12" s="15">
        <v>4</v>
      </c>
      <c r="L12" s="15">
        <v>0.25</v>
      </c>
      <c r="M12" s="15">
        <v>125</v>
      </c>
      <c r="N12" s="15">
        <v>2</v>
      </c>
      <c r="O12" s="15">
        <v>1</v>
      </c>
      <c r="P12" s="15" t="s">
        <v>910</v>
      </c>
    </row>
    <row r="13" spans="1:16" ht="14.5">
      <c r="A13" s="3" t="s">
        <v>7283</v>
      </c>
      <c r="B13" s="15" t="s">
        <v>1</v>
      </c>
      <c r="C13" s="15" t="s">
        <v>7277</v>
      </c>
      <c r="D13" s="15" t="s">
        <v>3525</v>
      </c>
      <c r="E13" s="15">
        <v>70</v>
      </c>
      <c r="F13" s="15">
        <v>3.3</v>
      </c>
      <c r="G13" s="15">
        <v>4</v>
      </c>
      <c r="H13" s="15"/>
      <c r="I13" s="15">
        <v>0.1</v>
      </c>
      <c r="J13" s="15">
        <v>8.5</v>
      </c>
      <c r="K13" s="15">
        <v>8.1999999999999993</v>
      </c>
      <c r="L13" s="15">
        <v>17</v>
      </c>
      <c r="M13" s="15">
        <v>150</v>
      </c>
      <c r="N13" s="15">
        <v>1</v>
      </c>
      <c r="O13" s="15" t="s">
        <v>9484</v>
      </c>
      <c r="P13" s="15" t="s">
        <v>910</v>
      </c>
    </row>
    <row r="14" spans="1:16" ht="14.5">
      <c r="A14" s="3" t="s">
        <v>7284</v>
      </c>
      <c r="B14" s="15" t="s">
        <v>1</v>
      </c>
      <c r="C14" s="15" t="s">
        <v>7272</v>
      </c>
      <c r="D14" s="15" t="s">
        <v>3522</v>
      </c>
      <c r="E14" s="15">
        <v>158</v>
      </c>
      <c r="F14" s="15">
        <v>3.3</v>
      </c>
      <c r="G14" s="15">
        <v>5</v>
      </c>
      <c r="H14" s="15"/>
      <c r="I14" s="15">
        <v>0.05</v>
      </c>
      <c r="J14" s="15">
        <v>14.1</v>
      </c>
      <c r="K14" s="15">
        <v>11.2</v>
      </c>
      <c r="L14" s="15">
        <v>116</v>
      </c>
      <c r="M14" s="15">
        <v>150</v>
      </c>
      <c r="N14" s="15">
        <v>1</v>
      </c>
      <c r="O14" s="15" t="s">
        <v>9484</v>
      </c>
      <c r="P14" s="15" t="s">
        <v>910</v>
      </c>
    </row>
    <row r="15" spans="1:16" ht="14.5">
      <c r="A15" s="3" t="s">
        <v>7273</v>
      </c>
      <c r="B15" s="15" t="s">
        <v>1</v>
      </c>
      <c r="C15" s="15" t="s">
        <v>7272</v>
      </c>
      <c r="D15" s="15" t="s">
        <v>3525</v>
      </c>
      <c r="E15" s="15">
        <v>84</v>
      </c>
      <c r="F15" s="15">
        <v>5</v>
      </c>
      <c r="G15" s="15">
        <v>6</v>
      </c>
      <c r="H15" s="15"/>
      <c r="I15" s="15">
        <v>0.1</v>
      </c>
      <c r="J15" s="15">
        <v>14</v>
      </c>
      <c r="K15" s="15">
        <v>6</v>
      </c>
      <c r="L15" s="15">
        <v>12.7</v>
      </c>
      <c r="M15" s="15">
        <v>150</v>
      </c>
      <c r="N15" s="15">
        <v>1</v>
      </c>
      <c r="O15" s="15" t="s">
        <v>9484</v>
      </c>
      <c r="P15" s="15" t="s">
        <v>910</v>
      </c>
    </row>
    <row r="16" spans="1:16" ht="14.5">
      <c r="A16" s="3" t="s">
        <v>7271</v>
      </c>
      <c r="B16" s="15" t="s">
        <v>1</v>
      </c>
      <c r="C16" s="15" t="s">
        <v>7270</v>
      </c>
      <c r="D16" s="15" t="s">
        <v>3525</v>
      </c>
      <c r="E16" s="15">
        <v>130</v>
      </c>
      <c r="F16" s="15">
        <v>5</v>
      </c>
      <c r="G16" s="15">
        <v>5.5</v>
      </c>
      <c r="H16" s="15">
        <v>9.5</v>
      </c>
      <c r="I16" s="15">
        <v>0.1</v>
      </c>
      <c r="J16" s="15">
        <v>14</v>
      </c>
      <c r="K16" s="15">
        <v>12</v>
      </c>
      <c r="L16" s="15">
        <v>36</v>
      </c>
      <c r="M16" s="15">
        <v>150</v>
      </c>
      <c r="N16" s="15">
        <v>1</v>
      </c>
      <c r="O16" s="15">
        <v>1</v>
      </c>
      <c r="P16" s="15" t="s">
        <v>910</v>
      </c>
    </row>
    <row r="17" spans="1:16" ht="14.5">
      <c r="A17" s="3" t="s">
        <v>7285</v>
      </c>
      <c r="B17" s="15" t="s">
        <v>1</v>
      </c>
      <c r="C17" s="15" t="s">
        <v>7286</v>
      </c>
      <c r="D17" s="15" t="s">
        <v>3525</v>
      </c>
      <c r="E17" s="15">
        <v>25</v>
      </c>
      <c r="F17" s="15">
        <v>12</v>
      </c>
      <c r="G17" s="15">
        <v>13</v>
      </c>
      <c r="H17" s="15"/>
      <c r="I17" s="15">
        <v>2</v>
      </c>
      <c r="J17" s="15">
        <v>25</v>
      </c>
      <c r="K17" s="15">
        <v>1</v>
      </c>
      <c r="L17" s="15">
        <v>12</v>
      </c>
      <c r="M17" s="15">
        <v>150</v>
      </c>
      <c r="N17" s="15">
        <v>1</v>
      </c>
      <c r="O17" s="15">
        <v>1</v>
      </c>
      <c r="P17" s="15" t="s">
        <v>910</v>
      </c>
    </row>
    <row r="18" spans="1:16" ht="14.5">
      <c r="A18" s="3" t="s">
        <v>7287</v>
      </c>
      <c r="B18" s="15" t="s">
        <v>1</v>
      </c>
      <c r="C18" s="15" t="s">
        <v>7286</v>
      </c>
      <c r="D18" s="15" t="s">
        <v>3525</v>
      </c>
      <c r="E18" s="15">
        <v>47</v>
      </c>
      <c r="F18" s="15">
        <v>24</v>
      </c>
      <c r="G18" s="15">
        <v>25</v>
      </c>
      <c r="H18" s="15"/>
      <c r="I18" s="15">
        <v>2</v>
      </c>
      <c r="J18" s="15">
        <v>47</v>
      </c>
      <c r="K18" s="15">
        <v>1</v>
      </c>
      <c r="L18" s="15">
        <v>10</v>
      </c>
      <c r="M18" s="15">
        <v>150</v>
      </c>
      <c r="N18" s="15">
        <v>1</v>
      </c>
      <c r="O18" s="15">
        <v>1</v>
      </c>
      <c r="P18" s="15" t="s">
        <v>910</v>
      </c>
    </row>
    <row r="19" spans="1:16" ht="14.5">
      <c r="A19" s="3" t="s">
        <v>7288</v>
      </c>
      <c r="B19" s="15" t="s">
        <v>1</v>
      </c>
      <c r="C19" s="15" t="s">
        <v>7286</v>
      </c>
      <c r="D19" s="15" t="s">
        <v>3525</v>
      </c>
      <c r="E19" s="15">
        <v>75</v>
      </c>
      <c r="F19" s="15">
        <v>5</v>
      </c>
      <c r="G19" s="15">
        <v>5.0999999999999996</v>
      </c>
      <c r="H19" s="15"/>
      <c r="I19" s="15">
        <v>2</v>
      </c>
      <c r="J19" s="15">
        <v>15</v>
      </c>
      <c r="K19" s="15">
        <v>5</v>
      </c>
      <c r="L19" s="15">
        <v>15</v>
      </c>
      <c r="M19" s="15">
        <v>150</v>
      </c>
      <c r="N19" s="15">
        <v>1</v>
      </c>
      <c r="O19" s="15">
        <v>1</v>
      </c>
      <c r="P19" s="15" t="s">
        <v>910</v>
      </c>
    </row>
    <row r="20" spans="1:16" ht="14.5">
      <c r="A20" s="3" t="s">
        <v>9300</v>
      </c>
      <c r="B20" s="15" t="s">
        <v>1028</v>
      </c>
      <c r="C20" s="46" t="s">
        <v>9301</v>
      </c>
      <c r="D20" s="19" t="s">
        <v>3525</v>
      </c>
      <c r="E20" s="19">
        <v>150</v>
      </c>
      <c r="F20" s="19">
        <v>24</v>
      </c>
      <c r="G20" s="19">
        <v>25.2</v>
      </c>
      <c r="H20" s="19">
        <v>32.6</v>
      </c>
      <c r="I20" s="19">
        <v>0.05</v>
      </c>
      <c r="J20" s="19">
        <v>50</v>
      </c>
      <c r="K20" s="19">
        <v>3</v>
      </c>
      <c r="L20" s="19">
        <v>13.9</v>
      </c>
      <c r="M20" s="19">
        <v>125</v>
      </c>
      <c r="N20" s="19">
        <v>1</v>
      </c>
      <c r="O20" s="15">
        <v>1</v>
      </c>
      <c r="P20" s="15" t="s">
        <v>1029</v>
      </c>
    </row>
    <row r="21" spans="1:16" s="22" customFormat="1" ht="14.5">
      <c r="A21" s="3" t="s">
        <v>9507</v>
      </c>
      <c r="B21" s="15" t="s">
        <v>9377</v>
      </c>
      <c r="C21" s="15" t="s">
        <v>9492</v>
      </c>
      <c r="D21" s="19" t="s">
        <v>3525</v>
      </c>
      <c r="E21" s="15">
        <v>210</v>
      </c>
      <c r="F21" s="15">
        <v>24</v>
      </c>
      <c r="G21" s="15">
        <v>25.5</v>
      </c>
      <c r="H21" s="15">
        <v>35.5</v>
      </c>
      <c r="I21" s="15">
        <v>0.05</v>
      </c>
      <c r="J21" s="15">
        <v>41.9</v>
      </c>
      <c r="K21" s="15">
        <v>5</v>
      </c>
      <c r="L21" s="15">
        <v>14.9</v>
      </c>
      <c r="M21" s="15">
        <v>150</v>
      </c>
      <c r="N21" s="15">
        <v>1</v>
      </c>
      <c r="O21" s="15">
        <v>1</v>
      </c>
      <c r="P21" s="15" t="s">
        <v>1027</v>
      </c>
    </row>
    <row r="22" spans="1:16" s="22" customFormat="1" ht="14.5">
      <c r="A22" s="3" t="s">
        <v>9508</v>
      </c>
      <c r="B22" s="15" t="s">
        <v>9377</v>
      </c>
      <c r="C22" s="15" t="s">
        <v>9509</v>
      </c>
      <c r="D22" s="19" t="s">
        <v>3525</v>
      </c>
      <c r="E22" s="15">
        <v>210</v>
      </c>
      <c r="F22" s="15">
        <v>24</v>
      </c>
      <c r="G22" s="15">
        <v>25.5</v>
      </c>
      <c r="H22" s="15">
        <v>35.5</v>
      </c>
      <c r="I22" s="15">
        <v>0.05</v>
      </c>
      <c r="J22" s="15">
        <v>41.9</v>
      </c>
      <c r="K22" s="15">
        <v>5</v>
      </c>
      <c r="L22" s="15">
        <v>14.9</v>
      </c>
      <c r="M22" s="15">
        <v>150</v>
      </c>
      <c r="N22" s="15">
        <v>1</v>
      </c>
      <c r="O22" s="15">
        <v>1</v>
      </c>
      <c r="P22" s="15" t="s">
        <v>1027</v>
      </c>
    </row>
    <row r="23" spans="1:16" s="22" customFormat="1" ht="14.5">
      <c r="A23" s="3" t="s">
        <v>9717</v>
      </c>
      <c r="B23" s="15" t="s">
        <v>9377</v>
      </c>
      <c r="C23" s="15" t="s">
        <v>9716</v>
      </c>
      <c r="D23" s="19" t="s">
        <v>3525</v>
      </c>
      <c r="E23" s="15">
        <v>210</v>
      </c>
      <c r="F23" s="15">
        <v>24</v>
      </c>
      <c r="G23" s="15">
        <v>24.7</v>
      </c>
      <c r="H23" s="15">
        <v>32.9</v>
      </c>
      <c r="I23" s="15">
        <v>0.1</v>
      </c>
      <c r="J23" s="15">
        <v>42</v>
      </c>
      <c r="K23" s="15">
        <v>5</v>
      </c>
      <c r="L23" s="15">
        <v>21</v>
      </c>
      <c r="M23" s="15">
        <v>150</v>
      </c>
      <c r="N23" s="15"/>
      <c r="O23" s="15">
        <v>1</v>
      </c>
      <c r="P23" s="15" t="s">
        <v>1027</v>
      </c>
    </row>
    <row r="24" spans="1:16" ht="14.5">
      <c r="A24" s="3" t="s">
        <v>9817</v>
      </c>
      <c r="B24" s="15" t="s">
        <v>9377</v>
      </c>
      <c r="C24" s="15" t="s">
        <v>7277</v>
      </c>
      <c r="D24" s="15" t="s">
        <v>3525</v>
      </c>
      <c r="E24" s="15">
        <v>56</v>
      </c>
      <c r="F24" s="15">
        <v>5</v>
      </c>
      <c r="G24" s="15"/>
      <c r="H24" s="15"/>
      <c r="I24" s="15">
        <v>0.5</v>
      </c>
      <c r="J24" s="15">
        <v>11.2</v>
      </c>
      <c r="K24" s="15">
        <v>5</v>
      </c>
      <c r="L24" s="15">
        <v>12.4</v>
      </c>
      <c r="M24" s="15">
        <v>150</v>
      </c>
      <c r="N24" s="15">
        <v>1</v>
      </c>
      <c r="O24" s="15">
        <v>1</v>
      </c>
      <c r="P24" s="15" t="s">
        <v>1027</v>
      </c>
    </row>
    <row r="25" spans="1:16" ht="14.5">
      <c r="A25" s="3" t="s">
        <v>9818</v>
      </c>
      <c r="B25" s="15" t="s">
        <v>9377</v>
      </c>
      <c r="C25" s="15" t="s">
        <v>7277</v>
      </c>
      <c r="D25" s="15" t="s">
        <v>3522</v>
      </c>
      <c r="E25" s="15">
        <v>48.5</v>
      </c>
      <c r="F25" s="15">
        <v>5</v>
      </c>
      <c r="G25" s="15"/>
      <c r="H25" s="15"/>
      <c r="I25" s="15">
        <v>0.5</v>
      </c>
      <c r="J25" s="15">
        <v>9.6999999999999993</v>
      </c>
      <c r="K25" s="15">
        <v>5</v>
      </c>
      <c r="L25" s="15">
        <v>20.6</v>
      </c>
      <c r="M25" s="15">
        <v>150</v>
      </c>
      <c r="N25" s="15">
        <v>1</v>
      </c>
      <c r="O25" s="15">
        <v>1</v>
      </c>
      <c r="P25" s="15" t="s">
        <v>1027</v>
      </c>
    </row>
    <row r="26" spans="1:16" ht="14.5">
      <c r="A26" s="3" t="s">
        <v>9819</v>
      </c>
      <c r="B26" s="15" t="s">
        <v>9377</v>
      </c>
      <c r="C26" s="15" t="s">
        <v>7277</v>
      </c>
      <c r="D26" s="15" t="s">
        <v>3525</v>
      </c>
      <c r="E26" s="15">
        <v>56</v>
      </c>
      <c r="F26" s="15">
        <v>6</v>
      </c>
      <c r="G26" s="15"/>
      <c r="H26" s="15"/>
      <c r="I26" s="15">
        <v>0.5</v>
      </c>
      <c r="J26" s="15">
        <v>11.2</v>
      </c>
      <c r="K26" s="15">
        <v>5</v>
      </c>
      <c r="L26" s="15">
        <v>12.4</v>
      </c>
      <c r="M26" s="15">
        <v>150</v>
      </c>
      <c r="N26" s="15">
        <v>1</v>
      </c>
      <c r="O26" s="15">
        <v>1</v>
      </c>
      <c r="P26" s="15" t="s">
        <v>1027</v>
      </c>
    </row>
    <row r="27" spans="1:16" ht="14.5">
      <c r="A27" s="3" t="s">
        <v>9820</v>
      </c>
      <c r="B27" s="15" t="s">
        <v>9377</v>
      </c>
      <c r="C27" s="15" t="s">
        <v>7277</v>
      </c>
      <c r="D27" s="15" t="s">
        <v>3522</v>
      </c>
      <c r="E27" s="15">
        <v>48.5</v>
      </c>
      <c r="F27" s="15">
        <v>6</v>
      </c>
      <c r="G27" s="15"/>
      <c r="H27" s="15"/>
      <c r="I27" s="15">
        <v>0.5</v>
      </c>
      <c r="J27" s="15">
        <v>9.6999999999999993</v>
      </c>
      <c r="K27" s="15">
        <v>5</v>
      </c>
      <c r="L27" s="15">
        <v>20.6</v>
      </c>
      <c r="M27" s="15">
        <v>150</v>
      </c>
      <c r="N27" s="15">
        <v>1</v>
      </c>
      <c r="O27" s="15">
        <v>1</v>
      </c>
      <c r="P27" s="15" t="s">
        <v>1027</v>
      </c>
    </row>
    <row r="28" spans="1:16" ht="14.5">
      <c r="A28" s="3" t="s">
        <v>9918</v>
      </c>
      <c r="B28" s="15" t="s">
        <v>9377</v>
      </c>
      <c r="C28" s="15" t="s">
        <v>9509</v>
      </c>
      <c r="D28" s="15" t="s">
        <v>3522</v>
      </c>
      <c r="E28" s="15">
        <v>100</v>
      </c>
      <c r="F28" s="15">
        <v>28</v>
      </c>
      <c r="G28" s="15">
        <v>31.3</v>
      </c>
      <c r="H28" s="15">
        <v>34.700000000000003</v>
      </c>
      <c r="I28" s="15">
        <v>0.01</v>
      </c>
      <c r="J28" s="15">
        <v>41.6</v>
      </c>
      <c r="K28" s="15">
        <v>1.7</v>
      </c>
      <c r="L28" s="15">
        <v>16.399999999999999</v>
      </c>
      <c r="M28" s="15">
        <v>150</v>
      </c>
      <c r="N28" s="15">
        <v>1</v>
      </c>
      <c r="O28" s="15">
        <v>1</v>
      </c>
      <c r="P28" s="15" t="s">
        <v>1027</v>
      </c>
    </row>
    <row r="29" spans="1:16" ht="14.5">
      <c r="A29" s="3" t="s">
        <v>10098</v>
      </c>
      <c r="B29" s="15" t="s">
        <v>9377</v>
      </c>
      <c r="C29" s="15" t="s">
        <v>7261</v>
      </c>
      <c r="D29" s="19" t="s">
        <v>9244</v>
      </c>
      <c r="E29" s="15">
        <v>110</v>
      </c>
      <c r="F29" s="15">
        <v>24</v>
      </c>
      <c r="G29" s="15">
        <v>25.5</v>
      </c>
      <c r="H29" s="15">
        <v>35.5</v>
      </c>
      <c r="I29" s="15">
        <v>0.05</v>
      </c>
      <c r="J29" s="15">
        <v>34</v>
      </c>
      <c r="K29" s="15">
        <v>2.6</v>
      </c>
      <c r="L29" s="15">
        <v>5.6</v>
      </c>
      <c r="M29" s="15">
        <v>150</v>
      </c>
      <c r="N29" s="15">
        <v>2</v>
      </c>
      <c r="O29" s="15">
        <v>1</v>
      </c>
      <c r="P29" s="15" t="s">
        <v>1027</v>
      </c>
    </row>
    <row r="30" spans="1:16" ht="14.5">
      <c r="A30" s="3" t="s">
        <v>10238</v>
      </c>
      <c r="B30" s="15" t="s">
        <v>9377</v>
      </c>
      <c r="C30" s="15" t="s">
        <v>10239</v>
      </c>
      <c r="D30" s="15" t="s">
        <v>9244</v>
      </c>
      <c r="E30" s="15">
        <v>210</v>
      </c>
      <c r="F30" s="15">
        <v>24</v>
      </c>
      <c r="G30" s="15">
        <v>25.5</v>
      </c>
      <c r="H30" s="15">
        <v>35.5</v>
      </c>
      <c r="I30" s="15">
        <v>0.05</v>
      </c>
      <c r="J30" s="15">
        <v>70</v>
      </c>
      <c r="K30" s="15">
        <v>3</v>
      </c>
      <c r="L30" s="15">
        <v>14.3</v>
      </c>
      <c r="M30" s="15">
        <v>150</v>
      </c>
      <c r="N30" s="15">
        <v>1</v>
      </c>
      <c r="O30" s="15">
        <v>1</v>
      </c>
      <c r="P30" s="15" t="s">
        <v>1027</v>
      </c>
    </row>
    <row r="33" spans="3:16" ht="14.5"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</row>
    <row r="36" spans="3:16" ht="14.5">
      <c r="M36" s="21"/>
      <c r="N36" s="21"/>
      <c r="O36" s="21"/>
      <c r="P36" s="21"/>
    </row>
  </sheetData>
  <sheetProtection sheet="1" objects="1" scenarios="1" sort="0" autoFilter="0"/>
  <autoFilter ref="A2:P2" xr:uid="{7E2BB1D5-855B-4ED4-9D68-DE901FF093C3}"/>
  <phoneticPr fontId="5" type="noConversion"/>
  <hyperlinks>
    <hyperlink ref="A3" r:id="rId1" xr:uid="{4964A2EB-1E67-4FF9-BEB7-C7116B3E1484}"/>
    <hyperlink ref="A4" r:id="rId2" xr:uid="{2FBA1F6D-D1F6-4B2B-8DCF-DABA954A2516}"/>
    <hyperlink ref="A5" r:id="rId3" xr:uid="{81273D41-4C58-4DFB-A8D9-1DED0C3DB0FA}"/>
    <hyperlink ref="A6" r:id="rId4" xr:uid="{1FA09531-96E7-479A-86A5-958CD09B5C96}"/>
    <hyperlink ref="A7" r:id="rId5" xr:uid="{8C02CC39-5359-4EEF-9EDF-63A929FB8D76}"/>
    <hyperlink ref="A8" r:id="rId6" xr:uid="{D89D7CE0-13F6-4621-97C7-DB7022C4FD73}"/>
    <hyperlink ref="A9" r:id="rId7" xr:uid="{5E11E953-86B4-4B55-835E-F65452433691}"/>
    <hyperlink ref="A10" r:id="rId8" xr:uid="{B34A684D-9A98-497D-851A-053020AEFA77}"/>
    <hyperlink ref="A11" r:id="rId9" xr:uid="{0102C557-2039-4974-AD94-206CC53D9500}"/>
    <hyperlink ref="A12" r:id="rId10" xr:uid="{7D503CC5-3E33-42D7-9095-673579C3D063}"/>
    <hyperlink ref="A13" r:id="rId11" xr:uid="{F8B559DA-7069-4DCD-B687-1F4D3A67B6D1}"/>
    <hyperlink ref="A14" r:id="rId12" xr:uid="{2D7B7321-0B14-47FF-8244-F547983F6C00}"/>
    <hyperlink ref="A15" r:id="rId13" xr:uid="{DC5590A5-9FEA-4137-A67F-5CAFDFFB1114}"/>
    <hyperlink ref="A16" r:id="rId14" xr:uid="{824F5B7A-CF66-4957-A6A4-4331C9056D8F}"/>
    <hyperlink ref="A17" r:id="rId15" xr:uid="{D68755B9-6774-4173-ACE2-10CC65D3B943}"/>
    <hyperlink ref="A18" r:id="rId16" xr:uid="{6BA9F564-4665-47BD-8257-CD56FE7DFA47}"/>
    <hyperlink ref="A19" r:id="rId17" xr:uid="{07FB37CC-0E50-45D1-8435-B2A603AE42DE}"/>
    <hyperlink ref="A20" r:id="rId18" xr:uid="{1A7BDFC3-6538-4D1E-96AC-8F0A866C3F92}"/>
    <hyperlink ref="A21" r:id="rId19" xr:uid="{719F3118-218C-4F24-A069-0856689CD774}"/>
    <hyperlink ref="A22" r:id="rId20" xr:uid="{15934669-C65E-416B-9FA8-1A8DB040625E}"/>
    <hyperlink ref="A23" r:id="rId21" xr:uid="{A4C42B49-D05F-4C83-B5C6-2C8C3BC01EBD}"/>
    <hyperlink ref="A24" r:id="rId22" xr:uid="{20E89360-6776-438C-81F9-100EDB8BC564}"/>
    <hyperlink ref="A25" r:id="rId23" xr:uid="{C43DA37E-BCF8-4557-A5CD-76EBE914005A}"/>
    <hyperlink ref="A26" r:id="rId24" xr:uid="{DA2781C6-4C49-4786-AFE7-EEF94DC634CA}"/>
    <hyperlink ref="A27" r:id="rId25" xr:uid="{E9415C46-5492-4340-8DBC-F7FD0F2483ED}"/>
    <hyperlink ref="A28" r:id="rId26" xr:uid="{EC16BFB6-5B92-466C-9631-BFAA7D3ECCC2}"/>
    <hyperlink ref="A29" r:id="rId27" xr:uid="{5ABC0BF0-0FA8-4E0E-B69D-496A81AE8F1D}"/>
    <hyperlink ref="A30" r:id="rId28" xr:uid="{65D57B51-49CE-4B62-BF16-93DC88BAF2A1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C5C95-ED37-4F9C-BA76-380FA0C2B0BF}">
  <sheetPr codeName="工作表15"/>
  <dimension ref="A1:Z55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2.54296875" style="16"/>
    <col min="3" max="3" width="15.81640625" style="16" customWidth="1"/>
    <col min="4" max="4" width="14.453125" style="16" customWidth="1"/>
    <col min="5" max="5" width="12.6328125" style="16" customWidth="1"/>
    <col min="6" max="6" width="14.08984375" style="16" customWidth="1"/>
    <col min="7" max="12" width="10.6328125" style="16" customWidth="1"/>
    <col min="13" max="16" width="11.6328125" style="16" customWidth="1"/>
    <col min="17" max="18" width="10.08984375" style="16" customWidth="1"/>
    <col min="19" max="19" width="11.6328125" style="16" customWidth="1"/>
    <col min="20" max="26" width="9.453125" style="16" customWidth="1"/>
    <col min="27" max="16384" width="12.54296875" style="16"/>
  </cols>
  <sheetData>
    <row r="1" spans="1:2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10288</v>
      </c>
      <c r="P2" s="17" t="s">
        <v>10289</v>
      </c>
      <c r="Q2" s="17" t="s">
        <v>10278</v>
      </c>
      <c r="R2" s="17" t="s">
        <v>10279</v>
      </c>
      <c r="S2" s="17" t="s">
        <v>10255</v>
      </c>
      <c r="T2" s="17" t="s">
        <v>10280</v>
      </c>
      <c r="U2" s="17" t="s">
        <v>10281</v>
      </c>
      <c r="V2" s="17" t="s">
        <v>10282</v>
      </c>
      <c r="W2" s="17" t="s">
        <v>10283</v>
      </c>
      <c r="X2" s="17" t="s">
        <v>10284</v>
      </c>
      <c r="Y2" s="17" t="s">
        <v>10256</v>
      </c>
      <c r="Z2" s="17" t="s">
        <v>10257</v>
      </c>
    </row>
    <row r="3" spans="1:26" ht="14.5">
      <c r="A3" s="3" t="s">
        <v>7302</v>
      </c>
      <c r="B3" s="15" t="s">
        <v>1</v>
      </c>
      <c r="C3" s="15" t="s">
        <v>7304</v>
      </c>
      <c r="D3" s="15" t="s">
        <v>7303</v>
      </c>
      <c r="E3" s="15" t="s">
        <v>10285</v>
      </c>
      <c r="F3" s="15" t="s">
        <v>7289</v>
      </c>
      <c r="G3" s="15">
        <v>40</v>
      </c>
      <c r="H3" s="15">
        <v>20</v>
      </c>
      <c r="I3" s="15">
        <v>100</v>
      </c>
      <c r="J3" s="15">
        <v>2.4</v>
      </c>
      <c r="K3" s="15">
        <v>3</v>
      </c>
      <c r="L3" s="15">
        <v>3.6</v>
      </c>
      <c r="M3" s="15">
        <v>1.3</v>
      </c>
      <c r="N3" s="15">
        <v>1.9</v>
      </c>
      <c r="O3" s="15"/>
      <c r="P3" s="15"/>
      <c r="Q3" s="15">
        <v>89</v>
      </c>
      <c r="R3" s="15"/>
      <c r="S3" s="15">
        <v>175</v>
      </c>
      <c r="T3" s="15">
        <v>28</v>
      </c>
      <c r="U3" s="15">
        <v>16</v>
      </c>
      <c r="V3" s="15">
        <v>6029</v>
      </c>
      <c r="W3" s="15">
        <v>1218</v>
      </c>
      <c r="X3" s="15">
        <v>47</v>
      </c>
      <c r="Y3" s="15">
        <v>1</v>
      </c>
      <c r="Z3" s="15" t="s">
        <v>3</v>
      </c>
    </row>
    <row r="4" spans="1:26" ht="14.5">
      <c r="A4" s="3" t="s">
        <v>7305</v>
      </c>
      <c r="B4" s="15" t="s">
        <v>1</v>
      </c>
      <c r="C4" s="15" t="s">
        <v>7304</v>
      </c>
      <c r="D4" s="15" t="s">
        <v>7303</v>
      </c>
      <c r="E4" s="15" t="s">
        <v>10285</v>
      </c>
      <c r="F4" s="15" t="s">
        <v>7289</v>
      </c>
      <c r="G4" s="15">
        <v>40</v>
      </c>
      <c r="H4" s="15">
        <v>16</v>
      </c>
      <c r="I4" s="15">
        <v>100</v>
      </c>
      <c r="J4" s="15">
        <v>1.4</v>
      </c>
      <c r="K4" s="15">
        <v>1.8</v>
      </c>
      <c r="L4" s="15">
        <v>2.2000000000000002</v>
      </c>
      <c r="M4" s="15">
        <v>1.3</v>
      </c>
      <c r="N4" s="15">
        <v>1.9</v>
      </c>
      <c r="O4" s="15">
        <v>1.6</v>
      </c>
      <c r="P4" s="15">
        <v>2.7</v>
      </c>
      <c r="Q4" s="15">
        <v>104</v>
      </c>
      <c r="R4" s="15">
        <v>49</v>
      </c>
      <c r="S4" s="15">
        <v>175</v>
      </c>
      <c r="T4" s="15">
        <v>19</v>
      </c>
      <c r="U4" s="15">
        <v>15</v>
      </c>
      <c r="V4" s="15">
        <v>6282</v>
      </c>
      <c r="W4" s="15">
        <v>1204</v>
      </c>
      <c r="X4" s="15">
        <v>63</v>
      </c>
      <c r="Y4" s="15">
        <v>1</v>
      </c>
      <c r="Z4" s="15" t="s">
        <v>3</v>
      </c>
    </row>
    <row r="5" spans="1:26" ht="14.5">
      <c r="A5" s="3" t="s">
        <v>7290</v>
      </c>
      <c r="B5" s="15" t="s">
        <v>1</v>
      </c>
      <c r="C5" s="15" t="s">
        <v>7304</v>
      </c>
      <c r="D5" s="15" t="s">
        <v>7303</v>
      </c>
      <c r="E5" s="15" t="s">
        <v>0</v>
      </c>
      <c r="F5" s="15" t="s">
        <v>7289</v>
      </c>
      <c r="G5" s="15">
        <v>40</v>
      </c>
      <c r="H5" s="15">
        <v>20</v>
      </c>
      <c r="I5" s="15">
        <v>157</v>
      </c>
      <c r="J5" s="15">
        <v>1.8</v>
      </c>
      <c r="K5" s="15">
        <v>2.5</v>
      </c>
      <c r="L5" s="15">
        <v>3.8</v>
      </c>
      <c r="M5" s="15">
        <v>1.8</v>
      </c>
      <c r="N5" s="15">
        <v>2.5</v>
      </c>
      <c r="O5" s="15"/>
      <c r="P5" s="15"/>
      <c r="Q5" s="15">
        <v>118</v>
      </c>
      <c r="R5" s="15"/>
      <c r="S5" s="15">
        <v>175</v>
      </c>
      <c r="T5" s="15">
        <v>28</v>
      </c>
      <c r="U5" s="15">
        <v>35</v>
      </c>
      <c r="V5" s="15">
        <v>6676</v>
      </c>
      <c r="W5" s="15">
        <v>687</v>
      </c>
      <c r="X5" s="15">
        <v>443</v>
      </c>
      <c r="Y5" s="15">
        <v>1</v>
      </c>
      <c r="Z5" s="15" t="s">
        <v>3</v>
      </c>
    </row>
    <row r="6" spans="1:26" ht="14.5">
      <c r="A6" s="3" t="s">
        <v>7306</v>
      </c>
      <c r="B6" s="15" t="s">
        <v>1</v>
      </c>
      <c r="C6" s="15" t="s">
        <v>7304</v>
      </c>
      <c r="D6" s="15" t="s">
        <v>7303</v>
      </c>
      <c r="E6" s="15" t="s">
        <v>10285</v>
      </c>
      <c r="F6" s="15" t="s">
        <v>7289</v>
      </c>
      <c r="G6" s="15">
        <v>40</v>
      </c>
      <c r="H6" s="15">
        <v>20</v>
      </c>
      <c r="I6" s="15">
        <v>100</v>
      </c>
      <c r="J6" s="15">
        <v>2.4</v>
      </c>
      <c r="K6" s="15">
        <v>3</v>
      </c>
      <c r="L6" s="15">
        <v>3.6</v>
      </c>
      <c r="M6" s="15">
        <v>1.8</v>
      </c>
      <c r="N6" s="15">
        <v>2.5</v>
      </c>
      <c r="O6" s="15"/>
      <c r="P6" s="15"/>
      <c r="Q6" s="15">
        <v>59</v>
      </c>
      <c r="R6" s="15"/>
      <c r="S6" s="15">
        <v>175</v>
      </c>
      <c r="T6" s="15">
        <v>19</v>
      </c>
      <c r="U6" s="15">
        <v>11</v>
      </c>
      <c r="V6" s="15">
        <v>3794</v>
      </c>
      <c r="W6" s="15">
        <v>785</v>
      </c>
      <c r="X6" s="15">
        <v>31</v>
      </c>
      <c r="Y6" s="15">
        <v>1</v>
      </c>
      <c r="Z6" s="15" t="s">
        <v>3</v>
      </c>
    </row>
    <row r="7" spans="1:26" ht="14.5">
      <c r="A7" s="3" t="s">
        <v>7307</v>
      </c>
      <c r="B7" s="15" t="s">
        <v>1</v>
      </c>
      <c r="C7" s="15" t="s">
        <v>7304</v>
      </c>
      <c r="D7" s="15" t="s">
        <v>7303</v>
      </c>
      <c r="E7" s="15" t="s">
        <v>10285</v>
      </c>
      <c r="F7" s="15" t="s">
        <v>7289</v>
      </c>
      <c r="G7" s="15">
        <v>40</v>
      </c>
      <c r="H7" s="15">
        <v>16</v>
      </c>
      <c r="I7" s="15">
        <v>100</v>
      </c>
      <c r="J7" s="15">
        <v>1.4</v>
      </c>
      <c r="K7" s="15">
        <v>1.9</v>
      </c>
      <c r="L7" s="15">
        <v>2.2000000000000002</v>
      </c>
      <c r="M7" s="15">
        <v>1.8</v>
      </c>
      <c r="N7" s="15">
        <v>2.5</v>
      </c>
      <c r="O7" s="15">
        <v>2.2999999999999998</v>
      </c>
      <c r="P7" s="15">
        <v>3.5</v>
      </c>
      <c r="Q7" s="15">
        <v>63.3</v>
      </c>
      <c r="R7" s="15">
        <v>29.5</v>
      </c>
      <c r="S7" s="15">
        <v>175</v>
      </c>
      <c r="T7" s="15">
        <v>11.8</v>
      </c>
      <c r="U7" s="15">
        <v>8.6999999999999993</v>
      </c>
      <c r="V7" s="15">
        <v>4152</v>
      </c>
      <c r="W7" s="15">
        <v>778</v>
      </c>
      <c r="X7" s="15">
        <v>46</v>
      </c>
      <c r="Y7" s="15">
        <v>1</v>
      </c>
      <c r="Z7" s="15" t="s">
        <v>3</v>
      </c>
    </row>
    <row r="8" spans="1:26" ht="14.5">
      <c r="A8" s="3" t="s">
        <v>7308</v>
      </c>
      <c r="B8" s="15" t="s">
        <v>1</v>
      </c>
      <c r="C8" s="15" t="s">
        <v>7304</v>
      </c>
      <c r="D8" s="15" t="s">
        <v>7303</v>
      </c>
      <c r="E8" s="15" t="s">
        <v>10285</v>
      </c>
      <c r="F8" s="15" t="s">
        <v>7289</v>
      </c>
      <c r="G8" s="15">
        <v>40</v>
      </c>
      <c r="H8" s="15">
        <v>20</v>
      </c>
      <c r="I8" s="15">
        <v>81</v>
      </c>
      <c r="J8" s="15">
        <v>2.4</v>
      </c>
      <c r="K8" s="15">
        <v>3</v>
      </c>
      <c r="L8" s="15">
        <v>3.6</v>
      </c>
      <c r="M8" s="15">
        <v>2.7</v>
      </c>
      <c r="N8" s="15">
        <v>3.2</v>
      </c>
      <c r="O8" s="15"/>
      <c r="P8" s="15"/>
      <c r="Q8" s="15">
        <v>45</v>
      </c>
      <c r="R8" s="15"/>
      <c r="S8" s="15">
        <v>175</v>
      </c>
      <c r="T8" s="15">
        <v>14</v>
      </c>
      <c r="U8" s="15">
        <v>9.5</v>
      </c>
      <c r="V8" s="15">
        <v>2896</v>
      </c>
      <c r="W8" s="15">
        <v>562</v>
      </c>
      <c r="X8" s="15">
        <v>32</v>
      </c>
      <c r="Y8" s="15">
        <v>1</v>
      </c>
      <c r="Z8" s="15" t="s">
        <v>3</v>
      </c>
    </row>
    <row r="9" spans="1:26" ht="14.5">
      <c r="A9" s="3" t="s">
        <v>7309</v>
      </c>
      <c r="B9" s="15" t="s">
        <v>1</v>
      </c>
      <c r="C9" s="15" t="s">
        <v>7304</v>
      </c>
      <c r="D9" s="15" t="s">
        <v>7303</v>
      </c>
      <c r="E9" s="15" t="s">
        <v>10285</v>
      </c>
      <c r="F9" s="15" t="s">
        <v>7289</v>
      </c>
      <c r="G9" s="15">
        <v>40</v>
      </c>
      <c r="H9" s="15">
        <v>16</v>
      </c>
      <c r="I9" s="15">
        <v>81</v>
      </c>
      <c r="J9" s="15">
        <v>1.4</v>
      </c>
      <c r="K9" s="15">
        <v>1.8</v>
      </c>
      <c r="L9" s="15">
        <v>2.2000000000000002</v>
      </c>
      <c r="M9" s="15">
        <v>2.5</v>
      </c>
      <c r="N9" s="15">
        <v>3.2</v>
      </c>
      <c r="O9" s="15">
        <v>3.2</v>
      </c>
      <c r="P9" s="15">
        <v>4.5</v>
      </c>
      <c r="Q9" s="15">
        <v>50</v>
      </c>
      <c r="R9" s="15">
        <v>23.7</v>
      </c>
      <c r="S9" s="15">
        <v>175</v>
      </c>
      <c r="T9" s="15">
        <v>9.8000000000000007</v>
      </c>
      <c r="U9" s="15">
        <v>6.9</v>
      </c>
      <c r="V9" s="15">
        <v>3007</v>
      </c>
      <c r="W9" s="15">
        <v>562</v>
      </c>
      <c r="X9" s="15">
        <v>34</v>
      </c>
      <c r="Y9" s="15">
        <v>1</v>
      </c>
      <c r="Z9" s="15" t="s">
        <v>3</v>
      </c>
    </row>
    <row r="10" spans="1:26" ht="14.5">
      <c r="A10" s="3" t="s">
        <v>7291</v>
      </c>
      <c r="B10" s="15" t="s">
        <v>1</v>
      </c>
      <c r="C10" s="15" t="s">
        <v>7304</v>
      </c>
      <c r="D10" s="15" t="s">
        <v>7303</v>
      </c>
      <c r="E10" s="15" t="s">
        <v>0</v>
      </c>
      <c r="F10" s="15" t="s">
        <v>7289</v>
      </c>
      <c r="G10" s="15">
        <v>40</v>
      </c>
      <c r="H10" s="15">
        <v>20</v>
      </c>
      <c r="I10" s="15">
        <v>121</v>
      </c>
      <c r="J10" s="15">
        <v>1.8</v>
      </c>
      <c r="K10" s="15">
        <v>2.5</v>
      </c>
      <c r="L10" s="15">
        <v>3.8</v>
      </c>
      <c r="M10" s="15">
        <v>2.2000000000000002</v>
      </c>
      <c r="N10" s="15">
        <v>3.3</v>
      </c>
      <c r="O10" s="15"/>
      <c r="P10" s="15"/>
      <c r="Q10" s="15">
        <v>87</v>
      </c>
      <c r="R10" s="15"/>
      <c r="S10" s="15">
        <v>175</v>
      </c>
      <c r="T10" s="15">
        <v>20</v>
      </c>
      <c r="U10" s="15">
        <v>23</v>
      </c>
      <c r="V10" s="15">
        <v>4917</v>
      </c>
      <c r="W10" s="15">
        <v>484</v>
      </c>
      <c r="X10" s="15">
        <v>276</v>
      </c>
      <c r="Y10" s="15">
        <v>1</v>
      </c>
      <c r="Z10" s="15" t="s">
        <v>3</v>
      </c>
    </row>
    <row r="11" spans="1:26" ht="14.5">
      <c r="A11" s="3" t="s">
        <v>7310</v>
      </c>
      <c r="B11" s="15" t="s">
        <v>1</v>
      </c>
      <c r="C11" s="15" t="s">
        <v>7304</v>
      </c>
      <c r="D11" s="15" t="s">
        <v>7303</v>
      </c>
      <c r="E11" s="15" t="s">
        <v>10285</v>
      </c>
      <c r="F11" s="15" t="s">
        <v>7289</v>
      </c>
      <c r="G11" s="15">
        <v>40</v>
      </c>
      <c r="H11" s="15">
        <v>20</v>
      </c>
      <c r="I11" s="15">
        <v>54</v>
      </c>
      <c r="J11" s="15">
        <v>2.4</v>
      </c>
      <c r="K11" s="15">
        <v>3.1</v>
      </c>
      <c r="L11" s="15">
        <v>3.6</v>
      </c>
      <c r="M11" s="15">
        <v>3.1</v>
      </c>
      <c r="N11" s="15">
        <v>4.3</v>
      </c>
      <c r="O11" s="15"/>
      <c r="P11" s="15"/>
      <c r="Q11" s="15">
        <v>37</v>
      </c>
      <c r="R11" s="15"/>
      <c r="S11" s="15">
        <v>175</v>
      </c>
      <c r="T11" s="15">
        <v>11</v>
      </c>
      <c r="U11" s="15">
        <v>6.9</v>
      </c>
      <c r="V11" s="15">
        <v>2381</v>
      </c>
      <c r="W11" s="15">
        <v>465</v>
      </c>
      <c r="X11" s="15">
        <v>32</v>
      </c>
      <c r="Y11" s="15">
        <v>1</v>
      </c>
      <c r="Z11" s="15" t="s">
        <v>3</v>
      </c>
    </row>
    <row r="12" spans="1:26" ht="14.5">
      <c r="A12" s="3" t="s">
        <v>7311</v>
      </c>
      <c r="B12" s="15" t="s">
        <v>1</v>
      </c>
      <c r="C12" s="15" t="s">
        <v>7304</v>
      </c>
      <c r="D12" s="15" t="s">
        <v>7303</v>
      </c>
      <c r="E12" s="15" t="s">
        <v>10285</v>
      </c>
      <c r="F12" s="15" t="s">
        <v>7289</v>
      </c>
      <c r="G12" s="15">
        <v>40</v>
      </c>
      <c r="H12" s="15">
        <v>16</v>
      </c>
      <c r="I12" s="15">
        <v>54</v>
      </c>
      <c r="J12" s="15">
        <v>1.4</v>
      </c>
      <c r="K12" s="15">
        <v>1.8</v>
      </c>
      <c r="L12" s="15">
        <v>2.2000000000000002</v>
      </c>
      <c r="M12" s="15">
        <v>2.9</v>
      </c>
      <c r="N12" s="15">
        <v>4.3</v>
      </c>
      <c r="O12" s="15">
        <v>3.7</v>
      </c>
      <c r="P12" s="15">
        <v>6</v>
      </c>
      <c r="Q12" s="15">
        <v>42</v>
      </c>
      <c r="R12" s="15">
        <v>20</v>
      </c>
      <c r="S12" s="15">
        <v>175</v>
      </c>
      <c r="T12" s="15">
        <v>8</v>
      </c>
      <c r="U12" s="15">
        <v>6</v>
      </c>
      <c r="V12" s="15">
        <v>2559</v>
      </c>
      <c r="W12" s="15">
        <v>461</v>
      </c>
      <c r="X12" s="15">
        <v>37</v>
      </c>
      <c r="Y12" s="15">
        <v>1</v>
      </c>
      <c r="Z12" s="15" t="s">
        <v>3</v>
      </c>
    </row>
    <row r="13" spans="1:26" ht="14.5">
      <c r="A13" s="3" t="s">
        <v>7292</v>
      </c>
      <c r="B13" s="15" t="s">
        <v>1</v>
      </c>
      <c r="C13" s="15" t="s">
        <v>7304</v>
      </c>
      <c r="D13" s="15" t="s">
        <v>7303</v>
      </c>
      <c r="E13" s="15" t="s">
        <v>0</v>
      </c>
      <c r="F13" s="15" t="s">
        <v>7289</v>
      </c>
      <c r="G13" s="15">
        <v>60</v>
      </c>
      <c r="H13" s="15">
        <v>20</v>
      </c>
      <c r="I13" s="15">
        <v>104</v>
      </c>
      <c r="J13" s="15">
        <v>1.8</v>
      </c>
      <c r="K13" s="15">
        <v>2.6</v>
      </c>
      <c r="L13" s="15">
        <v>3.8</v>
      </c>
      <c r="M13" s="15">
        <v>4.3</v>
      </c>
      <c r="N13" s="15">
        <v>5</v>
      </c>
      <c r="O13" s="15"/>
      <c r="P13" s="15"/>
      <c r="Q13" s="15">
        <v>114</v>
      </c>
      <c r="R13" s="15"/>
      <c r="S13" s="15">
        <v>175</v>
      </c>
      <c r="T13" s="15">
        <v>29</v>
      </c>
      <c r="U13" s="15">
        <v>27</v>
      </c>
      <c r="V13" s="15">
        <v>6904</v>
      </c>
      <c r="W13" s="15">
        <v>401</v>
      </c>
      <c r="X13" s="15">
        <v>224</v>
      </c>
      <c r="Y13" s="15">
        <v>1</v>
      </c>
      <c r="Z13" s="15" t="s">
        <v>3</v>
      </c>
    </row>
    <row r="14" spans="1:26" ht="14.5">
      <c r="A14" s="3" t="s">
        <v>7312</v>
      </c>
      <c r="B14" s="15" t="s">
        <v>1</v>
      </c>
      <c r="C14" s="15" t="s">
        <v>7304</v>
      </c>
      <c r="D14" s="15" t="s">
        <v>7303</v>
      </c>
      <c r="E14" s="15" t="s">
        <v>10285</v>
      </c>
      <c r="F14" s="15" t="s">
        <v>7289</v>
      </c>
      <c r="G14" s="15">
        <v>40</v>
      </c>
      <c r="H14" s="15">
        <v>20</v>
      </c>
      <c r="I14" s="15">
        <v>54</v>
      </c>
      <c r="J14" s="15">
        <v>2.4</v>
      </c>
      <c r="K14" s="15">
        <v>3</v>
      </c>
      <c r="L14" s="15">
        <v>3.6</v>
      </c>
      <c r="M14" s="15">
        <v>4.3</v>
      </c>
      <c r="N14" s="15">
        <v>5.6</v>
      </c>
      <c r="O14" s="15"/>
      <c r="P14" s="15"/>
      <c r="Q14" s="15">
        <v>27.3</v>
      </c>
      <c r="R14" s="15"/>
      <c r="S14" s="15">
        <v>175</v>
      </c>
      <c r="T14" s="15">
        <v>8.4</v>
      </c>
      <c r="U14" s="15">
        <v>4.8</v>
      </c>
      <c r="V14" s="15">
        <v>1941</v>
      </c>
      <c r="W14" s="15">
        <v>348</v>
      </c>
      <c r="X14" s="15">
        <v>42</v>
      </c>
      <c r="Y14" s="15">
        <v>1</v>
      </c>
      <c r="Z14" s="15" t="s">
        <v>3</v>
      </c>
    </row>
    <row r="15" spans="1:26" ht="14.5">
      <c r="A15" s="3" t="s">
        <v>7313</v>
      </c>
      <c r="B15" s="15" t="s">
        <v>1</v>
      </c>
      <c r="C15" s="15" t="s">
        <v>7304</v>
      </c>
      <c r="D15" s="15" t="s">
        <v>7303</v>
      </c>
      <c r="E15" s="15" t="s">
        <v>10285</v>
      </c>
      <c r="F15" s="15" t="s">
        <v>7289</v>
      </c>
      <c r="G15" s="15">
        <v>40</v>
      </c>
      <c r="H15" s="15">
        <v>16</v>
      </c>
      <c r="I15" s="15">
        <v>54</v>
      </c>
      <c r="J15" s="15">
        <v>1.4</v>
      </c>
      <c r="K15" s="15">
        <v>1.8</v>
      </c>
      <c r="L15" s="15">
        <v>2.2000000000000002</v>
      </c>
      <c r="M15" s="15">
        <v>4</v>
      </c>
      <c r="N15" s="15">
        <v>5.6</v>
      </c>
      <c r="O15" s="15">
        <v>5.3</v>
      </c>
      <c r="P15" s="15">
        <v>7.8</v>
      </c>
      <c r="Q15" s="15">
        <v>30.4</v>
      </c>
      <c r="R15" s="15">
        <v>14.2</v>
      </c>
      <c r="S15" s="15">
        <v>175</v>
      </c>
      <c r="T15" s="15">
        <v>5.7</v>
      </c>
      <c r="U15" s="15">
        <v>4.5999999999999996</v>
      </c>
      <c r="V15" s="15">
        <v>1945</v>
      </c>
      <c r="W15" s="15">
        <v>331</v>
      </c>
      <c r="X15" s="15">
        <v>45</v>
      </c>
      <c r="Y15" s="15">
        <v>1</v>
      </c>
      <c r="Z15" s="15" t="s">
        <v>3</v>
      </c>
    </row>
    <row r="16" spans="1:26" ht="14.5">
      <c r="A16" s="3" t="s">
        <v>7293</v>
      </c>
      <c r="B16" s="15" t="s">
        <v>1</v>
      </c>
      <c r="C16" s="15" t="s">
        <v>7304</v>
      </c>
      <c r="D16" s="15" t="s">
        <v>7303</v>
      </c>
      <c r="E16" s="15" t="s">
        <v>0</v>
      </c>
      <c r="F16" s="15" t="s">
        <v>7289</v>
      </c>
      <c r="G16" s="15">
        <v>40</v>
      </c>
      <c r="H16" s="15">
        <v>20</v>
      </c>
      <c r="I16" s="15">
        <v>75</v>
      </c>
      <c r="J16" s="15">
        <v>1.8</v>
      </c>
      <c r="K16" s="15">
        <v>2.6</v>
      </c>
      <c r="L16" s="15">
        <v>3.8</v>
      </c>
      <c r="M16" s="15">
        <v>4.5</v>
      </c>
      <c r="N16" s="15">
        <v>7</v>
      </c>
      <c r="O16" s="15"/>
      <c r="P16" s="15"/>
      <c r="Q16" s="15">
        <v>42</v>
      </c>
      <c r="R16" s="15"/>
      <c r="S16" s="15">
        <v>175</v>
      </c>
      <c r="T16" s="15">
        <v>10</v>
      </c>
      <c r="U16" s="15">
        <v>11</v>
      </c>
      <c r="V16" s="15">
        <v>3125</v>
      </c>
      <c r="W16" s="15">
        <v>256</v>
      </c>
      <c r="X16" s="15">
        <v>140</v>
      </c>
      <c r="Y16" s="15">
        <v>1</v>
      </c>
      <c r="Z16" s="15" t="s">
        <v>3</v>
      </c>
    </row>
    <row r="17" spans="1:26" ht="14.5">
      <c r="A17" s="3" t="s">
        <v>7314</v>
      </c>
      <c r="B17" s="15" t="s">
        <v>1</v>
      </c>
      <c r="C17" s="15" t="s">
        <v>7304</v>
      </c>
      <c r="D17" s="15" t="s">
        <v>7303</v>
      </c>
      <c r="E17" s="15" t="s">
        <v>10285</v>
      </c>
      <c r="F17" s="15" t="s">
        <v>7289</v>
      </c>
      <c r="G17" s="15">
        <v>40</v>
      </c>
      <c r="H17" s="15">
        <v>20</v>
      </c>
      <c r="I17" s="15">
        <v>54</v>
      </c>
      <c r="J17" s="15">
        <v>2.4</v>
      </c>
      <c r="K17" s="15">
        <v>3</v>
      </c>
      <c r="L17" s="15">
        <v>3.6</v>
      </c>
      <c r="M17" s="15">
        <v>5.8</v>
      </c>
      <c r="N17" s="15">
        <v>7</v>
      </c>
      <c r="O17" s="15"/>
      <c r="P17" s="15"/>
      <c r="Q17" s="15">
        <v>19</v>
      </c>
      <c r="R17" s="15"/>
      <c r="S17" s="15">
        <v>175</v>
      </c>
      <c r="T17" s="15">
        <v>5.5</v>
      </c>
      <c r="U17" s="15">
        <v>3.8</v>
      </c>
      <c r="V17" s="15">
        <v>1337</v>
      </c>
      <c r="W17" s="15">
        <v>229</v>
      </c>
      <c r="X17" s="15">
        <v>30</v>
      </c>
      <c r="Y17" s="15">
        <v>1</v>
      </c>
      <c r="Z17" s="15" t="s">
        <v>3</v>
      </c>
    </row>
    <row r="18" spans="1:26" ht="14.5">
      <c r="A18" s="3" t="s">
        <v>7315</v>
      </c>
      <c r="B18" s="15" t="s">
        <v>1</v>
      </c>
      <c r="C18" s="15" t="s">
        <v>7304</v>
      </c>
      <c r="D18" s="15" t="s">
        <v>7303</v>
      </c>
      <c r="E18" s="15" t="s">
        <v>10285</v>
      </c>
      <c r="F18" s="15" t="s">
        <v>7289</v>
      </c>
      <c r="G18" s="15">
        <v>40</v>
      </c>
      <c r="H18" s="15">
        <v>16</v>
      </c>
      <c r="I18" s="15">
        <v>54</v>
      </c>
      <c r="J18" s="15">
        <v>1.4</v>
      </c>
      <c r="K18" s="15">
        <v>1.8</v>
      </c>
      <c r="L18" s="15">
        <v>2.2000000000000002</v>
      </c>
      <c r="M18" s="15">
        <v>5.6</v>
      </c>
      <c r="N18" s="15">
        <v>7</v>
      </c>
      <c r="O18" s="15">
        <v>7.5</v>
      </c>
      <c r="P18" s="15">
        <v>9.8000000000000007</v>
      </c>
      <c r="Q18" s="15">
        <v>23</v>
      </c>
      <c r="R18" s="15">
        <v>11</v>
      </c>
      <c r="S18" s="15">
        <v>175</v>
      </c>
      <c r="T18" s="15">
        <v>4.3</v>
      </c>
      <c r="U18" s="15">
        <v>3.5</v>
      </c>
      <c r="V18" s="15">
        <v>1446</v>
      </c>
      <c r="W18" s="15">
        <v>229</v>
      </c>
      <c r="X18" s="15">
        <v>34</v>
      </c>
      <c r="Y18" s="15">
        <v>1</v>
      </c>
      <c r="Z18" s="15" t="s">
        <v>3</v>
      </c>
    </row>
    <row r="19" spans="1:26" ht="14.5">
      <c r="A19" s="3" t="s">
        <v>7316</v>
      </c>
      <c r="B19" s="15" t="s">
        <v>1</v>
      </c>
      <c r="C19" s="15" t="s">
        <v>7294</v>
      </c>
      <c r="D19" s="15" t="s">
        <v>7317</v>
      </c>
      <c r="E19" s="15" t="s">
        <v>10285</v>
      </c>
      <c r="F19" s="15" t="s">
        <v>7289</v>
      </c>
      <c r="G19" s="15">
        <v>40</v>
      </c>
      <c r="H19" s="15">
        <v>20</v>
      </c>
      <c r="I19" s="15">
        <v>40</v>
      </c>
      <c r="J19" s="15">
        <v>2.4</v>
      </c>
      <c r="K19" s="15">
        <v>3</v>
      </c>
      <c r="L19" s="15">
        <v>3.6</v>
      </c>
      <c r="M19" s="15">
        <v>6.5</v>
      </c>
      <c r="N19" s="15">
        <v>7.6</v>
      </c>
      <c r="O19" s="15"/>
      <c r="P19" s="15"/>
      <c r="Q19" s="15">
        <v>19</v>
      </c>
      <c r="R19" s="15"/>
      <c r="S19" s="15">
        <v>175</v>
      </c>
      <c r="T19" s="15">
        <v>5.7</v>
      </c>
      <c r="U19" s="15">
        <v>3.8</v>
      </c>
      <c r="V19" s="15">
        <v>1233</v>
      </c>
      <c r="W19" s="15">
        <v>235</v>
      </c>
      <c r="X19" s="15">
        <v>31</v>
      </c>
      <c r="Y19" s="15">
        <v>1</v>
      </c>
      <c r="Z19" s="15" t="s">
        <v>3</v>
      </c>
    </row>
    <row r="20" spans="1:26" ht="14.5">
      <c r="A20" s="3" t="s">
        <v>7318</v>
      </c>
      <c r="B20" s="15" t="s">
        <v>1</v>
      </c>
      <c r="C20" s="15" t="s">
        <v>7294</v>
      </c>
      <c r="D20" s="15" t="s">
        <v>7317</v>
      </c>
      <c r="E20" s="15" t="s">
        <v>10285</v>
      </c>
      <c r="F20" s="15" t="s">
        <v>7289</v>
      </c>
      <c r="G20" s="15">
        <v>40</v>
      </c>
      <c r="H20" s="15">
        <v>16</v>
      </c>
      <c r="I20" s="15">
        <v>40</v>
      </c>
      <c r="J20" s="15">
        <v>1.4</v>
      </c>
      <c r="K20" s="15">
        <v>1.8</v>
      </c>
      <c r="L20" s="15">
        <v>2.2000000000000002</v>
      </c>
      <c r="M20" s="15">
        <v>6.1</v>
      </c>
      <c r="N20" s="15">
        <v>7.6</v>
      </c>
      <c r="O20" s="15">
        <v>7.7</v>
      </c>
      <c r="P20" s="15">
        <v>10.6</v>
      </c>
      <c r="Q20" s="15">
        <v>22.4</v>
      </c>
      <c r="R20" s="15">
        <v>10.7</v>
      </c>
      <c r="S20" s="15">
        <v>175</v>
      </c>
      <c r="T20" s="15">
        <v>4.3</v>
      </c>
      <c r="U20" s="15">
        <v>3.3</v>
      </c>
      <c r="V20" s="15">
        <v>1337</v>
      </c>
      <c r="W20" s="15">
        <v>242</v>
      </c>
      <c r="X20" s="15">
        <v>40</v>
      </c>
      <c r="Y20" s="15">
        <v>1</v>
      </c>
      <c r="Z20" s="15" t="s">
        <v>3</v>
      </c>
    </row>
    <row r="21" spans="1:26" ht="14.5">
      <c r="A21" s="3" t="s">
        <v>7295</v>
      </c>
      <c r="B21" s="15" t="s">
        <v>1</v>
      </c>
      <c r="C21" s="15" t="s">
        <v>7304</v>
      </c>
      <c r="D21" s="15" t="s">
        <v>7303</v>
      </c>
      <c r="E21" s="15" t="s">
        <v>0</v>
      </c>
      <c r="F21" s="15" t="s">
        <v>7289</v>
      </c>
      <c r="G21" s="15">
        <v>40</v>
      </c>
      <c r="H21" s="15">
        <v>20</v>
      </c>
      <c r="I21" s="15">
        <v>54</v>
      </c>
      <c r="J21" s="15">
        <v>1.8</v>
      </c>
      <c r="K21" s="15">
        <v>2.4</v>
      </c>
      <c r="L21" s="15">
        <v>3.8</v>
      </c>
      <c r="M21" s="15">
        <v>7.2</v>
      </c>
      <c r="N21" s="15">
        <v>11</v>
      </c>
      <c r="O21" s="15"/>
      <c r="P21" s="15"/>
      <c r="Q21" s="15">
        <v>25</v>
      </c>
      <c r="R21" s="15"/>
      <c r="S21" s="15">
        <v>175</v>
      </c>
      <c r="T21" s="15">
        <v>5</v>
      </c>
      <c r="U21" s="15">
        <v>7</v>
      </c>
      <c r="V21" s="15">
        <v>1352</v>
      </c>
      <c r="W21" s="15">
        <v>154</v>
      </c>
      <c r="X21" s="15">
        <v>94</v>
      </c>
      <c r="Y21" s="15">
        <v>1</v>
      </c>
      <c r="Z21" s="15" t="s">
        <v>3</v>
      </c>
    </row>
    <row r="22" spans="1:26" ht="14.5">
      <c r="A22" s="3" t="s">
        <v>7296</v>
      </c>
      <c r="B22" s="15" t="s">
        <v>1</v>
      </c>
      <c r="C22" s="15" t="s">
        <v>7294</v>
      </c>
      <c r="D22" s="15" t="s">
        <v>7317</v>
      </c>
      <c r="E22" s="15" t="s">
        <v>0</v>
      </c>
      <c r="F22" s="15" t="s">
        <v>7289</v>
      </c>
      <c r="G22" s="15">
        <v>40</v>
      </c>
      <c r="H22" s="15">
        <v>20</v>
      </c>
      <c r="I22" s="15">
        <v>50</v>
      </c>
      <c r="J22" s="15">
        <v>1.8</v>
      </c>
      <c r="K22" s="15">
        <v>2.5</v>
      </c>
      <c r="L22" s="15">
        <v>3.8</v>
      </c>
      <c r="M22" s="15">
        <v>8</v>
      </c>
      <c r="N22" s="15">
        <v>11</v>
      </c>
      <c r="O22" s="15"/>
      <c r="P22" s="15"/>
      <c r="Q22" s="15">
        <v>26</v>
      </c>
      <c r="R22" s="15"/>
      <c r="S22" s="15">
        <v>175</v>
      </c>
      <c r="T22" s="15">
        <v>6</v>
      </c>
      <c r="U22" s="15">
        <v>8</v>
      </c>
      <c r="V22" s="15">
        <v>1354</v>
      </c>
      <c r="W22" s="15">
        <v>147</v>
      </c>
      <c r="X22" s="15">
        <v>94</v>
      </c>
      <c r="Y22" s="15">
        <v>1</v>
      </c>
      <c r="Z22" s="15" t="s">
        <v>3</v>
      </c>
    </row>
    <row r="23" spans="1:26" ht="14.5">
      <c r="A23" s="3" t="s">
        <v>7297</v>
      </c>
      <c r="B23" s="15" t="s">
        <v>1</v>
      </c>
      <c r="C23" s="15" t="s">
        <v>7304</v>
      </c>
      <c r="D23" s="15" t="s">
        <v>7303</v>
      </c>
      <c r="E23" s="15" t="s">
        <v>0</v>
      </c>
      <c r="F23" s="15" t="s">
        <v>7289</v>
      </c>
      <c r="G23" s="15">
        <v>60</v>
      </c>
      <c r="H23" s="15">
        <v>20</v>
      </c>
      <c r="I23" s="15">
        <v>50</v>
      </c>
      <c r="J23" s="15">
        <v>1.8</v>
      </c>
      <c r="K23" s="15">
        <v>2.6</v>
      </c>
      <c r="L23" s="15">
        <v>3.8</v>
      </c>
      <c r="M23" s="15">
        <v>11.7</v>
      </c>
      <c r="N23" s="15">
        <v>13</v>
      </c>
      <c r="O23" s="15"/>
      <c r="P23" s="15"/>
      <c r="Q23" s="15">
        <v>40</v>
      </c>
      <c r="R23" s="15"/>
      <c r="S23" s="15">
        <v>175</v>
      </c>
      <c r="T23" s="15">
        <v>10</v>
      </c>
      <c r="U23" s="15">
        <v>10</v>
      </c>
      <c r="V23" s="15">
        <v>2234</v>
      </c>
      <c r="W23" s="15">
        <v>147</v>
      </c>
      <c r="X23" s="15">
        <v>65</v>
      </c>
      <c r="Y23" s="15">
        <v>1</v>
      </c>
      <c r="Z23" s="15" t="s">
        <v>3</v>
      </c>
    </row>
    <row r="24" spans="1:26" ht="14.5">
      <c r="A24" s="3" t="s">
        <v>7298</v>
      </c>
      <c r="B24" s="15" t="s">
        <v>1</v>
      </c>
      <c r="C24" s="15" t="s">
        <v>7304</v>
      </c>
      <c r="D24" s="15" t="s">
        <v>7303</v>
      </c>
      <c r="E24" s="15" t="s">
        <v>0</v>
      </c>
      <c r="F24" s="15" t="s">
        <v>7289</v>
      </c>
      <c r="G24" s="15">
        <v>40</v>
      </c>
      <c r="H24" s="15">
        <v>20</v>
      </c>
      <c r="I24" s="15">
        <v>41</v>
      </c>
      <c r="J24" s="15">
        <v>1.8</v>
      </c>
      <c r="K24" s="15">
        <v>2.5</v>
      </c>
      <c r="L24" s="15">
        <v>3.8</v>
      </c>
      <c r="M24" s="15">
        <v>9</v>
      </c>
      <c r="N24" s="15">
        <v>15</v>
      </c>
      <c r="O24" s="15"/>
      <c r="P24" s="15"/>
      <c r="Q24" s="15">
        <v>20</v>
      </c>
      <c r="R24" s="15"/>
      <c r="S24" s="15">
        <v>175</v>
      </c>
      <c r="T24" s="15">
        <v>5.4</v>
      </c>
      <c r="U24" s="15">
        <v>4.7</v>
      </c>
      <c r="V24" s="15">
        <v>1044</v>
      </c>
      <c r="W24" s="15">
        <v>122</v>
      </c>
      <c r="X24" s="15">
        <v>64</v>
      </c>
      <c r="Y24" s="15">
        <v>1</v>
      </c>
      <c r="Z24" s="15" t="s">
        <v>3</v>
      </c>
    </row>
    <row r="25" spans="1:26" ht="14.5">
      <c r="A25" s="3" t="s">
        <v>7299</v>
      </c>
      <c r="B25" s="15" t="s">
        <v>1</v>
      </c>
      <c r="C25" s="15" t="s">
        <v>7294</v>
      </c>
      <c r="D25" s="15" t="s">
        <v>7317</v>
      </c>
      <c r="E25" s="15" t="s">
        <v>0</v>
      </c>
      <c r="F25" s="15" t="s">
        <v>7289</v>
      </c>
      <c r="G25" s="15">
        <v>40</v>
      </c>
      <c r="H25" s="15">
        <v>20</v>
      </c>
      <c r="I25" s="15">
        <v>39</v>
      </c>
      <c r="J25" s="15">
        <v>1.8</v>
      </c>
      <c r="K25" s="15">
        <v>2.8</v>
      </c>
      <c r="L25" s="15">
        <v>4</v>
      </c>
      <c r="M25" s="15">
        <v>10.3</v>
      </c>
      <c r="N25" s="15">
        <v>15</v>
      </c>
      <c r="O25" s="15"/>
      <c r="P25" s="15"/>
      <c r="Q25" s="15">
        <v>18</v>
      </c>
      <c r="R25" s="15"/>
      <c r="S25" s="15">
        <v>175</v>
      </c>
      <c r="T25" s="15">
        <v>6</v>
      </c>
      <c r="U25" s="15">
        <v>4</v>
      </c>
      <c r="V25" s="15">
        <v>1135</v>
      </c>
      <c r="W25" s="15">
        <v>112</v>
      </c>
      <c r="X25" s="15">
        <v>52</v>
      </c>
      <c r="Y25" s="15">
        <v>1</v>
      </c>
      <c r="Z25" s="15" t="s">
        <v>3</v>
      </c>
    </row>
    <row r="26" spans="1:26" ht="14.5">
      <c r="A26" s="3" t="s">
        <v>7300</v>
      </c>
      <c r="B26" s="15" t="s">
        <v>1</v>
      </c>
      <c r="C26" s="15" t="s">
        <v>7304</v>
      </c>
      <c r="D26" s="15" t="s">
        <v>7303</v>
      </c>
      <c r="E26" s="15" t="s">
        <v>0</v>
      </c>
      <c r="F26" s="15" t="s">
        <v>7289</v>
      </c>
      <c r="G26" s="15">
        <v>60</v>
      </c>
      <c r="H26" s="15">
        <v>20</v>
      </c>
      <c r="I26" s="15">
        <v>32</v>
      </c>
      <c r="J26" s="15">
        <v>1.8</v>
      </c>
      <c r="K26" s="15">
        <v>2.6</v>
      </c>
      <c r="L26" s="15">
        <v>3.8</v>
      </c>
      <c r="M26" s="15">
        <v>19</v>
      </c>
      <c r="N26" s="15">
        <v>25</v>
      </c>
      <c r="O26" s="15"/>
      <c r="P26" s="15"/>
      <c r="Q26" s="15">
        <v>24</v>
      </c>
      <c r="R26" s="15"/>
      <c r="S26" s="15">
        <v>175</v>
      </c>
      <c r="T26" s="15">
        <v>6</v>
      </c>
      <c r="U26" s="15">
        <v>6</v>
      </c>
      <c r="V26" s="15">
        <v>1396</v>
      </c>
      <c r="W26" s="15">
        <v>92</v>
      </c>
      <c r="X26" s="15">
        <v>30</v>
      </c>
      <c r="Y26" s="15">
        <v>1</v>
      </c>
      <c r="Z26" s="15" t="s">
        <v>3</v>
      </c>
    </row>
    <row r="27" spans="1:26" ht="14.5">
      <c r="A27" s="3" t="s">
        <v>7319</v>
      </c>
      <c r="B27" s="15" t="s">
        <v>1</v>
      </c>
      <c r="C27" s="15" t="s">
        <v>7294</v>
      </c>
      <c r="D27" s="15" t="s">
        <v>7317</v>
      </c>
      <c r="E27" s="15" t="s">
        <v>0</v>
      </c>
      <c r="F27" s="15" t="s">
        <v>7289</v>
      </c>
      <c r="G27" s="15">
        <v>60</v>
      </c>
      <c r="H27" s="15">
        <v>20</v>
      </c>
      <c r="I27" s="15">
        <v>30</v>
      </c>
      <c r="J27" s="15">
        <v>1.8</v>
      </c>
      <c r="K27" s="15">
        <v>2.6</v>
      </c>
      <c r="L27" s="15">
        <v>3.8</v>
      </c>
      <c r="M27" s="15">
        <v>21</v>
      </c>
      <c r="N27" s="15">
        <v>25</v>
      </c>
      <c r="O27" s="15"/>
      <c r="P27" s="15"/>
      <c r="Q27" s="15">
        <v>24</v>
      </c>
      <c r="R27" s="15"/>
      <c r="S27" s="15">
        <v>175</v>
      </c>
      <c r="T27" s="15">
        <v>6</v>
      </c>
      <c r="U27" s="15">
        <v>6</v>
      </c>
      <c r="V27" s="15">
        <v>1398</v>
      </c>
      <c r="W27" s="15">
        <v>89</v>
      </c>
      <c r="X27" s="15">
        <v>26</v>
      </c>
      <c r="Y27" s="15">
        <v>1</v>
      </c>
      <c r="Z27" s="15" t="s">
        <v>3</v>
      </c>
    </row>
    <row r="28" spans="1:26" ht="14.5">
      <c r="A28" s="3" t="s">
        <v>7301</v>
      </c>
      <c r="B28" s="15" t="s">
        <v>1</v>
      </c>
      <c r="C28" s="15" t="s">
        <v>7304</v>
      </c>
      <c r="D28" s="15" t="s">
        <v>7303</v>
      </c>
      <c r="E28" s="15" t="s">
        <v>0</v>
      </c>
      <c r="F28" s="15" t="s">
        <v>7289</v>
      </c>
      <c r="G28" s="15">
        <v>60</v>
      </c>
      <c r="H28" s="15">
        <v>20</v>
      </c>
      <c r="I28" s="15">
        <v>27</v>
      </c>
      <c r="J28" s="15">
        <v>1.8</v>
      </c>
      <c r="K28" s="15">
        <v>2.6</v>
      </c>
      <c r="L28" s="15">
        <v>3.8</v>
      </c>
      <c r="M28" s="15">
        <v>25</v>
      </c>
      <c r="N28" s="15">
        <v>30</v>
      </c>
      <c r="O28" s="15"/>
      <c r="P28" s="15"/>
      <c r="Q28" s="15">
        <v>20</v>
      </c>
      <c r="R28" s="15"/>
      <c r="S28" s="15">
        <v>175</v>
      </c>
      <c r="T28" s="15">
        <v>5</v>
      </c>
      <c r="U28" s="15">
        <v>6</v>
      </c>
      <c r="V28" s="15">
        <v>1009</v>
      </c>
      <c r="W28" s="15">
        <v>74</v>
      </c>
      <c r="X28" s="15">
        <v>23</v>
      </c>
      <c r="Y28" s="15">
        <v>1</v>
      </c>
      <c r="Z28" s="15" t="s">
        <v>3</v>
      </c>
    </row>
    <row r="29" spans="1:26" ht="14.5">
      <c r="A29" s="3" t="s">
        <v>7320</v>
      </c>
      <c r="B29" s="15" t="s">
        <v>1</v>
      </c>
      <c r="C29" s="15" t="s">
        <v>7294</v>
      </c>
      <c r="D29" s="15" t="s">
        <v>7317</v>
      </c>
      <c r="E29" s="15" t="s">
        <v>0</v>
      </c>
      <c r="F29" s="15" t="s">
        <v>7289</v>
      </c>
      <c r="G29" s="15">
        <v>60</v>
      </c>
      <c r="H29" s="15">
        <v>20</v>
      </c>
      <c r="I29" s="15">
        <v>25</v>
      </c>
      <c r="J29" s="15">
        <v>1.8</v>
      </c>
      <c r="K29" s="15">
        <v>2.6</v>
      </c>
      <c r="L29" s="15">
        <v>3.8</v>
      </c>
      <c r="M29" s="15">
        <v>25</v>
      </c>
      <c r="N29" s="15">
        <v>30</v>
      </c>
      <c r="O29" s="15"/>
      <c r="P29" s="15"/>
      <c r="Q29" s="15">
        <v>20</v>
      </c>
      <c r="R29" s="15"/>
      <c r="S29" s="15">
        <v>175</v>
      </c>
      <c r="T29" s="15">
        <v>5</v>
      </c>
      <c r="U29" s="15">
        <v>5</v>
      </c>
      <c r="V29" s="15">
        <v>1020</v>
      </c>
      <c r="W29" s="15">
        <v>69</v>
      </c>
      <c r="X29" s="15">
        <v>24</v>
      </c>
      <c r="Y29" s="15">
        <v>1</v>
      </c>
      <c r="Z29" s="15" t="s">
        <v>3</v>
      </c>
    </row>
    <row r="30" spans="1:26" ht="14.5">
      <c r="A30" s="3" t="s">
        <v>9253</v>
      </c>
      <c r="B30" s="15" t="s">
        <v>1</v>
      </c>
      <c r="C30" s="15" t="s">
        <v>7338</v>
      </c>
      <c r="D30" s="15" t="s">
        <v>7303</v>
      </c>
      <c r="E30" s="15" t="s">
        <v>0</v>
      </c>
      <c r="F30" s="15" t="s">
        <v>7289</v>
      </c>
      <c r="G30" s="15">
        <v>40</v>
      </c>
      <c r="H30" s="15">
        <v>20</v>
      </c>
      <c r="I30" s="15">
        <v>47</v>
      </c>
      <c r="J30" s="15">
        <v>1.8</v>
      </c>
      <c r="K30" s="15">
        <v>2.5</v>
      </c>
      <c r="L30" s="15">
        <v>3.8</v>
      </c>
      <c r="M30" s="15">
        <v>7.6</v>
      </c>
      <c r="N30" s="15">
        <v>10</v>
      </c>
      <c r="O30" s="15"/>
      <c r="P30" s="15"/>
      <c r="Q30" s="15">
        <v>22</v>
      </c>
      <c r="R30" s="15"/>
      <c r="S30" s="15">
        <v>150</v>
      </c>
      <c r="T30" s="15">
        <v>5.0999999999999996</v>
      </c>
      <c r="U30" s="15">
        <v>5.8</v>
      </c>
      <c r="V30" s="15">
        <v>1319</v>
      </c>
      <c r="W30" s="15">
        <v>153</v>
      </c>
      <c r="X30" s="15">
        <v>65</v>
      </c>
      <c r="Y30" s="15">
        <v>1</v>
      </c>
      <c r="Z30" s="15" t="s">
        <v>3</v>
      </c>
    </row>
    <row r="31" spans="1:26" ht="14.5">
      <c r="A31" s="3" t="s">
        <v>9254</v>
      </c>
      <c r="B31" s="15" t="s">
        <v>1</v>
      </c>
      <c r="C31" s="15" t="s">
        <v>7338</v>
      </c>
      <c r="D31" s="15" t="s">
        <v>7303</v>
      </c>
      <c r="E31" s="15" t="s">
        <v>0</v>
      </c>
      <c r="F31" s="15" t="s">
        <v>7289</v>
      </c>
      <c r="G31" s="15">
        <v>40</v>
      </c>
      <c r="H31" s="15">
        <v>20</v>
      </c>
      <c r="I31" s="15">
        <v>38</v>
      </c>
      <c r="J31" s="15">
        <v>1.8</v>
      </c>
      <c r="K31" s="15">
        <v>2.5</v>
      </c>
      <c r="L31" s="15">
        <v>3.8</v>
      </c>
      <c r="M31" s="15">
        <v>9.6</v>
      </c>
      <c r="N31" s="15">
        <v>13</v>
      </c>
      <c r="O31" s="15"/>
      <c r="P31" s="15"/>
      <c r="Q31" s="15">
        <v>18</v>
      </c>
      <c r="R31" s="15"/>
      <c r="S31" s="15">
        <v>150</v>
      </c>
      <c r="T31" s="15">
        <v>3.9</v>
      </c>
      <c r="U31" s="15">
        <v>5</v>
      </c>
      <c r="V31" s="15">
        <v>994</v>
      </c>
      <c r="W31" s="15">
        <v>122</v>
      </c>
      <c r="X31" s="15">
        <v>70</v>
      </c>
      <c r="Y31" s="15">
        <v>1</v>
      </c>
      <c r="Z31" s="15" t="s">
        <v>3</v>
      </c>
    </row>
    <row r="32" spans="1:26" ht="14.5">
      <c r="A32" s="3" t="s">
        <v>9255</v>
      </c>
      <c r="B32" s="15" t="s">
        <v>1</v>
      </c>
      <c r="C32" s="15" t="s">
        <v>7338</v>
      </c>
      <c r="D32" s="15" t="s">
        <v>7303</v>
      </c>
      <c r="E32" s="15" t="s">
        <v>0</v>
      </c>
      <c r="F32" s="15" t="s">
        <v>7289</v>
      </c>
      <c r="G32" s="15">
        <v>60</v>
      </c>
      <c r="H32" s="15">
        <v>20</v>
      </c>
      <c r="I32" s="15">
        <v>26</v>
      </c>
      <c r="J32" s="15">
        <v>1.8</v>
      </c>
      <c r="K32" s="15">
        <v>2.7</v>
      </c>
      <c r="L32" s="15">
        <v>3.8</v>
      </c>
      <c r="M32" s="15">
        <v>19</v>
      </c>
      <c r="N32" s="15">
        <v>25</v>
      </c>
      <c r="O32" s="15"/>
      <c r="P32" s="15"/>
      <c r="Q32" s="15">
        <v>19</v>
      </c>
      <c r="R32" s="15"/>
      <c r="S32" s="15">
        <v>150</v>
      </c>
      <c r="T32" s="15">
        <v>4.9000000000000004</v>
      </c>
      <c r="U32" s="15">
        <v>4.5999999999999996</v>
      </c>
      <c r="V32" s="15">
        <v>1221</v>
      </c>
      <c r="W32" s="15">
        <v>99</v>
      </c>
      <c r="X32" s="15">
        <v>21</v>
      </c>
      <c r="Y32" s="15">
        <v>1</v>
      </c>
      <c r="Z32" s="15" t="s">
        <v>3</v>
      </c>
    </row>
    <row r="33" spans="1:26" ht="14.5">
      <c r="A33" s="3" t="s">
        <v>9256</v>
      </c>
      <c r="B33" s="15" t="s">
        <v>1</v>
      </c>
      <c r="C33" s="15" t="s">
        <v>7338</v>
      </c>
      <c r="D33" s="15" t="s">
        <v>7303</v>
      </c>
      <c r="E33" s="15" t="s">
        <v>0</v>
      </c>
      <c r="F33" s="15" t="s">
        <v>7289</v>
      </c>
      <c r="G33" s="15">
        <v>60</v>
      </c>
      <c r="H33" s="15">
        <v>20</v>
      </c>
      <c r="I33" s="15">
        <v>22</v>
      </c>
      <c r="J33" s="15">
        <v>1.8</v>
      </c>
      <c r="K33" s="15">
        <v>2.6</v>
      </c>
      <c r="L33" s="15">
        <v>3.8</v>
      </c>
      <c r="M33" s="15">
        <v>25</v>
      </c>
      <c r="N33" s="15">
        <v>30</v>
      </c>
      <c r="O33" s="15"/>
      <c r="P33" s="15"/>
      <c r="Q33" s="15">
        <v>16</v>
      </c>
      <c r="R33" s="15"/>
      <c r="S33" s="15">
        <v>150</v>
      </c>
      <c r="T33" s="15">
        <v>3.8</v>
      </c>
      <c r="U33" s="15">
        <v>4.2</v>
      </c>
      <c r="V33" s="15">
        <v>975</v>
      </c>
      <c r="W33" s="15">
        <v>80</v>
      </c>
      <c r="X33" s="15">
        <v>18</v>
      </c>
      <c r="Y33" s="15">
        <v>1</v>
      </c>
      <c r="Z33" s="15" t="s">
        <v>3</v>
      </c>
    </row>
    <row r="34" spans="1:26" ht="14.5">
      <c r="A34" s="3" t="s">
        <v>9439</v>
      </c>
      <c r="B34" s="15" t="s">
        <v>9377</v>
      </c>
      <c r="C34" s="15" t="s">
        <v>7304</v>
      </c>
      <c r="D34" s="15" t="s">
        <v>7303</v>
      </c>
      <c r="E34" s="15" t="s">
        <v>10285</v>
      </c>
      <c r="F34" s="15" t="s">
        <v>7289</v>
      </c>
      <c r="G34" s="15">
        <v>100</v>
      </c>
      <c r="H34" s="15">
        <v>20</v>
      </c>
      <c r="I34" s="15">
        <v>100</v>
      </c>
      <c r="J34" s="15">
        <v>2.4</v>
      </c>
      <c r="K34" s="15">
        <v>3</v>
      </c>
      <c r="L34" s="15">
        <v>3.6</v>
      </c>
      <c r="M34" s="15">
        <v>3.9</v>
      </c>
      <c r="N34" s="15">
        <v>4.8</v>
      </c>
      <c r="O34" s="15"/>
      <c r="P34" s="15"/>
      <c r="Q34" s="15">
        <v>35</v>
      </c>
      <c r="R34" s="15"/>
      <c r="S34" s="15">
        <v>175</v>
      </c>
      <c r="T34" s="15">
        <v>11</v>
      </c>
      <c r="U34" s="15">
        <v>7</v>
      </c>
      <c r="V34" s="15">
        <v>2490</v>
      </c>
      <c r="W34" s="15">
        <v>492</v>
      </c>
      <c r="X34" s="15">
        <v>36</v>
      </c>
      <c r="Y34" s="15">
        <v>1</v>
      </c>
      <c r="Z34" s="15" t="s">
        <v>9407</v>
      </c>
    </row>
    <row r="35" spans="1:26" ht="14.5">
      <c r="A35" s="3" t="s">
        <v>9440</v>
      </c>
      <c r="B35" s="15" t="s">
        <v>9377</v>
      </c>
      <c r="C35" s="15" t="s">
        <v>7304</v>
      </c>
      <c r="D35" s="15" t="s">
        <v>7303</v>
      </c>
      <c r="E35" s="15" t="s">
        <v>10285</v>
      </c>
      <c r="F35" s="15" t="s">
        <v>7289</v>
      </c>
      <c r="G35" s="15">
        <v>100</v>
      </c>
      <c r="H35" s="15">
        <v>20</v>
      </c>
      <c r="I35" s="15">
        <v>100</v>
      </c>
      <c r="J35" s="15">
        <v>1.4</v>
      </c>
      <c r="K35" s="15">
        <v>1.6</v>
      </c>
      <c r="L35" s="15">
        <v>2.2000000000000002</v>
      </c>
      <c r="M35" s="15">
        <v>3.7</v>
      </c>
      <c r="N35" s="15">
        <v>4.8</v>
      </c>
      <c r="O35" s="15">
        <v>4.5999999999999996</v>
      </c>
      <c r="P35" s="15">
        <v>6.7</v>
      </c>
      <c r="Q35" s="15">
        <v>47</v>
      </c>
      <c r="R35" s="15">
        <v>24</v>
      </c>
      <c r="S35" s="15">
        <v>175</v>
      </c>
      <c r="T35" s="15">
        <v>9.1999999999999993</v>
      </c>
      <c r="U35" s="15">
        <v>8.1</v>
      </c>
      <c r="V35" s="15">
        <v>2964</v>
      </c>
      <c r="W35" s="15">
        <v>489</v>
      </c>
      <c r="X35" s="15">
        <v>32</v>
      </c>
      <c r="Y35" s="15">
        <v>1</v>
      </c>
      <c r="Z35" s="15" t="s">
        <v>9407</v>
      </c>
    </row>
    <row r="36" spans="1:26" ht="14.5">
      <c r="A36" s="3" t="s">
        <v>9441</v>
      </c>
      <c r="B36" s="15" t="s">
        <v>9377</v>
      </c>
      <c r="C36" s="15" t="s">
        <v>7304</v>
      </c>
      <c r="D36" s="15" t="s">
        <v>7303</v>
      </c>
      <c r="E36" s="15" t="s">
        <v>10285</v>
      </c>
      <c r="F36" s="15" t="s">
        <v>7289</v>
      </c>
      <c r="G36" s="15">
        <v>100</v>
      </c>
      <c r="H36" s="15">
        <v>20</v>
      </c>
      <c r="I36" s="15">
        <v>100</v>
      </c>
      <c r="J36" s="15">
        <v>2.4</v>
      </c>
      <c r="K36" s="15">
        <v>2.9</v>
      </c>
      <c r="L36" s="15">
        <v>3.6</v>
      </c>
      <c r="M36" s="15">
        <v>6.2</v>
      </c>
      <c r="N36" s="15">
        <v>7.5</v>
      </c>
      <c r="O36" s="15"/>
      <c r="P36" s="15"/>
      <c r="Q36" s="15">
        <v>22</v>
      </c>
      <c r="R36" s="15"/>
      <c r="S36" s="15">
        <v>175</v>
      </c>
      <c r="T36" s="15">
        <v>6.9</v>
      </c>
      <c r="U36" s="15">
        <v>4.8</v>
      </c>
      <c r="V36" s="15">
        <v>1538</v>
      </c>
      <c r="W36" s="15">
        <v>357</v>
      </c>
      <c r="X36" s="15">
        <v>27</v>
      </c>
      <c r="Y36" s="15">
        <v>1</v>
      </c>
      <c r="Z36" s="15" t="s">
        <v>9407</v>
      </c>
    </row>
    <row r="37" spans="1:26" ht="14.5">
      <c r="A37" s="3" t="s">
        <v>9442</v>
      </c>
      <c r="B37" s="15" t="s">
        <v>9377</v>
      </c>
      <c r="C37" s="15" t="s">
        <v>7304</v>
      </c>
      <c r="D37" s="15" t="s">
        <v>7303</v>
      </c>
      <c r="E37" s="15" t="s">
        <v>10285</v>
      </c>
      <c r="F37" s="15" t="s">
        <v>7289</v>
      </c>
      <c r="G37" s="15">
        <v>100</v>
      </c>
      <c r="H37" s="15">
        <v>20</v>
      </c>
      <c r="I37" s="15">
        <v>100</v>
      </c>
      <c r="J37" s="15">
        <v>1.4</v>
      </c>
      <c r="K37" s="15">
        <v>1.8</v>
      </c>
      <c r="L37" s="15">
        <v>2.2000000000000002</v>
      </c>
      <c r="M37" s="15">
        <v>5.4</v>
      </c>
      <c r="N37" s="15">
        <v>7.5</v>
      </c>
      <c r="O37" s="15">
        <v>6.9</v>
      </c>
      <c r="P37" s="15">
        <v>10.5</v>
      </c>
      <c r="Q37" s="15">
        <v>36</v>
      </c>
      <c r="R37" s="15">
        <v>18</v>
      </c>
      <c r="S37" s="15">
        <v>175</v>
      </c>
      <c r="T37" s="15">
        <v>6.7</v>
      </c>
      <c r="U37" s="15">
        <v>6.8</v>
      </c>
      <c r="V37" s="15">
        <v>2110</v>
      </c>
      <c r="W37" s="15">
        <v>327</v>
      </c>
      <c r="X37" s="15">
        <v>31</v>
      </c>
      <c r="Y37" s="15">
        <v>1</v>
      </c>
      <c r="Z37" s="15" t="s">
        <v>9407</v>
      </c>
    </row>
    <row r="38" spans="1:26" ht="14.5">
      <c r="A38" s="3" t="s">
        <v>9443</v>
      </c>
      <c r="B38" s="15" t="s">
        <v>9377</v>
      </c>
      <c r="C38" s="15" t="s">
        <v>7304</v>
      </c>
      <c r="D38" s="15" t="s">
        <v>7303</v>
      </c>
      <c r="E38" s="15" t="s">
        <v>10285</v>
      </c>
      <c r="F38" s="15" t="s">
        <v>7289</v>
      </c>
      <c r="G38" s="15">
        <v>100</v>
      </c>
      <c r="H38" s="15">
        <v>20</v>
      </c>
      <c r="I38" s="15">
        <v>72</v>
      </c>
      <c r="J38" s="15">
        <v>2.4</v>
      </c>
      <c r="K38" s="15">
        <v>2.9</v>
      </c>
      <c r="L38" s="15">
        <v>3.6</v>
      </c>
      <c r="M38" s="15">
        <v>8.1999999999999993</v>
      </c>
      <c r="N38" s="15">
        <v>10</v>
      </c>
      <c r="O38" s="15"/>
      <c r="P38" s="15"/>
      <c r="Q38" s="15">
        <v>20</v>
      </c>
      <c r="R38" s="15"/>
      <c r="S38" s="15">
        <v>175</v>
      </c>
      <c r="T38" s="15">
        <v>5.9</v>
      </c>
      <c r="U38" s="15">
        <v>3.7</v>
      </c>
      <c r="V38" s="15">
        <v>1205</v>
      </c>
      <c r="W38" s="15">
        <v>226</v>
      </c>
      <c r="X38" s="15">
        <v>26</v>
      </c>
      <c r="Y38" s="15">
        <v>1</v>
      </c>
      <c r="Z38" s="15" t="s">
        <v>9407</v>
      </c>
    </row>
    <row r="39" spans="1:26" ht="14.5">
      <c r="A39" s="3" t="s">
        <v>9444</v>
      </c>
      <c r="B39" s="15" t="s">
        <v>9377</v>
      </c>
      <c r="C39" s="15" t="s">
        <v>7304</v>
      </c>
      <c r="D39" s="15" t="s">
        <v>7303</v>
      </c>
      <c r="E39" s="15" t="s">
        <v>10285</v>
      </c>
      <c r="F39" s="15" t="s">
        <v>7289</v>
      </c>
      <c r="G39" s="15">
        <v>100</v>
      </c>
      <c r="H39" s="15">
        <v>20</v>
      </c>
      <c r="I39" s="15">
        <v>72</v>
      </c>
      <c r="J39" s="15">
        <v>1.4</v>
      </c>
      <c r="K39" s="15">
        <v>1.6</v>
      </c>
      <c r="L39" s="15">
        <v>2.2000000000000002</v>
      </c>
      <c r="M39" s="15">
        <v>7.4</v>
      </c>
      <c r="N39" s="15">
        <v>10</v>
      </c>
      <c r="O39" s="15">
        <v>9.1</v>
      </c>
      <c r="P39" s="15">
        <v>14</v>
      </c>
      <c r="Q39" s="15">
        <v>25</v>
      </c>
      <c r="R39" s="15">
        <v>13</v>
      </c>
      <c r="S39" s="15">
        <v>175</v>
      </c>
      <c r="T39" s="15">
        <v>5.3</v>
      </c>
      <c r="U39" s="15">
        <v>3.8</v>
      </c>
      <c r="V39" s="15">
        <v>1363</v>
      </c>
      <c r="W39" s="15">
        <v>228</v>
      </c>
      <c r="X39" s="15">
        <v>26</v>
      </c>
      <c r="Y39" s="15">
        <v>1</v>
      </c>
      <c r="Z39" s="15" t="s">
        <v>9407</v>
      </c>
    </row>
    <row r="40" spans="1:26" ht="14.5">
      <c r="A40" s="3" t="s">
        <v>9445</v>
      </c>
      <c r="B40" s="15" t="s">
        <v>9377</v>
      </c>
      <c r="C40" s="15" t="s">
        <v>7304</v>
      </c>
      <c r="D40" s="15" t="s">
        <v>7303</v>
      </c>
      <c r="E40" s="15" t="s">
        <v>10285</v>
      </c>
      <c r="F40" s="15" t="s">
        <v>7289</v>
      </c>
      <c r="G40" s="15">
        <v>100</v>
      </c>
      <c r="H40" s="15">
        <v>20</v>
      </c>
      <c r="I40" s="15">
        <v>50</v>
      </c>
      <c r="J40" s="15">
        <v>2.4</v>
      </c>
      <c r="K40" s="15">
        <v>3</v>
      </c>
      <c r="L40" s="15">
        <v>3.6</v>
      </c>
      <c r="M40" s="15">
        <v>13</v>
      </c>
      <c r="N40" s="15">
        <v>17</v>
      </c>
      <c r="O40" s="15"/>
      <c r="P40" s="15"/>
      <c r="Q40" s="15">
        <v>11</v>
      </c>
      <c r="R40" s="15"/>
      <c r="S40" s="15">
        <v>175</v>
      </c>
      <c r="T40" s="15">
        <v>3.6</v>
      </c>
      <c r="U40" s="15">
        <v>2.5</v>
      </c>
      <c r="V40" s="15">
        <v>725</v>
      </c>
      <c r="W40" s="15">
        <v>148</v>
      </c>
      <c r="X40" s="15">
        <v>20</v>
      </c>
      <c r="Y40" s="15">
        <v>1</v>
      </c>
      <c r="Z40" s="15" t="s">
        <v>9407</v>
      </c>
    </row>
    <row r="41" spans="1:26" ht="14.5">
      <c r="A41" s="3" t="s">
        <v>9446</v>
      </c>
      <c r="B41" s="15" t="s">
        <v>9377</v>
      </c>
      <c r="C41" s="15" t="s">
        <v>7304</v>
      </c>
      <c r="D41" s="15" t="s">
        <v>7303</v>
      </c>
      <c r="E41" s="15" t="s">
        <v>10285</v>
      </c>
      <c r="F41" s="15" t="s">
        <v>7289</v>
      </c>
      <c r="G41" s="15">
        <v>100</v>
      </c>
      <c r="H41" s="15">
        <v>20</v>
      </c>
      <c r="I41" s="15">
        <v>50</v>
      </c>
      <c r="J41" s="15">
        <v>1.4</v>
      </c>
      <c r="K41" s="15">
        <v>1.8</v>
      </c>
      <c r="L41" s="15">
        <v>2.2000000000000002</v>
      </c>
      <c r="M41" s="15">
        <v>12.3</v>
      </c>
      <c r="N41" s="15">
        <v>17</v>
      </c>
      <c r="O41" s="15">
        <v>15.8</v>
      </c>
      <c r="P41" s="15">
        <v>23.8</v>
      </c>
      <c r="Q41" s="15">
        <v>17</v>
      </c>
      <c r="R41" s="15">
        <v>8.6999999999999993</v>
      </c>
      <c r="S41" s="15">
        <v>175</v>
      </c>
      <c r="T41" s="15">
        <v>3.2</v>
      </c>
      <c r="U41" s="15">
        <v>3.4</v>
      </c>
      <c r="V41" s="15">
        <v>936</v>
      </c>
      <c r="W41" s="15">
        <v>145</v>
      </c>
      <c r="X41" s="15">
        <v>22</v>
      </c>
      <c r="Y41" s="15">
        <v>1</v>
      </c>
      <c r="Z41" s="15" t="s">
        <v>9407</v>
      </c>
    </row>
    <row r="42" spans="1:26" ht="14.5">
      <c r="A42" s="3" t="s">
        <v>9447</v>
      </c>
      <c r="B42" s="15" t="s">
        <v>9377</v>
      </c>
      <c r="C42" s="15" t="s">
        <v>7304</v>
      </c>
      <c r="D42" s="15" t="s">
        <v>7303</v>
      </c>
      <c r="E42" s="15" t="s">
        <v>10285</v>
      </c>
      <c r="F42" s="15" t="s">
        <v>7289</v>
      </c>
      <c r="G42" s="15">
        <v>100</v>
      </c>
      <c r="H42" s="15">
        <v>20</v>
      </c>
      <c r="I42" s="15">
        <v>34</v>
      </c>
      <c r="J42" s="15">
        <v>2.4</v>
      </c>
      <c r="K42" s="15">
        <v>3</v>
      </c>
      <c r="L42" s="15">
        <v>3.6</v>
      </c>
      <c r="M42" s="15">
        <v>19</v>
      </c>
      <c r="N42" s="15">
        <v>24</v>
      </c>
      <c r="O42" s="15"/>
      <c r="P42" s="15"/>
      <c r="Q42" s="15">
        <v>8.1</v>
      </c>
      <c r="R42" s="15"/>
      <c r="S42" s="15">
        <v>175</v>
      </c>
      <c r="T42" s="15">
        <v>2.8</v>
      </c>
      <c r="U42" s="15">
        <v>2.1</v>
      </c>
      <c r="V42" s="15">
        <v>512</v>
      </c>
      <c r="W42" s="15">
        <v>112</v>
      </c>
      <c r="X42" s="15">
        <v>17</v>
      </c>
      <c r="Y42" s="15">
        <v>1</v>
      </c>
      <c r="Z42" s="15" t="s">
        <v>9407</v>
      </c>
    </row>
    <row r="43" spans="1:26" ht="14.5">
      <c r="A43" s="3" t="s">
        <v>9448</v>
      </c>
      <c r="B43" s="15" t="s">
        <v>9377</v>
      </c>
      <c r="C43" s="15" t="s">
        <v>7304</v>
      </c>
      <c r="D43" s="15" t="s">
        <v>7303</v>
      </c>
      <c r="E43" s="15" t="s">
        <v>10285</v>
      </c>
      <c r="F43" s="15" t="s">
        <v>7289</v>
      </c>
      <c r="G43" s="15">
        <v>100</v>
      </c>
      <c r="H43" s="15">
        <v>20</v>
      </c>
      <c r="I43" s="15">
        <v>34</v>
      </c>
      <c r="J43" s="15">
        <v>1.4</v>
      </c>
      <c r="K43" s="15">
        <v>1.7</v>
      </c>
      <c r="L43" s="15">
        <v>2.2000000000000002</v>
      </c>
      <c r="M43" s="15">
        <v>18</v>
      </c>
      <c r="N43" s="15">
        <v>24</v>
      </c>
      <c r="O43" s="15">
        <v>24</v>
      </c>
      <c r="P43" s="15">
        <v>33.6</v>
      </c>
      <c r="Q43" s="15">
        <v>9.3000000000000007</v>
      </c>
      <c r="R43" s="15">
        <v>4.8</v>
      </c>
      <c r="S43" s="15">
        <v>175</v>
      </c>
      <c r="T43" s="15">
        <v>1.4</v>
      </c>
      <c r="U43" s="15">
        <v>2.5</v>
      </c>
      <c r="V43" s="15">
        <v>563</v>
      </c>
      <c r="W43" s="15">
        <v>105</v>
      </c>
      <c r="X43" s="15">
        <v>17</v>
      </c>
      <c r="Y43" s="15">
        <v>1</v>
      </c>
      <c r="Z43" s="15" t="s">
        <v>9407</v>
      </c>
    </row>
    <row r="44" spans="1:26" ht="14.5">
      <c r="A44" s="3" t="s">
        <v>9449</v>
      </c>
      <c r="B44" s="15" t="s">
        <v>9377</v>
      </c>
      <c r="C44" s="15" t="s">
        <v>7294</v>
      </c>
      <c r="D44" s="15" t="s">
        <v>7317</v>
      </c>
      <c r="E44" s="15" t="s">
        <v>10285</v>
      </c>
      <c r="F44" s="15" t="s">
        <v>7289</v>
      </c>
      <c r="G44" s="15">
        <v>100</v>
      </c>
      <c r="H44" s="15">
        <v>20</v>
      </c>
      <c r="I44" s="15">
        <v>31</v>
      </c>
      <c r="J44" s="15">
        <v>2.4</v>
      </c>
      <c r="K44" s="15">
        <v>3</v>
      </c>
      <c r="L44" s="15">
        <v>3.6</v>
      </c>
      <c r="M44" s="15">
        <v>20</v>
      </c>
      <c r="N44" s="15">
        <v>25</v>
      </c>
      <c r="O44" s="15"/>
      <c r="P44" s="15"/>
      <c r="Q44" s="15">
        <v>8.4</v>
      </c>
      <c r="R44" s="15"/>
      <c r="S44" s="15">
        <v>175</v>
      </c>
      <c r="T44" s="15">
        <v>2.8</v>
      </c>
      <c r="U44" s="15">
        <v>2.2999999999999998</v>
      </c>
      <c r="V44" s="15">
        <v>513</v>
      </c>
      <c r="W44" s="15">
        <v>115</v>
      </c>
      <c r="X44" s="15">
        <v>18</v>
      </c>
      <c r="Y44" s="15">
        <v>1</v>
      </c>
      <c r="Z44" s="15" t="s">
        <v>9407</v>
      </c>
    </row>
    <row r="45" spans="1:26" ht="14.5">
      <c r="A45" s="3" t="s">
        <v>9450</v>
      </c>
      <c r="B45" s="15" t="s">
        <v>9377</v>
      </c>
      <c r="C45" s="15" t="s">
        <v>7294</v>
      </c>
      <c r="D45" s="15" t="s">
        <v>7317</v>
      </c>
      <c r="E45" s="15" t="s">
        <v>10285</v>
      </c>
      <c r="F45" s="15" t="s">
        <v>7289</v>
      </c>
      <c r="G45" s="15">
        <v>100</v>
      </c>
      <c r="H45" s="15">
        <v>20</v>
      </c>
      <c r="I45" s="15">
        <v>31</v>
      </c>
      <c r="J45" s="15">
        <v>1.4</v>
      </c>
      <c r="K45" s="15">
        <v>1.7</v>
      </c>
      <c r="L45" s="15">
        <v>2.2000000000000002</v>
      </c>
      <c r="M45" s="15">
        <v>19</v>
      </c>
      <c r="N45" s="15">
        <v>25</v>
      </c>
      <c r="O45" s="15">
        <v>24</v>
      </c>
      <c r="P45" s="15">
        <v>35</v>
      </c>
      <c r="Q45" s="15">
        <v>10</v>
      </c>
      <c r="R45" s="15">
        <v>5.5</v>
      </c>
      <c r="S45" s="15">
        <v>175</v>
      </c>
      <c r="T45" s="15">
        <v>1.6</v>
      </c>
      <c r="U45" s="15">
        <v>2.9</v>
      </c>
      <c r="V45" s="15">
        <v>588</v>
      </c>
      <c r="W45" s="15">
        <v>106</v>
      </c>
      <c r="X45" s="15">
        <v>17</v>
      </c>
      <c r="Y45" s="15">
        <v>1</v>
      </c>
      <c r="Z45" s="15" t="s">
        <v>9407</v>
      </c>
    </row>
    <row r="46" spans="1:26" ht="14.5">
      <c r="A46" s="3" t="s">
        <v>9478</v>
      </c>
      <c r="B46" s="15" t="s">
        <v>9377</v>
      </c>
      <c r="C46" s="15" t="s">
        <v>7304</v>
      </c>
      <c r="D46" s="15" t="s">
        <v>7303</v>
      </c>
      <c r="E46" s="15" t="s">
        <v>10285</v>
      </c>
      <c r="F46" s="15" t="s">
        <v>7289</v>
      </c>
      <c r="G46" s="15">
        <v>80</v>
      </c>
      <c r="H46" s="15">
        <v>20</v>
      </c>
      <c r="I46" s="15">
        <v>100</v>
      </c>
      <c r="J46" s="15">
        <v>1.4</v>
      </c>
      <c r="K46" s="15">
        <v>1.8</v>
      </c>
      <c r="L46" s="15">
        <v>2.2000000000000002</v>
      </c>
      <c r="M46" s="15">
        <v>4.8</v>
      </c>
      <c r="N46" s="15">
        <v>5.8</v>
      </c>
      <c r="O46" s="15">
        <v>6.6</v>
      </c>
      <c r="P46" s="15">
        <v>8.1</v>
      </c>
      <c r="Q46" s="15">
        <v>35</v>
      </c>
      <c r="R46" s="15">
        <v>17</v>
      </c>
      <c r="S46" s="15">
        <v>175</v>
      </c>
      <c r="T46" s="15">
        <v>6.6</v>
      </c>
      <c r="U46" s="15">
        <v>6.4</v>
      </c>
      <c r="V46" s="15">
        <v>2130</v>
      </c>
      <c r="W46" s="15">
        <v>1189</v>
      </c>
      <c r="X46" s="15">
        <v>50</v>
      </c>
      <c r="Y46" s="15">
        <v>1</v>
      </c>
      <c r="Z46" s="15" t="s">
        <v>9407</v>
      </c>
    </row>
    <row r="47" spans="1:26" ht="14.5">
      <c r="A47" s="3" t="s">
        <v>9479</v>
      </c>
      <c r="B47" s="15" t="s">
        <v>9377</v>
      </c>
      <c r="C47" s="15" t="s">
        <v>7304</v>
      </c>
      <c r="D47" s="15" t="s">
        <v>7303</v>
      </c>
      <c r="E47" s="15" t="s">
        <v>10285</v>
      </c>
      <c r="F47" s="15" t="s">
        <v>7289</v>
      </c>
      <c r="G47" s="15">
        <v>80</v>
      </c>
      <c r="H47" s="15">
        <v>20</v>
      </c>
      <c r="I47" s="15">
        <v>100</v>
      </c>
      <c r="J47" s="15">
        <v>2.4</v>
      </c>
      <c r="K47" s="15">
        <v>3.1</v>
      </c>
      <c r="L47" s="15">
        <v>3.6</v>
      </c>
      <c r="M47" s="15">
        <v>5.3</v>
      </c>
      <c r="N47" s="15">
        <v>6.3</v>
      </c>
      <c r="O47" s="15"/>
      <c r="P47" s="15"/>
      <c r="Q47" s="15">
        <v>27</v>
      </c>
      <c r="R47" s="15"/>
      <c r="S47" s="15">
        <v>175</v>
      </c>
      <c r="T47" s="15">
        <v>9.3000000000000007</v>
      </c>
      <c r="U47" s="15">
        <v>5.9</v>
      </c>
      <c r="V47" s="15">
        <v>1832</v>
      </c>
      <c r="W47" s="15">
        <v>1240</v>
      </c>
      <c r="X47" s="15">
        <v>54</v>
      </c>
      <c r="Y47" s="15">
        <v>1</v>
      </c>
      <c r="Z47" s="15" t="s">
        <v>9407</v>
      </c>
    </row>
    <row r="48" spans="1:26" ht="14.5">
      <c r="A48" s="3" t="s">
        <v>9480</v>
      </c>
      <c r="B48" s="15" t="s">
        <v>9377</v>
      </c>
      <c r="C48" s="15" t="s">
        <v>7304</v>
      </c>
      <c r="D48" s="15" t="s">
        <v>7303</v>
      </c>
      <c r="E48" s="15" t="s">
        <v>10285</v>
      </c>
      <c r="F48" s="15" t="s">
        <v>7289</v>
      </c>
      <c r="G48" s="15">
        <v>80</v>
      </c>
      <c r="H48" s="15">
        <v>20</v>
      </c>
      <c r="I48" s="15">
        <v>54</v>
      </c>
      <c r="J48" s="15">
        <v>1.4</v>
      </c>
      <c r="K48" s="15">
        <v>1.9</v>
      </c>
      <c r="L48" s="15">
        <v>2.2000000000000002</v>
      </c>
      <c r="M48" s="15">
        <v>10</v>
      </c>
      <c r="N48" s="15">
        <v>13</v>
      </c>
      <c r="O48" s="15">
        <v>14</v>
      </c>
      <c r="P48" s="15">
        <v>18.2</v>
      </c>
      <c r="Q48" s="15">
        <v>17</v>
      </c>
      <c r="R48" s="15">
        <v>8.4</v>
      </c>
      <c r="S48" s="15">
        <v>175</v>
      </c>
      <c r="T48" s="15">
        <v>3.1</v>
      </c>
      <c r="U48" s="15">
        <v>3.2</v>
      </c>
      <c r="V48" s="15">
        <v>975</v>
      </c>
      <c r="W48" s="15">
        <v>565</v>
      </c>
      <c r="X48" s="15">
        <v>28</v>
      </c>
      <c r="Y48" s="15">
        <v>1</v>
      </c>
      <c r="Z48" s="15" t="s">
        <v>9407</v>
      </c>
    </row>
    <row r="49" spans="1:26" ht="14.5">
      <c r="A49" s="3" t="s">
        <v>9481</v>
      </c>
      <c r="B49" s="15" t="s">
        <v>9377</v>
      </c>
      <c r="C49" s="15" t="s">
        <v>7304</v>
      </c>
      <c r="D49" s="15" t="s">
        <v>7303</v>
      </c>
      <c r="E49" s="15" t="s">
        <v>10285</v>
      </c>
      <c r="F49" s="15" t="s">
        <v>7289</v>
      </c>
      <c r="G49" s="15">
        <v>80</v>
      </c>
      <c r="H49" s="15">
        <v>20</v>
      </c>
      <c r="I49" s="15">
        <v>52</v>
      </c>
      <c r="J49" s="15">
        <v>2.4</v>
      </c>
      <c r="K49" s="15">
        <v>3.2</v>
      </c>
      <c r="L49" s="15">
        <v>3.6</v>
      </c>
      <c r="M49" s="15">
        <v>11</v>
      </c>
      <c r="N49" s="15">
        <v>14.5</v>
      </c>
      <c r="O49" s="15"/>
      <c r="P49" s="15"/>
      <c r="Q49" s="15">
        <v>13</v>
      </c>
      <c r="R49" s="15"/>
      <c r="S49" s="15">
        <v>175</v>
      </c>
      <c r="T49" s="15">
        <v>4.5999999999999996</v>
      </c>
      <c r="U49" s="15">
        <v>2.7</v>
      </c>
      <c r="V49" s="15">
        <v>822</v>
      </c>
      <c r="W49" s="15">
        <v>567</v>
      </c>
      <c r="X49" s="15">
        <v>27</v>
      </c>
      <c r="Y49" s="15">
        <v>1</v>
      </c>
      <c r="Z49" s="15" t="s">
        <v>9407</v>
      </c>
    </row>
    <row r="50" spans="1:26" ht="14.5">
      <c r="A50" s="3" t="s">
        <v>9482</v>
      </c>
      <c r="B50" s="15" t="s">
        <v>9377</v>
      </c>
      <c r="C50" s="15" t="s">
        <v>7294</v>
      </c>
      <c r="D50" s="15" t="s">
        <v>7317</v>
      </c>
      <c r="E50" s="15" t="s">
        <v>10285</v>
      </c>
      <c r="F50" s="15" t="s">
        <v>7289</v>
      </c>
      <c r="G50" s="15">
        <v>80</v>
      </c>
      <c r="H50" s="15">
        <v>20</v>
      </c>
      <c r="I50" s="15">
        <v>33</v>
      </c>
      <c r="J50" s="15">
        <v>1.4</v>
      </c>
      <c r="K50" s="15">
        <v>1.9</v>
      </c>
      <c r="L50" s="15">
        <v>2.2000000000000002</v>
      </c>
      <c r="M50" s="15">
        <v>17</v>
      </c>
      <c r="N50" s="15">
        <v>21</v>
      </c>
      <c r="O50" s="15">
        <v>23</v>
      </c>
      <c r="P50" s="15">
        <v>29.4</v>
      </c>
      <c r="Q50" s="15">
        <v>11</v>
      </c>
      <c r="R50" s="15">
        <v>5.8</v>
      </c>
      <c r="S50" s="15">
        <v>175</v>
      </c>
      <c r="T50" s="15">
        <v>2.4</v>
      </c>
      <c r="U50" s="15">
        <v>2.1</v>
      </c>
      <c r="V50" s="15">
        <v>639</v>
      </c>
      <c r="W50" s="15">
        <v>386</v>
      </c>
      <c r="X50" s="15">
        <v>23</v>
      </c>
      <c r="Y50" s="15">
        <v>1</v>
      </c>
      <c r="Z50" s="15" t="s">
        <v>9407</v>
      </c>
    </row>
    <row r="51" spans="1:26" ht="14.5">
      <c r="A51" s="3" t="s">
        <v>9483</v>
      </c>
      <c r="B51" s="15" t="s">
        <v>9377</v>
      </c>
      <c r="C51" s="15" t="s">
        <v>7294</v>
      </c>
      <c r="D51" s="15" t="s">
        <v>7317</v>
      </c>
      <c r="E51" s="15" t="s">
        <v>10285</v>
      </c>
      <c r="F51" s="15" t="s">
        <v>7289</v>
      </c>
      <c r="G51" s="15">
        <v>80</v>
      </c>
      <c r="H51" s="15">
        <v>20</v>
      </c>
      <c r="I51" s="15">
        <v>31</v>
      </c>
      <c r="J51" s="15">
        <v>2.4</v>
      </c>
      <c r="K51" s="15">
        <v>3.3</v>
      </c>
      <c r="L51" s="15">
        <v>3.6</v>
      </c>
      <c r="M51" s="15">
        <v>17</v>
      </c>
      <c r="N51" s="15">
        <v>23</v>
      </c>
      <c r="O51" s="15"/>
      <c r="P51" s="15"/>
      <c r="Q51" s="15">
        <v>9.1</v>
      </c>
      <c r="R51" s="15">
        <v>3.2</v>
      </c>
      <c r="S51" s="15">
        <v>175</v>
      </c>
      <c r="T51" s="15">
        <v>3.2</v>
      </c>
      <c r="U51" s="15">
        <v>2</v>
      </c>
      <c r="V51" s="15">
        <v>551</v>
      </c>
      <c r="W51" s="15">
        <v>401</v>
      </c>
      <c r="X51" s="15">
        <v>21</v>
      </c>
      <c r="Y51" s="15">
        <v>1</v>
      </c>
      <c r="Z51" s="15" t="s">
        <v>9407</v>
      </c>
    </row>
    <row r="55" spans="1:26" ht="14.5"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</sheetData>
  <sheetProtection sheet="1" objects="1" scenarios="1" sort="0" autoFilter="0"/>
  <autoFilter ref="A2:Z2" xr:uid="{375C5C95-ED37-4F9C-BA76-380FA0C2B0BF}"/>
  <phoneticPr fontId="5" type="noConversion"/>
  <hyperlinks>
    <hyperlink ref="A3" r:id="rId1" xr:uid="{7B7F0729-21B4-46E4-9039-02933F741B50}"/>
    <hyperlink ref="A4" r:id="rId2" xr:uid="{4DA5DA8B-F33C-495E-A61C-ACE7AD833A33}"/>
    <hyperlink ref="A5" r:id="rId3" xr:uid="{169A8AFD-63CC-4B68-9723-02D0B7700D56}"/>
    <hyperlink ref="A6" r:id="rId4" xr:uid="{E564D12D-F49E-40B0-949C-0C4B1120C603}"/>
    <hyperlink ref="A7" r:id="rId5" xr:uid="{12FC7A99-AAE3-47FF-A1CD-073B9E69E0DC}"/>
    <hyperlink ref="A8" r:id="rId6" xr:uid="{C7214685-9AB9-487A-8928-56DFEAE7DCE7}"/>
    <hyperlink ref="A9" r:id="rId7" xr:uid="{7F9833F3-DD02-4C05-9AA7-4C9C0ADD463C}"/>
    <hyperlink ref="A10" r:id="rId8" xr:uid="{9FA7ECD3-0AC9-43BC-B1DB-1ABFA4637157}"/>
    <hyperlink ref="A11" r:id="rId9" xr:uid="{F0B92F38-F773-445C-AFD8-6FEB0DAB4E33}"/>
    <hyperlink ref="A12" r:id="rId10" xr:uid="{0D6A0094-EE03-4F23-8CFC-B052008763C6}"/>
    <hyperlink ref="A13" r:id="rId11" xr:uid="{1F74AC77-7BAC-4D01-9DA8-A0288B4EF98D}"/>
    <hyperlink ref="A14" r:id="rId12" xr:uid="{406D8B51-0403-4786-8383-0D88374F8D07}"/>
    <hyperlink ref="A15" r:id="rId13" xr:uid="{B87E7733-4467-4D5B-AC3D-8020364702B9}"/>
    <hyperlink ref="A16" r:id="rId14" xr:uid="{0B322069-47A8-451A-9C2B-6176D80D7627}"/>
    <hyperlink ref="A17" r:id="rId15" xr:uid="{A7032E60-0A39-4079-B30B-ED76462FF337}"/>
    <hyperlink ref="A18" r:id="rId16" xr:uid="{29B12CDB-28F3-4BAF-848C-0DB04E495F6E}"/>
    <hyperlink ref="A19" r:id="rId17" xr:uid="{D0EE5DE7-5D15-48D4-A579-367995A6B1EB}"/>
    <hyperlink ref="A20" r:id="rId18" xr:uid="{7094E206-CEA7-49CB-B2D3-7EC3876F141C}"/>
    <hyperlink ref="A21" r:id="rId19" xr:uid="{F2A11BB6-D85F-4EC1-B4BA-C2AD24598223}"/>
    <hyperlink ref="A22" r:id="rId20" xr:uid="{4861CA26-1487-41D8-BAC7-4AC543FA0B7E}"/>
    <hyperlink ref="A23" r:id="rId21" xr:uid="{14B1EFBB-30E1-4571-8DA6-540BF0337A2A}"/>
    <hyperlink ref="A24" r:id="rId22" xr:uid="{7337402B-2856-44DE-BBF0-2926758EEA35}"/>
    <hyperlink ref="A25" r:id="rId23" xr:uid="{B367C048-7C68-48B7-BDD6-6DC4050B4459}"/>
    <hyperlink ref="A26" r:id="rId24" xr:uid="{A609165C-0322-4669-BB2C-B68CA535F168}"/>
    <hyperlink ref="A27" r:id="rId25" xr:uid="{9A18C636-D44E-41B2-B667-C9B368E90C42}"/>
    <hyperlink ref="A28" r:id="rId26" xr:uid="{2FA3CBD2-6B2D-4C4E-9F8D-447E17BEB18D}"/>
    <hyperlink ref="A29" r:id="rId27" xr:uid="{325426A6-A10F-4A11-B138-CEE6B9D652B6}"/>
    <hyperlink ref="A30" r:id="rId28" xr:uid="{22B0D439-DCD1-4647-AC4C-9F4EFCA88793}"/>
    <hyperlink ref="A31" r:id="rId29" xr:uid="{B38FB743-7B6B-4FFB-A635-DF3A8F3F6AAD}"/>
    <hyperlink ref="A32" r:id="rId30" xr:uid="{1C818C38-2D38-4E9D-A39D-E0696714BF73}"/>
    <hyperlink ref="A33" r:id="rId31" xr:uid="{7D50B73D-7D7E-4571-93D7-F826EBE7F7BD}"/>
    <hyperlink ref="A34" r:id="rId32" xr:uid="{551FCC6E-65FD-493E-B6BE-294A60EC0CEC}"/>
    <hyperlink ref="A35" r:id="rId33" xr:uid="{655FBAB9-3BB3-4CC1-B6D3-52A363560DC6}"/>
    <hyperlink ref="A36" r:id="rId34" xr:uid="{9F2CE45E-9F01-4240-A0A2-745B05E6EC3F}"/>
    <hyperlink ref="A37" r:id="rId35" xr:uid="{0E12DDDB-DD8F-463E-A59D-7C4A4E443F15}"/>
    <hyperlink ref="A38" r:id="rId36" xr:uid="{4DE56133-C618-44BF-A3F7-C0B79F69DE69}"/>
    <hyperlink ref="A39" r:id="rId37" xr:uid="{DE10E627-9C6C-4493-AA2C-14C8EBE730A9}"/>
    <hyperlink ref="A40" r:id="rId38" xr:uid="{B392A924-F146-4765-8E03-4D17F3DEDBB8}"/>
    <hyperlink ref="A41" r:id="rId39" xr:uid="{EDBAD1BA-4365-405B-A2E6-DCBF0526B648}"/>
    <hyperlink ref="A42" r:id="rId40" xr:uid="{144A330B-6F47-4283-A7A0-86A6DD5AC097}"/>
    <hyperlink ref="A43" r:id="rId41" xr:uid="{B7CEB598-A240-4F23-AC10-80A78D445126}"/>
    <hyperlink ref="A44" r:id="rId42" xr:uid="{79EAC7E8-680B-402D-A7F0-8A3E5D652A07}"/>
    <hyperlink ref="A45" r:id="rId43" xr:uid="{6939DC6A-EBDE-471C-8876-471F1DCD4187}"/>
    <hyperlink ref="A46" r:id="rId44" xr:uid="{37D62D8B-4C07-48F6-816F-27349B669385}"/>
    <hyperlink ref="A47" r:id="rId45" xr:uid="{35498949-1A5E-4EEE-921A-C54B929D66F8}"/>
    <hyperlink ref="A48" r:id="rId46" xr:uid="{8DBC1761-4F23-4700-8D78-62B13A8CF359}"/>
    <hyperlink ref="A49" r:id="rId47" xr:uid="{410329BD-6F4A-4B02-B50F-927CBD7C6F56}"/>
    <hyperlink ref="A50" r:id="rId48" xr:uid="{DCE26F86-0B14-4DF8-9D2D-83F6EA314363}"/>
    <hyperlink ref="A51" r:id="rId49" xr:uid="{23301FD9-3E49-4C5C-9F4B-F93AC10FFA3D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5E2E8-335D-44E1-A828-9B2C15E7DA15}">
  <sheetPr codeName="工作表16"/>
  <dimension ref="A1:AD143"/>
  <sheetViews>
    <sheetView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2.54296875" style="16"/>
    <col min="3" max="3" width="15.36328125" style="16" customWidth="1"/>
    <col min="4" max="4" width="14.453125" style="16" customWidth="1"/>
    <col min="5" max="5" width="15" style="16" customWidth="1"/>
    <col min="6" max="6" width="12" style="16" customWidth="1"/>
    <col min="7" max="9" width="10" style="16" customWidth="1"/>
    <col min="10" max="12" width="9.54296875" style="16" customWidth="1"/>
    <col min="13" max="20" width="10.36328125" style="16" customWidth="1"/>
    <col min="21" max="22" width="9.26953125" style="16" customWidth="1"/>
    <col min="23" max="27" width="9.36328125" style="16" customWidth="1"/>
    <col min="28" max="30" width="8.7265625" style="16" customWidth="1"/>
    <col min="31" max="16384" width="12.54296875" style="16"/>
  </cols>
  <sheetData>
    <row r="1" spans="1:30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10288</v>
      </c>
      <c r="P2" s="17" t="s">
        <v>10289</v>
      </c>
      <c r="Q2" s="17" t="s">
        <v>10290</v>
      </c>
      <c r="R2" s="17" t="s">
        <v>10291</v>
      </c>
      <c r="S2" s="17" t="s">
        <v>10292</v>
      </c>
      <c r="T2" s="17" t="s">
        <v>10293</v>
      </c>
      <c r="U2" s="17" t="s">
        <v>10278</v>
      </c>
      <c r="V2" s="17" t="s">
        <v>10279</v>
      </c>
      <c r="W2" s="17" t="s">
        <v>10255</v>
      </c>
      <c r="X2" s="17" t="s">
        <v>10280</v>
      </c>
      <c r="Y2" s="17" t="s">
        <v>10281</v>
      </c>
      <c r="Z2" s="17" t="s">
        <v>10282</v>
      </c>
      <c r="AA2" s="17" t="s">
        <v>10283</v>
      </c>
      <c r="AB2" s="17" t="s">
        <v>10284</v>
      </c>
      <c r="AC2" s="17" t="s">
        <v>10256</v>
      </c>
      <c r="AD2" s="17" t="s">
        <v>10257</v>
      </c>
    </row>
    <row r="3" spans="1:30" ht="14.5">
      <c r="A3" s="3" t="s">
        <v>7321</v>
      </c>
      <c r="B3" s="15" t="s">
        <v>1</v>
      </c>
      <c r="C3" s="15" t="s">
        <v>7322</v>
      </c>
      <c r="D3" s="15" t="s">
        <v>7303</v>
      </c>
      <c r="E3" s="15" t="s">
        <v>0</v>
      </c>
      <c r="F3" s="15" t="s">
        <v>7289</v>
      </c>
      <c r="G3" s="15">
        <v>30</v>
      </c>
      <c r="H3" s="15">
        <v>20</v>
      </c>
      <c r="I3" s="15">
        <v>194</v>
      </c>
      <c r="J3" s="15">
        <v>1</v>
      </c>
      <c r="K3" s="15">
        <v>1.8</v>
      </c>
      <c r="L3" s="15">
        <v>2.5</v>
      </c>
      <c r="M3" s="15">
        <v>1.4</v>
      </c>
      <c r="N3" s="15">
        <v>1.8</v>
      </c>
      <c r="O3" s="15">
        <v>2.1</v>
      </c>
      <c r="P3" s="15">
        <v>2.8</v>
      </c>
      <c r="Q3" s="15"/>
      <c r="R3" s="15"/>
      <c r="S3" s="15"/>
      <c r="T3" s="15"/>
      <c r="U3" s="15">
        <v>120</v>
      </c>
      <c r="V3" s="15">
        <v>62</v>
      </c>
      <c r="W3" s="15">
        <v>175</v>
      </c>
      <c r="X3" s="15">
        <v>21</v>
      </c>
      <c r="Y3" s="15">
        <v>28</v>
      </c>
      <c r="Z3" s="15">
        <v>7252</v>
      </c>
      <c r="AA3" s="15">
        <v>1056</v>
      </c>
      <c r="AB3" s="15">
        <v>673</v>
      </c>
      <c r="AC3" s="15">
        <v>1</v>
      </c>
      <c r="AD3" s="15" t="s">
        <v>910</v>
      </c>
    </row>
    <row r="4" spans="1:30" ht="14.5">
      <c r="A4" s="3" t="s">
        <v>7323</v>
      </c>
      <c r="B4" s="15" t="s">
        <v>1</v>
      </c>
      <c r="C4" s="15" t="s">
        <v>7304</v>
      </c>
      <c r="D4" s="15" t="s">
        <v>7303</v>
      </c>
      <c r="E4" s="15" t="s">
        <v>10285</v>
      </c>
      <c r="F4" s="15" t="s">
        <v>9190</v>
      </c>
      <c r="G4" s="15">
        <v>40</v>
      </c>
      <c r="H4" s="15">
        <v>20</v>
      </c>
      <c r="I4" s="15">
        <v>100</v>
      </c>
      <c r="J4" s="15">
        <v>2.4</v>
      </c>
      <c r="K4" s="15">
        <v>3</v>
      </c>
      <c r="L4" s="15">
        <v>3.6</v>
      </c>
      <c r="M4" s="15">
        <v>1.3</v>
      </c>
      <c r="N4" s="15">
        <v>1.9</v>
      </c>
      <c r="O4" s="15"/>
      <c r="P4" s="15"/>
      <c r="Q4" s="15"/>
      <c r="R4" s="15"/>
      <c r="S4" s="15"/>
      <c r="T4" s="15"/>
      <c r="U4" s="15">
        <v>89</v>
      </c>
      <c r="V4" s="15"/>
      <c r="W4" s="15">
        <v>175</v>
      </c>
      <c r="X4" s="15">
        <v>28</v>
      </c>
      <c r="Y4" s="15">
        <v>16</v>
      </c>
      <c r="Z4" s="15">
        <v>6029</v>
      </c>
      <c r="AA4" s="15">
        <v>1218</v>
      </c>
      <c r="AB4" s="15">
        <v>47</v>
      </c>
      <c r="AC4" s="15">
        <v>1</v>
      </c>
      <c r="AD4" s="15" t="s">
        <v>910</v>
      </c>
    </row>
    <row r="5" spans="1:30" ht="14.5">
      <c r="A5" s="3" t="s">
        <v>7324</v>
      </c>
      <c r="B5" s="15" t="s">
        <v>1</v>
      </c>
      <c r="C5" s="15" t="s">
        <v>7304</v>
      </c>
      <c r="D5" s="15" t="s">
        <v>7303</v>
      </c>
      <c r="E5" s="15" t="s">
        <v>10285</v>
      </c>
      <c r="F5" s="15" t="s">
        <v>7289</v>
      </c>
      <c r="G5" s="15">
        <v>40</v>
      </c>
      <c r="H5" s="15">
        <v>16</v>
      </c>
      <c r="I5" s="15">
        <v>100</v>
      </c>
      <c r="J5" s="15">
        <v>1.4</v>
      </c>
      <c r="K5" s="15">
        <v>1.8</v>
      </c>
      <c r="L5" s="15">
        <v>2.2000000000000002</v>
      </c>
      <c r="M5" s="15">
        <v>1.3</v>
      </c>
      <c r="N5" s="15">
        <v>1.9</v>
      </c>
      <c r="O5" s="15">
        <v>1.6</v>
      </c>
      <c r="P5" s="15">
        <v>2.7</v>
      </c>
      <c r="Q5" s="15"/>
      <c r="R5" s="15"/>
      <c r="S5" s="15"/>
      <c r="T5" s="15"/>
      <c r="U5" s="15">
        <v>104</v>
      </c>
      <c r="V5" s="15">
        <v>49</v>
      </c>
      <c r="W5" s="15">
        <v>175</v>
      </c>
      <c r="X5" s="15">
        <v>19</v>
      </c>
      <c r="Y5" s="15">
        <v>15</v>
      </c>
      <c r="Z5" s="15">
        <v>6282</v>
      </c>
      <c r="AA5" s="15">
        <v>1204</v>
      </c>
      <c r="AB5" s="15">
        <v>63</v>
      </c>
      <c r="AC5" s="15">
        <v>1</v>
      </c>
      <c r="AD5" s="15" t="s">
        <v>910</v>
      </c>
    </row>
    <row r="6" spans="1:30" ht="14.5">
      <c r="A6" s="3" t="s">
        <v>7325</v>
      </c>
      <c r="B6" s="15" t="s">
        <v>1</v>
      </c>
      <c r="C6" s="15" t="s">
        <v>7322</v>
      </c>
      <c r="D6" s="15" t="s">
        <v>7303</v>
      </c>
      <c r="E6" s="15" t="s">
        <v>0</v>
      </c>
      <c r="F6" s="15" t="s">
        <v>7289</v>
      </c>
      <c r="G6" s="15">
        <v>40</v>
      </c>
      <c r="H6" s="15">
        <v>20</v>
      </c>
      <c r="I6" s="15">
        <v>161</v>
      </c>
      <c r="J6" s="15">
        <v>2</v>
      </c>
      <c r="K6" s="15">
        <v>2.8</v>
      </c>
      <c r="L6" s="15">
        <v>4</v>
      </c>
      <c r="M6" s="15">
        <v>1.8</v>
      </c>
      <c r="N6" s="15">
        <v>2.5</v>
      </c>
      <c r="O6" s="15"/>
      <c r="P6" s="15"/>
      <c r="Q6" s="15"/>
      <c r="R6" s="15"/>
      <c r="S6" s="15"/>
      <c r="T6" s="15"/>
      <c r="U6" s="15">
        <v>113</v>
      </c>
      <c r="V6" s="15"/>
      <c r="W6" s="15">
        <v>175</v>
      </c>
      <c r="X6" s="15">
        <v>32</v>
      </c>
      <c r="Y6" s="15">
        <v>26</v>
      </c>
      <c r="Z6" s="15">
        <v>7150</v>
      </c>
      <c r="AA6" s="15">
        <v>675</v>
      </c>
      <c r="AB6" s="15">
        <v>332</v>
      </c>
      <c r="AC6" s="15">
        <v>1</v>
      </c>
      <c r="AD6" s="15" t="s">
        <v>910</v>
      </c>
    </row>
    <row r="7" spans="1:30" ht="14.5">
      <c r="A7" s="3" t="s">
        <v>7326</v>
      </c>
      <c r="B7" s="15" t="s">
        <v>1</v>
      </c>
      <c r="C7" s="15" t="s">
        <v>7322</v>
      </c>
      <c r="D7" s="15" t="s">
        <v>7303</v>
      </c>
      <c r="E7" s="15" t="s">
        <v>0</v>
      </c>
      <c r="F7" s="15" t="s">
        <v>7289</v>
      </c>
      <c r="G7" s="15">
        <v>40</v>
      </c>
      <c r="H7" s="15">
        <v>20</v>
      </c>
      <c r="I7" s="15">
        <v>161</v>
      </c>
      <c r="J7" s="15">
        <v>1</v>
      </c>
      <c r="K7" s="15">
        <v>1.6</v>
      </c>
      <c r="L7" s="15">
        <v>2.5</v>
      </c>
      <c r="M7" s="15">
        <v>1.8</v>
      </c>
      <c r="N7" s="15">
        <v>2.5</v>
      </c>
      <c r="O7" s="15">
        <v>2.4</v>
      </c>
      <c r="P7" s="15">
        <v>3.2</v>
      </c>
      <c r="Q7" s="15"/>
      <c r="R7" s="15"/>
      <c r="S7" s="15"/>
      <c r="T7" s="15"/>
      <c r="U7" s="15">
        <v>112</v>
      </c>
      <c r="V7" s="15">
        <v>57</v>
      </c>
      <c r="W7" s="15">
        <v>175</v>
      </c>
      <c r="X7" s="15">
        <v>18</v>
      </c>
      <c r="Y7" s="15">
        <v>27</v>
      </c>
      <c r="Z7" s="15">
        <v>6435</v>
      </c>
      <c r="AA7" s="15">
        <v>675</v>
      </c>
      <c r="AB7" s="15">
        <v>388</v>
      </c>
      <c r="AC7" s="15">
        <v>1</v>
      </c>
      <c r="AD7" s="15" t="s">
        <v>910</v>
      </c>
    </row>
    <row r="8" spans="1:30" ht="14.5">
      <c r="A8" s="3" t="s">
        <v>7327</v>
      </c>
      <c r="B8" s="15" t="s">
        <v>1</v>
      </c>
      <c r="C8" s="15" t="s">
        <v>7304</v>
      </c>
      <c r="D8" s="15" t="s">
        <v>7303</v>
      </c>
      <c r="E8" s="15" t="s">
        <v>10285</v>
      </c>
      <c r="F8" s="15" t="s">
        <v>7289</v>
      </c>
      <c r="G8" s="15">
        <v>40</v>
      </c>
      <c r="H8" s="15">
        <v>20</v>
      </c>
      <c r="I8" s="15">
        <v>100</v>
      </c>
      <c r="J8" s="15">
        <v>2.4</v>
      </c>
      <c r="K8" s="15">
        <v>3</v>
      </c>
      <c r="L8" s="15">
        <v>3.6</v>
      </c>
      <c r="M8" s="15">
        <v>1.8</v>
      </c>
      <c r="N8" s="15">
        <v>2.5</v>
      </c>
      <c r="O8" s="15"/>
      <c r="P8" s="15"/>
      <c r="Q8" s="15"/>
      <c r="R8" s="15"/>
      <c r="S8" s="15"/>
      <c r="T8" s="15"/>
      <c r="U8" s="15">
        <v>59</v>
      </c>
      <c r="V8" s="15"/>
      <c r="W8" s="15">
        <v>175</v>
      </c>
      <c r="X8" s="15">
        <v>19</v>
      </c>
      <c r="Y8" s="15">
        <v>11</v>
      </c>
      <c r="Z8" s="15">
        <v>3794</v>
      </c>
      <c r="AA8" s="15">
        <v>785</v>
      </c>
      <c r="AB8" s="15">
        <v>31</v>
      </c>
      <c r="AC8" s="15">
        <v>1</v>
      </c>
      <c r="AD8" s="15" t="s">
        <v>910</v>
      </c>
    </row>
    <row r="9" spans="1:30" ht="14.5">
      <c r="A9" s="3" t="s">
        <v>7328</v>
      </c>
      <c r="B9" s="15" t="s">
        <v>1</v>
      </c>
      <c r="C9" s="15" t="s">
        <v>7304</v>
      </c>
      <c r="D9" s="15" t="s">
        <v>7303</v>
      </c>
      <c r="E9" s="15" t="s">
        <v>10285</v>
      </c>
      <c r="F9" s="15" t="s">
        <v>7289</v>
      </c>
      <c r="G9" s="15">
        <v>40</v>
      </c>
      <c r="H9" s="15">
        <v>16</v>
      </c>
      <c r="I9" s="15">
        <v>100</v>
      </c>
      <c r="J9" s="15">
        <v>1.4</v>
      </c>
      <c r="K9" s="15">
        <v>1.9</v>
      </c>
      <c r="L9" s="15">
        <v>2.2000000000000002</v>
      </c>
      <c r="M9" s="15">
        <v>1.8</v>
      </c>
      <c r="N9" s="15">
        <v>2.5</v>
      </c>
      <c r="O9" s="15">
        <v>2.2999999999999998</v>
      </c>
      <c r="P9" s="15">
        <v>3.5</v>
      </c>
      <c r="Q9" s="15"/>
      <c r="R9" s="15"/>
      <c r="S9" s="15"/>
      <c r="T9" s="15"/>
      <c r="U9" s="15">
        <v>63.3</v>
      </c>
      <c r="V9" s="15">
        <v>29.5</v>
      </c>
      <c r="W9" s="15">
        <v>175</v>
      </c>
      <c r="X9" s="15">
        <v>11.8</v>
      </c>
      <c r="Y9" s="15">
        <v>8.6999999999999993</v>
      </c>
      <c r="Z9" s="15">
        <v>4179</v>
      </c>
      <c r="AA9" s="15">
        <v>769</v>
      </c>
      <c r="AB9" s="15">
        <v>43</v>
      </c>
      <c r="AC9" s="15">
        <v>1</v>
      </c>
      <c r="AD9" s="15" t="s">
        <v>910</v>
      </c>
    </row>
    <row r="10" spans="1:30" ht="14.5">
      <c r="A10" s="3" t="s">
        <v>7329</v>
      </c>
      <c r="B10" s="15" t="s">
        <v>1</v>
      </c>
      <c r="C10" s="15" t="s">
        <v>7304</v>
      </c>
      <c r="D10" s="15" t="s">
        <v>7303</v>
      </c>
      <c r="E10" s="15" t="s">
        <v>10285</v>
      </c>
      <c r="F10" s="15" t="s">
        <v>7289</v>
      </c>
      <c r="G10" s="15">
        <v>40</v>
      </c>
      <c r="H10" s="15">
        <v>20</v>
      </c>
      <c r="I10" s="15">
        <v>81</v>
      </c>
      <c r="J10" s="15">
        <v>2.4</v>
      </c>
      <c r="K10" s="15">
        <v>3</v>
      </c>
      <c r="L10" s="15">
        <v>3.6</v>
      </c>
      <c r="M10" s="15">
        <v>2.7</v>
      </c>
      <c r="N10" s="15">
        <v>3.2</v>
      </c>
      <c r="O10" s="15"/>
      <c r="P10" s="15"/>
      <c r="Q10" s="15"/>
      <c r="R10" s="15"/>
      <c r="S10" s="15"/>
      <c r="T10" s="15"/>
      <c r="U10" s="15">
        <v>45</v>
      </c>
      <c r="V10" s="15"/>
      <c r="W10" s="15">
        <v>175</v>
      </c>
      <c r="X10" s="15">
        <v>14</v>
      </c>
      <c r="Y10" s="15">
        <v>9.5</v>
      </c>
      <c r="Z10" s="15">
        <v>2896</v>
      </c>
      <c r="AA10" s="15">
        <v>562</v>
      </c>
      <c r="AB10" s="15">
        <v>32</v>
      </c>
      <c r="AC10" s="15">
        <v>1</v>
      </c>
      <c r="AD10" s="15" t="s">
        <v>910</v>
      </c>
    </row>
    <row r="11" spans="1:30" ht="14.5">
      <c r="A11" s="3" t="s">
        <v>7330</v>
      </c>
      <c r="B11" s="15" t="s">
        <v>1</v>
      </c>
      <c r="C11" s="15" t="s">
        <v>7304</v>
      </c>
      <c r="D11" s="15" t="s">
        <v>7303</v>
      </c>
      <c r="E11" s="15" t="s">
        <v>10285</v>
      </c>
      <c r="F11" s="15" t="s">
        <v>7289</v>
      </c>
      <c r="G11" s="15">
        <v>40</v>
      </c>
      <c r="H11" s="15">
        <v>16</v>
      </c>
      <c r="I11" s="15">
        <v>81</v>
      </c>
      <c r="J11" s="15">
        <v>1.4</v>
      </c>
      <c r="K11" s="15">
        <v>1.8</v>
      </c>
      <c r="L11" s="15">
        <v>2.2000000000000002</v>
      </c>
      <c r="M11" s="15">
        <v>2.5</v>
      </c>
      <c r="N11" s="15">
        <v>3.2</v>
      </c>
      <c r="O11" s="15">
        <v>3.2</v>
      </c>
      <c r="P11" s="15">
        <v>4.5</v>
      </c>
      <c r="Q11" s="15"/>
      <c r="R11" s="15"/>
      <c r="S11" s="15"/>
      <c r="T11" s="15"/>
      <c r="U11" s="15">
        <v>50</v>
      </c>
      <c r="V11" s="15">
        <v>23.7</v>
      </c>
      <c r="W11" s="15">
        <v>175</v>
      </c>
      <c r="X11" s="15">
        <v>9.8000000000000007</v>
      </c>
      <c r="Y11" s="15">
        <v>6.9</v>
      </c>
      <c r="Z11" s="15">
        <v>3007</v>
      </c>
      <c r="AA11" s="15">
        <v>562</v>
      </c>
      <c r="AB11" s="15">
        <v>34</v>
      </c>
      <c r="AC11" s="15">
        <v>1</v>
      </c>
      <c r="AD11" s="15" t="s">
        <v>910</v>
      </c>
    </row>
    <row r="12" spans="1:30" ht="14.5">
      <c r="A12" s="3" t="s">
        <v>7331</v>
      </c>
      <c r="B12" s="15" t="s">
        <v>1</v>
      </c>
      <c r="C12" s="15" t="s">
        <v>7322</v>
      </c>
      <c r="D12" s="15" t="s">
        <v>7303</v>
      </c>
      <c r="E12" s="15" t="s">
        <v>0</v>
      </c>
      <c r="F12" s="15" t="s">
        <v>7289</v>
      </c>
      <c r="G12" s="15">
        <v>40</v>
      </c>
      <c r="H12" s="15">
        <v>20</v>
      </c>
      <c r="I12" s="15">
        <v>121</v>
      </c>
      <c r="J12" s="15">
        <v>2</v>
      </c>
      <c r="K12" s="15">
        <v>2.9</v>
      </c>
      <c r="L12" s="15">
        <v>4</v>
      </c>
      <c r="M12" s="15">
        <v>2.4</v>
      </c>
      <c r="N12" s="15">
        <v>3.3</v>
      </c>
      <c r="O12" s="15"/>
      <c r="P12" s="15"/>
      <c r="Q12" s="15"/>
      <c r="R12" s="15"/>
      <c r="S12" s="15"/>
      <c r="T12" s="15"/>
      <c r="U12" s="15">
        <v>77</v>
      </c>
      <c r="V12" s="15"/>
      <c r="W12" s="15">
        <v>175</v>
      </c>
      <c r="X12" s="15">
        <v>23</v>
      </c>
      <c r="Y12" s="15">
        <v>19</v>
      </c>
      <c r="Z12" s="15">
        <v>5022</v>
      </c>
      <c r="AA12" s="15">
        <v>484</v>
      </c>
      <c r="AB12" s="15">
        <v>250</v>
      </c>
      <c r="AC12" s="15">
        <v>1</v>
      </c>
      <c r="AD12" s="15" t="s">
        <v>910</v>
      </c>
    </row>
    <row r="13" spans="1:30" ht="14.5">
      <c r="A13" s="3" t="s">
        <v>7332</v>
      </c>
      <c r="B13" s="15" t="s">
        <v>1</v>
      </c>
      <c r="C13" s="15" t="s">
        <v>7322</v>
      </c>
      <c r="D13" s="15" t="s">
        <v>7303</v>
      </c>
      <c r="E13" s="15" t="s">
        <v>0</v>
      </c>
      <c r="F13" s="15" t="s">
        <v>7289</v>
      </c>
      <c r="G13" s="15">
        <v>40</v>
      </c>
      <c r="H13" s="15">
        <v>20</v>
      </c>
      <c r="I13" s="15">
        <v>121</v>
      </c>
      <c r="J13" s="15">
        <v>1</v>
      </c>
      <c r="K13" s="15">
        <v>1.6</v>
      </c>
      <c r="L13" s="15">
        <v>2.5</v>
      </c>
      <c r="M13" s="15">
        <v>2.2999999999999998</v>
      </c>
      <c r="N13" s="15">
        <v>3.3</v>
      </c>
      <c r="O13" s="15">
        <v>3.2</v>
      </c>
      <c r="P13" s="15">
        <v>4</v>
      </c>
      <c r="Q13" s="15"/>
      <c r="R13" s="15"/>
      <c r="S13" s="15"/>
      <c r="T13" s="15"/>
      <c r="U13" s="15">
        <v>79</v>
      </c>
      <c r="V13" s="15">
        <v>40</v>
      </c>
      <c r="W13" s="15">
        <v>175</v>
      </c>
      <c r="X13" s="15">
        <v>12</v>
      </c>
      <c r="Y13" s="15">
        <v>19</v>
      </c>
      <c r="Z13" s="15">
        <v>4456</v>
      </c>
      <c r="AA13" s="15">
        <v>475</v>
      </c>
      <c r="AB13" s="15">
        <v>276</v>
      </c>
      <c r="AC13" s="15">
        <v>1</v>
      </c>
      <c r="AD13" s="15" t="s">
        <v>910</v>
      </c>
    </row>
    <row r="14" spans="1:30" ht="14.5">
      <c r="A14" s="3" t="s">
        <v>7333</v>
      </c>
      <c r="B14" s="15" t="s">
        <v>1</v>
      </c>
      <c r="C14" s="15" t="s">
        <v>7334</v>
      </c>
      <c r="D14" s="15" t="s">
        <v>7303</v>
      </c>
      <c r="E14" s="15" t="s">
        <v>0</v>
      </c>
      <c r="F14" s="15" t="s">
        <v>7289</v>
      </c>
      <c r="G14" s="15">
        <v>40</v>
      </c>
      <c r="H14" s="15">
        <v>20</v>
      </c>
      <c r="I14" s="15">
        <v>157</v>
      </c>
      <c r="J14" s="15">
        <v>2</v>
      </c>
      <c r="K14" s="15">
        <v>2.8</v>
      </c>
      <c r="L14" s="15">
        <v>4</v>
      </c>
      <c r="M14" s="15">
        <v>2.5</v>
      </c>
      <c r="N14" s="15">
        <v>3.5</v>
      </c>
      <c r="O14" s="15"/>
      <c r="P14" s="15"/>
      <c r="Q14" s="15"/>
      <c r="R14" s="15"/>
      <c r="S14" s="15"/>
      <c r="T14" s="15"/>
      <c r="U14" s="15">
        <v>110</v>
      </c>
      <c r="V14" s="15"/>
      <c r="W14" s="15">
        <v>150</v>
      </c>
      <c r="X14" s="15">
        <v>33</v>
      </c>
      <c r="Y14" s="15">
        <v>26</v>
      </c>
      <c r="Z14" s="15">
        <v>6990</v>
      </c>
      <c r="AA14" s="15">
        <v>667</v>
      </c>
      <c r="AB14" s="15">
        <v>334</v>
      </c>
      <c r="AC14" s="15" t="s">
        <v>9484</v>
      </c>
      <c r="AD14" s="15" t="s">
        <v>910</v>
      </c>
    </row>
    <row r="15" spans="1:30" ht="14.5">
      <c r="A15" s="3" t="s">
        <v>7335</v>
      </c>
      <c r="B15" s="15" t="s">
        <v>1</v>
      </c>
      <c r="C15" s="15" t="s">
        <v>7334</v>
      </c>
      <c r="D15" s="15" t="s">
        <v>7303</v>
      </c>
      <c r="E15" s="15" t="s">
        <v>0</v>
      </c>
      <c r="F15" s="15" t="s">
        <v>7289</v>
      </c>
      <c r="G15" s="15">
        <v>40</v>
      </c>
      <c r="H15" s="15">
        <v>20</v>
      </c>
      <c r="I15" s="15">
        <v>157</v>
      </c>
      <c r="J15" s="15">
        <v>1</v>
      </c>
      <c r="K15" s="15">
        <v>1.7</v>
      </c>
      <c r="L15" s="15">
        <v>2.5</v>
      </c>
      <c r="M15" s="15">
        <v>2.5</v>
      </c>
      <c r="N15" s="15">
        <v>3.5</v>
      </c>
      <c r="O15" s="15">
        <v>3.2</v>
      </c>
      <c r="P15" s="15">
        <v>4.2</v>
      </c>
      <c r="Q15" s="15"/>
      <c r="R15" s="15"/>
      <c r="S15" s="15"/>
      <c r="T15" s="15"/>
      <c r="U15" s="15">
        <v>111</v>
      </c>
      <c r="V15" s="15">
        <v>56</v>
      </c>
      <c r="W15" s="15">
        <v>150</v>
      </c>
      <c r="X15" s="15">
        <v>20</v>
      </c>
      <c r="Y15" s="15">
        <v>25</v>
      </c>
      <c r="Z15" s="15">
        <v>6350</v>
      </c>
      <c r="AA15" s="15">
        <v>659</v>
      </c>
      <c r="AB15" s="15">
        <v>388</v>
      </c>
      <c r="AC15" s="15" t="s">
        <v>9484</v>
      </c>
      <c r="AD15" s="15" t="s">
        <v>910</v>
      </c>
    </row>
    <row r="16" spans="1:30" ht="14.5">
      <c r="A16" s="3" t="s">
        <v>7336</v>
      </c>
      <c r="B16" s="15" t="s">
        <v>1</v>
      </c>
      <c r="C16" s="15" t="s">
        <v>7322</v>
      </c>
      <c r="D16" s="15" t="s">
        <v>7303</v>
      </c>
      <c r="E16" s="15" t="s">
        <v>0</v>
      </c>
      <c r="F16" s="15" t="s">
        <v>7289</v>
      </c>
      <c r="G16" s="15">
        <v>30</v>
      </c>
      <c r="H16" s="15">
        <v>20</v>
      </c>
      <c r="I16" s="15">
        <v>124</v>
      </c>
      <c r="J16" s="15">
        <v>1.2</v>
      </c>
      <c r="K16" s="15">
        <v>1.6</v>
      </c>
      <c r="L16" s="15">
        <v>2.5</v>
      </c>
      <c r="M16" s="15">
        <v>3</v>
      </c>
      <c r="N16" s="15">
        <v>3.6</v>
      </c>
      <c r="O16" s="15">
        <v>4</v>
      </c>
      <c r="P16" s="15">
        <v>5.5</v>
      </c>
      <c r="Q16" s="15"/>
      <c r="R16" s="15"/>
      <c r="S16" s="15"/>
      <c r="T16" s="15"/>
      <c r="U16" s="15">
        <v>50</v>
      </c>
      <c r="V16" s="15">
        <v>25</v>
      </c>
      <c r="W16" s="15">
        <v>150</v>
      </c>
      <c r="X16" s="15">
        <v>7.3</v>
      </c>
      <c r="Y16" s="15">
        <v>12</v>
      </c>
      <c r="Z16" s="15">
        <v>2530</v>
      </c>
      <c r="AA16" s="15">
        <v>376</v>
      </c>
      <c r="AB16" s="15">
        <v>249</v>
      </c>
      <c r="AC16" s="15">
        <v>1</v>
      </c>
      <c r="AD16" s="15" t="s">
        <v>910</v>
      </c>
    </row>
    <row r="17" spans="1:30" ht="14.5">
      <c r="A17" s="3" t="s">
        <v>7337</v>
      </c>
      <c r="B17" s="15" t="s">
        <v>1</v>
      </c>
      <c r="C17" s="15" t="s">
        <v>7338</v>
      </c>
      <c r="D17" s="15" t="s">
        <v>7303</v>
      </c>
      <c r="E17" s="15" t="s">
        <v>0</v>
      </c>
      <c r="F17" s="15" t="s">
        <v>7289</v>
      </c>
      <c r="G17" s="15">
        <v>30</v>
      </c>
      <c r="H17" s="15">
        <v>20</v>
      </c>
      <c r="I17" s="15">
        <v>78</v>
      </c>
      <c r="J17" s="15">
        <v>1.2</v>
      </c>
      <c r="K17" s="15">
        <v>1.6</v>
      </c>
      <c r="L17" s="15">
        <v>2.5</v>
      </c>
      <c r="M17" s="15">
        <v>3</v>
      </c>
      <c r="N17" s="15">
        <v>3.8</v>
      </c>
      <c r="O17" s="15">
        <v>4</v>
      </c>
      <c r="P17" s="15">
        <v>5.5</v>
      </c>
      <c r="Q17" s="15"/>
      <c r="R17" s="15"/>
      <c r="S17" s="15"/>
      <c r="T17" s="15"/>
      <c r="U17" s="15"/>
      <c r="V17" s="15">
        <v>24</v>
      </c>
      <c r="W17" s="15">
        <v>150</v>
      </c>
      <c r="X17" s="15">
        <v>6.9</v>
      </c>
      <c r="Y17" s="15">
        <v>11</v>
      </c>
      <c r="Z17" s="15">
        <v>2557</v>
      </c>
      <c r="AA17" s="15">
        <v>380</v>
      </c>
      <c r="AB17" s="15">
        <v>276</v>
      </c>
      <c r="AC17" s="15">
        <v>1</v>
      </c>
      <c r="AD17" s="15" t="s">
        <v>910</v>
      </c>
    </row>
    <row r="18" spans="1:30" ht="14.5">
      <c r="A18" s="3" t="s">
        <v>7340</v>
      </c>
      <c r="B18" s="15" t="s">
        <v>1</v>
      </c>
      <c r="C18" s="15" t="s">
        <v>7339</v>
      </c>
      <c r="D18" s="15" t="s">
        <v>7303</v>
      </c>
      <c r="E18" s="15" t="s">
        <v>0</v>
      </c>
      <c r="F18" s="15" t="s">
        <v>7289</v>
      </c>
      <c r="G18" s="15">
        <v>30</v>
      </c>
      <c r="H18" s="15">
        <v>20</v>
      </c>
      <c r="I18" s="15">
        <v>90</v>
      </c>
      <c r="J18" s="15">
        <v>1.2</v>
      </c>
      <c r="K18" s="15">
        <v>1.6</v>
      </c>
      <c r="L18" s="15">
        <v>2.5</v>
      </c>
      <c r="M18" s="15">
        <v>3.1</v>
      </c>
      <c r="N18" s="15">
        <v>4</v>
      </c>
      <c r="O18" s="15">
        <v>4.5</v>
      </c>
      <c r="P18" s="15">
        <v>6</v>
      </c>
      <c r="Q18" s="15"/>
      <c r="R18" s="15"/>
      <c r="S18" s="15"/>
      <c r="T18" s="15"/>
      <c r="U18" s="15"/>
      <c r="V18" s="15">
        <v>24</v>
      </c>
      <c r="W18" s="15">
        <v>150</v>
      </c>
      <c r="X18" s="15">
        <v>4.2</v>
      </c>
      <c r="Y18" s="15">
        <v>13</v>
      </c>
      <c r="Z18" s="15">
        <v>2200</v>
      </c>
      <c r="AA18" s="15">
        <v>280</v>
      </c>
      <c r="AB18" s="15">
        <v>177</v>
      </c>
      <c r="AC18" s="15">
        <v>3</v>
      </c>
      <c r="AD18" s="15" t="s">
        <v>910</v>
      </c>
    </row>
    <row r="19" spans="1:30" ht="14.5">
      <c r="A19" s="3" t="s">
        <v>7341</v>
      </c>
      <c r="B19" s="15" t="s">
        <v>1</v>
      </c>
      <c r="C19" s="15" t="s">
        <v>7342</v>
      </c>
      <c r="D19" s="15" t="s">
        <v>7303</v>
      </c>
      <c r="E19" s="15" t="s">
        <v>0</v>
      </c>
      <c r="F19" s="15" t="s">
        <v>7289</v>
      </c>
      <c r="G19" s="15">
        <v>30</v>
      </c>
      <c r="H19" s="15">
        <v>20</v>
      </c>
      <c r="I19" s="15">
        <v>30</v>
      </c>
      <c r="J19" s="15">
        <v>1.2</v>
      </c>
      <c r="K19" s="15">
        <v>1.6</v>
      </c>
      <c r="L19" s="15">
        <v>2.5</v>
      </c>
      <c r="M19" s="15">
        <v>3.8</v>
      </c>
      <c r="N19" s="15">
        <v>4.2</v>
      </c>
      <c r="O19" s="15">
        <v>5.2</v>
      </c>
      <c r="P19" s="15">
        <v>6</v>
      </c>
      <c r="Q19" s="15"/>
      <c r="R19" s="15"/>
      <c r="S19" s="15"/>
      <c r="T19" s="15"/>
      <c r="U19" s="15"/>
      <c r="V19" s="15">
        <v>24</v>
      </c>
      <c r="W19" s="15">
        <v>150</v>
      </c>
      <c r="X19" s="15">
        <v>4.2</v>
      </c>
      <c r="Y19" s="15">
        <v>13</v>
      </c>
      <c r="Z19" s="15">
        <v>2200</v>
      </c>
      <c r="AA19" s="15">
        <v>280</v>
      </c>
      <c r="AB19" s="15">
        <v>177</v>
      </c>
      <c r="AC19" s="15">
        <v>3</v>
      </c>
      <c r="AD19" s="15" t="s">
        <v>910</v>
      </c>
    </row>
    <row r="20" spans="1:30" ht="14.5">
      <c r="A20" s="3" t="s">
        <v>7343</v>
      </c>
      <c r="B20" s="15" t="s">
        <v>1</v>
      </c>
      <c r="C20" s="15" t="s">
        <v>7334</v>
      </c>
      <c r="D20" s="15" t="s">
        <v>7303</v>
      </c>
      <c r="E20" s="15" t="s">
        <v>0</v>
      </c>
      <c r="F20" s="15" t="s">
        <v>7289</v>
      </c>
      <c r="G20" s="15">
        <v>40</v>
      </c>
      <c r="H20" s="15">
        <v>20</v>
      </c>
      <c r="I20" s="15">
        <v>124</v>
      </c>
      <c r="J20" s="15">
        <v>2</v>
      </c>
      <c r="K20" s="15">
        <v>2.8</v>
      </c>
      <c r="L20" s="15">
        <v>4</v>
      </c>
      <c r="M20" s="15">
        <v>3.1</v>
      </c>
      <c r="N20" s="15">
        <v>4.3</v>
      </c>
      <c r="O20" s="15"/>
      <c r="P20" s="15"/>
      <c r="Q20" s="15"/>
      <c r="R20" s="15"/>
      <c r="S20" s="15"/>
      <c r="T20" s="15"/>
      <c r="U20" s="15">
        <v>74</v>
      </c>
      <c r="V20" s="15"/>
      <c r="W20" s="15">
        <v>150</v>
      </c>
      <c r="X20" s="15">
        <v>23</v>
      </c>
      <c r="Y20" s="15">
        <v>16</v>
      </c>
      <c r="Z20" s="15">
        <v>4928</v>
      </c>
      <c r="AA20" s="15">
        <v>457</v>
      </c>
      <c r="AB20" s="15">
        <v>223</v>
      </c>
      <c r="AC20" s="15" t="s">
        <v>9484</v>
      </c>
      <c r="AD20" s="15" t="s">
        <v>910</v>
      </c>
    </row>
    <row r="21" spans="1:30" ht="14.5">
      <c r="A21" s="3" t="s">
        <v>7344</v>
      </c>
      <c r="B21" s="15" t="s">
        <v>1</v>
      </c>
      <c r="C21" s="15" t="s">
        <v>7334</v>
      </c>
      <c r="D21" s="15" t="s">
        <v>7303</v>
      </c>
      <c r="E21" s="15" t="s">
        <v>0</v>
      </c>
      <c r="F21" s="15" t="s">
        <v>7289</v>
      </c>
      <c r="G21" s="15">
        <v>40</v>
      </c>
      <c r="H21" s="15">
        <v>20</v>
      </c>
      <c r="I21" s="15">
        <v>124</v>
      </c>
      <c r="J21" s="15">
        <v>1</v>
      </c>
      <c r="K21" s="15">
        <v>1.7</v>
      </c>
      <c r="L21" s="15">
        <v>2.5</v>
      </c>
      <c r="M21" s="15">
        <v>3</v>
      </c>
      <c r="N21" s="15">
        <v>4.3</v>
      </c>
      <c r="O21" s="15">
        <v>4.2</v>
      </c>
      <c r="P21" s="15">
        <v>5.3</v>
      </c>
      <c r="Q21" s="15"/>
      <c r="R21" s="15"/>
      <c r="S21" s="15"/>
      <c r="T21" s="15"/>
      <c r="U21" s="15">
        <v>76</v>
      </c>
      <c r="V21" s="15">
        <v>38</v>
      </c>
      <c r="W21" s="15">
        <v>150</v>
      </c>
      <c r="X21" s="15">
        <v>15</v>
      </c>
      <c r="Y21" s="15">
        <v>18</v>
      </c>
      <c r="Z21" s="15">
        <v>4387</v>
      </c>
      <c r="AA21" s="15">
        <v>464</v>
      </c>
      <c r="AB21" s="15">
        <v>276</v>
      </c>
      <c r="AC21" s="15" t="s">
        <v>9484</v>
      </c>
      <c r="AD21" s="15" t="s">
        <v>910</v>
      </c>
    </row>
    <row r="22" spans="1:30" ht="14.5">
      <c r="A22" s="3" t="s">
        <v>7345</v>
      </c>
      <c r="B22" s="15" t="s">
        <v>1</v>
      </c>
      <c r="C22" s="15" t="s">
        <v>7304</v>
      </c>
      <c r="D22" s="15" t="s">
        <v>7303</v>
      </c>
      <c r="E22" s="15" t="s">
        <v>10285</v>
      </c>
      <c r="F22" s="15" t="s">
        <v>7289</v>
      </c>
      <c r="G22" s="15">
        <v>40</v>
      </c>
      <c r="H22" s="15">
        <v>20</v>
      </c>
      <c r="I22" s="15">
        <v>54</v>
      </c>
      <c r="J22" s="15">
        <v>2.4</v>
      </c>
      <c r="K22" s="15">
        <v>3.1</v>
      </c>
      <c r="L22" s="15">
        <v>3.6</v>
      </c>
      <c r="M22" s="15">
        <v>3.1</v>
      </c>
      <c r="N22" s="15">
        <v>4.3</v>
      </c>
      <c r="O22" s="15"/>
      <c r="P22" s="15"/>
      <c r="Q22" s="15"/>
      <c r="R22" s="15"/>
      <c r="S22" s="15"/>
      <c r="T22" s="15"/>
      <c r="U22" s="15">
        <v>37</v>
      </c>
      <c r="V22" s="15"/>
      <c r="W22" s="15">
        <v>175</v>
      </c>
      <c r="X22" s="15">
        <v>11</v>
      </c>
      <c r="Y22" s="15">
        <v>6.9</v>
      </c>
      <c r="Z22" s="15">
        <v>2531</v>
      </c>
      <c r="AA22" s="15">
        <v>450</v>
      </c>
      <c r="AB22" s="15">
        <v>32</v>
      </c>
      <c r="AC22" s="15">
        <v>1</v>
      </c>
      <c r="AD22" s="15" t="s">
        <v>910</v>
      </c>
    </row>
    <row r="23" spans="1:30" ht="14.5">
      <c r="A23" s="3" t="s">
        <v>7346</v>
      </c>
      <c r="B23" s="15" t="s">
        <v>1</v>
      </c>
      <c r="C23" s="15" t="s">
        <v>7304</v>
      </c>
      <c r="D23" s="15" t="s">
        <v>7303</v>
      </c>
      <c r="E23" s="15" t="s">
        <v>10285</v>
      </c>
      <c r="F23" s="15" t="s">
        <v>7289</v>
      </c>
      <c r="G23" s="15">
        <v>40</v>
      </c>
      <c r="H23" s="15">
        <v>16</v>
      </c>
      <c r="I23" s="15">
        <v>54</v>
      </c>
      <c r="J23" s="15">
        <v>1.4</v>
      </c>
      <c r="K23" s="15">
        <v>1.8</v>
      </c>
      <c r="L23" s="15">
        <v>2.2000000000000002</v>
      </c>
      <c r="M23" s="15">
        <v>2.9</v>
      </c>
      <c r="N23" s="15">
        <v>4.3</v>
      </c>
      <c r="O23" s="15">
        <v>3.7</v>
      </c>
      <c r="P23" s="15">
        <v>6</v>
      </c>
      <c r="Q23" s="15"/>
      <c r="R23" s="15"/>
      <c r="S23" s="15"/>
      <c r="T23" s="15"/>
      <c r="U23" s="15">
        <v>42</v>
      </c>
      <c r="V23" s="15">
        <v>20</v>
      </c>
      <c r="W23" s="15">
        <v>175</v>
      </c>
      <c r="X23" s="15">
        <v>8</v>
      </c>
      <c r="Y23" s="15">
        <v>6</v>
      </c>
      <c r="Z23" s="15">
        <v>2480</v>
      </c>
      <c r="AA23" s="15">
        <v>476</v>
      </c>
      <c r="AB23" s="15">
        <v>37</v>
      </c>
      <c r="AC23" s="15">
        <v>1</v>
      </c>
      <c r="AD23" s="15" t="s">
        <v>910</v>
      </c>
    </row>
    <row r="24" spans="1:30" ht="14.5">
      <c r="A24" s="3" t="s">
        <v>7347</v>
      </c>
      <c r="B24" s="15" t="s">
        <v>1</v>
      </c>
      <c r="C24" s="15" t="s">
        <v>7322</v>
      </c>
      <c r="D24" s="15" t="s">
        <v>7303</v>
      </c>
      <c r="E24" s="15" t="s">
        <v>0</v>
      </c>
      <c r="F24" s="15" t="s">
        <v>7289</v>
      </c>
      <c r="G24" s="15">
        <v>60</v>
      </c>
      <c r="H24" s="15">
        <v>20</v>
      </c>
      <c r="I24" s="15">
        <v>104</v>
      </c>
      <c r="J24" s="15">
        <v>2</v>
      </c>
      <c r="K24" s="15">
        <v>3</v>
      </c>
      <c r="L24" s="15">
        <v>4</v>
      </c>
      <c r="M24" s="15">
        <v>4.5</v>
      </c>
      <c r="N24" s="15">
        <v>5</v>
      </c>
      <c r="O24" s="15"/>
      <c r="P24" s="15"/>
      <c r="Q24" s="15"/>
      <c r="R24" s="15"/>
      <c r="S24" s="15"/>
      <c r="T24" s="15"/>
      <c r="U24" s="15">
        <v>104</v>
      </c>
      <c r="V24" s="15"/>
      <c r="W24" s="15">
        <v>175</v>
      </c>
      <c r="X24" s="15">
        <v>30</v>
      </c>
      <c r="Y24" s="15">
        <v>24</v>
      </c>
      <c r="Z24" s="15">
        <v>6870</v>
      </c>
      <c r="AA24" s="15">
        <v>395</v>
      </c>
      <c r="AB24" s="15">
        <v>126</v>
      </c>
      <c r="AC24" s="15">
        <v>1</v>
      </c>
      <c r="AD24" s="15" t="s">
        <v>910</v>
      </c>
    </row>
    <row r="25" spans="1:30" ht="14.5">
      <c r="A25" s="3" t="s">
        <v>7348</v>
      </c>
      <c r="B25" s="15" t="s">
        <v>1</v>
      </c>
      <c r="C25" s="15" t="s">
        <v>7322</v>
      </c>
      <c r="D25" s="15" t="s">
        <v>7303</v>
      </c>
      <c r="E25" s="15" t="s">
        <v>0</v>
      </c>
      <c r="F25" s="15" t="s">
        <v>7289</v>
      </c>
      <c r="G25" s="15">
        <v>60</v>
      </c>
      <c r="H25" s="15">
        <v>20</v>
      </c>
      <c r="I25" s="15">
        <v>107</v>
      </c>
      <c r="J25" s="15">
        <v>1</v>
      </c>
      <c r="K25" s="15">
        <v>1.8</v>
      </c>
      <c r="L25" s="15">
        <v>2.5</v>
      </c>
      <c r="M25" s="15">
        <v>4</v>
      </c>
      <c r="N25" s="15">
        <v>4.8</v>
      </c>
      <c r="O25" s="15">
        <v>4.8</v>
      </c>
      <c r="P25" s="15">
        <v>6.8</v>
      </c>
      <c r="Q25" s="15"/>
      <c r="R25" s="15"/>
      <c r="S25" s="15"/>
      <c r="T25" s="15"/>
      <c r="U25" s="15">
        <v>105</v>
      </c>
      <c r="V25" s="15">
        <v>52</v>
      </c>
      <c r="W25" s="15">
        <v>175</v>
      </c>
      <c r="X25" s="15">
        <v>17</v>
      </c>
      <c r="Y25" s="15">
        <v>23</v>
      </c>
      <c r="Z25" s="15">
        <v>6253</v>
      </c>
      <c r="AA25" s="15">
        <v>388</v>
      </c>
      <c r="AB25" s="15">
        <v>168</v>
      </c>
      <c r="AC25" s="15">
        <v>1</v>
      </c>
      <c r="AD25" s="15" t="s">
        <v>910</v>
      </c>
    </row>
    <row r="26" spans="1:30" ht="14.5">
      <c r="A26" s="3" t="s">
        <v>7349</v>
      </c>
      <c r="B26" s="15" t="s">
        <v>1</v>
      </c>
      <c r="C26" s="15" t="s">
        <v>7322</v>
      </c>
      <c r="D26" s="15" t="s">
        <v>7303</v>
      </c>
      <c r="E26" s="15" t="s">
        <v>0</v>
      </c>
      <c r="F26" s="15" t="s">
        <v>7289</v>
      </c>
      <c r="G26" s="15">
        <v>30</v>
      </c>
      <c r="H26" s="15">
        <v>20</v>
      </c>
      <c r="I26" s="15">
        <v>90</v>
      </c>
      <c r="J26" s="15">
        <v>1</v>
      </c>
      <c r="K26" s="15">
        <v>1.6</v>
      </c>
      <c r="L26" s="15">
        <v>2.5</v>
      </c>
      <c r="M26" s="15">
        <v>3.2</v>
      </c>
      <c r="N26" s="15">
        <v>5.2</v>
      </c>
      <c r="O26" s="15">
        <v>5</v>
      </c>
      <c r="P26" s="15">
        <v>8</v>
      </c>
      <c r="Q26" s="15"/>
      <c r="R26" s="15"/>
      <c r="S26" s="15"/>
      <c r="T26" s="15"/>
      <c r="U26" s="15">
        <v>41</v>
      </c>
      <c r="V26" s="15">
        <v>21</v>
      </c>
      <c r="W26" s="15">
        <v>175</v>
      </c>
      <c r="X26" s="15">
        <v>5</v>
      </c>
      <c r="Y26" s="15">
        <v>13</v>
      </c>
      <c r="Z26" s="15">
        <v>2294</v>
      </c>
      <c r="AA26" s="15">
        <v>386</v>
      </c>
      <c r="AB26" s="15">
        <v>249</v>
      </c>
      <c r="AC26" s="15">
        <v>1</v>
      </c>
      <c r="AD26" s="15" t="s">
        <v>910</v>
      </c>
    </row>
    <row r="27" spans="1:30" ht="14.5">
      <c r="A27" s="3" t="s">
        <v>7350</v>
      </c>
      <c r="B27" s="15" t="s">
        <v>1</v>
      </c>
      <c r="C27" s="15" t="s">
        <v>7322</v>
      </c>
      <c r="D27" s="15" t="s">
        <v>7303</v>
      </c>
      <c r="E27" s="15" t="s">
        <v>0</v>
      </c>
      <c r="F27" s="15" t="s">
        <v>7289</v>
      </c>
      <c r="G27" s="15">
        <v>30</v>
      </c>
      <c r="H27" s="15">
        <v>20</v>
      </c>
      <c r="I27" s="15">
        <v>80</v>
      </c>
      <c r="J27" s="15">
        <v>1.2</v>
      </c>
      <c r="K27" s="15">
        <v>1.6</v>
      </c>
      <c r="L27" s="15">
        <v>2.5</v>
      </c>
      <c r="M27" s="15">
        <v>4.5</v>
      </c>
      <c r="N27" s="15">
        <v>5.5</v>
      </c>
      <c r="O27" s="15">
        <v>6.3</v>
      </c>
      <c r="P27" s="15">
        <v>8.5</v>
      </c>
      <c r="Q27" s="15"/>
      <c r="R27" s="15"/>
      <c r="S27" s="15"/>
      <c r="T27" s="15"/>
      <c r="U27" s="15"/>
      <c r="V27" s="15">
        <v>11.1</v>
      </c>
      <c r="W27" s="15">
        <v>150</v>
      </c>
      <c r="X27" s="15">
        <v>1.85</v>
      </c>
      <c r="Y27" s="15">
        <v>6.8</v>
      </c>
      <c r="Z27" s="15">
        <v>1210</v>
      </c>
      <c r="AA27" s="15">
        <v>190</v>
      </c>
      <c r="AB27" s="15">
        <v>100</v>
      </c>
      <c r="AC27" s="15">
        <v>1</v>
      </c>
      <c r="AD27" s="15" t="s">
        <v>910</v>
      </c>
    </row>
    <row r="28" spans="1:30" ht="14.5">
      <c r="A28" s="3" t="s">
        <v>7351</v>
      </c>
      <c r="B28" s="15" t="s">
        <v>1</v>
      </c>
      <c r="C28" s="15" t="s">
        <v>7322</v>
      </c>
      <c r="D28" s="15" t="s">
        <v>7303</v>
      </c>
      <c r="E28" s="15" t="s">
        <v>0</v>
      </c>
      <c r="F28" s="15" t="s">
        <v>7289</v>
      </c>
      <c r="G28" s="15">
        <v>30</v>
      </c>
      <c r="H28" s="15">
        <v>20</v>
      </c>
      <c r="I28" s="15">
        <v>80</v>
      </c>
      <c r="J28" s="15">
        <v>1.2</v>
      </c>
      <c r="K28" s="15">
        <v>1.6</v>
      </c>
      <c r="L28" s="15">
        <v>2.5</v>
      </c>
      <c r="M28" s="15">
        <v>4.5</v>
      </c>
      <c r="N28" s="15">
        <v>5.5</v>
      </c>
      <c r="O28" s="15">
        <v>6.3</v>
      </c>
      <c r="P28" s="15">
        <v>8.5</v>
      </c>
      <c r="Q28" s="15"/>
      <c r="R28" s="15"/>
      <c r="S28" s="15"/>
      <c r="T28" s="15"/>
      <c r="U28" s="15"/>
      <c r="V28" s="15">
        <v>11.1</v>
      </c>
      <c r="W28" s="15">
        <v>150</v>
      </c>
      <c r="X28" s="15">
        <v>1.85</v>
      </c>
      <c r="Y28" s="15">
        <v>6.8</v>
      </c>
      <c r="Z28" s="15">
        <v>1160</v>
      </c>
      <c r="AA28" s="15">
        <v>200</v>
      </c>
      <c r="AB28" s="15">
        <v>180</v>
      </c>
      <c r="AC28" s="15">
        <v>1</v>
      </c>
      <c r="AD28" s="15" t="s">
        <v>910</v>
      </c>
    </row>
    <row r="29" spans="1:30" ht="14.5">
      <c r="A29" s="3" t="s">
        <v>7352</v>
      </c>
      <c r="B29" s="15" t="s">
        <v>1</v>
      </c>
      <c r="C29" s="15" t="s">
        <v>7304</v>
      </c>
      <c r="D29" s="15" t="s">
        <v>7303</v>
      </c>
      <c r="E29" s="15" t="s">
        <v>10285</v>
      </c>
      <c r="F29" s="15" t="s">
        <v>7289</v>
      </c>
      <c r="G29" s="15">
        <v>40</v>
      </c>
      <c r="H29" s="15">
        <v>20</v>
      </c>
      <c r="I29" s="15">
        <v>54</v>
      </c>
      <c r="J29" s="15">
        <v>2.4</v>
      </c>
      <c r="K29" s="15">
        <v>3</v>
      </c>
      <c r="L29" s="15">
        <v>3.6</v>
      </c>
      <c r="M29" s="15">
        <v>4.3</v>
      </c>
      <c r="N29" s="15">
        <v>5.6</v>
      </c>
      <c r="O29" s="15"/>
      <c r="P29" s="15"/>
      <c r="Q29" s="15"/>
      <c r="R29" s="15"/>
      <c r="S29" s="15"/>
      <c r="T29" s="15"/>
      <c r="U29" s="15">
        <v>27.3</v>
      </c>
      <c r="V29" s="15"/>
      <c r="W29" s="15">
        <v>175</v>
      </c>
      <c r="X29" s="15">
        <v>8.4</v>
      </c>
      <c r="Y29" s="15">
        <v>4.8</v>
      </c>
      <c r="Z29" s="15">
        <v>1942</v>
      </c>
      <c r="AA29" s="15">
        <v>350</v>
      </c>
      <c r="AB29" s="15">
        <v>37</v>
      </c>
      <c r="AC29" s="15">
        <v>1</v>
      </c>
      <c r="AD29" s="15" t="s">
        <v>910</v>
      </c>
    </row>
    <row r="30" spans="1:30" ht="14.5">
      <c r="A30" s="3" t="s">
        <v>7353</v>
      </c>
      <c r="B30" s="15" t="s">
        <v>1</v>
      </c>
      <c r="C30" s="15" t="s">
        <v>7338</v>
      </c>
      <c r="D30" s="15" t="s">
        <v>7303</v>
      </c>
      <c r="E30" s="15" t="s">
        <v>10285</v>
      </c>
      <c r="F30" s="15" t="s">
        <v>7289</v>
      </c>
      <c r="G30" s="15">
        <v>40</v>
      </c>
      <c r="H30" s="15">
        <v>20</v>
      </c>
      <c r="I30" s="15">
        <v>54</v>
      </c>
      <c r="J30" s="15">
        <v>2.4</v>
      </c>
      <c r="K30" s="15">
        <v>3</v>
      </c>
      <c r="L30" s="15">
        <v>3.6</v>
      </c>
      <c r="M30" s="15">
        <v>4.7</v>
      </c>
      <c r="N30" s="15">
        <v>5.6</v>
      </c>
      <c r="O30" s="15"/>
      <c r="P30" s="15"/>
      <c r="Q30" s="15"/>
      <c r="R30" s="15"/>
      <c r="S30" s="15"/>
      <c r="T30" s="15"/>
      <c r="U30" s="15">
        <v>29</v>
      </c>
      <c r="V30" s="15"/>
      <c r="W30" s="15">
        <v>150</v>
      </c>
      <c r="X30" s="15">
        <v>8.8000000000000007</v>
      </c>
      <c r="Y30" s="15">
        <v>5.6</v>
      </c>
      <c r="Z30" s="15">
        <v>1828</v>
      </c>
      <c r="AA30" s="15">
        <v>366</v>
      </c>
      <c r="AB30" s="15">
        <v>35</v>
      </c>
      <c r="AC30" s="15">
        <v>1</v>
      </c>
      <c r="AD30" s="15" t="s">
        <v>910</v>
      </c>
    </row>
    <row r="31" spans="1:30" ht="14.5">
      <c r="A31" s="3" t="s">
        <v>7354</v>
      </c>
      <c r="B31" s="15" t="s">
        <v>1</v>
      </c>
      <c r="C31" s="15" t="s">
        <v>7304</v>
      </c>
      <c r="D31" s="15" t="s">
        <v>7303</v>
      </c>
      <c r="E31" s="15" t="s">
        <v>10285</v>
      </c>
      <c r="F31" s="15" t="s">
        <v>7289</v>
      </c>
      <c r="G31" s="15">
        <v>40</v>
      </c>
      <c r="H31" s="15">
        <v>16</v>
      </c>
      <c r="I31" s="15">
        <v>54</v>
      </c>
      <c r="J31" s="15">
        <v>1.4</v>
      </c>
      <c r="K31" s="15">
        <v>1.8</v>
      </c>
      <c r="L31" s="15">
        <v>2.2000000000000002</v>
      </c>
      <c r="M31" s="15">
        <v>4</v>
      </c>
      <c r="N31" s="15">
        <v>5.6</v>
      </c>
      <c r="O31" s="15">
        <v>5.3</v>
      </c>
      <c r="P31" s="15">
        <v>7.8</v>
      </c>
      <c r="Q31" s="15"/>
      <c r="R31" s="15"/>
      <c r="S31" s="15"/>
      <c r="T31" s="15"/>
      <c r="U31" s="15">
        <v>30.4</v>
      </c>
      <c r="V31" s="15">
        <v>14.2</v>
      </c>
      <c r="W31" s="15">
        <v>175</v>
      </c>
      <c r="X31" s="15">
        <v>5.7</v>
      </c>
      <c r="Y31" s="15">
        <v>4.5999999999999996</v>
      </c>
      <c r="Z31" s="15">
        <v>1940</v>
      </c>
      <c r="AA31" s="15">
        <v>354</v>
      </c>
      <c r="AB31" s="15">
        <v>45</v>
      </c>
      <c r="AC31" s="15">
        <v>1</v>
      </c>
      <c r="AD31" s="15" t="s">
        <v>910</v>
      </c>
    </row>
    <row r="32" spans="1:30" ht="14.5">
      <c r="A32" s="3" t="s">
        <v>7355</v>
      </c>
      <c r="B32" s="15" t="s">
        <v>1</v>
      </c>
      <c r="C32" s="15" t="s">
        <v>7338</v>
      </c>
      <c r="D32" s="15" t="s">
        <v>7303</v>
      </c>
      <c r="E32" s="15" t="s">
        <v>10285</v>
      </c>
      <c r="F32" s="15" t="s">
        <v>7289</v>
      </c>
      <c r="G32" s="15">
        <v>40</v>
      </c>
      <c r="H32" s="15">
        <v>16</v>
      </c>
      <c r="I32" s="15">
        <v>54</v>
      </c>
      <c r="J32" s="15">
        <v>1.4</v>
      </c>
      <c r="K32" s="15">
        <v>1.8</v>
      </c>
      <c r="L32" s="15">
        <v>2.2000000000000002</v>
      </c>
      <c r="M32" s="15">
        <v>4.3</v>
      </c>
      <c r="N32" s="15">
        <v>5.6</v>
      </c>
      <c r="O32" s="15">
        <v>5.5</v>
      </c>
      <c r="P32" s="15">
        <v>7.8</v>
      </c>
      <c r="Q32" s="15"/>
      <c r="R32" s="15"/>
      <c r="S32" s="15"/>
      <c r="T32" s="15"/>
      <c r="U32" s="15">
        <v>33</v>
      </c>
      <c r="V32" s="15">
        <v>16</v>
      </c>
      <c r="W32" s="15">
        <v>150</v>
      </c>
      <c r="X32" s="15">
        <v>6.2</v>
      </c>
      <c r="Y32" s="15">
        <v>5.5</v>
      </c>
      <c r="Z32" s="15">
        <v>2076</v>
      </c>
      <c r="AA32" s="15">
        <v>351</v>
      </c>
      <c r="AB32" s="15">
        <v>34</v>
      </c>
      <c r="AC32" s="15">
        <v>1</v>
      </c>
      <c r="AD32" s="15" t="s">
        <v>910</v>
      </c>
    </row>
    <row r="33" spans="1:30" ht="14.5">
      <c r="A33" s="3" t="s">
        <v>7357</v>
      </c>
      <c r="B33" s="15" t="s">
        <v>1</v>
      </c>
      <c r="C33" s="15" t="s">
        <v>7339</v>
      </c>
      <c r="D33" s="15" t="s">
        <v>7303</v>
      </c>
      <c r="E33" s="15" t="s">
        <v>0</v>
      </c>
      <c r="F33" s="15" t="s">
        <v>7289</v>
      </c>
      <c r="G33" s="15">
        <v>30</v>
      </c>
      <c r="H33" s="15">
        <v>20</v>
      </c>
      <c r="I33" s="15">
        <v>70</v>
      </c>
      <c r="J33" s="15">
        <v>1</v>
      </c>
      <c r="K33" s="15">
        <v>1.6</v>
      </c>
      <c r="L33" s="15">
        <v>2.5</v>
      </c>
      <c r="M33" s="15">
        <v>4.8</v>
      </c>
      <c r="N33" s="15">
        <v>6</v>
      </c>
      <c r="O33" s="15">
        <v>6.5</v>
      </c>
      <c r="P33" s="15">
        <v>9</v>
      </c>
      <c r="Q33" s="15"/>
      <c r="R33" s="15"/>
      <c r="S33" s="15"/>
      <c r="T33" s="15"/>
      <c r="U33" s="15"/>
      <c r="V33" s="15">
        <v>11.1</v>
      </c>
      <c r="W33" s="15">
        <v>150</v>
      </c>
      <c r="X33" s="15">
        <v>1.85</v>
      </c>
      <c r="Y33" s="15">
        <v>6.8</v>
      </c>
      <c r="Z33" s="15">
        <v>1160</v>
      </c>
      <c r="AA33" s="15">
        <v>200</v>
      </c>
      <c r="AB33" s="15">
        <v>180</v>
      </c>
      <c r="AC33" s="15">
        <v>3</v>
      </c>
      <c r="AD33" s="15" t="s">
        <v>910</v>
      </c>
    </row>
    <row r="34" spans="1:30" ht="14.5">
      <c r="A34" s="3" t="s">
        <v>7358</v>
      </c>
      <c r="B34" s="15" t="s">
        <v>1</v>
      </c>
      <c r="C34" s="15" t="s">
        <v>7339</v>
      </c>
      <c r="D34" s="15" t="s">
        <v>7303</v>
      </c>
      <c r="E34" s="15" t="s">
        <v>0</v>
      </c>
      <c r="F34" s="15" t="s">
        <v>7289</v>
      </c>
      <c r="G34" s="15">
        <v>30</v>
      </c>
      <c r="H34" s="15">
        <v>20</v>
      </c>
      <c r="I34" s="15">
        <v>70</v>
      </c>
      <c r="J34" s="15">
        <v>1</v>
      </c>
      <c r="K34" s="15">
        <v>1.6</v>
      </c>
      <c r="L34" s="15">
        <v>2.5</v>
      </c>
      <c r="M34" s="15">
        <v>4.8</v>
      </c>
      <c r="N34" s="15">
        <v>6</v>
      </c>
      <c r="O34" s="15">
        <v>6.5</v>
      </c>
      <c r="P34" s="15">
        <v>9</v>
      </c>
      <c r="Q34" s="15"/>
      <c r="R34" s="15"/>
      <c r="S34" s="15"/>
      <c r="T34" s="15"/>
      <c r="U34" s="15"/>
      <c r="V34" s="15">
        <v>11.1</v>
      </c>
      <c r="W34" s="15">
        <v>150</v>
      </c>
      <c r="X34" s="15">
        <v>1.85</v>
      </c>
      <c r="Y34" s="15">
        <v>6.8</v>
      </c>
      <c r="Z34" s="15">
        <v>1210</v>
      </c>
      <c r="AA34" s="15">
        <v>190</v>
      </c>
      <c r="AB34" s="15">
        <v>100</v>
      </c>
      <c r="AC34" s="15">
        <v>3</v>
      </c>
      <c r="AD34" s="15" t="s">
        <v>910</v>
      </c>
    </row>
    <row r="35" spans="1:30" ht="14.5">
      <c r="A35" s="3" t="s">
        <v>7359</v>
      </c>
      <c r="B35" s="15" t="s">
        <v>1</v>
      </c>
      <c r="C35" s="15" t="s">
        <v>7338</v>
      </c>
      <c r="D35" s="15" t="s">
        <v>7303</v>
      </c>
      <c r="E35" s="15" t="s">
        <v>0</v>
      </c>
      <c r="F35" s="15" t="s">
        <v>7289</v>
      </c>
      <c r="G35" s="15">
        <v>30</v>
      </c>
      <c r="H35" s="15">
        <v>20</v>
      </c>
      <c r="I35" s="15">
        <v>62</v>
      </c>
      <c r="J35" s="15">
        <v>1.2</v>
      </c>
      <c r="K35" s="15">
        <v>1.6</v>
      </c>
      <c r="L35" s="15">
        <v>2.5</v>
      </c>
      <c r="M35" s="15">
        <v>4.8</v>
      </c>
      <c r="N35" s="15">
        <v>6</v>
      </c>
      <c r="O35" s="15">
        <v>6.7</v>
      </c>
      <c r="P35" s="15">
        <v>9</v>
      </c>
      <c r="Q35" s="15"/>
      <c r="R35" s="15"/>
      <c r="S35" s="15"/>
      <c r="T35" s="15"/>
      <c r="U35" s="15">
        <v>25.4</v>
      </c>
      <c r="V35" s="15">
        <v>12.9</v>
      </c>
      <c r="W35" s="15">
        <v>150</v>
      </c>
      <c r="X35" s="15">
        <v>3.8</v>
      </c>
      <c r="Y35" s="15">
        <v>5.7</v>
      </c>
      <c r="Z35" s="15">
        <v>1342</v>
      </c>
      <c r="AA35" s="15">
        <v>227</v>
      </c>
      <c r="AB35" s="15">
        <v>169</v>
      </c>
      <c r="AC35" s="15">
        <v>1</v>
      </c>
      <c r="AD35" s="15" t="s">
        <v>910</v>
      </c>
    </row>
    <row r="36" spans="1:30" ht="14.5">
      <c r="A36" s="3" t="s">
        <v>7360</v>
      </c>
      <c r="B36" s="15" t="s">
        <v>1</v>
      </c>
      <c r="C36" s="15" t="s">
        <v>7334</v>
      </c>
      <c r="D36" s="15" t="s">
        <v>7303</v>
      </c>
      <c r="E36" s="15" t="s">
        <v>0</v>
      </c>
      <c r="F36" s="15" t="s">
        <v>7289</v>
      </c>
      <c r="G36" s="15">
        <v>60</v>
      </c>
      <c r="H36" s="15">
        <v>20</v>
      </c>
      <c r="I36" s="15">
        <v>111</v>
      </c>
      <c r="J36" s="15">
        <v>2</v>
      </c>
      <c r="K36" s="15">
        <v>3</v>
      </c>
      <c r="L36" s="15">
        <v>4</v>
      </c>
      <c r="M36" s="15">
        <v>4.7</v>
      </c>
      <c r="N36" s="15">
        <v>6</v>
      </c>
      <c r="O36" s="15"/>
      <c r="P36" s="15"/>
      <c r="Q36" s="15"/>
      <c r="R36" s="15"/>
      <c r="S36" s="15"/>
      <c r="T36" s="15"/>
      <c r="U36" s="15">
        <v>103</v>
      </c>
      <c r="V36" s="15"/>
      <c r="W36" s="15">
        <v>150</v>
      </c>
      <c r="X36" s="15">
        <v>35</v>
      </c>
      <c r="Y36" s="15">
        <v>19</v>
      </c>
      <c r="Z36" s="15">
        <v>6842</v>
      </c>
      <c r="AA36" s="15">
        <v>387</v>
      </c>
      <c r="AB36" s="15">
        <v>115</v>
      </c>
      <c r="AC36" s="15" t="s">
        <v>9484</v>
      </c>
      <c r="AD36" s="15" t="s">
        <v>910</v>
      </c>
    </row>
    <row r="37" spans="1:30" ht="14.5">
      <c r="A37" s="3" t="s">
        <v>7361</v>
      </c>
      <c r="B37" s="15" t="s">
        <v>1</v>
      </c>
      <c r="C37" s="15" t="s">
        <v>7334</v>
      </c>
      <c r="D37" s="15" t="s">
        <v>7303</v>
      </c>
      <c r="E37" s="15" t="s">
        <v>0</v>
      </c>
      <c r="F37" s="15" t="s">
        <v>7289</v>
      </c>
      <c r="G37" s="15">
        <v>60</v>
      </c>
      <c r="H37" s="15">
        <v>20</v>
      </c>
      <c r="I37" s="15">
        <v>111</v>
      </c>
      <c r="J37" s="15">
        <v>1</v>
      </c>
      <c r="K37" s="15">
        <v>1.6</v>
      </c>
      <c r="L37" s="15">
        <v>2.5</v>
      </c>
      <c r="M37" s="15">
        <v>4.8</v>
      </c>
      <c r="N37" s="15">
        <v>6</v>
      </c>
      <c r="O37" s="15">
        <v>5.4</v>
      </c>
      <c r="P37" s="15">
        <v>7.8</v>
      </c>
      <c r="Q37" s="15"/>
      <c r="R37" s="15"/>
      <c r="S37" s="15"/>
      <c r="T37" s="15"/>
      <c r="U37" s="15">
        <v>107</v>
      </c>
      <c r="V37" s="15">
        <v>52</v>
      </c>
      <c r="W37" s="15">
        <v>150</v>
      </c>
      <c r="X37" s="15">
        <v>18</v>
      </c>
      <c r="Y37" s="15">
        <v>23</v>
      </c>
      <c r="Z37" s="15">
        <v>6273</v>
      </c>
      <c r="AA37" s="15">
        <v>391</v>
      </c>
      <c r="AB37" s="15">
        <v>167</v>
      </c>
      <c r="AC37" s="15" t="s">
        <v>9484</v>
      </c>
      <c r="AD37" s="15" t="s">
        <v>910</v>
      </c>
    </row>
    <row r="38" spans="1:30" ht="14.5">
      <c r="A38" s="3" t="s">
        <v>7362</v>
      </c>
      <c r="B38" s="15" t="s">
        <v>1</v>
      </c>
      <c r="C38" s="15" t="s">
        <v>7322</v>
      </c>
      <c r="D38" s="15" t="s">
        <v>7303</v>
      </c>
      <c r="E38" s="15" t="s">
        <v>0</v>
      </c>
      <c r="F38" s="15" t="s">
        <v>7289</v>
      </c>
      <c r="G38" s="15">
        <v>40</v>
      </c>
      <c r="H38" s="15">
        <v>20</v>
      </c>
      <c r="I38" s="15">
        <v>75</v>
      </c>
      <c r="J38" s="15">
        <v>2</v>
      </c>
      <c r="K38" s="15">
        <v>2.9</v>
      </c>
      <c r="L38" s="15">
        <v>4</v>
      </c>
      <c r="M38" s="15">
        <v>4.7</v>
      </c>
      <c r="N38" s="15">
        <v>7</v>
      </c>
      <c r="O38" s="15"/>
      <c r="P38" s="15"/>
      <c r="Q38" s="15"/>
      <c r="R38" s="15"/>
      <c r="S38" s="15"/>
      <c r="T38" s="15"/>
      <c r="U38" s="15">
        <v>40</v>
      </c>
      <c r="V38" s="15"/>
      <c r="W38" s="15">
        <v>175</v>
      </c>
      <c r="X38" s="15">
        <v>12</v>
      </c>
      <c r="Y38" s="15">
        <v>10</v>
      </c>
      <c r="Z38" s="15">
        <v>2403</v>
      </c>
      <c r="AA38" s="15">
        <v>253</v>
      </c>
      <c r="AB38" s="15">
        <v>117</v>
      </c>
      <c r="AC38" s="15">
        <v>1</v>
      </c>
      <c r="AD38" s="15" t="s">
        <v>910</v>
      </c>
    </row>
    <row r="39" spans="1:30" ht="14.5">
      <c r="A39" s="3" t="s">
        <v>7363</v>
      </c>
      <c r="B39" s="15" t="s">
        <v>1</v>
      </c>
      <c r="C39" s="15" t="s">
        <v>7322</v>
      </c>
      <c r="D39" s="15" t="s">
        <v>7303</v>
      </c>
      <c r="E39" s="15" t="s">
        <v>0</v>
      </c>
      <c r="F39" s="15" t="s">
        <v>7289</v>
      </c>
      <c r="G39" s="15">
        <v>40</v>
      </c>
      <c r="H39" s="15">
        <v>20</v>
      </c>
      <c r="I39" s="15">
        <v>75</v>
      </c>
      <c r="J39" s="15">
        <v>1</v>
      </c>
      <c r="K39" s="15">
        <v>1.7</v>
      </c>
      <c r="L39" s="15">
        <v>2.5</v>
      </c>
      <c r="M39" s="15">
        <v>4.4000000000000004</v>
      </c>
      <c r="N39" s="15">
        <v>7</v>
      </c>
      <c r="O39" s="15">
        <v>6.4</v>
      </c>
      <c r="P39" s="15">
        <v>9.5</v>
      </c>
      <c r="Q39" s="15"/>
      <c r="R39" s="15"/>
      <c r="S39" s="15"/>
      <c r="T39" s="15"/>
      <c r="U39" s="15">
        <v>39</v>
      </c>
      <c r="V39" s="15">
        <v>20</v>
      </c>
      <c r="W39" s="15">
        <v>175</v>
      </c>
      <c r="X39" s="15">
        <v>6</v>
      </c>
      <c r="Y39" s="15">
        <v>11</v>
      </c>
      <c r="Z39" s="15">
        <v>2151</v>
      </c>
      <c r="AA39" s="15">
        <v>250</v>
      </c>
      <c r="AB39" s="15">
        <v>140</v>
      </c>
      <c r="AC39" s="15">
        <v>1</v>
      </c>
      <c r="AD39" s="15" t="s">
        <v>910</v>
      </c>
    </row>
    <row r="40" spans="1:30" ht="14.5">
      <c r="A40" s="3" t="s">
        <v>7364</v>
      </c>
      <c r="B40" s="15" t="s">
        <v>1</v>
      </c>
      <c r="C40" s="15" t="s">
        <v>7304</v>
      </c>
      <c r="D40" s="15" t="s">
        <v>7303</v>
      </c>
      <c r="E40" s="15" t="s">
        <v>10285</v>
      </c>
      <c r="F40" s="15" t="s">
        <v>7289</v>
      </c>
      <c r="G40" s="15">
        <v>40</v>
      </c>
      <c r="H40" s="15">
        <v>20</v>
      </c>
      <c r="I40" s="15">
        <v>54</v>
      </c>
      <c r="J40" s="15">
        <v>2.4</v>
      </c>
      <c r="K40" s="15">
        <v>3</v>
      </c>
      <c r="L40" s="15">
        <v>3.6</v>
      </c>
      <c r="M40" s="15">
        <v>5.8</v>
      </c>
      <c r="N40" s="15">
        <v>7</v>
      </c>
      <c r="O40" s="15"/>
      <c r="P40" s="15"/>
      <c r="Q40" s="15"/>
      <c r="R40" s="15"/>
      <c r="S40" s="15"/>
      <c r="T40" s="15"/>
      <c r="U40" s="15">
        <v>19</v>
      </c>
      <c r="V40" s="15"/>
      <c r="W40" s="15">
        <v>175</v>
      </c>
      <c r="X40" s="15">
        <v>5.5</v>
      </c>
      <c r="Y40" s="15">
        <v>3.8</v>
      </c>
      <c r="Z40" s="15">
        <v>1337</v>
      </c>
      <c r="AA40" s="15">
        <v>229</v>
      </c>
      <c r="AB40" s="15">
        <v>39</v>
      </c>
      <c r="AC40" s="15">
        <v>1</v>
      </c>
      <c r="AD40" s="15" t="s">
        <v>910</v>
      </c>
    </row>
    <row r="41" spans="1:30" ht="14.5">
      <c r="A41" s="3" t="s">
        <v>7365</v>
      </c>
      <c r="B41" s="15" t="s">
        <v>1</v>
      </c>
      <c r="C41" s="15" t="s">
        <v>7338</v>
      </c>
      <c r="D41" s="15" t="s">
        <v>7303</v>
      </c>
      <c r="E41" s="15" t="s">
        <v>10285</v>
      </c>
      <c r="F41" s="15" t="s">
        <v>7289</v>
      </c>
      <c r="G41" s="15">
        <v>40</v>
      </c>
      <c r="H41" s="15">
        <v>20</v>
      </c>
      <c r="I41" s="15">
        <v>54</v>
      </c>
      <c r="J41" s="15">
        <v>2.4</v>
      </c>
      <c r="K41" s="15">
        <v>3</v>
      </c>
      <c r="L41" s="15">
        <v>3.6</v>
      </c>
      <c r="M41" s="15">
        <v>6.2</v>
      </c>
      <c r="N41" s="15">
        <v>7</v>
      </c>
      <c r="O41" s="15"/>
      <c r="P41" s="15"/>
      <c r="Q41" s="15"/>
      <c r="R41" s="15"/>
      <c r="S41" s="15"/>
      <c r="T41" s="15"/>
      <c r="U41" s="15">
        <v>21</v>
      </c>
      <c r="V41" s="15"/>
      <c r="W41" s="15">
        <v>150</v>
      </c>
      <c r="X41" s="15">
        <v>5.6</v>
      </c>
      <c r="Y41" s="15">
        <v>4.8</v>
      </c>
      <c r="Z41" s="15">
        <v>1233</v>
      </c>
      <c r="AA41" s="15">
        <v>249</v>
      </c>
      <c r="AB41" s="15">
        <v>31</v>
      </c>
      <c r="AC41" s="15">
        <v>1</v>
      </c>
      <c r="AD41" s="15" t="s">
        <v>910</v>
      </c>
    </row>
    <row r="42" spans="1:30" ht="14.5">
      <c r="A42" s="3" t="s">
        <v>7366</v>
      </c>
      <c r="B42" s="15" t="s">
        <v>1</v>
      </c>
      <c r="C42" s="15" t="s">
        <v>7304</v>
      </c>
      <c r="D42" s="15" t="s">
        <v>7303</v>
      </c>
      <c r="E42" s="15" t="s">
        <v>10285</v>
      </c>
      <c r="F42" s="15" t="s">
        <v>7289</v>
      </c>
      <c r="G42" s="15">
        <v>40</v>
      </c>
      <c r="H42" s="15">
        <v>16</v>
      </c>
      <c r="I42" s="15">
        <v>54</v>
      </c>
      <c r="J42" s="15">
        <v>1.4</v>
      </c>
      <c r="K42" s="15">
        <v>1.8</v>
      </c>
      <c r="L42" s="15">
        <v>2.2000000000000002</v>
      </c>
      <c r="M42" s="15">
        <v>5.6</v>
      </c>
      <c r="N42" s="15">
        <v>7</v>
      </c>
      <c r="O42" s="15">
        <v>7.5</v>
      </c>
      <c r="P42" s="15">
        <v>9.8000000000000007</v>
      </c>
      <c r="Q42" s="15"/>
      <c r="R42" s="15"/>
      <c r="S42" s="15"/>
      <c r="T42" s="15"/>
      <c r="U42" s="15">
        <v>23</v>
      </c>
      <c r="V42" s="15">
        <v>11</v>
      </c>
      <c r="W42" s="15">
        <v>175</v>
      </c>
      <c r="X42" s="15">
        <v>4.3</v>
      </c>
      <c r="Y42" s="15">
        <v>3.5</v>
      </c>
      <c r="Z42" s="15">
        <v>1446</v>
      </c>
      <c r="AA42" s="15">
        <v>229</v>
      </c>
      <c r="AB42" s="15">
        <v>32</v>
      </c>
      <c r="AC42" s="15">
        <v>1</v>
      </c>
      <c r="AD42" s="15" t="s">
        <v>910</v>
      </c>
    </row>
    <row r="43" spans="1:30" ht="14.5">
      <c r="A43" s="3" t="s">
        <v>7367</v>
      </c>
      <c r="B43" s="15" t="s">
        <v>1</v>
      </c>
      <c r="C43" s="15" t="s">
        <v>7338</v>
      </c>
      <c r="D43" s="15" t="s">
        <v>7303</v>
      </c>
      <c r="E43" s="15" t="s">
        <v>10285</v>
      </c>
      <c r="F43" s="15" t="s">
        <v>7289</v>
      </c>
      <c r="G43" s="15">
        <v>40</v>
      </c>
      <c r="H43" s="15">
        <v>16</v>
      </c>
      <c r="I43" s="15">
        <v>54</v>
      </c>
      <c r="J43" s="15">
        <v>1.4</v>
      </c>
      <c r="K43" s="15">
        <v>1.8</v>
      </c>
      <c r="L43" s="15">
        <v>2.2000000000000002</v>
      </c>
      <c r="M43" s="15">
        <v>5.9</v>
      </c>
      <c r="N43" s="15">
        <v>7</v>
      </c>
      <c r="O43" s="15">
        <v>7.7</v>
      </c>
      <c r="P43" s="15">
        <v>9.8000000000000007</v>
      </c>
      <c r="Q43" s="15"/>
      <c r="R43" s="15"/>
      <c r="S43" s="15"/>
      <c r="T43" s="15"/>
      <c r="U43" s="15">
        <v>24</v>
      </c>
      <c r="V43" s="15">
        <v>11</v>
      </c>
      <c r="W43" s="15">
        <v>150</v>
      </c>
      <c r="X43" s="15">
        <v>4.5</v>
      </c>
      <c r="Y43" s="15">
        <v>3.9</v>
      </c>
      <c r="Z43" s="15">
        <v>1376</v>
      </c>
      <c r="AA43" s="15">
        <v>249</v>
      </c>
      <c r="AB43" s="15">
        <v>34</v>
      </c>
      <c r="AC43" s="15">
        <v>1</v>
      </c>
      <c r="AD43" s="15" t="s">
        <v>910</v>
      </c>
    </row>
    <row r="44" spans="1:30" ht="14.5">
      <c r="A44" s="3" t="s">
        <v>7368</v>
      </c>
      <c r="B44" s="15" t="s">
        <v>1</v>
      </c>
      <c r="C44" s="15" t="s">
        <v>7294</v>
      </c>
      <c r="D44" s="15" t="s">
        <v>7317</v>
      </c>
      <c r="E44" s="15" t="s">
        <v>10285</v>
      </c>
      <c r="F44" s="15" t="s">
        <v>7289</v>
      </c>
      <c r="G44" s="15">
        <v>40</v>
      </c>
      <c r="H44" s="15">
        <v>20</v>
      </c>
      <c r="I44" s="15">
        <v>34</v>
      </c>
      <c r="J44" s="15">
        <v>2.4</v>
      </c>
      <c r="K44" s="15">
        <v>3</v>
      </c>
      <c r="L44" s="15">
        <v>3.6</v>
      </c>
      <c r="M44" s="15">
        <v>6.5</v>
      </c>
      <c r="N44" s="15">
        <v>7.6</v>
      </c>
      <c r="O44" s="15"/>
      <c r="P44" s="15"/>
      <c r="Q44" s="15"/>
      <c r="R44" s="15"/>
      <c r="S44" s="15"/>
      <c r="T44" s="15"/>
      <c r="U44" s="15">
        <v>19</v>
      </c>
      <c r="V44" s="15"/>
      <c r="W44" s="15">
        <v>175</v>
      </c>
      <c r="X44" s="15">
        <v>5.7</v>
      </c>
      <c r="Y44" s="15">
        <v>3.8</v>
      </c>
      <c r="Z44" s="15">
        <v>1217</v>
      </c>
      <c r="AA44" s="15">
        <v>235</v>
      </c>
      <c r="AB44" s="15">
        <v>17</v>
      </c>
      <c r="AC44" s="15">
        <v>1</v>
      </c>
      <c r="AD44" s="15" t="s">
        <v>910</v>
      </c>
    </row>
    <row r="45" spans="1:30" ht="14.5">
      <c r="A45" s="3" t="s">
        <v>7369</v>
      </c>
      <c r="B45" s="15" t="s">
        <v>1</v>
      </c>
      <c r="C45" s="15" t="s">
        <v>7294</v>
      </c>
      <c r="D45" s="15" t="s">
        <v>7317</v>
      </c>
      <c r="E45" s="15" t="s">
        <v>10285</v>
      </c>
      <c r="F45" s="15" t="s">
        <v>7289</v>
      </c>
      <c r="G45" s="15">
        <v>40</v>
      </c>
      <c r="H45" s="15">
        <v>16</v>
      </c>
      <c r="I45" s="15">
        <v>34</v>
      </c>
      <c r="J45" s="15">
        <v>1.4</v>
      </c>
      <c r="K45" s="15">
        <v>1.8</v>
      </c>
      <c r="L45" s="15">
        <v>2.2000000000000002</v>
      </c>
      <c r="M45" s="15">
        <v>6.1</v>
      </c>
      <c r="N45" s="15">
        <v>7.6</v>
      </c>
      <c r="O45" s="15">
        <v>7.7</v>
      </c>
      <c r="P45" s="15">
        <v>10.6</v>
      </c>
      <c r="Q45" s="15"/>
      <c r="R45" s="15"/>
      <c r="S45" s="15"/>
      <c r="T45" s="15"/>
      <c r="U45" s="15">
        <v>22.4</v>
      </c>
      <c r="V45" s="15">
        <v>10.7</v>
      </c>
      <c r="W45" s="15">
        <v>175</v>
      </c>
      <c r="X45" s="15">
        <v>4.3</v>
      </c>
      <c r="Y45" s="15">
        <v>3.3</v>
      </c>
      <c r="Z45" s="15">
        <v>1344</v>
      </c>
      <c r="AA45" s="15">
        <v>248</v>
      </c>
      <c r="AB45" s="15">
        <v>15</v>
      </c>
      <c r="AC45" s="15">
        <v>1</v>
      </c>
      <c r="AD45" s="15" t="s">
        <v>910</v>
      </c>
    </row>
    <row r="46" spans="1:30" ht="14.5">
      <c r="A46" s="3" t="s">
        <v>7370</v>
      </c>
      <c r="B46" s="15" t="s">
        <v>1</v>
      </c>
      <c r="C46" s="15" t="s">
        <v>7322</v>
      </c>
      <c r="D46" s="15" t="s">
        <v>7303</v>
      </c>
      <c r="E46" s="15" t="s">
        <v>0</v>
      </c>
      <c r="F46" s="15" t="s">
        <v>7289</v>
      </c>
      <c r="G46" s="15">
        <v>30</v>
      </c>
      <c r="H46" s="15">
        <v>20</v>
      </c>
      <c r="I46" s="15">
        <v>55</v>
      </c>
      <c r="J46" s="15">
        <v>1</v>
      </c>
      <c r="K46" s="15">
        <v>1.6</v>
      </c>
      <c r="L46" s="15">
        <v>2.5</v>
      </c>
      <c r="M46" s="15">
        <v>6.5</v>
      </c>
      <c r="N46" s="15">
        <v>8</v>
      </c>
      <c r="O46" s="15">
        <v>9.5</v>
      </c>
      <c r="P46" s="15">
        <v>12.5</v>
      </c>
      <c r="Q46" s="15"/>
      <c r="R46" s="15"/>
      <c r="S46" s="15"/>
      <c r="T46" s="15"/>
      <c r="U46" s="15"/>
      <c r="V46" s="15">
        <v>7.5</v>
      </c>
      <c r="W46" s="15">
        <v>150</v>
      </c>
      <c r="X46" s="15">
        <v>1.3</v>
      </c>
      <c r="Y46" s="15">
        <v>4.5</v>
      </c>
      <c r="Z46" s="15">
        <v>750</v>
      </c>
      <c r="AA46" s="15">
        <v>150</v>
      </c>
      <c r="AB46" s="15">
        <v>110</v>
      </c>
      <c r="AC46" s="15">
        <v>3</v>
      </c>
      <c r="AD46" s="15" t="s">
        <v>910</v>
      </c>
    </row>
    <row r="47" spans="1:30" ht="14.5">
      <c r="A47" s="3" t="s">
        <v>7371</v>
      </c>
      <c r="B47" s="15" t="s">
        <v>1</v>
      </c>
      <c r="C47" s="15" t="s">
        <v>7322</v>
      </c>
      <c r="D47" s="15" t="s">
        <v>7303</v>
      </c>
      <c r="E47" s="15" t="s">
        <v>0</v>
      </c>
      <c r="F47" s="15" t="s">
        <v>7289</v>
      </c>
      <c r="G47" s="15">
        <v>30</v>
      </c>
      <c r="H47" s="15">
        <v>20</v>
      </c>
      <c r="I47" s="15">
        <v>73</v>
      </c>
      <c r="J47" s="15">
        <v>1</v>
      </c>
      <c r="K47" s="15">
        <v>1.6</v>
      </c>
      <c r="L47" s="15">
        <v>2.5</v>
      </c>
      <c r="M47" s="15">
        <v>6.5</v>
      </c>
      <c r="N47" s="15">
        <v>8</v>
      </c>
      <c r="O47" s="15">
        <v>9.5</v>
      </c>
      <c r="P47" s="15">
        <v>12.5</v>
      </c>
      <c r="Q47" s="15"/>
      <c r="R47" s="15"/>
      <c r="S47" s="15"/>
      <c r="T47" s="15"/>
      <c r="U47" s="15">
        <v>14.4</v>
      </c>
      <c r="V47" s="15">
        <v>7.2</v>
      </c>
      <c r="W47" s="15">
        <v>150</v>
      </c>
      <c r="X47" s="15">
        <v>2.6</v>
      </c>
      <c r="Y47" s="15">
        <v>3.3</v>
      </c>
      <c r="Z47" s="15">
        <v>843</v>
      </c>
      <c r="AA47" s="15">
        <v>157</v>
      </c>
      <c r="AB47" s="15">
        <v>95</v>
      </c>
      <c r="AC47" s="15">
        <v>1</v>
      </c>
      <c r="AD47" s="15" t="s">
        <v>910</v>
      </c>
    </row>
    <row r="48" spans="1:30" ht="14.5">
      <c r="A48" s="3" t="s">
        <v>7372</v>
      </c>
      <c r="B48" s="15" t="s">
        <v>1</v>
      </c>
      <c r="C48" s="15" t="s">
        <v>7322</v>
      </c>
      <c r="D48" s="15" t="s">
        <v>7303</v>
      </c>
      <c r="E48" s="15" t="s">
        <v>0</v>
      </c>
      <c r="F48" s="15" t="s">
        <v>7289</v>
      </c>
      <c r="G48" s="15">
        <v>30</v>
      </c>
      <c r="H48" s="15">
        <v>20</v>
      </c>
      <c r="I48" s="15">
        <v>59</v>
      </c>
      <c r="J48" s="15">
        <v>1</v>
      </c>
      <c r="K48" s="15">
        <v>1.8</v>
      </c>
      <c r="L48" s="15">
        <v>2.5</v>
      </c>
      <c r="M48" s="15">
        <v>5.8</v>
      </c>
      <c r="N48" s="15">
        <v>8</v>
      </c>
      <c r="O48" s="15">
        <v>10</v>
      </c>
      <c r="P48" s="15">
        <v>15</v>
      </c>
      <c r="Q48" s="15"/>
      <c r="R48" s="15"/>
      <c r="S48" s="15"/>
      <c r="T48" s="15"/>
      <c r="U48" s="15">
        <v>20</v>
      </c>
      <c r="V48" s="15">
        <v>10</v>
      </c>
      <c r="W48" s="15">
        <v>175</v>
      </c>
      <c r="X48" s="15">
        <v>4</v>
      </c>
      <c r="Y48" s="15">
        <v>5</v>
      </c>
      <c r="Z48" s="15">
        <v>1097</v>
      </c>
      <c r="AA48" s="15">
        <v>180</v>
      </c>
      <c r="AB48" s="15">
        <v>106</v>
      </c>
      <c r="AC48" s="15">
        <v>1</v>
      </c>
      <c r="AD48" s="15" t="s">
        <v>910</v>
      </c>
    </row>
    <row r="49" spans="1:30" ht="14.5">
      <c r="A49" s="3" t="s">
        <v>7373</v>
      </c>
      <c r="B49" s="15" t="s">
        <v>1</v>
      </c>
      <c r="C49" s="15" t="s">
        <v>7338</v>
      </c>
      <c r="D49" s="15" t="s">
        <v>7303</v>
      </c>
      <c r="E49" s="15" t="s">
        <v>0</v>
      </c>
      <c r="F49" s="15" t="s">
        <v>7289</v>
      </c>
      <c r="G49" s="15">
        <v>30</v>
      </c>
      <c r="H49" s="15">
        <v>20</v>
      </c>
      <c r="I49" s="15">
        <v>52</v>
      </c>
      <c r="J49" s="15">
        <v>1</v>
      </c>
      <c r="K49" s="15">
        <v>1.6</v>
      </c>
      <c r="L49" s="15">
        <v>2.5</v>
      </c>
      <c r="M49" s="15">
        <v>6.2</v>
      </c>
      <c r="N49" s="15">
        <v>8.5</v>
      </c>
      <c r="O49" s="15">
        <v>9</v>
      </c>
      <c r="P49" s="15">
        <v>13</v>
      </c>
      <c r="Q49" s="15"/>
      <c r="R49" s="15"/>
      <c r="S49" s="15"/>
      <c r="T49" s="15"/>
      <c r="U49" s="15">
        <v>14.3</v>
      </c>
      <c r="V49" s="15">
        <v>7.2</v>
      </c>
      <c r="W49" s="15">
        <v>150</v>
      </c>
      <c r="X49" s="15">
        <v>2.6</v>
      </c>
      <c r="Y49" s="15">
        <v>3.4</v>
      </c>
      <c r="Z49" s="15">
        <v>817</v>
      </c>
      <c r="AA49" s="15">
        <v>155</v>
      </c>
      <c r="AB49" s="15">
        <v>96</v>
      </c>
      <c r="AC49" s="15">
        <v>1</v>
      </c>
      <c r="AD49" s="15" t="s">
        <v>910</v>
      </c>
    </row>
    <row r="50" spans="1:30" ht="14.5">
      <c r="A50" s="3" t="s">
        <v>7374</v>
      </c>
      <c r="B50" s="15" t="s">
        <v>1</v>
      </c>
      <c r="C50" s="15" t="s">
        <v>7338</v>
      </c>
      <c r="D50" s="15" t="s">
        <v>7303</v>
      </c>
      <c r="E50" s="15" t="s">
        <v>0</v>
      </c>
      <c r="F50" s="15" t="s">
        <v>7289</v>
      </c>
      <c r="G50" s="15">
        <v>30</v>
      </c>
      <c r="H50" s="15">
        <v>20</v>
      </c>
      <c r="I50" s="15">
        <v>58</v>
      </c>
      <c r="J50" s="15">
        <v>1</v>
      </c>
      <c r="K50" s="15">
        <v>1.7</v>
      </c>
      <c r="L50" s="15">
        <v>2.5</v>
      </c>
      <c r="M50" s="15">
        <v>5.4</v>
      </c>
      <c r="N50" s="15">
        <v>8.5</v>
      </c>
      <c r="O50" s="15">
        <v>10.199999999999999</v>
      </c>
      <c r="P50" s="15">
        <v>15</v>
      </c>
      <c r="Q50" s="15"/>
      <c r="R50" s="15"/>
      <c r="S50" s="15"/>
      <c r="T50" s="15"/>
      <c r="U50" s="15">
        <v>20</v>
      </c>
      <c r="V50" s="15">
        <v>10</v>
      </c>
      <c r="W50" s="15">
        <v>150</v>
      </c>
      <c r="X50" s="15">
        <v>4</v>
      </c>
      <c r="Y50" s="15">
        <v>5</v>
      </c>
      <c r="Z50" s="15">
        <v>1101</v>
      </c>
      <c r="AA50" s="15">
        <v>186</v>
      </c>
      <c r="AB50" s="15">
        <v>118</v>
      </c>
      <c r="AC50" s="15">
        <v>1</v>
      </c>
      <c r="AD50" s="15" t="s">
        <v>910</v>
      </c>
    </row>
    <row r="51" spans="1:30" ht="14.5">
      <c r="A51" s="3" t="s">
        <v>7375</v>
      </c>
      <c r="B51" s="15" t="s">
        <v>1</v>
      </c>
      <c r="C51" s="15" t="s">
        <v>7376</v>
      </c>
      <c r="D51" s="15" t="s">
        <v>7317</v>
      </c>
      <c r="E51" s="15" t="s">
        <v>0</v>
      </c>
      <c r="F51" s="15" t="s">
        <v>7289</v>
      </c>
      <c r="G51" s="15">
        <v>30</v>
      </c>
      <c r="H51" s="15">
        <v>20</v>
      </c>
      <c r="I51" s="15">
        <v>51</v>
      </c>
      <c r="J51" s="15">
        <v>1.3</v>
      </c>
      <c r="K51" s="15">
        <v>1.8</v>
      </c>
      <c r="L51" s="15">
        <v>2.5</v>
      </c>
      <c r="M51" s="15">
        <v>6.5</v>
      </c>
      <c r="N51" s="15">
        <v>8.5</v>
      </c>
      <c r="O51" s="15">
        <v>11</v>
      </c>
      <c r="P51" s="15">
        <v>15</v>
      </c>
      <c r="Q51" s="15"/>
      <c r="R51" s="15"/>
      <c r="S51" s="15"/>
      <c r="T51" s="15"/>
      <c r="U51" s="15">
        <v>20</v>
      </c>
      <c r="V51" s="15">
        <v>10</v>
      </c>
      <c r="W51" s="15">
        <v>150</v>
      </c>
      <c r="X51" s="15">
        <v>4</v>
      </c>
      <c r="Y51" s="15">
        <v>5</v>
      </c>
      <c r="Z51" s="15">
        <v>1091</v>
      </c>
      <c r="AA51" s="15">
        <v>176</v>
      </c>
      <c r="AB51" s="15">
        <v>106</v>
      </c>
      <c r="AC51" s="15">
        <v>1</v>
      </c>
      <c r="AD51" s="15" t="s">
        <v>910</v>
      </c>
    </row>
    <row r="52" spans="1:30" ht="14.5">
      <c r="A52" s="3" t="s">
        <v>7377</v>
      </c>
      <c r="B52" s="15" t="s">
        <v>1</v>
      </c>
      <c r="C52" s="15" t="s">
        <v>7322</v>
      </c>
      <c r="D52" s="15" t="s">
        <v>7303</v>
      </c>
      <c r="E52" s="15" t="s">
        <v>0</v>
      </c>
      <c r="F52" s="15" t="s">
        <v>7289</v>
      </c>
      <c r="G52" s="15">
        <v>80</v>
      </c>
      <c r="H52" s="15">
        <v>20</v>
      </c>
      <c r="I52" s="15">
        <v>67</v>
      </c>
      <c r="J52" s="15">
        <v>1</v>
      </c>
      <c r="K52" s="15">
        <v>1.9</v>
      </c>
      <c r="L52" s="15">
        <v>2.5</v>
      </c>
      <c r="M52" s="15">
        <v>6.4</v>
      </c>
      <c r="N52" s="15">
        <v>8.9</v>
      </c>
      <c r="O52" s="15">
        <v>8</v>
      </c>
      <c r="P52" s="15">
        <v>11</v>
      </c>
      <c r="Q52" s="15"/>
      <c r="R52" s="15"/>
      <c r="S52" s="15"/>
      <c r="T52" s="15"/>
      <c r="U52" s="15">
        <v>90</v>
      </c>
      <c r="V52" s="15">
        <v>45</v>
      </c>
      <c r="W52" s="15">
        <v>150</v>
      </c>
      <c r="X52" s="15">
        <v>16</v>
      </c>
      <c r="Y52" s="15">
        <v>23</v>
      </c>
      <c r="Z52" s="15">
        <v>6119</v>
      </c>
      <c r="AA52" s="15">
        <v>304</v>
      </c>
      <c r="AB52" s="15">
        <v>116</v>
      </c>
      <c r="AC52" s="15">
        <v>1</v>
      </c>
      <c r="AD52" s="15" t="s">
        <v>910</v>
      </c>
    </row>
    <row r="53" spans="1:30" ht="14.5">
      <c r="A53" s="3" t="s">
        <v>7378</v>
      </c>
      <c r="B53" s="15" t="s">
        <v>1</v>
      </c>
      <c r="C53" s="15" t="s">
        <v>7339</v>
      </c>
      <c r="D53" s="15" t="s">
        <v>7303</v>
      </c>
      <c r="E53" s="15" t="s">
        <v>0</v>
      </c>
      <c r="F53" s="15" t="s">
        <v>7289</v>
      </c>
      <c r="G53" s="15">
        <v>30</v>
      </c>
      <c r="H53" s="15">
        <v>20</v>
      </c>
      <c r="I53" s="15">
        <v>50</v>
      </c>
      <c r="J53" s="15">
        <v>1</v>
      </c>
      <c r="K53" s="15">
        <v>1.6</v>
      </c>
      <c r="L53" s="15">
        <v>2.5</v>
      </c>
      <c r="M53" s="15">
        <v>7.5</v>
      </c>
      <c r="N53" s="15">
        <v>9</v>
      </c>
      <c r="O53" s="15">
        <v>10</v>
      </c>
      <c r="P53" s="15">
        <v>13</v>
      </c>
      <c r="Q53" s="15"/>
      <c r="R53" s="15"/>
      <c r="S53" s="15"/>
      <c r="T53" s="15"/>
      <c r="U53" s="15"/>
      <c r="V53" s="15">
        <v>7.5</v>
      </c>
      <c r="W53" s="15">
        <v>150</v>
      </c>
      <c r="X53" s="15">
        <v>1.3</v>
      </c>
      <c r="Y53" s="15">
        <v>4.5</v>
      </c>
      <c r="Z53" s="15">
        <v>750</v>
      </c>
      <c r="AA53" s="15">
        <v>150</v>
      </c>
      <c r="AB53" s="15">
        <v>110</v>
      </c>
      <c r="AC53" s="15">
        <v>3</v>
      </c>
      <c r="AD53" s="15" t="s">
        <v>910</v>
      </c>
    </row>
    <row r="54" spans="1:30" ht="14.5">
      <c r="A54" s="3" t="s">
        <v>7379</v>
      </c>
      <c r="B54" s="15" t="s">
        <v>1</v>
      </c>
      <c r="C54" s="15" t="s">
        <v>7322</v>
      </c>
      <c r="D54" s="15" t="s">
        <v>7303</v>
      </c>
      <c r="E54" s="15" t="s">
        <v>0</v>
      </c>
      <c r="F54" s="15" t="s">
        <v>7289</v>
      </c>
      <c r="G54" s="15">
        <v>40</v>
      </c>
      <c r="H54" s="15">
        <v>20</v>
      </c>
      <c r="I54" s="15">
        <v>54</v>
      </c>
      <c r="J54" s="15">
        <v>2</v>
      </c>
      <c r="K54" s="15">
        <v>3.2</v>
      </c>
      <c r="L54" s="15">
        <v>4</v>
      </c>
      <c r="M54" s="15">
        <v>7.7</v>
      </c>
      <c r="N54" s="15">
        <v>11</v>
      </c>
      <c r="O54" s="15"/>
      <c r="P54" s="15"/>
      <c r="Q54" s="15"/>
      <c r="R54" s="15"/>
      <c r="S54" s="15"/>
      <c r="T54" s="15"/>
      <c r="U54" s="15">
        <v>23</v>
      </c>
      <c r="V54" s="15"/>
      <c r="W54" s="15">
        <v>175</v>
      </c>
      <c r="X54" s="15">
        <v>7</v>
      </c>
      <c r="Y54" s="15">
        <v>6</v>
      </c>
      <c r="Z54" s="15">
        <v>1443</v>
      </c>
      <c r="AA54" s="15">
        <v>147</v>
      </c>
      <c r="AB54" s="15">
        <v>80</v>
      </c>
      <c r="AC54" s="15">
        <v>1</v>
      </c>
      <c r="AD54" s="15" t="s">
        <v>910</v>
      </c>
    </row>
    <row r="55" spans="1:30" ht="14.5">
      <c r="A55" s="3" t="s">
        <v>7380</v>
      </c>
      <c r="B55" s="15" t="s">
        <v>1</v>
      </c>
      <c r="C55" s="15" t="s">
        <v>7376</v>
      </c>
      <c r="D55" s="15" t="s">
        <v>7317</v>
      </c>
      <c r="E55" s="15" t="s">
        <v>0</v>
      </c>
      <c r="F55" s="15" t="s">
        <v>7289</v>
      </c>
      <c r="G55" s="15">
        <v>40</v>
      </c>
      <c r="H55" s="15">
        <v>20</v>
      </c>
      <c r="I55" s="15">
        <v>48</v>
      </c>
      <c r="J55" s="15">
        <v>2</v>
      </c>
      <c r="K55" s="15">
        <v>2.9</v>
      </c>
      <c r="L55" s="15">
        <v>4</v>
      </c>
      <c r="M55" s="15">
        <v>8.5</v>
      </c>
      <c r="N55" s="15">
        <v>11</v>
      </c>
      <c r="O55" s="15"/>
      <c r="P55" s="15"/>
      <c r="Q55" s="15"/>
      <c r="R55" s="15"/>
      <c r="S55" s="15"/>
      <c r="T55" s="15"/>
      <c r="U55" s="15">
        <v>25</v>
      </c>
      <c r="V55" s="15"/>
      <c r="W55" s="15">
        <v>150</v>
      </c>
      <c r="X55" s="15">
        <v>7</v>
      </c>
      <c r="Y55" s="15">
        <v>6</v>
      </c>
      <c r="Z55" s="15">
        <v>1506</v>
      </c>
      <c r="AA55" s="15">
        <v>144</v>
      </c>
      <c r="AB55" s="15">
        <v>75</v>
      </c>
      <c r="AC55" s="15">
        <v>1</v>
      </c>
      <c r="AD55" s="15" t="s">
        <v>910</v>
      </c>
    </row>
    <row r="56" spans="1:30" ht="14.5">
      <c r="A56" s="3" t="s">
        <v>7381</v>
      </c>
      <c r="B56" s="15" t="s">
        <v>1</v>
      </c>
      <c r="C56" s="15" t="s">
        <v>7322</v>
      </c>
      <c r="D56" s="15" t="s">
        <v>7303</v>
      </c>
      <c r="E56" s="15" t="s">
        <v>0</v>
      </c>
      <c r="F56" s="15" t="s">
        <v>7289</v>
      </c>
      <c r="G56" s="15">
        <v>40</v>
      </c>
      <c r="H56" s="15">
        <v>20</v>
      </c>
      <c r="I56" s="15">
        <v>54</v>
      </c>
      <c r="J56" s="15">
        <v>1</v>
      </c>
      <c r="K56" s="15">
        <v>1.9</v>
      </c>
      <c r="L56" s="15">
        <v>2.5</v>
      </c>
      <c r="M56" s="15">
        <v>8</v>
      </c>
      <c r="N56" s="15">
        <v>11</v>
      </c>
      <c r="O56" s="15">
        <v>12</v>
      </c>
      <c r="P56" s="15">
        <v>16</v>
      </c>
      <c r="Q56" s="15"/>
      <c r="R56" s="15"/>
      <c r="S56" s="15"/>
      <c r="T56" s="15"/>
      <c r="U56" s="15">
        <v>23</v>
      </c>
      <c r="V56" s="15">
        <v>12</v>
      </c>
      <c r="W56" s="15">
        <v>175</v>
      </c>
      <c r="X56" s="15">
        <v>4</v>
      </c>
      <c r="Y56" s="15">
        <v>6</v>
      </c>
      <c r="Z56" s="15">
        <v>1269</v>
      </c>
      <c r="AA56" s="15">
        <v>142</v>
      </c>
      <c r="AB56" s="15">
        <v>82</v>
      </c>
      <c r="AC56" s="15">
        <v>1</v>
      </c>
      <c r="AD56" s="15" t="s">
        <v>910</v>
      </c>
    </row>
    <row r="57" spans="1:30" ht="14.5">
      <c r="A57" s="3" t="s">
        <v>7382</v>
      </c>
      <c r="B57" s="15" t="s">
        <v>1</v>
      </c>
      <c r="C57" s="15" t="s">
        <v>7338</v>
      </c>
      <c r="D57" s="15" t="s">
        <v>7303</v>
      </c>
      <c r="E57" s="15" t="s">
        <v>0</v>
      </c>
      <c r="F57" s="15" t="s">
        <v>7289</v>
      </c>
      <c r="G57" s="15">
        <v>40</v>
      </c>
      <c r="H57" s="15">
        <v>20</v>
      </c>
      <c r="I57" s="15">
        <v>44</v>
      </c>
      <c r="J57" s="15">
        <v>1</v>
      </c>
      <c r="K57" s="15">
        <v>1.7</v>
      </c>
      <c r="L57" s="15">
        <v>2.5</v>
      </c>
      <c r="M57" s="15">
        <v>7</v>
      </c>
      <c r="N57" s="15">
        <v>11</v>
      </c>
      <c r="O57" s="15">
        <v>10</v>
      </c>
      <c r="P57" s="15">
        <v>16</v>
      </c>
      <c r="Q57" s="15"/>
      <c r="R57" s="15"/>
      <c r="S57" s="15"/>
      <c r="T57" s="15"/>
      <c r="U57" s="15">
        <v>24</v>
      </c>
      <c r="V57" s="15">
        <v>12</v>
      </c>
      <c r="W57" s="15">
        <v>150</v>
      </c>
      <c r="X57" s="15">
        <v>4</v>
      </c>
      <c r="Y57" s="15">
        <v>6</v>
      </c>
      <c r="Z57" s="15">
        <v>1329</v>
      </c>
      <c r="AA57" s="15">
        <v>147</v>
      </c>
      <c r="AB57" s="15">
        <v>82</v>
      </c>
      <c r="AC57" s="15">
        <v>1</v>
      </c>
      <c r="AD57" s="15" t="s">
        <v>910</v>
      </c>
    </row>
    <row r="58" spans="1:30" ht="14.5">
      <c r="A58" s="3" t="s">
        <v>7383</v>
      </c>
      <c r="B58" s="15" t="s">
        <v>1</v>
      </c>
      <c r="C58" s="15" t="s">
        <v>7376</v>
      </c>
      <c r="D58" s="15" t="s">
        <v>7317</v>
      </c>
      <c r="E58" s="15" t="s">
        <v>0</v>
      </c>
      <c r="F58" s="15" t="s">
        <v>7289</v>
      </c>
      <c r="G58" s="15">
        <v>40</v>
      </c>
      <c r="H58" s="15">
        <v>20</v>
      </c>
      <c r="I58" s="15">
        <v>48</v>
      </c>
      <c r="J58" s="15">
        <v>1</v>
      </c>
      <c r="K58" s="15">
        <v>1.6</v>
      </c>
      <c r="L58" s="15">
        <v>2.5</v>
      </c>
      <c r="M58" s="15">
        <v>8</v>
      </c>
      <c r="N58" s="15">
        <v>11</v>
      </c>
      <c r="O58" s="15">
        <v>11</v>
      </c>
      <c r="P58" s="15">
        <v>16</v>
      </c>
      <c r="Q58" s="15"/>
      <c r="R58" s="15"/>
      <c r="S58" s="15"/>
      <c r="T58" s="15"/>
      <c r="U58" s="15">
        <v>23</v>
      </c>
      <c r="V58" s="15">
        <v>12</v>
      </c>
      <c r="W58" s="15">
        <v>150</v>
      </c>
      <c r="X58" s="15">
        <v>4</v>
      </c>
      <c r="Y58" s="15">
        <v>6</v>
      </c>
      <c r="Z58" s="15">
        <v>1269</v>
      </c>
      <c r="AA58" s="15">
        <v>142</v>
      </c>
      <c r="AB58" s="15">
        <v>82</v>
      </c>
      <c r="AC58" s="15">
        <v>1</v>
      </c>
      <c r="AD58" s="15" t="s">
        <v>910</v>
      </c>
    </row>
    <row r="59" spans="1:30" ht="14.5">
      <c r="A59" s="3" t="s">
        <v>7384</v>
      </c>
      <c r="B59" s="15" t="s">
        <v>1</v>
      </c>
      <c r="C59" s="15" t="s">
        <v>7339</v>
      </c>
      <c r="D59" s="15" t="s">
        <v>7303</v>
      </c>
      <c r="E59" s="15" t="s">
        <v>0</v>
      </c>
      <c r="F59" s="15" t="s">
        <v>7289</v>
      </c>
      <c r="G59" s="15">
        <v>60</v>
      </c>
      <c r="H59" s="15">
        <v>20</v>
      </c>
      <c r="I59" s="15">
        <v>70</v>
      </c>
      <c r="J59" s="15">
        <v>1.2</v>
      </c>
      <c r="K59" s="15">
        <v>1.7</v>
      </c>
      <c r="L59" s="15">
        <v>2.5</v>
      </c>
      <c r="M59" s="15">
        <v>9.6999999999999993</v>
      </c>
      <c r="N59" s="15">
        <v>12</v>
      </c>
      <c r="O59" s="15">
        <v>11</v>
      </c>
      <c r="P59" s="15">
        <v>15</v>
      </c>
      <c r="Q59" s="15"/>
      <c r="R59" s="15"/>
      <c r="S59" s="15"/>
      <c r="T59" s="15"/>
      <c r="U59" s="15">
        <v>37</v>
      </c>
      <c r="V59" s="15">
        <v>18</v>
      </c>
      <c r="W59" s="15">
        <v>150</v>
      </c>
      <c r="X59" s="15">
        <v>6</v>
      </c>
      <c r="Y59" s="15">
        <v>7.5</v>
      </c>
      <c r="Z59" s="15">
        <v>2118</v>
      </c>
      <c r="AA59" s="15">
        <v>136</v>
      </c>
      <c r="AB59" s="15">
        <v>86</v>
      </c>
      <c r="AC59" s="15">
        <v>3</v>
      </c>
      <c r="AD59" s="15" t="s">
        <v>910</v>
      </c>
    </row>
    <row r="60" spans="1:30" s="32" customFormat="1" ht="14.5">
      <c r="A60" s="3" t="s">
        <v>7386</v>
      </c>
      <c r="B60" s="15" t="s">
        <v>1</v>
      </c>
      <c r="C60" s="15" t="s">
        <v>7342</v>
      </c>
      <c r="D60" s="15" t="s">
        <v>7303</v>
      </c>
      <c r="E60" s="15" t="s">
        <v>0</v>
      </c>
      <c r="F60" s="15" t="s">
        <v>7289</v>
      </c>
      <c r="G60" s="15">
        <v>60</v>
      </c>
      <c r="H60" s="15">
        <v>20</v>
      </c>
      <c r="I60" s="15">
        <v>23</v>
      </c>
      <c r="J60" s="15">
        <v>1.2</v>
      </c>
      <c r="K60" s="15">
        <v>1.7</v>
      </c>
      <c r="L60" s="15">
        <v>2.5</v>
      </c>
      <c r="M60" s="15">
        <v>10.4</v>
      </c>
      <c r="N60" s="15">
        <v>12</v>
      </c>
      <c r="O60" s="15">
        <v>11.9</v>
      </c>
      <c r="P60" s="15">
        <v>15</v>
      </c>
      <c r="Q60" s="15"/>
      <c r="R60" s="15"/>
      <c r="S60" s="15"/>
      <c r="T60" s="15"/>
      <c r="U60" s="15">
        <v>37</v>
      </c>
      <c r="V60" s="15">
        <v>19</v>
      </c>
      <c r="W60" s="15">
        <v>150</v>
      </c>
      <c r="X60" s="15">
        <v>6</v>
      </c>
      <c r="Y60" s="15">
        <v>8</v>
      </c>
      <c r="Z60" s="15">
        <v>2193</v>
      </c>
      <c r="AA60" s="15">
        <v>208</v>
      </c>
      <c r="AB60" s="15">
        <v>88</v>
      </c>
      <c r="AC60" s="15">
        <v>1</v>
      </c>
      <c r="AD60" s="15" t="s">
        <v>910</v>
      </c>
    </row>
    <row r="61" spans="1:30" ht="14.5">
      <c r="A61" s="3" t="s">
        <v>7387</v>
      </c>
      <c r="B61" s="15" t="s">
        <v>1</v>
      </c>
      <c r="C61" s="15" t="s">
        <v>7322</v>
      </c>
      <c r="D61" s="15" t="s">
        <v>7303</v>
      </c>
      <c r="E61" s="15" t="s">
        <v>0</v>
      </c>
      <c r="F61" s="15" t="s">
        <v>7289</v>
      </c>
      <c r="G61" s="15">
        <v>60</v>
      </c>
      <c r="H61" s="15">
        <v>20</v>
      </c>
      <c r="I61" s="15">
        <v>51</v>
      </c>
      <c r="J61" s="15">
        <v>2</v>
      </c>
      <c r="K61" s="15">
        <v>3</v>
      </c>
      <c r="L61" s="15">
        <v>4</v>
      </c>
      <c r="M61" s="15">
        <v>11</v>
      </c>
      <c r="N61" s="15">
        <v>13</v>
      </c>
      <c r="O61" s="15"/>
      <c r="P61" s="15"/>
      <c r="Q61" s="15"/>
      <c r="R61" s="15"/>
      <c r="S61" s="15"/>
      <c r="T61" s="15"/>
      <c r="U61" s="15">
        <v>36</v>
      </c>
      <c r="V61" s="15"/>
      <c r="W61" s="15">
        <v>175</v>
      </c>
      <c r="X61" s="15">
        <v>12</v>
      </c>
      <c r="Y61" s="15">
        <v>8</v>
      </c>
      <c r="Z61" s="15">
        <v>2380</v>
      </c>
      <c r="AA61" s="15">
        <v>142</v>
      </c>
      <c r="AB61" s="15">
        <v>42</v>
      </c>
      <c r="AC61" s="15">
        <v>1</v>
      </c>
      <c r="AD61" s="15" t="s">
        <v>910</v>
      </c>
    </row>
    <row r="62" spans="1:30" ht="14.5">
      <c r="A62" s="3" t="s">
        <v>7385</v>
      </c>
      <c r="B62" s="15" t="s">
        <v>1</v>
      </c>
      <c r="C62" s="15" t="s">
        <v>7322</v>
      </c>
      <c r="D62" s="15" t="s">
        <v>7303</v>
      </c>
      <c r="E62" s="15" t="s">
        <v>0</v>
      </c>
      <c r="F62" s="15" t="s">
        <v>7289</v>
      </c>
      <c r="G62" s="15">
        <v>60</v>
      </c>
      <c r="H62" s="15">
        <v>20</v>
      </c>
      <c r="I62" s="15">
        <v>51</v>
      </c>
      <c r="J62" s="15">
        <v>1</v>
      </c>
      <c r="K62" s="15">
        <v>1.7</v>
      </c>
      <c r="L62" s="15">
        <v>2.5</v>
      </c>
      <c r="M62" s="15">
        <v>12</v>
      </c>
      <c r="N62" s="15">
        <v>13</v>
      </c>
      <c r="O62" s="15">
        <v>14</v>
      </c>
      <c r="P62" s="15">
        <v>18</v>
      </c>
      <c r="Q62" s="15"/>
      <c r="R62" s="15"/>
      <c r="S62" s="15"/>
      <c r="T62" s="15"/>
      <c r="U62" s="15">
        <v>37</v>
      </c>
      <c r="V62" s="15">
        <v>18</v>
      </c>
      <c r="W62" s="15">
        <v>175</v>
      </c>
      <c r="X62" s="15">
        <v>7</v>
      </c>
      <c r="Y62" s="15">
        <v>9</v>
      </c>
      <c r="Z62" s="15">
        <v>2175</v>
      </c>
      <c r="AA62" s="15">
        <v>142</v>
      </c>
      <c r="AB62" s="15">
        <v>63</v>
      </c>
      <c r="AC62" s="15">
        <v>1</v>
      </c>
      <c r="AD62" s="15" t="s">
        <v>910</v>
      </c>
    </row>
    <row r="63" spans="1:30" ht="14.5">
      <c r="A63" s="3" t="s">
        <v>7388</v>
      </c>
      <c r="B63" s="15" t="s">
        <v>1</v>
      </c>
      <c r="C63" s="15" t="s">
        <v>7322</v>
      </c>
      <c r="D63" s="15" t="s">
        <v>7303</v>
      </c>
      <c r="E63" s="15" t="s">
        <v>0</v>
      </c>
      <c r="F63" s="15" t="s">
        <v>7289</v>
      </c>
      <c r="G63" s="15">
        <v>40</v>
      </c>
      <c r="H63" s="15">
        <v>20</v>
      </c>
      <c r="I63" s="15">
        <v>41</v>
      </c>
      <c r="J63" s="15">
        <v>2</v>
      </c>
      <c r="K63" s="15">
        <v>3.2</v>
      </c>
      <c r="L63" s="15">
        <v>4</v>
      </c>
      <c r="M63" s="15">
        <v>10</v>
      </c>
      <c r="N63" s="15">
        <v>15</v>
      </c>
      <c r="O63" s="15"/>
      <c r="P63" s="15"/>
      <c r="Q63" s="15"/>
      <c r="R63" s="15"/>
      <c r="S63" s="15"/>
      <c r="T63" s="15"/>
      <c r="U63" s="15">
        <v>19</v>
      </c>
      <c r="V63" s="15"/>
      <c r="W63" s="15">
        <v>175</v>
      </c>
      <c r="X63" s="15">
        <v>6</v>
      </c>
      <c r="Y63" s="15">
        <v>4</v>
      </c>
      <c r="Z63" s="15">
        <v>1092</v>
      </c>
      <c r="AA63" s="15">
        <v>113</v>
      </c>
      <c r="AB63" s="15">
        <v>63</v>
      </c>
      <c r="AC63" s="15">
        <v>1</v>
      </c>
      <c r="AD63" s="15" t="s">
        <v>910</v>
      </c>
    </row>
    <row r="64" spans="1:30" ht="14.5">
      <c r="A64" s="3" t="s">
        <v>7389</v>
      </c>
      <c r="B64" s="15" t="s">
        <v>1</v>
      </c>
      <c r="C64" s="15" t="s">
        <v>7376</v>
      </c>
      <c r="D64" s="15" t="s">
        <v>7317</v>
      </c>
      <c r="E64" s="15" t="s">
        <v>0</v>
      </c>
      <c r="F64" s="15" t="s">
        <v>7289</v>
      </c>
      <c r="G64" s="15">
        <v>40</v>
      </c>
      <c r="H64" s="15">
        <v>20</v>
      </c>
      <c r="I64" s="15">
        <v>38</v>
      </c>
      <c r="J64" s="15">
        <v>2</v>
      </c>
      <c r="K64" s="15">
        <v>3</v>
      </c>
      <c r="L64" s="15">
        <v>4</v>
      </c>
      <c r="M64" s="15">
        <v>11</v>
      </c>
      <c r="N64" s="15">
        <v>15</v>
      </c>
      <c r="O64" s="15"/>
      <c r="P64" s="15"/>
      <c r="Q64" s="15"/>
      <c r="R64" s="15"/>
      <c r="S64" s="15"/>
      <c r="T64" s="15"/>
      <c r="U64" s="15">
        <v>18</v>
      </c>
      <c r="V64" s="15"/>
      <c r="W64" s="15">
        <v>150</v>
      </c>
      <c r="X64" s="15">
        <v>6</v>
      </c>
      <c r="Y64" s="15">
        <v>4</v>
      </c>
      <c r="Z64" s="15">
        <v>1132</v>
      </c>
      <c r="AA64" s="15">
        <v>110</v>
      </c>
      <c r="AB64" s="15">
        <v>51</v>
      </c>
      <c r="AC64" s="15">
        <v>1</v>
      </c>
      <c r="AD64" s="15" t="s">
        <v>910</v>
      </c>
    </row>
    <row r="65" spans="1:30" ht="14.5">
      <c r="A65" s="3" t="s">
        <v>7390</v>
      </c>
      <c r="B65" s="15" t="s">
        <v>1</v>
      </c>
      <c r="C65" s="15" t="s">
        <v>7322</v>
      </c>
      <c r="D65" s="15" t="s">
        <v>7303</v>
      </c>
      <c r="E65" s="15" t="s">
        <v>0</v>
      </c>
      <c r="F65" s="15" t="s">
        <v>7289</v>
      </c>
      <c r="G65" s="15">
        <v>40</v>
      </c>
      <c r="H65" s="15">
        <v>20</v>
      </c>
      <c r="I65" s="15">
        <v>41</v>
      </c>
      <c r="J65" s="15">
        <v>1</v>
      </c>
      <c r="K65" s="15">
        <v>1.8</v>
      </c>
      <c r="L65" s="15">
        <v>2.5</v>
      </c>
      <c r="M65" s="15">
        <v>9</v>
      </c>
      <c r="N65" s="15">
        <v>15</v>
      </c>
      <c r="O65" s="15">
        <v>14</v>
      </c>
      <c r="P65" s="15">
        <v>19</v>
      </c>
      <c r="Q65" s="15"/>
      <c r="R65" s="15"/>
      <c r="S65" s="15"/>
      <c r="T65" s="15"/>
      <c r="U65" s="15">
        <v>18</v>
      </c>
      <c r="V65" s="15">
        <v>9</v>
      </c>
      <c r="W65" s="15">
        <v>175</v>
      </c>
      <c r="X65" s="15">
        <v>3</v>
      </c>
      <c r="Y65" s="15">
        <v>5</v>
      </c>
      <c r="Z65" s="15">
        <v>966</v>
      </c>
      <c r="AA65" s="15">
        <v>108</v>
      </c>
      <c r="AB65" s="15">
        <v>64</v>
      </c>
      <c r="AC65" s="15">
        <v>1</v>
      </c>
      <c r="AD65" s="15" t="s">
        <v>910</v>
      </c>
    </row>
    <row r="66" spans="1:30" ht="14.5">
      <c r="A66" s="3" t="s">
        <v>7391</v>
      </c>
      <c r="B66" s="15" t="s">
        <v>1</v>
      </c>
      <c r="C66" s="15" t="s">
        <v>7338</v>
      </c>
      <c r="D66" s="15" t="s">
        <v>7303</v>
      </c>
      <c r="E66" s="15" t="s">
        <v>0</v>
      </c>
      <c r="F66" s="15" t="s">
        <v>7289</v>
      </c>
      <c r="G66" s="15">
        <v>40</v>
      </c>
      <c r="H66" s="15">
        <v>20</v>
      </c>
      <c r="I66" s="15">
        <v>36</v>
      </c>
      <c r="J66" s="15">
        <v>1</v>
      </c>
      <c r="K66" s="15">
        <v>1.7</v>
      </c>
      <c r="L66" s="15">
        <v>2.5</v>
      </c>
      <c r="M66" s="15">
        <v>9</v>
      </c>
      <c r="N66" s="15">
        <v>15</v>
      </c>
      <c r="O66" s="15">
        <v>13</v>
      </c>
      <c r="P66" s="15">
        <v>19</v>
      </c>
      <c r="Q66" s="15"/>
      <c r="R66" s="15"/>
      <c r="S66" s="15"/>
      <c r="T66" s="15"/>
      <c r="U66" s="15">
        <v>19</v>
      </c>
      <c r="V66" s="15">
        <v>9</v>
      </c>
      <c r="W66" s="15">
        <v>150</v>
      </c>
      <c r="X66" s="15">
        <v>4</v>
      </c>
      <c r="Y66" s="15">
        <v>4</v>
      </c>
      <c r="Z66" s="15">
        <v>1013</v>
      </c>
      <c r="AA66" s="15">
        <v>113</v>
      </c>
      <c r="AB66" s="15">
        <v>64</v>
      </c>
      <c r="AC66" s="15">
        <v>1</v>
      </c>
      <c r="AD66" s="15" t="s">
        <v>910</v>
      </c>
    </row>
    <row r="67" spans="1:30" ht="14.5">
      <c r="A67" s="3" t="s">
        <v>7392</v>
      </c>
      <c r="B67" s="15" t="s">
        <v>1</v>
      </c>
      <c r="C67" s="15" t="s">
        <v>7376</v>
      </c>
      <c r="D67" s="15" t="s">
        <v>7317</v>
      </c>
      <c r="E67" s="15" t="s">
        <v>0</v>
      </c>
      <c r="F67" s="15" t="s">
        <v>7289</v>
      </c>
      <c r="G67" s="15">
        <v>40</v>
      </c>
      <c r="H67" s="15">
        <v>20</v>
      </c>
      <c r="I67" s="15">
        <v>37</v>
      </c>
      <c r="J67" s="15">
        <v>1</v>
      </c>
      <c r="K67" s="15">
        <v>1.7</v>
      </c>
      <c r="L67" s="15">
        <v>2.5</v>
      </c>
      <c r="M67" s="15">
        <v>10</v>
      </c>
      <c r="N67" s="15">
        <v>15</v>
      </c>
      <c r="O67" s="15">
        <v>14</v>
      </c>
      <c r="P67" s="15">
        <v>19</v>
      </c>
      <c r="Q67" s="15"/>
      <c r="R67" s="15"/>
      <c r="S67" s="15"/>
      <c r="T67" s="15"/>
      <c r="U67" s="15">
        <v>18</v>
      </c>
      <c r="V67" s="15">
        <v>9</v>
      </c>
      <c r="W67" s="15">
        <v>150</v>
      </c>
      <c r="X67" s="15">
        <v>3</v>
      </c>
      <c r="Y67" s="15">
        <v>5</v>
      </c>
      <c r="Z67" s="15">
        <v>966</v>
      </c>
      <c r="AA67" s="15">
        <v>108</v>
      </c>
      <c r="AB67" s="15">
        <v>64</v>
      </c>
      <c r="AC67" s="15">
        <v>1</v>
      </c>
      <c r="AD67" s="15" t="s">
        <v>910</v>
      </c>
    </row>
    <row r="68" spans="1:30" ht="14.5">
      <c r="A68" s="3" t="s">
        <v>7393</v>
      </c>
      <c r="B68" s="15" t="s">
        <v>1</v>
      </c>
      <c r="C68" s="15" t="s">
        <v>7322</v>
      </c>
      <c r="D68" s="15" t="s">
        <v>7303</v>
      </c>
      <c r="E68" s="15" t="s">
        <v>0</v>
      </c>
      <c r="F68" s="15" t="s">
        <v>7289</v>
      </c>
      <c r="G68" s="15">
        <v>100</v>
      </c>
      <c r="H68" s="15">
        <v>20</v>
      </c>
      <c r="I68" s="15">
        <v>46</v>
      </c>
      <c r="J68" s="15">
        <v>1.2</v>
      </c>
      <c r="K68" s="15">
        <v>1.9</v>
      </c>
      <c r="L68" s="15">
        <v>2.5</v>
      </c>
      <c r="M68" s="15">
        <v>14</v>
      </c>
      <c r="N68" s="15">
        <v>16</v>
      </c>
      <c r="O68" s="15">
        <v>16</v>
      </c>
      <c r="P68" s="15">
        <v>20</v>
      </c>
      <c r="Q68" s="15"/>
      <c r="R68" s="15"/>
      <c r="S68" s="15"/>
      <c r="T68" s="15"/>
      <c r="U68" s="15">
        <v>73</v>
      </c>
      <c r="V68" s="15">
        <v>36</v>
      </c>
      <c r="W68" s="15">
        <v>150</v>
      </c>
      <c r="X68" s="15">
        <v>17</v>
      </c>
      <c r="Y68" s="15">
        <v>15</v>
      </c>
      <c r="Z68" s="15">
        <v>4431</v>
      </c>
      <c r="AA68" s="15">
        <v>158</v>
      </c>
      <c r="AB68" s="15">
        <v>45</v>
      </c>
      <c r="AC68" s="15">
        <v>1</v>
      </c>
      <c r="AD68" s="15" t="s">
        <v>910</v>
      </c>
    </row>
    <row r="69" spans="1:30" ht="14.5">
      <c r="A69" s="3" t="s">
        <v>7394</v>
      </c>
      <c r="B69" s="15" t="s">
        <v>1</v>
      </c>
      <c r="C69" s="15" t="s">
        <v>7395</v>
      </c>
      <c r="D69" s="15" t="s">
        <v>7303</v>
      </c>
      <c r="E69" s="15" t="s">
        <v>0</v>
      </c>
      <c r="F69" s="15" t="s">
        <v>7289</v>
      </c>
      <c r="G69" s="15">
        <v>60</v>
      </c>
      <c r="H69" s="15">
        <v>20</v>
      </c>
      <c r="I69" s="15">
        <v>38</v>
      </c>
      <c r="J69" s="15">
        <v>1.2</v>
      </c>
      <c r="K69" s="15">
        <v>1.7</v>
      </c>
      <c r="L69" s="15">
        <v>2.5</v>
      </c>
      <c r="M69" s="15">
        <v>15</v>
      </c>
      <c r="N69" s="15">
        <v>17</v>
      </c>
      <c r="O69" s="15">
        <v>17.5</v>
      </c>
      <c r="P69" s="15">
        <v>20</v>
      </c>
      <c r="Q69" s="15"/>
      <c r="R69" s="15"/>
      <c r="S69" s="15"/>
      <c r="T69" s="15"/>
      <c r="U69" s="15"/>
      <c r="V69" s="15">
        <v>15</v>
      </c>
      <c r="W69" s="15">
        <v>150</v>
      </c>
      <c r="X69" s="15">
        <v>5.5</v>
      </c>
      <c r="Y69" s="15">
        <v>5</v>
      </c>
      <c r="Z69" s="15">
        <v>900</v>
      </c>
      <c r="AA69" s="15">
        <v>130</v>
      </c>
      <c r="AB69" s="15">
        <v>90</v>
      </c>
      <c r="AC69" s="15" t="s">
        <v>9484</v>
      </c>
      <c r="AD69" s="15" t="s">
        <v>910</v>
      </c>
    </row>
    <row r="70" spans="1:30" ht="14.5">
      <c r="A70" s="3" t="s">
        <v>7396</v>
      </c>
      <c r="B70" s="15" t="s">
        <v>1</v>
      </c>
      <c r="C70" s="15" t="s">
        <v>7339</v>
      </c>
      <c r="D70" s="15" t="s">
        <v>7303</v>
      </c>
      <c r="E70" s="15" t="s">
        <v>0</v>
      </c>
      <c r="F70" s="15" t="s">
        <v>7289</v>
      </c>
      <c r="G70" s="15">
        <v>60</v>
      </c>
      <c r="H70" s="15">
        <v>20</v>
      </c>
      <c r="I70" s="15">
        <v>38</v>
      </c>
      <c r="J70" s="15">
        <v>1.2</v>
      </c>
      <c r="K70" s="15">
        <v>1.7</v>
      </c>
      <c r="L70" s="15">
        <v>2.5</v>
      </c>
      <c r="M70" s="15">
        <v>15</v>
      </c>
      <c r="N70" s="15">
        <v>17</v>
      </c>
      <c r="O70" s="15">
        <v>17.5</v>
      </c>
      <c r="P70" s="15">
        <v>20</v>
      </c>
      <c r="Q70" s="15"/>
      <c r="R70" s="15"/>
      <c r="S70" s="15"/>
      <c r="T70" s="15"/>
      <c r="U70" s="15">
        <v>28.5</v>
      </c>
      <c r="V70" s="15">
        <v>13.5</v>
      </c>
      <c r="W70" s="15">
        <v>150</v>
      </c>
      <c r="X70" s="15">
        <v>5.5</v>
      </c>
      <c r="Y70" s="15">
        <v>5</v>
      </c>
      <c r="Z70" s="15">
        <v>900</v>
      </c>
      <c r="AA70" s="15">
        <v>130</v>
      </c>
      <c r="AB70" s="15">
        <v>90</v>
      </c>
      <c r="AC70" s="15">
        <v>3</v>
      </c>
      <c r="AD70" s="15" t="s">
        <v>910</v>
      </c>
    </row>
    <row r="71" spans="1:30" ht="14.5">
      <c r="A71" s="3" t="s">
        <v>7397</v>
      </c>
      <c r="B71" s="15" t="s">
        <v>1</v>
      </c>
      <c r="C71" s="15" t="s">
        <v>7322</v>
      </c>
      <c r="D71" s="15" t="s">
        <v>7303</v>
      </c>
      <c r="E71" s="15" t="s">
        <v>0</v>
      </c>
      <c r="F71" s="15" t="s">
        <v>7289</v>
      </c>
      <c r="G71" s="15">
        <v>60</v>
      </c>
      <c r="H71" s="15">
        <v>20</v>
      </c>
      <c r="I71" s="15">
        <v>44</v>
      </c>
      <c r="J71" s="15">
        <v>1.2</v>
      </c>
      <c r="K71" s="15">
        <v>1.8</v>
      </c>
      <c r="L71" s="15">
        <v>2.5</v>
      </c>
      <c r="M71" s="15">
        <v>12</v>
      </c>
      <c r="N71" s="15">
        <v>17</v>
      </c>
      <c r="O71" s="15">
        <v>14</v>
      </c>
      <c r="P71" s="15">
        <v>20</v>
      </c>
      <c r="Q71" s="15"/>
      <c r="R71" s="15"/>
      <c r="S71" s="15"/>
      <c r="T71" s="15"/>
      <c r="U71" s="15">
        <v>29</v>
      </c>
      <c r="V71" s="15">
        <v>14</v>
      </c>
      <c r="W71" s="15">
        <v>150</v>
      </c>
      <c r="X71" s="15">
        <v>5</v>
      </c>
      <c r="Y71" s="15">
        <v>7</v>
      </c>
      <c r="Z71" s="15">
        <v>1556</v>
      </c>
      <c r="AA71" s="15">
        <v>105</v>
      </c>
      <c r="AB71" s="15">
        <v>45</v>
      </c>
      <c r="AC71" s="15">
        <v>1</v>
      </c>
      <c r="AD71" s="15" t="s">
        <v>910</v>
      </c>
    </row>
    <row r="72" spans="1:30" ht="14.5">
      <c r="A72" s="3" t="s">
        <v>7398</v>
      </c>
      <c r="B72" s="15" t="s">
        <v>1</v>
      </c>
      <c r="C72" s="15" t="s">
        <v>7342</v>
      </c>
      <c r="D72" s="15" t="s">
        <v>7303</v>
      </c>
      <c r="E72" s="15" t="s">
        <v>0</v>
      </c>
      <c r="F72" s="15" t="s">
        <v>7289</v>
      </c>
      <c r="G72" s="15">
        <v>30</v>
      </c>
      <c r="H72" s="15">
        <v>20</v>
      </c>
      <c r="I72" s="15">
        <v>9</v>
      </c>
      <c r="J72" s="15">
        <v>1.2</v>
      </c>
      <c r="K72" s="15">
        <v>1.6</v>
      </c>
      <c r="L72" s="15">
        <v>2</v>
      </c>
      <c r="M72" s="15">
        <v>16</v>
      </c>
      <c r="N72" s="15">
        <v>18</v>
      </c>
      <c r="O72" s="15">
        <v>23</v>
      </c>
      <c r="P72" s="15">
        <v>28</v>
      </c>
      <c r="Q72" s="15"/>
      <c r="R72" s="15"/>
      <c r="S72" s="15"/>
      <c r="T72" s="15"/>
      <c r="U72" s="15"/>
      <c r="V72" s="15">
        <v>4.0999999999999996</v>
      </c>
      <c r="W72" s="15">
        <v>150</v>
      </c>
      <c r="X72" s="15">
        <v>1</v>
      </c>
      <c r="Y72" s="15">
        <v>2.1</v>
      </c>
      <c r="Z72" s="15">
        <v>345</v>
      </c>
      <c r="AA72" s="15">
        <v>55</v>
      </c>
      <c r="AB72" s="15">
        <v>32</v>
      </c>
      <c r="AC72" s="15">
        <v>3</v>
      </c>
      <c r="AD72" s="15" t="s">
        <v>910</v>
      </c>
    </row>
    <row r="73" spans="1:30" ht="14.5">
      <c r="A73" s="3" t="s">
        <v>7399</v>
      </c>
      <c r="B73" s="15" t="s">
        <v>1</v>
      </c>
      <c r="C73" s="15" t="s">
        <v>7338</v>
      </c>
      <c r="D73" s="15" t="s">
        <v>7303</v>
      </c>
      <c r="E73" s="15" t="s">
        <v>0</v>
      </c>
      <c r="F73" s="15" t="s">
        <v>7289</v>
      </c>
      <c r="G73" s="15">
        <v>30</v>
      </c>
      <c r="H73" s="15">
        <v>20</v>
      </c>
      <c r="I73" s="15">
        <v>25</v>
      </c>
      <c r="J73" s="15">
        <v>1.2</v>
      </c>
      <c r="K73" s="15">
        <v>1.6</v>
      </c>
      <c r="L73" s="15">
        <v>2.5</v>
      </c>
      <c r="M73" s="15">
        <v>14</v>
      </c>
      <c r="N73" s="15">
        <v>18</v>
      </c>
      <c r="O73" s="15">
        <v>20</v>
      </c>
      <c r="P73" s="15">
        <v>28</v>
      </c>
      <c r="Q73" s="15"/>
      <c r="R73" s="15"/>
      <c r="S73" s="15"/>
      <c r="T73" s="15"/>
      <c r="U73" s="15"/>
      <c r="V73" s="15">
        <v>4.0999999999999996</v>
      </c>
      <c r="W73" s="15">
        <v>150</v>
      </c>
      <c r="X73" s="15">
        <v>1</v>
      </c>
      <c r="Y73" s="15">
        <v>2.1</v>
      </c>
      <c r="Z73" s="15">
        <v>345</v>
      </c>
      <c r="AA73" s="15">
        <v>55</v>
      </c>
      <c r="AB73" s="15">
        <v>32</v>
      </c>
      <c r="AC73" s="15">
        <v>1</v>
      </c>
      <c r="AD73" s="15" t="s">
        <v>910</v>
      </c>
    </row>
    <row r="74" spans="1:30" ht="14.5">
      <c r="A74" s="3" t="s">
        <v>7400</v>
      </c>
      <c r="B74" s="15" t="s">
        <v>1</v>
      </c>
      <c r="C74" s="15" t="s">
        <v>7401</v>
      </c>
      <c r="D74" s="15" t="s">
        <v>7317</v>
      </c>
      <c r="E74" s="15" t="s">
        <v>0</v>
      </c>
      <c r="F74" s="15" t="s">
        <v>7289</v>
      </c>
      <c r="G74" s="15">
        <v>30</v>
      </c>
      <c r="H74" s="15">
        <v>20</v>
      </c>
      <c r="I74" s="15">
        <v>20</v>
      </c>
      <c r="J74" s="15">
        <v>1.2</v>
      </c>
      <c r="K74" s="15">
        <v>1.5</v>
      </c>
      <c r="L74" s="15">
        <v>2.5</v>
      </c>
      <c r="M74" s="15">
        <v>17</v>
      </c>
      <c r="N74" s="15">
        <v>20</v>
      </c>
      <c r="O74" s="15">
        <v>23</v>
      </c>
      <c r="P74" s="15">
        <v>30</v>
      </c>
      <c r="Q74" s="15"/>
      <c r="R74" s="15"/>
      <c r="S74" s="15"/>
      <c r="T74" s="15"/>
      <c r="U74" s="15"/>
      <c r="V74" s="15">
        <v>4.0999999999999996</v>
      </c>
      <c r="W74" s="15">
        <v>150</v>
      </c>
      <c r="X74" s="15">
        <v>1</v>
      </c>
      <c r="Y74" s="15">
        <v>2.1</v>
      </c>
      <c r="Z74" s="15">
        <v>345</v>
      </c>
      <c r="AA74" s="15">
        <v>55</v>
      </c>
      <c r="AB74" s="15">
        <v>32</v>
      </c>
      <c r="AC74" s="15">
        <v>1</v>
      </c>
      <c r="AD74" s="15" t="s">
        <v>910</v>
      </c>
    </row>
    <row r="75" spans="1:30" ht="14.5">
      <c r="A75" s="3" t="s">
        <v>7402</v>
      </c>
      <c r="B75" s="15" t="s">
        <v>1</v>
      </c>
      <c r="C75" s="15" t="s">
        <v>7261</v>
      </c>
      <c r="D75" s="15" t="s">
        <v>7303</v>
      </c>
      <c r="E75" s="15" t="s">
        <v>0</v>
      </c>
      <c r="F75" s="15" t="s">
        <v>7289</v>
      </c>
      <c r="G75" s="15">
        <v>20</v>
      </c>
      <c r="H75" s="15">
        <v>10</v>
      </c>
      <c r="I75" s="15">
        <v>6.7</v>
      </c>
      <c r="J75" s="15">
        <v>0.3</v>
      </c>
      <c r="K75" s="15">
        <v>0.6</v>
      </c>
      <c r="L75" s="15">
        <v>0.8</v>
      </c>
      <c r="M75" s="15"/>
      <c r="N75" s="15"/>
      <c r="O75" s="15">
        <v>19</v>
      </c>
      <c r="P75" s="15">
        <v>21</v>
      </c>
      <c r="Q75" s="15">
        <v>22</v>
      </c>
      <c r="R75" s="15">
        <v>25</v>
      </c>
      <c r="S75" s="15">
        <v>26</v>
      </c>
      <c r="T75" s="15">
        <v>32</v>
      </c>
      <c r="U75" s="15"/>
      <c r="V75" s="15">
        <v>5.8</v>
      </c>
      <c r="W75" s="15">
        <v>150</v>
      </c>
      <c r="X75" s="15">
        <v>0.6</v>
      </c>
      <c r="Y75" s="15">
        <v>2</v>
      </c>
      <c r="Z75" s="15">
        <v>600</v>
      </c>
      <c r="AA75" s="15">
        <v>70</v>
      </c>
      <c r="AB75" s="15">
        <v>45</v>
      </c>
      <c r="AC75" s="15">
        <v>1</v>
      </c>
      <c r="AD75" s="15" t="s">
        <v>910</v>
      </c>
    </row>
    <row r="76" spans="1:30" ht="14.5">
      <c r="A76" s="3" t="s">
        <v>7403</v>
      </c>
      <c r="B76" s="15" t="s">
        <v>1</v>
      </c>
      <c r="C76" s="15" t="s">
        <v>7322</v>
      </c>
      <c r="D76" s="15" t="s">
        <v>7303</v>
      </c>
      <c r="E76" s="15" t="s">
        <v>0</v>
      </c>
      <c r="F76" s="15" t="s">
        <v>7289</v>
      </c>
      <c r="G76" s="15">
        <v>60</v>
      </c>
      <c r="H76" s="15">
        <v>20</v>
      </c>
      <c r="I76" s="15">
        <v>35</v>
      </c>
      <c r="J76" s="15">
        <v>2</v>
      </c>
      <c r="K76" s="15">
        <v>3.3</v>
      </c>
      <c r="L76" s="15">
        <v>4</v>
      </c>
      <c r="M76" s="15">
        <v>19</v>
      </c>
      <c r="N76" s="15">
        <v>22</v>
      </c>
      <c r="O76" s="15"/>
      <c r="P76" s="15"/>
      <c r="Q76" s="15"/>
      <c r="R76" s="15"/>
      <c r="S76" s="15"/>
      <c r="T76" s="15"/>
      <c r="U76" s="15">
        <v>21</v>
      </c>
      <c r="V76" s="15"/>
      <c r="W76" s="15">
        <v>175</v>
      </c>
      <c r="X76" s="15">
        <v>6.6</v>
      </c>
      <c r="Y76" s="15">
        <v>4.5999999999999996</v>
      </c>
      <c r="Z76" s="15">
        <v>1420</v>
      </c>
      <c r="AA76" s="15">
        <v>84</v>
      </c>
      <c r="AB76" s="15">
        <v>52</v>
      </c>
      <c r="AC76" s="15">
        <v>1</v>
      </c>
      <c r="AD76" s="15" t="s">
        <v>910</v>
      </c>
    </row>
    <row r="77" spans="1:30" ht="14.5">
      <c r="A77" s="3" t="s">
        <v>7404</v>
      </c>
      <c r="B77" s="15" t="s">
        <v>1</v>
      </c>
      <c r="C77" s="15" t="s">
        <v>7322</v>
      </c>
      <c r="D77" s="15" t="s">
        <v>7303</v>
      </c>
      <c r="E77" s="15" t="s">
        <v>0</v>
      </c>
      <c r="F77" s="15" t="s">
        <v>7289</v>
      </c>
      <c r="G77" s="15">
        <v>60</v>
      </c>
      <c r="H77" s="15">
        <v>20</v>
      </c>
      <c r="I77" s="15">
        <v>35</v>
      </c>
      <c r="J77" s="15">
        <v>1</v>
      </c>
      <c r="K77" s="15">
        <v>1.7</v>
      </c>
      <c r="L77" s="15">
        <v>2.5</v>
      </c>
      <c r="M77" s="15">
        <v>18</v>
      </c>
      <c r="N77" s="15">
        <v>22</v>
      </c>
      <c r="O77" s="15">
        <v>21</v>
      </c>
      <c r="P77" s="15">
        <v>28</v>
      </c>
      <c r="Q77" s="15"/>
      <c r="R77" s="15"/>
      <c r="S77" s="15"/>
      <c r="T77" s="15"/>
      <c r="U77" s="15">
        <v>23</v>
      </c>
      <c r="V77" s="15">
        <v>12</v>
      </c>
      <c r="W77" s="15">
        <v>175</v>
      </c>
      <c r="X77" s="15">
        <v>4</v>
      </c>
      <c r="Y77" s="15">
        <v>5</v>
      </c>
      <c r="Z77" s="15">
        <v>1314</v>
      </c>
      <c r="AA77" s="15">
        <v>91</v>
      </c>
      <c r="AB77" s="15">
        <v>26</v>
      </c>
      <c r="AC77" s="15">
        <v>1</v>
      </c>
      <c r="AD77" s="15" t="s">
        <v>910</v>
      </c>
    </row>
    <row r="78" spans="1:30" s="22" customFormat="1" ht="14.5">
      <c r="A78" s="3" t="s">
        <v>7405</v>
      </c>
      <c r="B78" s="15" t="s">
        <v>9377</v>
      </c>
      <c r="C78" s="15" t="s">
        <v>7261</v>
      </c>
      <c r="D78" s="15" t="s">
        <v>7303</v>
      </c>
      <c r="E78" s="15" t="s">
        <v>0</v>
      </c>
      <c r="F78" s="15" t="s">
        <v>7289</v>
      </c>
      <c r="G78" s="15">
        <v>20</v>
      </c>
      <c r="H78" s="15">
        <v>8</v>
      </c>
      <c r="I78" s="15">
        <v>3.2</v>
      </c>
      <c r="J78" s="15">
        <v>0.65</v>
      </c>
      <c r="K78" s="15">
        <v>0.8</v>
      </c>
      <c r="L78" s="15">
        <v>1.2</v>
      </c>
      <c r="M78" s="15"/>
      <c r="N78" s="15"/>
      <c r="O78" s="15">
        <v>22</v>
      </c>
      <c r="P78" s="15">
        <v>65</v>
      </c>
      <c r="Q78" s="15">
        <v>28</v>
      </c>
      <c r="R78" s="15">
        <v>95</v>
      </c>
      <c r="S78" s="15"/>
      <c r="T78" s="15"/>
      <c r="U78" s="15">
        <v>5.9</v>
      </c>
      <c r="V78" s="15"/>
      <c r="W78" s="15">
        <v>150</v>
      </c>
      <c r="X78" s="15">
        <v>0.8</v>
      </c>
      <c r="Y78" s="15">
        <v>1.6</v>
      </c>
      <c r="Z78" s="15">
        <v>446</v>
      </c>
      <c r="AA78" s="15">
        <v>76</v>
      </c>
      <c r="AB78" s="15">
        <v>63</v>
      </c>
      <c r="AC78" s="15">
        <v>1</v>
      </c>
      <c r="AD78" s="15" t="s">
        <v>910</v>
      </c>
    </row>
    <row r="79" spans="1:30" s="22" customFormat="1" ht="14.5">
      <c r="A79" s="3" t="s">
        <v>7407</v>
      </c>
      <c r="B79" s="15" t="s">
        <v>9377</v>
      </c>
      <c r="C79" s="15" t="s">
        <v>7261</v>
      </c>
      <c r="D79" s="15" t="s">
        <v>7303</v>
      </c>
      <c r="E79" s="15" t="s">
        <v>0</v>
      </c>
      <c r="F79" s="15" t="s">
        <v>7289</v>
      </c>
      <c r="G79" s="15">
        <v>30</v>
      </c>
      <c r="H79" s="15">
        <v>20</v>
      </c>
      <c r="I79" s="15">
        <v>3.3</v>
      </c>
      <c r="J79" s="15">
        <v>1</v>
      </c>
      <c r="K79" s="15">
        <v>1.4</v>
      </c>
      <c r="L79" s="15">
        <v>3</v>
      </c>
      <c r="M79" s="15">
        <v>35</v>
      </c>
      <c r="N79" s="15">
        <v>57</v>
      </c>
      <c r="O79" s="15">
        <v>58</v>
      </c>
      <c r="P79" s="15">
        <v>94</v>
      </c>
      <c r="Q79" s="15"/>
      <c r="R79" s="15"/>
      <c r="S79" s="15"/>
      <c r="T79" s="15"/>
      <c r="U79" s="15"/>
      <c r="V79" s="15"/>
      <c r="W79" s="15">
        <v>150</v>
      </c>
      <c r="X79" s="15">
        <v>0.7</v>
      </c>
      <c r="Y79" s="15">
        <v>1.1000000000000001</v>
      </c>
      <c r="Z79" s="15">
        <v>154</v>
      </c>
      <c r="AA79" s="15">
        <v>35</v>
      </c>
      <c r="AB79" s="15">
        <v>29</v>
      </c>
      <c r="AC79" s="15">
        <v>1</v>
      </c>
      <c r="AD79" s="15" t="s">
        <v>910</v>
      </c>
    </row>
    <row r="80" spans="1:30" s="22" customFormat="1" ht="14.5">
      <c r="A80" s="3" t="s">
        <v>7409</v>
      </c>
      <c r="B80" s="15" t="s">
        <v>9377</v>
      </c>
      <c r="C80" s="15" t="s">
        <v>7261</v>
      </c>
      <c r="D80" s="15" t="s">
        <v>7303</v>
      </c>
      <c r="E80" s="15" t="s">
        <v>0</v>
      </c>
      <c r="F80" s="15" t="s">
        <v>7289</v>
      </c>
      <c r="G80" s="15">
        <v>60</v>
      </c>
      <c r="H80" s="15">
        <v>20</v>
      </c>
      <c r="I80" s="15">
        <v>1.8</v>
      </c>
      <c r="J80" s="15">
        <v>0.9</v>
      </c>
      <c r="K80" s="15">
        <v>1.4</v>
      </c>
      <c r="L80" s="15">
        <v>2.5</v>
      </c>
      <c r="M80" s="15">
        <v>22</v>
      </c>
      <c r="N80" s="15">
        <v>156</v>
      </c>
      <c r="O80" s="15">
        <v>28</v>
      </c>
      <c r="P80" s="15">
        <v>192</v>
      </c>
      <c r="Q80" s="15"/>
      <c r="R80" s="15"/>
      <c r="S80" s="15"/>
      <c r="T80" s="15"/>
      <c r="U80" s="15"/>
      <c r="V80" s="15"/>
      <c r="W80" s="15">
        <v>150</v>
      </c>
      <c r="X80" s="15">
        <v>1.2</v>
      </c>
      <c r="Y80" s="15">
        <v>2</v>
      </c>
      <c r="Z80" s="15">
        <v>407</v>
      </c>
      <c r="AA80" s="15">
        <v>32</v>
      </c>
      <c r="AB80" s="15">
        <v>29</v>
      </c>
      <c r="AC80" s="15">
        <v>1</v>
      </c>
      <c r="AD80" s="15" t="s">
        <v>910</v>
      </c>
    </row>
    <row r="81" spans="1:30" ht="14.5">
      <c r="A81" s="3" t="s">
        <v>7411</v>
      </c>
      <c r="B81" s="15" t="s">
        <v>1</v>
      </c>
      <c r="C81" s="15" t="s">
        <v>7339</v>
      </c>
      <c r="D81" s="15" t="s">
        <v>7303</v>
      </c>
      <c r="E81" s="15" t="s">
        <v>0</v>
      </c>
      <c r="F81" s="15" t="s">
        <v>7289</v>
      </c>
      <c r="G81" s="15">
        <v>60</v>
      </c>
      <c r="H81" s="15">
        <v>20</v>
      </c>
      <c r="I81" s="15">
        <v>50</v>
      </c>
      <c r="J81" s="15">
        <v>1.2</v>
      </c>
      <c r="K81" s="15">
        <v>1.8</v>
      </c>
      <c r="L81" s="15">
        <v>2.5</v>
      </c>
      <c r="M81" s="15">
        <v>20</v>
      </c>
      <c r="N81" s="15">
        <v>23</v>
      </c>
      <c r="O81" s="15">
        <v>23</v>
      </c>
      <c r="P81" s="15">
        <v>28</v>
      </c>
      <c r="Q81" s="15"/>
      <c r="R81" s="15"/>
      <c r="S81" s="15"/>
      <c r="T81" s="15"/>
      <c r="U81" s="15">
        <v>28</v>
      </c>
      <c r="V81" s="15"/>
      <c r="W81" s="15">
        <v>150</v>
      </c>
      <c r="X81" s="15">
        <v>3.5</v>
      </c>
      <c r="Y81" s="15">
        <v>6.5</v>
      </c>
      <c r="Z81" s="15">
        <v>1680</v>
      </c>
      <c r="AA81" s="15">
        <v>115</v>
      </c>
      <c r="AB81" s="15">
        <v>85</v>
      </c>
      <c r="AC81" s="15">
        <v>3</v>
      </c>
      <c r="AD81" s="15" t="s">
        <v>910</v>
      </c>
    </row>
    <row r="82" spans="1:30" s="22" customFormat="1" ht="14.5">
      <c r="A82" s="3" t="s">
        <v>7412</v>
      </c>
      <c r="B82" s="15" t="s">
        <v>9377</v>
      </c>
      <c r="C82" s="15" t="s">
        <v>7261</v>
      </c>
      <c r="D82" s="15" t="s">
        <v>7303</v>
      </c>
      <c r="E82" s="15" t="s">
        <v>0</v>
      </c>
      <c r="F82" s="15" t="s">
        <v>7289</v>
      </c>
      <c r="G82" s="15">
        <v>20</v>
      </c>
      <c r="H82" s="15">
        <v>8</v>
      </c>
      <c r="I82" s="15">
        <v>4.5</v>
      </c>
      <c r="J82" s="15">
        <v>0.45</v>
      </c>
      <c r="K82" s="15">
        <v>0.7</v>
      </c>
      <c r="L82" s="15">
        <v>1</v>
      </c>
      <c r="M82" s="15"/>
      <c r="N82" s="15"/>
      <c r="O82" s="15">
        <v>15</v>
      </c>
      <c r="P82" s="15">
        <v>33</v>
      </c>
      <c r="Q82" s="15">
        <v>18</v>
      </c>
      <c r="R82" s="15">
        <v>40</v>
      </c>
      <c r="S82" s="15">
        <v>24</v>
      </c>
      <c r="T82" s="15">
        <v>51</v>
      </c>
      <c r="U82" s="15">
        <v>9.8000000000000007</v>
      </c>
      <c r="V82" s="15"/>
      <c r="W82" s="15">
        <v>150</v>
      </c>
      <c r="X82" s="15">
        <v>0.9</v>
      </c>
      <c r="Y82" s="15">
        <v>3.1</v>
      </c>
      <c r="Z82" s="15">
        <v>690</v>
      </c>
      <c r="AA82" s="15">
        <v>116</v>
      </c>
      <c r="AB82" s="15">
        <v>105</v>
      </c>
      <c r="AC82" s="15">
        <v>1</v>
      </c>
      <c r="AD82" s="15" t="s">
        <v>910</v>
      </c>
    </row>
    <row r="83" spans="1:30" s="22" customFormat="1" ht="14.5">
      <c r="A83" s="3" t="s">
        <v>7413</v>
      </c>
      <c r="B83" s="15" t="s">
        <v>9377</v>
      </c>
      <c r="C83" s="15" t="s">
        <v>7261</v>
      </c>
      <c r="D83" s="15" t="s">
        <v>7303</v>
      </c>
      <c r="E83" s="15" t="s">
        <v>0</v>
      </c>
      <c r="F83" s="15" t="s">
        <v>7289</v>
      </c>
      <c r="G83" s="15">
        <v>20</v>
      </c>
      <c r="H83" s="15">
        <v>12</v>
      </c>
      <c r="I83" s="15">
        <v>4.5999999999999996</v>
      </c>
      <c r="J83" s="15">
        <v>0.45</v>
      </c>
      <c r="K83" s="15">
        <v>0.7</v>
      </c>
      <c r="L83" s="15">
        <v>1</v>
      </c>
      <c r="M83" s="15"/>
      <c r="N83" s="15"/>
      <c r="O83" s="15">
        <v>15</v>
      </c>
      <c r="P83" s="15">
        <v>33</v>
      </c>
      <c r="Q83" s="15">
        <v>18</v>
      </c>
      <c r="R83" s="15">
        <v>40</v>
      </c>
      <c r="S83" s="15">
        <v>24</v>
      </c>
      <c r="T83" s="15">
        <v>100</v>
      </c>
      <c r="U83" s="15">
        <v>10</v>
      </c>
      <c r="V83" s="15"/>
      <c r="W83" s="15">
        <v>150</v>
      </c>
      <c r="X83" s="15">
        <v>0.9</v>
      </c>
      <c r="Y83" s="15">
        <v>3.1</v>
      </c>
      <c r="Z83" s="15">
        <v>687</v>
      </c>
      <c r="AA83" s="15">
        <v>120</v>
      </c>
      <c r="AB83" s="15">
        <v>99</v>
      </c>
      <c r="AC83" s="15">
        <v>1</v>
      </c>
      <c r="AD83" s="15" t="s">
        <v>910</v>
      </c>
    </row>
    <row r="84" spans="1:30" s="22" customFormat="1" ht="14.5" customHeight="1">
      <c r="A84" s="3" t="s">
        <v>7414</v>
      </c>
      <c r="B84" s="15" t="s">
        <v>9377</v>
      </c>
      <c r="C84" s="15" t="s">
        <v>7261</v>
      </c>
      <c r="D84" s="15" t="s">
        <v>7303</v>
      </c>
      <c r="E84" s="15" t="s">
        <v>0</v>
      </c>
      <c r="F84" s="15" t="s">
        <v>7289</v>
      </c>
      <c r="G84" s="15">
        <v>40</v>
      </c>
      <c r="H84" s="15">
        <v>20</v>
      </c>
      <c r="I84" s="15">
        <v>3.6</v>
      </c>
      <c r="J84" s="15">
        <v>1</v>
      </c>
      <c r="K84" s="15">
        <v>1.5</v>
      </c>
      <c r="L84" s="15">
        <v>3</v>
      </c>
      <c r="M84" s="15">
        <v>25</v>
      </c>
      <c r="N84" s="15">
        <v>45</v>
      </c>
      <c r="O84" s="15">
        <v>36</v>
      </c>
      <c r="P84" s="15">
        <v>62.5</v>
      </c>
      <c r="Q84" s="15"/>
      <c r="R84" s="15"/>
      <c r="S84" s="15"/>
      <c r="T84" s="15"/>
      <c r="U84" s="15"/>
      <c r="V84" s="15"/>
      <c r="W84" s="15">
        <v>150</v>
      </c>
      <c r="X84" s="15">
        <v>1.4</v>
      </c>
      <c r="Y84" s="15">
        <v>1.9</v>
      </c>
      <c r="Z84" s="15">
        <v>395</v>
      </c>
      <c r="AA84" s="15">
        <v>52</v>
      </c>
      <c r="AB84" s="15">
        <v>41</v>
      </c>
      <c r="AC84" s="15">
        <v>1</v>
      </c>
      <c r="AD84" s="15" t="s">
        <v>910</v>
      </c>
    </row>
    <row r="85" spans="1:30" s="22" customFormat="1" ht="14.5">
      <c r="A85" s="3" t="s">
        <v>7415</v>
      </c>
      <c r="B85" s="15" t="s">
        <v>9377</v>
      </c>
      <c r="C85" s="15" t="s">
        <v>7261</v>
      </c>
      <c r="D85" s="15" t="s">
        <v>7303</v>
      </c>
      <c r="E85" s="15" t="s">
        <v>0</v>
      </c>
      <c r="F85" s="15" t="s">
        <v>7289</v>
      </c>
      <c r="G85" s="15">
        <v>100</v>
      </c>
      <c r="H85" s="15">
        <v>20</v>
      </c>
      <c r="I85" s="15">
        <v>1.5</v>
      </c>
      <c r="J85" s="15">
        <v>1</v>
      </c>
      <c r="K85" s="15">
        <v>1.7</v>
      </c>
      <c r="L85" s="15">
        <v>2.5</v>
      </c>
      <c r="M85" s="15">
        <v>120</v>
      </c>
      <c r="N85" s="15">
        <v>250</v>
      </c>
      <c r="O85" s="15"/>
      <c r="P85" s="15"/>
      <c r="Q85" s="15"/>
      <c r="R85" s="15"/>
      <c r="S85" s="15"/>
      <c r="T85" s="15"/>
      <c r="U85" s="15"/>
      <c r="V85" s="15"/>
      <c r="W85" s="15">
        <v>150</v>
      </c>
      <c r="X85" s="15">
        <v>0.6</v>
      </c>
      <c r="Y85" s="15">
        <v>1</v>
      </c>
      <c r="Z85" s="15">
        <v>142</v>
      </c>
      <c r="AA85" s="15">
        <v>32</v>
      </c>
      <c r="AB85" s="15">
        <v>13</v>
      </c>
      <c r="AC85" s="15">
        <v>1</v>
      </c>
      <c r="AD85" s="15" t="s">
        <v>910</v>
      </c>
    </row>
    <row r="86" spans="1:30" s="22" customFormat="1" ht="14.5">
      <c r="A86" s="3" t="s">
        <v>7416</v>
      </c>
      <c r="B86" s="15" t="s">
        <v>1</v>
      </c>
      <c r="C86" s="15" t="s">
        <v>7261</v>
      </c>
      <c r="D86" s="15" t="s">
        <v>7303</v>
      </c>
      <c r="E86" s="15" t="s">
        <v>0</v>
      </c>
      <c r="F86" s="15" t="s">
        <v>7289</v>
      </c>
      <c r="G86" s="15">
        <v>30</v>
      </c>
      <c r="H86" s="15">
        <v>20</v>
      </c>
      <c r="I86" s="15">
        <v>6.5</v>
      </c>
      <c r="J86" s="15">
        <v>1.2</v>
      </c>
      <c r="K86" s="15">
        <v>1.4</v>
      </c>
      <c r="L86" s="15">
        <v>2.5</v>
      </c>
      <c r="M86" s="15">
        <v>17</v>
      </c>
      <c r="N86" s="15">
        <v>24</v>
      </c>
      <c r="O86" s="15">
        <v>22</v>
      </c>
      <c r="P86" s="15">
        <v>34</v>
      </c>
      <c r="Q86" s="15"/>
      <c r="R86" s="15"/>
      <c r="S86" s="15"/>
      <c r="T86" s="15"/>
      <c r="U86" s="15"/>
      <c r="V86" s="15">
        <v>4.0999999999999996</v>
      </c>
      <c r="W86" s="15">
        <v>150</v>
      </c>
      <c r="X86" s="15">
        <v>1</v>
      </c>
      <c r="Y86" s="15">
        <v>2.1</v>
      </c>
      <c r="Z86" s="15">
        <v>345</v>
      </c>
      <c r="AA86" s="15">
        <v>55</v>
      </c>
      <c r="AB86" s="15">
        <v>32</v>
      </c>
      <c r="AC86" s="15">
        <v>1</v>
      </c>
      <c r="AD86" s="15" t="s">
        <v>910</v>
      </c>
    </row>
    <row r="87" spans="1:30" ht="14.5">
      <c r="A87" s="3" t="s">
        <v>7417</v>
      </c>
      <c r="B87" s="15" t="s">
        <v>1</v>
      </c>
      <c r="C87" s="15" t="s">
        <v>7269</v>
      </c>
      <c r="D87" s="15" t="s">
        <v>7303</v>
      </c>
      <c r="E87" s="15" t="s">
        <v>0</v>
      </c>
      <c r="F87" s="15" t="s">
        <v>7289</v>
      </c>
      <c r="G87" s="15">
        <v>30</v>
      </c>
      <c r="H87" s="15">
        <v>20</v>
      </c>
      <c r="I87" s="15">
        <v>6.5</v>
      </c>
      <c r="J87" s="15">
        <v>1.2</v>
      </c>
      <c r="K87" s="15">
        <v>1.4</v>
      </c>
      <c r="L87" s="15">
        <v>2.5</v>
      </c>
      <c r="M87" s="15">
        <v>17</v>
      </c>
      <c r="N87" s="15">
        <v>24</v>
      </c>
      <c r="O87" s="15">
        <v>22</v>
      </c>
      <c r="P87" s="15">
        <v>34</v>
      </c>
      <c r="Q87" s="15"/>
      <c r="R87" s="15"/>
      <c r="S87" s="15"/>
      <c r="T87" s="15"/>
      <c r="U87" s="15"/>
      <c r="V87" s="15">
        <v>4.0999999999999996</v>
      </c>
      <c r="W87" s="15">
        <v>150</v>
      </c>
      <c r="X87" s="15">
        <v>1</v>
      </c>
      <c r="Y87" s="15">
        <v>2.1</v>
      </c>
      <c r="Z87" s="15">
        <v>345</v>
      </c>
      <c r="AA87" s="15">
        <v>55</v>
      </c>
      <c r="AB87" s="15">
        <v>32</v>
      </c>
      <c r="AC87" s="15">
        <v>1</v>
      </c>
      <c r="AD87" s="15" t="s">
        <v>910</v>
      </c>
    </row>
    <row r="88" spans="1:30" ht="14.5">
      <c r="A88" s="3" t="s">
        <v>7406</v>
      </c>
      <c r="B88" s="15" t="s">
        <v>1</v>
      </c>
      <c r="C88" s="15" t="s">
        <v>7261</v>
      </c>
      <c r="D88" s="15" t="s">
        <v>7303</v>
      </c>
      <c r="E88" s="15" t="s">
        <v>0</v>
      </c>
      <c r="F88" s="15" t="s">
        <v>7289</v>
      </c>
      <c r="G88" s="15">
        <v>20</v>
      </c>
      <c r="H88" s="15">
        <v>10</v>
      </c>
      <c r="I88" s="15">
        <v>5.8</v>
      </c>
      <c r="J88" s="15">
        <v>0.4</v>
      </c>
      <c r="K88" s="15">
        <v>0.6</v>
      </c>
      <c r="L88" s="15">
        <v>0.8</v>
      </c>
      <c r="M88" s="15"/>
      <c r="N88" s="15"/>
      <c r="O88" s="15">
        <v>20</v>
      </c>
      <c r="P88" s="15">
        <v>25</v>
      </c>
      <c r="Q88" s="15">
        <v>27</v>
      </c>
      <c r="R88" s="15">
        <v>35</v>
      </c>
      <c r="S88" s="15">
        <v>39</v>
      </c>
      <c r="T88" s="15">
        <v>55</v>
      </c>
      <c r="U88" s="15"/>
      <c r="V88" s="15">
        <v>7.7</v>
      </c>
      <c r="W88" s="15">
        <v>150</v>
      </c>
      <c r="X88" s="15">
        <v>0.9</v>
      </c>
      <c r="Y88" s="15">
        <v>2.4</v>
      </c>
      <c r="Z88" s="15">
        <v>535</v>
      </c>
      <c r="AA88" s="15">
        <v>60</v>
      </c>
      <c r="AB88" s="15">
        <v>34</v>
      </c>
      <c r="AC88" s="15">
        <v>1</v>
      </c>
      <c r="AD88" s="15" t="s">
        <v>910</v>
      </c>
    </row>
    <row r="89" spans="1:30" ht="14.5">
      <c r="A89" s="3" t="s">
        <v>7418</v>
      </c>
      <c r="B89" s="15" t="s">
        <v>1</v>
      </c>
      <c r="C89" s="15" t="s">
        <v>7419</v>
      </c>
      <c r="D89" s="15" t="s">
        <v>7317</v>
      </c>
      <c r="E89" s="15" t="s">
        <v>0</v>
      </c>
      <c r="F89" s="15" t="s">
        <v>7289</v>
      </c>
      <c r="G89" s="15">
        <v>20</v>
      </c>
      <c r="H89" s="15">
        <v>10</v>
      </c>
      <c r="I89" s="15">
        <v>5.8</v>
      </c>
      <c r="J89" s="15">
        <v>0.4</v>
      </c>
      <c r="K89" s="15">
        <v>0.6</v>
      </c>
      <c r="L89" s="15">
        <v>0.8</v>
      </c>
      <c r="M89" s="15"/>
      <c r="N89" s="15"/>
      <c r="O89" s="15">
        <v>20</v>
      </c>
      <c r="P89" s="15">
        <v>25</v>
      </c>
      <c r="Q89" s="15">
        <v>27</v>
      </c>
      <c r="R89" s="15">
        <v>35</v>
      </c>
      <c r="S89" s="15">
        <v>39</v>
      </c>
      <c r="T89" s="15">
        <v>55</v>
      </c>
      <c r="U89" s="15"/>
      <c r="V89" s="15">
        <v>7.7</v>
      </c>
      <c r="W89" s="15">
        <v>150</v>
      </c>
      <c r="X89" s="15">
        <v>0.9</v>
      </c>
      <c r="Y89" s="15">
        <v>2.4</v>
      </c>
      <c r="Z89" s="15">
        <v>535</v>
      </c>
      <c r="AA89" s="15">
        <v>60</v>
      </c>
      <c r="AB89" s="15">
        <v>34</v>
      </c>
      <c r="AC89" s="15">
        <v>3</v>
      </c>
      <c r="AD89" s="15" t="s">
        <v>910</v>
      </c>
    </row>
    <row r="90" spans="1:30" ht="14.5">
      <c r="A90" s="3" t="s">
        <v>7420</v>
      </c>
      <c r="B90" s="15" t="s">
        <v>1</v>
      </c>
      <c r="C90" s="15" t="s">
        <v>7338</v>
      </c>
      <c r="D90" s="15" t="s">
        <v>7303</v>
      </c>
      <c r="E90" s="15" t="s">
        <v>0</v>
      </c>
      <c r="F90" s="15" t="s">
        <v>7289</v>
      </c>
      <c r="G90" s="15">
        <v>60</v>
      </c>
      <c r="H90" s="15">
        <v>20</v>
      </c>
      <c r="I90" s="15">
        <v>28</v>
      </c>
      <c r="J90" s="15">
        <v>2</v>
      </c>
      <c r="K90" s="15">
        <v>3.1</v>
      </c>
      <c r="L90" s="15">
        <v>4</v>
      </c>
      <c r="M90" s="15">
        <v>19</v>
      </c>
      <c r="N90" s="15">
        <v>25</v>
      </c>
      <c r="O90" s="15"/>
      <c r="P90" s="15"/>
      <c r="Q90" s="15"/>
      <c r="R90" s="15"/>
      <c r="S90" s="15"/>
      <c r="T90" s="15"/>
      <c r="U90" s="15">
        <v>23</v>
      </c>
      <c r="V90" s="15"/>
      <c r="W90" s="15">
        <v>150</v>
      </c>
      <c r="X90" s="15">
        <v>7</v>
      </c>
      <c r="Y90" s="15">
        <v>5</v>
      </c>
      <c r="Z90" s="15">
        <v>1440</v>
      </c>
      <c r="AA90" s="15">
        <v>88</v>
      </c>
      <c r="AB90" s="15">
        <v>23</v>
      </c>
      <c r="AC90" s="15">
        <v>1</v>
      </c>
      <c r="AD90" s="15" t="s">
        <v>910</v>
      </c>
    </row>
    <row r="91" spans="1:30" ht="14.5">
      <c r="A91" s="3" t="s">
        <v>7421</v>
      </c>
      <c r="B91" s="15" t="s">
        <v>1</v>
      </c>
      <c r="C91" s="15" t="s">
        <v>7376</v>
      </c>
      <c r="D91" s="15" t="s">
        <v>7317</v>
      </c>
      <c r="E91" s="15" t="s">
        <v>0</v>
      </c>
      <c r="F91" s="15" t="s">
        <v>7289</v>
      </c>
      <c r="G91" s="15">
        <v>60</v>
      </c>
      <c r="H91" s="15">
        <v>20</v>
      </c>
      <c r="I91" s="15">
        <v>30</v>
      </c>
      <c r="J91" s="15">
        <v>2</v>
      </c>
      <c r="K91" s="15">
        <v>3</v>
      </c>
      <c r="L91" s="15">
        <v>4</v>
      </c>
      <c r="M91" s="15">
        <v>21</v>
      </c>
      <c r="N91" s="15">
        <v>25</v>
      </c>
      <c r="O91" s="15"/>
      <c r="P91" s="15"/>
      <c r="Q91" s="15"/>
      <c r="R91" s="15"/>
      <c r="S91" s="15"/>
      <c r="T91" s="15"/>
      <c r="U91" s="15">
        <v>22</v>
      </c>
      <c r="V91" s="15"/>
      <c r="W91" s="15">
        <v>150</v>
      </c>
      <c r="X91" s="15">
        <v>7</v>
      </c>
      <c r="Y91" s="15">
        <v>5</v>
      </c>
      <c r="Z91" s="15">
        <v>1461</v>
      </c>
      <c r="AA91" s="15">
        <v>89</v>
      </c>
      <c r="AB91" s="15">
        <v>20</v>
      </c>
      <c r="AC91" s="15">
        <v>1</v>
      </c>
      <c r="AD91" s="15" t="s">
        <v>910</v>
      </c>
    </row>
    <row r="92" spans="1:30" ht="14.5">
      <c r="A92" s="3" t="s">
        <v>7422</v>
      </c>
      <c r="B92" s="15" t="s">
        <v>1</v>
      </c>
      <c r="C92" s="15" t="s">
        <v>7338</v>
      </c>
      <c r="D92" s="15" t="s">
        <v>7303</v>
      </c>
      <c r="E92" s="15" t="s">
        <v>0</v>
      </c>
      <c r="F92" s="15" t="s">
        <v>7289</v>
      </c>
      <c r="G92" s="15">
        <v>60</v>
      </c>
      <c r="H92" s="15">
        <v>20</v>
      </c>
      <c r="I92" s="15">
        <v>27</v>
      </c>
      <c r="J92" s="15">
        <v>1</v>
      </c>
      <c r="K92" s="15">
        <v>1.8</v>
      </c>
      <c r="L92" s="15">
        <v>2.5</v>
      </c>
      <c r="M92" s="15">
        <v>18</v>
      </c>
      <c r="N92" s="15">
        <v>25</v>
      </c>
      <c r="O92" s="15">
        <v>22</v>
      </c>
      <c r="P92" s="15">
        <v>28</v>
      </c>
      <c r="Q92" s="15"/>
      <c r="R92" s="15"/>
      <c r="S92" s="15"/>
      <c r="T92" s="15"/>
      <c r="U92" s="15">
        <v>23</v>
      </c>
      <c r="V92" s="15">
        <v>11</v>
      </c>
      <c r="W92" s="15">
        <v>150</v>
      </c>
      <c r="X92" s="15">
        <v>4</v>
      </c>
      <c r="Y92" s="15">
        <v>5</v>
      </c>
      <c r="Z92" s="15">
        <v>1307</v>
      </c>
      <c r="AA92" s="15">
        <v>86</v>
      </c>
      <c r="AB92" s="15">
        <v>27</v>
      </c>
      <c r="AC92" s="15">
        <v>1</v>
      </c>
      <c r="AD92" s="15" t="s">
        <v>910</v>
      </c>
    </row>
    <row r="93" spans="1:30" ht="14.5">
      <c r="A93" s="3" t="s">
        <v>7423</v>
      </c>
      <c r="B93" s="15" t="s">
        <v>1</v>
      </c>
      <c r="C93" s="15" t="s">
        <v>7376</v>
      </c>
      <c r="D93" s="15" t="s">
        <v>7317</v>
      </c>
      <c r="E93" s="15" t="s">
        <v>0</v>
      </c>
      <c r="F93" s="15" t="s">
        <v>7289</v>
      </c>
      <c r="G93" s="15">
        <v>60</v>
      </c>
      <c r="H93" s="15">
        <v>20</v>
      </c>
      <c r="I93" s="15">
        <v>29</v>
      </c>
      <c r="J93" s="15">
        <v>1</v>
      </c>
      <c r="K93" s="15">
        <v>1.8</v>
      </c>
      <c r="L93" s="15">
        <v>2.5</v>
      </c>
      <c r="M93" s="15">
        <v>19</v>
      </c>
      <c r="N93" s="15">
        <v>25</v>
      </c>
      <c r="O93" s="15">
        <v>23</v>
      </c>
      <c r="P93" s="15">
        <v>28</v>
      </c>
      <c r="Q93" s="15"/>
      <c r="R93" s="15"/>
      <c r="S93" s="15"/>
      <c r="T93" s="15"/>
      <c r="U93" s="15">
        <v>23</v>
      </c>
      <c r="V93" s="15">
        <v>12</v>
      </c>
      <c r="W93" s="15">
        <v>150</v>
      </c>
      <c r="X93" s="15">
        <v>4</v>
      </c>
      <c r="Y93" s="15">
        <v>5</v>
      </c>
      <c r="Z93" s="15">
        <v>1314</v>
      </c>
      <c r="AA93" s="15">
        <v>91</v>
      </c>
      <c r="AB93" s="15">
        <v>26</v>
      </c>
      <c r="AC93" s="15">
        <v>1</v>
      </c>
      <c r="AD93" s="15" t="s">
        <v>910</v>
      </c>
    </row>
    <row r="94" spans="1:30" ht="14.5">
      <c r="A94" s="3" t="s">
        <v>7424</v>
      </c>
      <c r="B94" s="15" t="s">
        <v>1</v>
      </c>
      <c r="C94" s="15" t="s">
        <v>7322</v>
      </c>
      <c r="D94" s="15" t="s">
        <v>7303</v>
      </c>
      <c r="E94" s="15" t="s">
        <v>0</v>
      </c>
      <c r="F94" s="15" t="s">
        <v>7289</v>
      </c>
      <c r="G94" s="15">
        <v>60</v>
      </c>
      <c r="H94" s="15">
        <v>20</v>
      </c>
      <c r="I94" s="15">
        <v>28</v>
      </c>
      <c r="J94" s="15">
        <v>1</v>
      </c>
      <c r="K94" s="15">
        <v>2</v>
      </c>
      <c r="L94" s="15">
        <v>2.5</v>
      </c>
      <c r="M94" s="15">
        <v>24</v>
      </c>
      <c r="N94" s="15">
        <v>28</v>
      </c>
      <c r="O94" s="15">
        <v>32</v>
      </c>
      <c r="P94" s="15">
        <v>39</v>
      </c>
      <c r="Q94" s="15"/>
      <c r="R94" s="15"/>
      <c r="S94" s="15"/>
      <c r="T94" s="15"/>
      <c r="U94" s="15">
        <v>18</v>
      </c>
      <c r="V94" s="15">
        <v>9</v>
      </c>
      <c r="W94" s="15">
        <v>175</v>
      </c>
      <c r="X94" s="15">
        <v>3</v>
      </c>
      <c r="Y94" s="15">
        <v>4</v>
      </c>
      <c r="Z94" s="15">
        <v>969</v>
      </c>
      <c r="AA94" s="15">
        <v>71</v>
      </c>
      <c r="AB94" s="15">
        <v>24</v>
      </c>
      <c r="AC94" s="15">
        <v>1</v>
      </c>
      <c r="AD94" s="15" t="s">
        <v>910</v>
      </c>
    </row>
    <row r="95" spans="1:30" ht="14.5">
      <c r="A95" s="3" t="s">
        <v>7429</v>
      </c>
      <c r="B95" s="15" t="s">
        <v>1</v>
      </c>
      <c r="C95" s="15" t="s">
        <v>7322</v>
      </c>
      <c r="D95" s="15" t="s">
        <v>7303</v>
      </c>
      <c r="E95" s="15" t="s">
        <v>0</v>
      </c>
      <c r="F95" s="15" t="s">
        <v>7289</v>
      </c>
      <c r="G95" s="15">
        <v>60</v>
      </c>
      <c r="H95" s="15">
        <v>20</v>
      </c>
      <c r="I95" s="15">
        <v>27</v>
      </c>
      <c r="J95" s="15">
        <v>2.5</v>
      </c>
      <c r="K95" s="15">
        <v>3.4</v>
      </c>
      <c r="L95" s="15">
        <v>4.5</v>
      </c>
      <c r="M95" s="15">
        <v>25</v>
      </c>
      <c r="N95" s="15">
        <v>30</v>
      </c>
      <c r="O95" s="15"/>
      <c r="P95" s="15"/>
      <c r="Q95" s="15"/>
      <c r="R95" s="15"/>
      <c r="S95" s="15"/>
      <c r="T95" s="15"/>
      <c r="U95" s="15">
        <v>18</v>
      </c>
      <c r="V95" s="15"/>
      <c r="W95" s="15">
        <v>175</v>
      </c>
      <c r="X95" s="15">
        <v>6</v>
      </c>
      <c r="Y95" s="15">
        <v>4</v>
      </c>
      <c r="Z95" s="15">
        <v>1110</v>
      </c>
      <c r="AA95" s="15">
        <v>71</v>
      </c>
      <c r="AB95" s="15">
        <v>19</v>
      </c>
      <c r="AC95" s="15">
        <v>1</v>
      </c>
      <c r="AD95" s="15" t="s">
        <v>910</v>
      </c>
    </row>
    <row r="96" spans="1:30" ht="14.5">
      <c r="A96" s="3" t="s">
        <v>7430</v>
      </c>
      <c r="B96" s="15" t="s">
        <v>1</v>
      </c>
      <c r="C96" s="15" t="s">
        <v>7376</v>
      </c>
      <c r="D96" s="15" t="s">
        <v>7317</v>
      </c>
      <c r="E96" s="15" t="s">
        <v>0</v>
      </c>
      <c r="F96" s="15" t="s">
        <v>7289</v>
      </c>
      <c r="G96" s="15">
        <v>60</v>
      </c>
      <c r="H96" s="15">
        <v>20</v>
      </c>
      <c r="I96" s="15">
        <v>25</v>
      </c>
      <c r="J96" s="15">
        <v>2.5</v>
      </c>
      <c r="K96" s="15">
        <v>3.2</v>
      </c>
      <c r="L96" s="15">
        <v>4.5</v>
      </c>
      <c r="M96" s="15">
        <v>25</v>
      </c>
      <c r="N96" s="15">
        <v>30</v>
      </c>
      <c r="O96" s="15"/>
      <c r="P96" s="15"/>
      <c r="Q96" s="15"/>
      <c r="R96" s="15"/>
      <c r="S96" s="15"/>
      <c r="T96" s="15"/>
      <c r="U96" s="15">
        <v>17</v>
      </c>
      <c r="V96" s="15"/>
      <c r="W96" s="15">
        <v>150</v>
      </c>
      <c r="X96" s="15">
        <v>6</v>
      </c>
      <c r="Y96" s="15">
        <v>4</v>
      </c>
      <c r="Z96" s="15">
        <v>1079</v>
      </c>
      <c r="AA96" s="15">
        <v>68</v>
      </c>
      <c r="AB96" s="15">
        <v>16</v>
      </c>
      <c r="AC96" s="15">
        <v>1</v>
      </c>
      <c r="AD96" s="15" t="s">
        <v>910</v>
      </c>
    </row>
    <row r="97" spans="1:30" ht="14.5">
      <c r="A97" s="3" t="s">
        <v>7431</v>
      </c>
      <c r="B97" s="15" t="s">
        <v>1</v>
      </c>
      <c r="C97" s="15" t="s">
        <v>7338</v>
      </c>
      <c r="D97" s="15" t="s">
        <v>7303</v>
      </c>
      <c r="E97" s="15" t="s">
        <v>0</v>
      </c>
      <c r="F97" s="15" t="s">
        <v>7289</v>
      </c>
      <c r="G97" s="15">
        <v>60</v>
      </c>
      <c r="H97" s="15">
        <v>20</v>
      </c>
      <c r="I97" s="15">
        <v>24</v>
      </c>
      <c r="J97" s="15">
        <v>1</v>
      </c>
      <c r="K97" s="15">
        <v>1.8</v>
      </c>
      <c r="L97" s="15">
        <v>2.5</v>
      </c>
      <c r="M97" s="15">
        <v>24</v>
      </c>
      <c r="N97" s="15">
        <v>30</v>
      </c>
      <c r="O97" s="15">
        <v>29</v>
      </c>
      <c r="P97" s="15">
        <v>39</v>
      </c>
      <c r="Q97" s="15"/>
      <c r="R97" s="15"/>
      <c r="S97" s="15"/>
      <c r="T97" s="15"/>
      <c r="U97" s="15">
        <v>17</v>
      </c>
      <c r="V97" s="15">
        <v>8</v>
      </c>
      <c r="W97" s="15">
        <v>150</v>
      </c>
      <c r="X97" s="15">
        <v>4</v>
      </c>
      <c r="Y97" s="15">
        <v>3</v>
      </c>
      <c r="Z97" s="15">
        <v>962</v>
      </c>
      <c r="AA97" s="15">
        <v>68</v>
      </c>
      <c r="AB97" s="15">
        <v>24</v>
      </c>
      <c r="AC97" s="15">
        <v>1</v>
      </c>
      <c r="AD97" s="15" t="s">
        <v>910</v>
      </c>
    </row>
    <row r="98" spans="1:30" ht="14.5">
      <c r="A98" s="3" t="s">
        <v>7432</v>
      </c>
      <c r="B98" s="15" t="s">
        <v>1</v>
      </c>
      <c r="C98" s="15" t="s">
        <v>7376</v>
      </c>
      <c r="D98" s="15" t="s">
        <v>7317</v>
      </c>
      <c r="E98" s="15" t="s">
        <v>0</v>
      </c>
      <c r="F98" s="15" t="s">
        <v>7289</v>
      </c>
      <c r="G98" s="15">
        <v>60</v>
      </c>
      <c r="H98" s="15">
        <v>20</v>
      </c>
      <c r="I98" s="15">
        <v>24</v>
      </c>
      <c r="J98" s="15">
        <v>1.2</v>
      </c>
      <c r="K98" s="15">
        <v>1.7</v>
      </c>
      <c r="L98" s="15">
        <v>2.5</v>
      </c>
      <c r="M98" s="15">
        <v>25</v>
      </c>
      <c r="N98" s="15">
        <v>30</v>
      </c>
      <c r="O98" s="15">
        <v>29</v>
      </c>
      <c r="P98" s="15">
        <v>39</v>
      </c>
      <c r="Q98" s="15"/>
      <c r="R98" s="15"/>
      <c r="S98" s="15"/>
      <c r="T98" s="15"/>
      <c r="U98" s="15">
        <v>17</v>
      </c>
      <c r="V98" s="15">
        <v>9</v>
      </c>
      <c r="W98" s="15">
        <v>150</v>
      </c>
      <c r="X98" s="15">
        <v>3</v>
      </c>
      <c r="Y98" s="15">
        <v>4</v>
      </c>
      <c r="Z98" s="15">
        <v>966</v>
      </c>
      <c r="AA98" s="15">
        <v>69</v>
      </c>
      <c r="AB98" s="15">
        <v>22</v>
      </c>
      <c r="AC98" s="15">
        <v>1</v>
      </c>
      <c r="AD98" s="15" t="s">
        <v>910</v>
      </c>
    </row>
    <row r="99" spans="1:30" ht="14.5">
      <c r="A99" s="3" t="s">
        <v>7408</v>
      </c>
      <c r="B99" s="15" t="s">
        <v>1</v>
      </c>
      <c r="C99" s="15" t="s">
        <v>7261</v>
      </c>
      <c r="D99" s="15" t="s">
        <v>7303</v>
      </c>
      <c r="E99" s="15" t="s">
        <v>0</v>
      </c>
      <c r="F99" s="15" t="s">
        <v>7289</v>
      </c>
      <c r="G99" s="15">
        <v>30</v>
      </c>
      <c r="H99" s="15">
        <v>12</v>
      </c>
      <c r="I99" s="15">
        <v>5.5</v>
      </c>
      <c r="J99" s="15">
        <v>0.4</v>
      </c>
      <c r="K99" s="15">
        <v>0.75</v>
      </c>
      <c r="L99" s="15">
        <v>0.9</v>
      </c>
      <c r="M99" s="15"/>
      <c r="N99" s="15"/>
      <c r="O99" s="15">
        <v>27</v>
      </c>
      <c r="P99" s="15">
        <v>32</v>
      </c>
      <c r="Q99" s="15">
        <v>32</v>
      </c>
      <c r="R99" s="15">
        <v>40</v>
      </c>
      <c r="S99" s="15"/>
      <c r="T99" s="15"/>
      <c r="U99" s="15"/>
      <c r="V99" s="15">
        <v>8.9</v>
      </c>
      <c r="W99" s="15">
        <v>150</v>
      </c>
      <c r="X99" s="15">
        <v>1.5</v>
      </c>
      <c r="Y99" s="15">
        <v>2</v>
      </c>
      <c r="Z99" s="15">
        <v>792</v>
      </c>
      <c r="AA99" s="15">
        <v>53</v>
      </c>
      <c r="AB99" s="15">
        <v>21</v>
      </c>
      <c r="AC99" s="15">
        <v>1</v>
      </c>
      <c r="AD99" s="15" t="s">
        <v>910</v>
      </c>
    </row>
    <row r="100" spans="1:30" ht="14.5">
      <c r="A100" s="3" t="s">
        <v>7433</v>
      </c>
      <c r="B100" s="15" t="s">
        <v>1</v>
      </c>
      <c r="C100" s="15" t="s">
        <v>7434</v>
      </c>
      <c r="D100" s="15" t="s">
        <v>7303</v>
      </c>
      <c r="E100" s="15" t="s">
        <v>0</v>
      </c>
      <c r="F100" s="15" t="s">
        <v>7289</v>
      </c>
      <c r="G100" s="15">
        <v>60</v>
      </c>
      <c r="H100" s="15">
        <v>20</v>
      </c>
      <c r="I100" s="15">
        <v>25</v>
      </c>
      <c r="J100" s="15">
        <v>1.2</v>
      </c>
      <c r="K100" s="15">
        <v>1.7</v>
      </c>
      <c r="L100" s="15">
        <v>2.5</v>
      </c>
      <c r="M100" s="15">
        <v>28</v>
      </c>
      <c r="N100" s="15">
        <v>34</v>
      </c>
      <c r="O100" s="15">
        <v>33</v>
      </c>
      <c r="P100" s="15">
        <v>40</v>
      </c>
      <c r="Q100" s="15"/>
      <c r="R100" s="15"/>
      <c r="S100" s="15"/>
      <c r="T100" s="15"/>
      <c r="U100" s="15">
        <v>16.600000000000001</v>
      </c>
      <c r="V100" s="15"/>
      <c r="W100" s="15">
        <v>150</v>
      </c>
      <c r="X100" s="15">
        <v>2.2000000000000002</v>
      </c>
      <c r="Y100" s="15">
        <v>3.9</v>
      </c>
      <c r="Z100" s="15">
        <v>1180</v>
      </c>
      <c r="AA100" s="15">
        <v>68</v>
      </c>
      <c r="AB100" s="15">
        <v>45</v>
      </c>
      <c r="AC100" s="15" t="s">
        <v>9484</v>
      </c>
      <c r="AD100" s="15" t="s">
        <v>910</v>
      </c>
    </row>
    <row r="101" spans="1:30" ht="14.5">
      <c r="A101" s="3" t="s">
        <v>7435</v>
      </c>
      <c r="B101" s="15" t="s">
        <v>1</v>
      </c>
      <c r="C101" s="15" t="s">
        <v>7339</v>
      </c>
      <c r="D101" s="15" t="s">
        <v>7303</v>
      </c>
      <c r="E101" s="15" t="s">
        <v>0</v>
      </c>
      <c r="F101" s="15" t="s">
        <v>7289</v>
      </c>
      <c r="G101" s="15">
        <v>60</v>
      </c>
      <c r="H101" s="15">
        <v>20</v>
      </c>
      <c r="I101" s="15">
        <v>25</v>
      </c>
      <c r="J101" s="15">
        <v>1.2</v>
      </c>
      <c r="K101" s="15">
        <v>1.7</v>
      </c>
      <c r="L101" s="15">
        <v>2.5</v>
      </c>
      <c r="M101" s="15">
        <v>28</v>
      </c>
      <c r="N101" s="15">
        <v>34</v>
      </c>
      <c r="O101" s="15">
        <v>33</v>
      </c>
      <c r="P101" s="15">
        <v>40</v>
      </c>
      <c r="Q101" s="15"/>
      <c r="R101" s="15"/>
      <c r="S101" s="15"/>
      <c r="T101" s="15"/>
      <c r="U101" s="15">
        <v>16.600000000000001</v>
      </c>
      <c r="V101" s="15"/>
      <c r="W101" s="15">
        <v>150</v>
      </c>
      <c r="X101" s="15">
        <v>2.2000000000000002</v>
      </c>
      <c r="Y101" s="15">
        <v>3.9</v>
      </c>
      <c r="Z101" s="15">
        <v>1180</v>
      </c>
      <c r="AA101" s="15">
        <v>68</v>
      </c>
      <c r="AB101" s="15">
        <v>45</v>
      </c>
      <c r="AC101" s="15">
        <v>3</v>
      </c>
      <c r="AD101" s="15" t="s">
        <v>910</v>
      </c>
    </row>
    <row r="102" spans="1:30" ht="14.5">
      <c r="A102" s="3" t="s">
        <v>7437</v>
      </c>
      <c r="B102" s="15" t="s">
        <v>1</v>
      </c>
      <c r="C102" s="15" t="s">
        <v>7342</v>
      </c>
      <c r="D102" s="15" t="s">
        <v>7303</v>
      </c>
      <c r="E102" s="15" t="s">
        <v>0</v>
      </c>
      <c r="F102" s="15" t="s">
        <v>7289</v>
      </c>
      <c r="G102" s="15">
        <v>60</v>
      </c>
      <c r="H102" s="15">
        <v>20</v>
      </c>
      <c r="I102" s="15">
        <v>8</v>
      </c>
      <c r="J102" s="15">
        <v>1</v>
      </c>
      <c r="K102" s="15">
        <v>1.6</v>
      </c>
      <c r="L102" s="15">
        <v>3</v>
      </c>
      <c r="M102" s="15">
        <v>29</v>
      </c>
      <c r="N102" s="15">
        <v>36</v>
      </c>
      <c r="O102" s="15">
        <v>33</v>
      </c>
      <c r="P102" s="15">
        <v>43</v>
      </c>
      <c r="Q102" s="15"/>
      <c r="R102" s="15"/>
      <c r="S102" s="15"/>
      <c r="T102" s="15"/>
      <c r="U102" s="15"/>
      <c r="V102" s="15">
        <v>10</v>
      </c>
      <c r="W102" s="15">
        <v>150</v>
      </c>
      <c r="X102" s="15">
        <v>2.7</v>
      </c>
      <c r="Y102" s="15">
        <v>4.5999999999999996</v>
      </c>
      <c r="Z102" s="15">
        <v>1216</v>
      </c>
      <c r="AA102" s="15">
        <v>59</v>
      </c>
      <c r="AB102" s="15">
        <v>42</v>
      </c>
      <c r="AC102" s="15">
        <v>3</v>
      </c>
      <c r="AD102" s="15" t="s">
        <v>910</v>
      </c>
    </row>
    <row r="103" spans="1:30" ht="14.5">
      <c r="A103" s="3" t="s">
        <v>7438</v>
      </c>
      <c r="B103" s="15" t="s">
        <v>1</v>
      </c>
      <c r="C103" s="15" t="s">
        <v>7269</v>
      </c>
      <c r="D103" s="15" t="s">
        <v>7303</v>
      </c>
      <c r="E103" s="15" t="s">
        <v>0</v>
      </c>
      <c r="F103" s="15" t="s">
        <v>7289</v>
      </c>
      <c r="G103" s="15">
        <v>150</v>
      </c>
      <c r="H103" s="15">
        <v>20</v>
      </c>
      <c r="I103" s="15">
        <v>1.4</v>
      </c>
      <c r="J103" s="15">
        <v>2</v>
      </c>
      <c r="K103" s="15">
        <v>2.9</v>
      </c>
      <c r="L103" s="15">
        <v>3.5</v>
      </c>
      <c r="M103" s="15">
        <v>392</v>
      </c>
      <c r="N103" s="15">
        <v>480</v>
      </c>
      <c r="O103" s="15"/>
      <c r="P103" s="15"/>
      <c r="Q103" s="15"/>
      <c r="R103" s="15"/>
      <c r="S103" s="15"/>
      <c r="T103" s="15"/>
      <c r="U103" s="15">
        <v>8</v>
      </c>
      <c r="V103" s="15"/>
      <c r="W103" s="15">
        <v>150</v>
      </c>
      <c r="X103" s="15">
        <v>2</v>
      </c>
      <c r="Y103" s="15">
        <v>2.7</v>
      </c>
      <c r="Z103" s="15">
        <v>332</v>
      </c>
      <c r="AA103" s="15">
        <v>20</v>
      </c>
      <c r="AB103" s="15">
        <v>1</v>
      </c>
      <c r="AC103" s="15">
        <v>1</v>
      </c>
      <c r="AD103" s="15" t="s">
        <v>910</v>
      </c>
    </row>
    <row r="104" spans="1:30" ht="14.5">
      <c r="A104" s="3" t="s">
        <v>7436</v>
      </c>
      <c r="B104" s="15" t="s">
        <v>1</v>
      </c>
      <c r="C104" s="15" t="s">
        <v>7342</v>
      </c>
      <c r="D104" s="15" t="s">
        <v>7303</v>
      </c>
      <c r="E104" s="15" t="s">
        <v>0</v>
      </c>
      <c r="F104" s="15" t="s">
        <v>7289</v>
      </c>
      <c r="G104" s="15">
        <v>20</v>
      </c>
      <c r="H104" s="15">
        <v>8</v>
      </c>
      <c r="I104" s="15">
        <v>28</v>
      </c>
      <c r="J104" s="15">
        <v>0.3</v>
      </c>
      <c r="K104" s="15">
        <v>0.6</v>
      </c>
      <c r="L104" s="15">
        <v>1</v>
      </c>
      <c r="M104" s="15"/>
      <c r="N104" s="15"/>
      <c r="O104" s="15">
        <v>16</v>
      </c>
      <c r="P104" s="15">
        <v>20</v>
      </c>
      <c r="Q104" s="15">
        <v>20</v>
      </c>
      <c r="R104" s="15">
        <v>25</v>
      </c>
      <c r="S104" s="15">
        <v>25</v>
      </c>
      <c r="T104" s="15">
        <v>31</v>
      </c>
      <c r="U104" s="15"/>
      <c r="V104" s="15">
        <v>12.3</v>
      </c>
      <c r="W104" s="15">
        <v>150</v>
      </c>
      <c r="X104" s="15">
        <v>1.95</v>
      </c>
      <c r="Y104" s="15">
        <v>3.08</v>
      </c>
      <c r="Z104" s="15">
        <v>961</v>
      </c>
      <c r="AA104" s="15">
        <v>92.3</v>
      </c>
      <c r="AB104" s="15">
        <v>80.400000000000006</v>
      </c>
      <c r="AC104" s="15">
        <v>1</v>
      </c>
      <c r="AD104" s="15" t="s">
        <v>910</v>
      </c>
    </row>
    <row r="105" spans="1:30" ht="14.5">
      <c r="A105" s="3" t="s">
        <v>7439</v>
      </c>
      <c r="B105" s="15" t="s">
        <v>1028</v>
      </c>
      <c r="C105" s="15" t="s">
        <v>7342</v>
      </c>
      <c r="D105" s="15" t="s">
        <v>7317</v>
      </c>
      <c r="E105" s="15" t="s">
        <v>0</v>
      </c>
      <c r="F105" s="15" t="s">
        <v>7289</v>
      </c>
      <c r="G105" s="15">
        <v>30</v>
      </c>
      <c r="H105" s="15">
        <v>20</v>
      </c>
      <c r="I105" s="15">
        <v>6</v>
      </c>
      <c r="J105" s="15">
        <v>1</v>
      </c>
      <c r="K105" s="15">
        <v>1.6</v>
      </c>
      <c r="L105" s="15">
        <v>3</v>
      </c>
      <c r="M105" s="15">
        <v>16</v>
      </c>
      <c r="N105" s="15">
        <v>36</v>
      </c>
      <c r="O105" s="15">
        <v>31</v>
      </c>
      <c r="P105" s="15">
        <v>53</v>
      </c>
      <c r="Q105" s="15"/>
      <c r="R105" s="15"/>
      <c r="S105" s="15"/>
      <c r="T105" s="15"/>
      <c r="U105" s="15">
        <v>9.1999999999999993</v>
      </c>
      <c r="V105" s="15"/>
      <c r="W105" s="15">
        <v>150</v>
      </c>
      <c r="X105" s="15">
        <v>1.5</v>
      </c>
      <c r="Y105" s="15">
        <v>2.4</v>
      </c>
      <c r="Z105" s="15">
        <v>399</v>
      </c>
      <c r="AA105" s="15">
        <v>73</v>
      </c>
      <c r="AB105" s="15">
        <v>59</v>
      </c>
      <c r="AC105" s="15">
        <v>3</v>
      </c>
      <c r="AD105" s="15" t="s">
        <v>910</v>
      </c>
    </row>
    <row r="106" spans="1:30" ht="14.5">
      <c r="A106" s="3" t="s">
        <v>7440</v>
      </c>
      <c r="B106" s="15" t="s">
        <v>1</v>
      </c>
      <c r="C106" s="15" t="s">
        <v>7342</v>
      </c>
      <c r="D106" s="15" t="s">
        <v>7317</v>
      </c>
      <c r="E106" s="15" t="s">
        <v>0</v>
      </c>
      <c r="F106" s="15" t="s">
        <v>7289</v>
      </c>
      <c r="G106" s="15">
        <v>60</v>
      </c>
      <c r="H106" s="15">
        <v>20</v>
      </c>
      <c r="I106" s="15">
        <v>4.5</v>
      </c>
      <c r="J106" s="15">
        <v>1</v>
      </c>
      <c r="K106" s="15"/>
      <c r="L106" s="15">
        <v>3</v>
      </c>
      <c r="M106" s="15">
        <v>45</v>
      </c>
      <c r="N106" s="15">
        <v>55</v>
      </c>
      <c r="O106" s="15">
        <v>55</v>
      </c>
      <c r="P106" s="15">
        <v>75</v>
      </c>
      <c r="Q106" s="15"/>
      <c r="R106" s="15"/>
      <c r="S106" s="15"/>
      <c r="T106" s="15"/>
      <c r="U106" s="15">
        <v>18</v>
      </c>
      <c r="V106" s="15">
        <v>10.5</v>
      </c>
      <c r="W106" s="15">
        <v>150</v>
      </c>
      <c r="X106" s="15">
        <v>4</v>
      </c>
      <c r="Y106" s="15">
        <v>3</v>
      </c>
      <c r="Z106" s="15">
        <v>910</v>
      </c>
      <c r="AA106" s="15">
        <v>145</v>
      </c>
      <c r="AB106" s="15">
        <v>67</v>
      </c>
      <c r="AC106" s="15">
        <v>3</v>
      </c>
      <c r="AD106" s="15" t="s">
        <v>910</v>
      </c>
    </row>
    <row r="107" spans="1:30" ht="14.5">
      <c r="A107" s="3" t="s">
        <v>7441</v>
      </c>
      <c r="B107" s="15" t="s">
        <v>1</v>
      </c>
      <c r="C107" s="15" t="s">
        <v>7342</v>
      </c>
      <c r="D107" s="15" t="s">
        <v>7303</v>
      </c>
      <c r="E107" s="15" t="s">
        <v>0</v>
      </c>
      <c r="F107" s="15" t="s">
        <v>7289</v>
      </c>
      <c r="G107" s="15">
        <v>150</v>
      </c>
      <c r="H107" s="15">
        <v>20</v>
      </c>
      <c r="I107" s="15">
        <v>11</v>
      </c>
      <c r="J107" s="15">
        <v>2</v>
      </c>
      <c r="K107" s="15">
        <v>3</v>
      </c>
      <c r="L107" s="15">
        <v>4</v>
      </c>
      <c r="M107" s="15">
        <v>40.6</v>
      </c>
      <c r="N107" s="15">
        <v>50</v>
      </c>
      <c r="O107" s="15"/>
      <c r="P107" s="15"/>
      <c r="Q107" s="15"/>
      <c r="R107" s="15"/>
      <c r="S107" s="15"/>
      <c r="T107" s="15"/>
      <c r="U107" s="15">
        <v>20.5</v>
      </c>
      <c r="V107" s="15"/>
      <c r="W107" s="15">
        <v>150</v>
      </c>
      <c r="X107" s="15">
        <v>4.5999999999999996</v>
      </c>
      <c r="Y107" s="15">
        <v>6</v>
      </c>
      <c r="Z107" s="15">
        <v>1123</v>
      </c>
      <c r="AA107" s="15">
        <v>80</v>
      </c>
      <c r="AB107" s="15">
        <v>4.9000000000000004</v>
      </c>
      <c r="AC107" s="15">
        <v>1</v>
      </c>
      <c r="AD107" s="15" t="s">
        <v>910</v>
      </c>
    </row>
    <row r="108" spans="1:30" ht="14.5">
      <c r="A108" s="3" t="s">
        <v>7442</v>
      </c>
      <c r="B108" s="15" t="s">
        <v>1</v>
      </c>
      <c r="C108" s="15" t="s">
        <v>7443</v>
      </c>
      <c r="D108" s="15" t="s">
        <v>7317</v>
      </c>
      <c r="E108" s="15" t="s">
        <v>0</v>
      </c>
      <c r="F108" s="15" t="s">
        <v>7289</v>
      </c>
      <c r="G108" s="15">
        <v>30</v>
      </c>
      <c r="H108" s="15">
        <v>20</v>
      </c>
      <c r="I108" s="15">
        <v>38</v>
      </c>
      <c r="J108" s="15">
        <v>1.2</v>
      </c>
      <c r="K108" s="15">
        <v>1.9</v>
      </c>
      <c r="L108" s="15">
        <v>2.5</v>
      </c>
      <c r="M108" s="15">
        <v>8.8000000000000007</v>
      </c>
      <c r="N108" s="15">
        <v>11.7</v>
      </c>
      <c r="O108" s="15">
        <v>12.8</v>
      </c>
      <c r="P108" s="15">
        <v>14.9</v>
      </c>
      <c r="Q108" s="15"/>
      <c r="R108" s="15"/>
      <c r="S108" s="15"/>
      <c r="T108" s="15"/>
      <c r="U108" s="15">
        <v>9.3000000000000007</v>
      </c>
      <c r="V108" s="15">
        <v>4.5999999999999996</v>
      </c>
      <c r="W108" s="15">
        <v>150</v>
      </c>
      <c r="X108" s="15">
        <v>2.1</v>
      </c>
      <c r="Y108" s="15">
        <v>1.8</v>
      </c>
      <c r="Z108" s="15">
        <v>555</v>
      </c>
      <c r="AA108" s="15">
        <v>142</v>
      </c>
      <c r="AB108" s="15">
        <v>26</v>
      </c>
      <c r="AC108" s="15">
        <v>1</v>
      </c>
      <c r="AD108" s="15" t="s">
        <v>910</v>
      </c>
    </row>
    <row r="109" spans="1:30" ht="14.5">
      <c r="A109" s="3" t="s">
        <v>7444</v>
      </c>
      <c r="B109" s="15" t="s">
        <v>1</v>
      </c>
      <c r="C109" s="15" t="s">
        <v>7443</v>
      </c>
      <c r="D109" s="15" t="s">
        <v>7317</v>
      </c>
      <c r="E109" s="15" t="s">
        <v>0</v>
      </c>
      <c r="F109" s="15" t="s">
        <v>7289</v>
      </c>
      <c r="G109" s="15">
        <v>30</v>
      </c>
      <c r="H109" s="15">
        <v>20</v>
      </c>
      <c r="I109" s="15">
        <v>107</v>
      </c>
      <c r="J109" s="15">
        <v>1.2</v>
      </c>
      <c r="K109" s="15">
        <v>1.6</v>
      </c>
      <c r="L109" s="15">
        <v>2.5</v>
      </c>
      <c r="M109" s="15">
        <v>2.7</v>
      </c>
      <c r="N109" s="15">
        <v>3.6</v>
      </c>
      <c r="O109" s="15">
        <v>3.7</v>
      </c>
      <c r="P109" s="15">
        <v>5.5</v>
      </c>
      <c r="Q109" s="15"/>
      <c r="R109" s="15"/>
      <c r="S109" s="15"/>
      <c r="T109" s="15"/>
      <c r="U109" s="15">
        <v>49</v>
      </c>
      <c r="V109" s="15">
        <v>25</v>
      </c>
      <c r="W109" s="15">
        <v>150</v>
      </c>
      <c r="X109" s="15">
        <v>7.3</v>
      </c>
      <c r="Y109" s="15">
        <v>12</v>
      </c>
      <c r="Z109" s="15">
        <v>2550</v>
      </c>
      <c r="AA109" s="15">
        <v>388</v>
      </c>
      <c r="AB109" s="15">
        <v>276</v>
      </c>
      <c r="AC109" s="15">
        <v>1</v>
      </c>
      <c r="AD109" s="15" t="s">
        <v>910</v>
      </c>
    </row>
    <row r="110" spans="1:30" ht="14.5">
      <c r="A110" s="3" t="s">
        <v>7410</v>
      </c>
      <c r="B110" s="15" t="s">
        <v>1</v>
      </c>
      <c r="C110" s="15" t="s">
        <v>7261</v>
      </c>
      <c r="D110" s="15" t="s">
        <v>7303</v>
      </c>
      <c r="E110" s="15" t="s">
        <v>0</v>
      </c>
      <c r="F110" s="15" t="s">
        <v>7289</v>
      </c>
      <c r="G110" s="15">
        <v>60</v>
      </c>
      <c r="H110" s="15">
        <v>20</v>
      </c>
      <c r="I110" s="15">
        <v>3</v>
      </c>
      <c r="J110" s="15">
        <v>1.2</v>
      </c>
      <c r="K110" s="15">
        <v>1.8</v>
      </c>
      <c r="L110" s="15">
        <v>2.5</v>
      </c>
      <c r="M110" s="15">
        <v>68</v>
      </c>
      <c r="N110" s="15">
        <v>85</v>
      </c>
      <c r="O110" s="15">
        <v>80</v>
      </c>
      <c r="P110" s="15">
        <v>100</v>
      </c>
      <c r="Q110" s="15"/>
      <c r="R110" s="15"/>
      <c r="S110" s="15"/>
      <c r="T110" s="15"/>
      <c r="U110" s="15">
        <v>9.5</v>
      </c>
      <c r="V110" s="15">
        <v>4.5999999999999996</v>
      </c>
      <c r="W110" s="15">
        <v>150</v>
      </c>
      <c r="X110" s="15">
        <v>1.9</v>
      </c>
      <c r="Y110" s="15">
        <v>1.6</v>
      </c>
      <c r="Z110" s="15">
        <v>529</v>
      </c>
      <c r="AA110" s="15">
        <v>29</v>
      </c>
      <c r="AB110" s="15">
        <v>3</v>
      </c>
      <c r="AC110" s="15">
        <v>1</v>
      </c>
      <c r="AD110" s="15" t="s">
        <v>910</v>
      </c>
    </row>
    <row r="111" spans="1:30" ht="14.5">
      <c r="A111" s="3" t="s">
        <v>7445</v>
      </c>
      <c r="B111" s="15" t="s">
        <v>1</v>
      </c>
      <c r="C111" s="15" t="s">
        <v>7434</v>
      </c>
      <c r="D111" s="15" t="s">
        <v>7303</v>
      </c>
      <c r="E111" s="15" t="s">
        <v>0</v>
      </c>
      <c r="F111" s="15" t="s">
        <v>7289</v>
      </c>
      <c r="G111" s="15">
        <v>60</v>
      </c>
      <c r="H111" s="15">
        <v>20</v>
      </c>
      <c r="I111" s="15">
        <v>11</v>
      </c>
      <c r="J111" s="15">
        <v>1.2</v>
      </c>
      <c r="K111" s="15">
        <v>1.8</v>
      </c>
      <c r="L111" s="15">
        <v>2.5</v>
      </c>
      <c r="M111" s="15">
        <v>76</v>
      </c>
      <c r="N111" s="15">
        <v>90</v>
      </c>
      <c r="O111" s="15">
        <v>87</v>
      </c>
      <c r="P111" s="15">
        <v>100</v>
      </c>
      <c r="Q111" s="15"/>
      <c r="R111" s="15"/>
      <c r="S111" s="15"/>
      <c r="T111" s="15"/>
      <c r="U111" s="15">
        <v>9.5</v>
      </c>
      <c r="V111" s="15"/>
      <c r="W111" s="15">
        <v>150</v>
      </c>
      <c r="X111" s="15">
        <v>2</v>
      </c>
      <c r="Y111" s="15">
        <v>1.4</v>
      </c>
      <c r="Z111" s="15">
        <v>533.4</v>
      </c>
      <c r="AA111" s="15">
        <v>34.4</v>
      </c>
      <c r="AB111" s="15">
        <v>27</v>
      </c>
      <c r="AC111" s="15" t="s">
        <v>9484</v>
      </c>
      <c r="AD111" s="15" t="s">
        <v>910</v>
      </c>
    </row>
    <row r="112" spans="1:30" ht="14.5">
      <c r="A112" s="3" t="s">
        <v>7446</v>
      </c>
      <c r="B112" s="15" t="s">
        <v>1</v>
      </c>
      <c r="C112" s="15" t="s">
        <v>7339</v>
      </c>
      <c r="D112" s="15" t="s">
        <v>7303</v>
      </c>
      <c r="E112" s="15" t="s">
        <v>0</v>
      </c>
      <c r="F112" s="15" t="s">
        <v>7289</v>
      </c>
      <c r="G112" s="15">
        <v>60</v>
      </c>
      <c r="H112" s="15">
        <v>20</v>
      </c>
      <c r="I112" s="15">
        <v>11</v>
      </c>
      <c r="J112" s="15">
        <v>1.2</v>
      </c>
      <c r="K112" s="15">
        <v>1.8</v>
      </c>
      <c r="L112" s="15">
        <v>2.5</v>
      </c>
      <c r="M112" s="15">
        <v>76</v>
      </c>
      <c r="N112" s="15">
        <v>90</v>
      </c>
      <c r="O112" s="15">
        <v>87</v>
      </c>
      <c r="P112" s="15">
        <v>100</v>
      </c>
      <c r="Q112" s="15"/>
      <c r="R112" s="15"/>
      <c r="S112" s="15"/>
      <c r="T112" s="15"/>
      <c r="U112" s="15">
        <v>9.5</v>
      </c>
      <c r="V112" s="15"/>
      <c r="W112" s="15">
        <v>150</v>
      </c>
      <c r="X112" s="15">
        <v>2</v>
      </c>
      <c r="Y112" s="15">
        <v>1.4</v>
      </c>
      <c r="Z112" s="15">
        <v>533.4</v>
      </c>
      <c r="AA112" s="15">
        <v>34.4</v>
      </c>
      <c r="AB112" s="15">
        <v>27</v>
      </c>
      <c r="AC112" s="15">
        <v>3</v>
      </c>
      <c r="AD112" s="15" t="s">
        <v>910</v>
      </c>
    </row>
    <row r="113" spans="1:30" ht="14.5">
      <c r="A113" s="3" t="s">
        <v>7447</v>
      </c>
      <c r="B113" s="15" t="s">
        <v>1</v>
      </c>
      <c r="C113" s="15" t="s">
        <v>7356</v>
      </c>
      <c r="D113" s="15" t="s">
        <v>7303</v>
      </c>
      <c r="E113" s="15" t="s">
        <v>0</v>
      </c>
      <c r="F113" s="15" t="s">
        <v>7289</v>
      </c>
      <c r="G113" s="15">
        <v>60</v>
      </c>
      <c r="H113" s="15">
        <v>20</v>
      </c>
      <c r="I113" s="15">
        <v>6</v>
      </c>
      <c r="J113" s="15">
        <v>1.2</v>
      </c>
      <c r="K113" s="15">
        <v>1.6</v>
      </c>
      <c r="L113" s="15">
        <v>2.5</v>
      </c>
      <c r="M113" s="15">
        <v>71</v>
      </c>
      <c r="N113" s="15">
        <v>90</v>
      </c>
      <c r="O113" s="15">
        <v>79</v>
      </c>
      <c r="P113" s="15">
        <v>126</v>
      </c>
      <c r="Q113" s="15"/>
      <c r="R113" s="15"/>
      <c r="S113" s="15"/>
      <c r="T113" s="15"/>
      <c r="U113" s="15">
        <v>11</v>
      </c>
      <c r="V113" s="15"/>
      <c r="W113" s="15">
        <v>150</v>
      </c>
      <c r="X113" s="15">
        <v>1.4</v>
      </c>
      <c r="Y113" s="15">
        <v>1.8</v>
      </c>
      <c r="Z113" s="15">
        <v>525</v>
      </c>
      <c r="AA113" s="15">
        <v>30</v>
      </c>
      <c r="AB113" s="15">
        <v>24</v>
      </c>
      <c r="AC113" s="15">
        <v>3</v>
      </c>
      <c r="AD113" s="15" t="s">
        <v>910</v>
      </c>
    </row>
    <row r="114" spans="1:30" ht="14.5">
      <c r="A114" s="3" t="s">
        <v>7448</v>
      </c>
      <c r="B114" s="15" t="s">
        <v>1</v>
      </c>
      <c r="C114" s="15" t="s">
        <v>7434</v>
      </c>
      <c r="D114" s="15" t="s">
        <v>7303</v>
      </c>
      <c r="E114" s="15" t="s">
        <v>0</v>
      </c>
      <c r="F114" s="15" t="s">
        <v>7289</v>
      </c>
      <c r="G114" s="15">
        <v>100</v>
      </c>
      <c r="H114" s="15">
        <v>20</v>
      </c>
      <c r="I114" s="15">
        <v>15</v>
      </c>
      <c r="J114" s="15">
        <v>1.2</v>
      </c>
      <c r="K114" s="15">
        <v>1.6</v>
      </c>
      <c r="L114" s="15">
        <v>2.5</v>
      </c>
      <c r="M114" s="15">
        <v>72</v>
      </c>
      <c r="N114" s="15">
        <v>90</v>
      </c>
      <c r="O114" s="15">
        <v>75</v>
      </c>
      <c r="P114" s="15">
        <v>100</v>
      </c>
      <c r="Q114" s="15"/>
      <c r="R114" s="15"/>
      <c r="S114" s="15"/>
      <c r="T114" s="15"/>
      <c r="U114" s="15">
        <v>9.3000000000000007</v>
      </c>
      <c r="V114" s="15"/>
      <c r="W114" s="15">
        <v>150</v>
      </c>
      <c r="X114" s="15">
        <v>2.1</v>
      </c>
      <c r="Y114" s="15">
        <v>1.8</v>
      </c>
      <c r="Z114" s="15">
        <v>1480</v>
      </c>
      <c r="AA114" s="15">
        <v>480</v>
      </c>
      <c r="AB114" s="15">
        <v>35</v>
      </c>
      <c r="AC114" s="15" t="s">
        <v>9484</v>
      </c>
      <c r="AD114" s="15" t="s">
        <v>910</v>
      </c>
    </row>
    <row r="115" spans="1:30" ht="14.5">
      <c r="A115" s="3" t="s">
        <v>7449</v>
      </c>
      <c r="B115" s="15" t="s">
        <v>1</v>
      </c>
      <c r="C115" s="15" t="s">
        <v>7339</v>
      </c>
      <c r="D115" s="15" t="s">
        <v>7303</v>
      </c>
      <c r="E115" s="15" t="s">
        <v>0</v>
      </c>
      <c r="F115" s="15" t="s">
        <v>7289</v>
      </c>
      <c r="G115" s="15">
        <v>100</v>
      </c>
      <c r="H115" s="15">
        <v>20</v>
      </c>
      <c r="I115" s="15">
        <v>15</v>
      </c>
      <c r="J115" s="15">
        <v>1.2</v>
      </c>
      <c r="K115" s="15">
        <v>1.6</v>
      </c>
      <c r="L115" s="15">
        <v>2.5</v>
      </c>
      <c r="M115" s="15">
        <v>72</v>
      </c>
      <c r="N115" s="15">
        <v>90</v>
      </c>
      <c r="O115" s="15">
        <v>75</v>
      </c>
      <c r="P115" s="15">
        <v>100</v>
      </c>
      <c r="Q115" s="15"/>
      <c r="R115" s="15"/>
      <c r="S115" s="15"/>
      <c r="T115" s="15"/>
      <c r="U115" s="15">
        <v>9.3000000000000007</v>
      </c>
      <c r="V115" s="15"/>
      <c r="W115" s="15">
        <v>150</v>
      </c>
      <c r="X115" s="15">
        <v>2.1</v>
      </c>
      <c r="Y115" s="15">
        <v>1.8</v>
      </c>
      <c r="Z115" s="15">
        <v>1480</v>
      </c>
      <c r="AA115" s="15">
        <v>480</v>
      </c>
      <c r="AB115" s="15">
        <v>35</v>
      </c>
      <c r="AC115" s="15">
        <v>3</v>
      </c>
      <c r="AD115" s="15" t="s">
        <v>910</v>
      </c>
    </row>
    <row r="116" spans="1:30" ht="14.5">
      <c r="A116" s="3" t="s">
        <v>7450</v>
      </c>
      <c r="B116" s="15" t="s">
        <v>1</v>
      </c>
      <c r="C116" s="15" t="s">
        <v>7356</v>
      </c>
      <c r="D116" s="15" t="s">
        <v>7303</v>
      </c>
      <c r="E116" s="15" t="s">
        <v>0</v>
      </c>
      <c r="F116" s="15" t="s">
        <v>7289</v>
      </c>
      <c r="G116" s="15">
        <v>100</v>
      </c>
      <c r="H116" s="15">
        <v>20</v>
      </c>
      <c r="I116" s="15">
        <v>6.5</v>
      </c>
      <c r="J116" s="15">
        <v>1.2</v>
      </c>
      <c r="K116" s="15">
        <v>1.6</v>
      </c>
      <c r="L116" s="15">
        <v>2.5</v>
      </c>
      <c r="M116" s="15">
        <v>80</v>
      </c>
      <c r="N116" s="15">
        <v>95</v>
      </c>
      <c r="O116" s="15">
        <v>85</v>
      </c>
      <c r="P116" s="15">
        <v>110</v>
      </c>
      <c r="Q116" s="15"/>
      <c r="R116" s="15"/>
      <c r="S116" s="15"/>
      <c r="T116" s="15"/>
      <c r="U116" s="15">
        <v>9.3000000000000007</v>
      </c>
      <c r="V116" s="15"/>
      <c r="W116" s="15">
        <v>150</v>
      </c>
      <c r="X116" s="15">
        <v>2.1</v>
      </c>
      <c r="Y116" s="15">
        <v>1.8</v>
      </c>
      <c r="Z116" s="15">
        <v>1480</v>
      </c>
      <c r="AA116" s="15">
        <v>480</v>
      </c>
      <c r="AB116" s="15">
        <v>35</v>
      </c>
      <c r="AC116" s="15">
        <v>3</v>
      </c>
      <c r="AD116" s="15" t="s">
        <v>910</v>
      </c>
    </row>
    <row r="117" spans="1:30" ht="14.5">
      <c r="A117" s="3" t="s">
        <v>9249</v>
      </c>
      <c r="B117" s="47" t="s">
        <v>1028</v>
      </c>
      <c r="C117" s="47" t="s">
        <v>9252</v>
      </c>
      <c r="D117" s="48" t="s">
        <v>9250</v>
      </c>
      <c r="E117" s="48" t="s">
        <v>1026</v>
      </c>
      <c r="F117" s="48" t="s">
        <v>9251</v>
      </c>
      <c r="G117" s="47">
        <v>250</v>
      </c>
      <c r="H117" s="47">
        <v>30</v>
      </c>
      <c r="I117" s="47">
        <v>22</v>
      </c>
      <c r="J117" s="47">
        <v>2</v>
      </c>
      <c r="K117" s="47">
        <v>3.6</v>
      </c>
      <c r="L117" s="47">
        <v>4.2</v>
      </c>
      <c r="M117" s="47">
        <v>56</v>
      </c>
      <c r="N117" s="47">
        <v>60</v>
      </c>
      <c r="O117" s="15"/>
      <c r="P117" s="15"/>
      <c r="Q117" s="15"/>
      <c r="R117" s="15"/>
      <c r="S117" s="15"/>
      <c r="T117" s="15"/>
      <c r="U117" s="47">
        <v>71</v>
      </c>
      <c r="V117" s="15"/>
      <c r="W117" s="47">
        <v>150</v>
      </c>
      <c r="X117" s="47">
        <v>16</v>
      </c>
      <c r="Y117" s="47">
        <v>26</v>
      </c>
      <c r="Z117" s="47">
        <v>3086</v>
      </c>
      <c r="AA117" s="47">
        <v>193</v>
      </c>
      <c r="AB117" s="47">
        <v>22</v>
      </c>
      <c r="AC117" s="47" t="s">
        <v>9484</v>
      </c>
      <c r="AD117" s="47" t="s">
        <v>1029</v>
      </c>
    </row>
    <row r="118" spans="1:30" ht="14.5">
      <c r="A118" s="3" t="s">
        <v>9793</v>
      </c>
      <c r="B118" s="15" t="s">
        <v>9377</v>
      </c>
      <c r="C118" s="15" t="s">
        <v>9804</v>
      </c>
      <c r="D118" s="48" t="s">
        <v>9250</v>
      </c>
      <c r="E118" s="48" t="s">
        <v>1026</v>
      </c>
      <c r="F118" s="15" t="s">
        <v>7289</v>
      </c>
      <c r="G118" s="15">
        <v>30</v>
      </c>
      <c r="H118" s="15">
        <v>20</v>
      </c>
      <c r="I118" s="15">
        <v>120</v>
      </c>
      <c r="J118" s="15">
        <v>1.1000000000000001</v>
      </c>
      <c r="K118" s="15">
        <v>1.7</v>
      </c>
      <c r="L118" s="15">
        <v>2.2000000000000002</v>
      </c>
      <c r="M118" s="15">
        <v>0.4</v>
      </c>
      <c r="N118" s="15">
        <v>0.7</v>
      </c>
      <c r="O118" s="15">
        <v>1.2</v>
      </c>
      <c r="P118" s="15">
        <v>1.4</v>
      </c>
      <c r="Q118" s="15"/>
      <c r="R118" s="15"/>
      <c r="S118" s="15"/>
      <c r="T118" s="15"/>
      <c r="U118" s="15">
        <v>208</v>
      </c>
      <c r="V118" s="15"/>
      <c r="W118" s="15">
        <v>150</v>
      </c>
      <c r="X118" s="15">
        <v>37</v>
      </c>
      <c r="Y118" s="15">
        <v>41</v>
      </c>
      <c r="Z118" s="15">
        <v>13124</v>
      </c>
      <c r="AA118" s="15">
        <v>8226</v>
      </c>
      <c r="AB118" s="15">
        <v>138</v>
      </c>
      <c r="AC118" s="15">
        <v>1</v>
      </c>
      <c r="AD118" s="47" t="s">
        <v>1029</v>
      </c>
    </row>
    <row r="119" spans="1:30" ht="14.5">
      <c r="A119" s="3" t="s">
        <v>9794</v>
      </c>
      <c r="B119" s="15" t="s">
        <v>9377</v>
      </c>
      <c r="C119" s="15" t="s">
        <v>9801</v>
      </c>
      <c r="D119" s="48" t="s">
        <v>9250</v>
      </c>
      <c r="E119" s="48" t="s">
        <v>1026</v>
      </c>
      <c r="F119" s="15" t="s">
        <v>7289</v>
      </c>
      <c r="G119" s="15">
        <v>30</v>
      </c>
      <c r="H119" s="15">
        <v>20</v>
      </c>
      <c r="I119" s="15">
        <v>120</v>
      </c>
      <c r="J119" s="15">
        <v>1</v>
      </c>
      <c r="K119" s="15">
        <v>1.6</v>
      </c>
      <c r="L119" s="15">
        <v>2.5</v>
      </c>
      <c r="M119" s="15">
        <v>0.9</v>
      </c>
      <c r="N119" s="15">
        <v>1.1000000000000001</v>
      </c>
      <c r="O119" s="15">
        <v>1.5</v>
      </c>
      <c r="P119" s="15">
        <v>1.7</v>
      </c>
      <c r="Q119" s="15"/>
      <c r="R119" s="15"/>
      <c r="S119" s="15"/>
      <c r="T119" s="15"/>
      <c r="U119" s="15">
        <v>79</v>
      </c>
      <c r="V119" s="15"/>
      <c r="W119" s="15">
        <v>150</v>
      </c>
      <c r="X119" s="15">
        <v>11</v>
      </c>
      <c r="Y119" s="15">
        <v>19</v>
      </c>
      <c r="Z119" s="15">
        <v>4378</v>
      </c>
      <c r="AA119" s="15">
        <v>3498</v>
      </c>
      <c r="AB119" s="15">
        <v>306</v>
      </c>
      <c r="AC119" s="15">
        <v>1</v>
      </c>
      <c r="AD119" s="47" t="s">
        <v>1029</v>
      </c>
    </row>
    <row r="120" spans="1:30" ht="14.5">
      <c r="A120" s="3" t="s">
        <v>9795</v>
      </c>
      <c r="B120" s="15" t="s">
        <v>9377</v>
      </c>
      <c r="C120" s="15" t="s">
        <v>9802</v>
      </c>
      <c r="D120" s="48" t="s">
        <v>9250</v>
      </c>
      <c r="E120" s="48" t="s">
        <v>1026</v>
      </c>
      <c r="F120" s="15" t="s">
        <v>7289</v>
      </c>
      <c r="G120" s="15">
        <v>40</v>
      </c>
      <c r="H120" s="15">
        <v>20</v>
      </c>
      <c r="I120" s="15">
        <v>300</v>
      </c>
      <c r="J120" s="15">
        <v>1.1000000000000001</v>
      </c>
      <c r="K120" s="15">
        <v>1.5</v>
      </c>
      <c r="L120" s="15">
        <v>2.1</v>
      </c>
      <c r="M120" s="15">
        <v>1.1000000000000001</v>
      </c>
      <c r="N120" s="15">
        <v>1.3</v>
      </c>
      <c r="O120" s="15">
        <v>1.3</v>
      </c>
      <c r="P120" s="15">
        <v>1.4</v>
      </c>
      <c r="Q120" s="15"/>
      <c r="R120" s="15"/>
      <c r="S120" s="15"/>
      <c r="T120" s="15"/>
      <c r="U120" s="15">
        <v>111</v>
      </c>
      <c r="V120" s="15"/>
      <c r="W120" s="15">
        <v>150</v>
      </c>
      <c r="X120" s="15">
        <v>15</v>
      </c>
      <c r="Y120" s="15">
        <v>22</v>
      </c>
      <c r="Z120" s="15">
        <v>6458</v>
      </c>
      <c r="AA120" s="15">
        <v>2839</v>
      </c>
      <c r="AB120" s="15">
        <v>132</v>
      </c>
      <c r="AC120" s="15">
        <v>1</v>
      </c>
      <c r="AD120" s="47" t="s">
        <v>1029</v>
      </c>
    </row>
    <row r="121" spans="1:30" ht="14.5">
      <c r="A121" s="3" t="s">
        <v>9796</v>
      </c>
      <c r="B121" s="15" t="s">
        <v>9377</v>
      </c>
      <c r="C121" s="15" t="s">
        <v>9802</v>
      </c>
      <c r="D121" s="48" t="s">
        <v>9250</v>
      </c>
      <c r="E121" s="48" t="s">
        <v>1026</v>
      </c>
      <c r="F121" s="15" t="s">
        <v>7289</v>
      </c>
      <c r="G121" s="15">
        <v>80</v>
      </c>
      <c r="H121" s="15">
        <v>20</v>
      </c>
      <c r="I121" s="15">
        <v>300</v>
      </c>
      <c r="J121" s="15">
        <v>2</v>
      </c>
      <c r="K121" s="15">
        <v>2.8</v>
      </c>
      <c r="L121" s="15">
        <v>4.0999999999999996</v>
      </c>
      <c r="M121" s="15">
        <v>1.4</v>
      </c>
      <c r="N121" s="15">
        <v>1.8</v>
      </c>
      <c r="O121" s="15"/>
      <c r="P121" s="15"/>
      <c r="Q121" s="15"/>
      <c r="R121" s="15"/>
      <c r="S121" s="15"/>
      <c r="T121" s="15"/>
      <c r="U121" s="15">
        <v>179</v>
      </c>
      <c r="V121" s="15"/>
      <c r="W121" s="15">
        <v>150</v>
      </c>
      <c r="X121" s="15">
        <v>57</v>
      </c>
      <c r="Y121" s="15">
        <v>33</v>
      </c>
      <c r="Z121" s="15">
        <v>12182</v>
      </c>
      <c r="AA121" s="15">
        <v>2269</v>
      </c>
      <c r="AB121" s="15">
        <v>45</v>
      </c>
      <c r="AC121" s="15">
        <v>1</v>
      </c>
      <c r="AD121" s="47" t="s">
        <v>1029</v>
      </c>
    </row>
    <row r="122" spans="1:30" ht="14.5">
      <c r="A122" s="3" t="s">
        <v>9797</v>
      </c>
      <c r="B122" s="15" t="s">
        <v>9377</v>
      </c>
      <c r="C122" s="15" t="s">
        <v>9802</v>
      </c>
      <c r="D122" s="48" t="s">
        <v>9250</v>
      </c>
      <c r="E122" s="48" t="s">
        <v>1026</v>
      </c>
      <c r="F122" s="15" t="s">
        <v>7289</v>
      </c>
      <c r="G122" s="15">
        <v>100</v>
      </c>
      <c r="H122" s="15">
        <v>20</v>
      </c>
      <c r="I122" s="15">
        <v>300</v>
      </c>
      <c r="J122" s="15">
        <v>2.1</v>
      </c>
      <c r="K122" s="15">
        <v>2.9</v>
      </c>
      <c r="L122" s="15">
        <v>3.8</v>
      </c>
      <c r="M122" s="15">
        <v>1.8</v>
      </c>
      <c r="N122" s="15">
        <v>2.2000000000000002</v>
      </c>
      <c r="O122" s="15"/>
      <c r="P122" s="15"/>
      <c r="Q122" s="15"/>
      <c r="R122" s="15"/>
      <c r="S122" s="15"/>
      <c r="T122" s="15"/>
      <c r="U122" s="15">
        <v>163</v>
      </c>
      <c r="V122" s="15"/>
      <c r="W122" s="15">
        <v>175</v>
      </c>
      <c r="X122" s="15">
        <v>49</v>
      </c>
      <c r="Y122" s="15">
        <v>34</v>
      </c>
      <c r="Z122" s="15">
        <v>11246</v>
      </c>
      <c r="AA122" s="15">
        <v>1734</v>
      </c>
      <c r="AB122" s="15">
        <v>43</v>
      </c>
      <c r="AC122" s="15">
        <v>1</v>
      </c>
      <c r="AD122" s="47" t="s">
        <v>1029</v>
      </c>
    </row>
    <row r="123" spans="1:30" ht="14.5">
      <c r="A123" s="3" t="s">
        <v>9798</v>
      </c>
      <c r="B123" s="15" t="s">
        <v>9377</v>
      </c>
      <c r="C123" s="15" t="s">
        <v>9802</v>
      </c>
      <c r="D123" s="48" t="s">
        <v>9250</v>
      </c>
      <c r="E123" s="48" t="s">
        <v>1026</v>
      </c>
      <c r="F123" s="15" t="s">
        <v>7289</v>
      </c>
      <c r="G123" s="15">
        <v>150</v>
      </c>
      <c r="H123" s="15">
        <v>20</v>
      </c>
      <c r="I123" s="15">
        <v>224</v>
      </c>
      <c r="J123" s="15">
        <v>2.2000000000000002</v>
      </c>
      <c r="K123" s="15">
        <v>3.3</v>
      </c>
      <c r="L123" s="15">
        <v>4.0999999999999996</v>
      </c>
      <c r="M123" s="15">
        <v>3.7</v>
      </c>
      <c r="N123" s="15">
        <v>4.8</v>
      </c>
      <c r="O123" s="15"/>
      <c r="P123" s="15"/>
      <c r="Q123" s="15"/>
      <c r="R123" s="15"/>
      <c r="S123" s="15"/>
      <c r="T123" s="15"/>
      <c r="U123" s="15">
        <v>129</v>
      </c>
      <c r="V123" s="15"/>
      <c r="W123" s="15">
        <v>175</v>
      </c>
      <c r="X123" s="15">
        <v>45</v>
      </c>
      <c r="Y123" s="15">
        <v>25</v>
      </c>
      <c r="Z123" s="15">
        <v>9924</v>
      </c>
      <c r="AA123" s="15">
        <v>769</v>
      </c>
      <c r="AB123" s="15">
        <v>34</v>
      </c>
      <c r="AC123" s="15">
        <v>1</v>
      </c>
      <c r="AD123" s="47" t="s">
        <v>1029</v>
      </c>
    </row>
    <row r="124" spans="1:30" ht="14.5">
      <c r="A124" s="3" t="s">
        <v>9799</v>
      </c>
      <c r="B124" s="15" t="s">
        <v>9377</v>
      </c>
      <c r="C124" s="15" t="s">
        <v>9803</v>
      </c>
      <c r="D124" s="48" t="s">
        <v>9250</v>
      </c>
      <c r="E124" s="48" t="s">
        <v>1026</v>
      </c>
      <c r="F124" s="15" t="s">
        <v>7289</v>
      </c>
      <c r="G124" s="15">
        <v>100</v>
      </c>
      <c r="H124" s="15">
        <v>20</v>
      </c>
      <c r="I124" s="15">
        <v>49</v>
      </c>
      <c r="J124" s="15">
        <v>2</v>
      </c>
      <c r="K124" s="15">
        <v>3</v>
      </c>
      <c r="L124" s="15">
        <v>3.8</v>
      </c>
      <c r="M124" s="15">
        <v>7.5</v>
      </c>
      <c r="N124" s="15">
        <v>9.8000000000000007</v>
      </c>
      <c r="O124" s="15"/>
      <c r="P124" s="15"/>
      <c r="Q124" s="15"/>
      <c r="R124" s="15"/>
      <c r="S124" s="15"/>
      <c r="T124" s="15"/>
      <c r="U124" s="15">
        <v>26</v>
      </c>
      <c r="V124" s="15"/>
      <c r="W124" s="15">
        <v>150</v>
      </c>
      <c r="X124" s="15">
        <v>6.9</v>
      </c>
      <c r="Y124" s="15">
        <v>8</v>
      </c>
      <c r="Z124" s="15">
        <v>1535</v>
      </c>
      <c r="AA124" s="15">
        <v>606</v>
      </c>
      <c r="AB124" s="15">
        <v>43</v>
      </c>
      <c r="AC124" s="15">
        <v>3</v>
      </c>
      <c r="AD124" s="47" t="s">
        <v>1029</v>
      </c>
    </row>
    <row r="125" spans="1:30" ht="14.5">
      <c r="A125" s="3" t="s">
        <v>9800</v>
      </c>
      <c r="B125" s="15" t="s">
        <v>9377</v>
      </c>
      <c r="C125" s="15" t="s">
        <v>9803</v>
      </c>
      <c r="D125" s="48" t="s">
        <v>9250</v>
      </c>
      <c r="E125" s="48" t="s">
        <v>1026</v>
      </c>
      <c r="F125" s="15" t="s">
        <v>7289</v>
      </c>
      <c r="G125" s="15">
        <v>100</v>
      </c>
      <c r="H125" s="15">
        <v>20</v>
      </c>
      <c r="I125" s="15">
        <v>47</v>
      </c>
      <c r="J125" s="15">
        <v>1.2</v>
      </c>
      <c r="K125" s="15">
        <v>1.7</v>
      </c>
      <c r="L125" s="15">
        <v>2.2000000000000002</v>
      </c>
      <c r="M125" s="15">
        <v>8.3000000000000007</v>
      </c>
      <c r="N125" s="15">
        <v>11</v>
      </c>
      <c r="O125" s="15">
        <v>11</v>
      </c>
      <c r="P125" s="15">
        <v>14</v>
      </c>
      <c r="Q125" s="15"/>
      <c r="R125" s="15"/>
      <c r="S125" s="15"/>
      <c r="T125" s="15"/>
      <c r="U125" s="15">
        <v>21</v>
      </c>
      <c r="V125" s="15"/>
      <c r="W125" s="15">
        <v>150</v>
      </c>
      <c r="X125" s="15">
        <v>4.8</v>
      </c>
      <c r="Y125" s="15">
        <v>3.8</v>
      </c>
      <c r="Z125" s="15">
        <v>1291</v>
      </c>
      <c r="AA125" s="15">
        <v>631</v>
      </c>
      <c r="AB125" s="15">
        <v>43</v>
      </c>
      <c r="AC125" s="15">
        <v>3</v>
      </c>
      <c r="AD125" s="47" t="s">
        <v>1029</v>
      </c>
    </row>
    <row r="126" spans="1:30" s="49" customFormat="1" ht="14.5">
      <c r="A126" s="3" t="s">
        <v>9863</v>
      </c>
      <c r="B126" s="15" t="s">
        <v>9377</v>
      </c>
      <c r="C126" s="15" t="s">
        <v>7304</v>
      </c>
      <c r="D126" s="48" t="s">
        <v>9877</v>
      </c>
      <c r="E126" s="15" t="s">
        <v>10285</v>
      </c>
      <c r="F126" s="15" t="s">
        <v>7289</v>
      </c>
      <c r="G126" s="15">
        <v>100</v>
      </c>
      <c r="H126" s="15">
        <v>20</v>
      </c>
      <c r="I126" s="15">
        <v>100</v>
      </c>
      <c r="J126" s="15">
        <v>2.4</v>
      </c>
      <c r="K126" s="15">
        <v>3</v>
      </c>
      <c r="L126" s="15">
        <v>3.6</v>
      </c>
      <c r="M126" s="15">
        <v>3.9</v>
      </c>
      <c r="N126" s="15">
        <v>4.8</v>
      </c>
      <c r="O126" s="15"/>
      <c r="P126" s="15"/>
      <c r="Q126" s="15"/>
      <c r="R126" s="15"/>
      <c r="S126" s="15"/>
      <c r="T126" s="15"/>
      <c r="U126" s="15">
        <v>35</v>
      </c>
      <c r="V126" s="15"/>
      <c r="W126" s="15">
        <v>175</v>
      </c>
      <c r="X126" s="15">
        <v>11</v>
      </c>
      <c r="Y126" s="15">
        <v>7</v>
      </c>
      <c r="Z126" s="15">
        <v>2490</v>
      </c>
      <c r="AA126" s="15">
        <v>492</v>
      </c>
      <c r="AB126" s="15">
        <v>36</v>
      </c>
      <c r="AC126" s="15">
        <v>1</v>
      </c>
      <c r="AD126" s="15" t="s">
        <v>910</v>
      </c>
    </row>
    <row r="127" spans="1:30" s="49" customFormat="1" ht="14.5">
      <c r="A127" s="3" t="s">
        <v>9864</v>
      </c>
      <c r="B127" s="15" t="s">
        <v>9377</v>
      </c>
      <c r="C127" s="15" t="s">
        <v>7304</v>
      </c>
      <c r="D127" s="48" t="s">
        <v>9877</v>
      </c>
      <c r="E127" s="15" t="s">
        <v>10285</v>
      </c>
      <c r="F127" s="15" t="s">
        <v>7289</v>
      </c>
      <c r="G127" s="15">
        <v>100</v>
      </c>
      <c r="H127" s="15">
        <v>20</v>
      </c>
      <c r="I127" s="15">
        <v>100</v>
      </c>
      <c r="J127" s="15">
        <v>1.4</v>
      </c>
      <c r="K127" s="15">
        <v>1.6</v>
      </c>
      <c r="L127" s="15">
        <v>2.2000000000000002</v>
      </c>
      <c r="M127" s="15">
        <v>3.7</v>
      </c>
      <c r="N127" s="15">
        <v>4.8</v>
      </c>
      <c r="O127" s="15">
        <v>4.5999999999999996</v>
      </c>
      <c r="P127" s="15">
        <v>6.7</v>
      </c>
      <c r="Q127" s="15"/>
      <c r="R127" s="15"/>
      <c r="S127" s="15"/>
      <c r="T127" s="15"/>
      <c r="U127" s="15">
        <v>47</v>
      </c>
      <c r="V127" s="15">
        <v>24</v>
      </c>
      <c r="W127" s="15">
        <v>175</v>
      </c>
      <c r="X127" s="15">
        <v>9.1999999999999993</v>
      </c>
      <c r="Y127" s="15">
        <v>8.1</v>
      </c>
      <c r="Z127" s="15">
        <v>2964</v>
      </c>
      <c r="AA127" s="15">
        <v>489</v>
      </c>
      <c r="AB127" s="15">
        <v>32</v>
      </c>
      <c r="AC127" s="15">
        <v>1</v>
      </c>
      <c r="AD127" s="15" t="s">
        <v>910</v>
      </c>
    </row>
    <row r="128" spans="1:30" s="49" customFormat="1" ht="14.5">
      <c r="A128" s="3" t="s">
        <v>9865</v>
      </c>
      <c r="B128" s="15" t="s">
        <v>9377</v>
      </c>
      <c r="C128" s="15" t="s">
        <v>7304</v>
      </c>
      <c r="D128" s="48" t="s">
        <v>9877</v>
      </c>
      <c r="E128" s="15" t="s">
        <v>10285</v>
      </c>
      <c r="F128" s="15" t="s">
        <v>7289</v>
      </c>
      <c r="G128" s="15">
        <v>80</v>
      </c>
      <c r="H128" s="15">
        <v>20</v>
      </c>
      <c r="I128" s="15">
        <v>100</v>
      </c>
      <c r="J128" s="15">
        <v>1.4</v>
      </c>
      <c r="K128" s="15">
        <v>1.8</v>
      </c>
      <c r="L128" s="15">
        <v>2.2000000000000002</v>
      </c>
      <c r="M128" s="15">
        <v>4.8</v>
      </c>
      <c r="N128" s="15">
        <v>5.8</v>
      </c>
      <c r="O128" s="15">
        <v>6.6</v>
      </c>
      <c r="P128" s="15">
        <v>8.1</v>
      </c>
      <c r="Q128" s="15"/>
      <c r="R128" s="15"/>
      <c r="S128" s="15"/>
      <c r="T128" s="15"/>
      <c r="U128" s="15">
        <v>35</v>
      </c>
      <c r="V128" s="15">
        <v>17</v>
      </c>
      <c r="W128" s="15">
        <v>175</v>
      </c>
      <c r="X128" s="15">
        <v>6.6</v>
      </c>
      <c r="Y128" s="15">
        <v>6.4</v>
      </c>
      <c r="Z128" s="15">
        <v>2130</v>
      </c>
      <c r="AA128" s="15">
        <v>1189</v>
      </c>
      <c r="AB128" s="15">
        <v>50</v>
      </c>
      <c r="AC128" s="15">
        <v>1</v>
      </c>
      <c r="AD128" s="15" t="s">
        <v>910</v>
      </c>
    </row>
    <row r="129" spans="1:30" s="49" customFormat="1" ht="14.5">
      <c r="A129" s="3" t="s">
        <v>9866</v>
      </c>
      <c r="B129" s="15" t="s">
        <v>9377</v>
      </c>
      <c r="C129" s="15" t="s">
        <v>7304</v>
      </c>
      <c r="D129" s="48" t="s">
        <v>9877</v>
      </c>
      <c r="E129" s="15" t="s">
        <v>10285</v>
      </c>
      <c r="F129" s="15" t="s">
        <v>7289</v>
      </c>
      <c r="G129" s="15">
        <v>80</v>
      </c>
      <c r="H129" s="15">
        <v>20</v>
      </c>
      <c r="I129" s="15">
        <v>100</v>
      </c>
      <c r="J129" s="15">
        <v>2.4</v>
      </c>
      <c r="K129" s="15">
        <v>3.1</v>
      </c>
      <c r="L129" s="15">
        <v>3.6</v>
      </c>
      <c r="M129" s="15">
        <v>5.3</v>
      </c>
      <c r="N129" s="15">
        <v>6.3</v>
      </c>
      <c r="O129" s="15"/>
      <c r="P129" s="15"/>
      <c r="Q129" s="15"/>
      <c r="R129" s="15"/>
      <c r="S129" s="15"/>
      <c r="T129" s="15"/>
      <c r="U129" s="15">
        <v>27</v>
      </c>
      <c r="V129" s="15"/>
      <c r="W129" s="15">
        <v>175</v>
      </c>
      <c r="X129" s="15">
        <v>9.3000000000000007</v>
      </c>
      <c r="Y129" s="15">
        <v>5.9</v>
      </c>
      <c r="Z129" s="15">
        <v>1832</v>
      </c>
      <c r="AA129" s="15">
        <v>1240</v>
      </c>
      <c r="AB129" s="15">
        <v>54</v>
      </c>
      <c r="AC129" s="15">
        <v>1</v>
      </c>
      <c r="AD129" s="15" t="s">
        <v>910</v>
      </c>
    </row>
    <row r="130" spans="1:30" s="49" customFormat="1" ht="14.5">
      <c r="A130" s="3" t="s">
        <v>9867</v>
      </c>
      <c r="B130" s="15" t="s">
        <v>9377</v>
      </c>
      <c r="C130" s="15" t="s">
        <v>7304</v>
      </c>
      <c r="D130" s="48" t="s">
        <v>9877</v>
      </c>
      <c r="E130" s="15" t="s">
        <v>10285</v>
      </c>
      <c r="F130" s="15" t="s">
        <v>7289</v>
      </c>
      <c r="G130" s="15">
        <v>100</v>
      </c>
      <c r="H130" s="15">
        <v>20</v>
      </c>
      <c r="I130" s="15">
        <v>100</v>
      </c>
      <c r="J130" s="15">
        <v>2.4</v>
      </c>
      <c r="K130" s="15">
        <v>2.9</v>
      </c>
      <c r="L130" s="15">
        <v>3.6</v>
      </c>
      <c r="M130" s="15">
        <v>6.2</v>
      </c>
      <c r="N130" s="15">
        <v>7.5</v>
      </c>
      <c r="O130" s="15"/>
      <c r="P130" s="15"/>
      <c r="Q130" s="15"/>
      <c r="R130" s="15"/>
      <c r="S130" s="15"/>
      <c r="T130" s="15"/>
      <c r="U130" s="15">
        <v>22</v>
      </c>
      <c r="V130" s="15"/>
      <c r="W130" s="15">
        <v>175</v>
      </c>
      <c r="X130" s="15">
        <v>6.9</v>
      </c>
      <c r="Y130" s="15">
        <v>4.8</v>
      </c>
      <c r="Z130" s="15">
        <v>1538</v>
      </c>
      <c r="AA130" s="15">
        <v>357</v>
      </c>
      <c r="AB130" s="15">
        <v>27</v>
      </c>
      <c r="AC130" s="15">
        <v>1</v>
      </c>
      <c r="AD130" s="15" t="s">
        <v>910</v>
      </c>
    </row>
    <row r="131" spans="1:30" s="49" customFormat="1" ht="14.5">
      <c r="A131" s="3" t="s">
        <v>9868</v>
      </c>
      <c r="B131" s="15" t="s">
        <v>9377</v>
      </c>
      <c r="C131" s="15" t="s">
        <v>7304</v>
      </c>
      <c r="D131" s="48" t="s">
        <v>9877</v>
      </c>
      <c r="E131" s="15" t="s">
        <v>10285</v>
      </c>
      <c r="F131" s="15" t="s">
        <v>7289</v>
      </c>
      <c r="G131" s="15">
        <v>100</v>
      </c>
      <c r="H131" s="15">
        <v>20</v>
      </c>
      <c r="I131" s="15">
        <v>100</v>
      </c>
      <c r="J131" s="15">
        <v>1.4</v>
      </c>
      <c r="K131" s="15">
        <v>1.8</v>
      </c>
      <c r="L131" s="15">
        <v>2.2000000000000002</v>
      </c>
      <c r="M131" s="15">
        <v>5.4</v>
      </c>
      <c r="N131" s="15">
        <v>7.5</v>
      </c>
      <c r="O131" s="15">
        <v>6.9</v>
      </c>
      <c r="P131" s="15">
        <v>10.5</v>
      </c>
      <c r="Q131" s="15"/>
      <c r="R131" s="15"/>
      <c r="S131" s="15"/>
      <c r="T131" s="15"/>
      <c r="U131" s="15">
        <v>36</v>
      </c>
      <c r="V131" s="15">
        <v>18</v>
      </c>
      <c r="W131" s="15">
        <v>175</v>
      </c>
      <c r="X131" s="15">
        <v>6.7</v>
      </c>
      <c r="Y131" s="15">
        <v>6.8</v>
      </c>
      <c r="Z131" s="15">
        <v>2110</v>
      </c>
      <c r="AA131" s="15">
        <v>327</v>
      </c>
      <c r="AB131" s="15">
        <v>31</v>
      </c>
      <c r="AC131" s="15">
        <v>1</v>
      </c>
      <c r="AD131" s="15" t="s">
        <v>910</v>
      </c>
    </row>
    <row r="132" spans="1:30" s="49" customFormat="1" ht="14.5">
      <c r="A132" s="3" t="s">
        <v>9869</v>
      </c>
      <c r="B132" s="15" t="s">
        <v>9377</v>
      </c>
      <c r="C132" s="15" t="s">
        <v>7304</v>
      </c>
      <c r="D132" s="48" t="s">
        <v>9877</v>
      </c>
      <c r="E132" s="15" t="s">
        <v>10285</v>
      </c>
      <c r="F132" s="15" t="s">
        <v>7289</v>
      </c>
      <c r="G132" s="15">
        <v>100</v>
      </c>
      <c r="H132" s="15">
        <v>20</v>
      </c>
      <c r="I132" s="15">
        <v>72</v>
      </c>
      <c r="J132" s="15">
        <v>2.4</v>
      </c>
      <c r="K132" s="15">
        <v>2.9</v>
      </c>
      <c r="L132" s="15">
        <v>3.6</v>
      </c>
      <c r="M132" s="15">
        <v>8.1999999999999993</v>
      </c>
      <c r="N132" s="15">
        <v>10</v>
      </c>
      <c r="O132" s="15"/>
      <c r="P132" s="15"/>
      <c r="Q132" s="15"/>
      <c r="R132" s="15"/>
      <c r="S132" s="15"/>
      <c r="T132" s="15"/>
      <c r="U132" s="15">
        <v>20</v>
      </c>
      <c r="V132" s="15"/>
      <c r="W132" s="15">
        <v>175</v>
      </c>
      <c r="X132" s="15">
        <v>5.9</v>
      </c>
      <c r="Y132" s="15">
        <v>3.7</v>
      </c>
      <c r="Z132" s="15">
        <v>1205</v>
      </c>
      <c r="AA132" s="15">
        <v>226</v>
      </c>
      <c r="AB132" s="15">
        <v>26</v>
      </c>
      <c r="AC132" s="15">
        <v>1</v>
      </c>
      <c r="AD132" s="15" t="s">
        <v>910</v>
      </c>
    </row>
    <row r="133" spans="1:30" s="49" customFormat="1" ht="14.5">
      <c r="A133" s="3" t="s">
        <v>9870</v>
      </c>
      <c r="B133" s="15" t="s">
        <v>9377</v>
      </c>
      <c r="C133" s="15" t="s">
        <v>7304</v>
      </c>
      <c r="D133" s="48" t="s">
        <v>9877</v>
      </c>
      <c r="E133" s="15" t="s">
        <v>10285</v>
      </c>
      <c r="F133" s="15" t="s">
        <v>7289</v>
      </c>
      <c r="G133" s="15">
        <v>100</v>
      </c>
      <c r="H133" s="15">
        <v>20</v>
      </c>
      <c r="I133" s="15">
        <v>72</v>
      </c>
      <c r="J133" s="15">
        <v>1.4</v>
      </c>
      <c r="K133" s="15">
        <v>1.6</v>
      </c>
      <c r="L133" s="15">
        <v>2.2000000000000002</v>
      </c>
      <c r="M133" s="15">
        <v>7.4</v>
      </c>
      <c r="N133" s="15">
        <v>10</v>
      </c>
      <c r="O133" s="15">
        <v>9.1</v>
      </c>
      <c r="P133" s="15">
        <v>14</v>
      </c>
      <c r="Q133" s="15"/>
      <c r="R133" s="15"/>
      <c r="S133" s="15"/>
      <c r="T133" s="15"/>
      <c r="U133" s="15">
        <v>25</v>
      </c>
      <c r="V133" s="15">
        <v>13</v>
      </c>
      <c r="W133" s="15">
        <v>175</v>
      </c>
      <c r="X133" s="15">
        <v>5.3</v>
      </c>
      <c r="Y133" s="15">
        <v>3.8</v>
      </c>
      <c r="Z133" s="15">
        <v>1363</v>
      </c>
      <c r="AA133" s="15">
        <v>228</v>
      </c>
      <c r="AB133" s="15">
        <v>26</v>
      </c>
      <c r="AC133" s="15">
        <v>1</v>
      </c>
      <c r="AD133" s="15" t="s">
        <v>910</v>
      </c>
    </row>
    <row r="134" spans="1:30" s="49" customFormat="1" ht="14.5">
      <c r="A134" s="3" t="s">
        <v>9871</v>
      </c>
      <c r="B134" s="15" t="s">
        <v>9377</v>
      </c>
      <c r="C134" s="15" t="s">
        <v>7304</v>
      </c>
      <c r="D134" s="48" t="s">
        <v>9877</v>
      </c>
      <c r="E134" s="15" t="s">
        <v>10285</v>
      </c>
      <c r="F134" s="15" t="s">
        <v>7289</v>
      </c>
      <c r="G134" s="15">
        <v>80</v>
      </c>
      <c r="H134" s="15">
        <v>20</v>
      </c>
      <c r="I134" s="15">
        <v>54</v>
      </c>
      <c r="J134" s="15">
        <v>1.4</v>
      </c>
      <c r="K134" s="15">
        <v>1.9</v>
      </c>
      <c r="L134" s="15">
        <v>2.2000000000000002</v>
      </c>
      <c r="M134" s="15">
        <v>10</v>
      </c>
      <c r="N134" s="15">
        <v>13</v>
      </c>
      <c r="O134" s="15">
        <v>14</v>
      </c>
      <c r="P134" s="15">
        <v>18.2</v>
      </c>
      <c r="Q134" s="15"/>
      <c r="R134" s="15"/>
      <c r="S134" s="15"/>
      <c r="T134" s="15"/>
      <c r="U134" s="15">
        <v>17</v>
      </c>
      <c r="V134" s="15">
        <v>8.4</v>
      </c>
      <c r="W134" s="15">
        <v>175</v>
      </c>
      <c r="X134" s="15">
        <v>3.1</v>
      </c>
      <c r="Y134" s="15">
        <v>3.2</v>
      </c>
      <c r="Z134" s="15">
        <v>975</v>
      </c>
      <c r="AA134" s="15">
        <v>565</v>
      </c>
      <c r="AB134" s="15">
        <v>28</v>
      </c>
      <c r="AC134" s="15">
        <v>1</v>
      </c>
      <c r="AD134" s="15" t="s">
        <v>910</v>
      </c>
    </row>
    <row r="135" spans="1:30" s="49" customFormat="1" ht="14.5">
      <c r="A135" s="3" t="s">
        <v>9872</v>
      </c>
      <c r="B135" s="15" t="s">
        <v>9377</v>
      </c>
      <c r="C135" s="15" t="s">
        <v>7304</v>
      </c>
      <c r="D135" s="48" t="s">
        <v>9877</v>
      </c>
      <c r="E135" s="15" t="s">
        <v>10285</v>
      </c>
      <c r="F135" s="15" t="s">
        <v>7289</v>
      </c>
      <c r="G135" s="15">
        <v>80</v>
      </c>
      <c r="H135" s="15">
        <v>20</v>
      </c>
      <c r="I135" s="15">
        <v>52</v>
      </c>
      <c r="J135" s="15">
        <v>2.4</v>
      </c>
      <c r="K135" s="15">
        <v>3.2</v>
      </c>
      <c r="L135" s="15">
        <v>3.6</v>
      </c>
      <c r="M135" s="15">
        <v>11</v>
      </c>
      <c r="N135" s="15">
        <v>14.5</v>
      </c>
      <c r="O135" s="15"/>
      <c r="P135" s="15"/>
      <c r="Q135" s="15"/>
      <c r="R135" s="15"/>
      <c r="S135" s="15"/>
      <c r="T135" s="15"/>
      <c r="U135" s="15">
        <v>13</v>
      </c>
      <c r="V135" s="15"/>
      <c r="W135" s="15">
        <v>175</v>
      </c>
      <c r="X135" s="15">
        <v>4.5999999999999996</v>
      </c>
      <c r="Y135" s="15">
        <v>2.7</v>
      </c>
      <c r="Z135" s="15">
        <v>822</v>
      </c>
      <c r="AA135" s="15">
        <v>567</v>
      </c>
      <c r="AB135" s="15">
        <v>27</v>
      </c>
      <c r="AC135" s="15">
        <v>1</v>
      </c>
      <c r="AD135" s="15" t="s">
        <v>910</v>
      </c>
    </row>
    <row r="136" spans="1:30" s="49" customFormat="1" ht="14.5">
      <c r="A136" s="3" t="s">
        <v>9873</v>
      </c>
      <c r="B136" s="15" t="s">
        <v>9377</v>
      </c>
      <c r="C136" s="15" t="s">
        <v>7304</v>
      </c>
      <c r="D136" s="48" t="s">
        <v>9877</v>
      </c>
      <c r="E136" s="15" t="s">
        <v>10285</v>
      </c>
      <c r="F136" s="15" t="s">
        <v>7289</v>
      </c>
      <c r="G136" s="15">
        <v>100</v>
      </c>
      <c r="H136" s="15">
        <v>20</v>
      </c>
      <c r="I136" s="15">
        <v>50</v>
      </c>
      <c r="J136" s="15">
        <v>2.4</v>
      </c>
      <c r="K136" s="15">
        <v>3</v>
      </c>
      <c r="L136" s="15">
        <v>3.6</v>
      </c>
      <c r="M136" s="15">
        <v>13</v>
      </c>
      <c r="N136" s="15">
        <v>17</v>
      </c>
      <c r="O136" s="15"/>
      <c r="P136" s="15"/>
      <c r="Q136" s="15"/>
      <c r="R136" s="15"/>
      <c r="S136" s="15"/>
      <c r="T136" s="15"/>
      <c r="U136" s="15">
        <v>11</v>
      </c>
      <c r="V136" s="15"/>
      <c r="W136" s="15">
        <v>175</v>
      </c>
      <c r="X136" s="15">
        <v>3.6</v>
      </c>
      <c r="Y136" s="15">
        <v>2.5</v>
      </c>
      <c r="Z136" s="15">
        <v>725</v>
      </c>
      <c r="AA136" s="15">
        <v>148</v>
      </c>
      <c r="AB136" s="15">
        <v>20</v>
      </c>
      <c r="AC136" s="15">
        <v>1</v>
      </c>
      <c r="AD136" s="15" t="s">
        <v>910</v>
      </c>
    </row>
    <row r="137" spans="1:30" s="49" customFormat="1" ht="14.5">
      <c r="A137" s="3" t="s">
        <v>9874</v>
      </c>
      <c r="B137" s="15" t="s">
        <v>9377</v>
      </c>
      <c r="C137" s="15" t="s">
        <v>7304</v>
      </c>
      <c r="D137" s="48" t="s">
        <v>9877</v>
      </c>
      <c r="E137" s="15" t="s">
        <v>10285</v>
      </c>
      <c r="F137" s="15" t="s">
        <v>7289</v>
      </c>
      <c r="G137" s="15">
        <v>100</v>
      </c>
      <c r="H137" s="15">
        <v>20</v>
      </c>
      <c r="I137" s="15">
        <v>50</v>
      </c>
      <c r="J137" s="15">
        <v>1.4</v>
      </c>
      <c r="K137" s="15">
        <v>1.8</v>
      </c>
      <c r="L137" s="15">
        <v>2.2000000000000002</v>
      </c>
      <c r="M137" s="15">
        <v>12.3</v>
      </c>
      <c r="N137" s="15">
        <v>17</v>
      </c>
      <c r="O137" s="15">
        <v>15.8</v>
      </c>
      <c r="P137" s="15">
        <v>23.8</v>
      </c>
      <c r="Q137" s="15"/>
      <c r="R137" s="15"/>
      <c r="S137" s="15"/>
      <c r="T137" s="15"/>
      <c r="U137" s="15">
        <v>17</v>
      </c>
      <c r="V137" s="15">
        <v>8.6999999999999993</v>
      </c>
      <c r="W137" s="15">
        <v>175</v>
      </c>
      <c r="X137" s="15">
        <v>3.2</v>
      </c>
      <c r="Y137" s="15">
        <v>3.4</v>
      </c>
      <c r="Z137" s="15">
        <v>936</v>
      </c>
      <c r="AA137" s="15">
        <v>145</v>
      </c>
      <c r="AB137" s="15">
        <v>22</v>
      </c>
      <c r="AC137" s="15">
        <v>1</v>
      </c>
      <c r="AD137" s="15" t="s">
        <v>910</v>
      </c>
    </row>
    <row r="138" spans="1:30" s="49" customFormat="1" ht="14.5">
      <c r="A138" s="3" t="s">
        <v>9859</v>
      </c>
      <c r="B138" s="15" t="s">
        <v>9377</v>
      </c>
      <c r="C138" s="15" t="s">
        <v>7304</v>
      </c>
      <c r="D138" s="48" t="s">
        <v>9877</v>
      </c>
      <c r="E138" s="15" t="s">
        <v>10285</v>
      </c>
      <c r="F138" s="15" t="s">
        <v>7289</v>
      </c>
      <c r="G138" s="15">
        <v>100</v>
      </c>
      <c r="H138" s="15">
        <v>20</v>
      </c>
      <c r="I138" s="15">
        <v>34</v>
      </c>
      <c r="J138" s="15">
        <v>2.4</v>
      </c>
      <c r="K138" s="15">
        <v>3</v>
      </c>
      <c r="L138" s="15">
        <v>3.6</v>
      </c>
      <c r="M138" s="15">
        <v>19</v>
      </c>
      <c r="N138" s="15">
        <v>24</v>
      </c>
      <c r="O138" s="15"/>
      <c r="P138" s="15"/>
      <c r="Q138" s="15"/>
      <c r="R138" s="15"/>
      <c r="S138" s="15"/>
      <c r="T138" s="15"/>
      <c r="U138" s="15">
        <v>8.1</v>
      </c>
      <c r="V138" s="15"/>
      <c r="W138" s="15">
        <v>175</v>
      </c>
      <c r="X138" s="15">
        <v>2.8</v>
      </c>
      <c r="Y138" s="15">
        <v>2.1</v>
      </c>
      <c r="Z138" s="15">
        <v>512</v>
      </c>
      <c r="AA138" s="15">
        <v>112</v>
      </c>
      <c r="AB138" s="15">
        <v>17</v>
      </c>
      <c r="AC138" s="15">
        <v>1</v>
      </c>
      <c r="AD138" s="15" t="s">
        <v>910</v>
      </c>
    </row>
    <row r="139" spans="1:30" s="49" customFormat="1" ht="14.5">
      <c r="A139" s="3" t="s">
        <v>9860</v>
      </c>
      <c r="B139" s="15" t="s">
        <v>9377</v>
      </c>
      <c r="C139" s="15" t="s">
        <v>7304</v>
      </c>
      <c r="D139" s="48" t="s">
        <v>9877</v>
      </c>
      <c r="E139" s="15" t="s">
        <v>10285</v>
      </c>
      <c r="F139" s="15" t="s">
        <v>7289</v>
      </c>
      <c r="G139" s="15">
        <v>100</v>
      </c>
      <c r="H139" s="15">
        <v>20</v>
      </c>
      <c r="I139" s="15">
        <v>34</v>
      </c>
      <c r="J139" s="15">
        <v>1.4</v>
      </c>
      <c r="K139" s="15">
        <v>1.7</v>
      </c>
      <c r="L139" s="15">
        <v>2.2000000000000002</v>
      </c>
      <c r="M139" s="15">
        <v>18</v>
      </c>
      <c r="N139" s="15">
        <v>24</v>
      </c>
      <c r="O139" s="15"/>
      <c r="P139" s="15"/>
      <c r="Q139" s="15"/>
      <c r="R139" s="15"/>
      <c r="S139" s="15"/>
      <c r="T139" s="15"/>
      <c r="U139" s="15">
        <v>9.3000000000000007</v>
      </c>
      <c r="V139" s="15">
        <v>4.8</v>
      </c>
      <c r="W139" s="15">
        <v>175</v>
      </c>
      <c r="X139" s="15">
        <v>1.4</v>
      </c>
      <c r="Y139" s="15">
        <v>2.5</v>
      </c>
      <c r="Z139" s="15">
        <v>563</v>
      </c>
      <c r="AA139" s="15">
        <v>105</v>
      </c>
      <c r="AB139" s="15">
        <v>17</v>
      </c>
      <c r="AC139" s="15">
        <v>1</v>
      </c>
      <c r="AD139" s="15" t="s">
        <v>910</v>
      </c>
    </row>
    <row r="140" spans="1:30" s="49" customFormat="1" ht="14.5">
      <c r="A140" s="3" t="s">
        <v>9861</v>
      </c>
      <c r="B140" s="15" t="s">
        <v>9377</v>
      </c>
      <c r="C140" s="15" t="s">
        <v>7294</v>
      </c>
      <c r="D140" s="48" t="s">
        <v>9878</v>
      </c>
      <c r="E140" s="15" t="s">
        <v>10285</v>
      </c>
      <c r="F140" s="15" t="s">
        <v>7289</v>
      </c>
      <c r="G140" s="15">
        <v>100</v>
      </c>
      <c r="H140" s="15">
        <v>20</v>
      </c>
      <c r="I140" s="15">
        <v>31</v>
      </c>
      <c r="J140" s="15">
        <v>2.4</v>
      </c>
      <c r="K140" s="15">
        <v>3</v>
      </c>
      <c r="L140" s="15">
        <v>3.6</v>
      </c>
      <c r="M140" s="15">
        <v>20</v>
      </c>
      <c r="N140" s="15">
        <v>25</v>
      </c>
      <c r="O140" s="15"/>
      <c r="P140" s="15"/>
      <c r="Q140" s="15"/>
      <c r="R140" s="15"/>
      <c r="S140" s="15"/>
      <c r="T140" s="15"/>
      <c r="U140" s="15">
        <v>8.4</v>
      </c>
      <c r="V140" s="15"/>
      <c r="W140" s="15">
        <v>175</v>
      </c>
      <c r="X140" s="15">
        <v>2.8</v>
      </c>
      <c r="Y140" s="15">
        <v>2.2999999999999998</v>
      </c>
      <c r="Z140" s="15">
        <v>513</v>
      </c>
      <c r="AA140" s="15">
        <v>115</v>
      </c>
      <c r="AB140" s="15">
        <v>18</v>
      </c>
      <c r="AC140" s="15">
        <v>1</v>
      </c>
      <c r="AD140" s="15" t="s">
        <v>910</v>
      </c>
    </row>
    <row r="143" spans="1:30" ht="14.5"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</row>
  </sheetData>
  <sheetProtection sheet="1" objects="1" scenarios="1" sort="0" autoFilter="0"/>
  <autoFilter ref="A2:AD2" xr:uid="{59C5E2E8-335D-44E1-A828-9B2C15E7DA15}"/>
  <phoneticPr fontId="5" type="noConversion"/>
  <hyperlinks>
    <hyperlink ref="A3" r:id="rId1" xr:uid="{3D50F27C-FFAF-460E-90BB-BBDE3FDD9460}"/>
    <hyperlink ref="A4" r:id="rId2" xr:uid="{008A201F-6B1E-467B-84A7-F3B8CABEA902}"/>
    <hyperlink ref="A5" r:id="rId3" xr:uid="{564C7D5C-5236-4F55-9254-6F0A158F76BD}"/>
    <hyperlink ref="A6" r:id="rId4" xr:uid="{7F52A634-7EC7-4422-A4EC-A09BBBEF44C6}"/>
    <hyperlink ref="A7" r:id="rId5" xr:uid="{6CFD109E-7D9A-4C9C-8B9F-3C8E5F796245}"/>
    <hyperlink ref="A8" r:id="rId6" xr:uid="{06D9CEB2-61D0-4A1C-8954-CC6A07702FDF}"/>
    <hyperlink ref="A9" r:id="rId7" xr:uid="{BCBFEBD4-2096-4EE4-87E9-4E183AA52147}"/>
    <hyperlink ref="A10" r:id="rId8" xr:uid="{16D4023A-3977-42F7-8DB2-E9298700860F}"/>
    <hyperlink ref="A11" r:id="rId9" xr:uid="{FF23488E-639F-42F4-A6AD-32EE8B5C41F2}"/>
    <hyperlink ref="A12" r:id="rId10" xr:uid="{F338CF9D-A253-4953-AC51-4C08CC2572A7}"/>
    <hyperlink ref="A13" r:id="rId11" xr:uid="{191B3095-F8FE-44FC-8715-D4C58363EED8}"/>
    <hyperlink ref="A14" r:id="rId12" xr:uid="{F1F91020-E596-4678-917E-48F3ABB7C58A}"/>
    <hyperlink ref="A15" r:id="rId13" xr:uid="{3F65557F-7F72-471D-A749-19C108F61D0D}"/>
    <hyperlink ref="A16" r:id="rId14" xr:uid="{3F5EF2D8-5ABB-4371-AED7-066ED9D27FD2}"/>
    <hyperlink ref="A17" r:id="rId15" xr:uid="{69C1EA09-5B50-4E93-8BCC-500033F3B2F3}"/>
    <hyperlink ref="A18" r:id="rId16" xr:uid="{A0BFC185-1D0F-4544-8789-05A14CF8471B}"/>
    <hyperlink ref="A19" r:id="rId17" xr:uid="{8F16214E-E986-4695-8BA8-59ECA49C7E3F}"/>
    <hyperlink ref="A20" r:id="rId18" xr:uid="{BE5F07A2-7721-47BF-9081-FDE66031A094}"/>
    <hyperlink ref="A21" r:id="rId19" xr:uid="{9ABC8B85-EA05-46EC-8C50-E6EBDD3436C7}"/>
    <hyperlink ref="A22" r:id="rId20" xr:uid="{C92A0AF8-E084-489D-924B-1C3F3B6D3660}"/>
    <hyperlink ref="A23" r:id="rId21" xr:uid="{B53A3F55-8E5E-475A-AF55-D5C288AA24AA}"/>
    <hyperlink ref="A24" r:id="rId22" xr:uid="{D3D5D0FB-5DEE-4836-B60B-5A184A22F0FA}"/>
    <hyperlink ref="A25" r:id="rId23" xr:uid="{66CE9826-18CD-4491-9A94-E03D9302A4D2}"/>
    <hyperlink ref="A26" r:id="rId24" xr:uid="{1E0F0151-287C-42D2-9337-8908F5BA12D9}"/>
    <hyperlink ref="A27" r:id="rId25" xr:uid="{B7B7DFC0-5417-41A0-B8A5-DA073C9BABDD}"/>
    <hyperlink ref="A28" r:id="rId26" xr:uid="{B1BA5759-B4B7-42F5-9C75-2FBA55FFBA08}"/>
    <hyperlink ref="A29" r:id="rId27" xr:uid="{4C010D4C-C35F-4A98-9C61-223FC0BEF97E}"/>
    <hyperlink ref="A30" r:id="rId28" xr:uid="{AF037CC0-6582-4785-A0D9-DD57B3CEFBD9}"/>
    <hyperlink ref="A31" r:id="rId29" xr:uid="{85686EAC-0945-4054-AAF3-D99989688691}"/>
    <hyperlink ref="A32" r:id="rId30" xr:uid="{4130F460-4F21-472B-B0B6-BA3A1D899788}"/>
    <hyperlink ref="A33" r:id="rId31" xr:uid="{F2843FB9-B47C-4B06-B7A1-FB1D5EC2F176}"/>
    <hyperlink ref="A34" r:id="rId32" xr:uid="{5C3051D8-44EB-49E3-BA90-53D4F0031288}"/>
    <hyperlink ref="A35" r:id="rId33" xr:uid="{418473DE-7CD1-4324-9FD6-83965C312E1C}"/>
    <hyperlink ref="A36" r:id="rId34" xr:uid="{CB2F44A3-3080-4EE4-A3E5-CAAC5330E101}"/>
    <hyperlink ref="A37" r:id="rId35" xr:uid="{F1833E78-16AD-43F6-B4AC-AD22D361888B}"/>
    <hyperlink ref="A38" r:id="rId36" xr:uid="{A3588C38-4386-41E5-8A4C-DC03ECDA62F0}"/>
    <hyperlink ref="A39" r:id="rId37" xr:uid="{3097B8D0-BBE8-4C68-B43F-1CF020CF7E4B}"/>
    <hyperlink ref="A40" r:id="rId38" xr:uid="{035EA734-C851-4772-A1CD-549335040AE4}"/>
    <hyperlink ref="A41" r:id="rId39" xr:uid="{8F1B060E-B652-4A72-8B23-DB941A723F71}"/>
    <hyperlink ref="A42" r:id="rId40" xr:uid="{647CC066-9A97-441F-B58E-E785925903DD}"/>
    <hyperlink ref="A43" r:id="rId41" xr:uid="{42570EA7-F952-490B-8D0E-D3112FD90984}"/>
    <hyperlink ref="A44" r:id="rId42" xr:uid="{E1C9244D-9F40-4E6F-B2BF-99F4E5C4572F}"/>
    <hyperlink ref="A45" r:id="rId43" xr:uid="{8B1DD08E-8F2F-462B-A383-A6F90FBCC6F6}"/>
    <hyperlink ref="A46" r:id="rId44" xr:uid="{D8746749-060D-4457-8937-C217BBCEE20B}"/>
    <hyperlink ref="A47" r:id="rId45" xr:uid="{1B9B6081-BC10-49F5-ACD5-E8DDA693B4DA}"/>
    <hyperlink ref="A48" r:id="rId46" xr:uid="{1738F801-67E0-418F-8C96-B252BE244E30}"/>
    <hyperlink ref="A49" r:id="rId47" xr:uid="{3AE55965-194B-4898-86AB-15AD5BE21362}"/>
    <hyperlink ref="A50" r:id="rId48" xr:uid="{3F458690-20CA-439A-AE76-CF4500672222}"/>
    <hyperlink ref="A51" r:id="rId49" xr:uid="{FC074304-82DB-4F31-B0BD-4F0562EC24DE}"/>
    <hyperlink ref="A52" r:id="rId50" xr:uid="{51D244FF-4342-44E8-BAB0-68C7490495AB}"/>
    <hyperlink ref="A53" r:id="rId51" xr:uid="{7AD236A1-FE32-4093-8B9F-4A849A864814}"/>
    <hyperlink ref="A54" r:id="rId52" xr:uid="{F70A9BE0-506F-49C8-A0AE-7BAB23B9817B}"/>
    <hyperlink ref="A55" r:id="rId53" xr:uid="{9FFB0882-6E32-401B-8275-5A63CBD662AF}"/>
    <hyperlink ref="A56" r:id="rId54" xr:uid="{FB1D2294-7A44-4C55-BC93-1AF01BECEF22}"/>
    <hyperlink ref="A57" r:id="rId55" xr:uid="{0BB08B04-92AE-4483-A778-8861763A5E0C}"/>
    <hyperlink ref="A58" r:id="rId56" xr:uid="{9AEC721A-138D-4943-B68C-E4775AA59538}"/>
    <hyperlink ref="A59" r:id="rId57" xr:uid="{DB44CB78-423B-493B-BBBB-F946DB0B505F}"/>
    <hyperlink ref="A60" r:id="rId58" xr:uid="{CFAA5F17-EF46-4371-902D-EE996FD12F39}"/>
    <hyperlink ref="A61" r:id="rId59" xr:uid="{1A3A9615-D620-46C3-8A89-2B4A2844D3AC}"/>
    <hyperlink ref="A62" r:id="rId60" xr:uid="{19D0AC9C-F14C-4154-AD61-1560EA79F2FF}"/>
    <hyperlink ref="A63" r:id="rId61" xr:uid="{B2DAF1E3-6535-44C6-9DC5-677EFB163AAD}"/>
    <hyperlink ref="A64" r:id="rId62" xr:uid="{07FBF3CF-8127-4D1E-A733-6822ECCA2E5E}"/>
    <hyperlink ref="A65" r:id="rId63" xr:uid="{C34D2E1C-70BB-43B8-9B38-274CA395F3F8}"/>
    <hyperlink ref="A66" r:id="rId64" xr:uid="{448DB526-65F4-45FB-8153-D0AF58C94D1D}"/>
    <hyperlink ref="A67" r:id="rId65" xr:uid="{46FE0C2C-9668-4A4A-A593-80E85FDA557A}"/>
    <hyperlink ref="A68" r:id="rId66" xr:uid="{58B1E1AB-FF77-4E4E-81EB-6133A72C77A9}"/>
    <hyperlink ref="A69" r:id="rId67" xr:uid="{BE5AD82D-E6D5-4C91-A413-5710FE5B5378}"/>
    <hyperlink ref="A70" r:id="rId68" xr:uid="{923D82FB-041B-42E2-B6D4-A4D1A7260BA5}"/>
    <hyperlink ref="A71" r:id="rId69" xr:uid="{6C606143-497F-4444-A6DE-AE43AD10DD0E}"/>
    <hyperlink ref="A72" r:id="rId70" xr:uid="{28F7695C-FDA8-439E-8101-A0F9626BF31D}"/>
    <hyperlink ref="A73" r:id="rId71" xr:uid="{DAD615BB-CE55-4B69-81FA-22997B1E2AF8}"/>
    <hyperlink ref="A74" r:id="rId72" xr:uid="{0D005EEE-E85A-4EDC-B60A-01E4415A533B}"/>
    <hyperlink ref="A75" r:id="rId73" xr:uid="{2A98D541-257E-4FD2-A956-89663A7AE164}"/>
    <hyperlink ref="A76" r:id="rId74" xr:uid="{01A4E6B3-A679-42D8-BEA5-B6C6B49BA516}"/>
    <hyperlink ref="A77" r:id="rId75" xr:uid="{FC5F421D-6420-444E-9067-953B4D87447F}"/>
    <hyperlink ref="A78" r:id="rId76" xr:uid="{58968AD0-EA0A-4ACB-A9E9-57ACE4A56B52}"/>
    <hyperlink ref="A79" r:id="rId77" xr:uid="{4EE83F7E-5326-4FA6-A806-6949CADE000B}"/>
    <hyperlink ref="A80" r:id="rId78" xr:uid="{306EA7D3-063A-4975-A1C4-8B4C7A443105}"/>
    <hyperlink ref="A81" r:id="rId79" xr:uid="{F820A75B-C2A1-4958-A543-BDF3ECAA6219}"/>
    <hyperlink ref="A82" r:id="rId80" xr:uid="{7F99DA5C-2224-4D7D-915E-50D35A290752}"/>
    <hyperlink ref="A83" r:id="rId81" xr:uid="{58A7D47F-A394-4D3B-8980-BE9EC0FFB926}"/>
    <hyperlink ref="A84" r:id="rId82" xr:uid="{8C230549-830E-4D13-90F1-5831580CC8D2}"/>
    <hyperlink ref="A85" r:id="rId83" xr:uid="{8F17D987-0D69-403B-90CC-D1905A033C9E}"/>
    <hyperlink ref="A86" r:id="rId84" xr:uid="{35131AEA-79C3-41FD-9DF3-B3E5F2417751}"/>
    <hyperlink ref="A87" r:id="rId85" xr:uid="{64748AFB-D887-4E63-AE25-7C50D132ED3E}"/>
    <hyperlink ref="A88" r:id="rId86" xr:uid="{FF83734C-3AE0-4374-89E0-FB079EC512A5}"/>
    <hyperlink ref="A89" r:id="rId87" xr:uid="{31A28E0A-1227-4317-B2F8-F1D27C230721}"/>
    <hyperlink ref="A90" r:id="rId88" xr:uid="{91B40799-3017-4982-8E03-9C02756A37C5}"/>
    <hyperlink ref="A91" r:id="rId89" xr:uid="{940F91DA-2645-4BEA-ADE5-E8FC224AEF92}"/>
    <hyperlink ref="A92" r:id="rId90" xr:uid="{79E1D0F5-8481-4C17-BDD1-7CBE2B4B3419}"/>
    <hyperlink ref="A93" r:id="rId91" xr:uid="{EE6A4DD7-CE16-4A82-88F5-C435DE4B9289}"/>
    <hyperlink ref="A94" r:id="rId92" xr:uid="{1DD74C2D-D669-4485-B2C9-90CEE3224083}"/>
    <hyperlink ref="A95" r:id="rId93" xr:uid="{C81C220B-0A42-4D82-BAFD-DC777C057DC9}"/>
    <hyperlink ref="A96" r:id="rId94" xr:uid="{EBE7079E-1115-40C0-9598-378DC2AF5F76}"/>
    <hyperlink ref="A97" r:id="rId95" xr:uid="{85C9A853-4023-45F7-8187-4E8F2DDAAADC}"/>
    <hyperlink ref="A98" r:id="rId96" xr:uid="{7BBFABAB-789E-452A-AD3A-F8ABA6F7563B}"/>
    <hyperlink ref="A99" r:id="rId97" xr:uid="{62732980-6A91-4412-9CA1-EBC2C8CBD07D}"/>
    <hyperlink ref="A100" r:id="rId98" xr:uid="{37B820DE-B625-4284-AA13-80D8A39E455E}"/>
    <hyperlink ref="A101" r:id="rId99" xr:uid="{4A380D8E-9A6F-4FCB-8F17-8E1A32108DB7}"/>
    <hyperlink ref="A102" r:id="rId100" xr:uid="{58FEA787-7FE6-4EFA-B1ED-A97A7BE2C840}"/>
    <hyperlink ref="A103" r:id="rId101" xr:uid="{C4C7A93F-1923-4996-AA66-407BBF090AD4}"/>
    <hyperlink ref="A104" r:id="rId102" xr:uid="{4F8E0946-7BDF-49C5-B670-93774CFC90D6}"/>
    <hyperlink ref="A105" r:id="rId103" xr:uid="{82D9A3EF-CD16-4CBE-809F-08062CE53CC3}"/>
    <hyperlink ref="A106" r:id="rId104" xr:uid="{1E9A88CC-A991-4B53-84E3-64A399D725FE}"/>
    <hyperlink ref="A107" r:id="rId105" xr:uid="{0DFA5D43-F363-4156-8B8A-2BF00C4D203A}"/>
    <hyperlink ref="A108" r:id="rId106" xr:uid="{02A22E82-F156-40A0-9F6D-68A880189FCE}"/>
    <hyperlink ref="A109" r:id="rId107" xr:uid="{65677787-5075-400E-BB4C-EC4C4185A9A1}"/>
    <hyperlink ref="A110" r:id="rId108" xr:uid="{AE93BC5A-E8C8-41D4-9AD1-9DD9ACDA84D8}"/>
    <hyperlink ref="A111" r:id="rId109" xr:uid="{E899E215-B24D-49A1-BB4E-537ADEF0C478}"/>
    <hyperlink ref="A112" r:id="rId110" xr:uid="{0AAAEBC9-B523-4AB7-B906-E8248E7A1B2B}"/>
    <hyperlink ref="A113" r:id="rId111" xr:uid="{B9BAD6B7-A901-4ACD-9CD7-53B45C06F043}"/>
    <hyperlink ref="A114" r:id="rId112" xr:uid="{DA69D6F3-7547-4557-85D3-3454425D27AD}"/>
    <hyperlink ref="A115" r:id="rId113" xr:uid="{6142C7EB-051D-431E-B2FD-8E2A68829560}"/>
    <hyperlink ref="A116" r:id="rId114" xr:uid="{C597DD76-8383-4E1F-9C92-6FF4A8F51AA6}"/>
    <hyperlink ref="A117" r:id="rId115" xr:uid="{B713DF02-7D79-4DF5-8E02-FCBC54428A4B}"/>
    <hyperlink ref="A118" r:id="rId116" xr:uid="{E1183F50-E1A2-44EB-B66A-A583960F1B50}"/>
    <hyperlink ref="A119" r:id="rId117" xr:uid="{1909ED3D-95C5-49EB-BA3C-2E275AAF0BCC}"/>
    <hyperlink ref="A120" r:id="rId118" xr:uid="{BBC0DEBF-E4C6-4AF2-82E9-58B03555E7F7}"/>
    <hyperlink ref="A121" r:id="rId119" xr:uid="{0C25F849-AC61-482E-B01B-4C0352A6AE95}"/>
    <hyperlink ref="A122" r:id="rId120" xr:uid="{A935AE52-C572-4803-A50E-604A31C16B00}"/>
    <hyperlink ref="A123" r:id="rId121" xr:uid="{8CB96A1C-B311-4DCB-9555-5F682482594D}"/>
    <hyperlink ref="A124" r:id="rId122" xr:uid="{0107FED7-45F5-49BB-8EE6-B2434B91282B}"/>
    <hyperlink ref="A125" r:id="rId123" xr:uid="{F223F7D3-8B68-4214-8D81-D209431293A4}"/>
    <hyperlink ref="A126" r:id="rId124" xr:uid="{2743D88B-B3D2-4428-A803-42F23E26052A}"/>
    <hyperlink ref="A127" r:id="rId125" xr:uid="{2693186D-15A3-4542-BD22-411F08F9BF58}"/>
    <hyperlink ref="A128" r:id="rId126" xr:uid="{8F476D72-AB02-4643-8587-16515D97CFEE}"/>
    <hyperlink ref="A129" r:id="rId127" xr:uid="{AC77CFFE-D21D-4550-AB6A-333C35667606}"/>
    <hyperlink ref="A130" r:id="rId128" xr:uid="{77B2DCAB-7868-4F35-B054-CC5EBC877817}"/>
    <hyperlink ref="A131" r:id="rId129" xr:uid="{8F9BE65B-01FD-4AD0-8060-DB38EB96FA67}"/>
    <hyperlink ref="A132" r:id="rId130" xr:uid="{4ACCD1E7-69EA-4C37-9A7F-41BA347886F8}"/>
    <hyperlink ref="A133" r:id="rId131" xr:uid="{A9514E1B-9D2F-4A48-9E26-130F10760956}"/>
    <hyperlink ref="A134" r:id="rId132" xr:uid="{7E836B6D-B6C3-4844-823B-297F03257235}"/>
    <hyperlink ref="A135" r:id="rId133" xr:uid="{03455898-BEDB-47F2-BADD-95E788B2C2B4}"/>
    <hyperlink ref="A136" r:id="rId134" xr:uid="{EFA750EE-F01F-41F5-8753-29EF6E7593C9}"/>
    <hyperlink ref="A137" r:id="rId135" xr:uid="{7006A15A-B5A4-44EC-983B-E0552E3CDD8D}"/>
    <hyperlink ref="A138" r:id="rId136" xr:uid="{DA75A950-0466-4154-9123-2783C3870EA3}"/>
    <hyperlink ref="A139" r:id="rId137" xr:uid="{21C6ED61-55CF-4D30-92B3-DA26D004EDA2}"/>
    <hyperlink ref="A140" r:id="rId138" xr:uid="{FFD34147-94C1-468C-9540-7022F7914B9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FE8C1-B38C-4C58-A3AE-1FB97191367A}">
  <sheetPr codeName="工作表17"/>
  <dimension ref="A1:W48"/>
  <sheetViews>
    <sheetView zoomScaleNormal="100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20.1796875" style="16" customWidth="1"/>
    <col min="4" max="4" width="15.26953125" style="16" customWidth="1"/>
    <col min="5" max="5" width="18.453125" style="16" customWidth="1"/>
    <col min="6" max="6" width="13.6328125" style="16" customWidth="1"/>
    <col min="7" max="9" width="10.81640625" style="16" customWidth="1"/>
    <col min="10" max="12" width="11.08984375" style="16" customWidth="1"/>
    <col min="13" max="14" width="13.7265625" style="16" customWidth="1"/>
    <col min="15" max="15" width="9.453125" style="16" customWidth="1"/>
    <col min="16" max="23" width="8.54296875" style="16" customWidth="1"/>
    <col min="24" max="16384" width="8.7265625" style="16"/>
  </cols>
  <sheetData>
    <row r="1" spans="1:23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10278</v>
      </c>
      <c r="P2" s="17" t="s">
        <v>10255</v>
      </c>
      <c r="Q2" s="17" t="s">
        <v>10280</v>
      </c>
      <c r="R2" s="17" t="s">
        <v>10281</v>
      </c>
      <c r="S2" s="17" t="s">
        <v>10282</v>
      </c>
      <c r="T2" s="17" t="s">
        <v>10283</v>
      </c>
      <c r="U2" s="17" t="s">
        <v>10284</v>
      </c>
      <c r="V2" s="17" t="s">
        <v>10256</v>
      </c>
      <c r="W2" s="17" t="s">
        <v>10257</v>
      </c>
    </row>
    <row r="3" spans="1:23" s="50" customFormat="1" ht="14.5">
      <c r="A3" s="3" t="s">
        <v>7453</v>
      </c>
      <c r="B3" s="15" t="s">
        <v>1</v>
      </c>
      <c r="C3" s="15" t="s">
        <v>7395</v>
      </c>
      <c r="D3" s="15" t="s">
        <v>7303</v>
      </c>
      <c r="E3" s="15" t="s">
        <v>2764</v>
      </c>
      <c r="F3" s="15" t="s">
        <v>7289</v>
      </c>
      <c r="G3" s="15">
        <v>600</v>
      </c>
      <c r="H3" s="15">
        <v>30</v>
      </c>
      <c r="I3" s="15">
        <v>1.2</v>
      </c>
      <c r="J3" s="15">
        <v>2.5</v>
      </c>
      <c r="K3" s="15">
        <v>3.1</v>
      </c>
      <c r="L3" s="15">
        <v>4.5</v>
      </c>
      <c r="M3" s="15">
        <v>9400</v>
      </c>
      <c r="N3" s="15">
        <v>10000</v>
      </c>
      <c r="O3" s="15">
        <v>7.7</v>
      </c>
      <c r="P3" s="15">
        <v>150</v>
      </c>
      <c r="Q3" s="15">
        <v>1</v>
      </c>
      <c r="R3" s="15">
        <v>4.5999999999999996</v>
      </c>
      <c r="S3" s="15">
        <v>150</v>
      </c>
      <c r="T3" s="15">
        <v>11</v>
      </c>
      <c r="U3" s="15">
        <v>8</v>
      </c>
      <c r="V3" s="15" t="s">
        <v>9484</v>
      </c>
      <c r="W3" s="15" t="s">
        <v>910</v>
      </c>
    </row>
    <row r="4" spans="1:23" s="50" customFormat="1" ht="14.5">
      <c r="A4" s="3" t="s">
        <v>7454</v>
      </c>
      <c r="B4" s="15" t="s">
        <v>1</v>
      </c>
      <c r="C4" s="15" t="s">
        <v>7339</v>
      </c>
      <c r="D4" s="15" t="s">
        <v>7303</v>
      </c>
      <c r="E4" s="15" t="s">
        <v>2764</v>
      </c>
      <c r="F4" s="15" t="s">
        <v>7289</v>
      </c>
      <c r="G4" s="15">
        <v>600</v>
      </c>
      <c r="H4" s="15">
        <v>30</v>
      </c>
      <c r="I4" s="15">
        <v>1.2</v>
      </c>
      <c r="J4" s="15">
        <v>2.5</v>
      </c>
      <c r="K4" s="15">
        <v>3.1</v>
      </c>
      <c r="L4" s="15">
        <v>4.5</v>
      </c>
      <c r="M4" s="15">
        <v>9400</v>
      </c>
      <c r="N4" s="15">
        <v>10000</v>
      </c>
      <c r="O4" s="15">
        <v>7.7</v>
      </c>
      <c r="P4" s="15">
        <v>150</v>
      </c>
      <c r="Q4" s="15">
        <v>1</v>
      </c>
      <c r="R4" s="15">
        <v>4.5999999999999996</v>
      </c>
      <c r="S4" s="15">
        <v>150</v>
      </c>
      <c r="T4" s="15">
        <v>11</v>
      </c>
      <c r="U4" s="15">
        <v>8</v>
      </c>
      <c r="V4" s="15">
        <v>3</v>
      </c>
      <c r="W4" s="15" t="s">
        <v>910</v>
      </c>
    </row>
    <row r="5" spans="1:23" s="50" customFormat="1" ht="14.5">
      <c r="A5" s="3" t="s">
        <v>7455</v>
      </c>
      <c r="B5" s="15" t="s">
        <v>1</v>
      </c>
      <c r="C5" s="15" t="s">
        <v>7356</v>
      </c>
      <c r="D5" s="15" t="s">
        <v>7303</v>
      </c>
      <c r="E5" s="15" t="s">
        <v>2764</v>
      </c>
      <c r="F5" s="15" t="s">
        <v>7289</v>
      </c>
      <c r="G5" s="15">
        <v>600</v>
      </c>
      <c r="H5" s="15">
        <v>30</v>
      </c>
      <c r="I5" s="15">
        <v>0.7</v>
      </c>
      <c r="J5" s="15">
        <v>2.5</v>
      </c>
      <c r="K5" s="15">
        <v>3.1</v>
      </c>
      <c r="L5" s="15">
        <v>4.5</v>
      </c>
      <c r="M5" s="15">
        <v>9300</v>
      </c>
      <c r="N5" s="15">
        <v>10000</v>
      </c>
      <c r="O5" s="15">
        <v>7.4</v>
      </c>
      <c r="P5" s="15">
        <v>150</v>
      </c>
      <c r="Q5" s="15">
        <v>1.4</v>
      </c>
      <c r="R5" s="15">
        <v>4.7</v>
      </c>
      <c r="S5" s="15">
        <v>158</v>
      </c>
      <c r="T5" s="15">
        <v>25</v>
      </c>
      <c r="U5" s="15">
        <v>1</v>
      </c>
      <c r="V5" s="15">
        <v>3</v>
      </c>
      <c r="W5" s="15" t="s">
        <v>910</v>
      </c>
    </row>
    <row r="6" spans="1:23" s="50" customFormat="1" ht="14.5">
      <c r="A6" s="3" t="s">
        <v>7465</v>
      </c>
      <c r="B6" s="15" t="s">
        <v>1</v>
      </c>
      <c r="C6" s="15" t="s">
        <v>7356</v>
      </c>
      <c r="D6" s="15" t="s">
        <v>7303</v>
      </c>
      <c r="E6" s="15" t="s">
        <v>2764</v>
      </c>
      <c r="F6" s="15" t="s">
        <v>7289</v>
      </c>
      <c r="G6" s="15">
        <v>600</v>
      </c>
      <c r="H6" s="15">
        <v>30</v>
      </c>
      <c r="I6" s="15">
        <v>0.55000000000000004</v>
      </c>
      <c r="J6" s="15">
        <v>0.9</v>
      </c>
      <c r="K6" s="15">
        <v>1.6</v>
      </c>
      <c r="L6" s="15">
        <v>2</v>
      </c>
      <c r="M6" s="15">
        <v>11000</v>
      </c>
      <c r="N6" s="15">
        <v>15000</v>
      </c>
      <c r="O6" s="15">
        <v>7.5</v>
      </c>
      <c r="P6" s="15">
        <v>150</v>
      </c>
      <c r="Q6" s="15">
        <v>0.7</v>
      </c>
      <c r="R6" s="15">
        <v>4.3</v>
      </c>
      <c r="S6" s="15">
        <v>98</v>
      </c>
      <c r="T6" s="15">
        <v>10</v>
      </c>
      <c r="U6" s="15">
        <v>8</v>
      </c>
      <c r="V6" s="15">
        <v>3</v>
      </c>
      <c r="W6" s="15" t="s">
        <v>910</v>
      </c>
    </row>
    <row r="7" spans="1:23" s="50" customFormat="1" ht="14.5">
      <c r="A7" s="3" t="s">
        <v>7456</v>
      </c>
      <c r="B7" s="15" t="s">
        <v>1</v>
      </c>
      <c r="C7" s="15" t="s">
        <v>7395</v>
      </c>
      <c r="D7" s="15" t="s">
        <v>7303</v>
      </c>
      <c r="E7" s="15" t="s">
        <v>2764</v>
      </c>
      <c r="F7" s="15" t="s">
        <v>7289</v>
      </c>
      <c r="G7" s="15">
        <v>600</v>
      </c>
      <c r="H7" s="15">
        <v>30</v>
      </c>
      <c r="I7" s="15">
        <v>2.2999999999999998</v>
      </c>
      <c r="J7" s="15">
        <v>2.5</v>
      </c>
      <c r="K7" s="15">
        <v>2.9</v>
      </c>
      <c r="L7" s="15">
        <v>4.5</v>
      </c>
      <c r="M7" s="15">
        <v>3900</v>
      </c>
      <c r="N7" s="15">
        <v>4400</v>
      </c>
      <c r="O7" s="15">
        <v>9.9</v>
      </c>
      <c r="P7" s="15">
        <v>150</v>
      </c>
      <c r="Q7" s="15">
        <v>1.5</v>
      </c>
      <c r="R7" s="15">
        <v>4.7</v>
      </c>
      <c r="S7" s="15">
        <v>316</v>
      </c>
      <c r="T7" s="15">
        <v>32</v>
      </c>
      <c r="U7" s="15">
        <v>1</v>
      </c>
      <c r="V7" s="15" t="s">
        <v>9484</v>
      </c>
      <c r="W7" s="15" t="s">
        <v>910</v>
      </c>
    </row>
    <row r="8" spans="1:23" s="50" customFormat="1" ht="14.5">
      <c r="A8" s="3" t="s">
        <v>7457</v>
      </c>
      <c r="B8" s="15" t="s">
        <v>1</v>
      </c>
      <c r="C8" s="15" t="s">
        <v>7339</v>
      </c>
      <c r="D8" s="15" t="s">
        <v>7303</v>
      </c>
      <c r="E8" s="15" t="s">
        <v>2764</v>
      </c>
      <c r="F8" s="15" t="s">
        <v>7289</v>
      </c>
      <c r="G8" s="15">
        <v>600</v>
      </c>
      <c r="H8" s="15">
        <v>30</v>
      </c>
      <c r="I8" s="15">
        <v>2.2999999999999998</v>
      </c>
      <c r="J8" s="15">
        <v>2.5</v>
      </c>
      <c r="K8" s="15">
        <v>2.9</v>
      </c>
      <c r="L8" s="15">
        <v>4.5</v>
      </c>
      <c r="M8" s="15">
        <v>3900</v>
      </c>
      <c r="N8" s="15">
        <v>4400</v>
      </c>
      <c r="O8" s="15">
        <v>9.9</v>
      </c>
      <c r="P8" s="15">
        <v>150</v>
      </c>
      <c r="Q8" s="15">
        <v>1.5</v>
      </c>
      <c r="R8" s="15">
        <v>4.7</v>
      </c>
      <c r="S8" s="15">
        <v>316</v>
      </c>
      <c r="T8" s="15">
        <v>32</v>
      </c>
      <c r="U8" s="15">
        <v>1</v>
      </c>
      <c r="V8" s="15">
        <v>3</v>
      </c>
      <c r="W8" s="15" t="s">
        <v>910</v>
      </c>
    </row>
    <row r="9" spans="1:23" s="50" customFormat="1" ht="14.5">
      <c r="A9" s="3" t="s">
        <v>7458</v>
      </c>
      <c r="B9" s="15" t="s">
        <v>1028</v>
      </c>
      <c r="C9" s="15" t="s">
        <v>7395</v>
      </c>
      <c r="D9" s="15" t="s">
        <v>7303</v>
      </c>
      <c r="E9" s="15" t="s">
        <v>2764</v>
      </c>
      <c r="F9" s="15" t="s">
        <v>7289</v>
      </c>
      <c r="G9" s="15">
        <v>600</v>
      </c>
      <c r="H9" s="15">
        <v>30</v>
      </c>
      <c r="I9" s="15">
        <v>4</v>
      </c>
      <c r="J9" s="15">
        <v>2.5</v>
      </c>
      <c r="K9" s="15">
        <v>2.8</v>
      </c>
      <c r="L9" s="15">
        <v>4.5</v>
      </c>
      <c r="M9" s="15">
        <v>2000</v>
      </c>
      <c r="N9" s="15">
        <v>2500</v>
      </c>
      <c r="O9" s="15">
        <v>16</v>
      </c>
      <c r="P9" s="15">
        <v>150</v>
      </c>
      <c r="Q9" s="15">
        <v>2.6</v>
      </c>
      <c r="R9" s="15">
        <v>7</v>
      </c>
      <c r="S9" s="15">
        <v>574</v>
      </c>
      <c r="T9" s="15">
        <v>56</v>
      </c>
      <c r="U9" s="15">
        <v>7</v>
      </c>
      <c r="V9" s="15" t="s">
        <v>9484</v>
      </c>
      <c r="W9" s="15" t="s">
        <v>910</v>
      </c>
    </row>
    <row r="10" spans="1:23" s="50" customFormat="1" ht="14.5">
      <c r="A10" s="3" t="s">
        <v>7459</v>
      </c>
      <c r="B10" s="15" t="s">
        <v>1</v>
      </c>
      <c r="C10" s="15" t="s">
        <v>7339</v>
      </c>
      <c r="D10" s="15" t="s">
        <v>7303</v>
      </c>
      <c r="E10" s="15" t="s">
        <v>2764</v>
      </c>
      <c r="F10" s="15" t="s">
        <v>7289</v>
      </c>
      <c r="G10" s="15">
        <v>600</v>
      </c>
      <c r="H10" s="15">
        <v>30</v>
      </c>
      <c r="I10" s="15">
        <v>4</v>
      </c>
      <c r="J10" s="15">
        <v>2.5</v>
      </c>
      <c r="K10" s="15">
        <v>2.8</v>
      </c>
      <c r="L10" s="15">
        <v>4.5</v>
      </c>
      <c r="M10" s="15">
        <v>2000</v>
      </c>
      <c r="N10" s="15">
        <v>2500</v>
      </c>
      <c r="O10" s="15">
        <v>16</v>
      </c>
      <c r="P10" s="15">
        <v>150</v>
      </c>
      <c r="Q10" s="15">
        <v>2.6</v>
      </c>
      <c r="R10" s="15">
        <v>7</v>
      </c>
      <c r="S10" s="15">
        <v>574</v>
      </c>
      <c r="T10" s="15">
        <v>56</v>
      </c>
      <c r="U10" s="15">
        <v>7</v>
      </c>
      <c r="V10" s="15">
        <v>3</v>
      </c>
      <c r="W10" s="15" t="s">
        <v>910</v>
      </c>
    </row>
    <row r="11" spans="1:23" s="50" customFormat="1" ht="14.5">
      <c r="A11" s="3" t="s">
        <v>7460</v>
      </c>
      <c r="B11" s="15" t="s">
        <v>1</v>
      </c>
      <c r="C11" s="15" t="s">
        <v>7452</v>
      </c>
      <c r="D11" s="15" t="s">
        <v>7303</v>
      </c>
      <c r="E11" s="15" t="s">
        <v>9411</v>
      </c>
      <c r="F11" s="15" t="s">
        <v>7289</v>
      </c>
      <c r="G11" s="15">
        <v>600</v>
      </c>
      <c r="H11" s="15">
        <v>20</v>
      </c>
      <c r="I11" s="15">
        <v>24</v>
      </c>
      <c r="J11" s="15">
        <v>3</v>
      </c>
      <c r="K11" s="15">
        <v>3.9</v>
      </c>
      <c r="L11" s="15">
        <v>5</v>
      </c>
      <c r="M11" s="15">
        <v>150</v>
      </c>
      <c r="N11" s="15">
        <v>165</v>
      </c>
      <c r="O11" s="15">
        <v>44</v>
      </c>
      <c r="P11" s="15">
        <v>150</v>
      </c>
      <c r="Q11" s="15">
        <v>13</v>
      </c>
      <c r="R11" s="15">
        <v>18</v>
      </c>
      <c r="S11" s="15">
        <v>1857</v>
      </c>
      <c r="T11" s="15">
        <v>53</v>
      </c>
      <c r="U11" s="15">
        <v>13</v>
      </c>
      <c r="V11" s="15" t="s">
        <v>9484</v>
      </c>
      <c r="W11" s="15" t="s">
        <v>910</v>
      </c>
    </row>
    <row r="12" spans="1:23" s="50" customFormat="1" ht="14.5">
      <c r="A12" s="3" t="s">
        <v>7461</v>
      </c>
      <c r="B12" s="15" t="s">
        <v>1</v>
      </c>
      <c r="C12" s="15" t="s">
        <v>7452</v>
      </c>
      <c r="D12" s="15" t="s">
        <v>7303</v>
      </c>
      <c r="E12" s="15" t="s">
        <v>9411</v>
      </c>
      <c r="F12" s="15" t="s">
        <v>7289</v>
      </c>
      <c r="G12" s="15">
        <v>600</v>
      </c>
      <c r="H12" s="15">
        <v>20</v>
      </c>
      <c r="I12" s="15">
        <v>20</v>
      </c>
      <c r="J12" s="15">
        <v>3</v>
      </c>
      <c r="K12" s="15">
        <v>4.3</v>
      </c>
      <c r="L12" s="15">
        <v>5</v>
      </c>
      <c r="M12" s="15">
        <v>170</v>
      </c>
      <c r="N12" s="15">
        <v>196</v>
      </c>
      <c r="O12" s="15">
        <v>39</v>
      </c>
      <c r="P12" s="15">
        <v>150</v>
      </c>
      <c r="Q12" s="15">
        <v>12</v>
      </c>
      <c r="R12" s="15">
        <v>18</v>
      </c>
      <c r="S12" s="15">
        <v>1535</v>
      </c>
      <c r="T12" s="15">
        <v>47</v>
      </c>
      <c r="U12" s="15">
        <v>10</v>
      </c>
      <c r="V12" s="15" t="s">
        <v>9484</v>
      </c>
      <c r="W12" s="15" t="s">
        <v>910</v>
      </c>
    </row>
    <row r="13" spans="1:23" s="50" customFormat="1" ht="14.5">
      <c r="A13" s="3" t="s">
        <v>7468</v>
      </c>
      <c r="B13" s="15" t="s">
        <v>1</v>
      </c>
      <c r="C13" s="15" t="s">
        <v>7395</v>
      </c>
      <c r="D13" s="15" t="s">
        <v>7303</v>
      </c>
      <c r="E13" s="15" t="s">
        <v>9411</v>
      </c>
      <c r="F13" s="15" t="s">
        <v>7289</v>
      </c>
      <c r="G13" s="15">
        <v>600</v>
      </c>
      <c r="H13" s="15">
        <v>20</v>
      </c>
      <c r="I13" s="15">
        <v>3</v>
      </c>
      <c r="J13" s="15">
        <v>3</v>
      </c>
      <c r="K13" s="15">
        <v>4.3</v>
      </c>
      <c r="L13" s="15">
        <v>5</v>
      </c>
      <c r="M13" s="15">
        <v>1300</v>
      </c>
      <c r="N13" s="15">
        <v>1500</v>
      </c>
      <c r="O13" s="15">
        <v>7.6</v>
      </c>
      <c r="P13" s="15">
        <v>150</v>
      </c>
      <c r="Q13" s="15">
        <v>2.6</v>
      </c>
      <c r="R13" s="15">
        <v>4</v>
      </c>
      <c r="S13" s="15">
        <v>235</v>
      </c>
      <c r="T13" s="15">
        <v>16</v>
      </c>
      <c r="U13" s="15">
        <v>10</v>
      </c>
      <c r="V13" s="15" t="s">
        <v>9484</v>
      </c>
      <c r="W13" s="15" t="s">
        <v>910</v>
      </c>
    </row>
    <row r="14" spans="1:23" s="50" customFormat="1" ht="14.5">
      <c r="A14" s="3" t="s">
        <v>7462</v>
      </c>
      <c r="B14" s="15" t="s">
        <v>1</v>
      </c>
      <c r="C14" s="15" t="s">
        <v>7339</v>
      </c>
      <c r="D14" s="15" t="s">
        <v>7303</v>
      </c>
      <c r="E14" s="15" t="s">
        <v>9411</v>
      </c>
      <c r="F14" s="15" t="s">
        <v>7289</v>
      </c>
      <c r="G14" s="15">
        <v>600</v>
      </c>
      <c r="H14" s="15">
        <v>20</v>
      </c>
      <c r="I14" s="15">
        <v>3</v>
      </c>
      <c r="J14" s="15">
        <v>3.5</v>
      </c>
      <c r="K14" s="15">
        <v>4.2</v>
      </c>
      <c r="L14" s="15">
        <v>5.5</v>
      </c>
      <c r="M14" s="15">
        <v>1300</v>
      </c>
      <c r="N14" s="15">
        <v>1500</v>
      </c>
      <c r="O14" s="15">
        <v>8.1</v>
      </c>
      <c r="P14" s="15">
        <v>150</v>
      </c>
      <c r="Q14" s="15">
        <v>2.5</v>
      </c>
      <c r="R14" s="15">
        <v>3.4</v>
      </c>
      <c r="S14" s="15">
        <v>235</v>
      </c>
      <c r="T14" s="15">
        <v>16</v>
      </c>
      <c r="U14" s="15">
        <v>10</v>
      </c>
      <c r="V14" s="15">
        <v>3</v>
      </c>
      <c r="W14" s="15" t="s">
        <v>910</v>
      </c>
    </row>
    <row r="15" spans="1:23" s="50" customFormat="1" ht="14.5">
      <c r="A15" s="3" t="s">
        <v>7469</v>
      </c>
      <c r="B15" s="15" t="s">
        <v>1</v>
      </c>
      <c r="C15" s="15" t="s">
        <v>7395</v>
      </c>
      <c r="D15" s="15" t="s">
        <v>7303</v>
      </c>
      <c r="E15" s="15" t="s">
        <v>9411</v>
      </c>
      <c r="F15" s="15" t="s">
        <v>7289</v>
      </c>
      <c r="G15" s="15">
        <v>600</v>
      </c>
      <c r="H15" s="15">
        <v>20</v>
      </c>
      <c r="I15" s="15">
        <v>11</v>
      </c>
      <c r="J15" s="15">
        <v>3</v>
      </c>
      <c r="K15" s="15">
        <v>4.5</v>
      </c>
      <c r="L15" s="15">
        <v>5</v>
      </c>
      <c r="M15" s="15">
        <v>350</v>
      </c>
      <c r="N15" s="15">
        <v>390</v>
      </c>
      <c r="O15" s="15">
        <v>21.4</v>
      </c>
      <c r="P15" s="15">
        <v>150</v>
      </c>
      <c r="Q15" s="15">
        <v>6.1</v>
      </c>
      <c r="R15" s="15">
        <v>10.1</v>
      </c>
      <c r="S15" s="15">
        <v>813</v>
      </c>
      <c r="T15" s="15">
        <v>27</v>
      </c>
      <c r="U15" s="15">
        <v>12</v>
      </c>
      <c r="V15" s="15" t="s">
        <v>9484</v>
      </c>
      <c r="W15" s="15" t="s">
        <v>910</v>
      </c>
    </row>
    <row r="16" spans="1:23" s="50" customFormat="1" ht="14.5">
      <c r="A16" s="3" t="s">
        <v>7463</v>
      </c>
      <c r="B16" s="15" t="s">
        <v>1</v>
      </c>
      <c r="C16" s="15" t="s">
        <v>7452</v>
      </c>
      <c r="D16" s="15" t="s">
        <v>7303</v>
      </c>
      <c r="E16" s="15" t="s">
        <v>9411</v>
      </c>
      <c r="F16" s="15" t="s">
        <v>7289</v>
      </c>
      <c r="G16" s="15">
        <v>600</v>
      </c>
      <c r="H16" s="15">
        <v>20</v>
      </c>
      <c r="I16" s="15">
        <v>11</v>
      </c>
      <c r="J16" s="15">
        <v>3</v>
      </c>
      <c r="K16" s="15"/>
      <c r="L16" s="15">
        <v>5</v>
      </c>
      <c r="M16" s="15">
        <v>350</v>
      </c>
      <c r="N16" s="15">
        <v>390</v>
      </c>
      <c r="O16" s="15">
        <v>21.3</v>
      </c>
      <c r="P16" s="15">
        <v>150</v>
      </c>
      <c r="Q16" s="15">
        <v>6.2</v>
      </c>
      <c r="R16" s="15">
        <v>9.9</v>
      </c>
      <c r="S16" s="15">
        <v>814</v>
      </c>
      <c r="T16" s="15">
        <v>27</v>
      </c>
      <c r="U16" s="15">
        <v>13</v>
      </c>
      <c r="V16" s="15" t="s">
        <v>9484</v>
      </c>
      <c r="W16" s="15" t="s">
        <v>910</v>
      </c>
    </row>
    <row r="17" spans="1:23" s="50" customFormat="1" ht="14.5">
      <c r="A17" s="3" t="s">
        <v>7464</v>
      </c>
      <c r="B17" s="15" t="s">
        <v>1</v>
      </c>
      <c r="C17" s="15" t="s">
        <v>7339</v>
      </c>
      <c r="D17" s="15" t="s">
        <v>7303</v>
      </c>
      <c r="E17" s="15" t="s">
        <v>9411</v>
      </c>
      <c r="F17" s="15" t="s">
        <v>7289</v>
      </c>
      <c r="G17" s="15">
        <v>600</v>
      </c>
      <c r="H17" s="15">
        <v>20</v>
      </c>
      <c r="I17" s="15">
        <v>11</v>
      </c>
      <c r="J17" s="15">
        <v>3</v>
      </c>
      <c r="K17" s="15">
        <v>4.5</v>
      </c>
      <c r="L17" s="15">
        <v>5</v>
      </c>
      <c r="M17" s="15">
        <v>350</v>
      </c>
      <c r="N17" s="15">
        <v>390</v>
      </c>
      <c r="O17" s="15">
        <v>21</v>
      </c>
      <c r="P17" s="15">
        <v>150</v>
      </c>
      <c r="Q17" s="15">
        <v>6</v>
      </c>
      <c r="R17" s="15">
        <v>10</v>
      </c>
      <c r="S17" s="15">
        <v>783</v>
      </c>
      <c r="T17" s="15">
        <v>27</v>
      </c>
      <c r="U17" s="15">
        <v>13</v>
      </c>
      <c r="V17" s="15">
        <v>3</v>
      </c>
      <c r="W17" s="15" t="s">
        <v>910</v>
      </c>
    </row>
    <row r="18" spans="1:23" s="50" customFormat="1" ht="14.5">
      <c r="A18" s="3" t="s">
        <v>7470</v>
      </c>
      <c r="B18" s="15" t="s">
        <v>1</v>
      </c>
      <c r="C18" s="15" t="s">
        <v>7395</v>
      </c>
      <c r="D18" s="15" t="s">
        <v>7303</v>
      </c>
      <c r="E18" s="15" t="s">
        <v>9411</v>
      </c>
      <c r="F18" s="15" t="s">
        <v>7289</v>
      </c>
      <c r="G18" s="15">
        <v>600</v>
      </c>
      <c r="H18" s="15">
        <v>20</v>
      </c>
      <c r="I18" s="15">
        <v>7</v>
      </c>
      <c r="J18" s="15">
        <v>3</v>
      </c>
      <c r="K18" s="15">
        <v>4.5</v>
      </c>
      <c r="L18" s="15">
        <v>5</v>
      </c>
      <c r="M18" s="15">
        <v>580</v>
      </c>
      <c r="N18" s="15">
        <v>620</v>
      </c>
      <c r="O18" s="15">
        <v>15</v>
      </c>
      <c r="P18" s="15">
        <v>150</v>
      </c>
      <c r="Q18" s="15">
        <v>4.3</v>
      </c>
      <c r="R18" s="15">
        <v>5.8</v>
      </c>
      <c r="S18" s="15">
        <v>501</v>
      </c>
      <c r="T18" s="15">
        <v>20</v>
      </c>
      <c r="U18" s="15">
        <v>12</v>
      </c>
      <c r="V18" s="15" t="s">
        <v>9484</v>
      </c>
      <c r="W18" s="15" t="s">
        <v>910</v>
      </c>
    </row>
    <row r="19" spans="1:23" s="50" customFormat="1" ht="14.5">
      <c r="A19" s="3" t="s">
        <v>7471</v>
      </c>
      <c r="B19" s="15" t="s">
        <v>1</v>
      </c>
      <c r="C19" s="15" t="s">
        <v>7452</v>
      </c>
      <c r="D19" s="15" t="s">
        <v>7303</v>
      </c>
      <c r="E19" s="15" t="s">
        <v>9411</v>
      </c>
      <c r="F19" s="15" t="s">
        <v>7289</v>
      </c>
      <c r="G19" s="15">
        <v>600</v>
      </c>
      <c r="H19" s="15">
        <v>20</v>
      </c>
      <c r="I19" s="15">
        <v>7</v>
      </c>
      <c r="J19" s="15">
        <v>3</v>
      </c>
      <c r="K19" s="15">
        <v>4.5999999999999996</v>
      </c>
      <c r="L19" s="15">
        <v>5</v>
      </c>
      <c r="M19" s="15">
        <v>560</v>
      </c>
      <c r="N19" s="15">
        <v>620</v>
      </c>
      <c r="O19" s="15">
        <v>15</v>
      </c>
      <c r="P19" s="15">
        <v>150</v>
      </c>
      <c r="Q19" s="15">
        <v>4.3</v>
      </c>
      <c r="R19" s="15">
        <v>5.6</v>
      </c>
      <c r="S19" s="15">
        <v>506</v>
      </c>
      <c r="T19" s="15">
        <v>20</v>
      </c>
      <c r="U19" s="15">
        <v>11</v>
      </c>
      <c r="V19" s="15" t="s">
        <v>9484</v>
      </c>
      <c r="W19" s="15" t="s">
        <v>910</v>
      </c>
    </row>
    <row r="20" spans="1:23" s="50" customFormat="1" ht="14.5">
      <c r="A20" s="3" t="s">
        <v>7472</v>
      </c>
      <c r="B20" s="15" t="s">
        <v>1</v>
      </c>
      <c r="C20" s="15" t="s">
        <v>7339</v>
      </c>
      <c r="D20" s="15" t="s">
        <v>7303</v>
      </c>
      <c r="E20" s="15" t="s">
        <v>9411</v>
      </c>
      <c r="F20" s="15" t="s">
        <v>7289</v>
      </c>
      <c r="G20" s="15">
        <v>600</v>
      </c>
      <c r="H20" s="15">
        <v>20</v>
      </c>
      <c r="I20" s="15">
        <v>7</v>
      </c>
      <c r="J20" s="15">
        <v>3</v>
      </c>
      <c r="K20" s="15">
        <v>4.5</v>
      </c>
      <c r="L20" s="15">
        <v>5</v>
      </c>
      <c r="M20" s="15">
        <v>570</v>
      </c>
      <c r="N20" s="15">
        <v>620</v>
      </c>
      <c r="O20" s="15">
        <v>15</v>
      </c>
      <c r="P20" s="15">
        <v>150</v>
      </c>
      <c r="Q20" s="15">
        <v>4.3</v>
      </c>
      <c r="R20" s="15">
        <v>5.8</v>
      </c>
      <c r="S20" s="15">
        <v>498</v>
      </c>
      <c r="T20" s="15">
        <v>20</v>
      </c>
      <c r="U20" s="15">
        <v>11</v>
      </c>
      <c r="V20" s="15">
        <v>3</v>
      </c>
      <c r="W20" s="15" t="s">
        <v>910</v>
      </c>
    </row>
    <row r="21" spans="1:23" s="50" customFormat="1" ht="14.5">
      <c r="A21" s="3" t="s">
        <v>7473</v>
      </c>
      <c r="B21" s="15" t="s">
        <v>1</v>
      </c>
      <c r="C21" s="15" t="s">
        <v>7395</v>
      </c>
      <c r="D21" s="15" t="s">
        <v>7303</v>
      </c>
      <c r="E21" s="15" t="s">
        <v>9411</v>
      </c>
      <c r="F21" s="15" t="s">
        <v>7289</v>
      </c>
      <c r="G21" s="15">
        <v>600</v>
      </c>
      <c r="H21" s="15">
        <v>20</v>
      </c>
      <c r="I21" s="15">
        <v>4</v>
      </c>
      <c r="J21" s="15">
        <v>3</v>
      </c>
      <c r="K21" s="15">
        <v>4.5</v>
      </c>
      <c r="L21" s="15">
        <v>5</v>
      </c>
      <c r="M21" s="15">
        <v>890</v>
      </c>
      <c r="N21" s="15">
        <v>980</v>
      </c>
      <c r="O21" s="15">
        <v>11</v>
      </c>
      <c r="P21" s="15">
        <v>150</v>
      </c>
      <c r="Q21" s="15">
        <v>2.9</v>
      </c>
      <c r="R21" s="15">
        <v>4.5</v>
      </c>
      <c r="S21" s="15">
        <v>330</v>
      </c>
      <c r="T21" s="15">
        <v>16</v>
      </c>
      <c r="U21" s="15">
        <v>12</v>
      </c>
      <c r="V21" s="15" t="s">
        <v>9484</v>
      </c>
      <c r="W21" s="15" t="s">
        <v>910</v>
      </c>
    </row>
    <row r="22" spans="1:23" s="50" customFormat="1" ht="14.5">
      <c r="A22" s="3" t="s">
        <v>7474</v>
      </c>
      <c r="B22" s="15" t="s">
        <v>1</v>
      </c>
      <c r="C22" s="15" t="s">
        <v>7339</v>
      </c>
      <c r="D22" s="15" t="s">
        <v>7303</v>
      </c>
      <c r="E22" s="15" t="s">
        <v>9411</v>
      </c>
      <c r="F22" s="15" t="s">
        <v>7289</v>
      </c>
      <c r="G22" s="15">
        <v>600</v>
      </c>
      <c r="H22" s="15">
        <v>20</v>
      </c>
      <c r="I22" s="15">
        <v>4</v>
      </c>
      <c r="J22" s="15">
        <v>3</v>
      </c>
      <c r="K22" s="15">
        <v>4.5</v>
      </c>
      <c r="L22" s="15">
        <v>5</v>
      </c>
      <c r="M22" s="15">
        <v>870</v>
      </c>
      <c r="N22" s="15">
        <v>980</v>
      </c>
      <c r="O22" s="15">
        <v>11</v>
      </c>
      <c r="P22" s="15">
        <v>150</v>
      </c>
      <c r="Q22" s="15">
        <v>2.9</v>
      </c>
      <c r="R22" s="15">
        <v>4.7</v>
      </c>
      <c r="S22" s="15">
        <v>330</v>
      </c>
      <c r="T22" s="15">
        <v>16</v>
      </c>
      <c r="U22" s="15">
        <v>11</v>
      </c>
      <c r="V22" s="15">
        <v>3</v>
      </c>
      <c r="W22" s="15" t="s">
        <v>910</v>
      </c>
    </row>
    <row r="23" spans="1:23" s="50" customFormat="1" ht="14.5">
      <c r="A23" s="3" t="s">
        <v>9291</v>
      </c>
      <c r="B23" s="47" t="s">
        <v>1028</v>
      </c>
      <c r="C23" s="47" t="s">
        <v>9252</v>
      </c>
      <c r="D23" s="47" t="s">
        <v>9250</v>
      </c>
      <c r="E23" s="15" t="s">
        <v>9296</v>
      </c>
      <c r="F23" s="48" t="s">
        <v>9251</v>
      </c>
      <c r="G23" s="47">
        <v>600</v>
      </c>
      <c r="H23" s="47">
        <v>30</v>
      </c>
      <c r="I23" s="47">
        <v>24</v>
      </c>
      <c r="J23" s="47">
        <v>4</v>
      </c>
      <c r="K23" s="47">
        <v>4.8</v>
      </c>
      <c r="L23" s="47">
        <v>6</v>
      </c>
      <c r="M23" s="47">
        <v>52</v>
      </c>
      <c r="N23" s="47">
        <v>69</v>
      </c>
      <c r="O23" s="47">
        <v>89</v>
      </c>
      <c r="P23" s="47">
        <v>150</v>
      </c>
      <c r="Q23" s="47">
        <v>23</v>
      </c>
      <c r="R23" s="47">
        <v>50</v>
      </c>
      <c r="S23" s="47">
        <v>3551</v>
      </c>
      <c r="T23" s="47">
        <v>96</v>
      </c>
      <c r="U23" s="47">
        <v>12</v>
      </c>
      <c r="V23" s="47" t="s">
        <v>9484</v>
      </c>
      <c r="W23" s="47" t="s">
        <v>1029</v>
      </c>
    </row>
    <row r="24" spans="1:23" s="50" customFormat="1" ht="14.5">
      <c r="A24" s="3" t="s">
        <v>9292</v>
      </c>
      <c r="B24" s="47" t="s">
        <v>1028</v>
      </c>
      <c r="C24" s="47" t="s">
        <v>9293</v>
      </c>
      <c r="D24" s="47" t="s">
        <v>9250</v>
      </c>
      <c r="E24" s="15" t="s">
        <v>9296</v>
      </c>
      <c r="F24" s="48" t="s">
        <v>9251</v>
      </c>
      <c r="G24" s="47">
        <v>600</v>
      </c>
      <c r="H24" s="47">
        <v>30</v>
      </c>
      <c r="I24" s="47">
        <v>51</v>
      </c>
      <c r="J24" s="47">
        <v>4</v>
      </c>
      <c r="K24" s="47">
        <v>4.8</v>
      </c>
      <c r="L24" s="47">
        <v>6</v>
      </c>
      <c r="M24" s="47">
        <v>55</v>
      </c>
      <c r="N24" s="47">
        <v>69</v>
      </c>
      <c r="O24" s="47">
        <v>86</v>
      </c>
      <c r="P24" s="47">
        <v>150</v>
      </c>
      <c r="Q24" s="47">
        <v>27</v>
      </c>
      <c r="R24" s="47">
        <v>50</v>
      </c>
      <c r="S24" s="47">
        <v>3566</v>
      </c>
      <c r="T24" s="47">
        <v>99</v>
      </c>
      <c r="U24" s="47">
        <v>6</v>
      </c>
      <c r="V24" s="47" t="s">
        <v>9484</v>
      </c>
      <c r="W24" s="47" t="s">
        <v>1029</v>
      </c>
    </row>
    <row r="25" spans="1:23" s="50" customFormat="1" ht="14.5">
      <c r="A25" s="3" t="s">
        <v>9247</v>
      </c>
      <c r="B25" s="47" t="s">
        <v>1028</v>
      </c>
      <c r="C25" s="47" t="s">
        <v>9252</v>
      </c>
      <c r="D25" s="47" t="s">
        <v>9250</v>
      </c>
      <c r="E25" s="15" t="s">
        <v>9296</v>
      </c>
      <c r="F25" s="48" t="s">
        <v>9251</v>
      </c>
      <c r="G25" s="47">
        <v>600</v>
      </c>
      <c r="H25" s="47">
        <v>30</v>
      </c>
      <c r="I25" s="47">
        <v>21</v>
      </c>
      <c r="J25" s="47">
        <v>4</v>
      </c>
      <c r="K25" s="47">
        <v>4.8</v>
      </c>
      <c r="L25" s="47">
        <v>6</v>
      </c>
      <c r="M25" s="47">
        <v>67</v>
      </c>
      <c r="N25" s="47">
        <v>84</v>
      </c>
      <c r="O25" s="47">
        <v>69</v>
      </c>
      <c r="P25" s="47">
        <v>150</v>
      </c>
      <c r="Q25" s="47">
        <v>20</v>
      </c>
      <c r="R25" s="47">
        <v>37</v>
      </c>
      <c r="S25" s="47">
        <v>2930</v>
      </c>
      <c r="T25" s="47">
        <v>80</v>
      </c>
      <c r="U25" s="47">
        <v>10</v>
      </c>
      <c r="V25" s="47" t="s">
        <v>9484</v>
      </c>
      <c r="W25" s="47" t="s">
        <v>1029</v>
      </c>
    </row>
    <row r="26" spans="1:23" s="50" customFormat="1" ht="14.5">
      <c r="A26" s="3" t="s">
        <v>9248</v>
      </c>
      <c r="B26" s="47" t="s">
        <v>1028</v>
      </c>
      <c r="C26" s="47" t="s">
        <v>9293</v>
      </c>
      <c r="D26" s="47" t="s">
        <v>9250</v>
      </c>
      <c r="E26" s="15" t="s">
        <v>9296</v>
      </c>
      <c r="F26" s="48" t="s">
        <v>9251</v>
      </c>
      <c r="G26" s="47">
        <v>600</v>
      </c>
      <c r="H26" s="47">
        <v>30</v>
      </c>
      <c r="I26" s="47">
        <v>42</v>
      </c>
      <c r="J26" s="47">
        <v>4</v>
      </c>
      <c r="K26" s="47">
        <v>4.7</v>
      </c>
      <c r="L26" s="47">
        <v>6</v>
      </c>
      <c r="M26" s="47">
        <v>71</v>
      </c>
      <c r="N26" s="47">
        <v>84</v>
      </c>
      <c r="O26" s="47">
        <v>68</v>
      </c>
      <c r="P26" s="47">
        <v>150</v>
      </c>
      <c r="Q26" s="47">
        <v>23</v>
      </c>
      <c r="R26" s="47">
        <v>37</v>
      </c>
      <c r="S26" s="47">
        <v>2939</v>
      </c>
      <c r="T26" s="47">
        <v>81</v>
      </c>
      <c r="U26" s="47">
        <v>6</v>
      </c>
      <c r="V26" s="47" t="s">
        <v>9484</v>
      </c>
      <c r="W26" s="47" t="s">
        <v>1029</v>
      </c>
    </row>
    <row r="27" spans="1:23" s="50" customFormat="1" ht="14.5">
      <c r="A27" s="3" t="s">
        <v>9294</v>
      </c>
      <c r="B27" s="47" t="s">
        <v>1028</v>
      </c>
      <c r="C27" s="47" t="s">
        <v>9252</v>
      </c>
      <c r="D27" s="47" t="s">
        <v>9250</v>
      </c>
      <c r="E27" s="15" t="s">
        <v>9296</v>
      </c>
      <c r="F27" s="48" t="s">
        <v>9251</v>
      </c>
      <c r="G27" s="47">
        <v>600</v>
      </c>
      <c r="H27" s="47">
        <v>30</v>
      </c>
      <c r="I27" s="47">
        <v>17</v>
      </c>
      <c r="J27" s="47">
        <v>4</v>
      </c>
      <c r="K27" s="47">
        <v>4.7</v>
      </c>
      <c r="L27" s="47">
        <v>6</v>
      </c>
      <c r="M27" s="47">
        <v>86</v>
      </c>
      <c r="N27" s="47">
        <v>110</v>
      </c>
      <c r="O27" s="47">
        <v>55</v>
      </c>
      <c r="P27" s="47">
        <v>150</v>
      </c>
      <c r="Q27" s="47">
        <v>16</v>
      </c>
      <c r="R27" s="47">
        <v>28</v>
      </c>
      <c r="S27" s="47">
        <v>2330</v>
      </c>
      <c r="T27" s="47">
        <v>66</v>
      </c>
      <c r="U27" s="47">
        <v>9</v>
      </c>
      <c r="V27" s="47" t="s">
        <v>9484</v>
      </c>
      <c r="W27" s="47" t="s">
        <v>1029</v>
      </c>
    </row>
    <row r="28" spans="1:23" s="50" customFormat="1" ht="14.5">
      <c r="A28" s="3" t="s">
        <v>9298</v>
      </c>
      <c r="B28" s="47" t="s">
        <v>1028</v>
      </c>
      <c r="C28" s="47" t="s">
        <v>9252</v>
      </c>
      <c r="D28" s="47" t="s">
        <v>9250</v>
      </c>
      <c r="E28" s="15" t="s">
        <v>9296</v>
      </c>
      <c r="F28" s="48" t="s">
        <v>9251</v>
      </c>
      <c r="G28" s="47">
        <v>600</v>
      </c>
      <c r="H28" s="47">
        <v>30</v>
      </c>
      <c r="I28" s="47">
        <v>14.5</v>
      </c>
      <c r="J28" s="47">
        <v>4</v>
      </c>
      <c r="K28" s="47">
        <v>4.9000000000000004</v>
      </c>
      <c r="L28" s="47">
        <v>6</v>
      </c>
      <c r="M28" s="47">
        <v>117</v>
      </c>
      <c r="N28" s="47">
        <v>145</v>
      </c>
      <c r="O28" s="47">
        <v>40</v>
      </c>
      <c r="P28" s="47">
        <v>150</v>
      </c>
      <c r="Q28" s="47">
        <v>12</v>
      </c>
      <c r="R28" s="47">
        <v>22</v>
      </c>
      <c r="S28" s="47">
        <v>1661</v>
      </c>
      <c r="T28" s="47">
        <v>49</v>
      </c>
      <c r="U28" s="47">
        <v>6</v>
      </c>
      <c r="V28" s="47" t="s">
        <v>9484</v>
      </c>
      <c r="W28" s="47" t="s">
        <v>1029</v>
      </c>
    </row>
    <row r="29" spans="1:23" s="50" customFormat="1" ht="14.5">
      <c r="A29" s="3" t="s">
        <v>9295</v>
      </c>
      <c r="B29" s="47" t="s">
        <v>1028</v>
      </c>
      <c r="C29" s="47" t="s">
        <v>9252</v>
      </c>
      <c r="D29" s="47" t="s">
        <v>9250</v>
      </c>
      <c r="E29" s="15" t="s">
        <v>9296</v>
      </c>
      <c r="F29" s="48" t="s">
        <v>9251</v>
      </c>
      <c r="G29" s="47">
        <v>600</v>
      </c>
      <c r="H29" s="47">
        <v>30</v>
      </c>
      <c r="I29" s="47">
        <v>13</v>
      </c>
      <c r="J29" s="47">
        <v>4</v>
      </c>
      <c r="K29" s="47">
        <v>5.3</v>
      </c>
      <c r="L29" s="47">
        <v>6</v>
      </c>
      <c r="M29" s="47">
        <v>150</v>
      </c>
      <c r="N29" s="47">
        <v>180</v>
      </c>
      <c r="O29" s="47">
        <v>34</v>
      </c>
      <c r="P29" s="47">
        <v>150</v>
      </c>
      <c r="Q29" s="47">
        <v>12</v>
      </c>
      <c r="R29" s="47">
        <v>19</v>
      </c>
      <c r="S29" s="47">
        <v>1417</v>
      </c>
      <c r="T29" s="47">
        <v>42</v>
      </c>
      <c r="U29" s="47">
        <v>8</v>
      </c>
      <c r="V29" s="47" t="s">
        <v>9484</v>
      </c>
      <c r="W29" s="47" t="s">
        <v>1029</v>
      </c>
    </row>
    <row r="30" spans="1:23" s="50" customFormat="1" ht="14.5">
      <c r="A30" s="3" t="s">
        <v>9299</v>
      </c>
      <c r="B30" s="47" t="s">
        <v>1028</v>
      </c>
      <c r="C30" s="47" t="s">
        <v>9252</v>
      </c>
      <c r="D30" s="47" t="s">
        <v>9250</v>
      </c>
      <c r="E30" s="15" t="s">
        <v>9296</v>
      </c>
      <c r="F30" s="48" t="s">
        <v>9251</v>
      </c>
      <c r="G30" s="47">
        <v>600</v>
      </c>
      <c r="H30" s="47">
        <v>30</v>
      </c>
      <c r="I30" s="47">
        <v>12</v>
      </c>
      <c r="J30" s="47">
        <v>4</v>
      </c>
      <c r="K30" s="47">
        <v>4.8</v>
      </c>
      <c r="L30" s="47">
        <v>6</v>
      </c>
      <c r="M30" s="47">
        <v>168</v>
      </c>
      <c r="N30" s="47">
        <v>200</v>
      </c>
      <c r="O30" s="47">
        <v>30</v>
      </c>
      <c r="P30" s="47">
        <v>150</v>
      </c>
      <c r="Q30" s="47">
        <v>10</v>
      </c>
      <c r="R30" s="47">
        <v>16</v>
      </c>
      <c r="S30" s="47">
        <v>1238</v>
      </c>
      <c r="T30" s="47">
        <v>40</v>
      </c>
      <c r="U30" s="47">
        <v>7</v>
      </c>
      <c r="V30" s="47" t="s">
        <v>9484</v>
      </c>
      <c r="W30" s="47" t="s">
        <v>1029</v>
      </c>
    </row>
    <row r="31" spans="1:23" s="50" customFormat="1" ht="14.5">
      <c r="A31" s="3" t="s">
        <v>9246</v>
      </c>
      <c r="B31" s="47" t="s">
        <v>1028</v>
      </c>
      <c r="C31" s="47" t="s">
        <v>9293</v>
      </c>
      <c r="D31" s="47" t="s">
        <v>9250</v>
      </c>
      <c r="E31" s="15" t="s">
        <v>9296</v>
      </c>
      <c r="F31" s="48" t="s">
        <v>9251</v>
      </c>
      <c r="G31" s="47">
        <v>600</v>
      </c>
      <c r="H31" s="47">
        <v>30</v>
      </c>
      <c r="I31" s="47">
        <v>61</v>
      </c>
      <c r="J31" s="47">
        <v>4</v>
      </c>
      <c r="K31" s="47">
        <v>4.7</v>
      </c>
      <c r="L31" s="47">
        <v>6</v>
      </c>
      <c r="M31" s="47">
        <v>42</v>
      </c>
      <c r="N31" s="47">
        <v>48</v>
      </c>
      <c r="O31" s="47">
        <v>114</v>
      </c>
      <c r="P31" s="47">
        <v>150</v>
      </c>
      <c r="Q31" s="47">
        <v>39</v>
      </c>
      <c r="R31" s="47">
        <v>62</v>
      </c>
      <c r="S31" s="47">
        <v>5023</v>
      </c>
      <c r="T31" s="47">
        <v>129</v>
      </c>
      <c r="U31" s="47">
        <v>14</v>
      </c>
      <c r="V31" s="47" t="s">
        <v>9484</v>
      </c>
      <c r="W31" s="47" t="s">
        <v>1029</v>
      </c>
    </row>
    <row r="32" spans="1:23" s="50" customFormat="1" ht="14.5">
      <c r="A32" s="3" t="s">
        <v>9245</v>
      </c>
      <c r="B32" s="47" t="s">
        <v>1028</v>
      </c>
      <c r="C32" s="47" t="s">
        <v>9252</v>
      </c>
      <c r="D32" s="47" t="s">
        <v>9250</v>
      </c>
      <c r="E32" s="15" t="s">
        <v>9296</v>
      </c>
      <c r="F32" s="48" t="s">
        <v>9251</v>
      </c>
      <c r="G32" s="47">
        <v>600</v>
      </c>
      <c r="H32" s="47">
        <v>30</v>
      </c>
      <c r="I32" s="47">
        <v>9.5</v>
      </c>
      <c r="J32" s="47">
        <v>4</v>
      </c>
      <c r="K32" s="47">
        <v>4.8</v>
      </c>
      <c r="L32" s="47">
        <v>6</v>
      </c>
      <c r="M32" s="47">
        <v>239</v>
      </c>
      <c r="N32" s="47">
        <v>285</v>
      </c>
      <c r="O32" s="47">
        <v>22</v>
      </c>
      <c r="P32" s="47">
        <v>150</v>
      </c>
      <c r="Q32" s="47">
        <v>7.5</v>
      </c>
      <c r="R32" s="47">
        <v>12</v>
      </c>
      <c r="S32" s="47">
        <v>894</v>
      </c>
      <c r="T32" s="47">
        <v>30</v>
      </c>
      <c r="U32" s="47">
        <v>7</v>
      </c>
      <c r="V32" s="47" t="s">
        <v>9484</v>
      </c>
      <c r="W32" s="47" t="s">
        <v>1029</v>
      </c>
    </row>
    <row r="33" spans="1:23" s="50" customFormat="1" ht="14.5">
      <c r="A33" s="3" t="s">
        <v>9321</v>
      </c>
      <c r="B33" s="47" t="s">
        <v>1028</v>
      </c>
      <c r="C33" s="47" t="s">
        <v>9324</v>
      </c>
      <c r="D33" s="47" t="s">
        <v>9250</v>
      </c>
      <c r="E33" s="15" t="s">
        <v>9296</v>
      </c>
      <c r="F33" s="48" t="s">
        <v>9251</v>
      </c>
      <c r="G33" s="47">
        <v>600</v>
      </c>
      <c r="H33" s="47">
        <v>30</v>
      </c>
      <c r="I33" s="47">
        <v>15</v>
      </c>
      <c r="J33" s="47">
        <v>4</v>
      </c>
      <c r="K33" s="47">
        <v>4.8</v>
      </c>
      <c r="L33" s="47">
        <v>6</v>
      </c>
      <c r="M33" s="47">
        <v>259</v>
      </c>
      <c r="N33" s="47">
        <v>285</v>
      </c>
      <c r="O33" s="47">
        <v>22</v>
      </c>
      <c r="P33" s="47">
        <v>150</v>
      </c>
      <c r="Q33" s="47">
        <v>7.7</v>
      </c>
      <c r="R33" s="47">
        <v>14</v>
      </c>
      <c r="S33" s="47">
        <v>884</v>
      </c>
      <c r="T33" s="47">
        <v>30</v>
      </c>
      <c r="U33" s="47">
        <v>8</v>
      </c>
      <c r="V33" s="47" t="s">
        <v>9484</v>
      </c>
      <c r="W33" s="47" t="s">
        <v>1029</v>
      </c>
    </row>
    <row r="34" spans="1:23" s="50" customFormat="1" ht="14.5">
      <c r="A34" s="3" t="s">
        <v>9322</v>
      </c>
      <c r="B34" s="47" t="s">
        <v>1028</v>
      </c>
      <c r="C34" s="47" t="s">
        <v>9323</v>
      </c>
      <c r="D34" s="47" t="s">
        <v>9250</v>
      </c>
      <c r="E34" s="15" t="s">
        <v>9296</v>
      </c>
      <c r="F34" s="48" t="s">
        <v>9251</v>
      </c>
      <c r="G34" s="47">
        <v>600</v>
      </c>
      <c r="H34" s="47">
        <v>30</v>
      </c>
      <c r="I34" s="47">
        <v>15</v>
      </c>
      <c r="J34" s="47">
        <v>4</v>
      </c>
      <c r="K34" s="47">
        <v>4.8</v>
      </c>
      <c r="L34" s="47">
        <v>6</v>
      </c>
      <c r="M34" s="47">
        <v>259</v>
      </c>
      <c r="N34" s="47">
        <v>285</v>
      </c>
      <c r="O34" s="47">
        <v>22</v>
      </c>
      <c r="P34" s="47">
        <v>150</v>
      </c>
      <c r="Q34" s="47">
        <v>7.7</v>
      </c>
      <c r="R34" s="47">
        <v>14</v>
      </c>
      <c r="S34" s="47">
        <v>884</v>
      </c>
      <c r="T34" s="47">
        <v>30</v>
      </c>
      <c r="U34" s="47">
        <v>8</v>
      </c>
      <c r="V34" s="47" t="s">
        <v>9484</v>
      </c>
      <c r="W34" s="47" t="s">
        <v>1029</v>
      </c>
    </row>
    <row r="35" spans="1:23" s="50" customFormat="1" ht="14.5">
      <c r="A35" s="3" t="s">
        <v>9718</v>
      </c>
      <c r="B35" s="47" t="s">
        <v>9377</v>
      </c>
      <c r="C35" s="15" t="s">
        <v>7451</v>
      </c>
      <c r="D35" s="47" t="s">
        <v>9250</v>
      </c>
      <c r="E35" s="15" t="s">
        <v>9411</v>
      </c>
      <c r="F35" s="48" t="s">
        <v>9251</v>
      </c>
      <c r="G35" s="47">
        <v>600</v>
      </c>
      <c r="H35" s="47">
        <v>20</v>
      </c>
      <c r="I35" s="47">
        <v>14</v>
      </c>
      <c r="J35" s="47">
        <v>3</v>
      </c>
      <c r="K35" s="47">
        <v>4</v>
      </c>
      <c r="L35" s="47">
        <v>5</v>
      </c>
      <c r="M35" s="47">
        <v>138</v>
      </c>
      <c r="N35" s="47">
        <v>165</v>
      </c>
      <c r="O35" s="47">
        <v>48</v>
      </c>
      <c r="P35" s="47">
        <v>150</v>
      </c>
      <c r="Q35" s="47">
        <v>12</v>
      </c>
      <c r="R35" s="47">
        <v>22</v>
      </c>
      <c r="S35" s="47">
        <v>1857</v>
      </c>
      <c r="T35" s="47">
        <v>53</v>
      </c>
      <c r="U35" s="47">
        <v>12</v>
      </c>
      <c r="V35" s="47" t="s">
        <v>9484</v>
      </c>
      <c r="W35" s="47" t="s">
        <v>9335</v>
      </c>
    </row>
    <row r="36" spans="1:23" s="50" customFormat="1" ht="14.5">
      <c r="A36" s="3" t="s">
        <v>9719</v>
      </c>
      <c r="B36" s="47" t="s">
        <v>9377</v>
      </c>
      <c r="C36" s="47" t="s">
        <v>9252</v>
      </c>
      <c r="D36" s="47" t="s">
        <v>9250</v>
      </c>
      <c r="E36" s="15" t="s">
        <v>9411</v>
      </c>
      <c r="F36" s="48" t="s">
        <v>9251</v>
      </c>
      <c r="G36" s="47">
        <v>600</v>
      </c>
      <c r="H36" s="47">
        <v>20</v>
      </c>
      <c r="I36" s="47">
        <v>14</v>
      </c>
      <c r="J36" s="47">
        <v>3</v>
      </c>
      <c r="K36" s="47">
        <v>4</v>
      </c>
      <c r="L36" s="47">
        <v>5</v>
      </c>
      <c r="M36" s="47">
        <v>138</v>
      </c>
      <c r="N36" s="47">
        <v>165</v>
      </c>
      <c r="O36" s="47">
        <v>48</v>
      </c>
      <c r="P36" s="47">
        <v>150</v>
      </c>
      <c r="Q36" s="47">
        <v>12</v>
      </c>
      <c r="R36" s="47">
        <v>22</v>
      </c>
      <c r="S36" s="47">
        <v>1857</v>
      </c>
      <c r="T36" s="47">
        <v>53</v>
      </c>
      <c r="U36" s="47">
        <v>12</v>
      </c>
      <c r="V36" s="47" t="s">
        <v>9484</v>
      </c>
      <c r="W36" s="47" t="s">
        <v>9335</v>
      </c>
    </row>
    <row r="37" spans="1:23" s="50" customFormat="1" ht="14.5">
      <c r="A37" s="3" t="s">
        <v>9720</v>
      </c>
      <c r="B37" s="47" t="s">
        <v>9377</v>
      </c>
      <c r="C37" s="15" t="s">
        <v>7451</v>
      </c>
      <c r="D37" s="47" t="s">
        <v>9250</v>
      </c>
      <c r="E37" s="15" t="s">
        <v>9411</v>
      </c>
      <c r="F37" s="48" t="s">
        <v>9251</v>
      </c>
      <c r="G37" s="47">
        <v>600</v>
      </c>
      <c r="H37" s="47">
        <v>20</v>
      </c>
      <c r="I37" s="47">
        <v>12</v>
      </c>
      <c r="J37" s="47">
        <v>3</v>
      </c>
      <c r="K37" s="47">
        <v>4.0999999999999996</v>
      </c>
      <c r="L37" s="47">
        <v>5</v>
      </c>
      <c r="M37" s="47">
        <v>167</v>
      </c>
      <c r="N37" s="47">
        <v>196</v>
      </c>
      <c r="O37" s="47">
        <v>42</v>
      </c>
      <c r="P37" s="47">
        <v>150</v>
      </c>
      <c r="Q37" s="47">
        <v>10</v>
      </c>
      <c r="R37" s="47">
        <v>19</v>
      </c>
      <c r="S37" s="47">
        <v>1506</v>
      </c>
      <c r="T37" s="47">
        <v>47</v>
      </c>
      <c r="U37" s="47">
        <v>8</v>
      </c>
      <c r="V37" s="47" t="s">
        <v>9484</v>
      </c>
      <c r="W37" s="47" t="s">
        <v>9335</v>
      </c>
    </row>
    <row r="38" spans="1:23" s="50" customFormat="1" ht="14.5">
      <c r="A38" s="3" t="s">
        <v>9721</v>
      </c>
      <c r="B38" s="47" t="s">
        <v>9377</v>
      </c>
      <c r="C38" s="47" t="s">
        <v>9252</v>
      </c>
      <c r="D38" s="47" t="s">
        <v>9250</v>
      </c>
      <c r="E38" s="15" t="s">
        <v>9411</v>
      </c>
      <c r="F38" s="48" t="s">
        <v>9251</v>
      </c>
      <c r="G38" s="47">
        <v>600</v>
      </c>
      <c r="H38" s="47">
        <v>20</v>
      </c>
      <c r="I38" s="47">
        <v>12</v>
      </c>
      <c r="J38" s="47">
        <v>3</v>
      </c>
      <c r="K38" s="47">
        <v>4.0999999999999996</v>
      </c>
      <c r="L38" s="47">
        <v>5</v>
      </c>
      <c r="M38" s="47">
        <v>167</v>
      </c>
      <c r="N38" s="47">
        <v>196</v>
      </c>
      <c r="O38" s="47">
        <v>42</v>
      </c>
      <c r="P38" s="47">
        <v>150</v>
      </c>
      <c r="Q38" s="47">
        <v>10</v>
      </c>
      <c r="R38" s="47">
        <v>19</v>
      </c>
      <c r="S38" s="47">
        <v>1506</v>
      </c>
      <c r="T38" s="47">
        <v>47</v>
      </c>
      <c r="U38" s="47">
        <v>8</v>
      </c>
      <c r="V38" s="47" t="s">
        <v>9484</v>
      </c>
      <c r="W38" s="47" t="s">
        <v>910</v>
      </c>
    </row>
    <row r="39" spans="1:23" s="50" customFormat="1" ht="14.5">
      <c r="A39" s="3" t="s">
        <v>9911</v>
      </c>
      <c r="B39" s="47" t="s">
        <v>9377</v>
      </c>
      <c r="C39" s="15" t="s">
        <v>9916</v>
      </c>
      <c r="D39" s="47" t="s">
        <v>9250</v>
      </c>
      <c r="E39" s="15" t="s">
        <v>9296</v>
      </c>
      <c r="F39" s="48" t="s">
        <v>9251</v>
      </c>
      <c r="G39" s="47">
        <v>600</v>
      </c>
      <c r="H39" s="47">
        <v>20</v>
      </c>
      <c r="I39" s="47">
        <v>47</v>
      </c>
      <c r="J39" s="47">
        <v>4</v>
      </c>
      <c r="K39" s="47">
        <v>4.7</v>
      </c>
      <c r="L39" s="47">
        <v>6</v>
      </c>
      <c r="M39" s="47">
        <v>69</v>
      </c>
      <c r="N39" s="47">
        <v>84</v>
      </c>
      <c r="O39" s="47">
        <v>69</v>
      </c>
      <c r="P39" s="47">
        <v>150</v>
      </c>
      <c r="Q39" s="47">
        <v>24</v>
      </c>
      <c r="R39" s="47">
        <v>40</v>
      </c>
      <c r="S39" s="47">
        <v>2908</v>
      </c>
      <c r="T39" s="47">
        <v>86</v>
      </c>
      <c r="U39" s="15"/>
      <c r="V39" s="47">
        <v>1</v>
      </c>
      <c r="W39" s="47" t="s">
        <v>9335</v>
      </c>
    </row>
    <row r="40" spans="1:23" s="50" customFormat="1" ht="14.5">
      <c r="A40" s="3" t="s">
        <v>9912</v>
      </c>
      <c r="B40" s="47" t="s">
        <v>9377</v>
      </c>
      <c r="C40" s="47" t="s">
        <v>9917</v>
      </c>
      <c r="D40" s="47" t="s">
        <v>9250</v>
      </c>
      <c r="E40" s="15" t="s">
        <v>9296</v>
      </c>
      <c r="F40" s="48" t="s">
        <v>9251</v>
      </c>
      <c r="G40" s="47">
        <v>600</v>
      </c>
      <c r="H40" s="47">
        <v>20</v>
      </c>
      <c r="I40" s="47">
        <v>27</v>
      </c>
      <c r="J40" s="47">
        <v>4</v>
      </c>
      <c r="K40" s="47">
        <v>4.5999999999999996</v>
      </c>
      <c r="L40" s="47">
        <v>6</v>
      </c>
      <c r="M40" s="47">
        <v>94</v>
      </c>
      <c r="N40" s="47">
        <v>110</v>
      </c>
      <c r="O40" s="47">
        <v>56</v>
      </c>
      <c r="P40" s="47">
        <v>150</v>
      </c>
      <c r="Q40" s="47">
        <v>20</v>
      </c>
      <c r="R40" s="47">
        <v>29</v>
      </c>
      <c r="S40" s="47">
        <v>2306</v>
      </c>
      <c r="T40" s="47">
        <v>59</v>
      </c>
      <c r="U40" s="47">
        <v>10</v>
      </c>
      <c r="V40" s="47">
        <v>1</v>
      </c>
      <c r="W40" s="47" t="s">
        <v>9335</v>
      </c>
    </row>
    <row r="41" spans="1:23" s="50" customFormat="1" ht="14.5">
      <c r="A41" s="3" t="s">
        <v>9913</v>
      </c>
      <c r="B41" s="47" t="s">
        <v>9377</v>
      </c>
      <c r="C41" s="15" t="s">
        <v>9916</v>
      </c>
      <c r="D41" s="47" t="s">
        <v>9250</v>
      </c>
      <c r="E41" s="15" t="s">
        <v>9296</v>
      </c>
      <c r="F41" s="48" t="s">
        <v>9251</v>
      </c>
      <c r="G41" s="47">
        <v>600</v>
      </c>
      <c r="H41" s="47">
        <v>20</v>
      </c>
      <c r="I41" s="47">
        <v>30</v>
      </c>
      <c r="J41" s="47">
        <v>4</v>
      </c>
      <c r="K41" s="47">
        <v>4.8</v>
      </c>
      <c r="L41" s="47">
        <v>6</v>
      </c>
      <c r="M41" s="47">
        <v>88</v>
      </c>
      <c r="N41" s="47">
        <v>110</v>
      </c>
      <c r="O41" s="47">
        <v>55</v>
      </c>
      <c r="P41" s="47">
        <v>150</v>
      </c>
      <c r="Q41" s="47">
        <v>20</v>
      </c>
      <c r="R41" s="47">
        <v>30</v>
      </c>
      <c r="S41" s="47">
        <v>2340</v>
      </c>
      <c r="T41" s="47">
        <v>69</v>
      </c>
      <c r="U41" s="15"/>
      <c r="V41" s="47">
        <v>1</v>
      </c>
      <c r="W41" s="47" t="s">
        <v>9335</v>
      </c>
    </row>
    <row r="42" spans="1:23" s="50" customFormat="1" ht="14.5">
      <c r="A42" s="3" t="s">
        <v>9914</v>
      </c>
      <c r="B42" s="47" t="s">
        <v>9377</v>
      </c>
      <c r="C42" s="15" t="s">
        <v>9070</v>
      </c>
      <c r="D42" s="47" t="s">
        <v>9250</v>
      </c>
      <c r="E42" s="15" t="s">
        <v>9296</v>
      </c>
      <c r="F42" s="48" t="s">
        <v>9251</v>
      </c>
      <c r="G42" s="47">
        <v>600</v>
      </c>
      <c r="H42" s="47">
        <v>30</v>
      </c>
      <c r="I42" s="47">
        <v>20</v>
      </c>
      <c r="J42" s="47">
        <v>4</v>
      </c>
      <c r="K42" s="47">
        <v>4.9000000000000004</v>
      </c>
      <c r="L42" s="47">
        <v>6</v>
      </c>
      <c r="M42" s="47">
        <v>154</v>
      </c>
      <c r="N42" s="47">
        <v>180</v>
      </c>
      <c r="O42" s="47">
        <v>36</v>
      </c>
      <c r="P42" s="47">
        <v>150</v>
      </c>
      <c r="Q42" s="47">
        <v>12</v>
      </c>
      <c r="R42" s="47">
        <v>20</v>
      </c>
      <c r="S42" s="47">
        <v>1405</v>
      </c>
      <c r="T42" s="47">
        <v>43</v>
      </c>
      <c r="U42" s="47">
        <v>8</v>
      </c>
      <c r="V42" s="47">
        <v>1</v>
      </c>
      <c r="W42" s="47" t="s">
        <v>9335</v>
      </c>
    </row>
    <row r="43" spans="1:23" s="50" customFormat="1" ht="14.5">
      <c r="A43" s="3" t="s">
        <v>9915</v>
      </c>
      <c r="B43" s="47" t="s">
        <v>9377</v>
      </c>
      <c r="C43" s="15" t="s">
        <v>9070</v>
      </c>
      <c r="D43" s="47" t="s">
        <v>9250</v>
      </c>
      <c r="E43" s="15" t="s">
        <v>9296</v>
      </c>
      <c r="F43" s="48" t="s">
        <v>9251</v>
      </c>
      <c r="G43" s="47">
        <v>600</v>
      </c>
      <c r="H43" s="47">
        <v>30</v>
      </c>
      <c r="I43" s="47">
        <v>16</v>
      </c>
      <c r="J43" s="47">
        <v>4</v>
      </c>
      <c r="K43" s="47">
        <v>4.8</v>
      </c>
      <c r="L43" s="47">
        <v>6</v>
      </c>
      <c r="M43" s="47">
        <v>240</v>
      </c>
      <c r="N43" s="47">
        <v>285</v>
      </c>
      <c r="O43" s="47">
        <v>24</v>
      </c>
      <c r="P43" s="47">
        <v>150</v>
      </c>
      <c r="Q43" s="47">
        <v>7</v>
      </c>
      <c r="R43" s="47">
        <v>15</v>
      </c>
      <c r="S43" s="47">
        <v>874</v>
      </c>
      <c r="T43" s="47">
        <v>32</v>
      </c>
      <c r="U43" s="47">
        <v>6</v>
      </c>
      <c r="V43" s="47">
        <v>1</v>
      </c>
      <c r="W43" s="47" t="s">
        <v>9335</v>
      </c>
    </row>
    <row r="44" spans="1:23" s="50" customFormat="1" ht="14.5">
      <c r="A44" s="3" t="s">
        <v>10028</v>
      </c>
      <c r="B44" s="47" t="s">
        <v>9377</v>
      </c>
      <c r="C44" s="15" t="s">
        <v>9070</v>
      </c>
      <c r="D44" s="47" t="s">
        <v>7303</v>
      </c>
      <c r="E44" s="15" t="s">
        <v>10029</v>
      </c>
      <c r="F44" s="48" t="s">
        <v>9251</v>
      </c>
      <c r="G44" s="47">
        <v>600</v>
      </c>
      <c r="H44" s="47">
        <v>30</v>
      </c>
      <c r="I44" s="47">
        <v>21</v>
      </c>
      <c r="J44" s="47">
        <v>4</v>
      </c>
      <c r="K44" s="47">
        <v>4.9000000000000004</v>
      </c>
      <c r="L44" s="47">
        <v>6</v>
      </c>
      <c r="M44" s="47">
        <v>132</v>
      </c>
      <c r="N44" s="47">
        <v>160</v>
      </c>
      <c r="O44" s="47">
        <v>42</v>
      </c>
      <c r="P44" s="47">
        <v>150</v>
      </c>
      <c r="Q44" s="47">
        <v>13</v>
      </c>
      <c r="R44" s="47">
        <v>24</v>
      </c>
      <c r="S44" s="47">
        <v>1618</v>
      </c>
      <c r="T44" s="47">
        <v>49</v>
      </c>
      <c r="U44" s="47">
        <v>9</v>
      </c>
      <c r="V44" s="47">
        <v>1</v>
      </c>
      <c r="W44" s="47" t="s">
        <v>9335</v>
      </c>
    </row>
    <row r="48" spans="1:23" ht="14.5"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</row>
  </sheetData>
  <sheetProtection sheet="1" objects="1" scenarios="1" sort="0" autoFilter="0"/>
  <autoFilter ref="A2:W2" xr:uid="{F3EFE8C1-B38C-4C58-A3AE-1FB97191367A}"/>
  <phoneticPr fontId="5" type="noConversion"/>
  <hyperlinks>
    <hyperlink ref="A3" r:id="rId1" xr:uid="{69CA7784-7EE9-47B7-A6C8-5D15AEDE01E1}"/>
    <hyperlink ref="A4" r:id="rId2" xr:uid="{C63C99D7-9DE8-4FC8-B961-69EFBFD63E16}"/>
    <hyperlink ref="A5" r:id="rId3" xr:uid="{4C3CDD3F-A84D-40EF-B102-A56E62A456DE}"/>
    <hyperlink ref="A6" r:id="rId4" xr:uid="{B836AE43-C046-4C61-AF7F-C8E5C1E7A4E3}"/>
    <hyperlink ref="A7" r:id="rId5" xr:uid="{CE9BE772-06D4-4057-8F2A-AD2D5FA913CB}"/>
    <hyperlink ref="A8" r:id="rId6" xr:uid="{A402B772-CA81-4DE1-9801-BC1AE5B4FF76}"/>
    <hyperlink ref="A9" r:id="rId7" xr:uid="{710AA5EE-9DAE-4A2F-94FD-D2EF3478EDED}"/>
    <hyperlink ref="A10" r:id="rId8" xr:uid="{FE6FD79E-98CB-4A0B-B23E-57BAE0E3C61A}"/>
    <hyperlink ref="A11" r:id="rId9" xr:uid="{60013094-8A86-4E55-B7C2-DA0ECDBC6CA4}"/>
    <hyperlink ref="A12" r:id="rId10" xr:uid="{5E4582B2-EA4E-47D2-9C8F-73005D847D66}"/>
    <hyperlink ref="A13" r:id="rId11" xr:uid="{BBCF1182-0C4A-4747-B4DA-5E6D874FBFF9}"/>
    <hyperlink ref="A14" r:id="rId12" xr:uid="{7F7B9BC4-8252-4505-B9B2-3D7F3B4C1B47}"/>
    <hyperlink ref="A15" r:id="rId13" xr:uid="{692120C6-03D9-43E2-B9AB-CAC17E10BD9E}"/>
    <hyperlink ref="A16" r:id="rId14" xr:uid="{3E7939F4-BB1B-48E4-9E7E-D2834C6C71C4}"/>
    <hyperlink ref="A17" r:id="rId15" xr:uid="{5E52C98C-0160-48A7-8009-BFEF8FAD6094}"/>
    <hyperlink ref="A18" r:id="rId16" xr:uid="{2E892BAB-371F-4510-8370-59CD2C83E763}"/>
    <hyperlink ref="A19" r:id="rId17" xr:uid="{64E069F7-0F0D-4F67-BB79-62BF7BE4468C}"/>
    <hyperlink ref="A20" r:id="rId18" xr:uid="{914391AA-EF3C-47BC-B2C3-741683054CC1}"/>
    <hyperlink ref="A21" r:id="rId19" xr:uid="{E5D5ADA2-2D85-4E35-938B-1692886AFF32}"/>
    <hyperlink ref="A22" r:id="rId20" xr:uid="{69781A77-4B5B-45E3-B1D7-244A38628BB5}"/>
    <hyperlink ref="A23" r:id="rId21" xr:uid="{8C2A6F02-8FE7-442E-9A51-6F737ED12844}"/>
    <hyperlink ref="A24" r:id="rId22" xr:uid="{61295C64-DE6D-498F-ACCA-C6B134D85F03}"/>
    <hyperlink ref="A25" r:id="rId23" xr:uid="{634E1BD4-00F4-4345-972D-511225A183AD}"/>
    <hyperlink ref="A26" r:id="rId24" xr:uid="{7D2745F1-0D25-44E9-AD9B-5C9BA720B1C4}"/>
    <hyperlink ref="A27" r:id="rId25" xr:uid="{A05B1999-3533-4D4A-BCDC-2C0735E73893}"/>
    <hyperlink ref="A28" r:id="rId26" xr:uid="{29BB2925-A053-44E1-B117-AEA6D1225FFE}"/>
    <hyperlink ref="A29" r:id="rId27" xr:uid="{5D8ADE19-7894-4D7E-9050-6B97D2BDF248}"/>
    <hyperlink ref="A30" r:id="rId28" xr:uid="{97BECB0C-E27B-4334-8403-2BD8D7F73394}"/>
    <hyperlink ref="A31" r:id="rId29" xr:uid="{2B46DC98-E6F4-4548-82A4-3B5E90C0AA89}"/>
    <hyperlink ref="A32" r:id="rId30" xr:uid="{5509D638-CDD6-4A6B-A5A1-525E2D96E545}"/>
    <hyperlink ref="A33" r:id="rId31" xr:uid="{DCFCF8CF-DFC5-4354-994D-707974A3692A}"/>
    <hyperlink ref="A34" r:id="rId32" xr:uid="{45627CF6-A857-4EB1-8CD1-F6D324F3EB92}"/>
    <hyperlink ref="A35" r:id="rId33" xr:uid="{2F65E370-80FF-4519-A924-40930DD5D097}"/>
    <hyperlink ref="A36" r:id="rId34" xr:uid="{7817DCE2-968F-4FBB-8057-CA1473E3C201}"/>
    <hyperlink ref="A37" r:id="rId35" xr:uid="{E8216CD4-2BF7-48CE-BE20-F76B1754B232}"/>
    <hyperlink ref="A38" r:id="rId36" xr:uid="{A6B041A0-98E2-454F-9856-3C8F4CA72E64}"/>
    <hyperlink ref="A39" r:id="rId37" xr:uid="{CC96FD24-567F-4172-A75D-FCFCEBEAEE08}"/>
    <hyperlink ref="A40" r:id="rId38" xr:uid="{5BA0ADE9-4790-43DB-86FB-8F4AFD66FC1F}"/>
    <hyperlink ref="A41" r:id="rId39" xr:uid="{C74551D5-D168-41D4-AEB5-CCBEF3B8FC08}"/>
    <hyperlink ref="A42" r:id="rId40" xr:uid="{174414DA-4A53-46D0-A88A-8DAAB471DDC0}"/>
    <hyperlink ref="A43" r:id="rId41" xr:uid="{9EE99EE3-CDCD-49E1-9760-7D16379FE35A}"/>
    <hyperlink ref="A44" r:id="rId42" xr:uid="{E7F1B584-A2A6-448D-AC74-A5A044FF165E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0CFDF-C8E2-4186-B45A-E5A05B608B0F}">
  <sheetPr codeName="工作表18"/>
  <dimension ref="A1:AC29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3.6328125" style="16" customWidth="1"/>
    <col min="3" max="3" width="20.1796875" style="16" customWidth="1"/>
    <col min="4" max="4" width="14.54296875" style="16" customWidth="1"/>
    <col min="5" max="5" width="13.81640625" style="16" customWidth="1"/>
    <col min="6" max="11" width="9.90625" style="16" customWidth="1"/>
    <col min="12" max="19" width="11.6328125" style="16" customWidth="1"/>
    <col min="20" max="23" width="10.54296875" style="16" customWidth="1"/>
    <col min="24" max="27" width="8.26953125" style="16" customWidth="1"/>
    <col min="28" max="16384" width="8.7265625" style="16"/>
  </cols>
  <sheetData>
    <row r="1" spans="1:2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10271</v>
      </c>
      <c r="F2" s="17" t="s">
        <v>10272</v>
      </c>
      <c r="G2" s="17" t="s">
        <v>10273</v>
      </c>
      <c r="H2" s="17" t="s">
        <v>10274</v>
      </c>
      <c r="I2" s="17" t="s">
        <v>10275</v>
      </c>
      <c r="J2" s="17" t="s">
        <v>10276</v>
      </c>
      <c r="K2" s="17" t="s">
        <v>10277</v>
      </c>
      <c r="L2" s="17" t="s">
        <v>10286</v>
      </c>
      <c r="M2" s="17" t="s">
        <v>10287</v>
      </c>
      <c r="N2" s="17" t="s">
        <v>10288</v>
      </c>
      <c r="O2" s="17" t="s">
        <v>10289</v>
      </c>
      <c r="P2" s="17" t="s">
        <v>10290</v>
      </c>
      <c r="Q2" s="17" t="s">
        <v>10291</v>
      </c>
      <c r="R2" s="17" t="s">
        <v>10292</v>
      </c>
      <c r="S2" s="17" t="s">
        <v>10293</v>
      </c>
      <c r="T2" s="17" t="s">
        <v>10278</v>
      </c>
      <c r="U2" s="17" t="s">
        <v>10279</v>
      </c>
      <c r="V2" s="17" t="s">
        <v>10255</v>
      </c>
      <c r="W2" s="17" t="s">
        <v>10280</v>
      </c>
      <c r="X2" s="17" t="s">
        <v>10281</v>
      </c>
      <c r="Y2" s="17" t="s">
        <v>10282</v>
      </c>
      <c r="Z2" s="17" t="s">
        <v>10283</v>
      </c>
      <c r="AA2" s="17" t="s">
        <v>10284</v>
      </c>
      <c r="AB2" s="17" t="s">
        <v>10256</v>
      </c>
      <c r="AC2" s="17" t="s">
        <v>10257</v>
      </c>
    </row>
    <row r="3" spans="1:29" ht="14.5">
      <c r="A3" s="3" t="s">
        <v>7475</v>
      </c>
      <c r="B3" s="15" t="s">
        <v>1</v>
      </c>
      <c r="C3" s="15" t="s">
        <v>7342</v>
      </c>
      <c r="D3" s="15" t="s">
        <v>7303</v>
      </c>
      <c r="E3" s="15" t="s">
        <v>9191</v>
      </c>
      <c r="F3" s="15">
        <v>-30</v>
      </c>
      <c r="G3" s="15">
        <v>20</v>
      </c>
      <c r="H3" s="15">
        <v>-34</v>
      </c>
      <c r="I3" s="15">
        <v>-1.2</v>
      </c>
      <c r="J3" s="15">
        <v>-1.5</v>
      </c>
      <c r="K3" s="15">
        <v>-2.5</v>
      </c>
      <c r="L3" s="15">
        <v>7.7</v>
      </c>
      <c r="M3" s="15">
        <v>8.5</v>
      </c>
      <c r="N3" s="15">
        <v>11</v>
      </c>
      <c r="O3" s="15">
        <v>14</v>
      </c>
      <c r="P3" s="15"/>
      <c r="Q3" s="15"/>
      <c r="R3" s="15"/>
      <c r="S3" s="15"/>
      <c r="T3" s="15">
        <v>56</v>
      </c>
      <c r="U3" s="15">
        <v>28</v>
      </c>
      <c r="V3" s="15">
        <v>150</v>
      </c>
      <c r="W3" s="15">
        <v>9</v>
      </c>
      <c r="X3" s="15">
        <v>11</v>
      </c>
      <c r="Y3" s="15">
        <v>3216</v>
      </c>
      <c r="Z3" s="15">
        <v>409</v>
      </c>
      <c r="AA3" s="15">
        <v>277</v>
      </c>
      <c r="AB3" s="15">
        <v>1</v>
      </c>
      <c r="AC3" s="15" t="s">
        <v>910</v>
      </c>
    </row>
    <row r="4" spans="1:29" ht="14.5">
      <c r="A4" s="3" t="s">
        <v>7476</v>
      </c>
      <c r="B4" s="15" t="s">
        <v>1</v>
      </c>
      <c r="C4" s="15" t="s">
        <v>7338</v>
      </c>
      <c r="D4" s="15" t="s">
        <v>7303</v>
      </c>
      <c r="E4" s="15" t="s">
        <v>7481</v>
      </c>
      <c r="F4" s="15">
        <v>-30</v>
      </c>
      <c r="G4" s="15">
        <v>20</v>
      </c>
      <c r="H4" s="15">
        <v>-64</v>
      </c>
      <c r="I4" s="15">
        <v>-1.2</v>
      </c>
      <c r="J4" s="15">
        <v>-1.6</v>
      </c>
      <c r="K4" s="15">
        <v>-2.5</v>
      </c>
      <c r="L4" s="15">
        <v>7.8</v>
      </c>
      <c r="M4" s="15">
        <v>8.5</v>
      </c>
      <c r="N4" s="15">
        <v>11</v>
      </c>
      <c r="O4" s="15">
        <v>14</v>
      </c>
      <c r="P4" s="15"/>
      <c r="Q4" s="15"/>
      <c r="R4" s="15"/>
      <c r="S4" s="15"/>
      <c r="T4" s="15">
        <v>55</v>
      </c>
      <c r="U4" s="15">
        <v>27</v>
      </c>
      <c r="V4" s="15">
        <v>150</v>
      </c>
      <c r="W4" s="15">
        <v>9.1999999999999993</v>
      </c>
      <c r="X4" s="15">
        <v>10</v>
      </c>
      <c r="Y4" s="15">
        <v>3289</v>
      </c>
      <c r="Z4" s="15">
        <v>415</v>
      </c>
      <c r="AA4" s="15">
        <v>280</v>
      </c>
      <c r="AB4" s="15">
        <v>1</v>
      </c>
      <c r="AC4" s="15" t="s">
        <v>910</v>
      </c>
    </row>
    <row r="5" spans="1:29" ht="14.5">
      <c r="A5" s="3" t="s">
        <v>7477</v>
      </c>
      <c r="B5" s="15" t="s">
        <v>1</v>
      </c>
      <c r="C5" s="15" t="s">
        <v>7338</v>
      </c>
      <c r="D5" s="15" t="s">
        <v>7303</v>
      </c>
      <c r="E5" s="15" t="s">
        <v>7481</v>
      </c>
      <c r="F5" s="15">
        <v>-30</v>
      </c>
      <c r="G5" s="15">
        <v>20</v>
      </c>
      <c r="H5" s="15">
        <v>-36</v>
      </c>
      <c r="I5" s="15">
        <v>-1.2</v>
      </c>
      <c r="J5" s="15">
        <v>-1.6</v>
      </c>
      <c r="K5" s="15">
        <v>-2.5</v>
      </c>
      <c r="L5" s="15">
        <v>13</v>
      </c>
      <c r="M5" s="15">
        <v>15</v>
      </c>
      <c r="N5" s="15">
        <v>22</v>
      </c>
      <c r="O5" s="15">
        <v>30</v>
      </c>
      <c r="P5" s="15"/>
      <c r="Q5" s="15"/>
      <c r="R5" s="15"/>
      <c r="S5" s="15"/>
      <c r="T5" s="15">
        <v>29.3</v>
      </c>
      <c r="U5" s="15">
        <v>14.3</v>
      </c>
      <c r="V5" s="15">
        <v>150</v>
      </c>
      <c r="W5" s="15">
        <v>5.9</v>
      </c>
      <c r="X5" s="15">
        <v>5.2</v>
      </c>
      <c r="Y5" s="15">
        <v>1829</v>
      </c>
      <c r="Z5" s="15">
        <v>227</v>
      </c>
      <c r="AA5" s="15">
        <v>160</v>
      </c>
      <c r="AB5" s="15">
        <v>1</v>
      </c>
      <c r="AC5" s="15" t="s">
        <v>910</v>
      </c>
    </row>
    <row r="6" spans="1:29" ht="14.5">
      <c r="A6" s="3" t="s">
        <v>7478</v>
      </c>
      <c r="B6" s="15" t="s">
        <v>1</v>
      </c>
      <c r="C6" s="15" t="s">
        <v>7342</v>
      </c>
      <c r="D6" s="15" t="s">
        <v>7303</v>
      </c>
      <c r="E6" s="15" t="s">
        <v>7481</v>
      </c>
      <c r="F6" s="15">
        <v>-40</v>
      </c>
      <c r="G6" s="15">
        <v>20</v>
      </c>
      <c r="H6" s="15">
        <v>-22</v>
      </c>
      <c r="I6" s="15">
        <v>-1</v>
      </c>
      <c r="J6" s="15">
        <v>-1.65</v>
      </c>
      <c r="K6" s="15">
        <v>-2.5</v>
      </c>
      <c r="L6" s="15">
        <v>11</v>
      </c>
      <c r="M6" s="15">
        <v>15</v>
      </c>
      <c r="N6" s="15">
        <v>15</v>
      </c>
      <c r="O6" s="15">
        <v>21</v>
      </c>
      <c r="P6" s="15"/>
      <c r="Q6" s="15"/>
      <c r="R6" s="15"/>
      <c r="S6" s="15"/>
      <c r="T6" s="15">
        <v>48</v>
      </c>
      <c r="U6" s="15">
        <v>23</v>
      </c>
      <c r="V6" s="15">
        <v>150</v>
      </c>
      <c r="W6" s="15">
        <v>9</v>
      </c>
      <c r="X6" s="15">
        <v>8.5</v>
      </c>
      <c r="Y6" s="15">
        <v>2783</v>
      </c>
      <c r="Z6" s="15">
        <v>269</v>
      </c>
      <c r="AA6" s="15">
        <v>142</v>
      </c>
      <c r="AB6" s="15">
        <v>1</v>
      </c>
      <c r="AC6" s="15" t="s">
        <v>910</v>
      </c>
    </row>
    <row r="7" spans="1:29" ht="14.5">
      <c r="A7" s="3" t="s">
        <v>7479</v>
      </c>
      <c r="B7" s="15" t="s">
        <v>1</v>
      </c>
      <c r="C7" s="15" t="s">
        <v>7342</v>
      </c>
      <c r="D7" s="15" t="s">
        <v>7303</v>
      </c>
      <c r="E7" s="15" t="s">
        <v>7481</v>
      </c>
      <c r="F7" s="15">
        <v>-20</v>
      </c>
      <c r="G7" s="15">
        <v>10</v>
      </c>
      <c r="H7" s="15">
        <v>-11</v>
      </c>
      <c r="I7" s="15">
        <v>-0.3</v>
      </c>
      <c r="J7" s="15">
        <v>-0.5</v>
      </c>
      <c r="K7" s="15">
        <v>-1</v>
      </c>
      <c r="L7" s="15"/>
      <c r="M7" s="15"/>
      <c r="N7" s="15">
        <v>13</v>
      </c>
      <c r="O7" s="15">
        <v>16</v>
      </c>
      <c r="P7" s="15">
        <v>16</v>
      </c>
      <c r="Q7" s="15">
        <v>22</v>
      </c>
      <c r="R7" s="15">
        <v>22</v>
      </c>
      <c r="S7" s="15">
        <v>28</v>
      </c>
      <c r="T7" s="15"/>
      <c r="U7" s="15">
        <v>24</v>
      </c>
      <c r="V7" s="15">
        <v>150</v>
      </c>
      <c r="W7" s="15">
        <v>3.4</v>
      </c>
      <c r="X7" s="15">
        <v>4</v>
      </c>
      <c r="Y7" s="15">
        <v>2565</v>
      </c>
      <c r="Z7" s="15">
        <v>232</v>
      </c>
      <c r="AA7" s="15">
        <v>120</v>
      </c>
      <c r="AB7" s="15">
        <v>3</v>
      </c>
      <c r="AC7" s="15" t="s">
        <v>910</v>
      </c>
    </row>
    <row r="8" spans="1:29" ht="14.5">
      <c r="A8" s="3" t="s">
        <v>7480</v>
      </c>
      <c r="B8" s="15" t="s">
        <v>1</v>
      </c>
      <c r="C8" s="15" t="s">
        <v>7342</v>
      </c>
      <c r="D8" s="15" t="s">
        <v>7303</v>
      </c>
      <c r="E8" s="15" t="s">
        <v>7481</v>
      </c>
      <c r="F8" s="15">
        <v>-30</v>
      </c>
      <c r="G8" s="15">
        <v>20</v>
      </c>
      <c r="H8" s="15">
        <v>-10</v>
      </c>
      <c r="I8" s="15">
        <v>-1.2</v>
      </c>
      <c r="J8" s="15">
        <v>-1.6</v>
      </c>
      <c r="K8" s="15">
        <v>-2.5</v>
      </c>
      <c r="L8" s="15">
        <v>14</v>
      </c>
      <c r="M8" s="15">
        <v>18</v>
      </c>
      <c r="N8" s="15">
        <v>23</v>
      </c>
      <c r="O8" s="15">
        <v>30</v>
      </c>
      <c r="P8" s="15"/>
      <c r="Q8" s="15"/>
      <c r="R8" s="15"/>
      <c r="S8" s="15"/>
      <c r="T8" s="15"/>
      <c r="U8" s="15">
        <v>14.6</v>
      </c>
      <c r="V8" s="15">
        <v>150</v>
      </c>
      <c r="W8" s="15">
        <v>4.0999999999999996</v>
      </c>
      <c r="X8" s="15">
        <v>6.3</v>
      </c>
      <c r="Y8" s="15">
        <v>1730</v>
      </c>
      <c r="Z8" s="15">
        <v>180</v>
      </c>
      <c r="AA8" s="15">
        <v>125</v>
      </c>
      <c r="AB8" s="15">
        <v>3</v>
      </c>
      <c r="AC8" s="15" t="s">
        <v>910</v>
      </c>
    </row>
    <row r="9" spans="1:29" s="22" customFormat="1" ht="14.5">
      <c r="A9" s="3" t="s">
        <v>7482</v>
      </c>
      <c r="B9" s="15" t="s">
        <v>9377</v>
      </c>
      <c r="C9" s="15" t="s">
        <v>7261</v>
      </c>
      <c r="D9" s="15" t="s">
        <v>7303</v>
      </c>
      <c r="E9" s="15" t="s">
        <v>7481</v>
      </c>
      <c r="F9" s="15">
        <v>-20</v>
      </c>
      <c r="G9" s="15">
        <v>8</v>
      </c>
      <c r="H9" s="15">
        <v>-3.6</v>
      </c>
      <c r="I9" s="15">
        <v>-0.45</v>
      </c>
      <c r="J9" s="15">
        <v>-0.6</v>
      </c>
      <c r="K9" s="15">
        <v>-1</v>
      </c>
      <c r="L9" s="15"/>
      <c r="M9" s="15"/>
      <c r="N9" s="15">
        <v>28</v>
      </c>
      <c r="O9" s="15">
        <v>55</v>
      </c>
      <c r="P9" s="15">
        <v>35</v>
      </c>
      <c r="Q9" s="15">
        <v>80</v>
      </c>
      <c r="R9" s="15">
        <v>46</v>
      </c>
      <c r="S9" s="15">
        <v>130</v>
      </c>
      <c r="T9" s="15">
        <v>9.5</v>
      </c>
      <c r="U9" s="15"/>
      <c r="V9" s="15">
        <v>150</v>
      </c>
      <c r="W9" s="15">
        <v>0.9</v>
      </c>
      <c r="X9" s="15">
        <v>2.4</v>
      </c>
      <c r="Y9" s="15">
        <v>771</v>
      </c>
      <c r="Z9" s="15">
        <v>114</v>
      </c>
      <c r="AA9" s="15">
        <v>100</v>
      </c>
      <c r="AB9" s="15">
        <v>1</v>
      </c>
      <c r="AC9" s="15" t="s">
        <v>910</v>
      </c>
    </row>
    <row r="10" spans="1:29" s="22" customFormat="1" ht="14.5">
      <c r="A10" s="3" t="s">
        <v>7485</v>
      </c>
      <c r="B10" s="15" t="s">
        <v>9377</v>
      </c>
      <c r="C10" s="15" t="s">
        <v>7261</v>
      </c>
      <c r="D10" s="15" t="s">
        <v>7303</v>
      </c>
      <c r="E10" s="15" t="s">
        <v>7481</v>
      </c>
      <c r="F10" s="15">
        <v>-30</v>
      </c>
      <c r="G10" s="15">
        <v>20</v>
      </c>
      <c r="H10" s="15">
        <v>-2.6</v>
      </c>
      <c r="I10" s="15">
        <v>-1</v>
      </c>
      <c r="J10" s="15">
        <v>-1.5</v>
      </c>
      <c r="K10" s="15">
        <v>-3</v>
      </c>
      <c r="L10" s="15">
        <v>54</v>
      </c>
      <c r="M10" s="15">
        <v>95</v>
      </c>
      <c r="N10" s="15">
        <v>78</v>
      </c>
      <c r="O10" s="15">
        <v>140</v>
      </c>
      <c r="P10" s="15"/>
      <c r="Q10" s="15"/>
      <c r="R10" s="15"/>
      <c r="S10" s="15"/>
      <c r="T10" s="15"/>
      <c r="U10" s="15"/>
      <c r="V10" s="15">
        <v>150</v>
      </c>
      <c r="W10" s="15">
        <v>0.8</v>
      </c>
      <c r="X10" s="15">
        <v>1.7</v>
      </c>
      <c r="Y10" s="15">
        <v>272</v>
      </c>
      <c r="Z10" s="15">
        <v>50</v>
      </c>
      <c r="AA10" s="15">
        <v>42</v>
      </c>
      <c r="AB10" s="15">
        <v>1</v>
      </c>
      <c r="AC10" s="15" t="s">
        <v>910</v>
      </c>
    </row>
    <row r="11" spans="1:29" ht="14.5">
      <c r="A11" s="3" t="s">
        <v>7486</v>
      </c>
      <c r="B11" s="15" t="s">
        <v>1</v>
      </c>
      <c r="C11" s="15" t="s">
        <v>7261</v>
      </c>
      <c r="D11" s="15" t="s">
        <v>7303</v>
      </c>
      <c r="E11" s="15" t="s">
        <v>7481</v>
      </c>
      <c r="F11" s="15">
        <v>-60</v>
      </c>
      <c r="G11" s="15">
        <v>20</v>
      </c>
      <c r="H11" s="15">
        <v>-3.1</v>
      </c>
      <c r="I11" s="15">
        <v>-1.2</v>
      </c>
      <c r="J11" s="15">
        <v>-1.9</v>
      </c>
      <c r="K11" s="15">
        <v>-2.5</v>
      </c>
      <c r="L11" s="15">
        <v>160</v>
      </c>
      <c r="M11" s="15">
        <v>190</v>
      </c>
      <c r="N11" s="15">
        <v>200</v>
      </c>
      <c r="O11" s="15">
        <v>240</v>
      </c>
      <c r="P11" s="15"/>
      <c r="Q11" s="15"/>
      <c r="R11" s="15"/>
      <c r="S11" s="15"/>
      <c r="T11" s="15">
        <v>8.1999999999999993</v>
      </c>
      <c r="U11" s="15"/>
      <c r="V11" s="15">
        <v>150</v>
      </c>
      <c r="W11" s="15">
        <v>1.8</v>
      </c>
      <c r="X11" s="15">
        <v>1.5</v>
      </c>
      <c r="Y11" s="15">
        <v>425</v>
      </c>
      <c r="Z11" s="15">
        <v>35</v>
      </c>
      <c r="AA11" s="15">
        <v>20</v>
      </c>
      <c r="AB11" s="15">
        <v>1</v>
      </c>
      <c r="AC11" s="15" t="s">
        <v>910</v>
      </c>
    </row>
    <row r="12" spans="1:29" s="22" customFormat="1" ht="14.5">
      <c r="A12" s="3" t="s">
        <v>7487</v>
      </c>
      <c r="B12" s="15" t="s">
        <v>9377</v>
      </c>
      <c r="C12" s="15" t="s">
        <v>7261</v>
      </c>
      <c r="D12" s="15" t="s">
        <v>7303</v>
      </c>
      <c r="E12" s="15" t="s">
        <v>7481</v>
      </c>
      <c r="F12" s="15">
        <v>-20</v>
      </c>
      <c r="G12" s="15">
        <v>8</v>
      </c>
      <c r="H12" s="15">
        <v>-4.3</v>
      </c>
      <c r="I12" s="15">
        <v>-0.4</v>
      </c>
      <c r="J12" s="15">
        <v>-0.6</v>
      </c>
      <c r="K12" s="15">
        <v>-1</v>
      </c>
      <c r="L12" s="15"/>
      <c r="M12" s="15"/>
      <c r="N12" s="15">
        <v>28</v>
      </c>
      <c r="O12" s="15">
        <v>39</v>
      </c>
      <c r="P12" s="15">
        <v>36</v>
      </c>
      <c r="Q12" s="15">
        <v>52</v>
      </c>
      <c r="R12" s="15">
        <v>46</v>
      </c>
      <c r="S12" s="15">
        <v>68</v>
      </c>
      <c r="T12" s="15">
        <v>9.5</v>
      </c>
      <c r="U12" s="15"/>
      <c r="V12" s="15">
        <v>150</v>
      </c>
      <c r="W12" s="15">
        <v>0.9</v>
      </c>
      <c r="X12" s="15">
        <v>2.6</v>
      </c>
      <c r="Y12" s="15">
        <v>769</v>
      </c>
      <c r="Z12" s="15">
        <v>112</v>
      </c>
      <c r="AA12" s="15">
        <v>106</v>
      </c>
      <c r="AB12" s="15">
        <v>1</v>
      </c>
      <c r="AC12" s="15" t="s">
        <v>910</v>
      </c>
    </row>
    <row r="13" spans="1:29" ht="14.5">
      <c r="A13" s="3" t="s">
        <v>7488</v>
      </c>
      <c r="B13" s="15" t="s">
        <v>1</v>
      </c>
      <c r="C13" s="15" t="s">
        <v>7261</v>
      </c>
      <c r="D13" s="15" t="s">
        <v>7303</v>
      </c>
      <c r="E13" s="15" t="s">
        <v>7481</v>
      </c>
      <c r="F13" s="15">
        <v>-20</v>
      </c>
      <c r="G13" s="15">
        <v>10</v>
      </c>
      <c r="H13" s="15">
        <v>-6.5</v>
      </c>
      <c r="I13" s="15">
        <v>-0.3</v>
      </c>
      <c r="J13" s="15">
        <v>-0.6</v>
      </c>
      <c r="K13" s="15">
        <v>-1</v>
      </c>
      <c r="L13" s="15"/>
      <c r="M13" s="15"/>
      <c r="N13" s="15">
        <v>18</v>
      </c>
      <c r="O13" s="15">
        <v>26</v>
      </c>
      <c r="P13" s="15">
        <v>22</v>
      </c>
      <c r="Q13" s="15">
        <v>32</v>
      </c>
      <c r="R13" s="15">
        <v>30</v>
      </c>
      <c r="S13" s="15">
        <v>40</v>
      </c>
      <c r="T13" s="15"/>
      <c r="U13" s="15">
        <v>17</v>
      </c>
      <c r="V13" s="15">
        <v>150</v>
      </c>
      <c r="W13" s="15">
        <v>2.4</v>
      </c>
      <c r="X13" s="15">
        <v>3.7</v>
      </c>
      <c r="Y13" s="15">
        <v>1645</v>
      </c>
      <c r="Z13" s="15">
        <v>209</v>
      </c>
      <c r="AA13" s="15">
        <v>150</v>
      </c>
      <c r="AB13" s="15">
        <v>3</v>
      </c>
      <c r="AC13" s="15" t="s">
        <v>910</v>
      </c>
    </row>
    <row r="14" spans="1:29" ht="14.5">
      <c r="A14" s="3" t="s">
        <v>7489</v>
      </c>
      <c r="B14" s="15" t="s">
        <v>1</v>
      </c>
      <c r="C14" s="15" t="s">
        <v>7269</v>
      </c>
      <c r="D14" s="15" t="s">
        <v>7303</v>
      </c>
      <c r="E14" s="15" t="s">
        <v>7481</v>
      </c>
      <c r="F14" s="15">
        <v>-20</v>
      </c>
      <c r="G14" s="15">
        <v>10</v>
      </c>
      <c r="H14" s="15">
        <v>-6.5</v>
      </c>
      <c r="I14" s="15">
        <v>-0.3</v>
      </c>
      <c r="J14" s="15">
        <v>-0.6</v>
      </c>
      <c r="K14" s="15">
        <v>-1</v>
      </c>
      <c r="L14" s="15"/>
      <c r="M14" s="15"/>
      <c r="N14" s="15">
        <v>19</v>
      </c>
      <c r="O14" s="15">
        <v>26</v>
      </c>
      <c r="P14" s="15">
        <v>24</v>
      </c>
      <c r="Q14" s="15">
        <v>32</v>
      </c>
      <c r="R14" s="15">
        <v>32</v>
      </c>
      <c r="S14" s="15">
        <v>40</v>
      </c>
      <c r="T14" s="15"/>
      <c r="U14" s="15">
        <v>17</v>
      </c>
      <c r="V14" s="15">
        <v>150</v>
      </c>
      <c r="W14" s="15">
        <v>2.2000000000000002</v>
      </c>
      <c r="X14" s="15">
        <v>3.7</v>
      </c>
      <c r="Y14" s="15">
        <v>1661</v>
      </c>
      <c r="Z14" s="15">
        <v>217</v>
      </c>
      <c r="AA14" s="15">
        <v>138</v>
      </c>
      <c r="AB14" s="15">
        <v>1</v>
      </c>
      <c r="AC14" s="15" t="s">
        <v>910</v>
      </c>
    </row>
    <row r="15" spans="1:29" ht="14.5">
      <c r="A15" s="3" t="s">
        <v>7490</v>
      </c>
      <c r="B15" s="15" t="s">
        <v>1</v>
      </c>
      <c r="C15" s="15" t="s">
        <v>7269</v>
      </c>
      <c r="D15" s="15" t="s">
        <v>7303</v>
      </c>
      <c r="E15" s="15" t="s">
        <v>7481</v>
      </c>
      <c r="F15" s="15">
        <v>-20</v>
      </c>
      <c r="G15" s="15">
        <v>10</v>
      </c>
      <c r="H15" s="15">
        <v>-4.3</v>
      </c>
      <c r="I15" s="15">
        <v>-0.5</v>
      </c>
      <c r="J15" s="15">
        <v>-0.6</v>
      </c>
      <c r="K15" s="15">
        <v>-1.4</v>
      </c>
      <c r="L15" s="15"/>
      <c r="M15" s="15"/>
      <c r="N15" s="15">
        <v>29</v>
      </c>
      <c r="O15" s="15">
        <v>60</v>
      </c>
      <c r="P15" s="15">
        <v>35</v>
      </c>
      <c r="Q15" s="15">
        <v>100</v>
      </c>
      <c r="R15" s="15"/>
      <c r="S15" s="15"/>
      <c r="T15" s="15"/>
      <c r="U15" s="15">
        <v>9.5</v>
      </c>
      <c r="V15" s="15">
        <v>150</v>
      </c>
      <c r="W15" s="15">
        <v>1.2</v>
      </c>
      <c r="X15" s="15">
        <v>2.2999999999999998</v>
      </c>
      <c r="Y15" s="15">
        <v>793</v>
      </c>
      <c r="Z15" s="15">
        <v>492</v>
      </c>
      <c r="AA15" s="15">
        <v>102</v>
      </c>
      <c r="AB15" s="15">
        <v>1</v>
      </c>
      <c r="AC15" s="15" t="s">
        <v>910</v>
      </c>
    </row>
    <row r="16" spans="1:29" ht="14.5">
      <c r="A16" s="3" t="s">
        <v>7491</v>
      </c>
      <c r="B16" s="15" t="s">
        <v>1</v>
      </c>
      <c r="C16" s="15" t="s">
        <v>7269</v>
      </c>
      <c r="D16" s="15" t="s">
        <v>7303</v>
      </c>
      <c r="E16" s="15" t="s">
        <v>7481</v>
      </c>
      <c r="F16" s="15">
        <v>-30</v>
      </c>
      <c r="G16" s="15">
        <v>20</v>
      </c>
      <c r="H16" s="15">
        <v>-4.0999999999999996</v>
      </c>
      <c r="I16" s="15">
        <v>-1</v>
      </c>
      <c r="J16" s="15">
        <v>-1.4</v>
      </c>
      <c r="K16" s="15">
        <v>-3</v>
      </c>
      <c r="L16" s="15">
        <v>32</v>
      </c>
      <c r="M16" s="15">
        <v>60</v>
      </c>
      <c r="N16" s="15">
        <v>46</v>
      </c>
      <c r="O16" s="15">
        <v>100</v>
      </c>
      <c r="P16" s="15"/>
      <c r="Q16" s="15"/>
      <c r="R16" s="15"/>
      <c r="S16" s="15"/>
      <c r="T16" s="15">
        <v>10</v>
      </c>
      <c r="U16" s="15"/>
      <c r="V16" s="15">
        <v>150</v>
      </c>
      <c r="W16" s="15">
        <v>1.3</v>
      </c>
      <c r="X16" s="15">
        <v>2.1</v>
      </c>
      <c r="Y16" s="15">
        <v>465</v>
      </c>
      <c r="Z16" s="15">
        <v>77</v>
      </c>
      <c r="AA16" s="15">
        <v>67</v>
      </c>
      <c r="AB16" s="15">
        <v>1</v>
      </c>
      <c r="AC16" s="15" t="s">
        <v>910</v>
      </c>
    </row>
    <row r="17" spans="1:29" ht="14.5">
      <c r="A17" s="3" t="s">
        <v>7492</v>
      </c>
      <c r="B17" s="15" t="s">
        <v>1</v>
      </c>
      <c r="C17" s="15" t="s">
        <v>7269</v>
      </c>
      <c r="D17" s="15" t="s">
        <v>7303</v>
      </c>
      <c r="E17" s="15" t="s">
        <v>7481</v>
      </c>
      <c r="F17" s="15">
        <v>-30</v>
      </c>
      <c r="G17" s="15">
        <v>20</v>
      </c>
      <c r="H17" s="15">
        <v>-4.5999999999999996</v>
      </c>
      <c r="I17" s="15">
        <v>-1</v>
      </c>
      <c r="J17" s="15">
        <v>-1.5</v>
      </c>
      <c r="K17" s="15">
        <v>-3</v>
      </c>
      <c r="L17" s="15">
        <v>15</v>
      </c>
      <c r="M17" s="15">
        <v>48</v>
      </c>
      <c r="N17" s="15">
        <v>21</v>
      </c>
      <c r="O17" s="15">
        <v>79</v>
      </c>
      <c r="P17" s="15"/>
      <c r="Q17" s="15"/>
      <c r="R17" s="15"/>
      <c r="S17" s="15"/>
      <c r="T17" s="15">
        <v>24</v>
      </c>
      <c r="U17" s="15"/>
      <c r="V17" s="15">
        <v>150</v>
      </c>
      <c r="W17" s="15">
        <v>3.3</v>
      </c>
      <c r="X17" s="15">
        <v>5.2</v>
      </c>
      <c r="Y17" s="15">
        <v>1077</v>
      </c>
      <c r="Z17" s="15">
        <v>188</v>
      </c>
      <c r="AA17" s="15">
        <v>29</v>
      </c>
      <c r="AB17" s="15">
        <v>1</v>
      </c>
      <c r="AC17" s="15" t="s">
        <v>910</v>
      </c>
    </row>
    <row r="18" spans="1:29" ht="14.5">
      <c r="A18" s="3" t="s">
        <v>7493</v>
      </c>
      <c r="B18" s="15" t="s">
        <v>1</v>
      </c>
      <c r="C18" s="15" t="s">
        <v>7434</v>
      </c>
      <c r="D18" s="15" t="s">
        <v>7303</v>
      </c>
      <c r="E18" s="15" t="s">
        <v>7481</v>
      </c>
      <c r="F18" s="15">
        <v>-60</v>
      </c>
      <c r="G18" s="15">
        <v>20</v>
      </c>
      <c r="H18" s="15">
        <v>-20</v>
      </c>
      <c r="I18" s="15">
        <v>-1.2</v>
      </c>
      <c r="J18" s="15">
        <v>-1.6</v>
      </c>
      <c r="K18" s="15">
        <v>-2.2000000000000002</v>
      </c>
      <c r="L18" s="15">
        <v>39</v>
      </c>
      <c r="M18" s="15">
        <v>48</v>
      </c>
      <c r="N18" s="15">
        <v>53</v>
      </c>
      <c r="O18" s="15">
        <v>65</v>
      </c>
      <c r="P18" s="15"/>
      <c r="Q18" s="15"/>
      <c r="R18" s="15"/>
      <c r="S18" s="15"/>
      <c r="T18" s="15">
        <v>22.4</v>
      </c>
      <c r="U18" s="15"/>
      <c r="V18" s="15">
        <v>150</v>
      </c>
      <c r="W18" s="15">
        <v>4.0999999999999996</v>
      </c>
      <c r="X18" s="15">
        <v>5.2</v>
      </c>
      <c r="Y18" s="15">
        <v>1250</v>
      </c>
      <c r="Z18" s="15">
        <v>85</v>
      </c>
      <c r="AA18" s="15">
        <v>65</v>
      </c>
      <c r="AB18" s="15" t="s">
        <v>9484</v>
      </c>
      <c r="AC18" s="15" t="s">
        <v>910</v>
      </c>
    </row>
    <row r="19" spans="1:29" ht="14.5">
      <c r="A19" s="3" t="s">
        <v>7499</v>
      </c>
      <c r="B19" s="15" t="s">
        <v>1</v>
      </c>
      <c r="C19" s="15" t="s">
        <v>7339</v>
      </c>
      <c r="D19" s="15" t="s">
        <v>7303</v>
      </c>
      <c r="E19" s="15" t="s">
        <v>7481</v>
      </c>
      <c r="F19" s="15">
        <v>-60</v>
      </c>
      <c r="G19" s="15">
        <v>20</v>
      </c>
      <c r="H19" s="15">
        <v>-26</v>
      </c>
      <c r="I19" s="15">
        <v>-1.2</v>
      </c>
      <c r="J19" s="15">
        <v>-1.5</v>
      </c>
      <c r="K19" s="15">
        <v>-2.2000000000000002</v>
      </c>
      <c r="L19" s="15">
        <v>40</v>
      </c>
      <c r="M19" s="15">
        <v>48</v>
      </c>
      <c r="N19" s="15">
        <v>51</v>
      </c>
      <c r="O19" s="15">
        <v>65</v>
      </c>
      <c r="P19" s="15"/>
      <c r="Q19" s="15"/>
      <c r="R19" s="15"/>
      <c r="S19" s="15"/>
      <c r="T19" s="15">
        <v>24</v>
      </c>
      <c r="U19" s="15"/>
      <c r="V19" s="15">
        <v>150</v>
      </c>
      <c r="W19" s="15">
        <v>3.9</v>
      </c>
      <c r="X19" s="15">
        <v>4.8</v>
      </c>
      <c r="Y19" s="15">
        <v>1309</v>
      </c>
      <c r="Z19" s="15">
        <v>86</v>
      </c>
      <c r="AA19" s="15">
        <v>36</v>
      </c>
      <c r="AB19" s="15">
        <v>1</v>
      </c>
      <c r="AC19" s="15" t="s">
        <v>910</v>
      </c>
    </row>
    <row r="20" spans="1:29" ht="14.5">
      <c r="A20" s="3" t="s">
        <v>7484</v>
      </c>
      <c r="B20" s="15" t="s">
        <v>1</v>
      </c>
      <c r="C20" s="15" t="s">
        <v>7261</v>
      </c>
      <c r="D20" s="15" t="s">
        <v>7303</v>
      </c>
      <c r="E20" s="15" t="s">
        <v>7481</v>
      </c>
      <c r="F20" s="15">
        <v>-20</v>
      </c>
      <c r="G20" s="15">
        <v>10</v>
      </c>
      <c r="H20" s="15">
        <v>-4.7</v>
      </c>
      <c r="I20" s="15">
        <v>-0.3</v>
      </c>
      <c r="J20" s="15">
        <v>-0.6</v>
      </c>
      <c r="K20" s="15">
        <v>-0.8</v>
      </c>
      <c r="L20" s="15"/>
      <c r="M20" s="15"/>
      <c r="N20" s="15">
        <v>42</v>
      </c>
      <c r="O20" s="15">
        <v>50</v>
      </c>
      <c r="P20" s="15">
        <v>57</v>
      </c>
      <c r="Q20" s="15">
        <v>65</v>
      </c>
      <c r="R20" s="15">
        <v>75</v>
      </c>
      <c r="S20" s="15">
        <v>85</v>
      </c>
      <c r="T20" s="15"/>
      <c r="U20" s="15">
        <v>9.6</v>
      </c>
      <c r="V20" s="15">
        <v>150</v>
      </c>
      <c r="W20" s="15">
        <v>1.6</v>
      </c>
      <c r="X20" s="15">
        <v>2</v>
      </c>
      <c r="Y20" s="15">
        <v>850</v>
      </c>
      <c r="Z20" s="15">
        <v>70</v>
      </c>
      <c r="AA20" s="15">
        <v>55</v>
      </c>
      <c r="AB20" s="15">
        <v>1</v>
      </c>
      <c r="AC20" s="15" t="s">
        <v>910</v>
      </c>
    </row>
    <row r="21" spans="1:29" ht="14.5">
      <c r="A21" s="3" t="s">
        <v>7494</v>
      </c>
      <c r="B21" s="15" t="s">
        <v>1</v>
      </c>
      <c r="C21" s="15" t="s">
        <v>7261</v>
      </c>
      <c r="D21" s="15" t="s">
        <v>7303</v>
      </c>
      <c r="E21" s="15" t="s">
        <v>7481</v>
      </c>
      <c r="F21" s="15">
        <v>-20</v>
      </c>
      <c r="G21" s="15">
        <v>10</v>
      </c>
      <c r="H21" s="15">
        <v>-4.0999999999999996</v>
      </c>
      <c r="I21" s="15">
        <v>-0.4</v>
      </c>
      <c r="J21" s="15">
        <v>-0.6</v>
      </c>
      <c r="K21" s="15">
        <v>-0.8</v>
      </c>
      <c r="L21" s="15"/>
      <c r="M21" s="15"/>
      <c r="N21" s="15">
        <v>52</v>
      </c>
      <c r="O21" s="15">
        <v>65</v>
      </c>
      <c r="P21" s="15">
        <v>73</v>
      </c>
      <c r="Q21" s="15">
        <v>85</v>
      </c>
      <c r="R21" s="15">
        <v>105</v>
      </c>
      <c r="S21" s="15">
        <v>130</v>
      </c>
      <c r="T21" s="15"/>
      <c r="U21" s="15">
        <v>6.4</v>
      </c>
      <c r="V21" s="15">
        <v>150</v>
      </c>
      <c r="W21" s="15">
        <v>0.9</v>
      </c>
      <c r="X21" s="15">
        <v>1.6</v>
      </c>
      <c r="Y21" s="15">
        <v>515</v>
      </c>
      <c r="Z21" s="15">
        <v>55</v>
      </c>
      <c r="AA21" s="15">
        <v>20</v>
      </c>
      <c r="AB21" s="15">
        <v>1</v>
      </c>
      <c r="AC21" s="15" t="s">
        <v>910</v>
      </c>
    </row>
    <row r="22" spans="1:29" ht="14.5">
      <c r="A22" s="3" t="s">
        <v>7495</v>
      </c>
      <c r="B22" s="15" t="s">
        <v>1</v>
      </c>
      <c r="C22" s="15" t="s">
        <v>7261</v>
      </c>
      <c r="D22" s="15" t="s">
        <v>7303</v>
      </c>
      <c r="E22" s="15" t="s">
        <v>7481</v>
      </c>
      <c r="F22" s="15">
        <v>-30</v>
      </c>
      <c r="G22" s="15">
        <v>12</v>
      </c>
      <c r="H22" s="15">
        <v>-4.0999999999999996</v>
      </c>
      <c r="I22" s="15">
        <v>-0.4</v>
      </c>
      <c r="J22" s="15">
        <v>-0.7</v>
      </c>
      <c r="K22" s="15">
        <v>-0.9</v>
      </c>
      <c r="L22" s="15">
        <v>55</v>
      </c>
      <c r="M22" s="15">
        <v>65</v>
      </c>
      <c r="N22" s="15">
        <v>65</v>
      </c>
      <c r="O22" s="15">
        <v>75</v>
      </c>
      <c r="P22" s="15">
        <v>85</v>
      </c>
      <c r="Q22" s="15">
        <v>100</v>
      </c>
      <c r="R22" s="15"/>
      <c r="S22" s="15"/>
      <c r="T22" s="15"/>
      <c r="U22" s="15">
        <v>8</v>
      </c>
      <c r="V22" s="15">
        <v>150</v>
      </c>
      <c r="W22" s="15">
        <v>1.9</v>
      </c>
      <c r="X22" s="15">
        <v>1.4</v>
      </c>
      <c r="Y22" s="15">
        <v>810</v>
      </c>
      <c r="Z22" s="15">
        <v>85</v>
      </c>
      <c r="AA22" s="15">
        <v>50</v>
      </c>
      <c r="AB22" s="15">
        <v>1</v>
      </c>
      <c r="AC22" s="15" t="s">
        <v>910</v>
      </c>
    </row>
    <row r="23" spans="1:29" ht="14.5">
      <c r="A23" s="3" t="s">
        <v>7496</v>
      </c>
      <c r="B23" s="15" t="s">
        <v>1</v>
      </c>
      <c r="C23" s="15" t="s">
        <v>7434</v>
      </c>
      <c r="D23" s="15" t="s">
        <v>7303</v>
      </c>
      <c r="E23" s="15" t="s">
        <v>7481</v>
      </c>
      <c r="F23" s="15">
        <v>-60</v>
      </c>
      <c r="G23" s="15">
        <v>20</v>
      </c>
      <c r="H23" s="15">
        <v>-14.5</v>
      </c>
      <c r="I23" s="15">
        <v>-1.2</v>
      </c>
      <c r="J23" s="15">
        <v>-1.4</v>
      </c>
      <c r="K23" s="15">
        <v>-2.2000000000000002</v>
      </c>
      <c r="L23" s="15">
        <v>53.2</v>
      </c>
      <c r="M23" s="15">
        <v>68</v>
      </c>
      <c r="N23" s="15">
        <v>67.400000000000006</v>
      </c>
      <c r="O23" s="15">
        <v>110</v>
      </c>
      <c r="P23" s="15"/>
      <c r="Q23" s="15"/>
      <c r="R23" s="15"/>
      <c r="S23" s="15"/>
      <c r="T23" s="15">
        <v>18</v>
      </c>
      <c r="U23" s="15"/>
      <c r="V23" s="15">
        <v>150</v>
      </c>
      <c r="W23" s="15">
        <v>2.8</v>
      </c>
      <c r="X23" s="15">
        <v>3.2</v>
      </c>
      <c r="Y23" s="15">
        <v>929</v>
      </c>
      <c r="Z23" s="15">
        <v>68</v>
      </c>
      <c r="AA23" s="15">
        <v>55</v>
      </c>
      <c r="AB23" s="15" t="s">
        <v>9484</v>
      </c>
      <c r="AC23" s="15" t="s">
        <v>910</v>
      </c>
    </row>
    <row r="24" spans="1:29" ht="14.5">
      <c r="A24" s="3" t="s">
        <v>7500</v>
      </c>
      <c r="B24" s="15" t="s">
        <v>1</v>
      </c>
      <c r="C24" s="15" t="s">
        <v>7339</v>
      </c>
      <c r="D24" s="15" t="s">
        <v>7303</v>
      </c>
      <c r="E24" s="15" t="s">
        <v>7481</v>
      </c>
      <c r="F24" s="15">
        <v>-60</v>
      </c>
      <c r="G24" s="15">
        <v>20</v>
      </c>
      <c r="H24" s="15">
        <v>-14.5</v>
      </c>
      <c r="I24" s="15">
        <v>-1.2</v>
      </c>
      <c r="J24" s="15">
        <v>-1.4</v>
      </c>
      <c r="K24" s="15">
        <v>-2.2000000000000002</v>
      </c>
      <c r="L24" s="15">
        <v>53.2</v>
      </c>
      <c r="M24" s="15">
        <v>68</v>
      </c>
      <c r="N24" s="15">
        <v>67.400000000000006</v>
      </c>
      <c r="O24" s="15">
        <v>110</v>
      </c>
      <c r="P24" s="15"/>
      <c r="Q24" s="15"/>
      <c r="R24" s="15"/>
      <c r="S24" s="15"/>
      <c r="T24" s="15">
        <v>18</v>
      </c>
      <c r="U24" s="15"/>
      <c r="V24" s="15">
        <v>150</v>
      </c>
      <c r="W24" s="15">
        <v>2.8</v>
      </c>
      <c r="X24" s="15">
        <v>3.2</v>
      </c>
      <c r="Y24" s="15">
        <v>929</v>
      </c>
      <c r="Z24" s="15">
        <v>68</v>
      </c>
      <c r="AA24" s="15">
        <v>55</v>
      </c>
      <c r="AB24" s="15">
        <v>1</v>
      </c>
      <c r="AC24" s="15" t="s">
        <v>910</v>
      </c>
    </row>
    <row r="25" spans="1:29" ht="14.5">
      <c r="A25" s="3" t="s">
        <v>7497</v>
      </c>
      <c r="B25" s="15" t="s">
        <v>1</v>
      </c>
      <c r="C25" s="15" t="s">
        <v>7339</v>
      </c>
      <c r="D25" s="15" t="s">
        <v>7303</v>
      </c>
      <c r="E25" s="15" t="s">
        <v>7481</v>
      </c>
      <c r="F25" s="15">
        <v>-60</v>
      </c>
      <c r="G25" s="15">
        <v>20</v>
      </c>
      <c r="H25" s="15">
        <v>-7</v>
      </c>
      <c r="I25" s="15">
        <v>-1.2</v>
      </c>
      <c r="J25" s="15">
        <v>-1.6</v>
      </c>
      <c r="K25" s="15">
        <v>-2.5</v>
      </c>
      <c r="L25" s="15">
        <v>153</v>
      </c>
      <c r="M25" s="15">
        <v>180</v>
      </c>
      <c r="N25" s="15">
        <v>198</v>
      </c>
      <c r="O25" s="15">
        <v>220</v>
      </c>
      <c r="P25" s="15"/>
      <c r="Q25" s="15"/>
      <c r="R25" s="15"/>
      <c r="S25" s="15"/>
      <c r="T25" s="15">
        <v>8.1999999999999993</v>
      </c>
      <c r="U25" s="15"/>
      <c r="V25" s="15">
        <v>150</v>
      </c>
      <c r="W25" s="15">
        <v>1.8</v>
      </c>
      <c r="X25" s="15">
        <v>1.5</v>
      </c>
      <c r="Y25" s="15">
        <v>425</v>
      </c>
      <c r="Z25" s="15">
        <v>35</v>
      </c>
      <c r="AA25" s="15">
        <v>20</v>
      </c>
      <c r="AB25" s="15">
        <v>3</v>
      </c>
      <c r="AC25" s="15" t="s">
        <v>910</v>
      </c>
    </row>
    <row r="26" spans="1:29" ht="14.5">
      <c r="A26" s="3" t="s">
        <v>7498</v>
      </c>
      <c r="B26" s="15" t="s">
        <v>1028</v>
      </c>
      <c r="C26" s="15" t="s">
        <v>7342</v>
      </c>
      <c r="D26" s="15" t="s">
        <v>7303</v>
      </c>
      <c r="E26" s="15" t="s">
        <v>7481</v>
      </c>
      <c r="F26" s="15">
        <v>-60</v>
      </c>
      <c r="G26" s="15">
        <v>20</v>
      </c>
      <c r="H26" s="15">
        <v>-3</v>
      </c>
      <c r="I26" s="15">
        <v>-1</v>
      </c>
      <c r="J26" s="15">
        <v>-1.9</v>
      </c>
      <c r="K26" s="15">
        <v>-2.5</v>
      </c>
      <c r="L26" s="15">
        <v>36</v>
      </c>
      <c r="M26" s="15">
        <v>155</v>
      </c>
      <c r="N26" s="15">
        <v>47</v>
      </c>
      <c r="O26" s="15">
        <v>200</v>
      </c>
      <c r="P26" s="15"/>
      <c r="Q26" s="15"/>
      <c r="R26" s="15"/>
      <c r="S26" s="15"/>
      <c r="T26" s="15">
        <v>18</v>
      </c>
      <c r="U26" s="15"/>
      <c r="V26" s="15">
        <v>150</v>
      </c>
      <c r="W26" s="15">
        <v>3.3</v>
      </c>
      <c r="X26" s="15">
        <v>2.9</v>
      </c>
      <c r="Y26" s="15">
        <v>1101</v>
      </c>
      <c r="Z26" s="15">
        <v>359</v>
      </c>
      <c r="AA26" s="15">
        <v>29</v>
      </c>
      <c r="AB26" s="15">
        <v>3</v>
      </c>
      <c r="AC26" s="15" t="s">
        <v>910</v>
      </c>
    </row>
    <row r="29" spans="1:29" ht="14.5"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</row>
  </sheetData>
  <sheetProtection sheet="1" objects="1" scenarios="1" sort="0" autoFilter="0"/>
  <autoFilter ref="A2:AC2" xr:uid="{44E0CFDF-C8E2-4186-B45A-E5A05B608B0F}"/>
  <phoneticPr fontId="5" type="noConversion"/>
  <hyperlinks>
    <hyperlink ref="A3" r:id="rId1" xr:uid="{578BF113-8ADD-42BA-B67D-BB0C942C186D}"/>
    <hyperlink ref="A4" r:id="rId2" xr:uid="{C7CF0084-313F-40A6-A1C4-5E021FFDAE5B}"/>
    <hyperlink ref="A5" r:id="rId3" xr:uid="{354DB9E8-2DBD-467E-B244-78D5211289A6}"/>
    <hyperlink ref="A6" r:id="rId4" xr:uid="{07F3479E-8BDB-425B-9353-AFEE5D338995}"/>
    <hyperlink ref="A7" r:id="rId5" xr:uid="{9270797E-4E0B-4D5D-BFCB-DB2D8702EA9F}"/>
    <hyperlink ref="A8" r:id="rId6" xr:uid="{47C6F2E1-9189-4A78-97CA-E06F7A615844}"/>
    <hyperlink ref="A9" r:id="rId7" xr:uid="{27FD1FA8-6C30-4818-AC47-7C7DC315515A}"/>
    <hyperlink ref="A10" r:id="rId8" xr:uid="{87B982B4-AB49-48A7-AC81-95922F3115D1}"/>
    <hyperlink ref="A11" r:id="rId9" xr:uid="{D0A546CA-8D96-4A05-BF5E-B77EC175A182}"/>
    <hyperlink ref="A12" r:id="rId10" xr:uid="{2B0F3930-A856-45B1-BC6E-1B3DE131478F}"/>
    <hyperlink ref="A13" r:id="rId11" xr:uid="{69CBD240-6D91-4386-A1C4-4F70D33E16CF}"/>
    <hyperlink ref="A14" r:id="rId12" xr:uid="{16075868-55DA-43A4-8AA3-C48165897F8F}"/>
    <hyperlink ref="A15" r:id="rId13" xr:uid="{F34C1E72-C32D-478D-A379-B472D195AE7A}"/>
    <hyperlink ref="A16" r:id="rId14" xr:uid="{5212D643-0157-4CF3-8135-8D838DD777B2}"/>
    <hyperlink ref="A17" r:id="rId15" xr:uid="{F5105F65-EB8F-488E-9863-5F304435B53F}"/>
    <hyperlink ref="A18" r:id="rId16" xr:uid="{44CD6775-D543-4030-B8FB-F97A79449D25}"/>
    <hyperlink ref="A19" r:id="rId17" xr:uid="{E4625A0E-AE80-4842-BE25-FDE1A466ED3F}"/>
    <hyperlink ref="A20" r:id="rId18" xr:uid="{D60A0433-4AF4-453B-A019-5175F785032E}"/>
    <hyperlink ref="A21" r:id="rId19" xr:uid="{1E2AF126-8B08-4740-A8ED-948F3C7F7ADF}"/>
    <hyperlink ref="A22" r:id="rId20" xr:uid="{5CC36CCF-C9C8-4587-A9DF-BD0FAEE2A3E3}"/>
    <hyperlink ref="A23" r:id="rId21" xr:uid="{D123E337-F5DC-4B60-8F5B-257B7BC95FE4}"/>
    <hyperlink ref="A24" r:id="rId22" xr:uid="{449A4A2E-69CE-45A2-99FD-4DB43A9D4012}"/>
    <hyperlink ref="A25" r:id="rId23" xr:uid="{22451AF0-5F58-42FE-BD3D-3A3A08DE758D}"/>
    <hyperlink ref="A26" r:id="rId24" xr:uid="{9C1D7FB8-77ED-4E0E-8EC6-A2FEE17B397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99D91-4590-44D1-BA3F-81A9371F45CE}">
  <sheetPr codeName="工作表1">
    <outlinePr summaryBelow="0" summaryRight="0"/>
  </sheetPr>
  <dimension ref="A1:N1029"/>
  <sheetViews>
    <sheetView workbookViewId="0">
      <pane xSplit="2" ySplit="2" topLeftCell="C3" activePane="bottomRight" state="frozen"/>
      <selection activeCell="E8" sqref="E8"/>
      <selection pane="topRight" activeCell="E8" sqref="E8"/>
      <selection pane="bottomLeft" activeCell="E8" sqref="E8"/>
      <selection pane="bottomRight" activeCell="C28" sqref="C28"/>
    </sheetView>
  </sheetViews>
  <sheetFormatPr defaultColWidth="12.54296875" defaultRowHeight="15" customHeight="1"/>
  <cols>
    <col min="1" max="1" width="21.26953125" style="16" customWidth="1"/>
    <col min="2" max="2" width="11" style="16" customWidth="1"/>
    <col min="3" max="3" width="13.08984375" style="16" customWidth="1"/>
    <col min="4" max="4" width="13" style="16" customWidth="1"/>
    <col min="5" max="5" width="12.6328125" style="16" customWidth="1"/>
    <col min="6" max="6" width="13.54296875" style="16" customWidth="1"/>
    <col min="7" max="10" width="11.81640625" style="16" customWidth="1"/>
    <col min="11" max="14" width="12.6328125" style="16" customWidth="1"/>
    <col min="15" max="16384" width="12.54296875" style="16"/>
  </cols>
  <sheetData>
    <row r="1" spans="1:14" ht="15" customHeight="1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10253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5" customHeight="1">
      <c r="A3" s="3" t="s">
        <v>22</v>
      </c>
      <c r="B3" s="15" t="s">
        <v>1</v>
      </c>
      <c r="C3" s="15" t="s">
        <v>21</v>
      </c>
      <c r="D3" s="15" t="s">
        <v>9828</v>
      </c>
      <c r="E3" s="15" t="s">
        <v>2764</v>
      </c>
      <c r="F3" s="15">
        <v>10</v>
      </c>
      <c r="G3" s="15">
        <v>100</v>
      </c>
      <c r="H3" s="15">
        <v>120</v>
      </c>
      <c r="I3" s="15">
        <v>0.85</v>
      </c>
      <c r="J3" s="15"/>
      <c r="K3" s="15">
        <v>100</v>
      </c>
      <c r="L3" s="15">
        <v>150</v>
      </c>
      <c r="M3" s="15" t="s">
        <v>9484</v>
      </c>
      <c r="N3" s="15" t="s">
        <v>910</v>
      </c>
    </row>
    <row r="4" spans="1:14" ht="15" customHeight="1">
      <c r="A4" s="3" t="s">
        <v>25</v>
      </c>
      <c r="B4" s="15" t="s">
        <v>1</v>
      </c>
      <c r="C4" s="15" t="s">
        <v>21</v>
      </c>
      <c r="D4" s="15" t="s">
        <v>9828</v>
      </c>
      <c r="E4" s="15" t="s">
        <v>2764</v>
      </c>
      <c r="F4" s="15">
        <v>10</v>
      </c>
      <c r="G4" s="15">
        <v>150</v>
      </c>
      <c r="H4" s="15">
        <v>120</v>
      </c>
      <c r="I4" s="15">
        <v>0.88</v>
      </c>
      <c r="J4" s="15"/>
      <c r="K4" s="15">
        <v>100</v>
      </c>
      <c r="L4" s="15">
        <v>150</v>
      </c>
      <c r="M4" s="15" t="s">
        <v>9484</v>
      </c>
      <c r="N4" s="15" t="s">
        <v>910</v>
      </c>
    </row>
    <row r="5" spans="1:14" ht="15" customHeight="1">
      <c r="A5" s="3" t="s">
        <v>28</v>
      </c>
      <c r="B5" s="15" t="s">
        <v>1</v>
      </c>
      <c r="C5" s="15" t="s">
        <v>21</v>
      </c>
      <c r="D5" s="15" t="s">
        <v>9828</v>
      </c>
      <c r="E5" s="15" t="s">
        <v>2764</v>
      </c>
      <c r="F5" s="15">
        <v>10</v>
      </c>
      <c r="G5" s="15">
        <v>200</v>
      </c>
      <c r="H5" s="15">
        <v>120</v>
      </c>
      <c r="I5" s="15">
        <v>0.88</v>
      </c>
      <c r="J5" s="15"/>
      <c r="K5" s="15">
        <v>100</v>
      </c>
      <c r="L5" s="15">
        <v>150</v>
      </c>
      <c r="M5" s="15" t="s">
        <v>9484</v>
      </c>
      <c r="N5" s="15" t="s">
        <v>910</v>
      </c>
    </row>
    <row r="6" spans="1:14" ht="15" customHeight="1">
      <c r="A6" s="3" t="s">
        <v>33</v>
      </c>
      <c r="B6" s="15" t="s">
        <v>1</v>
      </c>
      <c r="C6" s="15" t="s">
        <v>21</v>
      </c>
      <c r="D6" s="15" t="s">
        <v>9828</v>
      </c>
      <c r="E6" s="15" t="s">
        <v>2764</v>
      </c>
      <c r="F6" s="15">
        <v>10</v>
      </c>
      <c r="G6" s="15">
        <v>45</v>
      </c>
      <c r="H6" s="15">
        <v>120</v>
      </c>
      <c r="I6" s="15">
        <v>0.7</v>
      </c>
      <c r="J6" s="15"/>
      <c r="K6" s="15">
        <v>100</v>
      </c>
      <c r="L6" s="15">
        <v>150</v>
      </c>
      <c r="M6" s="15" t="s">
        <v>9484</v>
      </c>
      <c r="N6" s="15" t="s">
        <v>910</v>
      </c>
    </row>
    <row r="7" spans="1:14" ht="15" customHeight="1">
      <c r="A7" s="3" t="s">
        <v>38</v>
      </c>
      <c r="B7" s="15" t="s">
        <v>1</v>
      </c>
      <c r="C7" s="15" t="s">
        <v>21</v>
      </c>
      <c r="D7" s="15" t="s">
        <v>9828</v>
      </c>
      <c r="E7" s="15" t="s">
        <v>2764</v>
      </c>
      <c r="F7" s="15">
        <v>10</v>
      </c>
      <c r="G7" s="15">
        <v>60</v>
      </c>
      <c r="H7" s="15">
        <v>120</v>
      </c>
      <c r="I7" s="15">
        <v>0.8</v>
      </c>
      <c r="J7" s="15"/>
      <c r="K7" s="15">
        <v>100</v>
      </c>
      <c r="L7" s="15">
        <v>150</v>
      </c>
      <c r="M7" s="15" t="s">
        <v>9484</v>
      </c>
      <c r="N7" s="15" t="s">
        <v>910</v>
      </c>
    </row>
    <row r="8" spans="1:14" ht="15" customHeight="1">
      <c r="A8" s="3" t="s">
        <v>46</v>
      </c>
      <c r="B8" s="15" t="s">
        <v>1</v>
      </c>
      <c r="C8" s="15" t="s">
        <v>21</v>
      </c>
      <c r="D8" s="15" t="s">
        <v>9828</v>
      </c>
      <c r="E8" s="15" t="s">
        <v>2764</v>
      </c>
      <c r="F8" s="15">
        <v>15</v>
      </c>
      <c r="G8" s="15">
        <v>100</v>
      </c>
      <c r="H8" s="15">
        <v>150</v>
      </c>
      <c r="I8" s="15">
        <v>0.92</v>
      </c>
      <c r="J8" s="15"/>
      <c r="K8" s="15">
        <v>100</v>
      </c>
      <c r="L8" s="15">
        <v>150</v>
      </c>
      <c r="M8" s="15" t="s">
        <v>9484</v>
      </c>
      <c r="N8" s="15" t="s">
        <v>910</v>
      </c>
    </row>
    <row r="9" spans="1:14" ht="15" customHeight="1">
      <c r="A9" s="3" t="s">
        <v>48</v>
      </c>
      <c r="B9" s="15" t="s">
        <v>1</v>
      </c>
      <c r="C9" s="15" t="s">
        <v>21</v>
      </c>
      <c r="D9" s="15" t="s">
        <v>9828</v>
      </c>
      <c r="E9" s="15" t="s">
        <v>2764</v>
      </c>
      <c r="F9" s="15">
        <v>15</v>
      </c>
      <c r="G9" s="15">
        <v>150</v>
      </c>
      <c r="H9" s="15">
        <v>150</v>
      </c>
      <c r="I9" s="15">
        <v>1.05</v>
      </c>
      <c r="J9" s="15"/>
      <c r="K9" s="15">
        <v>100</v>
      </c>
      <c r="L9" s="15">
        <v>150</v>
      </c>
      <c r="M9" s="15" t="s">
        <v>9484</v>
      </c>
      <c r="N9" s="15" t="s">
        <v>910</v>
      </c>
    </row>
    <row r="10" spans="1:14" ht="15" customHeight="1">
      <c r="A10" s="3" t="s">
        <v>49</v>
      </c>
      <c r="B10" s="15" t="s">
        <v>1</v>
      </c>
      <c r="C10" s="15" t="s">
        <v>21</v>
      </c>
      <c r="D10" s="15" t="s">
        <v>9828</v>
      </c>
      <c r="E10" s="15" t="s">
        <v>2764</v>
      </c>
      <c r="F10" s="15">
        <v>15</v>
      </c>
      <c r="G10" s="15">
        <v>200</v>
      </c>
      <c r="H10" s="15">
        <v>150</v>
      </c>
      <c r="I10" s="15">
        <v>1.05</v>
      </c>
      <c r="J10" s="15"/>
      <c r="K10" s="15">
        <v>100</v>
      </c>
      <c r="L10" s="15">
        <v>150</v>
      </c>
      <c r="M10" s="15" t="s">
        <v>9484</v>
      </c>
      <c r="N10" s="15" t="s">
        <v>910</v>
      </c>
    </row>
    <row r="11" spans="1:14" ht="15" customHeight="1">
      <c r="A11" s="3" t="s">
        <v>52</v>
      </c>
      <c r="B11" s="15" t="s">
        <v>1</v>
      </c>
      <c r="C11" s="15" t="s">
        <v>21</v>
      </c>
      <c r="D11" s="15" t="s">
        <v>9828</v>
      </c>
      <c r="E11" s="15" t="s">
        <v>2764</v>
      </c>
      <c r="F11" s="15">
        <v>15</v>
      </c>
      <c r="G11" s="15">
        <v>45</v>
      </c>
      <c r="H11" s="15">
        <v>150</v>
      </c>
      <c r="I11" s="15"/>
      <c r="J11" s="15"/>
      <c r="K11" s="15">
        <v>500</v>
      </c>
      <c r="L11" s="15">
        <v>150</v>
      </c>
      <c r="M11" s="15" t="s">
        <v>9484</v>
      </c>
      <c r="N11" s="15" t="s">
        <v>910</v>
      </c>
    </row>
    <row r="12" spans="1:14" ht="15" customHeight="1">
      <c r="A12" s="3" t="s">
        <v>55</v>
      </c>
      <c r="B12" s="15" t="s">
        <v>1</v>
      </c>
      <c r="C12" s="15" t="s">
        <v>21</v>
      </c>
      <c r="D12" s="15" t="s">
        <v>9828</v>
      </c>
      <c r="E12" s="15" t="s">
        <v>2764</v>
      </c>
      <c r="F12" s="15">
        <v>15</v>
      </c>
      <c r="G12" s="15">
        <v>60</v>
      </c>
      <c r="H12" s="15">
        <v>150</v>
      </c>
      <c r="I12" s="15">
        <v>0.75</v>
      </c>
      <c r="J12" s="15"/>
      <c r="K12" s="15">
        <v>300</v>
      </c>
      <c r="L12" s="15">
        <v>150</v>
      </c>
      <c r="M12" s="15" t="s">
        <v>9484</v>
      </c>
      <c r="N12" s="15" t="s">
        <v>910</v>
      </c>
    </row>
    <row r="13" spans="1:14" ht="15" customHeight="1">
      <c r="A13" s="3" t="s">
        <v>65</v>
      </c>
      <c r="B13" s="15" t="s">
        <v>1</v>
      </c>
      <c r="C13" s="15" t="s">
        <v>21</v>
      </c>
      <c r="D13" s="15" t="s">
        <v>9828</v>
      </c>
      <c r="E13" s="15" t="s">
        <v>2764</v>
      </c>
      <c r="F13" s="15">
        <v>20</v>
      </c>
      <c r="G13" s="15">
        <v>100</v>
      </c>
      <c r="H13" s="15">
        <v>150</v>
      </c>
      <c r="I13" s="15">
        <v>0.85</v>
      </c>
      <c r="J13" s="15"/>
      <c r="K13" s="15">
        <v>100</v>
      </c>
      <c r="L13" s="15">
        <v>150</v>
      </c>
      <c r="M13" s="15" t="s">
        <v>9484</v>
      </c>
      <c r="N13" s="15" t="s">
        <v>910</v>
      </c>
    </row>
    <row r="14" spans="1:14" ht="15" customHeight="1">
      <c r="A14" s="3" t="s">
        <v>69</v>
      </c>
      <c r="B14" s="15" t="s">
        <v>1</v>
      </c>
      <c r="C14" s="15" t="s">
        <v>21</v>
      </c>
      <c r="D14" s="15" t="s">
        <v>9828</v>
      </c>
      <c r="E14" s="15" t="s">
        <v>2764</v>
      </c>
      <c r="F14" s="15">
        <v>20</v>
      </c>
      <c r="G14" s="15">
        <v>150</v>
      </c>
      <c r="H14" s="15">
        <v>150</v>
      </c>
      <c r="I14" s="15">
        <v>0.99</v>
      </c>
      <c r="J14" s="15"/>
      <c r="K14" s="15">
        <v>100</v>
      </c>
      <c r="L14" s="15">
        <v>150</v>
      </c>
      <c r="M14" s="15" t="s">
        <v>9484</v>
      </c>
      <c r="N14" s="15" t="s">
        <v>910</v>
      </c>
    </row>
    <row r="15" spans="1:14" ht="15" customHeight="1">
      <c r="A15" s="3" t="s">
        <v>72</v>
      </c>
      <c r="B15" s="15" t="s">
        <v>1</v>
      </c>
      <c r="C15" s="15" t="s">
        <v>21</v>
      </c>
      <c r="D15" s="15" t="s">
        <v>9828</v>
      </c>
      <c r="E15" s="15" t="s">
        <v>2764</v>
      </c>
      <c r="F15" s="15">
        <v>20</v>
      </c>
      <c r="G15" s="15">
        <v>200</v>
      </c>
      <c r="H15" s="15">
        <v>150</v>
      </c>
      <c r="I15" s="15">
        <v>0.99</v>
      </c>
      <c r="J15" s="15"/>
      <c r="K15" s="15">
        <v>100</v>
      </c>
      <c r="L15" s="15">
        <v>150</v>
      </c>
      <c r="M15" s="15" t="s">
        <v>9484</v>
      </c>
      <c r="N15" s="15" t="s">
        <v>910</v>
      </c>
    </row>
    <row r="16" spans="1:14" ht="15" customHeight="1">
      <c r="A16" s="3" t="s">
        <v>75</v>
      </c>
      <c r="B16" s="15" t="s">
        <v>1</v>
      </c>
      <c r="C16" s="15" t="s">
        <v>21</v>
      </c>
      <c r="D16" s="15" t="s">
        <v>9828</v>
      </c>
      <c r="E16" s="15" t="s">
        <v>2764</v>
      </c>
      <c r="F16" s="15">
        <v>20</v>
      </c>
      <c r="G16" s="15">
        <v>35</v>
      </c>
      <c r="H16" s="15">
        <v>150</v>
      </c>
      <c r="I16" s="15"/>
      <c r="J16" s="15"/>
      <c r="K16" s="15">
        <v>100</v>
      </c>
      <c r="L16" s="15">
        <v>150</v>
      </c>
      <c r="M16" s="15" t="s">
        <v>9484</v>
      </c>
      <c r="N16" s="15" t="s">
        <v>910</v>
      </c>
    </row>
    <row r="17" spans="1:14" ht="15" customHeight="1">
      <c r="A17" s="3" t="s">
        <v>78</v>
      </c>
      <c r="B17" s="15" t="s">
        <v>1</v>
      </c>
      <c r="C17" s="15" t="s">
        <v>21</v>
      </c>
      <c r="D17" s="15" t="s">
        <v>9828</v>
      </c>
      <c r="E17" s="15" t="s">
        <v>2764</v>
      </c>
      <c r="F17" s="15">
        <v>20</v>
      </c>
      <c r="G17" s="15">
        <v>45</v>
      </c>
      <c r="H17" s="15">
        <v>150</v>
      </c>
      <c r="I17" s="15"/>
      <c r="J17" s="15"/>
      <c r="K17" s="15">
        <v>100</v>
      </c>
      <c r="L17" s="15">
        <v>150</v>
      </c>
      <c r="M17" s="15" t="s">
        <v>9484</v>
      </c>
      <c r="N17" s="15" t="s">
        <v>910</v>
      </c>
    </row>
    <row r="18" spans="1:14" ht="15" customHeight="1">
      <c r="A18" s="3" t="s">
        <v>81</v>
      </c>
      <c r="B18" s="15" t="s">
        <v>1</v>
      </c>
      <c r="C18" s="15" t="s">
        <v>21</v>
      </c>
      <c r="D18" s="15" t="s">
        <v>9828</v>
      </c>
      <c r="E18" s="15" t="s">
        <v>2764</v>
      </c>
      <c r="F18" s="15">
        <v>20</v>
      </c>
      <c r="G18" s="15">
        <v>50</v>
      </c>
      <c r="H18" s="15">
        <v>150</v>
      </c>
      <c r="I18" s="15">
        <v>0.8</v>
      </c>
      <c r="J18" s="15"/>
      <c r="K18" s="15">
        <v>100</v>
      </c>
      <c r="L18" s="15">
        <v>150</v>
      </c>
      <c r="M18" s="15" t="s">
        <v>9484</v>
      </c>
      <c r="N18" s="15" t="s">
        <v>910</v>
      </c>
    </row>
    <row r="19" spans="1:14" ht="15" customHeight="1">
      <c r="A19" s="3" t="s">
        <v>84</v>
      </c>
      <c r="B19" s="15" t="s">
        <v>1</v>
      </c>
      <c r="C19" s="15" t="s">
        <v>21</v>
      </c>
      <c r="D19" s="15" t="s">
        <v>9828</v>
      </c>
      <c r="E19" s="15" t="s">
        <v>2764</v>
      </c>
      <c r="F19" s="15">
        <v>20</v>
      </c>
      <c r="G19" s="15">
        <v>60</v>
      </c>
      <c r="H19" s="15">
        <v>150</v>
      </c>
      <c r="I19" s="15">
        <v>0.8</v>
      </c>
      <c r="J19" s="15"/>
      <c r="K19" s="15">
        <v>100</v>
      </c>
      <c r="L19" s="15">
        <v>150</v>
      </c>
      <c r="M19" s="15" t="s">
        <v>9484</v>
      </c>
      <c r="N19" s="15" t="s">
        <v>910</v>
      </c>
    </row>
    <row r="20" spans="1:14" ht="15" customHeight="1">
      <c r="A20" s="3" t="s">
        <v>87</v>
      </c>
      <c r="B20" s="15" t="s">
        <v>1</v>
      </c>
      <c r="C20" s="15" t="s">
        <v>21</v>
      </c>
      <c r="D20" s="15" t="s">
        <v>9828</v>
      </c>
      <c r="E20" s="15" t="s">
        <v>2764</v>
      </c>
      <c r="F20" s="15">
        <v>20</v>
      </c>
      <c r="G20" s="15">
        <v>90</v>
      </c>
      <c r="H20" s="15">
        <v>150</v>
      </c>
      <c r="I20" s="15">
        <v>0.85</v>
      </c>
      <c r="J20" s="15"/>
      <c r="K20" s="15">
        <v>100</v>
      </c>
      <c r="L20" s="15">
        <v>150</v>
      </c>
      <c r="M20" s="15" t="s">
        <v>9484</v>
      </c>
      <c r="N20" s="15" t="s">
        <v>910</v>
      </c>
    </row>
    <row r="21" spans="1:14" ht="15" customHeight="1">
      <c r="A21" s="3" t="s">
        <v>95</v>
      </c>
      <c r="B21" s="15" t="s">
        <v>1</v>
      </c>
      <c r="C21" s="15" t="s">
        <v>21</v>
      </c>
      <c r="D21" s="15" t="s">
        <v>9828</v>
      </c>
      <c r="E21" s="15" t="s">
        <v>2764</v>
      </c>
      <c r="F21" s="15">
        <v>25</v>
      </c>
      <c r="G21" s="15">
        <v>100</v>
      </c>
      <c r="H21" s="15">
        <v>200</v>
      </c>
      <c r="I21" s="15">
        <v>0.85</v>
      </c>
      <c r="J21" s="15"/>
      <c r="K21" s="15">
        <v>100</v>
      </c>
      <c r="L21" s="15">
        <v>150</v>
      </c>
      <c r="M21" s="15" t="s">
        <v>9484</v>
      </c>
      <c r="N21" s="15" t="s">
        <v>910</v>
      </c>
    </row>
    <row r="22" spans="1:14" ht="15" customHeight="1">
      <c r="A22" s="3" t="s">
        <v>97</v>
      </c>
      <c r="B22" s="15" t="s">
        <v>1</v>
      </c>
      <c r="C22" s="15" t="s">
        <v>21</v>
      </c>
      <c r="D22" s="15" t="s">
        <v>9828</v>
      </c>
      <c r="E22" s="15" t="s">
        <v>2764</v>
      </c>
      <c r="F22" s="15">
        <v>25</v>
      </c>
      <c r="G22" s="15">
        <v>150</v>
      </c>
      <c r="H22" s="15">
        <v>200</v>
      </c>
      <c r="I22" s="15">
        <v>0.95</v>
      </c>
      <c r="J22" s="15"/>
      <c r="K22" s="15">
        <v>100</v>
      </c>
      <c r="L22" s="15">
        <v>150</v>
      </c>
      <c r="M22" s="15" t="s">
        <v>9484</v>
      </c>
      <c r="N22" s="15" t="s">
        <v>910</v>
      </c>
    </row>
    <row r="23" spans="1:14" ht="15" customHeight="1">
      <c r="A23" s="3" t="s">
        <v>100</v>
      </c>
      <c r="B23" s="15" t="s">
        <v>1</v>
      </c>
      <c r="C23" s="15" t="s">
        <v>21</v>
      </c>
      <c r="D23" s="15" t="s">
        <v>9828</v>
      </c>
      <c r="E23" s="15" t="s">
        <v>2764</v>
      </c>
      <c r="F23" s="15">
        <v>25</v>
      </c>
      <c r="G23" s="15">
        <v>45</v>
      </c>
      <c r="H23" s="15">
        <v>200</v>
      </c>
      <c r="I23" s="15"/>
      <c r="J23" s="15"/>
      <c r="K23" s="15">
        <v>200</v>
      </c>
      <c r="L23" s="15">
        <v>150</v>
      </c>
      <c r="M23" s="15" t="s">
        <v>9484</v>
      </c>
      <c r="N23" s="15" t="s">
        <v>910</v>
      </c>
    </row>
    <row r="24" spans="1:14" ht="15" customHeight="1">
      <c r="A24" s="3" t="s">
        <v>103</v>
      </c>
      <c r="B24" s="15" t="s">
        <v>1</v>
      </c>
      <c r="C24" s="15" t="s">
        <v>21</v>
      </c>
      <c r="D24" s="15" t="s">
        <v>9828</v>
      </c>
      <c r="E24" s="15" t="s">
        <v>2764</v>
      </c>
      <c r="F24" s="15">
        <v>25</v>
      </c>
      <c r="G24" s="15">
        <v>60</v>
      </c>
      <c r="H24" s="15">
        <v>200</v>
      </c>
      <c r="I24" s="15">
        <v>0.75</v>
      </c>
      <c r="J24" s="15"/>
      <c r="K24" s="15">
        <v>200</v>
      </c>
      <c r="L24" s="15">
        <v>150</v>
      </c>
      <c r="M24" s="15" t="s">
        <v>9484</v>
      </c>
      <c r="N24" s="15" t="s">
        <v>910</v>
      </c>
    </row>
    <row r="25" spans="1:14" ht="15" customHeight="1">
      <c r="A25" s="3" t="s">
        <v>106</v>
      </c>
      <c r="B25" s="15" t="s">
        <v>1</v>
      </c>
      <c r="C25" s="15" t="s">
        <v>21</v>
      </c>
      <c r="D25" s="15" t="s">
        <v>9828</v>
      </c>
      <c r="E25" s="15" t="s">
        <v>2764</v>
      </c>
      <c r="F25" s="15">
        <v>30</v>
      </c>
      <c r="G25" s="15">
        <v>100</v>
      </c>
      <c r="H25" s="15">
        <v>200</v>
      </c>
      <c r="I25" s="15">
        <v>0.84</v>
      </c>
      <c r="J25" s="15"/>
      <c r="K25" s="15">
        <v>200</v>
      </c>
      <c r="L25" s="15">
        <v>150</v>
      </c>
      <c r="M25" s="15" t="s">
        <v>9484</v>
      </c>
      <c r="N25" s="15" t="s">
        <v>910</v>
      </c>
    </row>
    <row r="26" spans="1:14" ht="15" customHeight="1">
      <c r="A26" s="3" t="s">
        <v>109</v>
      </c>
      <c r="B26" s="15" t="s">
        <v>1</v>
      </c>
      <c r="C26" s="15" t="s">
        <v>21</v>
      </c>
      <c r="D26" s="15" t="s">
        <v>9828</v>
      </c>
      <c r="E26" s="15" t="s">
        <v>2764</v>
      </c>
      <c r="F26" s="15">
        <v>30</v>
      </c>
      <c r="G26" s="15">
        <v>150</v>
      </c>
      <c r="H26" s="15">
        <v>200</v>
      </c>
      <c r="I26" s="15">
        <v>0.95</v>
      </c>
      <c r="J26" s="15"/>
      <c r="K26" s="15">
        <v>100</v>
      </c>
      <c r="L26" s="15">
        <v>150</v>
      </c>
      <c r="M26" s="15" t="s">
        <v>9484</v>
      </c>
      <c r="N26" s="15" t="s">
        <v>910</v>
      </c>
    </row>
    <row r="27" spans="1:14" ht="15" customHeight="1">
      <c r="A27" s="3" t="s">
        <v>115</v>
      </c>
      <c r="B27" s="15" t="s">
        <v>1</v>
      </c>
      <c r="C27" s="15" t="s">
        <v>21</v>
      </c>
      <c r="D27" s="15" t="s">
        <v>9828</v>
      </c>
      <c r="E27" s="15" t="s">
        <v>2764</v>
      </c>
      <c r="F27" s="15">
        <v>30</v>
      </c>
      <c r="G27" s="15">
        <v>45</v>
      </c>
      <c r="H27" s="15">
        <v>200</v>
      </c>
      <c r="I27" s="15">
        <v>0.7</v>
      </c>
      <c r="J27" s="15"/>
      <c r="K27" s="15">
        <v>200</v>
      </c>
      <c r="L27" s="15">
        <v>150</v>
      </c>
      <c r="M27" s="15" t="s">
        <v>9484</v>
      </c>
      <c r="N27" s="15" t="s">
        <v>910</v>
      </c>
    </row>
    <row r="28" spans="1:14" ht="15" customHeight="1">
      <c r="A28" s="3" t="s">
        <v>120</v>
      </c>
      <c r="B28" s="15" t="s">
        <v>1</v>
      </c>
      <c r="C28" s="15" t="s">
        <v>21</v>
      </c>
      <c r="D28" s="15" t="s">
        <v>9828</v>
      </c>
      <c r="E28" s="15" t="s">
        <v>2764</v>
      </c>
      <c r="F28" s="15">
        <v>30</v>
      </c>
      <c r="G28" s="15">
        <v>60</v>
      </c>
      <c r="H28" s="15">
        <v>200</v>
      </c>
      <c r="I28" s="15">
        <v>0.77</v>
      </c>
      <c r="J28" s="15"/>
      <c r="K28" s="15">
        <v>200</v>
      </c>
      <c r="L28" s="15">
        <v>150</v>
      </c>
      <c r="M28" s="15" t="s">
        <v>9484</v>
      </c>
      <c r="N28" s="15" t="s">
        <v>910</v>
      </c>
    </row>
    <row r="29" spans="1:14" ht="15" customHeight="1">
      <c r="A29" s="3" t="s">
        <v>122</v>
      </c>
      <c r="B29" s="15" t="s">
        <v>1</v>
      </c>
      <c r="C29" s="15" t="s">
        <v>21</v>
      </c>
      <c r="D29" s="15" t="s">
        <v>9828</v>
      </c>
      <c r="E29" s="15" t="s">
        <v>2764</v>
      </c>
      <c r="F29" s="15">
        <v>30</v>
      </c>
      <c r="G29" s="15">
        <v>80</v>
      </c>
      <c r="H29" s="15">
        <v>200</v>
      </c>
      <c r="I29" s="15">
        <v>0.84</v>
      </c>
      <c r="J29" s="15"/>
      <c r="K29" s="15">
        <v>200</v>
      </c>
      <c r="L29" s="15">
        <v>150</v>
      </c>
      <c r="M29" s="15" t="s">
        <v>9484</v>
      </c>
      <c r="N29" s="15" t="s">
        <v>910</v>
      </c>
    </row>
    <row r="30" spans="1:14" ht="15" customHeight="1">
      <c r="A30" s="3" t="s">
        <v>185</v>
      </c>
      <c r="B30" s="15" t="s">
        <v>1</v>
      </c>
      <c r="C30" s="15" t="s">
        <v>184</v>
      </c>
      <c r="D30" s="15" t="s">
        <v>9828</v>
      </c>
      <c r="E30" s="15" t="s">
        <v>2764</v>
      </c>
      <c r="F30" s="15">
        <v>10</v>
      </c>
      <c r="G30" s="15">
        <v>100</v>
      </c>
      <c r="H30" s="15">
        <v>120</v>
      </c>
      <c r="I30" s="15">
        <v>0.85</v>
      </c>
      <c r="J30" s="15"/>
      <c r="K30" s="15">
        <v>100</v>
      </c>
      <c r="L30" s="15">
        <v>150</v>
      </c>
      <c r="M30" s="15" t="s">
        <v>9484</v>
      </c>
      <c r="N30" s="15" t="s">
        <v>910</v>
      </c>
    </row>
    <row r="31" spans="1:14" ht="15" customHeight="1">
      <c r="A31" s="3" t="s">
        <v>188</v>
      </c>
      <c r="B31" s="15" t="s">
        <v>1</v>
      </c>
      <c r="C31" s="15" t="s">
        <v>184</v>
      </c>
      <c r="D31" s="15" t="s">
        <v>9828</v>
      </c>
      <c r="E31" s="15" t="s">
        <v>2764</v>
      </c>
      <c r="F31" s="15">
        <v>10</v>
      </c>
      <c r="G31" s="15">
        <v>150</v>
      </c>
      <c r="H31" s="15">
        <v>120</v>
      </c>
      <c r="I31" s="15">
        <v>0.88</v>
      </c>
      <c r="J31" s="15"/>
      <c r="K31" s="15">
        <v>100</v>
      </c>
      <c r="L31" s="15">
        <v>150</v>
      </c>
      <c r="M31" s="15" t="s">
        <v>9484</v>
      </c>
      <c r="N31" s="15" t="s">
        <v>910</v>
      </c>
    </row>
    <row r="32" spans="1:14" ht="15" customHeight="1">
      <c r="A32" s="3" t="s">
        <v>191</v>
      </c>
      <c r="B32" s="15" t="s">
        <v>1</v>
      </c>
      <c r="C32" s="15" t="s">
        <v>184</v>
      </c>
      <c r="D32" s="15" t="s">
        <v>9828</v>
      </c>
      <c r="E32" s="15" t="s">
        <v>2764</v>
      </c>
      <c r="F32" s="15">
        <v>10</v>
      </c>
      <c r="G32" s="15">
        <v>200</v>
      </c>
      <c r="H32" s="15">
        <v>120</v>
      </c>
      <c r="I32" s="15">
        <v>0.88</v>
      </c>
      <c r="J32" s="15"/>
      <c r="K32" s="15">
        <v>100</v>
      </c>
      <c r="L32" s="15">
        <v>150</v>
      </c>
      <c r="M32" s="15" t="s">
        <v>9484</v>
      </c>
      <c r="N32" s="15" t="s">
        <v>910</v>
      </c>
    </row>
    <row r="33" spans="1:14" ht="15" customHeight="1">
      <c r="A33" s="3" t="s">
        <v>196</v>
      </c>
      <c r="B33" s="15" t="s">
        <v>1</v>
      </c>
      <c r="C33" s="15" t="s">
        <v>184</v>
      </c>
      <c r="D33" s="15" t="s">
        <v>9828</v>
      </c>
      <c r="E33" s="15" t="s">
        <v>2764</v>
      </c>
      <c r="F33" s="15">
        <v>10</v>
      </c>
      <c r="G33" s="15">
        <v>45</v>
      </c>
      <c r="H33" s="15">
        <v>120</v>
      </c>
      <c r="I33" s="15">
        <v>0.7</v>
      </c>
      <c r="J33" s="15"/>
      <c r="K33" s="15">
        <v>100</v>
      </c>
      <c r="L33" s="15">
        <v>150</v>
      </c>
      <c r="M33" s="15" t="s">
        <v>9484</v>
      </c>
      <c r="N33" s="15" t="s">
        <v>910</v>
      </c>
    </row>
    <row r="34" spans="1:14" ht="15" customHeight="1">
      <c r="A34" s="3" t="s">
        <v>201</v>
      </c>
      <c r="B34" s="15" t="s">
        <v>1</v>
      </c>
      <c r="C34" s="15" t="s">
        <v>184</v>
      </c>
      <c r="D34" s="15" t="s">
        <v>9828</v>
      </c>
      <c r="E34" s="15" t="s">
        <v>2764</v>
      </c>
      <c r="F34" s="15">
        <v>10</v>
      </c>
      <c r="G34" s="15">
        <v>60</v>
      </c>
      <c r="H34" s="15">
        <v>120</v>
      </c>
      <c r="I34" s="15">
        <v>0.8</v>
      </c>
      <c r="J34" s="15"/>
      <c r="K34" s="15">
        <v>100</v>
      </c>
      <c r="L34" s="15">
        <v>150</v>
      </c>
      <c r="M34" s="15" t="s">
        <v>9484</v>
      </c>
      <c r="N34" s="15" t="s">
        <v>910</v>
      </c>
    </row>
    <row r="35" spans="1:14" ht="15" customHeight="1">
      <c r="A35" s="3" t="s">
        <v>209</v>
      </c>
      <c r="B35" s="15" t="s">
        <v>1</v>
      </c>
      <c r="C35" s="15" t="s">
        <v>184</v>
      </c>
      <c r="D35" s="15" t="s">
        <v>9828</v>
      </c>
      <c r="E35" s="15" t="s">
        <v>2764</v>
      </c>
      <c r="F35" s="15">
        <v>15</v>
      </c>
      <c r="G35" s="15">
        <v>100</v>
      </c>
      <c r="H35" s="15">
        <v>150</v>
      </c>
      <c r="I35" s="15">
        <v>0.92</v>
      </c>
      <c r="J35" s="15"/>
      <c r="K35" s="15">
        <v>100</v>
      </c>
      <c r="L35" s="15">
        <v>150</v>
      </c>
      <c r="M35" s="15" t="s">
        <v>9484</v>
      </c>
      <c r="N35" s="15" t="s">
        <v>910</v>
      </c>
    </row>
    <row r="36" spans="1:14" ht="15" customHeight="1">
      <c r="A36" s="3" t="s">
        <v>211</v>
      </c>
      <c r="B36" s="15" t="s">
        <v>1</v>
      </c>
      <c r="C36" s="15" t="s">
        <v>184</v>
      </c>
      <c r="D36" s="15" t="s">
        <v>9828</v>
      </c>
      <c r="E36" s="15" t="s">
        <v>2764</v>
      </c>
      <c r="F36" s="15">
        <v>15</v>
      </c>
      <c r="G36" s="15">
        <v>150</v>
      </c>
      <c r="H36" s="15">
        <v>150</v>
      </c>
      <c r="I36" s="15">
        <v>0.95</v>
      </c>
      <c r="J36" s="15"/>
      <c r="K36" s="15">
        <v>100</v>
      </c>
      <c r="L36" s="15">
        <v>150</v>
      </c>
      <c r="M36" s="15" t="s">
        <v>9484</v>
      </c>
      <c r="N36" s="15" t="s">
        <v>910</v>
      </c>
    </row>
    <row r="37" spans="1:14" ht="15" customHeight="1">
      <c r="A37" s="3" t="s">
        <v>212</v>
      </c>
      <c r="B37" s="15" t="s">
        <v>1</v>
      </c>
      <c r="C37" s="15" t="s">
        <v>184</v>
      </c>
      <c r="D37" s="15" t="s">
        <v>9828</v>
      </c>
      <c r="E37" s="15" t="s">
        <v>2764</v>
      </c>
      <c r="F37" s="15">
        <v>15</v>
      </c>
      <c r="G37" s="15">
        <v>200</v>
      </c>
      <c r="H37" s="15">
        <v>150</v>
      </c>
      <c r="I37" s="15">
        <v>0.95</v>
      </c>
      <c r="J37" s="15"/>
      <c r="K37" s="15">
        <v>100</v>
      </c>
      <c r="L37" s="15">
        <v>150</v>
      </c>
      <c r="M37" s="15" t="s">
        <v>9484</v>
      </c>
      <c r="N37" s="15" t="s">
        <v>910</v>
      </c>
    </row>
    <row r="38" spans="1:14" ht="15" customHeight="1">
      <c r="A38" s="3" t="s">
        <v>215</v>
      </c>
      <c r="B38" s="15" t="s">
        <v>1</v>
      </c>
      <c r="C38" s="15" t="s">
        <v>184</v>
      </c>
      <c r="D38" s="15" t="s">
        <v>9828</v>
      </c>
      <c r="E38" s="15" t="s">
        <v>2764</v>
      </c>
      <c r="F38" s="15">
        <v>15</v>
      </c>
      <c r="G38" s="15">
        <v>45</v>
      </c>
      <c r="H38" s="15">
        <v>150</v>
      </c>
      <c r="I38" s="15"/>
      <c r="J38" s="15"/>
      <c r="K38" s="15">
        <v>500</v>
      </c>
      <c r="L38" s="15">
        <v>150</v>
      </c>
      <c r="M38" s="15" t="s">
        <v>9484</v>
      </c>
      <c r="N38" s="15" t="s">
        <v>910</v>
      </c>
    </row>
    <row r="39" spans="1:14" ht="15" customHeight="1">
      <c r="A39" s="3" t="s">
        <v>218</v>
      </c>
      <c r="B39" s="15" t="s">
        <v>1</v>
      </c>
      <c r="C39" s="15" t="s">
        <v>184</v>
      </c>
      <c r="D39" s="15" t="s">
        <v>9828</v>
      </c>
      <c r="E39" s="15" t="s">
        <v>2764</v>
      </c>
      <c r="F39" s="15">
        <v>15</v>
      </c>
      <c r="G39" s="15">
        <v>60</v>
      </c>
      <c r="H39" s="15">
        <v>150</v>
      </c>
      <c r="I39" s="15">
        <v>0.75</v>
      </c>
      <c r="J39" s="15"/>
      <c r="K39" s="15">
        <v>300</v>
      </c>
      <c r="L39" s="15">
        <v>150</v>
      </c>
      <c r="M39" s="15" t="s">
        <v>9484</v>
      </c>
      <c r="N39" s="15" t="s">
        <v>910</v>
      </c>
    </row>
    <row r="40" spans="1:14" ht="15" customHeight="1">
      <c r="A40" s="3" t="s">
        <v>226</v>
      </c>
      <c r="B40" s="15" t="s">
        <v>1</v>
      </c>
      <c r="C40" s="15" t="s">
        <v>182</v>
      </c>
      <c r="D40" s="15" t="s">
        <v>9828</v>
      </c>
      <c r="E40" s="15" t="s">
        <v>2764</v>
      </c>
      <c r="F40" s="15">
        <v>16</v>
      </c>
      <c r="G40" s="15">
        <v>45</v>
      </c>
      <c r="H40" s="15">
        <v>275</v>
      </c>
      <c r="I40" s="15">
        <v>0.63</v>
      </c>
      <c r="J40" s="15"/>
      <c r="K40" s="15">
        <v>500</v>
      </c>
      <c r="L40" s="15">
        <v>150</v>
      </c>
      <c r="M40" s="15" t="s">
        <v>9484</v>
      </c>
      <c r="N40" s="15" t="s">
        <v>910</v>
      </c>
    </row>
    <row r="41" spans="1:14" ht="15" customHeight="1">
      <c r="A41" s="3" t="s">
        <v>229</v>
      </c>
      <c r="B41" s="15" t="s">
        <v>1</v>
      </c>
      <c r="C41" s="15" t="s">
        <v>184</v>
      </c>
      <c r="D41" s="15" t="s">
        <v>9828</v>
      </c>
      <c r="E41" s="15" t="s">
        <v>2764</v>
      </c>
      <c r="F41" s="15">
        <v>20</v>
      </c>
      <c r="G41" s="15">
        <v>100</v>
      </c>
      <c r="H41" s="15">
        <v>150</v>
      </c>
      <c r="I41" s="15">
        <v>0.85</v>
      </c>
      <c r="J41" s="15"/>
      <c r="K41" s="15">
        <v>100</v>
      </c>
      <c r="L41" s="15">
        <v>150</v>
      </c>
      <c r="M41" s="15" t="s">
        <v>9484</v>
      </c>
      <c r="N41" s="15" t="s">
        <v>910</v>
      </c>
    </row>
    <row r="42" spans="1:14" ht="15" customHeight="1">
      <c r="A42" s="3" t="s">
        <v>230</v>
      </c>
      <c r="B42" s="15" t="s">
        <v>1</v>
      </c>
      <c r="C42" s="15" t="s">
        <v>184</v>
      </c>
      <c r="D42" s="15" t="s">
        <v>9828</v>
      </c>
      <c r="E42" s="15" t="s">
        <v>2764</v>
      </c>
      <c r="F42" s="15">
        <v>20</v>
      </c>
      <c r="G42" s="15">
        <v>150</v>
      </c>
      <c r="H42" s="15">
        <v>150</v>
      </c>
      <c r="I42" s="15">
        <v>0.95</v>
      </c>
      <c r="J42" s="15"/>
      <c r="K42" s="15">
        <v>100</v>
      </c>
      <c r="L42" s="15">
        <v>150</v>
      </c>
      <c r="M42" s="15" t="s">
        <v>9484</v>
      </c>
      <c r="N42" s="15" t="s">
        <v>910</v>
      </c>
    </row>
    <row r="43" spans="1:14" ht="15" customHeight="1">
      <c r="A43" s="3" t="s">
        <v>232</v>
      </c>
      <c r="B43" s="15" t="s">
        <v>1</v>
      </c>
      <c r="C43" s="15" t="s">
        <v>184</v>
      </c>
      <c r="D43" s="15" t="s">
        <v>9828</v>
      </c>
      <c r="E43" s="15" t="s">
        <v>2764</v>
      </c>
      <c r="F43" s="15">
        <v>20</v>
      </c>
      <c r="G43" s="15">
        <v>200</v>
      </c>
      <c r="H43" s="15">
        <v>150</v>
      </c>
      <c r="I43" s="15">
        <v>0.95</v>
      </c>
      <c r="J43" s="15"/>
      <c r="K43" s="15">
        <v>100</v>
      </c>
      <c r="L43" s="15">
        <v>150</v>
      </c>
      <c r="M43" s="15" t="s">
        <v>9484</v>
      </c>
      <c r="N43" s="15" t="s">
        <v>910</v>
      </c>
    </row>
    <row r="44" spans="1:14" ht="15" customHeight="1">
      <c r="A44" s="3" t="s">
        <v>237</v>
      </c>
      <c r="B44" s="15" t="s">
        <v>1</v>
      </c>
      <c r="C44" s="15" t="s">
        <v>184</v>
      </c>
      <c r="D44" s="15" t="s">
        <v>9828</v>
      </c>
      <c r="E44" s="15" t="s">
        <v>2764</v>
      </c>
      <c r="F44" s="15">
        <v>20</v>
      </c>
      <c r="G44" s="15">
        <v>45</v>
      </c>
      <c r="H44" s="15">
        <v>150</v>
      </c>
      <c r="I44" s="15">
        <v>0.8</v>
      </c>
      <c r="J44" s="15"/>
      <c r="K44" s="15">
        <v>100</v>
      </c>
      <c r="L44" s="15">
        <v>150</v>
      </c>
      <c r="M44" s="15" t="s">
        <v>9484</v>
      </c>
      <c r="N44" s="15" t="s">
        <v>910</v>
      </c>
    </row>
    <row r="45" spans="1:14" ht="15" customHeight="1">
      <c r="A45" s="3" t="s">
        <v>242</v>
      </c>
      <c r="B45" s="15" t="s">
        <v>1</v>
      </c>
      <c r="C45" s="15" t="s">
        <v>184</v>
      </c>
      <c r="D45" s="15" t="s">
        <v>9828</v>
      </c>
      <c r="E45" s="15" t="s">
        <v>2764</v>
      </c>
      <c r="F45" s="15">
        <v>20</v>
      </c>
      <c r="G45" s="15">
        <v>60</v>
      </c>
      <c r="H45" s="15">
        <v>150</v>
      </c>
      <c r="I45" s="15">
        <v>0.8</v>
      </c>
      <c r="J45" s="15"/>
      <c r="K45" s="15">
        <v>100</v>
      </c>
      <c r="L45" s="15">
        <v>150</v>
      </c>
      <c r="M45" s="15" t="s">
        <v>9484</v>
      </c>
      <c r="N45" s="15" t="s">
        <v>910</v>
      </c>
    </row>
    <row r="46" spans="1:14" ht="15" customHeight="1">
      <c r="A46" s="3" t="s">
        <v>252</v>
      </c>
      <c r="B46" s="15" t="s">
        <v>1</v>
      </c>
      <c r="C46" s="15" t="s">
        <v>184</v>
      </c>
      <c r="D46" s="15" t="s">
        <v>9828</v>
      </c>
      <c r="E46" s="15" t="s">
        <v>2764</v>
      </c>
      <c r="F46" s="15">
        <v>25</v>
      </c>
      <c r="G46" s="15">
        <v>100</v>
      </c>
      <c r="H46" s="15">
        <v>200</v>
      </c>
      <c r="I46" s="15">
        <v>0.85</v>
      </c>
      <c r="J46" s="15"/>
      <c r="K46" s="15">
        <v>100</v>
      </c>
      <c r="L46" s="15">
        <v>150</v>
      </c>
      <c r="M46" s="15" t="s">
        <v>9484</v>
      </c>
      <c r="N46" s="15" t="s">
        <v>910</v>
      </c>
    </row>
    <row r="47" spans="1:14" ht="15" customHeight="1">
      <c r="A47" s="3" t="s">
        <v>254</v>
      </c>
      <c r="B47" s="15" t="s">
        <v>1</v>
      </c>
      <c r="C47" s="15" t="s">
        <v>184</v>
      </c>
      <c r="D47" s="15" t="s">
        <v>9828</v>
      </c>
      <c r="E47" s="15" t="s">
        <v>2764</v>
      </c>
      <c r="F47" s="15">
        <v>25</v>
      </c>
      <c r="G47" s="15">
        <v>150</v>
      </c>
      <c r="H47" s="15">
        <v>200</v>
      </c>
      <c r="I47" s="15">
        <v>0.95</v>
      </c>
      <c r="J47" s="15"/>
      <c r="K47" s="15">
        <v>100</v>
      </c>
      <c r="L47" s="15">
        <v>150</v>
      </c>
      <c r="M47" s="15" t="s">
        <v>9484</v>
      </c>
      <c r="N47" s="15" t="s">
        <v>910</v>
      </c>
    </row>
    <row r="48" spans="1:14" ht="15" customHeight="1">
      <c r="A48" s="3" t="s">
        <v>257</v>
      </c>
      <c r="B48" s="15" t="s">
        <v>1</v>
      </c>
      <c r="C48" s="15" t="s">
        <v>184</v>
      </c>
      <c r="D48" s="15" t="s">
        <v>9828</v>
      </c>
      <c r="E48" s="15" t="s">
        <v>2764</v>
      </c>
      <c r="F48" s="15">
        <v>25</v>
      </c>
      <c r="G48" s="15">
        <v>45</v>
      </c>
      <c r="H48" s="15">
        <v>200</v>
      </c>
      <c r="I48" s="15"/>
      <c r="J48" s="15"/>
      <c r="K48" s="15">
        <v>2000</v>
      </c>
      <c r="L48" s="15">
        <v>150</v>
      </c>
      <c r="M48" s="15" t="s">
        <v>9484</v>
      </c>
      <c r="N48" s="15" t="s">
        <v>910</v>
      </c>
    </row>
    <row r="49" spans="1:14" ht="15" customHeight="1">
      <c r="A49" s="3" t="s">
        <v>260</v>
      </c>
      <c r="B49" s="15" t="s">
        <v>1</v>
      </c>
      <c r="C49" s="15" t="s">
        <v>184</v>
      </c>
      <c r="D49" s="15" t="s">
        <v>9828</v>
      </c>
      <c r="E49" s="15" t="s">
        <v>2764</v>
      </c>
      <c r="F49" s="15">
        <v>25</v>
      </c>
      <c r="G49" s="15">
        <v>60</v>
      </c>
      <c r="H49" s="15">
        <v>200</v>
      </c>
      <c r="I49" s="15">
        <v>0.75</v>
      </c>
      <c r="J49" s="15"/>
      <c r="K49" s="15">
        <v>2000</v>
      </c>
      <c r="L49" s="15">
        <v>150</v>
      </c>
      <c r="M49" s="15" t="s">
        <v>9484</v>
      </c>
      <c r="N49" s="15" t="s">
        <v>910</v>
      </c>
    </row>
    <row r="50" spans="1:14" ht="15" customHeight="1">
      <c r="A50" s="3" t="s">
        <v>263</v>
      </c>
      <c r="B50" s="15" t="s">
        <v>1</v>
      </c>
      <c r="C50" s="15" t="s">
        <v>184</v>
      </c>
      <c r="D50" s="15" t="s">
        <v>9828</v>
      </c>
      <c r="E50" s="15" t="s">
        <v>2764</v>
      </c>
      <c r="F50" s="15">
        <v>30</v>
      </c>
      <c r="G50" s="15">
        <v>100</v>
      </c>
      <c r="H50" s="15">
        <v>200</v>
      </c>
      <c r="I50" s="15">
        <v>0.85</v>
      </c>
      <c r="J50" s="15"/>
      <c r="K50" s="15">
        <v>200</v>
      </c>
      <c r="L50" s="15">
        <v>150</v>
      </c>
      <c r="M50" s="15" t="s">
        <v>9484</v>
      </c>
      <c r="N50" s="15" t="s">
        <v>910</v>
      </c>
    </row>
    <row r="51" spans="1:14" ht="15" customHeight="1">
      <c r="A51" s="3" t="s">
        <v>265</v>
      </c>
      <c r="B51" s="15" t="s">
        <v>1</v>
      </c>
      <c r="C51" s="15" t="s">
        <v>184</v>
      </c>
      <c r="D51" s="15" t="s">
        <v>9828</v>
      </c>
      <c r="E51" s="15" t="s">
        <v>2764</v>
      </c>
      <c r="F51" s="15">
        <v>30</v>
      </c>
      <c r="G51" s="15">
        <v>150</v>
      </c>
      <c r="H51" s="15">
        <v>200</v>
      </c>
      <c r="I51" s="15">
        <v>0.95</v>
      </c>
      <c r="J51" s="15"/>
      <c r="K51" s="15">
        <v>200</v>
      </c>
      <c r="L51" s="15">
        <v>150</v>
      </c>
      <c r="M51" s="15" t="s">
        <v>9484</v>
      </c>
      <c r="N51" s="15" t="s">
        <v>910</v>
      </c>
    </row>
    <row r="52" spans="1:14" ht="15" customHeight="1">
      <c r="A52" s="3" t="s">
        <v>267</v>
      </c>
      <c r="B52" s="15" t="s">
        <v>1</v>
      </c>
      <c r="C52" s="15" t="s">
        <v>184</v>
      </c>
      <c r="D52" s="15" t="s">
        <v>9828</v>
      </c>
      <c r="E52" s="15" t="s">
        <v>2764</v>
      </c>
      <c r="F52" s="15">
        <v>30</v>
      </c>
      <c r="G52" s="15">
        <v>200</v>
      </c>
      <c r="H52" s="15">
        <v>200</v>
      </c>
      <c r="I52" s="15">
        <v>0.95</v>
      </c>
      <c r="J52" s="15"/>
      <c r="K52" s="15">
        <v>200</v>
      </c>
      <c r="L52" s="15">
        <v>150</v>
      </c>
      <c r="M52" s="15" t="s">
        <v>9484</v>
      </c>
      <c r="N52" s="15" t="s">
        <v>910</v>
      </c>
    </row>
    <row r="53" spans="1:14" ht="15" customHeight="1">
      <c r="A53" s="3" t="s">
        <v>270</v>
      </c>
      <c r="B53" s="15" t="s">
        <v>1</v>
      </c>
      <c r="C53" s="15" t="s">
        <v>184</v>
      </c>
      <c r="D53" s="15" t="s">
        <v>9828</v>
      </c>
      <c r="E53" s="15" t="s">
        <v>2764</v>
      </c>
      <c r="F53" s="15">
        <v>30</v>
      </c>
      <c r="G53" s="15">
        <v>45</v>
      </c>
      <c r="H53" s="15">
        <v>200</v>
      </c>
      <c r="I53" s="15">
        <v>0.7</v>
      </c>
      <c r="J53" s="15"/>
      <c r="K53" s="15">
        <v>200</v>
      </c>
      <c r="L53" s="15">
        <v>150</v>
      </c>
      <c r="M53" s="15" t="s">
        <v>9484</v>
      </c>
      <c r="N53" s="15" t="s">
        <v>910</v>
      </c>
    </row>
    <row r="54" spans="1:14" ht="15" customHeight="1">
      <c r="A54" s="3" t="s">
        <v>273</v>
      </c>
      <c r="B54" s="15" t="s">
        <v>1</v>
      </c>
      <c r="C54" s="15" t="s">
        <v>184</v>
      </c>
      <c r="D54" s="15" t="s">
        <v>9828</v>
      </c>
      <c r="E54" s="15" t="s">
        <v>2764</v>
      </c>
      <c r="F54" s="15">
        <v>30</v>
      </c>
      <c r="G54" s="15">
        <v>60</v>
      </c>
      <c r="H54" s="15">
        <v>200</v>
      </c>
      <c r="I54" s="15">
        <v>0.78</v>
      </c>
      <c r="J54" s="15"/>
      <c r="K54" s="15">
        <v>200</v>
      </c>
      <c r="L54" s="15">
        <v>150</v>
      </c>
      <c r="M54" s="15" t="s">
        <v>9484</v>
      </c>
      <c r="N54" s="15" t="s">
        <v>910</v>
      </c>
    </row>
    <row r="55" spans="1:14" ht="15" customHeight="1">
      <c r="A55" s="3" t="s">
        <v>275</v>
      </c>
      <c r="B55" s="15" t="s">
        <v>1</v>
      </c>
      <c r="C55" s="15" t="s">
        <v>184</v>
      </c>
      <c r="D55" s="15" t="s">
        <v>9828</v>
      </c>
      <c r="E55" s="15" t="s">
        <v>2764</v>
      </c>
      <c r="F55" s="15">
        <v>30</v>
      </c>
      <c r="G55" s="15">
        <v>80</v>
      </c>
      <c r="H55" s="15">
        <v>200</v>
      </c>
      <c r="I55" s="15">
        <v>0.85</v>
      </c>
      <c r="J55" s="15"/>
      <c r="K55" s="15">
        <v>200</v>
      </c>
      <c r="L55" s="15">
        <v>150</v>
      </c>
      <c r="M55" s="15" t="s">
        <v>9484</v>
      </c>
      <c r="N55" s="15" t="s">
        <v>910</v>
      </c>
    </row>
    <row r="56" spans="1:14" ht="15" customHeight="1">
      <c r="A56" s="3" t="s">
        <v>296</v>
      </c>
      <c r="B56" s="15" t="s">
        <v>1</v>
      </c>
      <c r="C56" s="15" t="s">
        <v>297</v>
      </c>
      <c r="D56" s="15" t="s">
        <v>9828</v>
      </c>
      <c r="E56" s="15" t="s">
        <v>2764</v>
      </c>
      <c r="F56" s="15">
        <v>10</v>
      </c>
      <c r="G56" s="15">
        <v>100</v>
      </c>
      <c r="H56" s="15">
        <v>120</v>
      </c>
      <c r="I56" s="15">
        <v>0.85</v>
      </c>
      <c r="J56" s="15"/>
      <c r="K56" s="15">
        <v>100</v>
      </c>
      <c r="L56" s="15">
        <v>175</v>
      </c>
      <c r="M56" s="15">
        <v>1</v>
      </c>
      <c r="N56" s="15" t="s">
        <v>910</v>
      </c>
    </row>
    <row r="57" spans="1:14" ht="15" customHeight="1">
      <c r="A57" s="3" t="s">
        <v>298</v>
      </c>
      <c r="B57" s="15" t="s">
        <v>1</v>
      </c>
      <c r="C57" s="15" t="s">
        <v>297</v>
      </c>
      <c r="D57" s="15" t="s">
        <v>9828</v>
      </c>
      <c r="E57" s="15" t="s">
        <v>2764</v>
      </c>
      <c r="F57" s="15">
        <v>10</v>
      </c>
      <c r="G57" s="15">
        <v>100</v>
      </c>
      <c r="H57" s="15">
        <v>120</v>
      </c>
      <c r="I57" s="15">
        <v>0.85</v>
      </c>
      <c r="J57" s="15"/>
      <c r="K57" s="15">
        <v>100</v>
      </c>
      <c r="L57" s="15">
        <v>150</v>
      </c>
      <c r="M57" s="15">
        <v>1</v>
      </c>
      <c r="N57" s="15" t="s">
        <v>910</v>
      </c>
    </row>
    <row r="58" spans="1:14" ht="15" customHeight="1">
      <c r="A58" s="3" t="s">
        <v>299</v>
      </c>
      <c r="B58" s="15" t="s">
        <v>1</v>
      </c>
      <c r="C58" s="15" t="s">
        <v>297</v>
      </c>
      <c r="D58" s="15" t="s">
        <v>9828</v>
      </c>
      <c r="E58" s="15" t="s">
        <v>2764</v>
      </c>
      <c r="F58" s="15">
        <v>10</v>
      </c>
      <c r="G58" s="15">
        <v>100</v>
      </c>
      <c r="H58" s="15">
        <v>120</v>
      </c>
      <c r="I58" s="15">
        <v>0.85</v>
      </c>
      <c r="J58" s="15"/>
      <c r="K58" s="15">
        <v>100</v>
      </c>
      <c r="L58" s="15">
        <v>150</v>
      </c>
      <c r="M58" s="15">
        <v>1</v>
      </c>
      <c r="N58" s="15" t="s">
        <v>910</v>
      </c>
    </row>
    <row r="59" spans="1:14" ht="15" customHeight="1">
      <c r="A59" s="3" t="s">
        <v>300</v>
      </c>
      <c r="B59" s="15" t="s">
        <v>1</v>
      </c>
      <c r="C59" s="15" t="s">
        <v>297</v>
      </c>
      <c r="D59" s="15" t="s">
        <v>9828</v>
      </c>
      <c r="E59" s="15" t="s">
        <v>2764</v>
      </c>
      <c r="F59" s="15">
        <v>10</v>
      </c>
      <c r="G59" s="15">
        <v>150</v>
      </c>
      <c r="H59" s="15">
        <v>120</v>
      </c>
      <c r="I59" s="15">
        <v>1.05</v>
      </c>
      <c r="J59" s="15"/>
      <c r="K59" s="15">
        <v>100</v>
      </c>
      <c r="L59" s="15">
        <v>175</v>
      </c>
      <c r="M59" s="15">
        <v>1</v>
      </c>
      <c r="N59" s="15" t="s">
        <v>910</v>
      </c>
    </row>
    <row r="60" spans="1:14" ht="15" customHeight="1">
      <c r="A60" s="3" t="s">
        <v>301</v>
      </c>
      <c r="B60" s="15" t="s">
        <v>1</v>
      </c>
      <c r="C60" s="15" t="s">
        <v>297</v>
      </c>
      <c r="D60" s="15" t="s">
        <v>9828</v>
      </c>
      <c r="E60" s="15" t="s">
        <v>2764</v>
      </c>
      <c r="F60" s="15">
        <v>10</v>
      </c>
      <c r="G60" s="15">
        <v>150</v>
      </c>
      <c r="H60" s="15">
        <v>120</v>
      </c>
      <c r="I60" s="15">
        <v>0.88</v>
      </c>
      <c r="J60" s="15"/>
      <c r="K60" s="15">
        <v>100</v>
      </c>
      <c r="L60" s="15">
        <v>150</v>
      </c>
      <c r="M60" s="15">
        <v>1</v>
      </c>
      <c r="N60" s="15" t="s">
        <v>910</v>
      </c>
    </row>
    <row r="61" spans="1:14" ht="15" customHeight="1">
      <c r="A61" s="3" t="s">
        <v>302</v>
      </c>
      <c r="B61" s="15" t="s">
        <v>1</v>
      </c>
      <c r="C61" s="15" t="s">
        <v>297</v>
      </c>
      <c r="D61" s="15" t="s">
        <v>9828</v>
      </c>
      <c r="E61" s="15" t="s">
        <v>2764</v>
      </c>
      <c r="F61" s="15">
        <v>10</v>
      </c>
      <c r="G61" s="15">
        <v>150</v>
      </c>
      <c r="H61" s="15">
        <v>120</v>
      </c>
      <c r="I61" s="15">
        <v>0.88</v>
      </c>
      <c r="J61" s="15"/>
      <c r="K61" s="15">
        <v>100</v>
      </c>
      <c r="L61" s="15">
        <v>150</v>
      </c>
      <c r="M61" s="15">
        <v>1</v>
      </c>
      <c r="N61" s="15" t="s">
        <v>910</v>
      </c>
    </row>
    <row r="62" spans="1:14" ht="15" customHeight="1">
      <c r="A62" s="3" t="s">
        <v>303</v>
      </c>
      <c r="B62" s="15" t="s">
        <v>1</v>
      </c>
      <c r="C62" s="15" t="s">
        <v>297</v>
      </c>
      <c r="D62" s="15" t="s">
        <v>9828</v>
      </c>
      <c r="E62" s="15" t="s">
        <v>2764</v>
      </c>
      <c r="F62" s="15">
        <v>10</v>
      </c>
      <c r="G62" s="15">
        <v>35</v>
      </c>
      <c r="H62" s="15">
        <v>120</v>
      </c>
      <c r="I62" s="15"/>
      <c r="J62" s="15"/>
      <c r="K62" s="15">
        <v>100</v>
      </c>
      <c r="L62" s="15">
        <v>175</v>
      </c>
      <c r="M62" s="15">
        <v>1</v>
      </c>
      <c r="N62" s="15" t="s">
        <v>910</v>
      </c>
    </row>
    <row r="63" spans="1:14" ht="15" customHeight="1">
      <c r="A63" s="3" t="s">
        <v>304</v>
      </c>
      <c r="B63" s="15" t="s">
        <v>1</v>
      </c>
      <c r="C63" s="15" t="s">
        <v>297</v>
      </c>
      <c r="D63" s="15" t="s">
        <v>9828</v>
      </c>
      <c r="E63" s="15" t="s">
        <v>2764</v>
      </c>
      <c r="F63" s="15">
        <v>10</v>
      </c>
      <c r="G63" s="15">
        <v>35</v>
      </c>
      <c r="H63" s="15">
        <v>120</v>
      </c>
      <c r="I63" s="15">
        <v>0.7</v>
      </c>
      <c r="J63" s="15"/>
      <c r="K63" s="15">
        <v>100</v>
      </c>
      <c r="L63" s="15">
        <v>150</v>
      </c>
      <c r="M63" s="15">
        <v>1</v>
      </c>
      <c r="N63" s="15" t="s">
        <v>910</v>
      </c>
    </row>
    <row r="64" spans="1:14" ht="15" customHeight="1">
      <c r="A64" s="3" t="s">
        <v>305</v>
      </c>
      <c r="B64" s="15" t="s">
        <v>1</v>
      </c>
      <c r="C64" s="15" t="s">
        <v>297</v>
      </c>
      <c r="D64" s="15" t="s">
        <v>9828</v>
      </c>
      <c r="E64" s="15" t="s">
        <v>2764</v>
      </c>
      <c r="F64" s="15">
        <v>10</v>
      </c>
      <c r="G64" s="15">
        <v>45</v>
      </c>
      <c r="H64" s="15">
        <v>120</v>
      </c>
      <c r="I64" s="15"/>
      <c r="J64" s="15"/>
      <c r="K64" s="15">
        <v>100</v>
      </c>
      <c r="L64" s="15">
        <v>175</v>
      </c>
      <c r="M64" s="15">
        <v>1</v>
      </c>
      <c r="N64" s="15" t="s">
        <v>910</v>
      </c>
    </row>
    <row r="65" spans="1:14" ht="15" customHeight="1">
      <c r="A65" s="3" t="s">
        <v>306</v>
      </c>
      <c r="B65" s="15" t="s">
        <v>1</v>
      </c>
      <c r="C65" s="15" t="s">
        <v>297</v>
      </c>
      <c r="D65" s="15" t="s">
        <v>9828</v>
      </c>
      <c r="E65" s="15" t="s">
        <v>2764</v>
      </c>
      <c r="F65" s="15">
        <v>10</v>
      </c>
      <c r="G65" s="15">
        <v>45</v>
      </c>
      <c r="H65" s="15">
        <v>120</v>
      </c>
      <c r="I65" s="15">
        <v>0.7</v>
      </c>
      <c r="J65" s="15"/>
      <c r="K65" s="15">
        <v>100</v>
      </c>
      <c r="L65" s="15">
        <v>150</v>
      </c>
      <c r="M65" s="15">
        <v>1</v>
      </c>
      <c r="N65" s="15" t="s">
        <v>910</v>
      </c>
    </row>
    <row r="66" spans="1:14" ht="15" customHeight="1">
      <c r="A66" s="3" t="s">
        <v>307</v>
      </c>
      <c r="B66" s="15" t="s">
        <v>1</v>
      </c>
      <c r="C66" s="15" t="s">
        <v>297</v>
      </c>
      <c r="D66" s="15" t="s">
        <v>9828</v>
      </c>
      <c r="E66" s="15" t="s">
        <v>2764</v>
      </c>
      <c r="F66" s="15">
        <v>10</v>
      </c>
      <c r="G66" s="15">
        <v>45</v>
      </c>
      <c r="H66" s="15">
        <v>120</v>
      </c>
      <c r="I66" s="15">
        <v>0.7</v>
      </c>
      <c r="J66" s="15"/>
      <c r="K66" s="15">
        <v>100</v>
      </c>
      <c r="L66" s="15">
        <v>150</v>
      </c>
      <c r="M66" s="15">
        <v>1</v>
      </c>
      <c r="N66" s="15" t="s">
        <v>910</v>
      </c>
    </row>
    <row r="67" spans="1:14" ht="15" customHeight="1">
      <c r="A67" s="3" t="s">
        <v>308</v>
      </c>
      <c r="B67" s="15" t="s">
        <v>1</v>
      </c>
      <c r="C67" s="15" t="s">
        <v>297</v>
      </c>
      <c r="D67" s="15" t="s">
        <v>9828</v>
      </c>
      <c r="E67" s="15" t="s">
        <v>2764</v>
      </c>
      <c r="F67" s="15">
        <v>10</v>
      </c>
      <c r="G67" s="15">
        <v>50</v>
      </c>
      <c r="H67" s="15">
        <v>120</v>
      </c>
      <c r="I67" s="15">
        <v>0.8</v>
      </c>
      <c r="J67" s="15"/>
      <c r="K67" s="15">
        <v>100</v>
      </c>
      <c r="L67" s="15">
        <v>175</v>
      </c>
      <c r="M67" s="15">
        <v>1</v>
      </c>
      <c r="N67" s="15" t="s">
        <v>910</v>
      </c>
    </row>
    <row r="68" spans="1:14" ht="15" customHeight="1">
      <c r="A68" s="3" t="s">
        <v>309</v>
      </c>
      <c r="B68" s="15" t="s">
        <v>1</v>
      </c>
      <c r="C68" s="15" t="s">
        <v>297</v>
      </c>
      <c r="D68" s="15" t="s">
        <v>9828</v>
      </c>
      <c r="E68" s="15" t="s">
        <v>2764</v>
      </c>
      <c r="F68" s="15">
        <v>10</v>
      </c>
      <c r="G68" s="15">
        <v>50</v>
      </c>
      <c r="H68" s="15">
        <v>120</v>
      </c>
      <c r="I68" s="15">
        <v>0.8</v>
      </c>
      <c r="J68" s="15"/>
      <c r="K68" s="15">
        <v>100</v>
      </c>
      <c r="L68" s="15">
        <v>150</v>
      </c>
      <c r="M68" s="15">
        <v>1</v>
      </c>
      <c r="N68" s="15" t="s">
        <v>910</v>
      </c>
    </row>
    <row r="69" spans="1:14" ht="15" customHeight="1">
      <c r="A69" s="3" t="s">
        <v>310</v>
      </c>
      <c r="B69" s="15" t="s">
        <v>1</v>
      </c>
      <c r="C69" s="15" t="s">
        <v>297</v>
      </c>
      <c r="D69" s="15" t="s">
        <v>9828</v>
      </c>
      <c r="E69" s="15" t="s">
        <v>2764</v>
      </c>
      <c r="F69" s="15">
        <v>10</v>
      </c>
      <c r="G69" s="15">
        <v>60</v>
      </c>
      <c r="H69" s="15">
        <v>120</v>
      </c>
      <c r="I69" s="15">
        <v>0.8</v>
      </c>
      <c r="J69" s="15"/>
      <c r="K69" s="15">
        <v>100</v>
      </c>
      <c r="L69" s="15">
        <v>175</v>
      </c>
      <c r="M69" s="15">
        <v>1</v>
      </c>
      <c r="N69" s="15" t="s">
        <v>910</v>
      </c>
    </row>
    <row r="70" spans="1:14" ht="15" customHeight="1">
      <c r="A70" s="3" t="s">
        <v>311</v>
      </c>
      <c r="B70" s="15" t="s">
        <v>1</v>
      </c>
      <c r="C70" s="15" t="s">
        <v>297</v>
      </c>
      <c r="D70" s="15" t="s">
        <v>9828</v>
      </c>
      <c r="E70" s="15" t="s">
        <v>2764</v>
      </c>
      <c r="F70" s="15">
        <v>10</v>
      </c>
      <c r="G70" s="15">
        <v>60</v>
      </c>
      <c r="H70" s="15">
        <v>120</v>
      </c>
      <c r="I70" s="15">
        <v>0.8</v>
      </c>
      <c r="J70" s="15"/>
      <c r="K70" s="15">
        <v>100</v>
      </c>
      <c r="L70" s="15">
        <v>150</v>
      </c>
      <c r="M70" s="15">
        <v>1</v>
      </c>
      <c r="N70" s="15" t="s">
        <v>910</v>
      </c>
    </row>
    <row r="71" spans="1:14" ht="15" customHeight="1">
      <c r="A71" s="3" t="s">
        <v>312</v>
      </c>
      <c r="B71" s="15" t="s">
        <v>1</v>
      </c>
      <c r="C71" s="15" t="s">
        <v>297</v>
      </c>
      <c r="D71" s="15" t="s">
        <v>9828</v>
      </c>
      <c r="E71" s="15" t="s">
        <v>2764</v>
      </c>
      <c r="F71" s="15">
        <v>10</v>
      </c>
      <c r="G71" s="15">
        <v>60</v>
      </c>
      <c r="H71" s="15">
        <v>120</v>
      </c>
      <c r="I71" s="15">
        <v>0.8</v>
      </c>
      <c r="J71" s="15"/>
      <c r="K71" s="15">
        <v>100</v>
      </c>
      <c r="L71" s="15">
        <v>150</v>
      </c>
      <c r="M71" s="15">
        <v>1</v>
      </c>
      <c r="N71" s="15" t="s">
        <v>910</v>
      </c>
    </row>
    <row r="72" spans="1:14" ht="15" customHeight="1">
      <c r="A72" s="3" t="s">
        <v>313</v>
      </c>
      <c r="B72" s="15" t="s">
        <v>1</v>
      </c>
      <c r="C72" s="15" t="s">
        <v>297</v>
      </c>
      <c r="D72" s="15" t="s">
        <v>9828</v>
      </c>
      <c r="E72" s="15" t="s">
        <v>2764</v>
      </c>
      <c r="F72" s="15">
        <v>10</v>
      </c>
      <c r="G72" s="15">
        <v>90</v>
      </c>
      <c r="H72" s="15">
        <v>120</v>
      </c>
      <c r="I72" s="15">
        <v>0.85</v>
      </c>
      <c r="J72" s="15"/>
      <c r="K72" s="15">
        <v>100</v>
      </c>
      <c r="L72" s="15">
        <v>175</v>
      </c>
      <c r="M72" s="15">
        <v>1</v>
      </c>
      <c r="N72" s="15" t="s">
        <v>910</v>
      </c>
    </row>
    <row r="73" spans="1:14" ht="15" customHeight="1">
      <c r="A73" s="3" t="s">
        <v>314</v>
      </c>
      <c r="B73" s="15" t="s">
        <v>1</v>
      </c>
      <c r="C73" s="15" t="s">
        <v>297</v>
      </c>
      <c r="D73" s="15" t="s">
        <v>9828</v>
      </c>
      <c r="E73" s="15" t="s">
        <v>2764</v>
      </c>
      <c r="F73" s="15">
        <v>10</v>
      </c>
      <c r="G73" s="15">
        <v>90</v>
      </c>
      <c r="H73" s="15">
        <v>120</v>
      </c>
      <c r="I73" s="15">
        <v>0.85</v>
      </c>
      <c r="J73" s="15"/>
      <c r="K73" s="15">
        <v>100</v>
      </c>
      <c r="L73" s="15">
        <v>150</v>
      </c>
      <c r="M73" s="15">
        <v>1</v>
      </c>
      <c r="N73" s="15" t="s">
        <v>910</v>
      </c>
    </row>
    <row r="74" spans="1:14" ht="15" customHeight="1">
      <c r="A74" s="3" t="s">
        <v>315</v>
      </c>
      <c r="B74" s="15" t="s">
        <v>1</v>
      </c>
      <c r="C74" s="15" t="s">
        <v>297</v>
      </c>
      <c r="D74" s="15" t="s">
        <v>9828</v>
      </c>
      <c r="E74" s="15" t="s">
        <v>2764</v>
      </c>
      <c r="F74" s="15">
        <v>10</v>
      </c>
      <c r="G74" s="15">
        <v>100</v>
      </c>
      <c r="H74" s="15">
        <v>120</v>
      </c>
      <c r="I74" s="15">
        <v>0.85</v>
      </c>
      <c r="J74" s="15" t="s">
        <v>9192</v>
      </c>
      <c r="K74" s="15">
        <v>5</v>
      </c>
      <c r="L74" s="15">
        <v>175</v>
      </c>
      <c r="M74" s="15">
        <v>1</v>
      </c>
      <c r="N74" s="15" t="s">
        <v>910</v>
      </c>
    </row>
    <row r="75" spans="1:14" ht="15" customHeight="1">
      <c r="A75" s="3" t="s">
        <v>9392</v>
      </c>
      <c r="B75" s="15" t="s">
        <v>1</v>
      </c>
      <c r="C75" s="15" t="s">
        <v>297</v>
      </c>
      <c r="D75" s="15" t="s">
        <v>9828</v>
      </c>
      <c r="E75" s="15" t="s">
        <v>2764</v>
      </c>
      <c r="F75" s="15">
        <v>10</v>
      </c>
      <c r="G75" s="15">
        <v>150</v>
      </c>
      <c r="H75" s="15">
        <v>120</v>
      </c>
      <c r="I75" s="15">
        <v>0.88</v>
      </c>
      <c r="J75" s="15" t="s">
        <v>9391</v>
      </c>
      <c r="K75" s="15">
        <v>5</v>
      </c>
      <c r="L75" s="15">
        <v>175</v>
      </c>
      <c r="M75" s="15">
        <v>1</v>
      </c>
      <c r="N75" s="15" t="s">
        <v>910</v>
      </c>
    </row>
    <row r="76" spans="1:14" ht="15" customHeight="1">
      <c r="A76" s="3" t="s">
        <v>9393</v>
      </c>
      <c r="B76" s="15" t="s">
        <v>1</v>
      </c>
      <c r="C76" s="15" t="s">
        <v>297</v>
      </c>
      <c r="D76" s="15" t="s">
        <v>9828</v>
      </c>
      <c r="E76" s="15" t="s">
        <v>2764</v>
      </c>
      <c r="F76" s="15">
        <v>10</v>
      </c>
      <c r="G76" s="15">
        <v>200</v>
      </c>
      <c r="H76" s="15">
        <v>120</v>
      </c>
      <c r="I76" s="15">
        <v>0.88</v>
      </c>
      <c r="J76" s="15" t="s">
        <v>9391</v>
      </c>
      <c r="K76" s="15">
        <v>5</v>
      </c>
      <c r="L76" s="15">
        <v>175</v>
      </c>
      <c r="M76" s="15">
        <v>1</v>
      </c>
      <c r="N76" s="15" t="s">
        <v>910</v>
      </c>
    </row>
    <row r="77" spans="1:14" ht="15" customHeight="1">
      <c r="A77" s="3" t="s">
        <v>316</v>
      </c>
      <c r="B77" s="15" t="s">
        <v>1</v>
      </c>
      <c r="C77" s="15" t="s">
        <v>297</v>
      </c>
      <c r="D77" s="15" t="s">
        <v>9828</v>
      </c>
      <c r="E77" s="15" t="s">
        <v>2764</v>
      </c>
      <c r="F77" s="15">
        <v>15</v>
      </c>
      <c r="G77" s="15">
        <v>100</v>
      </c>
      <c r="H77" s="15">
        <v>150</v>
      </c>
      <c r="I77" s="15">
        <v>0.92</v>
      </c>
      <c r="J77" s="15"/>
      <c r="K77" s="15">
        <v>100</v>
      </c>
      <c r="L77" s="15">
        <v>150</v>
      </c>
      <c r="M77" s="15">
        <v>1</v>
      </c>
      <c r="N77" s="15" t="s">
        <v>910</v>
      </c>
    </row>
    <row r="78" spans="1:14" ht="15" customHeight="1">
      <c r="A78" s="3" t="s">
        <v>317</v>
      </c>
      <c r="B78" s="15" t="s">
        <v>1</v>
      </c>
      <c r="C78" s="15" t="s">
        <v>297</v>
      </c>
      <c r="D78" s="15" t="s">
        <v>9828</v>
      </c>
      <c r="E78" s="15" t="s">
        <v>2764</v>
      </c>
      <c r="F78" s="15">
        <v>15</v>
      </c>
      <c r="G78" s="15">
        <v>100</v>
      </c>
      <c r="H78" s="15">
        <v>150</v>
      </c>
      <c r="I78" s="15">
        <v>0.92</v>
      </c>
      <c r="J78" s="15"/>
      <c r="K78" s="15">
        <v>100</v>
      </c>
      <c r="L78" s="15">
        <v>150</v>
      </c>
      <c r="M78" s="15">
        <v>1</v>
      </c>
      <c r="N78" s="15" t="s">
        <v>910</v>
      </c>
    </row>
    <row r="79" spans="1:14" ht="15" customHeight="1">
      <c r="A79" s="3" t="s">
        <v>318</v>
      </c>
      <c r="B79" s="15" t="s">
        <v>1</v>
      </c>
      <c r="C79" s="15" t="s">
        <v>297</v>
      </c>
      <c r="D79" s="15" t="s">
        <v>9828</v>
      </c>
      <c r="E79" s="15" t="s">
        <v>2764</v>
      </c>
      <c r="F79" s="15">
        <v>15</v>
      </c>
      <c r="G79" s="15">
        <v>150</v>
      </c>
      <c r="H79" s="15">
        <v>150</v>
      </c>
      <c r="I79" s="15">
        <v>0.95</v>
      </c>
      <c r="J79" s="15"/>
      <c r="K79" s="15">
        <v>100</v>
      </c>
      <c r="L79" s="15">
        <v>150</v>
      </c>
      <c r="M79" s="15">
        <v>1</v>
      </c>
      <c r="N79" s="15" t="s">
        <v>910</v>
      </c>
    </row>
    <row r="80" spans="1:14" ht="15" customHeight="1">
      <c r="A80" s="3" t="s">
        <v>319</v>
      </c>
      <c r="B80" s="15" t="s">
        <v>1</v>
      </c>
      <c r="C80" s="15" t="s">
        <v>297</v>
      </c>
      <c r="D80" s="15" t="s">
        <v>9828</v>
      </c>
      <c r="E80" s="15" t="s">
        <v>2764</v>
      </c>
      <c r="F80" s="15">
        <v>15</v>
      </c>
      <c r="G80" s="15">
        <v>150</v>
      </c>
      <c r="H80" s="15">
        <v>150</v>
      </c>
      <c r="I80" s="15">
        <v>0.95</v>
      </c>
      <c r="J80" s="15"/>
      <c r="K80" s="15">
        <v>100</v>
      </c>
      <c r="L80" s="15">
        <v>150</v>
      </c>
      <c r="M80" s="15">
        <v>1</v>
      </c>
      <c r="N80" s="15" t="s">
        <v>910</v>
      </c>
    </row>
    <row r="81" spans="1:14" ht="15" customHeight="1">
      <c r="A81" s="3" t="s">
        <v>320</v>
      </c>
      <c r="B81" s="15" t="s">
        <v>1</v>
      </c>
      <c r="C81" s="15" t="s">
        <v>297</v>
      </c>
      <c r="D81" s="15" t="s">
        <v>9828</v>
      </c>
      <c r="E81" s="15" t="s">
        <v>2764</v>
      </c>
      <c r="F81" s="15">
        <v>15</v>
      </c>
      <c r="G81" s="15">
        <v>200</v>
      </c>
      <c r="H81" s="15">
        <v>150</v>
      </c>
      <c r="I81" s="15">
        <v>0.95</v>
      </c>
      <c r="J81" s="15"/>
      <c r="K81" s="15">
        <v>100</v>
      </c>
      <c r="L81" s="15">
        <v>150</v>
      </c>
      <c r="M81" s="15">
        <v>1</v>
      </c>
      <c r="N81" s="15" t="s">
        <v>910</v>
      </c>
    </row>
    <row r="82" spans="1:14" ht="15" customHeight="1">
      <c r="A82" s="3" t="s">
        <v>321</v>
      </c>
      <c r="B82" s="15" t="s">
        <v>1</v>
      </c>
      <c r="C82" s="15" t="s">
        <v>297</v>
      </c>
      <c r="D82" s="15" t="s">
        <v>9828</v>
      </c>
      <c r="E82" s="15" t="s">
        <v>2764</v>
      </c>
      <c r="F82" s="15">
        <v>15</v>
      </c>
      <c r="G82" s="15">
        <v>35</v>
      </c>
      <c r="H82" s="15">
        <v>150</v>
      </c>
      <c r="I82" s="15"/>
      <c r="J82" s="15"/>
      <c r="K82" s="15">
        <v>100</v>
      </c>
      <c r="L82" s="15">
        <v>150</v>
      </c>
      <c r="M82" s="15">
        <v>1</v>
      </c>
      <c r="N82" s="15" t="s">
        <v>910</v>
      </c>
    </row>
    <row r="83" spans="1:14" ht="15" customHeight="1">
      <c r="A83" s="3" t="s">
        <v>322</v>
      </c>
      <c r="B83" s="15" t="s">
        <v>1</v>
      </c>
      <c r="C83" s="15" t="s">
        <v>297</v>
      </c>
      <c r="D83" s="15" t="s">
        <v>9828</v>
      </c>
      <c r="E83" s="15" t="s">
        <v>2764</v>
      </c>
      <c r="F83" s="15">
        <v>15</v>
      </c>
      <c r="G83" s="15">
        <v>45</v>
      </c>
      <c r="H83" s="15">
        <v>150</v>
      </c>
      <c r="I83" s="15"/>
      <c r="J83" s="15"/>
      <c r="K83" s="15">
        <v>100</v>
      </c>
      <c r="L83" s="15">
        <v>150</v>
      </c>
      <c r="M83" s="15">
        <v>1</v>
      </c>
      <c r="N83" s="15" t="s">
        <v>910</v>
      </c>
    </row>
    <row r="84" spans="1:14" ht="15" customHeight="1">
      <c r="A84" s="3" t="s">
        <v>323</v>
      </c>
      <c r="B84" s="15" t="s">
        <v>1</v>
      </c>
      <c r="C84" s="15" t="s">
        <v>297</v>
      </c>
      <c r="D84" s="15" t="s">
        <v>9828</v>
      </c>
      <c r="E84" s="15" t="s">
        <v>2764</v>
      </c>
      <c r="F84" s="15">
        <v>15</v>
      </c>
      <c r="G84" s="15">
        <v>45</v>
      </c>
      <c r="H84" s="15">
        <v>150</v>
      </c>
      <c r="I84" s="15"/>
      <c r="J84" s="15"/>
      <c r="K84" s="15">
        <v>100</v>
      </c>
      <c r="L84" s="15">
        <v>150</v>
      </c>
      <c r="M84" s="15">
        <v>1</v>
      </c>
      <c r="N84" s="15" t="s">
        <v>910</v>
      </c>
    </row>
    <row r="85" spans="1:14" ht="15" customHeight="1">
      <c r="A85" s="3" t="s">
        <v>324</v>
      </c>
      <c r="B85" s="15" t="s">
        <v>1</v>
      </c>
      <c r="C85" s="15" t="s">
        <v>297</v>
      </c>
      <c r="D85" s="15" t="s">
        <v>9828</v>
      </c>
      <c r="E85" s="15" t="s">
        <v>2764</v>
      </c>
      <c r="F85" s="15">
        <v>15</v>
      </c>
      <c r="G85" s="15">
        <v>50</v>
      </c>
      <c r="H85" s="15">
        <v>150</v>
      </c>
      <c r="I85" s="15">
        <v>0.75</v>
      </c>
      <c r="J85" s="15"/>
      <c r="K85" s="15">
        <v>100</v>
      </c>
      <c r="L85" s="15">
        <v>150</v>
      </c>
      <c r="M85" s="15">
        <v>1</v>
      </c>
      <c r="N85" s="15" t="s">
        <v>910</v>
      </c>
    </row>
    <row r="86" spans="1:14" ht="15" customHeight="1">
      <c r="A86" s="3" t="s">
        <v>325</v>
      </c>
      <c r="B86" s="15" t="s">
        <v>1</v>
      </c>
      <c r="C86" s="15" t="s">
        <v>297</v>
      </c>
      <c r="D86" s="15" t="s">
        <v>9828</v>
      </c>
      <c r="E86" s="15" t="s">
        <v>2764</v>
      </c>
      <c r="F86" s="15">
        <v>15</v>
      </c>
      <c r="G86" s="15">
        <v>60</v>
      </c>
      <c r="H86" s="15">
        <v>150</v>
      </c>
      <c r="I86" s="15">
        <v>0.75</v>
      </c>
      <c r="J86" s="15"/>
      <c r="K86" s="15">
        <v>100</v>
      </c>
      <c r="L86" s="15">
        <v>150</v>
      </c>
      <c r="M86" s="15">
        <v>1</v>
      </c>
      <c r="N86" s="15" t="s">
        <v>910</v>
      </c>
    </row>
    <row r="87" spans="1:14" ht="15" customHeight="1">
      <c r="A87" s="3" t="s">
        <v>326</v>
      </c>
      <c r="B87" s="15" t="s">
        <v>1</v>
      </c>
      <c r="C87" s="15" t="s">
        <v>297</v>
      </c>
      <c r="D87" s="15" t="s">
        <v>9828</v>
      </c>
      <c r="E87" s="15" t="s">
        <v>2764</v>
      </c>
      <c r="F87" s="15">
        <v>15</v>
      </c>
      <c r="G87" s="15">
        <v>60</v>
      </c>
      <c r="H87" s="15">
        <v>150</v>
      </c>
      <c r="I87" s="15">
        <v>0.75</v>
      </c>
      <c r="J87" s="15"/>
      <c r="K87" s="15">
        <v>100</v>
      </c>
      <c r="L87" s="15">
        <v>150</v>
      </c>
      <c r="M87" s="15">
        <v>1</v>
      </c>
      <c r="N87" s="15" t="s">
        <v>910</v>
      </c>
    </row>
    <row r="88" spans="1:14" ht="15" customHeight="1">
      <c r="A88" s="3" t="s">
        <v>327</v>
      </c>
      <c r="B88" s="15" t="s">
        <v>1</v>
      </c>
      <c r="C88" s="15" t="s">
        <v>297</v>
      </c>
      <c r="D88" s="15" t="s">
        <v>9828</v>
      </c>
      <c r="E88" s="15" t="s">
        <v>2764</v>
      </c>
      <c r="F88" s="15">
        <v>15</v>
      </c>
      <c r="G88" s="15">
        <v>90</v>
      </c>
      <c r="H88" s="15">
        <v>150</v>
      </c>
      <c r="I88" s="15">
        <v>0.92</v>
      </c>
      <c r="J88" s="15"/>
      <c r="K88" s="15">
        <v>100</v>
      </c>
      <c r="L88" s="15">
        <v>150</v>
      </c>
      <c r="M88" s="15">
        <v>1</v>
      </c>
      <c r="N88" s="15" t="s">
        <v>910</v>
      </c>
    </row>
    <row r="89" spans="1:14" ht="15" customHeight="1">
      <c r="A89" s="3" t="s">
        <v>328</v>
      </c>
      <c r="B89" s="15" t="s">
        <v>1</v>
      </c>
      <c r="C89" s="15" t="s">
        <v>297</v>
      </c>
      <c r="D89" s="15" t="s">
        <v>9828</v>
      </c>
      <c r="E89" s="15" t="s">
        <v>2764</v>
      </c>
      <c r="F89" s="15">
        <v>15</v>
      </c>
      <c r="G89" s="15">
        <v>45</v>
      </c>
      <c r="H89" s="15">
        <v>150</v>
      </c>
      <c r="I89" s="15">
        <v>0.68</v>
      </c>
      <c r="J89" s="15"/>
      <c r="K89" s="15">
        <v>30</v>
      </c>
      <c r="L89" s="15">
        <v>175</v>
      </c>
      <c r="M89" s="15">
        <v>1</v>
      </c>
      <c r="N89" s="15" t="s">
        <v>910</v>
      </c>
    </row>
    <row r="90" spans="1:14" ht="15" customHeight="1">
      <c r="A90" s="3" t="s">
        <v>329</v>
      </c>
      <c r="B90" s="15" t="s">
        <v>1</v>
      </c>
      <c r="C90" s="15" t="s">
        <v>297</v>
      </c>
      <c r="D90" s="15" t="s">
        <v>9828</v>
      </c>
      <c r="E90" s="15" t="s">
        <v>2764</v>
      </c>
      <c r="F90" s="15">
        <v>16</v>
      </c>
      <c r="G90" s="15">
        <v>100</v>
      </c>
      <c r="H90" s="15">
        <v>150</v>
      </c>
      <c r="I90" s="15">
        <v>0.85</v>
      </c>
      <c r="J90" s="15"/>
      <c r="K90" s="15">
        <v>300</v>
      </c>
      <c r="L90" s="15">
        <v>150</v>
      </c>
      <c r="M90" s="15">
        <v>1</v>
      </c>
      <c r="N90" s="15" t="s">
        <v>910</v>
      </c>
    </row>
    <row r="91" spans="1:14" ht="15" customHeight="1">
      <c r="A91" s="3" t="s">
        <v>330</v>
      </c>
      <c r="B91" s="15" t="s">
        <v>1</v>
      </c>
      <c r="C91" s="15" t="s">
        <v>297</v>
      </c>
      <c r="D91" s="15" t="s">
        <v>9828</v>
      </c>
      <c r="E91" s="15" t="s">
        <v>2764</v>
      </c>
      <c r="F91" s="15">
        <v>16</v>
      </c>
      <c r="G91" s="15">
        <v>150</v>
      </c>
      <c r="H91" s="15">
        <v>150</v>
      </c>
      <c r="I91" s="15">
        <v>0.95</v>
      </c>
      <c r="J91" s="15"/>
      <c r="K91" s="15">
        <v>100</v>
      </c>
      <c r="L91" s="15">
        <v>150</v>
      </c>
      <c r="M91" s="15">
        <v>1</v>
      </c>
      <c r="N91" s="15" t="s">
        <v>910</v>
      </c>
    </row>
    <row r="92" spans="1:14" ht="15" customHeight="1">
      <c r="A92" s="3" t="s">
        <v>331</v>
      </c>
      <c r="B92" s="15" t="s">
        <v>1</v>
      </c>
      <c r="C92" s="15" t="s">
        <v>297</v>
      </c>
      <c r="D92" s="15" t="s">
        <v>9828</v>
      </c>
      <c r="E92" s="15" t="s">
        <v>2764</v>
      </c>
      <c r="F92" s="15">
        <v>16</v>
      </c>
      <c r="G92" s="15">
        <v>35</v>
      </c>
      <c r="H92" s="15">
        <v>150</v>
      </c>
      <c r="I92" s="15">
        <v>0.63</v>
      </c>
      <c r="J92" s="15"/>
      <c r="K92" s="15">
        <v>500</v>
      </c>
      <c r="L92" s="15">
        <v>150</v>
      </c>
      <c r="M92" s="15">
        <v>1</v>
      </c>
      <c r="N92" s="15" t="s">
        <v>910</v>
      </c>
    </row>
    <row r="93" spans="1:14" ht="15" customHeight="1">
      <c r="A93" s="3" t="s">
        <v>332</v>
      </c>
      <c r="B93" s="15" t="s">
        <v>1</v>
      </c>
      <c r="C93" s="15" t="s">
        <v>297</v>
      </c>
      <c r="D93" s="15" t="s">
        <v>9828</v>
      </c>
      <c r="E93" s="15" t="s">
        <v>2764</v>
      </c>
      <c r="F93" s="15">
        <v>16</v>
      </c>
      <c r="G93" s="15">
        <v>45</v>
      </c>
      <c r="H93" s="15">
        <v>150</v>
      </c>
      <c r="I93" s="15">
        <v>0.63</v>
      </c>
      <c r="J93" s="15"/>
      <c r="K93" s="15">
        <v>500</v>
      </c>
      <c r="L93" s="15">
        <v>150</v>
      </c>
      <c r="M93" s="15">
        <v>1</v>
      </c>
      <c r="N93" s="15" t="s">
        <v>910</v>
      </c>
    </row>
    <row r="94" spans="1:14" ht="15" customHeight="1">
      <c r="A94" s="3" t="s">
        <v>333</v>
      </c>
      <c r="B94" s="15" t="s">
        <v>1</v>
      </c>
      <c r="C94" s="15" t="s">
        <v>297</v>
      </c>
      <c r="D94" s="15" t="s">
        <v>9828</v>
      </c>
      <c r="E94" s="15" t="s">
        <v>2764</v>
      </c>
      <c r="F94" s="15">
        <v>16</v>
      </c>
      <c r="G94" s="15">
        <v>50</v>
      </c>
      <c r="H94" s="15">
        <v>150</v>
      </c>
      <c r="I94" s="15">
        <v>0.75</v>
      </c>
      <c r="J94" s="15"/>
      <c r="K94" s="15">
        <v>500</v>
      </c>
      <c r="L94" s="15">
        <v>150</v>
      </c>
      <c r="M94" s="15">
        <v>1</v>
      </c>
      <c r="N94" s="15" t="s">
        <v>910</v>
      </c>
    </row>
    <row r="95" spans="1:14" ht="15" customHeight="1">
      <c r="A95" s="3" t="s">
        <v>334</v>
      </c>
      <c r="B95" s="15" t="s">
        <v>1</v>
      </c>
      <c r="C95" s="15" t="s">
        <v>297</v>
      </c>
      <c r="D95" s="15" t="s">
        <v>9828</v>
      </c>
      <c r="E95" s="15" t="s">
        <v>2764</v>
      </c>
      <c r="F95" s="15">
        <v>16</v>
      </c>
      <c r="G95" s="15">
        <v>60</v>
      </c>
      <c r="H95" s="15">
        <v>150</v>
      </c>
      <c r="I95" s="15">
        <v>0.75</v>
      </c>
      <c r="J95" s="15"/>
      <c r="K95" s="15">
        <v>500</v>
      </c>
      <c r="L95" s="15">
        <v>150</v>
      </c>
      <c r="M95" s="15">
        <v>1</v>
      </c>
      <c r="N95" s="15" t="s">
        <v>910</v>
      </c>
    </row>
    <row r="96" spans="1:14" ht="15" customHeight="1">
      <c r="A96" s="3" t="s">
        <v>335</v>
      </c>
      <c r="B96" s="15" t="s">
        <v>1</v>
      </c>
      <c r="C96" s="15" t="s">
        <v>297</v>
      </c>
      <c r="D96" s="15" t="s">
        <v>9828</v>
      </c>
      <c r="E96" s="15" t="s">
        <v>2764</v>
      </c>
      <c r="F96" s="15">
        <v>16</v>
      </c>
      <c r="G96" s="15">
        <v>90</v>
      </c>
      <c r="H96" s="15">
        <v>150</v>
      </c>
      <c r="I96" s="15">
        <v>0.85</v>
      </c>
      <c r="J96" s="15"/>
      <c r="K96" s="15">
        <v>300</v>
      </c>
      <c r="L96" s="15">
        <v>150</v>
      </c>
      <c r="M96" s="15">
        <v>1</v>
      </c>
      <c r="N96" s="15" t="s">
        <v>910</v>
      </c>
    </row>
    <row r="97" spans="1:14" ht="15" customHeight="1">
      <c r="A97" s="3" t="s">
        <v>336</v>
      </c>
      <c r="B97" s="15" t="s">
        <v>1</v>
      </c>
      <c r="C97" s="15" t="s">
        <v>297</v>
      </c>
      <c r="D97" s="15" t="s">
        <v>9828</v>
      </c>
      <c r="E97" s="15" t="s">
        <v>2764</v>
      </c>
      <c r="F97" s="15">
        <v>20</v>
      </c>
      <c r="G97" s="15">
        <v>100</v>
      </c>
      <c r="H97" s="15">
        <v>150</v>
      </c>
      <c r="I97" s="15">
        <v>0.85</v>
      </c>
      <c r="J97" s="15"/>
      <c r="K97" s="15">
        <v>100</v>
      </c>
      <c r="L97" s="15">
        <v>150</v>
      </c>
      <c r="M97" s="15">
        <v>1</v>
      </c>
      <c r="N97" s="15" t="s">
        <v>910</v>
      </c>
    </row>
    <row r="98" spans="1:14" ht="15" customHeight="1">
      <c r="A98" s="3" t="s">
        <v>337</v>
      </c>
      <c r="B98" s="15" t="s">
        <v>1</v>
      </c>
      <c r="C98" s="15" t="s">
        <v>297</v>
      </c>
      <c r="D98" s="15" t="s">
        <v>9828</v>
      </c>
      <c r="E98" s="15" t="s">
        <v>2764</v>
      </c>
      <c r="F98" s="15">
        <v>20</v>
      </c>
      <c r="G98" s="15">
        <v>100</v>
      </c>
      <c r="H98" s="15">
        <v>150</v>
      </c>
      <c r="I98" s="15">
        <v>0.85</v>
      </c>
      <c r="J98" s="15"/>
      <c r="K98" s="15">
        <v>100</v>
      </c>
      <c r="L98" s="15">
        <v>150</v>
      </c>
      <c r="M98" s="15">
        <v>1</v>
      </c>
      <c r="N98" s="15" t="s">
        <v>910</v>
      </c>
    </row>
    <row r="99" spans="1:14" ht="15" customHeight="1">
      <c r="A99" s="3" t="s">
        <v>338</v>
      </c>
      <c r="B99" s="15" t="s">
        <v>1</v>
      </c>
      <c r="C99" s="15" t="s">
        <v>297</v>
      </c>
      <c r="D99" s="15" t="s">
        <v>9828</v>
      </c>
      <c r="E99" s="15" t="s">
        <v>2764</v>
      </c>
      <c r="F99" s="15">
        <v>20</v>
      </c>
      <c r="G99" s="15">
        <v>150</v>
      </c>
      <c r="H99" s="15">
        <v>150</v>
      </c>
      <c r="I99" s="15">
        <v>0.99</v>
      </c>
      <c r="J99" s="15"/>
      <c r="K99" s="15">
        <v>100</v>
      </c>
      <c r="L99" s="15">
        <v>150</v>
      </c>
      <c r="M99" s="15">
        <v>1</v>
      </c>
      <c r="N99" s="15" t="s">
        <v>910</v>
      </c>
    </row>
    <row r="100" spans="1:14" ht="15" customHeight="1">
      <c r="A100" s="3" t="s">
        <v>339</v>
      </c>
      <c r="B100" s="15" t="s">
        <v>1</v>
      </c>
      <c r="C100" s="15" t="s">
        <v>297</v>
      </c>
      <c r="D100" s="15" t="s">
        <v>9828</v>
      </c>
      <c r="E100" s="15" t="s">
        <v>2764</v>
      </c>
      <c r="F100" s="15">
        <v>20</v>
      </c>
      <c r="G100" s="15">
        <v>150</v>
      </c>
      <c r="H100" s="15">
        <v>150</v>
      </c>
      <c r="I100" s="15">
        <v>0.99</v>
      </c>
      <c r="J100" s="15"/>
      <c r="K100" s="15">
        <v>100</v>
      </c>
      <c r="L100" s="15">
        <v>150</v>
      </c>
      <c r="M100" s="15">
        <v>1</v>
      </c>
      <c r="N100" s="15" t="s">
        <v>910</v>
      </c>
    </row>
    <row r="101" spans="1:14" ht="15" customHeight="1">
      <c r="A101" s="3" t="s">
        <v>340</v>
      </c>
      <c r="B101" s="15" t="s">
        <v>1</v>
      </c>
      <c r="C101" s="15" t="s">
        <v>297</v>
      </c>
      <c r="D101" s="15" t="s">
        <v>9828</v>
      </c>
      <c r="E101" s="15" t="s">
        <v>2764</v>
      </c>
      <c r="F101" s="15">
        <v>20</v>
      </c>
      <c r="G101" s="15">
        <v>200</v>
      </c>
      <c r="H101" s="15">
        <v>150</v>
      </c>
      <c r="I101" s="15">
        <v>0.99</v>
      </c>
      <c r="J101" s="15"/>
      <c r="K101" s="15">
        <v>100</v>
      </c>
      <c r="L101" s="15">
        <v>150</v>
      </c>
      <c r="M101" s="15">
        <v>1</v>
      </c>
      <c r="N101" s="15" t="s">
        <v>910</v>
      </c>
    </row>
    <row r="102" spans="1:14" ht="15" customHeight="1">
      <c r="A102" s="3" t="s">
        <v>341</v>
      </c>
      <c r="B102" s="15" t="s">
        <v>1</v>
      </c>
      <c r="C102" s="15" t="s">
        <v>297</v>
      </c>
      <c r="D102" s="15" t="s">
        <v>9828</v>
      </c>
      <c r="E102" s="15" t="s">
        <v>2764</v>
      </c>
      <c r="F102" s="15">
        <v>20</v>
      </c>
      <c r="G102" s="15">
        <v>35</v>
      </c>
      <c r="H102" s="15">
        <v>150</v>
      </c>
      <c r="I102" s="15">
        <v>0.65</v>
      </c>
      <c r="J102" s="15"/>
      <c r="K102" s="15">
        <v>100</v>
      </c>
      <c r="L102" s="15">
        <v>150</v>
      </c>
      <c r="M102" s="15">
        <v>1</v>
      </c>
      <c r="N102" s="15" t="s">
        <v>910</v>
      </c>
    </row>
    <row r="103" spans="1:14" ht="15" customHeight="1">
      <c r="A103" s="3" t="s">
        <v>342</v>
      </c>
      <c r="B103" s="15" t="s">
        <v>1</v>
      </c>
      <c r="C103" s="15" t="s">
        <v>297</v>
      </c>
      <c r="D103" s="15" t="s">
        <v>9828</v>
      </c>
      <c r="E103" s="15" t="s">
        <v>2764</v>
      </c>
      <c r="F103" s="15">
        <v>20</v>
      </c>
      <c r="G103" s="15">
        <v>45</v>
      </c>
      <c r="H103" s="15">
        <v>150</v>
      </c>
      <c r="I103" s="15">
        <v>0.65</v>
      </c>
      <c r="J103" s="15"/>
      <c r="K103" s="15">
        <v>100</v>
      </c>
      <c r="L103" s="15">
        <v>150</v>
      </c>
      <c r="M103" s="15">
        <v>1</v>
      </c>
      <c r="N103" s="15" t="s">
        <v>910</v>
      </c>
    </row>
    <row r="104" spans="1:14" ht="15" customHeight="1">
      <c r="A104" s="3" t="s">
        <v>343</v>
      </c>
      <c r="B104" s="15" t="s">
        <v>1</v>
      </c>
      <c r="C104" s="15" t="s">
        <v>297</v>
      </c>
      <c r="D104" s="15" t="s">
        <v>9828</v>
      </c>
      <c r="E104" s="15" t="s">
        <v>2764</v>
      </c>
      <c r="F104" s="15">
        <v>20</v>
      </c>
      <c r="G104" s="15">
        <v>45</v>
      </c>
      <c r="H104" s="15">
        <v>150</v>
      </c>
      <c r="I104" s="15">
        <v>0.7</v>
      </c>
      <c r="J104" s="15"/>
      <c r="K104" s="15">
        <v>100</v>
      </c>
      <c r="L104" s="15">
        <v>150</v>
      </c>
      <c r="M104" s="15">
        <v>1</v>
      </c>
      <c r="N104" s="15" t="s">
        <v>910</v>
      </c>
    </row>
    <row r="105" spans="1:14" ht="15" customHeight="1">
      <c r="A105" s="3" t="s">
        <v>344</v>
      </c>
      <c r="B105" s="15" t="s">
        <v>1</v>
      </c>
      <c r="C105" s="15" t="s">
        <v>297</v>
      </c>
      <c r="D105" s="15" t="s">
        <v>9828</v>
      </c>
      <c r="E105" s="15" t="s">
        <v>2764</v>
      </c>
      <c r="F105" s="15">
        <v>20</v>
      </c>
      <c r="G105" s="15">
        <v>50</v>
      </c>
      <c r="H105" s="15">
        <v>150</v>
      </c>
      <c r="I105" s="15">
        <v>0.8</v>
      </c>
      <c r="J105" s="15"/>
      <c r="K105" s="15">
        <v>100</v>
      </c>
      <c r="L105" s="15">
        <v>150</v>
      </c>
      <c r="M105" s="15">
        <v>1</v>
      </c>
      <c r="N105" s="15" t="s">
        <v>910</v>
      </c>
    </row>
    <row r="106" spans="1:14" ht="15" customHeight="1">
      <c r="A106" s="3" t="s">
        <v>345</v>
      </c>
      <c r="B106" s="15" t="s">
        <v>1</v>
      </c>
      <c r="C106" s="15" t="s">
        <v>297</v>
      </c>
      <c r="D106" s="15" t="s">
        <v>9828</v>
      </c>
      <c r="E106" s="15" t="s">
        <v>2764</v>
      </c>
      <c r="F106" s="15">
        <v>20</v>
      </c>
      <c r="G106" s="15">
        <v>60</v>
      </c>
      <c r="H106" s="15">
        <v>150</v>
      </c>
      <c r="I106" s="15">
        <v>0.8</v>
      </c>
      <c r="J106" s="15"/>
      <c r="K106" s="15">
        <v>100</v>
      </c>
      <c r="L106" s="15">
        <v>150</v>
      </c>
      <c r="M106" s="15">
        <v>1</v>
      </c>
      <c r="N106" s="15" t="s">
        <v>910</v>
      </c>
    </row>
    <row r="107" spans="1:14" ht="15" customHeight="1">
      <c r="A107" s="3" t="s">
        <v>346</v>
      </c>
      <c r="B107" s="15" t="s">
        <v>1</v>
      </c>
      <c r="C107" s="15" t="s">
        <v>297</v>
      </c>
      <c r="D107" s="15" t="s">
        <v>9828</v>
      </c>
      <c r="E107" s="15" t="s">
        <v>2764</v>
      </c>
      <c r="F107" s="15">
        <v>20</v>
      </c>
      <c r="G107" s="15">
        <v>60</v>
      </c>
      <c r="H107" s="15">
        <v>150</v>
      </c>
      <c r="I107" s="15">
        <v>0.8</v>
      </c>
      <c r="J107" s="15"/>
      <c r="K107" s="15">
        <v>100</v>
      </c>
      <c r="L107" s="15">
        <v>150</v>
      </c>
      <c r="M107" s="15">
        <v>1</v>
      </c>
      <c r="N107" s="15" t="s">
        <v>910</v>
      </c>
    </row>
    <row r="108" spans="1:14" ht="15" customHeight="1">
      <c r="A108" s="3" t="s">
        <v>347</v>
      </c>
      <c r="B108" s="15" t="s">
        <v>1</v>
      </c>
      <c r="C108" s="15" t="s">
        <v>297</v>
      </c>
      <c r="D108" s="15" t="s">
        <v>9828</v>
      </c>
      <c r="E108" s="15" t="s">
        <v>2764</v>
      </c>
      <c r="F108" s="15">
        <v>20</v>
      </c>
      <c r="G108" s="15">
        <v>90</v>
      </c>
      <c r="H108" s="15">
        <v>150</v>
      </c>
      <c r="I108" s="15">
        <v>0.85</v>
      </c>
      <c r="J108" s="15"/>
      <c r="K108" s="15">
        <v>100</v>
      </c>
      <c r="L108" s="15">
        <v>150</v>
      </c>
      <c r="M108" s="15">
        <v>1</v>
      </c>
      <c r="N108" s="15" t="s">
        <v>910</v>
      </c>
    </row>
    <row r="109" spans="1:14" ht="15" customHeight="1">
      <c r="A109" s="3" t="s">
        <v>348</v>
      </c>
      <c r="B109" s="15" t="s">
        <v>1</v>
      </c>
      <c r="C109" s="15" t="s">
        <v>297</v>
      </c>
      <c r="D109" s="15" t="s">
        <v>9828</v>
      </c>
      <c r="E109" s="15" t="s">
        <v>2764</v>
      </c>
      <c r="F109" s="15">
        <v>20</v>
      </c>
      <c r="G109" s="15">
        <v>100</v>
      </c>
      <c r="H109" s="15">
        <v>150</v>
      </c>
      <c r="I109" s="15">
        <v>0.85</v>
      </c>
      <c r="J109" s="15" t="s">
        <v>9192</v>
      </c>
      <c r="K109" s="15">
        <v>5</v>
      </c>
      <c r="L109" s="15">
        <v>175</v>
      </c>
      <c r="M109" s="15">
        <v>1</v>
      </c>
      <c r="N109" s="15" t="s">
        <v>910</v>
      </c>
    </row>
    <row r="110" spans="1:14" ht="15" customHeight="1">
      <c r="A110" s="3" t="s">
        <v>9396</v>
      </c>
      <c r="B110" s="15" t="s">
        <v>1</v>
      </c>
      <c r="C110" s="15" t="s">
        <v>297</v>
      </c>
      <c r="D110" s="15" t="s">
        <v>9828</v>
      </c>
      <c r="E110" s="15" t="s">
        <v>2764</v>
      </c>
      <c r="F110" s="15">
        <v>20</v>
      </c>
      <c r="G110" s="15">
        <v>150</v>
      </c>
      <c r="H110" s="15">
        <v>150</v>
      </c>
      <c r="I110" s="15">
        <v>0.88</v>
      </c>
      <c r="J110" s="15" t="s">
        <v>9391</v>
      </c>
      <c r="K110" s="15">
        <v>5</v>
      </c>
      <c r="L110" s="15">
        <v>175</v>
      </c>
      <c r="M110" s="15">
        <v>1</v>
      </c>
      <c r="N110" s="15" t="s">
        <v>910</v>
      </c>
    </row>
    <row r="111" spans="1:14" ht="15" customHeight="1">
      <c r="A111" s="3" t="s">
        <v>9397</v>
      </c>
      <c r="B111" s="15" t="s">
        <v>1</v>
      </c>
      <c r="C111" s="15" t="s">
        <v>297</v>
      </c>
      <c r="D111" s="15" t="s">
        <v>9828</v>
      </c>
      <c r="E111" s="15" t="s">
        <v>2764</v>
      </c>
      <c r="F111" s="15">
        <v>20</v>
      </c>
      <c r="G111" s="15">
        <v>200</v>
      </c>
      <c r="H111" s="15">
        <v>150</v>
      </c>
      <c r="I111" s="15">
        <v>0.88</v>
      </c>
      <c r="J111" s="15" t="s">
        <v>9391</v>
      </c>
      <c r="K111" s="15">
        <v>5</v>
      </c>
      <c r="L111" s="15">
        <v>175</v>
      </c>
      <c r="M111" s="15">
        <v>1</v>
      </c>
      <c r="N111" s="15" t="s">
        <v>910</v>
      </c>
    </row>
    <row r="112" spans="1:14" ht="15" customHeight="1">
      <c r="A112" s="3" t="s">
        <v>349</v>
      </c>
      <c r="B112" s="15" t="s">
        <v>1</v>
      </c>
      <c r="C112" s="15" t="s">
        <v>297</v>
      </c>
      <c r="D112" s="15" t="s">
        <v>9828</v>
      </c>
      <c r="E112" s="15" t="s">
        <v>2764</v>
      </c>
      <c r="F112" s="15">
        <v>25</v>
      </c>
      <c r="G112" s="15">
        <v>100</v>
      </c>
      <c r="H112" s="15">
        <v>200</v>
      </c>
      <c r="I112" s="15">
        <v>0.85</v>
      </c>
      <c r="J112" s="15"/>
      <c r="K112" s="15">
        <v>100</v>
      </c>
      <c r="L112" s="15">
        <v>150</v>
      </c>
      <c r="M112" s="15">
        <v>1</v>
      </c>
      <c r="N112" s="15" t="s">
        <v>910</v>
      </c>
    </row>
    <row r="113" spans="1:14" ht="15" customHeight="1">
      <c r="A113" s="3" t="s">
        <v>350</v>
      </c>
      <c r="B113" s="15" t="s">
        <v>1</v>
      </c>
      <c r="C113" s="15" t="s">
        <v>297</v>
      </c>
      <c r="D113" s="15" t="s">
        <v>9828</v>
      </c>
      <c r="E113" s="15" t="s">
        <v>2764</v>
      </c>
      <c r="F113" s="15">
        <v>25</v>
      </c>
      <c r="G113" s="15">
        <v>150</v>
      </c>
      <c r="H113" s="15">
        <v>200</v>
      </c>
      <c r="I113" s="15">
        <v>0.95</v>
      </c>
      <c r="J113" s="15"/>
      <c r="K113" s="15">
        <v>100</v>
      </c>
      <c r="L113" s="15">
        <v>150</v>
      </c>
      <c r="M113" s="15">
        <v>1</v>
      </c>
      <c r="N113" s="15" t="s">
        <v>910</v>
      </c>
    </row>
    <row r="114" spans="1:14" ht="15" customHeight="1">
      <c r="A114" s="3" t="s">
        <v>351</v>
      </c>
      <c r="B114" s="15" t="s">
        <v>1</v>
      </c>
      <c r="C114" s="15" t="s">
        <v>297</v>
      </c>
      <c r="D114" s="15" t="s">
        <v>9828</v>
      </c>
      <c r="E114" s="15" t="s">
        <v>2764</v>
      </c>
      <c r="F114" s="15">
        <v>25</v>
      </c>
      <c r="G114" s="15">
        <v>35</v>
      </c>
      <c r="H114" s="15">
        <v>200</v>
      </c>
      <c r="I114" s="15">
        <v>0.65</v>
      </c>
      <c r="J114" s="15"/>
      <c r="K114" s="15">
        <v>200</v>
      </c>
      <c r="L114" s="15">
        <v>150</v>
      </c>
      <c r="M114" s="15">
        <v>1</v>
      </c>
      <c r="N114" s="15" t="s">
        <v>910</v>
      </c>
    </row>
    <row r="115" spans="1:14" ht="15" customHeight="1">
      <c r="A115" s="3" t="s">
        <v>352</v>
      </c>
      <c r="B115" s="15" t="s">
        <v>1</v>
      </c>
      <c r="C115" s="15" t="s">
        <v>297</v>
      </c>
      <c r="D115" s="15" t="s">
        <v>9828</v>
      </c>
      <c r="E115" s="15" t="s">
        <v>2764</v>
      </c>
      <c r="F115" s="15">
        <v>25</v>
      </c>
      <c r="G115" s="15">
        <v>45</v>
      </c>
      <c r="H115" s="15">
        <v>200</v>
      </c>
      <c r="I115" s="15">
        <v>0.65</v>
      </c>
      <c r="J115" s="15"/>
      <c r="K115" s="15">
        <v>200</v>
      </c>
      <c r="L115" s="15">
        <v>150</v>
      </c>
      <c r="M115" s="15">
        <v>1</v>
      </c>
      <c r="N115" s="15" t="s">
        <v>910</v>
      </c>
    </row>
    <row r="116" spans="1:14" ht="15" customHeight="1">
      <c r="A116" s="3" t="s">
        <v>353</v>
      </c>
      <c r="B116" s="15" t="s">
        <v>1</v>
      </c>
      <c r="C116" s="15" t="s">
        <v>297</v>
      </c>
      <c r="D116" s="15" t="s">
        <v>9828</v>
      </c>
      <c r="E116" s="15" t="s">
        <v>2764</v>
      </c>
      <c r="F116" s="15">
        <v>25</v>
      </c>
      <c r="G116" s="15">
        <v>50</v>
      </c>
      <c r="H116" s="15">
        <v>200</v>
      </c>
      <c r="I116" s="15">
        <v>0.75</v>
      </c>
      <c r="J116" s="15"/>
      <c r="K116" s="15">
        <v>200</v>
      </c>
      <c r="L116" s="15">
        <v>150</v>
      </c>
      <c r="M116" s="15">
        <v>1</v>
      </c>
      <c r="N116" s="15" t="s">
        <v>910</v>
      </c>
    </row>
    <row r="117" spans="1:14" ht="14.5">
      <c r="A117" s="3" t="s">
        <v>354</v>
      </c>
      <c r="B117" s="15" t="s">
        <v>1</v>
      </c>
      <c r="C117" s="15" t="s">
        <v>297</v>
      </c>
      <c r="D117" s="15" t="s">
        <v>9828</v>
      </c>
      <c r="E117" s="15" t="s">
        <v>2764</v>
      </c>
      <c r="F117" s="15">
        <v>25</v>
      </c>
      <c r="G117" s="15">
        <v>60</v>
      </c>
      <c r="H117" s="15">
        <v>200</v>
      </c>
      <c r="I117" s="15">
        <v>0.75</v>
      </c>
      <c r="J117" s="15"/>
      <c r="K117" s="15">
        <v>200</v>
      </c>
      <c r="L117" s="15">
        <v>150</v>
      </c>
      <c r="M117" s="15">
        <v>1</v>
      </c>
      <c r="N117" s="15" t="s">
        <v>910</v>
      </c>
    </row>
    <row r="118" spans="1:14" ht="15" customHeight="1">
      <c r="A118" s="3" t="s">
        <v>355</v>
      </c>
      <c r="B118" s="15" t="s">
        <v>1</v>
      </c>
      <c r="C118" s="15" t="s">
        <v>297</v>
      </c>
      <c r="D118" s="15" t="s">
        <v>9828</v>
      </c>
      <c r="E118" s="15" t="s">
        <v>2764</v>
      </c>
      <c r="F118" s="15">
        <v>25</v>
      </c>
      <c r="G118" s="15">
        <v>90</v>
      </c>
      <c r="H118" s="15">
        <v>200</v>
      </c>
      <c r="I118" s="15">
        <v>0.85</v>
      </c>
      <c r="J118" s="15"/>
      <c r="K118" s="15">
        <v>100</v>
      </c>
      <c r="L118" s="15">
        <v>150</v>
      </c>
      <c r="M118" s="15">
        <v>1</v>
      </c>
      <c r="N118" s="15" t="s">
        <v>910</v>
      </c>
    </row>
    <row r="119" spans="1:14" ht="15" customHeight="1">
      <c r="A119" s="3" t="s">
        <v>356</v>
      </c>
      <c r="B119" s="15" t="s">
        <v>1</v>
      </c>
      <c r="C119" s="15" t="s">
        <v>297</v>
      </c>
      <c r="D119" s="15" t="s">
        <v>9828</v>
      </c>
      <c r="E119" s="15" t="s">
        <v>2764</v>
      </c>
      <c r="F119" s="15">
        <v>25</v>
      </c>
      <c r="G119" s="15">
        <v>45</v>
      </c>
      <c r="H119" s="15">
        <v>150</v>
      </c>
      <c r="I119" s="15">
        <v>0.7</v>
      </c>
      <c r="J119" s="15"/>
      <c r="K119" s="15">
        <v>200</v>
      </c>
      <c r="L119" s="15">
        <v>175</v>
      </c>
      <c r="M119" s="15">
        <v>1</v>
      </c>
      <c r="N119" s="15" t="s">
        <v>910</v>
      </c>
    </row>
    <row r="120" spans="1:14" ht="15" customHeight="1">
      <c r="A120" s="3" t="s">
        <v>357</v>
      </c>
      <c r="B120" s="15" t="s">
        <v>1</v>
      </c>
      <c r="C120" s="15" t="s">
        <v>297</v>
      </c>
      <c r="D120" s="15" t="s">
        <v>9828</v>
      </c>
      <c r="E120" s="15" t="s">
        <v>2764</v>
      </c>
      <c r="F120" s="15">
        <v>30</v>
      </c>
      <c r="G120" s="15">
        <v>45</v>
      </c>
      <c r="H120" s="15">
        <v>220</v>
      </c>
      <c r="I120" s="15">
        <v>0.7</v>
      </c>
      <c r="J120" s="15"/>
      <c r="K120" s="15">
        <v>200</v>
      </c>
      <c r="L120" s="15">
        <v>150</v>
      </c>
      <c r="M120" s="15">
        <v>1</v>
      </c>
      <c r="N120" s="15" t="s">
        <v>910</v>
      </c>
    </row>
    <row r="121" spans="1:14" ht="15" customHeight="1">
      <c r="A121" s="3" t="s">
        <v>358</v>
      </c>
      <c r="B121" s="15" t="s">
        <v>1</v>
      </c>
      <c r="C121" s="15" t="s">
        <v>297</v>
      </c>
      <c r="D121" s="15" t="s">
        <v>9828</v>
      </c>
      <c r="E121" s="15" t="s">
        <v>2764</v>
      </c>
      <c r="F121" s="15">
        <v>30</v>
      </c>
      <c r="G121" s="15">
        <v>45</v>
      </c>
      <c r="H121" s="15">
        <v>220</v>
      </c>
      <c r="I121" s="15">
        <v>0.7</v>
      </c>
      <c r="J121" s="15"/>
      <c r="K121" s="15">
        <v>200</v>
      </c>
      <c r="L121" s="15">
        <v>175</v>
      </c>
      <c r="M121" s="15">
        <v>1</v>
      </c>
      <c r="N121" s="15" t="s">
        <v>910</v>
      </c>
    </row>
    <row r="122" spans="1:14" ht="15" customHeight="1">
      <c r="A122" s="3" t="s">
        <v>359</v>
      </c>
      <c r="B122" s="15" t="s">
        <v>1</v>
      </c>
      <c r="C122" s="15" t="s">
        <v>297</v>
      </c>
      <c r="D122" s="15" t="s">
        <v>9828</v>
      </c>
      <c r="E122" s="15" t="s">
        <v>2764</v>
      </c>
      <c r="F122" s="15">
        <v>40</v>
      </c>
      <c r="G122" s="15">
        <v>60</v>
      </c>
      <c r="H122" s="15">
        <v>300</v>
      </c>
      <c r="I122" s="15">
        <v>0.8</v>
      </c>
      <c r="J122" s="15"/>
      <c r="K122" s="15">
        <v>100</v>
      </c>
      <c r="L122" s="15">
        <v>175</v>
      </c>
      <c r="M122" s="15">
        <v>1</v>
      </c>
      <c r="N122" s="15" t="s">
        <v>910</v>
      </c>
    </row>
    <row r="123" spans="1:14" ht="15" customHeight="1">
      <c r="A123" s="3" t="s">
        <v>360</v>
      </c>
      <c r="B123" s="15" t="s">
        <v>1</v>
      </c>
      <c r="C123" s="15" t="s">
        <v>297</v>
      </c>
      <c r="D123" s="15" t="s">
        <v>9828</v>
      </c>
      <c r="E123" s="15" t="s">
        <v>2764</v>
      </c>
      <c r="F123" s="15">
        <v>60</v>
      </c>
      <c r="G123" s="15">
        <v>40</v>
      </c>
      <c r="H123" s="15">
        <v>250</v>
      </c>
      <c r="I123" s="15">
        <v>0.75</v>
      </c>
      <c r="J123" s="15"/>
      <c r="K123" s="15">
        <v>100</v>
      </c>
      <c r="L123" s="15">
        <v>150</v>
      </c>
      <c r="M123" s="15">
        <v>1</v>
      </c>
      <c r="N123" s="15" t="s">
        <v>910</v>
      </c>
    </row>
    <row r="124" spans="1:14" ht="15" customHeight="1">
      <c r="A124" s="3" t="s">
        <v>362</v>
      </c>
      <c r="B124" s="15" t="s">
        <v>1</v>
      </c>
      <c r="C124" s="15" t="s">
        <v>5</v>
      </c>
      <c r="D124" s="15" t="s">
        <v>9828</v>
      </c>
      <c r="E124" s="15" t="s">
        <v>2764</v>
      </c>
      <c r="F124" s="15">
        <v>1</v>
      </c>
      <c r="G124" s="15">
        <v>100</v>
      </c>
      <c r="H124" s="15">
        <v>30</v>
      </c>
      <c r="I124" s="15">
        <v>0.85</v>
      </c>
      <c r="J124" s="15" t="s">
        <v>383</v>
      </c>
      <c r="K124" s="15">
        <v>100</v>
      </c>
      <c r="L124" s="15">
        <v>150</v>
      </c>
      <c r="M124" s="15">
        <v>1</v>
      </c>
      <c r="N124" s="15" t="s">
        <v>910</v>
      </c>
    </row>
    <row r="125" spans="1:14" ht="15" customHeight="1">
      <c r="A125" s="3" t="s">
        <v>364</v>
      </c>
      <c r="B125" s="15" t="s">
        <v>1</v>
      </c>
      <c r="C125" s="15" t="s">
        <v>5</v>
      </c>
      <c r="D125" s="15" t="s">
        <v>9828</v>
      </c>
      <c r="E125" s="15" t="s">
        <v>2764</v>
      </c>
      <c r="F125" s="15">
        <v>1</v>
      </c>
      <c r="G125" s="15">
        <v>150</v>
      </c>
      <c r="H125" s="15">
        <v>30</v>
      </c>
      <c r="I125" s="15">
        <v>0.95</v>
      </c>
      <c r="J125" s="15" t="s">
        <v>386</v>
      </c>
      <c r="K125" s="15">
        <v>100</v>
      </c>
      <c r="L125" s="15">
        <v>150</v>
      </c>
      <c r="M125" s="15">
        <v>1</v>
      </c>
      <c r="N125" s="15" t="s">
        <v>910</v>
      </c>
    </row>
    <row r="126" spans="1:14" ht="15" customHeight="1">
      <c r="A126" s="3" t="s">
        <v>973</v>
      </c>
      <c r="B126" s="15" t="s">
        <v>1</v>
      </c>
      <c r="C126" s="15" t="s">
        <v>5</v>
      </c>
      <c r="D126" s="15" t="s">
        <v>9828</v>
      </c>
      <c r="E126" s="15" t="s">
        <v>2764</v>
      </c>
      <c r="F126" s="15">
        <v>1</v>
      </c>
      <c r="G126" s="15">
        <v>20</v>
      </c>
      <c r="H126" s="15">
        <v>30</v>
      </c>
      <c r="I126" s="15">
        <v>0.5</v>
      </c>
      <c r="J126" s="15" t="s">
        <v>974</v>
      </c>
      <c r="K126" s="15">
        <v>500</v>
      </c>
      <c r="L126" s="15">
        <v>125</v>
      </c>
      <c r="M126" s="15">
        <v>1</v>
      </c>
      <c r="N126" s="15" t="s">
        <v>910</v>
      </c>
    </row>
    <row r="127" spans="1:14" ht="15" customHeight="1">
      <c r="A127" s="3" t="s">
        <v>369</v>
      </c>
      <c r="B127" s="15" t="s">
        <v>1</v>
      </c>
      <c r="C127" s="15" t="s">
        <v>5</v>
      </c>
      <c r="D127" s="15" t="s">
        <v>9828</v>
      </c>
      <c r="E127" s="15" t="s">
        <v>2764</v>
      </c>
      <c r="F127" s="15">
        <v>1</v>
      </c>
      <c r="G127" s="15">
        <v>30</v>
      </c>
      <c r="H127" s="15">
        <v>30</v>
      </c>
      <c r="I127" s="15">
        <v>0.5</v>
      </c>
      <c r="J127" s="15" t="s">
        <v>974</v>
      </c>
      <c r="K127" s="15">
        <v>500</v>
      </c>
      <c r="L127" s="15">
        <v>125</v>
      </c>
      <c r="M127" s="15">
        <v>1</v>
      </c>
      <c r="N127" s="15" t="s">
        <v>910</v>
      </c>
    </row>
    <row r="128" spans="1:14" ht="15" customHeight="1">
      <c r="A128" s="3" t="s">
        <v>371</v>
      </c>
      <c r="B128" s="15" t="s">
        <v>1</v>
      </c>
      <c r="C128" s="15" t="s">
        <v>5</v>
      </c>
      <c r="D128" s="15" t="s">
        <v>9828</v>
      </c>
      <c r="E128" s="15" t="s">
        <v>2764</v>
      </c>
      <c r="F128" s="15">
        <v>1</v>
      </c>
      <c r="G128" s="15">
        <v>40</v>
      </c>
      <c r="H128" s="15">
        <v>30</v>
      </c>
      <c r="I128" s="15">
        <v>0.5</v>
      </c>
      <c r="J128" s="15" t="s">
        <v>974</v>
      </c>
      <c r="K128" s="15">
        <v>500</v>
      </c>
      <c r="L128" s="15">
        <v>125</v>
      </c>
      <c r="M128" s="15">
        <v>1</v>
      </c>
      <c r="N128" s="15" t="s">
        <v>910</v>
      </c>
    </row>
    <row r="129" spans="1:14" ht="15" customHeight="1">
      <c r="A129" s="3" t="s">
        <v>373</v>
      </c>
      <c r="B129" s="15" t="s">
        <v>1</v>
      </c>
      <c r="C129" s="15" t="s">
        <v>5</v>
      </c>
      <c r="D129" s="15" t="s">
        <v>9828</v>
      </c>
      <c r="E129" s="15" t="s">
        <v>2764</v>
      </c>
      <c r="F129" s="15">
        <v>1</v>
      </c>
      <c r="G129" s="15">
        <v>50</v>
      </c>
      <c r="H129" s="15">
        <v>30</v>
      </c>
      <c r="I129" s="15">
        <v>0.75</v>
      </c>
      <c r="J129" s="15" t="s">
        <v>918</v>
      </c>
      <c r="K129" s="15">
        <v>500</v>
      </c>
      <c r="L129" s="15">
        <v>150</v>
      </c>
      <c r="M129" s="15">
        <v>1</v>
      </c>
      <c r="N129" s="15" t="s">
        <v>910</v>
      </c>
    </row>
    <row r="130" spans="1:14" ht="15" customHeight="1">
      <c r="A130" s="3" t="s">
        <v>376</v>
      </c>
      <c r="B130" s="15" t="s">
        <v>1</v>
      </c>
      <c r="C130" s="15" t="s">
        <v>5</v>
      </c>
      <c r="D130" s="15" t="s">
        <v>9828</v>
      </c>
      <c r="E130" s="15" t="s">
        <v>2764</v>
      </c>
      <c r="F130" s="15">
        <v>1</v>
      </c>
      <c r="G130" s="15">
        <v>60</v>
      </c>
      <c r="H130" s="15">
        <v>30</v>
      </c>
      <c r="I130" s="15">
        <v>0.75</v>
      </c>
      <c r="J130" s="15" t="s">
        <v>918</v>
      </c>
      <c r="K130" s="15">
        <v>500</v>
      </c>
      <c r="L130" s="15">
        <v>150</v>
      </c>
      <c r="M130" s="15">
        <v>1</v>
      </c>
      <c r="N130" s="15" t="s">
        <v>910</v>
      </c>
    </row>
    <row r="131" spans="1:14" ht="15" customHeight="1">
      <c r="A131" s="3" t="s">
        <v>378</v>
      </c>
      <c r="B131" s="15" t="s">
        <v>1</v>
      </c>
      <c r="C131" s="15" t="s">
        <v>5</v>
      </c>
      <c r="D131" s="15" t="s">
        <v>9828</v>
      </c>
      <c r="E131" s="15" t="s">
        <v>2764</v>
      </c>
      <c r="F131" s="15">
        <v>1</v>
      </c>
      <c r="G131" s="15">
        <v>90</v>
      </c>
      <c r="H131" s="15">
        <v>30</v>
      </c>
      <c r="I131" s="15">
        <v>0.85</v>
      </c>
      <c r="J131" s="15" t="s">
        <v>383</v>
      </c>
      <c r="K131" s="15">
        <v>100</v>
      </c>
      <c r="L131" s="15">
        <v>150</v>
      </c>
      <c r="M131" s="15">
        <v>1</v>
      </c>
      <c r="N131" s="15" t="s">
        <v>910</v>
      </c>
    </row>
    <row r="132" spans="1:14" ht="15" customHeight="1">
      <c r="A132" s="3" t="s">
        <v>381</v>
      </c>
      <c r="B132" s="15" t="s">
        <v>1</v>
      </c>
      <c r="C132" s="15" t="s">
        <v>4</v>
      </c>
      <c r="D132" s="15" t="s">
        <v>9828</v>
      </c>
      <c r="E132" s="15" t="s">
        <v>2764</v>
      </c>
      <c r="F132" s="15">
        <v>2</v>
      </c>
      <c r="G132" s="15">
        <v>100</v>
      </c>
      <c r="H132" s="15">
        <v>50</v>
      </c>
      <c r="I132" s="15">
        <v>0.85</v>
      </c>
      <c r="J132" s="15" t="s">
        <v>383</v>
      </c>
      <c r="K132" s="15">
        <v>100</v>
      </c>
      <c r="L132" s="15">
        <v>150</v>
      </c>
      <c r="M132" s="15">
        <v>1</v>
      </c>
      <c r="N132" s="15" t="s">
        <v>910</v>
      </c>
    </row>
    <row r="133" spans="1:14" ht="15" customHeight="1">
      <c r="A133" s="3" t="s">
        <v>384</v>
      </c>
      <c r="B133" s="15" t="s">
        <v>1</v>
      </c>
      <c r="C133" s="15" t="s">
        <v>4</v>
      </c>
      <c r="D133" s="15" t="s">
        <v>9828</v>
      </c>
      <c r="E133" s="15" t="s">
        <v>2764</v>
      </c>
      <c r="F133" s="15">
        <v>2</v>
      </c>
      <c r="G133" s="15">
        <v>150</v>
      </c>
      <c r="H133" s="15">
        <v>50</v>
      </c>
      <c r="I133" s="15">
        <v>0.95</v>
      </c>
      <c r="J133" s="15" t="s">
        <v>386</v>
      </c>
      <c r="K133" s="15">
        <v>100</v>
      </c>
      <c r="L133" s="15">
        <v>150</v>
      </c>
      <c r="M133" s="15">
        <v>1</v>
      </c>
      <c r="N133" s="15" t="s">
        <v>910</v>
      </c>
    </row>
    <row r="134" spans="1:14" ht="15" customHeight="1">
      <c r="A134" s="3" t="s">
        <v>387</v>
      </c>
      <c r="B134" s="15" t="s">
        <v>1</v>
      </c>
      <c r="C134" s="15" t="s">
        <v>4</v>
      </c>
      <c r="D134" s="15" t="s">
        <v>9828</v>
      </c>
      <c r="E134" s="15" t="s">
        <v>2764</v>
      </c>
      <c r="F134" s="15">
        <v>2</v>
      </c>
      <c r="G134" s="15">
        <v>20</v>
      </c>
      <c r="H134" s="15">
        <v>50</v>
      </c>
      <c r="I134" s="15">
        <v>0.5</v>
      </c>
      <c r="J134" s="15" t="s">
        <v>389</v>
      </c>
      <c r="K134" s="15">
        <v>500</v>
      </c>
      <c r="L134" s="15">
        <v>125</v>
      </c>
      <c r="M134" s="15">
        <v>1</v>
      </c>
      <c r="N134" s="15" t="s">
        <v>910</v>
      </c>
    </row>
    <row r="135" spans="1:14" ht="15" customHeight="1">
      <c r="A135" s="3" t="s">
        <v>390</v>
      </c>
      <c r="B135" s="15" t="s">
        <v>1</v>
      </c>
      <c r="C135" s="15" t="s">
        <v>4</v>
      </c>
      <c r="D135" s="15" t="s">
        <v>9828</v>
      </c>
      <c r="E135" s="15" t="s">
        <v>2764</v>
      </c>
      <c r="F135" s="15">
        <v>2</v>
      </c>
      <c r="G135" s="15">
        <v>30</v>
      </c>
      <c r="H135" s="15">
        <v>50</v>
      </c>
      <c r="I135" s="15">
        <v>0.5</v>
      </c>
      <c r="J135" s="15" t="s">
        <v>389</v>
      </c>
      <c r="K135" s="15">
        <v>500</v>
      </c>
      <c r="L135" s="15">
        <v>125</v>
      </c>
      <c r="M135" s="15">
        <v>1</v>
      </c>
      <c r="N135" s="15" t="s">
        <v>910</v>
      </c>
    </row>
    <row r="136" spans="1:14" ht="15" customHeight="1">
      <c r="A136" s="3" t="s">
        <v>392</v>
      </c>
      <c r="B136" s="15" t="s">
        <v>1</v>
      </c>
      <c r="C136" s="15" t="s">
        <v>4</v>
      </c>
      <c r="D136" s="15" t="s">
        <v>9828</v>
      </c>
      <c r="E136" s="15" t="s">
        <v>2764</v>
      </c>
      <c r="F136" s="15">
        <v>2</v>
      </c>
      <c r="G136" s="15">
        <v>40</v>
      </c>
      <c r="H136" s="15">
        <v>50</v>
      </c>
      <c r="I136" s="15">
        <v>0.5</v>
      </c>
      <c r="J136" s="15" t="s">
        <v>389</v>
      </c>
      <c r="K136" s="15">
        <v>500</v>
      </c>
      <c r="L136" s="15">
        <v>125</v>
      </c>
      <c r="M136" s="15">
        <v>1</v>
      </c>
      <c r="N136" s="15" t="s">
        <v>910</v>
      </c>
    </row>
    <row r="137" spans="1:14" ht="15" customHeight="1">
      <c r="A137" s="3" t="s">
        <v>394</v>
      </c>
      <c r="B137" s="15" t="s">
        <v>1</v>
      </c>
      <c r="C137" s="15" t="s">
        <v>4</v>
      </c>
      <c r="D137" s="15" t="s">
        <v>9828</v>
      </c>
      <c r="E137" s="15" t="s">
        <v>2764</v>
      </c>
      <c r="F137" s="15">
        <v>2</v>
      </c>
      <c r="G137" s="15">
        <v>50</v>
      </c>
      <c r="H137" s="15">
        <v>50</v>
      </c>
      <c r="I137" s="15">
        <v>0.7</v>
      </c>
      <c r="J137" s="15" t="s">
        <v>396</v>
      </c>
      <c r="K137" s="15">
        <v>500</v>
      </c>
      <c r="L137" s="15">
        <v>125</v>
      </c>
      <c r="M137" s="15">
        <v>1</v>
      </c>
      <c r="N137" s="15" t="s">
        <v>910</v>
      </c>
    </row>
    <row r="138" spans="1:14" ht="15" customHeight="1">
      <c r="A138" s="3" t="s">
        <v>397</v>
      </c>
      <c r="B138" s="15" t="s">
        <v>1</v>
      </c>
      <c r="C138" s="15" t="s">
        <v>4</v>
      </c>
      <c r="D138" s="15" t="s">
        <v>9828</v>
      </c>
      <c r="E138" s="15" t="s">
        <v>2764</v>
      </c>
      <c r="F138" s="15">
        <v>2</v>
      </c>
      <c r="G138" s="15">
        <v>60</v>
      </c>
      <c r="H138" s="15">
        <v>50</v>
      </c>
      <c r="I138" s="15">
        <v>0.7</v>
      </c>
      <c r="J138" s="15" t="s">
        <v>396</v>
      </c>
      <c r="K138" s="15">
        <v>500</v>
      </c>
      <c r="L138" s="15">
        <v>150</v>
      </c>
      <c r="M138" s="15">
        <v>1</v>
      </c>
      <c r="N138" s="15" t="s">
        <v>910</v>
      </c>
    </row>
    <row r="139" spans="1:14" ht="15" customHeight="1">
      <c r="A139" s="3" t="s">
        <v>399</v>
      </c>
      <c r="B139" s="15" t="s">
        <v>1</v>
      </c>
      <c r="C139" s="15" t="s">
        <v>4</v>
      </c>
      <c r="D139" s="15" t="s">
        <v>9828</v>
      </c>
      <c r="E139" s="15" t="s">
        <v>2764</v>
      </c>
      <c r="F139" s="15">
        <v>2</v>
      </c>
      <c r="G139" s="15">
        <v>90</v>
      </c>
      <c r="H139" s="15">
        <v>50</v>
      </c>
      <c r="I139" s="15">
        <v>0.85</v>
      </c>
      <c r="J139" s="15" t="s">
        <v>383</v>
      </c>
      <c r="K139" s="15">
        <v>100</v>
      </c>
      <c r="L139" s="15">
        <v>150</v>
      </c>
      <c r="M139" s="15">
        <v>1</v>
      </c>
      <c r="N139" s="15" t="s">
        <v>910</v>
      </c>
    </row>
    <row r="140" spans="1:14" ht="15" customHeight="1">
      <c r="A140" s="3" t="s">
        <v>401</v>
      </c>
      <c r="B140" s="15" t="s">
        <v>1</v>
      </c>
      <c r="C140" s="15" t="s">
        <v>4</v>
      </c>
      <c r="D140" s="15" t="s">
        <v>9828</v>
      </c>
      <c r="E140" s="15" t="s">
        <v>2764</v>
      </c>
      <c r="F140" s="15">
        <v>3</v>
      </c>
      <c r="G140" s="15">
        <v>100</v>
      </c>
      <c r="H140" s="15">
        <v>70</v>
      </c>
      <c r="I140" s="15">
        <v>0.85</v>
      </c>
      <c r="J140" s="15"/>
      <c r="K140" s="15">
        <v>100</v>
      </c>
      <c r="L140" s="15">
        <v>150</v>
      </c>
      <c r="M140" s="15">
        <v>1</v>
      </c>
      <c r="N140" s="15" t="s">
        <v>910</v>
      </c>
    </row>
    <row r="141" spans="1:14" ht="15" customHeight="1">
      <c r="A141" s="3" t="s">
        <v>403</v>
      </c>
      <c r="B141" s="15" t="s">
        <v>1</v>
      </c>
      <c r="C141" s="15" t="s">
        <v>5</v>
      </c>
      <c r="D141" s="15" t="s">
        <v>9828</v>
      </c>
      <c r="E141" s="15" t="s">
        <v>2764</v>
      </c>
      <c r="F141" s="15">
        <v>3</v>
      </c>
      <c r="G141" s="15">
        <v>100</v>
      </c>
      <c r="H141" s="15">
        <v>70</v>
      </c>
      <c r="I141" s="15">
        <v>0.85</v>
      </c>
      <c r="J141" s="15"/>
      <c r="K141" s="15">
        <v>100</v>
      </c>
      <c r="L141" s="15">
        <v>150</v>
      </c>
      <c r="M141" s="15">
        <v>1</v>
      </c>
      <c r="N141" s="15" t="s">
        <v>910</v>
      </c>
    </row>
    <row r="142" spans="1:14" ht="15" customHeight="1">
      <c r="A142" s="3" t="s">
        <v>405</v>
      </c>
      <c r="B142" s="15" t="s">
        <v>1</v>
      </c>
      <c r="C142" s="15" t="s">
        <v>4</v>
      </c>
      <c r="D142" s="15" t="s">
        <v>9828</v>
      </c>
      <c r="E142" s="15" t="s">
        <v>2764</v>
      </c>
      <c r="F142" s="15">
        <v>3</v>
      </c>
      <c r="G142" s="15">
        <v>150</v>
      </c>
      <c r="H142" s="15">
        <v>70</v>
      </c>
      <c r="I142" s="15">
        <v>0.95</v>
      </c>
      <c r="J142" s="15"/>
      <c r="K142" s="15">
        <v>100</v>
      </c>
      <c r="L142" s="15">
        <v>150</v>
      </c>
      <c r="M142" s="15">
        <v>1</v>
      </c>
      <c r="N142" s="15" t="s">
        <v>910</v>
      </c>
    </row>
    <row r="143" spans="1:14" ht="15" customHeight="1">
      <c r="A143" s="3" t="s">
        <v>407</v>
      </c>
      <c r="B143" s="15" t="s">
        <v>1</v>
      </c>
      <c r="C143" s="15" t="s">
        <v>5</v>
      </c>
      <c r="D143" s="15" t="s">
        <v>9828</v>
      </c>
      <c r="E143" s="15" t="s">
        <v>2764</v>
      </c>
      <c r="F143" s="15">
        <v>3</v>
      </c>
      <c r="G143" s="15">
        <v>150</v>
      </c>
      <c r="H143" s="15">
        <v>70</v>
      </c>
      <c r="I143" s="15">
        <v>0.95</v>
      </c>
      <c r="J143" s="15"/>
      <c r="K143" s="15">
        <v>100</v>
      </c>
      <c r="L143" s="15">
        <v>150</v>
      </c>
      <c r="M143" s="15">
        <v>1</v>
      </c>
      <c r="N143" s="15" t="s">
        <v>910</v>
      </c>
    </row>
    <row r="144" spans="1:14" ht="15" customHeight="1">
      <c r="A144" s="3" t="s">
        <v>409</v>
      </c>
      <c r="B144" s="15" t="s">
        <v>1</v>
      </c>
      <c r="C144" s="15" t="s">
        <v>4</v>
      </c>
      <c r="D144" s="15" t="s">
        <v>9828</v>
      </c>
      <c r="E144" s="15" t="s">
        <v>2764</v>
      </c>
      <c r="F144" s="15">
        <v>3</v>
      </c>
      <c r="G144" s="15">
        <v>200</v>
      </c>
      <c r="H144" s="15">
        <v>70</v>
      </c>
      <c r="I144" s="15">
        <v>0.95</v>
      </c>
      <c r="J144" s="15"/>
      <c r="K144" s="15">
        <v>100</v>
      </c>
      <c r="L144" s="15">
        <v>150</v>
      </c>
      <c r="M144" s="15">
        <v>1</v>
      </c>
      <c r="N144" s="15" t="s">
        <v>910</v>
      </c>
    </row>
    <row r="145" spans="1:14" ht="15" customHeight="1">
      <c r="A145" s="3" t="s">
        <v>411</v>
      </c>
      <c r="B145" s="15" t="s">
        <v>1</v>
      </c>
      <c r="C145" s="15" t="s">
        <v>5</v>
      </c>
      <c r="D145" s="15" t="s">
        <v>9828</v>
      </c>
      <c r="E145" s="15" t="s">
        <v>2764</v>
      </c>
      <c r="F145" s="15">
        <v>3</v>
      </c>
      <c r="G145" s="15">
        <v>200</v>
      </c>
      <c r="H145" s="15">
        <v>70</v>
      </c>
      <c r="I145" s="15">
        <v>0.95</v>
      </c>
      <c r="J145" s="15"/>
      <c r="K145" s="15">
        <v>100</v>
      </c>
      <c r="L145" s="15">
        <v>150</v>
      </c>
      <c r="M145" s="15">
        <v>1</v>
      </c>
      <c r="N145" s="15" t="s">
        <v>910</v>
      </c>
    </row>
    <row r="146" spans="1:14" ht="15" customHeight="1">
      <c r="A146" s="3" t="s">
        <v>413</v>
      </c>
      <c r="B146" s="15" t="s">
        <v>1</v>
      </c>
      <c r="C146" s="15" t="s">
        <v>4</v>
      </c>
      <c r="D146" s="15" t="s">
        <v>9828</v>
      </c>
      <c r="E146" s="15" t="s">
        <v>2764</v>
      </c>
      <c r="F146" s="15">
        <v>3</v>
      </c>
      <c r="G146" s="15">
        <v>20</v>
      </c>
      <c r="H146" s="15">
        <v>70</v>
      </c>
      <c r="I146" s="15">
        <v>0.55000000000000004</v>
      </c>
      <c r="J146" s="15"/>
      <c r="K146" s="15">
        <v>500</v>
      </c>
      <c r="L146" s="15">
        <v>150</v>
      </c>
      <c r="M146" s="15">
        <v>1</v>
      </c>
      <c r="N146" s="15" t="s">
        <v>910</v>
      </c>
    </row>
    <row r="147" spans="1:14" ht="15" customHeight="1">
      <c r="A147" s="3" t="s">
        <v>415</v>
      </c>
      <c r="B147" s="15" t="s">
        <v>1</v>
      </c>
      <c r="C147" s="15" t="s">
        <v>5</v>
      </c>
      <c r="D147" s="15" t="s">
        <v>9828</v>
      </c>
      <c r="E147" s="15" t="s">
        <v>2764</v>
      </c>
      <c r="F147" s="15">
        <v>3</v>
      </c>
      <c r="G147" s="15">
        <v>20</v>
      </c>
      <c r="H147" s="15">
        <v>70</v>
      </c>
      <c r="I147" s="15">
        <v>0.5</v>
      </c>
      <c r="J147" s="15"/>
      <c r="K147" s="15">
        <v>500</v>
      </c>
      <c r="L147" s="15">
        <v>125</v>
      </c>
      <c r="M147" s="15">
        <v>1</v>
      </c>
      <c r="N147" s="15" t="s">
        <v>910</v>
      </c>
    </row>
    <row r="148" spans="1:14" ht="15" customHeight="1">
      <c r="A148" s="3" t="s">
        <v>417</v>
      </c>
      <c r="B148" s="15" t="s">
        <v>1</v>
      </c>
      <c r="C148" s="15" t="s">
        <v>4</v>
      </c>
      <c r="D148" s="15" t="s">
        <v>9828</v>
      </c>
      <c r="E148" s="15" t="s">
        <v>2764</v>
      </c>
      <c r="F148" s="15">
        <v>3</v>
      </c>
      <c r="G148" s="15">
        <v>30</v>
      </c>
      <c r="H148" s="15">
        <v>70</v>
      </c>
      <c r="I148" s="15">
        <v>0.55000000000000004</v>
      </c>
      <c r="J148" s="15"/>
      <c r="K148" s="15">
        <v>500</v>
      </c>
      <c r="L148" s="15">
        <v>150</v>
      </c>
      <c r="M148" s="15">
        <v>1</v>
      </c>
      <c r="N148" s="15" t="s">
        <v>910</v>
      </c>
    </row>
    <row r="149" spans="1:14" ht="15" customHeight="1">
      <c r="A149" s="3" t="s">
        <v>419</v>
      </c>
      <c r="B149" s="15" t="s">
        <v>1</v>
      </c>
      <c r="C149" s="15" t="s">
        <v>5</v>
      </c>
      <c r="D149" s="15" t="s">
        <v>9828</v>
      </c>
      <c r="E149" s="15" t="s">
        <v>2764</v>
      </c>
      <c r="F149" s="15">
        <v>3</v>
      </c>
      <c r="G149" s="15">
        <v>30</v>
      </c>
      <c r="H149" s="15">
        <v>70</v>
      </c>
      <c r="I149" s="15">
        <v>0.5</v>
      </c>
      <c r="J149" s="15"/>
      <c r="K149" s="15">
        <v>500</v>
      </c>
      <c r="L149" s="15">
        <v>125</v>
      </c>
      <c r="M149" s="15">
        <v>1</v>
      </c>
      <c r="N149" s="15" t="s">
        <v>910</v>
      </c>
    </row>
    <row r="150" spans="1:14" ht="15" customHeight="1">
      <c r="A150" s="3" t="s">
        <v>421</v>
      </c>
      <c r="B150" s="15" t="s">
        <v>1</v>
      </c>
      <c r="C150" s="15" t="s">
        <v>4</v>
      </c>
      <c r="D150" s="15" t="s">
        <v>9828</v>
      </c>
      <c r="E150" s="15" t="s">
        <v>2764</v>
      </c>
      <c r="F150" s="15">
        <v>3</v>
      </c>
      <c r="G150" s="15">
        <v>40</v>
      </c>
      <c r="H150" s="15">
        <v>70</v>
      </c>
      <c r="I150" s="15">
        <v>0.55000000000000004</v>
      </c>
      <c r="J150" s="15"/>
      <c r="K150" s="15">
        <v>500</v>
      </c>
      <c r="L150" s="15">
        <v>150</v>
      </c>
      <c r="M150" s="15">
        <v>1</v>
      </c>
      <c r="N150" s="15" t="s">
        <v>910</v>
      </c>
    </row>
    <row r="151" spans="1:14" ht="15" customHeight="1">
      <c r="A151" s="3" t="s">
        <v>423</v>
      </c>
      <c r="B151" s="15" t="s">
        <v>1</v>
      </c>
      <c r="C151" s="15" t="s">
        <v>5</v>
      </c>
      <c r="D151" s="15" t="s">
        <v>9828</v>
      </c>
      <c r="E151" s="15" t="s">
        <v>2764</v>
      </c>
      <c r="F151" s="15">
        <v>3</v>
      </c>
      <c r="G151" s="15">
        <v>40</v>
      </c>
      <c r="H151" s="15">
        <v>70</v>
      </c>
      <c r="I151" s="15">
        <v>0.5</v>
      </c>
      <c r="J151" s="15"/>
      <c r="K151" s="15">
        <v>500</v>
      </c>
      <c r="L151" s="15">
        <v>125</v>
      </c>
      <c r="M151" s="15">
        <v>1</v>
      </c>
      <c r="N151" s="15" t="s">
        <v>910</v>
      </c>
    </row>
    <row r="152" spans="1:14" ht="15" customHeight="1">
      <c r="A152" s="3" t="s">
        <v>425</v>
      </c>
      <c r="B152" s="15" t="s">
        <v>1</v>
      </c>
      <c r="C152" s="15" t="s">
        <v>4</v>
      </c>
      <c r="D152" s="15" t="s">
        <v>9828</v>
      </c>
      <c r="E152" s="15" t="s">
        <v>2764</v>
      </c>
      <c r="F152" s="15">
        <v>3</v>
      </c>
      <c r="G152" s="15">
        <v>50</v>
      </c>
      <c r="H152" s="15">
        <v>70</v>
      </c>
      <c r="I152" s="15">
        <v>0.72</v>
      </c>
      <c r="J152" s="15"/>
      <c r="K152" s="15">
        <v>200</v>
      </c>
      <c r="L152" s="15">
        <v>150</v>
      </c>
      <c r="M152" s="15">
        <v>1</v>
      </c>
      <c r="N152" s="15" t="s">
        <v>910</v>
      </c>
    </row>
    <row r="153" spans="1:14" ht="15" customHeight="1">
      <c r="A153" s="3" t="s">
        <v>427</v>
      </c>
      <c r="B153" s="15" t="s">
        <v>1</v>
      </c>
      <c r="C153" s="15" t="s">
        <v>5</v>
      </c>
      <c r="D153" s="15" t="s">
        <v>9828</v>
      </c>
      <c r="E153" s="15" t="s">
        <v>2764</v>
      </c>
      <c r="F153" s="15">
        <v>3</v>
      </c>
      <c r="G153" s="15">
        <v>50</v>
      </c>
      <c r="H153" s="15">
        <v>70</v>
      </c>
      <c r="I153" s="15">
        <v>0.75</v>
      </c>
      <c r="J153" s="15"/>
      <c r="K153" s="15">
        <v>500</v>
      </c>
      <c r="L153" s="15">
        <v>150</v>
      </c>
      <c r="M153" s="15">
        <v>1</v>
      </c>
      <c r="N153" s="15" t="s">
        <v>910</v>
      </c>
    </row>
    <row r="154" spans="1:14" ht="15" customHeight="1">
      <c r="A154" s="3" t="s">
        <v>429</v>
      </c>
      <c r="B154" s="15" t="s">
        <v>1</v>
      </c>
      <c r="C154" s="15" t="s">
        <v>4</v>
      </c>
      <c r="D154" s="15" t="s">
        <v>9828</v>
      </c>
      <c r="E154" s="15" t="s">
        <v>2764</v>
      </c>
      <c r="F154" s="15">
        <v>3</v>
      </c>
      <c r="G154" s="15">
        <v>60</v>
      </c>
      <c r="H154" s="15">
        <v>70</v>
      </c>
      <c r="I154" s="15">
        <v>0.72</v>
      </c>
      <c r="J154" s="15"/>
      <c r="K154" s="15">
        <v>200</v>
      </c>
      <c r="L154" s="15">
        <v>150</v>
      </c>
      <c r="M154" s="15">
        <v>1</v>
      </c>
      <c r="N154" s="15" t="s">
        <v>910</v>
      </c>
    </row>
    <row r="155" spans="1:14" ht="15" customHeight="1">
      <c r="A155" s="3" t="s">
        <v>431</v>
      </c>
      <c r="B155" s="15" t="s">
        <v>1</v>
      </c>
      <c r="C155" s="15" t="s">
        <v>5</v>
      </c>
      <c r="D155" s="15" t="s">
        <v>9828</v>
      </c>
      <c r="E155" s="15" t="s">
        <v>2764</v>
      </c>
      <c r="F155" s="15">
        <v>3</v>
      </c>
      <c r="G155" s="15">
        <v>60</v>
      </c>
      <c r="H155" s="15">
        <v>70</v>
      </c>
      <c r="I155" s="15">
        <v>0.75</v>
      </c>
      <c r="J155" s="15"/>
      <c r="K155" s="15">
        <v>500</v>
      </c>
      <c r="L155" s="15">
        <v>150</v>
      </c>
      <c r="M155" s="15">
        <v>1</v>
      </c>
      <c r="N155" s="15" t="s">
        <v>910</v>
      </c>
    </row>
    <row r="156" spans="1:14" ht="15" customHeight="1">
      <c r="A156" s="3" t="s">
        <v>433</v>
      </c>
      <c r="B156" s="15" t="s">
        <v>1</v>
      </c>
      <c r="C156" s="15" t="s">
        <v>4</v>
      </c>
      <c r="D156" s="15" t="s">
        <v>9828</v>
      </c>
      <c r="E156" s="15" t="s">
        <v>2764</v>
      </c>
      <c r="F156" s="15">
        <v>3</v>
      </c>
      <c r="G156" s="15">
        <v>90</v>
      </c>
      <c r="H156" s="15">
        <v>70</v>
      </c>
      <c r="I156" s="15">
        <v>0.85</v>
      </c>
      <c r="J156" s="15"/>
      <c r="K156" s="15">
        <v>100</v>
      </c>
      <c r="L156" s="15">
        <v>150</v>
      </c>
      <c r="M156" s="15">
        <v>1</v>
      </c>
      <c r="N156" s="15" t="s">
        <v>910</v>
      </c>
    </row>
    <row r="157" spans="1:14" ht="15" customHeight="1">
      <c r="A157" s="3" t="s">
        <v>435</v>
      </c>
      <c r="B157" s="15" t="s">
        <v>1</v>
      </c>
      <c r="C157" s="15" t="s">
        <v>5</v>
      </c>
      <c r="D157" s="15" t="s">
        <v>9828</v>
      </c>
      <c r="E157" s="15" t="s">
        <v>2764</v>
      </c>
      <c r="F157" s="15">
        <v>3</v>
      </c>
      <c r="G157" s="15">
        <v>90</v>
      </c>
      <c r="H157" s="15">
        <v>70</v>
      </c>
      <c r="I157" s="15">
        <v>0.85</v>
      </c>
      <c r="J157" s="15"/>
      <c r="K157" s="15">
        <v>100</v>
      </c>
      <c r="L157" s="15">
        <v>150</v>
      </c>
      <c r="M157" s="15">
        <v>1</v>
      </c>
      <c r="N157" s="15" t="s">
        <v>910</v>
      </c>
    </row>
    <row r="158" spans="1:14" ht="15" customHeight="1">
      <c r="A158" s="3" t="s">
        <v>437</v>
      </c>
      <c r="B158" s="15" t="s">
        <v>1</v>
      </c>
      <c r="C158" s="15" t="s">
        <v>5</v>
      </c>
      <c r="D158" s="15" t="s">
        <v>9828</v>
      </c>
      <c r="E158" s="15" t="s">
        <v>2764</v>
      </c>
      <c r="F158" s="15">
        <v>5</v>
      </c>
      <c r="G158" s="15">
        <v>100</v>
      </c>
      <c r="H158" s="15">
        <v>120</v>
      </c>
      <c r="I158" s="15">
        <v>0.85</v>
      </c>
      <c r="J158" s="15" t="s">
        <v>383</v>
      </c>
      <c r="K158" s="15">
        <v>100</v>
      </c>
      <c r="L158" s="15">
        <v>150</v>
      </c>
      <c r="M158" s="15">
        <v>1</v>
      </c>
      <c r="N158" s="15" t="s">
        <v>910</v>
      </c>
    </row>
    <row r="159" spans="1:14" ht="15" customHeight="1">
      <c r="A159" s="3" t="s">
        <v>439</v>
      </c>
      <c r="B159" s="15" t="s">
        <v>1</v>
      </c>
      <c r="C159" s="15" t="s">
        <v>6</v>
      </c>
      <c r="D159" s="15" t="s">
        <v>9828</v>
      </c>
      <c r="E159" s="15" t="s">
        <v>2764</v>
      </c>
      <c r="F159" s="15">
        <v>5</v>
      </c>
      <c r="G159" s="15">
        <v>100</v>
      </c>
      <c r="H159" s="15">
        <v>120</v>
      </c>
      <c r="I159" s="15">
        <v>0.85</v>
      </c>
      <c r="J159" s="15" t="s">
        <v>9192</v>
      </c>
      <c r="K159" s="15">
        <v>300</v>
      </c>
      <c r="L159" s="15">
        <v>150</v>
      </c>
      <c r="M159" s="15">
        <v>1</v>
      </c>
      <c r="N159" s="15" t="s">
        <v>910</v>
      </c>
    </row>
    <row r="160" spans="1:14" ht="15" customHeight="1">
      <c r="A160" s="3" t="s">
        <v>441</v>
      </c>
      <c r="B160" s="15" t="s">
        <v>1</v>
      </c>
      <c r="C160" s="15" t="s">
        <v>5</v>
      </c>
      <c r="D160" s="15" t="s">
        <v>9828</v>
      </c>
      <c r="E160" s="15" t="s">
        <v>2764</v>
      </c>
      <c r="F160" s="15">
        <v>5</v>
      </c>
      <c r="G160" s="15">
        <v>150</v>
      </c>
      <c r="H160" s="15">
        <v>120</v>
      </c>
      <c r="I160" s="15">
        <v>0.95</v>
      </c>
      <c r="J160" s="15" t="s">
        <v>386</v>
      </c>
      <c r="K160" s="15">
        <v>100</v>
      </c>
      <c r="L160" s="15">
        <v>150</v>
      </c>
      <c r="M160" s="15">
        <v>1</v>
      </c>
      <c r="N160" s="15" t="s">
        <v>910</v>
      </c>
    </row>
    <row r="161" spans="1:14" ht="15" customHeight="1">
      <c r="A161" s="3" t="s">
        <v>443</v>
      </c>
      <c r="B161" s="15" t="s">
        <v>1</v>
      </c>
      <c r="C161" s="15" t="s">
        <v>6</v>
      </c>
      <c r="D161" s="15" t="s">
        <v>9828</v>
      </c>
      <c r="E161" s="15" t="s">
        <v>2764</v>
      </c>
      <c r="F161" s="15">
        <v>5</v>
      </c>
      <c r="G161" s="15">
        <v>150</v>
      </c>
      <c r="H161" s="15">
        <v>120</v>
      </c>
      <c r="I161" s="15">
        <v>0.95</v>
      </c>
      <c r="J161" s="15" t="s">
        <v>9193</v>
      </c>
      <c r="K161" s="15">
        <v>300</v>
      </c>
      <c r="L161" s="15">
        <v>150</v>
      </c>
      <c r="M161" s="15">
        <v>1</v>
      </c>
      <c r="N161" s="15" t="s">
        <v>910</v>
      </c>
    </row>
    <row r="162" spans="1:14" ht="15" customHeight="1">
      <c r="A162" s="3" t="s">
        <v>445</v>
      </c>
      <c r="B162" s="15" t="s">
        <v>1</v>
      </c>
      <c r="C162" s="15" t="s">
        <v>6</v>
      </c>
      <c r="D162" s="15" t="s">
        <v>9828</v>
      </c>
      <c r="E162" s="15" t="s">
        <v>2764</v>
      </c>
      <c r="F162" s="15">
        <v>5</v>
      </c>
      <c r="G162" s="15">
        <v>200</v>
      </c>
      <c r="H162" s="15">
        <v>120</v>
      </c>
      <c r="I162" s="15">
        <v>0.95</v>
      </c>
      <c r="J162" s="15" t="s">
        <v>9193</v>
      </c>
      <c r="K162" s="15">
        <v>300</v>
      </c>
      <c r="L162" s="15">
        <v>150</v>
      </c>
      <c r="M162" s="15">
        <v>1</v>
      </c>
      <c r="N162" s="15" t="s">
        <v>910</v>
      </c>
    </row>
    <row r="163" spans="1:14" ht="15" customHeight="1">
      <c r="A163" s="3" t="s">
        <v>447</v>
      </c>
      <c r="B163" s="15" t="s">
        <v>1</v>
      </c>
      <c r="C163" s="15" t="s">
        <v>5</v>
      </c>
      <c r="D163" s="15" t="s">
        <v>9828</v>
      </c>
      <c r="E163" s="15" t="s">
        <v>2764</v>
      </c>
      <c r="F163" s="15">
        <v>5</v>
      </c>
      <c r="G163" s="15">
        <v>20</v>
      </c>
      <c r="H163" s="15">
        <v>120</v>
      </c>
      <c r="I163" s="15">
        <v>0.55000000000000004</v>
      </c>
      <c r="J163" s="15" t="s">
        <v>975</v>
      </c>
      <c r="K163" s="15">
        <v>500</v>
      </c>
      <c r="L163" s="15">
        <v>150</v>
      </c>
      <c r="M163" s="15">
        <v>1</v>
      </c>
      <c r="N163" s="15" t="s">
        <v>910</v>
      </c>
    </row>
    <row r="164" spans="1:14" ht="15" customHeight="1">
      <c r="A164" s="3" t="s">
        <v>449</v>
      </c>
      <c r="B164" s="15" t="s">
        <v>1</v>
      </c>
      <c r="C164" s="15" t="s">
        <v>6</v>
      </c>
      <c r="D164" s="15" t="s">
        <v>9828</v>
      </c>
      <c r="E164" s="15" t="s">
        <v>2764</v>
      </c>
      <c r="F164" s="15">
        <v>5</v>
      </c>
      <c r="G164" s="15">
        <v>20</v>
      </c>
      <c r="H164" s="15">
        <v>120</v>
      </c>
      <c r="I164" s="15">
        <v>0.55000000000000004</v>
      </c>
      <c r="J164" s="15" t="s">
        <v>9194</v>
      </c>
      <c r="K164" s="15">
        <v>500</v>
      </c>
      <c r="L164" s="15">
        <v>150</v>
      </c>
      <c r="M164" s="15">
        <v>1</v>
      </c>
      <c r="N164" s="15" t="s">
        <v>910</v>
      </c>
    </row>
    <row r="165" spans="1:14" ht="15" customHeight="1">
      <c r="A165" s="3" t="s">
        <v>451</v>
      </c>
      <c r="B165" s="15" t="s">
        <v>1</v>
      </c>
      <c r="C165" s="15" t="s">
        <v>5</v>
      </c>
      <c r="D165" s="15" t="s">
        <v>9828</v>
      </c>
      <c r="E165" s="15" t="s">
        <v>2764</v>
      </c>
      <c r="F165" s="15">
        <v>5</v>
      </c>
      <c r="G165" s="15">
        <v>30</v>
      </c>
      <c r="H165" s="15">
        <v>120</v>
      </c>
      <c r="I165" s="15">
        <v>0.55000000000000004</v>
      </c>
      <c r="J165" s="15" t="s">
        <v>975</v>
      </c>
      <c r="K165" s="15">
        <v>500</v>
      </c>
      <c r="L165" s="15">
        <v>150</v>
      </c>
      <c r="M165" s="15">
        <v>1</v>
      </c>
      <c r="N165" s="15" t="s">
        <v>910</v>
      </c>
    </row>
    <row r="166" spans="1:14" ht="15" customHeight="1">
      <c r="A166" s="3" t="s">
        <v>453</v>
      </c>
      <c r="B166" s="15" t="s">
        <v>1</v>
      </c>
      <c r="C166" s="15" t="s">
        <v>6</v>
      </c>
      <c r="D166" s="15" t="s">
        <v>9828</v>
      </c>
      <c r="E166" s="15" t="s">
        <v>2764</v>
      </c>
      <c r="F166" s="15">
        <v>5</v>
      </c>
      <c r="G166" s="15">
        <v>30</v>
      </c>
      <c r="H166" s="15">
        <v>120</v>
      </c>
      <c r="I166" s="15">
        <v>0.55000000000000004</v>
      </c>
      <c r="J166" s="15" t="s">
        <v>9194</v>
      </c>
      <c r="K166" s="15">
        <v>500</v>
      </c>
      <c r="L166" s="15">
        <v>150</v>
      </c>
      <c r="M166" s="15">
        <v>1</v>
      </c>
      <c r="N166" s="15" t="s">
        <v>910</v>
      </c>
    </row>
    <row r="167" spans="1:14" ht="15" customHeight="1">
      <c r="A167" s="3" t="s">
        <v>455</v>
      </c>
      <c r="B167" s="15" t="s">
        <v>1</v>
      </c>
      <c r="C167" s="15" t="s">
        <v>5</v>
      </c>
      <c r="D167" s="15" t="s">
        <v>9828</v>
      </c>
      <c r="E167" s="15" t="s">
        <v>2764</v>
      </c>
      <c r="F167" s="15">
        <v>5</v>
      </c>
      <c r="G167" s="15">
        <v>40</v>
      </c>
      <c r="H167" s="15">
        <v>120</v>
      </c>
      <c r="I167" s="15">
        <v>0.55000000000000004</v>
      </c>
      <c r="J167" s="15" t="s">
        <v>975</v>
      </c>
      <c r="K167" s="15">
        <v>500</v>
      </c>
      <c r="L167" s="15">
        <v>150</v>
      </c>
      <c r="M167" s="15">
        <v>1</v>
      </c>
      <c r="N167" s="15" t="s">
        <v>910</v>
      </c>
    </row>
    <row r="168" spans="1:14" ht="15" customHeight="1">
      <c r="A168" s="3" t="s">
        <v>457</v>
      </c>
      <c r="B168" s="15" t="s">
        <v>1</v>
      </c>
      <c r="C168" s="15" t="s">
        <v>6</v>
      </c>
      <c r="D168" s="15" t="s">
        <v>9828</v>
      </c>
      <c r="E168" s="15" t="s">
        <v>2764</v>
      </c>
      <c r="F168" s="15">
        <v>5</v>
      </c>
      <c r="G168" s="15">
        <v>40</v>
      </c>
      <c r="H168" s="15">
        <v>120</v>
      </c>
      <c r="I168" s="15">
        <v>0.55000000000000004</v>
      </c>
      <c r="J168" s="15" t="s">
        <v>9194</v>
      </c>
      <c r="K168" s="15">
        <v>500</v>
      </c>
      <c r="L168" s="15">
        <v>150</v>
      </c>
      <c r="M168" s="15">
        <v>1</v>
      </c>
      <c r="N168" s="15" t="s">
        <v>910</v>
      </c>
    </row>
    <row r="169" spans="1:14" ht="15" customHeight="1">
      <c r="A169" s="3" t="s">
        <v>459</v>
      </c>
      <c r="B169" s="15" t="s">
        <v>1</v>
      </c>
      <c r="C169" s="15" t="s">
        <v>5</v>
      </c>
      <c r="D169" s="15" t="s">
        <v>9828</v>
      </c>
      <c r="E169" s="15" t="s">
        <v>2764</v>
      </c>
      <c r="F169" s="15">
        <v>5</v>
      </c>
      <c r="G169" s="15">
        <v>50</v>
      </c>
      <c r="H169" s="15">
        <v>120</v>
      </c>
      <c r="I169" s="15">
        <v>0.75</v>
      </c>
      <c r="J169" s="15" t="s">
        <v>918</v>
      </c>
      <c r="K169" s="15">
        <v>500</v>
      </c>
      <c r="L169" s="15">
        <v>150</v>
      </c>
      <c r="M169" s="15">
        <v>1</v>
      </c>
      <c r="N169" s="15" t="s">
        <v>910</v>
      </c>
    </row>
    <row r="170" spans="1:14" ht="15" customHeight="1">
      <c r="A170" s="3" t="s">
        <v>461</v>
      </c>
      <c r="B170" s="15" t="s">
        <v>1</v>
      </c>
      <c r="C170" s="15" t="s">
        <v>6</v>
      </c>
      <c r="D170" s="15" t="s">
        <v>9828</v>
      </c>
      <c r="E170" s="15" t="s">
        <v>2764</v>
      </c>
      <c r="F170" s="15">
        <v>5</v>
      </c>
      <c r="G170" s="15">
        <v>50</v>
      </c>
      <c r="H170" s="15">
        <v>120</v>
      </c>
      <c r="I170" s="15">
        <v>0.75</v>
      </c>
      <c r="J170" s="15" t="s">
        <v>9195</v>
      </c>
      <c r="K170" s="15">
        <v>500</v>
      </c>
      <c r="L170" s="15">
        <v>150</v>
      </c>
      <c r="M170" s="15">
        <v>1</v>
      </c>
      <c r="N170" s="15" t="s">
        <v>910</v>
      </c>
    </row>
    <row r="171" spans="1:14" ht="15" customHeight="1">
      <c r="A171" s="3" t="s">
        <v>463</v>
      </c>
      <c r="B171" s="15" t="s">
        <v>1</v>
      </c>
      <c r="C171" s="15" t="s">
        <v>5</v>
      </c>
      <c r="D171" s="15" t="s">
        <v>9828</v>
      </c>
      <c r="E171" s="15" t="s">
        <v>2764</v>
      </c>
      <c r="F171" s="15">
        <v>5</v>
      </c>
      <c r="G171" s="15">
        <v>60</v>
      </c>
      <c r="H171" s="15">
        <v>120</v>
      </c>
      <c r="I171" s="15">
        <v>0.75</v>
      </c>
      <c r="J171" s="15" t="s">
        <v>918</v>
      </c>
      <c r="K171" s="15">
        <v>500</v>
      </c>
      <c r="L171" s="15">
        <v>150</v>
      </c>
      <c r="M171" s="15">
        <v>1</v>
      </c>
      <c r="N171" s="15" t="s">
        <v>910</v>
      </c>
    </row>
    <row r="172" spans="1:14" ht="15" customHeight="1">
      <c r="A172" s="3" t="s">
        <v>465</v>
      </c>
      <c r="B172" s="15" t="s">
        <v>1</v>
      </c>
      <c r="C172" s="15" t="s">
        <v>6</v>
      </c>
      <c r="D172" s="15" t="s">
        <v>9828</v>
      </c>
      <c r="E172" s="15" t="s">
        <v>2764</v>
      </c>
      <c r="F172" s="15">
        <v>5</v>
      </c>
      <c r="G172" s="15">
        <v>60</v>
      </c>
      <c r="H172" s="15">
        <v>120</v>
      </c>
      <c r="I172" s="15">
        <v>0.75</v>
      </c>
      <c r="J172" s="15" t="s">
        <v>9195</v>
      </c>
      <c r="K172" s="15">
        <v>500</v>
      </c>
      <c r="L172" s="15">
        <v>150</v>
      </c>
      <c r="M172" s="15">
        <v>1</v>
      </c>
      <c r="N172" s="15" t="s">
        <v>910</v>
      </c>
    </row>
    <row r="173" spans="1:14" ht="15" customHeight="1">
      <c r="A173" s="3" t="s">
        <v>467</v>
      </c>
      <c r="B173" s="15" t="s">
        <v>1</v>
      </c>
      <c r="C173" s="15" t="s">
        <v>5</v>
      </c>
      <c r="D173" s="15" t="s">
        <v>9828</v>
      </c>
      <c r="E173" s="15" t="s">
        <v>2764</v>
      </c>
      <c r="F173" s="15">
        <v>5</v>
      </c>
      <c r="G173" s="15">
        <v>90</v>
      </c>
      <c r="H173" s="15">
        <v>120</v>
      </c>
      <c r="I173" s="15">
        <v>0.85</v>
      </c>
      <c r="J173" s="15" t="s">
        <v>383</v>
      </c>
      <c r="K173" s="15">
        <v>100</v>
      </c>
      <c r="L173" s="15">
        <v>150</v>
      </c>
      <c r="M173" s="15">
        <v>1</v>
      </c>
      <c r="N173" s="15" t="s">
        <v>910</v>
      </c>
    </row>
    <row r="174" spans="1:14" ht="15" customHeight="1">
      <c r="A174" s="3" t="s">
        <v>469</v>
      </c>
      <c r="B174" s="15" t="s">
        <v>1</v>
      </c>
      <c r="C174" s="15" t="s">
        <v>6</v>
      </c>
      <c r="D174" s="15" t="s">
        <v>9828</v>
      </c>
      <c r="E174" s="15" t="s">
        <v>2764</v>
      </c>
      <c r="F174" s="15">
        <v>5</v>
      </c>
      <c r="G174" s="15">
        <v>90</v>
      </c>
      <c r="H174" s="15">
        <v>120</v>
      </c>
      <c r="I174" s="15">
        <v>0.85</v>
      </c>
      <c r="J174" s="15" t="s">
        <v>9192</v>
      </c>
      <c r="K174" s="15">
        <v>300</v>
      </c>
      <c r="L174" s="15">
        <v>150</v>
      </c>
      <c r="M174" s="15">
        <v>1</v>
      </c>
      <c r="N174" s="15" t="s">
        <v>910</v>
      </c>
    </row>
    <row r="175" spans="1:14" ht="15" customHeight="1">
      <c r="A175" s="3" t="s">
        <v>471</v>
      </c>
      <c r="B175" s="15" t="s">
        <v>1</v>
      </c>
      <c r="C175" s="15" t="s">
        <v>6</v>
      </c>
      <c r="D175" s="15" t="s">
        <v>9828</v>
      </c>
      <c r="E175" s="15" t="s">
        <v>2764</v>
      </c>
      <c r="F175" s="15">
        <v>8</v>
      </c>
      <c r="G175" s="15">
        <v>100</v>
      </c>
      <c r="H175" s="15">
        <v>150</v>
      </c>
      <c r="I175" s="15">
        <v>0.9</v>
      </c>
      <c r="J175" s="15"/>
      <c r="K175" s="15">
        <v>500</v>
      </c>
      <c r="L175" s="15">
        <v>150</v>
      </c>
      <c r="M175" s="15">
        <v>1</v>
      </c>
      <c r="N175" s="15" t="s">
        <v>910</v>
      </c>
    </row>
    <row r="176" spans="1:14" ht="15" customHeight="1">
      <c r="A176" s="3" t="s">
        <v>473</v>
      </c>
      <c r="B176" s="15" t="s">
        <v>1</v>
      </c>
      <c r="C176" s="15" t="s">
        <v>6</v>
      </c>
      <c r="D176" s="15" t="s">
        <v>9828</v>
      </c>
      <c r="E176" s="15" t="s">
        <v>2764</v>
      </c>
      <c r="F176" s="15">
        <v>8</v>
      </c>
      <c r="G176" s="15">
        <v>20</v>
      </c>
      <c r="H176" s="15">
        <v>150</v>
      </c>
      <c r="I176" s="15">
        <v>0.55000000000000004</v>
      </c>
      <c r="J176" s="15"/>
      <c r="K176" s="15">
        <v>500</v>
      </c>
      <c r="L176" s="15">
        <v>125</v>
      </c>
      <c r="M176" s="15">
        <v>1</v>
      </c>
      <c r="N176" s="15" t="s">
        <v>910</v>
      </c>
    </row>
    <row r="177" spans="1:14" ht="15" customHeight="1">
      <c r="A177" s="3" t="s">
        <v>475</v>
      </c>
      <c r="B177" s="15" t="s">
        <v>1</v>
      </c>
      <c r="C177" s="15" t="s">
        <v>6</v>
      </c>
      <c r="D177" s="15" t="s">
        <v>9828</v>
      </c>
      <c r="E177" s="15" t="s">
        <v>2764</v>
      </c>
      <c r="F177" s="15">
        <v>8</v>
      </c>
      <c r="G177" s="15">
        <v>30</v>
      </c>
      <c r="H177" s="15">
        <v>150</v>
      </c>
      <c r="I177" s="15">
        <v>0.55000000000000004</v>
      </c>
      <c r="J177" s="15"/>
      <c r="K177" s="15">
        <v>500</v>
      </c>
      <c r="L177" s="15">
        <v>125</v>
      </c>
      <c r="M177" s="15">
        <v>1</v>
      </c>
      <c r="N177" s="15" t="s">
        <v>910</v>
      </c>
    </row>
    <row r="178" spans="1:14" ht="15" customHeight="1">
      <c r="A178" s="3" t="s">
        <v>477</v>
      </c>
      <c r="B178" s="15" t="s">
        <v>1</v>
      </c>
      <c r="C178" s="15" t="s">
        <v>6</v>
      </c>
      <c r="D178" s="15" t="s">
        <v>9828</v>
      </c>
      <c r="E178" s="15" t="s">
        <v>2764</v>
      </c>
      <c r="F178" s="15">
        <v>8</v>
      </c>
      <c r="G178" s="15">
        <v>40</v>
      </c>
      <c r="H178" s="15">
        <v>150</v>
      </c>
      <c r="I178" s="15">
        <v>0.55000000000000004</v>
      </c>
      <c r="J178" s="15"/>
      <c r="K178" s="15">
        <v>500</v>
      </c>
      <c r="L178" s="15">
        <v>125</v>
      </c>
      <c r="M178" s="15">
        <v>1</v>
      </c>
      <c r="N178" s="15" t="s">
        <v>910</v>
      </c>
    </row>
    <row r="179" spans="1:14" ht="15" customHeight="1">
      <c r="A179" s="3" t="s">
        <v>479</v>
      </c>
      <c r="B179" s="15" t="s">
        <v>1</v>
      </c>
      <c r="C179" s="15" t="s">
        <v>6</v>
      </c>
      <c r="D179" s="15" t="s">
        <v>9828</v>
      </c>
      <c r="E179" s="15" t="s">
        <v>2764</v>
      </c>
      <c r="F179" s="15">
        <v>8</v>
      </c>
      <c r="G179" s="15">
        <v>50</v>
      </c>
      <c r="H179" s="15">
        <v>150</v>
      </c>
      <c r="I179" s="15">
        <v>0.75</v>
      </c>
      <c r="J179" s="15"/>
      <c r="K179" s="15">
        <v>500</v>
      </c>
      <c r="L179" s="15">
        <v>150</v>
      </c>
      <c r="M179" s="15">
        <v>1</v>
      </c>
      <c r="N179" s="15" t="s">
        <v>910</v>
      </c>
    </row>
    <row r="180" spans="1:14" ht="15" customHeight="1">
      <c r="A180" s="3" t="s">
        <v>481</v>
      </c>
      <c r="B180" s="15" t="s">
        <v>1</v>
      </c>
      <c r="C180" s="15" t="s">
        <v>6</v>
      </c>
      <c r="D180" s="15" t="s">
        <v>9828</v>
      </c>
      <c r="E180" s="15" t="s">
        <v>2764</v>
      </c>
      <c r="F180" s="15">
        <v>8</v>
      </c>
      <c r="G180" s="15">
        <v>60</v>
      </c>
      <c r="H180" s="15">
        <v>150</v>
      </c>
      <c r="I180" s="15">
        <v>0.75</v>
      </c>
      <c r="J180" s="15"/>
      <c r="K180" s="15">
        <v>500</v>
      </c>
      <c r="L180" s="15">
        <v>150</v>
      </c>
      <c r="M180" s="15">
        <v>1</v>
      </c>
      <c r="N180" s="15" t="s">
        <v>910</v>
      </c>
    </row>
    <row r="181" spans="1:14" ht="15" customHeight="1">
      <c r="A181" s="3" t="s">
        <v>483</v>
      </c>
      <c r="B181" s="15" t="s">
        <v>1</v>
      </c>
      <c r="C181" s="15" t="s">
        <v>5</v>
      </c>
      <c r="D181" s="15" t="s">
        <v>9828</v>
      </c>
      <c r="E181" s="15" t="s">
        <v>2764</v>
      </c>
      <c r="F181" s="15">
        <v>1</v>
      </c>
      <c r="G181" s="15">
        <v>30</v>
      </c>
      <c r="H181" s="15">
        <v>50</v>
      </c>
      <c r="I181" s="15">
        <v>0.39</v>
      </c>
      <c r="J181" s="15"/>
      <c r="K181" s="15">
        <v>200</v>
      </c>
      <c r="L181" s="15">
        <v>125</v>
      </c>
      <c r="M181" s="15">
        <v>1</v>
      </c>
      <c r="N181" s="15" t="s">
        <v>910</v>
      </c>
    </row>
    <row r="182" spans="1:14" ht="15" customHeight="1">
      <c r="A182" s="3" t="s">
        <v>987</v>
      </c>
      <c r="B182" s="15" t="s">
        <v>1</v>
      </c>
      <c r="C182" s="15" t="s">
        <v>297</v>
      </c>
      <c r="D182" s="15" t="s">
        <v>9828</v>
      </c>
      <c r="E182" s="15" t="s">
        <v>2764</v>
      </c>
      <c r="F182" s="15">
        <v>20</v>
      </c>
      <c r="G182" s="15">
        <v>100</v>
      </c>
      <c r="H182" s="15">
        <v>330</v>
      </c>
      <c r="I182" s="15">
        <v>0.92</v>
      </c>
      <c r="J182" s="15"/>
      <c r="K182" s="15">
        <v>100</v>
      </c>
      <c r="L182" s="15">
        <v>150</v>
      </c>
      <c r="M182" s="15">
        <v>1</v>
      </c>
      <c r="N182" s="15" t="s">
        <v>910</v>
      </c>
    </row>
    <row r="183" spans="1:14" ht="15" customHeight="1">
      <c r="A183" s="3" t="s">
        <v>645</v>
      </c>
      <c r="B183" s="15" t="s">
        <v>1</v>
      </c>
      <c r="C183" s="15" t="s">
        <v>297</v>
      </c>
      <c r="D183" s="15" t="s">
        <v>9828</v>
      </c>
      <c r="E183" s="15" t="s">
        <v>2764</v>
      </c>
      <c r="F183" s="15">
        <v>20</v>
      </c>
      <c r="G183" s="15">
        <v>150</v>
      </c>
      <c r="H183" s="15">
        <v>330</v>
      </c>
      <c r="I183" s="15">
        <v>1.02</v>
      </c>
      <c r="J183" s="15"/>
      <c r="K183" s="15">
        <v>100</v>
      </c>
      <c r="L183" s="15">
        <v>150</v>
      </c>
      <c r="M183" s="15">
        <v>1</v>
      </c>
      <c r="N183" s="15" t="s">
        <v>910</v>
      </c>
    </row>
    <row r="184" spans="1:14" ht="15" customHeight="1">
      <c r="A184" s="3" t="s">
        <v>647</v>
      </c>
      <c r="B184" s="15" t="s">
        <v>1</v>
      </c>
      <c r="C184" s="15" t="s">
        <v>297</v>
      </c>
      <c r="D184" s="15" t="s">
        <v>9828</v>
      </c>
      <c r="E184" s="15" t="s">
        <v>2764</v>
      </c>
      <c r="F184" s="15">
        <v>20</v>
      </c>
      <c r="G184" s="15">
        <v>20</v>
      </c>
      <c r="H184" s="15">
        <v>330</v>
      </c>
      <c r="I184" s="15">
        <v>0.56999999999999995</v>
      </c>
      <c r="J184" s="15"/>
      <c r="K184" s="15">
        <v>500</v>
      </c>
      <c r="L184" s="15">
        <v>150</v>
      </c>
      <c r="M184" s="15">
        <v>1</v>
      </c>
      <c r="N184" s="15" t="s">
        <v>910</v>
      </c>
    </row>
    <row r="185" spans="1:14" ht="15" customHeight="1">
      <c r="A185" s="3" t="s">
        <v>649</v>
      </c>
      <c r="B185" s="15" t="s">
        <v>1</v>
      </c>
      <c r="C185" s="15" t="s">
        <v>297</v>
      </c>
      <c r="D185" s="15" t="s">
        <v>9828</v>
      </c>
      <c r="E185" s="15" t="s">
        <v>2764</v>
      </c>
      <c r="F185" s="15">
        <v>20</v>
      </c>
      <c r="G185" s="15">
        <v>30</v>
      </c>
      <c r="H185" s="15">
        <v>330</v>
      </c>
      <c r="I185" s="15">
        <v>0.56999999999999995</v>
      </c>
      <c r="J185" s="15"/>
      <c r="K185" s="15">
        <v>500</v>
      </c>
      <c r="L185" s="15">
        <v>150</v>
      </c>
      <c r="M185" s="15">
        <v>1</v>
      </c>
      <c r="N185" s="15" t="s">
        <v>910</v>
      </c>
    </row>
    <row r="186" spans="1:14" ht="15" customHeight="1">
      <c r="A186" s="3" t="s">
        <v>651</v>
      </c>
      <c r="B186" s="15" t="s">
        <v>1</v>
      </c>
      <c r="C186" s="15" t="s">
        <v>297</v>
      </c>
      <c r="D186" s="15" t="s">
        <v>9828</v>
      </c>
      <c r="E186" s="15" t="s">
        <v>2764</v>
      </c>
      <c r="F186" s="15">
        <v>20</v>
      </c>
      <c r="G186" s="15">
        <v>40</v>
      </c>
      <c r="H186" s="15">
        <v>330</v>
      </c>
      <c r="I186" s="15">
        <v>0.56999999999999995</v>
      </c>
      <c r="J186" s="15"/>
      <c r="K186" s="15">
        <v>500</v>
      </c>
      <c r="L186" s="15">
        <v>150</v>
      </c>
      <c r="M186" s="15">
        <v>1</v>
      </c>
      <c r="N186" s="15" t="s">
        <v>910</v>
      </c>
    </row>
    <row r="187" spans="1:14" ht="15" customHeight="1">
      <c r="A187" s="3" t="s">
        <v>653</v>
      </c>
      <c r="B187" s="15" t="s">
        <v>1</v>
      </c>
      <c r="C187" s="15" t="s">
        <v>297</v>
      </c>
      <c r="D187" s="15" t="s">
        <v>9828</v>
      </c>
      <c r="E187" s="15" t="s">
        <v>2764</v>
      </c>
      <c r="F187" s="15">
        <v>20</v>
      </c>
      <c r="G187" s="15">
        <v>50</v>
      </c>
      <c r="H187" s="15">
        <v>330</v>
      </c>
      <c r="I187" s="15">
        <v>0.7</v>
      </c>
      <c r="J187" s="15"/>
      <c r="K187" s="15">
        <v>500</v>
      </c>
      <c r="L187" s="15">
        <v>150</v>
      </c>
      <c r="M187" s="15">
        <v>1</v>
      </c>
      <c r="N187" s="15" t="s">
        <v>910</v>
      </c>
    </row>
    <row r="188" spans="1:14" ht="15" customHeight="1">
      <c r="A188" s="3" t="s">
        <v>655</v>
      </c>
      <c r="B188" s="15" t="s">
        <v>1</v>
      </c>
      <c r="C188" s="15" t="s">
        <v>297</v>
      </c>
      <c r="D188" s="15" t="s">
        <v>9828</v>
      </c>
      <c r="E188" s="15" t="s">
        <v>2764</v>
      </c>
      <c r="F188" s="15">
        <v>20</v>
      </c>
      <c r="G188" s="15">
        <v>60</v>
      </c>
      <c r="H188" s="15">
        <v>330</v>
      </c>
      <c r="I188" s="15">
        <v>0.7</v>
      </c>
      <c r="J188" s="15"/>
      <c r="K188" s="15">
        <v>500</v>
      </c>
      <c r="L188" s="15">
        <v>150</v>
      </c>
      <c r="M188" s="15">
        <v>1</v>
      </c>
      <c r="N188" s="15" t="s">
        <v>910</v>
      </c>
    </row>
    <row r="189" spans="1:14" ht="15" customHeight="1">
      <c r="A189" s="3" t="s">
        <v>657</v>
      </c>
      <c r="B189" s="15" t="s">
        <v>1</v>
      </c>
      <c r="C189" s="15" t="s">
        <v>297</v>
      </c>
      <c r="D189" s="15" t="s">
        <v>9828</v>
      </c>
      <c r="E189" s="15" t="s">
        <v>2764</v>
      </c>
      <c r="F189" s="15">
        <v>20</v>
      </c>
      <c r="G189" s="15">
        <v>90</v>
      </c>
      <c r="H189" s="15">
        <v>330</v>
      </c>
      <c r="I189" s="15">
        <v>0.92</v>
      </c>
      <c r="J189" s="15"/>
      <c r="K189" s="15">
        <v>100</v>
      </c>
      <c r="L189" s="15">
        <v>150</v>
      </c>
      <c r="M189" s="15">
        <v>1</v>
      </c>
      <c r="N189" s="15" t="s">
        <v>910</v>
      </c>
    </row>
    <row r="190" spans="1:14" ht="15" customHeight="1">
      <c r="A190" s="3" t="s">
        <v>988</v>
      </c>
      <c r="B190" s="15" t="s">
        <v>1</v>
      </c>
      <c r="C190" s="15" t="s">
        <v>297</v>
      </c>
      <c r="D190" s="15" t="s">
        <v>9828</v>
      </c>
      <c r="E190" s="15" t="s">
        <v>2764</v>
      </c>
      <c r="F190" s="15">
        <v>8</v>
      </c>
      <c r="G190" s="15">
        <v>100</v>
      </c>
      <c r="H190" s="15">
        <v>150</v>
      </c>
      <c r="I190" s="15">
        <v>0.95</v>
      </c>
      <c r="J190" s="15"/>
      <c r="K190" s="15">
        <v>100</v>
      </c>
      <c r="L190" s="15">
        <v>150</v>
      </c>
      <c r="M190" s="15">
        <v>1</v>
      </c>
      <c r="N190" s="15" t="s">
        <v>910</v>
      </c>
    </row>
    <row r="191" spans="1:14" ht="15" customHeight="1">
      <c r="A191" s="3" t="s">
        <v>660</v>
      </c>
      <c r="B191" s="15" t="s">
        <v>1</v>
      </c>
      <c r="C191" s="15" t="s">
        <v>297</v>
      </c>
      <c r="D191" s="15" t="s">
        <v>9828</v>
      </c>
      <c r="E191" s="15" t="s">
        <v>2764</v>
      </c>
      <c r="F191" s="15">
        <v>8</v>
      </c>
      <c r="G191" s="15">
        <v>150</v>
      </c>
      <c r="H191" s="15">
        <v>150</v>
      </c>
      <c r="I191" s="15">
        <v>0.95</v>
      </c>
      <c r="J191" s="15"/>
      <c r="K191" s="15">
        <v>100</v>
      </c>
      <c r="L191" s="15">
        <v>150</v>
      </c>
      <c r="M191" s="15">
        <v>1</v>
      </c>
      <c r="N191" s="15" t="s">
        <v>910</v>
      </c>
    </row>
    <row r="192" spans="1:14" ht="15" customHeight="1">
      <c r="A192" s="3" t="s">
        <v>662</v>
      </c>
      <c r="B192" s="15" t="s">
        <v>1</v>
      </c>
      <c r="C192" s="15" t="s">
        <v>297</v>
      </c>
      <c r="D192" s="15" t="s">
        <v>9828</v>
      </c>
      <c r="E192" s="15" t="s">
        <v>2764</v>
      </c>
      <c r="F192" s="15">
        <v>8</v>
      </c>
      <c r="G192" s="15">
        <v>20</v>
      </c>
      <c r="H192" s="15">
        <v>150</v>
      </c>
      <c r="I192" s="15">
        <v>0.55000000000000004</v>
      </c>
      <c r="J192" s="15"/>
      <c r="K192" s="15">
        <v>100</v>
      </c>
      <c r="L192" s="15">
        <v>125</v>
      </c>
      <c r="M192" s="15">
        <v>1</v>
      </c>
      <c r="N192" s="15" t="s">
        <v>910</v>
      </c>
    </row>
    <row r="193" spans="1:14" ht="15" customHeight="1">
      <c r="A193" s="3" t="s">
        <v>664</v>
      </c>
      <c r="B193" s="15" t="s">
        <v>1</v>
      </c>
      <c r="C193" s="15" t="s">
        <v>297</v>
      </c>
      <c r="D193" s="15" t="s">
        <v>9828</v>
      </c>
      <c r="E193" s="15" t="s">
        <v>2764</v>
      </c>
      <c r="F193" s="15">
        <v>8</v>
      </c>
      <c r="G193" s="15">
        <v>30</v>
      </c>
      <c r="H193" s="15">
        <v>150</v>
      </c>
      <c r="I193" s="15">
        <v>0.55000000000000004</v>
      </c>
      <c r="J193" s="15"/>
      <c r="K193" s="15">
        <v>100</v>
      </c>
      <c r="L193" s="15">
        <v>125</v>
      </c>
      <c r="M193" s="15">
        <v>1</v>
      </c>
      <c r="N193" s="15" t="s">
        <v>910</v>
      </c>
    </row>
    <row r="194" spans="1:14" ht="15" customHeight="1">
      <c r="A194" s="3" t="s">
        <v>666</v>
      </c>
      <c r="B194" s="15" t="s">
        <v>1</v>
      </c>
      <c r="C194" s="15" t="s">
        <v>297</v>
      </c>
      <c r="D194" s="15" t="s">
        <v>9828</v>
      </c>
      <c r="E194" s="15" t="s">
        <v>2764</v>
      </c>
      <c r="F194" s="15">
        <v>8</v>
      </c>
      <c r="G194" s="15">
        <v>40</v>
      </c>
      <c r="H194" s="15">
        <v>150</v>
      </c>
      <c r="I194" s="15">
        <v>0.55000000000000004</v>
      </c>
      <c r="J194" s="15"/>
      <c r="K194" s="15">
        <v>100</v>
      </c>
      <c r="L194" s="15">
        <v>125</v>
      </c>
      <c r="M194" s="15">
        <v>1</v>
      </c>
      <c r="N194" s="15" t="s">
        <v>910</v>
      </c>
    </row>
    <row r="195" spans="1:14" ht="15" customHeight="1">
      <c r="A195" s="3" t="s">
        <v>668</v>
      </c>
      <c r="B195" s="15" t="s">
        <v>1</v>
      </c>
      <c r="C195" s="15" t="s">
        <v>297</v>
      </c>
      <c r="D195" s="15" t="s">
        <v>9828</v>
      </c>
      <c r="E195" s="15" t="s">
        <v>2764</v>
      </c>
      <c r="F195" s="15">
        <v>8</v>
      </c>
      <c r="G195" s="15">
        <v>50</v>
      </c>
      <c r="H195" s="15">
        <v>150</v>
      </c>
      <c r="I195" s="15">
        <v>0.7</v>
      </c>
      <c r="J195" s="15"/>
      <c r="K195" s="15">
        <v>100</v>
      </c>
      <c r="L195" s="15">
        <v>150</v>
      </c>
      <c r="M195" s="15">
        <v>1</v>
      </c>
      <c r="N195" s="15" t="s">
        <v>910</v>
      </c>
    </row>
    <row r="196" spans="1:14" ht="15" customHeight="1">
      <c r="A196" s="3" t="s">
        <v>670</v>
      </c>
      <c r="B196" s="15" t="s">
        <v>1</v>
      </c>
      <c r="C196" s="15" t="s">
        <v>297</v>
      </c>
      <c r="D196" s="15" t="s">
        <v>9828</v>
      </c>
      <c r="E196" s="15" t="s">
        <v>2764</v>
      </c>
      <c r="F196" s="15">
        <v>8</v>
      </c>
      <c r="G196" s="15">
        <v>60</v>
      </c>
      <c r="H196" s="15">
        <v>150</v>
      </c>
      <c r="I196" s="15">
        <v>0.7</v>
      </c>
      <c r="J196" s="15"/>
      <c r="K196" s="15">
        <v>100</v>
      </c>
      <c r="L196" s="15">
        <v>150</v>
      </c>
      <c r="M196" s="15">
        <v>1</v>
      </c>
      <c r="N196" s="15" t="s">
        <v>910</v>
      </c>
    </row>
    <row r="197" spans="1:14" ht="15" customHeight="1">
      <c r="A197" s="3" t="s">
        <v>672</v>
      </c>
      <c r="B197" s="15" t="s">
        <v>1</v>
      </c>
      <c r="C197" s="15" t="s">
        <v>297</v>
      </c>
      <c r="D197" s="15" t="s">
        <v>9828</v>
      </c>
      <c r="E197" s="15" t="s">
        <v>2764</v>
      </c>
      <c r="F197" s="15">
        <v>8</v>
      </c>
      <c r="G197" s="15">
        <v>90</v>
      </c>
      <c r="H197" s="15">
        <v>150</v>
      </c>
      <c r="I197" s="15">
        <v>0.95</v>
      </c>
      <c r="J197" s="15"/>
      <c r="K197" s="15">
        <v>100</v>
      </c>
      <c r="L197" s="15">
        <v>150</v>
      </c>
      <c r="M197" s="15">
        <v>1</v>
      </c>
      <c r="N197" s="15" t="s">
        <v>910</v>
      </c>
    </row>
    <row r="198" spans="1:14" ht="15" customHeight="1">
      <c r="A198" s="3" t="s">
        <v>696</v>
      </c>
      <c r="B198" s="15" t="s">
        <v>1</v>
      </c>
      <c r="C198" s="15" t="s">
        <v>297</v>
      </c>
      <c r="D198" s="15" t="s">
        <v>9828</v>
      </c>
      <c r="E198" s="15" t="s">
        <v>2764</v>
      </c>
      <c r="F198" s="15">
        <v>10</v>
      </c>
      <c r="G198" s="15">
        <v>100</v>
      </c>
      <c r="H198" s="15">
        <v>120</v>
      </c>
      <c r="I198" s="15">
        <v>0.9</v>
      </c>
      <c r="J198" s="15"/>
      <c r="K198" s="15">
        <v>100</v>
      </c>
      <c r="L198" s="15">
        <v>150</v>
      </c>
      <c r="M198" s="15">
        <v>1</v>
      </c>
      <c r="N198" s="15" t="s">
        <v>910</v>
      </c>
    </row>
    <row r="199" spans="1:14" ht="15" customHeight="1">
      <c r="A199" s="3" t="s">
        <v>697</v>
      </c>
      <c r="B199" s="15" t="s">
        <v>1</v>
      </c>
      <c r="C199" s="15" t="s">
        <v>297</v>
      </c>
      <c r="D199" s="15" t="s">
        <v>9828</v>
      </c>
      <c r="E199" s="15" t="s">
        <v>2764</v>
      </c>
      <c r="F199" s="15">
        <v>10</v>
      </c>
      <c r="G199" s="15">
        <v>150</v>
      </c>
      <c r="H199" s="15">
        <v>120</v>
      </c>
      <c r="I199" s="15">
        <v>1</v>
      </c>
      <c r="J199" s="15"/>
      <c r="K199" s="15">
        <v>100</v>
      </c>
      <c r="L199" s="15">
        <v>150</v>
      </c>
      <c r="M199" s="15">
        <v>1</v>
      </c>
      <c r="N199" s="15" t="s">
        <v>910</v>
      </c>
    </row>
    <row r="200" spans="1:14" ht="15" customHeight="1">
      <c r="A200" s="3" t="s">
        <v>698</v>
      </c>
      <c r="B200" s="15" t="s">
        <v>1</v>
      </c>
      <c r="C200" s="15" t="s">
        <v>297</v>
      </c>
      <c r="D200" s="15" t="s">
        <v>9828</v>
      </c>
      <c r="E200" s="15" t="s">
        <v>2764</v>
      </c>
      <c r="F200" s="15">
        <v>10</v>
      </c>
      <c r="G200" s="15">
        <v>20</v>
      </c>
      <c r="H200" s="15">
        <v>120</v>
      </c>
      <c r="I200" s="15">
        <v>0.55000000000000004</v>
      </c>
      <c r="J200" s="15"/>
      <c r="K200" s="15">
        <v>500</v>
      </c>
      <c r="L200" s="15">
        <v>125</v>
      </c>
      <c r="M200" s="15">
        <v>1</v>
      </c>
      <c r="N200" s="15" t="s">
        <v>910</v>
      </c>
    </row>
    <row r="201" spans="1:14" ht="15" customHeight="1">
      <c r="A201" s="3" t="s">
        <v>699</v>
      </c>
      <c r="B201" s="15" t="s">
        <v>1</v>
      </c>
      <c r="C201" s="15" t="s">
        <v>297</v>
      </c>
      <c r="D201" s="15" t="s">
        <v>9828</v>
      </c>
      <c r="E201" s="15" t="s">
        <v>2764</v>
      </c>
      <c r="F201" s="15">
        <v>10</v>
      </c>
      <c r="G201" s="15">
        <v>30</v>
      </c>
      <c r="H201" s="15">
        <v>120</v>
      </c>
      <c r="I201" s="15">
        <v>0.55000000000000004</v>
      </c>
      <c r="J201" s="15"/>
      <c r="K201" s="15">
        <v>500</v>
      </c>
      <c r="L201" s="15">
        <v>125</v>
      </c>
      <c r="M201" s="15">
        <v>1</v>
      </c>
      <c r="N201" s="15" t="s">
        <v>910</v>
      </c>
    </row>
    <row r="202" spans="1:14" ht="15" customHeight="1">
      <c r="A202" s="3" t="s">
        <v>700</v>
      </c>
      <c r="B202" s="15" t="s">
        <v>1</v>
      </c>
      <c r="C202" s="15" t="s">
        <v>297</v>
      </c>
      <c r="D202" s="15" t="s">
        <v>9828</v>
      </c>
      <c r="E202" s="15" t="s">
        <v>2764</v>
      </c>
      <c r="F202" s="15">
        <v>10</v>
      </c>
      <c r="G202" s="15">
        <v>40</v>
      </c>
      <c r="H202" s="15">
        <v>120</v>
      </c>
      <c r="I202" s="15">
        <v>0.55000000000000004</v>
      </c>
      <c r="J202" s="15"/>
      <c r="K202" s="15">
        <v>500</v>
      </c>
      <c r="L202" s="15">
        <v>125</v>
      </c>
      <c r="M202" s="15">
        <v>1</v>
      </c>
      <c r="N202" s="15" t="s">
        <v>910</v>
      </c>
    </row>
    <row r="203" spans="1:14" ht="15" customHeight="1">
      <c r="A203" s="3" t="s">
        <v>701</v>
      </c>
      <c r="B203" s="15" t="s">
        <v>1</v>
      </c>
      <c r="C203" s="15" t="s">
        <v>297</v>
      </c>
      <c r="D203" s="15" t="s">
        <v>9828</v>
      </c>
      <c r="E203" s="15" t="s">
        <v>2764</v>
      </c>
      <c r="F203" s="15">
        <v>10</v>
      </c>
      <c r="G203" s="15">
        <v>50</v>
      </c>
      <c r="H203" s="15">
        <v>120</v>
      </c>
      <c r="I203" s="15">
        <v>0.7</v>
      </c>
      <c r="J203" s="15"/>
      <c r="K203" s="15">
        <v>500</v>
      </c>
      <c r="L203" s="15">
        <v>150</v>
      </c>
      <c r="M203" s="15">
        <v>1</v>
      </c>
      <c r="N203" s="15" t="s">
        <v>910</v>
      </c>
    </row>
    <row r="204" spans="1:14" ht="15" customHeight="1">
      <c r="A204" s="3" t="s">
        <v>702</v>
      </c>
      <c r="B204" s="15" t="s">
        <v>1</v>
      </c>
      <c r="C204" s="15" t="s">
        <v>297</v>
      </c>
      <c r="D204" s="15" t="s">
        <v>9828</v>
      </c>
      <c r="E204" s="15" t="s">
        <v>2764</v>
      </c>
      <c r="F204" s="15">
        <v>10</v>
      </c>
      <c r="G204" s="15">
        <v>60</v>
      </c>
      <c r="H204" s="15">
        <v>120</v>
      </c>
      <c r="I204" s="15">
        <v>0.7</v>
      </c>
      <c r="J204" s="15"/>
      <c r="K204" s="15">
        <v>500</v>
      </c>
      <c r="L204" s="15">
        <v>150</v>
      </c>
      <c r="M204" s="15">
        <v>1</v>
      </c>
      <c r="N204" s="15" t="s">
        <v>910</v>
      </c>
    </row>
    <row r="205" spans="1:14" ht="15" customHeight="1">
      <c r="A205" s="3" t="s">
        <v>703</v>
      </c>
      <c r="B205" s="15" t="s">
        <v>1</v>
      </c>
      <c r="C205" s="15" t="s">
        <v>297</v>
      </c>
      <c r="D205" s="15" t="s">
        <v>9828</v>
      </c>
      <c r="E205" s="15" t="s">
        <v>2764</v>
      </c>
      <c r="F205" s="15">
        <v>10</v>
      </c>
      <c r="G205" s="15">
        <v>90</v>
      </c>
      <c r="H205" s="15">
        <v>120</v>
      </c>
      <c r="I205" s="15">
        <v>0.9</v>
      </c>
      <c r="J205" s="15"/>
      <c r="K205" s="15">
        <v>100</v>
      </c>
      <c r="L205" s="15">
        <v>150</v>
      </c>
      <c r="M205" s="15">
        <v>1</v>
      </c>
      <c r="N205" s="15" t="s">
        <v>910</v>
      </c>
    </row>
    <row r="206" spans="1:14" ht="15" customHeight="1">
      <c r="A206" s="3" t="s">
        <v>704</v>
      </c>
      <c r="B206" s="15" t="s">
        <v>1</v>
      </c>
      <c r="C206" s="15" t="s">
        <v>297</v>
      </c>
      <c r="D206" s="15" t="s">
        <v>9828</v>
      </c>
      <c r="E206" s="15" t="s">
        <v>2764</v>
      </c>
      <c r="F206" s="15">
        <v>16</v>
      </c>
      <c r="G206" s="15">
        <v>100</v>
      </c>
      <c r="H206" s="15">
        <v>150</v>
      </c>
      <c r="I206" s="15">
        <v>0.9</v>
      </c>
      <c r="J206" s="15"/>
      <c r="K206" s="15">
        <v>100</v>
      </c>
      <c r="L206" s="15">
        <v>150</v>
      </c>
      <c r="M206" s="15">
        <v>1</v>
      </c>
      <c r="N206" s="15" t="s">
        <v>9335</v>
      </c>
    </row>
    <row r="207" spans="1:14" ht="15" customHeight="1">
      <c r="A207" s="3" t="s">
        <v>705</v>
      </c>
      <c r="B207" s="15" t="s">
        <v>1</v>
      </c>
      <c r="C207" s="15" t="s">
        <v>297</v>
      </c>
      <c r="D207" s="15" t="s">
        <v>9828</v>
      </c>
      <c r="E207" s="15" t="s">
        <v>2764</v>
      </c>
      <c r="F207" s="15">
        <v>16</v>
      </c>
      <c r="G207" s="15">
        <v>20</v>
      </c>
      <c r="H207" s="15">
        <v>150</v>
      </c>
      <c r="I207" s="15">
        <v>0.55000000000000004</v>
      </c>
      <c r="J207" s="15"/>
      <c r="K207" s="15">
        <v>500</v>
      </c>
      <c r="L207" s="15">
        <v>125</v>
      </c>
      <c r="M207" s="15">
        <v>1</v>
      </c>
      <c r="N207" s="15" t="s">
        <v>9335</v>
      </c>
    </row>
    <row r="208" spans="1:14" ht="15" customHeight="1">
      <c r="A208" s="3" t="s">
        <v>706</v>
      </c>
      <c r="B208" s="15" t="s">
        <v>1</v>
      </c>
      <c r="C208" s="15" t="s">
        <v>297</v>
      </c>
      <c r="D208" s="15" t="s">
        <v>9828</v>
      </c>
      <c r="E208" s="15" t="s">
        <v>2764</v>
      </c>
      <c r="F208" s="15">
        <v>16</v>
      </c>
      <c r="G208" s="15">
        <v>30</v>
      </c>
      <c r="H208" s="15">
        <v>150</v>
      </c>
      <c r="I208" s="15">
        <v>0.55000000000000004</v>
      </c>
      <c r="J208" s="15"/>
      <c r="K208" s="15">
        <v>500</v>
      </c>
      <c r="L208" s="15">
        <v>125</v>
      </c>
      <c r="M208" s="15">
        <v>1</v>
      </c>
      <c r="N208" s="15" t="s">
        <v>9335</v>
      </c>
    </row>
    <row r="209" spans="1:14" ht="15" customHeight="1">
      <c r="A209" s="3" t="s">
        <v>707</v>
      </c>
      <c r="B209" s="15" t="s">
        <v>1</v>
      </c>
      <c r="C209" s="15" t="s">
        <v>297</v>
      </c>
      <c r="D209" s="15" t="s">
        <v>9828</v>
      </c>
      <c r="E209" s="15" t="s">
        <v>2764</v>
      </c>
      <c r="F209" s="15">
        <v>16</v>
      </c>
      <c r="G209" s="15">
        <v>40</v>
      </c>
      <c r="H209" s="15">
        <v>150</v>
      </c>
      <c r="I209" s="15">
        <v>0.55000000000000004</v>
      </c>
      <c r="J209" s="15"/>
      <c r="K209" s="15">
        <v>500</v>
      </c>
      <c r="L209" s="15">
        <v>125</v>
      </c>
      <c r="M209" s="15">
        <v>1</v>
      </c>
      <c r="N209" s="15" t="s">
        <v>9335</v>
      </c>
    </row>
    <row r="210" spans="1:14" ht="15" customHeight="1">
      <c r="A210" s="3" t="s">
        <v>708</v>
      </c>
      <c r="B210" s="15" t="s">
        <v>1</v>
      </c>
      <c r="C210" s="15" t="s">
        <v>297</v>
      </c>
      <c r="D210" s="15" t="s">
        <v>9828</v>
      </c>
      <c r="E210" s="15" t="s">
        <v>2764</v>
      </c>
      <c r="F210" s="15">
        <v>16</v>
      </c>
      <c r="G210" s="15">
        <v>50</v>
      </c>
      <c r="H210" s="15">
        <v>150</v>
      </c>
      <c r="I210" s="15">
        <v>0.7</v>
      </c>
      <c r="J210" s="15"/>
      <c r="K210" s="15">
        <v>500</v>
      </c>
      <c r="L210" s="15">
        <v>150</v>
      </c>
      <c r="M210" s="15">
        <v>1</v>
      </c>
      <c r="N210" s="15" t="s">
        <v>9335</v>
      </c>
    </row>
    <row r="211" spans="1:14" ht="15" customHeight="1">
      <c r="A211" s="3" t="s">
        <v>709</v>
      </c>
      <c r="B211" s="15" t="s">
        <v>1</v>
      </c>
      <c r="C211" s="15" t="s">
        <v>297</v>
      </c>
      <c r="D211" s="15" t="s">
        <v>9828</v>
      </c>
      <c r="E211" s="15" t="s">
        <v>2764</v>
      </c>
      <c r="F211" s="15">
        <v>16</v>
      </c>
      <c r="G211" s="15">
        <v>60</v>
      </c>
      <c r="H211" s="15">
        <v>150</v>
      </c>
      <c r="I211" s="15">
        <v>0.7</v>
      </c>
      <c r="J211" s="15"/>
      <c r="K211" s="15">
        <v>500</v>
      </c>
      <c r="L211" s="15">
        <v>150</v>
      </c>
      <c r="M211" s="15">
        <v>1</v>
      </c>
      <c r="N211" s="15" t="s">
        <v>9335</v>
      </c>
    </row>
    <row r="212" spans="1:14" ht="15" customHeight="1">
      <c r="A212" s="3" t="s">
        <v>710</v>
      </c>
      <c r="B212" s="15" t="s">
        <v>1</v>
      </c>
      <c r="C212" s="15" t="s">
        <v>297</v>
      </c>
      <c r="D212" s="15" t="s">
        <v>9828</v>
      </c>
      <c r="E212" s="15" t="s">
        <v>2764</v>
      </c>
      <c r="F212" s="15">
        <v>16</v>
      </c>
      <c r="G212" s="15">
        <v>90</v>
      </c>
      <c r="H212" s="15">
        <v>150</v>
      </c>
      <c r="I212" s="15">
        <v>0.9</v>
      </c>
      <c r="J212" s="15"/>
      <c r="K212" s="15">
        <v>100</v>
      </c>
      <c r="L212" s="15">
        <v>150</v>
      </c>
      <c r="M212" s="15">
        <v>1</v>
      </c>
      <c r="N212" s="15" t="s">
        <v>9335</v>
      </c>
    </row>
    <row r="213" spans="1:14" ht="15" customHeight="1">
      <c r="A213" s="3" t="s">
        <v>1007</v>
      </c>
      <c r="B213" s="15" t="s">
        <v>1</v>
      </c>
      <c r="C213" s="15" t="s">
        <v>297</v>
      </c>
      <c r="D213" s="15" t="s">
        <v>9828</v>
      </c>
      <c r="E213" s="15" t="s">
        <v>2764</v>
      </c>
      <c r="F213" s="15">
        <v>20</v>
      </c>
      <c r="G213" s="15">
        <v>100</v>
      </c>
      <c r="H213" s="15">
        <v>200</v>
      </c>
      <c r="I213" s="15">
        <v>0.92</v>
      </c>
      <c r="J213" s="15"/>
      <c r="K213" s="15">
        <v>100</v>
      </c>
      <c r="L213" s="15">
        <v>150</v>
      </c>
      <c r="M213" s="15">
        <v>1</v>
      </c>
      <c r="N213" s="15" t="s">
        <v>910</v>
      </c>
    </row>
    <row r="214" spans="1:14" ht="15" customHeight="1">
      <c r="A214" s="3" t="s">
        <v>711</v>
      </c>
      <c r="B214" s="15" t="s">
        <v>1</v>
      </c>
      <c r="C214" s="15" t="s">
        <v>297</v>
      </c>
      <c r="D214" s="15" t="s">
        <v>9828</v>
      </c>
      <c r="E214" s="15" t="s">
        <v>2764</v>
      </c>
      <c r="F214" s="15">
        <v>20</v>
      </c>
      <c r="G214" s="15">
        <v>150</v>
      </c>
      <c r="H214" s="15">
        <v>200</v>
      </c>
      <c r="I214" s="15">
        <v>1.02</v>
      </c>
      <c r="J214" s="15"/>
      <c r="K214" s="15">
        <v>100</v>
      </c>
      <c r="L214" s="15">
        <v>150</v>
      </c>
      <c r="M214" s="15">
        <v>1</v>
      </c>
      <c r="N214" s="15" t="s">
        <v>910</v>
      </c>
    </row>
    <row r="215" spans="1:14" ht="15" customHeight="1">
      <c r="A215" s="3" t="s">
        <v>712</v>
      </c>
      <c r="B215" s="15" t="s">
        <v>1</v>
      </c>
      <c r="C215" s="15" t="s">
        <v>297</v>
      </c>
      <c r="D215" s="15" t="s">
        <v>9828</v>
      </c>
      <c r="E215" s="15" t="s">
        <v>2764</v>
      </c>
      <c r="F215" s="15">
        <v>20</v>
      </c>
      <c r="G215" s="15">
        <v>20</v>
      </c>
      <c r="H215" s="15">
        <v>200</v>
      </c>
      <c r="I215" s="15">
        <v>0.55000000000000004</v>
      </c>
      <c r="J215" s="15"/>
      <c r="K215" s="15">
        <v>500</v>
      </c>
      <c r="L215" s="15">
        <v>125</v>
      </c>
      <c r="M215" s="15">
        <v>1</v>
      </c>
      <c r="N215" s="15" t="s">
        <v>910</v>
      </c>
    </row>
    <row r="216" spans="1:14" ht="15" customHeight="1">
      <c r="A216" s="3" t="s">
        <v>713</v>
      </c>
      <c r="B216" s="15" t="s">
        <v>1</v>
      </c>
      <c r="C216" s="15" t="s">
        <v>297</v>
      </c>
      <c r="D216" s="15" t="s">
        <v>9828</v>
      </c>
      <c r="E216" s="15" t="s">
        <v>2764</v>
      </c>
      <c r="F216" s="15">
        <v>20</v>
      </c>
      <c r="G216" s="15">
        <v>30</v>
      </c>
      <c r="H216" s="15">
        <v>200</v>
      </c>
      <c r="I216" s="15">
        <v>0.55000000000000004</v>
      </c>
      <c r="J216" s="15"/>
      <c r="K216" s="15">
        <v>500</v>
      </c>
      <c r="L216" s="15">
        <v>125</v>
      </c>
      <c r="M216" s="15">
        <v>1</v>
      </c>
      <c r="N216" s="15" t="s">
        <v>910</v>
      </c>
    </row>
    <row r="217" spans="1:14" ht="15" customHeight="1">
      <c r="A217" s="3" t="s">
        <v>714</v>
      </c>
      <c r="B217" s="15" t="s">
        <v>1</v>
      </c>
      <c r="C217" s="15" t="s">
        <v>297</v>
      </c>
      <c r="D217" s="15" t="s">
        <v>9828</v>
      </c>
      <c r="E217" s="15" t="s">
        <v>2764</v>
      </c>
      <c r="F217" s="15">
        <v>20</v>
      </c>
      <c r="G217" s="15">
        <v>40</v>
      </c>
      <c r="H217" s="15">
        <v>200</v>
      </c>
      <c r="I217" s="15">
        <v>0.55000000000000004</v>
      </c>
      <c r="J217" s="15"/>
      <c r="K217" s="15">
        <v>500</v>
      </c>
      <c r="L217" s="15">
        <v>125</v>
      </c>
      <c r="M217" s="15">
        <v>1</v>
      </c>
      <c r="N217" s="15" t="s">
        <v>910</v>
      </c>
    </row>
    <row r="218" spans="1:14" ht="15" customHeight="1">
      <c r="A218" s="3" t="s">
        <v>715</v>
      </c>
      <c r="B218" s="15" t="s">
        <v>1</v>
      </c>
      <c r="C218" s="15" t="s">
        <v>297</v>
      </c>
      <c r="D218" s="15" t="s">
        <v>9828</v>
      </c>
      <c r="E218" s="15" t="s">
        <v>2764</v>
      </c>
      <c r="F218" s="15">
        <v>20</v>
      </c>
      <c r="G218" s="15">
        <v>50</v>
      </c>
      <c r="H218" s="15">
        <v>200</v>
      </c>
      <c r="I218" s="15">
        <v>0.7</v>
      </c>
      <c r="J218" s="15"/>
      <c r="K218" s="15">
        <v>500</v>
      </c>
      <c r="L218" s="15">
        <v>150</v>
      </c>
      <c r="M218" s="15">
        <v>1</v>
      </c>
      <c r="N218" s="15" t="s">
        <v>910</v>
      </c>
    </row>
    <row r="219" spans="1:14" ht="15" customHeight="1">
      <c r="A219" s="3" t="s">
        <v>716</v>
      </c>
      <c r="B219" s="15" t="s">
        <v>1</v>
      </c>
      <c r="C219" s="15" t="s">
        <v>297</v>
      </c>
      <c r="D219" s="15" t="s">
        <v>9828</v>
      </c>
      <c r="E219" s="15" t="s">
        <v>2764</v>
      </c>
      <c r="F219" s="15">
        <v>20</v>
      </c>
      <c r="G219" s="15">
        <v>60</v>
      </c>
      <c r="H219" s="15">
        <v>200</v>
      </c>
      <c r="I219" s="15">
        <v>0.7</v>
      </c>
      <c r="J219" s="15"/>
      <c r="K219" s="15">
        <v>500</v>
      </c>
      <c r="L219" s="15">
        <v>150</v>
      </c>
      <c r="M219" s="15">
        <v>1</v>
      </c>
      <c r="N219" s="15" t="s">
        <v>910</v>
      </c>
    </row>
    <row r="220" spans="1:14" ht="15" customHeight="1">
      <c r="A220" s="3" t="s">
        <v>717</v>
      </c>
      <c r="B220" s="15" t="s">
        <v>1</v>
      </c>
      <c r="C220" s="15" t="s">
        <v>297</v>
      </c>
      <c r="D220" s="15" t="s">
        <v>9828</v>
      </c>
      <c r="E220" s="15" t="s">
        <v>2764</v>
      </c>
      <c r="F220" s="15">
        <v>20</v>
      </c>
      <c r="G220" s="15">
        <v>90</v>
      </c>
      <c r="H220" s="15">
        <v>200</v>
      </c>
      <c r="I220" s="15">
        <v>0.92</v>
      </c>
      <c r="J220" s="15"/>
      <c r="K220" s="15">
        <v>100</v>
      </c>
      <c r="L220" s="15">
        <v>150</v>
      </c>
      <c r="M220" s="15">
        <v>1</v>
      </c>
      <c r="N220" s="15" t="s">
        <v>910</v>
      </c>
    </row>
    <row r="221" spans="1:14" ht="15" customHeight="1">
      <c r="A221" s="3" t="s">
        <v>1017</v>
      </c>
      <c r="B221" s="15" t="s">
        <v>1</v>
      </c>
      <c r="C221" s="15" t="s">
        <v>4</v>
      </c>
      <c r="D221" s="15" t="s">
        <v>9828</v>
      </c>
      <c r="E221" s="15" t="s">
        <v>2764</v>
      </c>
      <c r="F221" s="15">
        <v>1</v>
      </c>
      <c r="G221" s="15">
        <v>100</v>
      </c>
      <c r="H221" s="15">
        <v>40</v>
      </c>
      <c r="I221" s="15">
        <v>0.8</v>
      </c>
      <c r="J221" s="15"/>
      <c r="K221" s="15">
        <v>100</v>
      </c>
      <c r="L221" s="15">
        <v>150</v>
      </c>
      <c r="M221" s="15">
        <v>1</v>
      </c>
      <c r="N221" s="15" t="s">
        <v>910</v>
      </c>
    </row>
    <row r="222" spans="1:14" ht="15" customHeight="1">
      <c r="A222" s="3" t="s">
        <v>731</v>
      </c>
      <c r="B222" s="15" t="s">
        <v>1</v>
      </c>
      <c r="C222" s="15" t="s">
        <v>779</v>
      </c>
      <c r="D222" s="15" t="s">
        <v>9828</v>
      </c>
      <c r="E222" s="15" t="s">
        <v>2764</v>
      </c>
      <c r="F222" s="15">
        <v>1</v>
      </c>
      <c r="G222" s="15">
        <v>100</v>
      </c>
      <c r="H222" s="15">
        <v>30</v>
      </c>
      <c r="I222" s="15">
        <v>0.8</v>
      </c>
      <c r="J222" s="15"/>
      <c r="K222" s="15">
        <v>50</v>
      </c>
      <c r="L222" s="15">
        <v>150</v>
      </c>
      <c r="M222" s="15">
        <v>1</v>
      </c>
      <c r="N222" s="15" t="s">
        <v>910</v>
      </c>
    </row>
    <row r="223" spans="1:14" ht="15" customHeight="1">
      <c r="A223" s="3" t="s">
        <v>730</v>
      </c>
      <c r="B223" s="15" t="s">
        <v>1</v>
      </c>
      <c r="C223" s="15" t="s">
        <v>8</v>
      </c>
      <c r="D223" s="15" t="s">
        <v>9828</v>
      </c>
      <c r="E223" s="15" t="s">
        <v>2764</v>
      </c>
      <c r="F223" s="15">
        <v>1</v>
      </c>
      <c r="G223" s="15">
        <v>100</v>
      </c>
      <c r="H223" s="15">
        <v>30</v>
      </c>
      <c r="I223" s="15">
        <v>0.8</v>
      </c>
      <c r="J223" s="15"/>
      <c r="K223" s="15">
        <v>10</v>
      </c>
      <c r="L223" s="15">
        <v>150</v>
      </c>
      <c r="M223" s="15">
        <v>1</v>
      </c>
      <c r="N223" s="15" t="s">
        <v>910</v>
      </c>
    </row>
    <row r="224" spans="1:14" ht="15" customHeight="1">
      <c r="A224" s="3" t="s">
        <v>734</v>
      </c>
      <c r="B224" s="15" t="s">
        <v>1</v>
      </c>
      <c r="C224" s="15" t="s">
        <v>4</v>
      </c>
      <c r="D224" s="15" t="s">
        <v>9828</v>
      </c>
      <c r="E224" s="15" t="s">
        <v>2764</v>
      </c>
      <c r="F224" s="15">
        <v>1</v>
      </c>
      <c r="G224" s="15">
        <v>150</v>
      </c>
      <c r="H224" s="15">
        <v>40</v>
      </c>
      <c r="I224" s="15">
        <v>0.95</v>
      </c>
      <c r="J224" s="15"/>
      <c r="K224" s="15">
        <v>100</v>
      </c>
      <c r="L224" s="15">
        <v>150</v>
      </c>
      <c r="M224" s="15">
        <v>1</v>
      </c>
      <c r="N224" s="15" t="s">
        <v>910</v>
      </c>
    </row>
    <row r="225" spans="1:14" ht="15" customHeight="1">
      <c r="A225" s="3" t="s">
        <v>739</v>
      </c>
      <c r="B225" s="15" t="s">
        <v>1</v>
      </c>
      <c r="C225" s="15" t="s">
        <v>779</v>
      </c>
      <c r="D225" s="15" t="s">
        <v>9828</v>
      </c>
      <c r="E225" s="15" t="s">
        <v>2764</v>
      </c>
      <c r="F225" s="15">
        <v>1</v>
      </c>
      <c r="G225" s="15">
        <v>150</v>
      </c>
      <c r="H225" s="15">
        <v>30</v>
      </c>
      <c r="I225" s="15">
        <v>0.9</v>
      </c>
      <c r="J225" s="15"/>
      <c r="K225" s="15">
        <v>50</v>
      </c>
      <c r="L225" s="15">
        <v>150</v>
      </c>
      <c r="M225" s="15">
        <v>1</v>
      </c>
      <c r="N225" s="15" t="s">
        <v>910</v>
      </c>
    </row>
    <row r="226" spans="1:14" ht="15" customHeight="1">
      <c r="A226" s="3" t="s">
        <v>738</v>
      </c>
      <c r="B226" s="15" t="s">
        <v>1</v>
      </c>
      <c r="C226" s="15" t="s">
        <v>8</v>
      </c>
      <c r="D226" s="15" t="s">
        <v>9828</v>
      </c>
      <c r="E226" s="15" t="s">
        <v>2764</v>
      </c>
      <c r="F226" s="15">
        <v>1</v>
      </c>
      <c r="G226" s="15">
        <v>150</v>
      </c>
      <c r="H226" s="15">
        <v>30</v>
      </c>
      <c r="I226" s="15">
        <v>0.95</v>
      </c>
      <c r="J226" s="15"/>
      <c r="K226" s="15">
        <v>10</v>
      </c>
      <c r="L226" s="15">
        <v>150</v>
      </c>
      <c r="M226" s="15">
        <v>1</v>
      </c>
      <c r="N226" s="15" t="s">
        <v>910</v>
      </c>
    </row>
    <row r="227" spans="1:14" ht="15" customHeight="1">
      <c r="A227" s="3" t="s">
        <v>742</v>
      </c>
      <c r="B227" s="15" t="s">
        <v>1</v>
      </c>
      <c r="C227" s="15" t="s">
        <v>4</v>
      </c>
      <c r="D227" s="15" t="s">
        <v>9828</v>
      </c>
      <c r="E227" s="15" t="s">
        <v>2764</v>
      </c>
      <c r="F227" s="15">
        <v>1</v>
      </c>
      <c r="G227" s="15">
        <v>20</v>
      </c>
      <c r="H227" s="15">
        <v>40</v>
      </c>
      <c r="I227" s="15">
        <v>0.5</v>
      </c>
      <c r="J227" s="15"/>
      <c r="K227" s="15">
        <v>200</v>
      </c>
      <c r="L227" s="15">
        <v>125</v>
      </c>
      <c r="M227" s="15">
        <v>1</v>
      </c>
      <c r="N227" s="15" t="s">
        <v>910</v>
      </c>
    </row>
    <row r="228" spans="1:14" ht="15" customHeight="1">
      <c r="A228" s="3" t="s">
        <v>743</v>
      </c>
      <c r="B228" s="15" t="s">
        <v>1</v>
      </c>
      <c r="C228" s="15" t="s">
        <v>4</v>
      </c>
      <c r="D228" s="15" t="s">
        <v>9828</v>
      </c>
      <c r="E228" s="15" t="s">
        <v>2764</v>
      </c>
      <c r="F228" s="15">
        <v>1</v>
      </c>
      <c r="G228" s="15">
        <v>200</v>
      </c>
      <c r="H228" s="15">
        <v>40</v>
      </c>
      <c r="I228" s="15">
        <v>0.95</v>
      </c>
      <c r="J228" s="15"/>
      <c r="K228" s="15">
        <v>100</v>
      </c>
      <c r="L228" s="15">
        <v>150</v>
      </c>
      <c r="M228" s="15">
        <v>1</v>
      </c>
      <c r="N228" s="15" t="s">
        <v>910</v>
      </c>
    </row>
    <row r="229" spans="1:14" ht="15" customHeight="1">
      <c r="A229" s="3" t="s">
        <v>749</v>
      </c>
      <c r="B229" s="15" t="s">
        <v>1</v>
      </c>
      <c r="C229" s="15" t="s">
        <v>779</v>
      </c>
      <c r="D229" s="15" t="s">
        <v>9828</v>
      </c>
      <c r="E229" s="15" t="s">
        <v>2764</v>
      </c>
      <c r="F229" s="15">
        <v>1</v>
      </c>
      <c r="G229" s="15">
        <v>20</v>
      </c>
      <c r="H229" s="15">
        <v>30</v>
      </c>
      <c r="I229" s="15">
        <v>0.45</v>
      </c>
      <c r="J229" s="15"/>
      <c r="K229" s="15">
        <v>400</v>
      </c>
      <c r="L229" s="15">
        <v>125</v>
      </c>
      <c r="M229" s="15">
        <v>1</v>
      </c>
      <c r="N229" s="15" t="s">
        <v>910</v>
      </c>
    </row>
    <row r="230" spans="1:14" ht="15" customHeight="1">
      <c r="A230" s="3" t="s">
        <v>751</v>
      </c>
      <c r="B230" s="15" t="s">
        <v>1</v>
      </c>
      <c r="C230" s="15" t="s">
        <v>4</v>
      </c>
      <c r="D230" s="15" t="s">
        <v>9828</v>
      </c>
      <c r="E230" s="15" t="s">
        <v>2764</v>
      </c>
      <c r="F230" s="15">
        <v>1</v>
      </c>
      <c r="G230" s="15">
        <v>30</v>
      </c>
      <c r="H230" s="15">
        <v>40</v>
      </c>
      <c r="I230" s="15">
        <v>0.5</v>
      </c>
      <c r="J230" s="15"/>
      <c r="K230" s="15">
        <v>200</v>
      </c>
      <c r="L230" s="15">
        <v>125</v>
      </c>
      <c r="M230" s="15">
        <v>1</v>
      </c>
      <c r="N230" s="15" t="s">
        <v>910</v>
      </c>
    </row>
    <row r="231" spans="1:14" ht="15" customHeight="1">
      <c r="A231" s="3" t="s">
        <v>753</v>
      </c>
      <c r="B231" s="15" t="s">
        <v>1</v>
      </c>
      <c r="C231" s="15" t="s">
        <v>779</v>
      </c>
      <c r="D231" s="15" t="s">
        <v>9828</v>
      </c>
      <c r="E231" s="15" t="s">
        <v>2764</v>
      </c>
      <c r="F231" s="15">
        <v>1</v>
      </c>
      <c r="G231" s="15">
        <v>30</v>
      </c>
      <c r="H231" s="15">
        <v>30</v>
      </c>
      <c r="I231" s="15">
        <v>0.5</v>
      </c>
      <c r="J231" s="15"/>
      <c r="K231" s="15">
        <v>400</v>
      </c>
      <c r="L231" s="15">
        <v>125</v>
      </c>
      <c r="M231" s="15">
        <v>1</v>
      </c>
      <c r="N231" s="15" t="s">
        <v>910</v>
      </c>
    </row>
    <row r="232" spans="1:14" ht="15" customHeight="1">
      <c r="A232" s="3" t="s">
        <v>755</v>
      </c>
      <c r="B232" s="15" t="s">
        <v>1</v>
      </c>
      <c r="C232" s="15" t="s">
        <v>756</v>
      </c>
      <c r="D232" s="15" t="s">
        <v>9828</v>
      </c>
      <c r="E232" s="15" t="s">
        <v>2764</v>
      </c>
      <c r="F232" s="15">
        <v>1</v>
      </c>
      <c r="G232" s="15">
        <v>30</v>
      </c>
      <c r="H232" s="15">
        <v>25</v>
      </c>
      <c r="I232" s="15">
        <v>0.55000000000000004</v>
      </c>
      <c r="J232" s="15"/>
      <c r="K232" s="15">
        <v>50</v>
      </c>
      <c r="L232" s="15">
        <v>150</v>
      </c>
      <c r="M232" s="15">
        <v>1</v>
      </c>
      <c r="N232" s="15" t="s">
        <v>910</v>
      </c>
    </row>
    <row r="233" spans="1:14" ht="15" customHeight="1">
      <c r="A233" s="3" t="s">
        <v>757</v>
      </c>
      <c r="B233" s="15" t="s">
        <v>1</v>
      </c>
      <c r="C233" s="15" t="s">
        <v>4</v>
      </c>
      <c r="D233" s="15" t="s">
        <v>9828</v>
      </c>
      <c r="E233" s="15" t="s">
        <v>2764</v>
      </c>
      <c r="F233" s="15">
        <v>1</v>
      </c>
      <c r="G233" s="15">
        <v>40</v>
      </c>
      <c r="H233" s="15">
        <v>40</v>
      </c>
      <c r="I233" s="15">
        <v>0.5</v>
      </c>
      <c r="J233" s="15"/>
      <c r="K233" s="15">
        <v>200</v>
      </c>
      <c r="L233" s="15">
        <v>125</v>
      </c>
      <c r="M233" s="15">
        <v>1</v>
      </c>
      <c r="N233" s="15" t="s">
        <v>910</v>
      </c>
    </row>
    <row r="234" spans="1:14" ht="15" customHeight="1">
      <c r="A234" s="3" t="s">
        <v>761</v>
      </c>
      <c r="B234" s="15" t="s">
        <v>1</v>
      </c>
      <c r="C234" s="15" t="s">
        <v>779</v>
      </c>
      <c r="D234" s="15" t="s">
        <v>9828</v>
      </c>
      <c r="E234" s="15" t="s">
        <v>2764</v>
      </c>
      <c r="F234" s="15">
        <v>1</v>
      </c>
      <c r="G234" s="15">
        <v>40</v>
      </c>
      <c r="H234" s="15">
        <v>30</v>
      </c>
      <c r="I234" s="15">
        <v>0.55000000000000004</v>
      </c>
      <c r="J234" s="15"/>
      <c r="K234" s="15">
        <v>400</v>
      </c>
      <c r="L234" s="15">
        <v>150</v>
      </c>
      <c r="M234" s="15">
        <v>1</v>
      </c>
      <c r="N234" s="15" t="s">
        <v>910</v>
      </c>
    </row>
    <row r="235" spans="1:14" ht="15" customHeight="1">
      <c r="A235" s="3" t="s">
        <v>748</v>
      </c>
      <c r="B235" s="15" t="s">
        <v>1</v>
      </c>
      <c r="C235" s="15" t="s">
        <v>8</v>
      </c>
      <c r="D235" s="15" t="s">
        <v>9828</v>
      </c>
      <c r="E235" s="15" t="s">
        <v>2764</v>
      </c>
      <c r="F235" s="15">
        <v>1</v>
      </c>
      <c r="G235" s="15">
        <v>40</v>
      </c>
      <c r="H235" s="15">
        <v>30</v>
      </c>
      <c r="I235" s="15">
        <v>0.55000000000000004</v>
      </c>
      <c r="J235" s="15"/>
      <c r="K235" s="15">
        <v>100</v>
      </c>
      <c r="L235" s="15">
        <v>125</v>
      </c>
      <c r="M235" s="15">
        <v>1</v>
      </c>
      <c r="N235" s="15" t="s">
        <v>910</v>
      </c>
    </row>
    <row r="236" spans="1:14" ht="15" customHeight="1">
      <c r="A236" s="3" t="s">
        <v>764</v>
      </c>
      <c r="B236" s="15" t="s">
        <v>1</v>
      </c>
      <c r="C236" s="15" t="s">
        <v>756</v>
      </c>
      <c r="D236" s="15" t="s">
        <v>9828</v>
      </c>
      <c r="E236" s="15" t="s">
        <v>2764</v>
      </c>
      <c r="F236" s="15">
        <v>1</v>
      </c>
      <c r="G236" s="15">
        <v>40</v>
      </c>
      <c r="H236" s="15">
        <v>25</v>
      </c>
      <c r="I236" s="15">
        <v>0.55000000000000004</v>
      </c>
      <c r="J236" s="15"/>
      <c r="K236" s="15">
        <v>50</v>
      </c>
      <c r="L236" s="15">
        <v>150</v>
      </c>
      <c r="M236" s="15">
        <v>1</v>
      </c>
      <c r="N236" s="15" t="s">
        <v>910</v>
      </c>
    </row>
    <row r="237" spans="1:14" ht="15" customHeight="1">
      <c r="A237" s="3" t="s">
        <v>765</v>
      </c>
      <c r="B237" s="15" t="s">
        <v>1</v>
      </c>
      <c r="C237" s="15" t="s">
        <v>4</v>
      </c>
      <c r="D237" s="15" t="s">
        <v>9828</v>
      </c>
      <c r="E237" s="15" t="s">
        <v>2764</v>
      </c>
      <c r="F237" s="15">
        <v>1</v>
      </c>
      <c r="G237" s="15">
        <v>50</v>
      </c>
      <c r="H237" s="15">
        <v>40</v>
      </c>
      <c r="I237" s="15">
        <v>0.75</v>
      </c>
      <c r="J237" s="15"/>
      <c r="K237" s="15">
        <v>200</v>
      </c>
      <c r="L237" s="15">
        <v>150</v>
      </c>
      <c r="M237" s="15">
        <v>1</v>
      </c>
      <c r="N237" s="15" t="s">
        <v>910</v>
      </c>
    </row>
    <row r="238" spans="1:14" ht="15" customHeight="1">
      <c r="A238" s="3" t="s">
        <v>768</v>
      </c>
      <c r="B238" s="15" t="s">
        <v>1</v>
      </c>
      <c r="C238" s="15" t="s">
        <v>4</v>
      </c>
      <c r="D238" s="15" t="s">
        <v>9828</v>
      </c>
      <c r="E238" s="15" t="s">
        <v>2764</v>
      </c>
      <c r="F238" s="15">
        <v>1</v>
      </c>
      <c r="G238" s="15">
        <v>60</v>
      </c>
      <c r="H238" s="15">
        <v>40</v>
      </c>
      <c r="I238" s="15">
        <v>0.75</v>
      </c>
      <c r="J238" s="15"/>
      <c r="K238" s="15">
        <v>200</v>
      </c>
      <c r="L238" s="15">
        <v>150</v>
      </c>
      <c r="M238" s="15">
        <v>1</v>
      </c>
      <c r="N238" s="15" t="s">
        <v>910</v>
      </c>
    </row>
    <row r="239" spans="1:14" ht="15" customHeight="1">
      <c r="A239" s="3" t="s">
        <v>772</v>
      </c>
      <c r="B239" s="15" t="s">
        <v>1</v>
      </c>
      <c r="C239" s="15" t="s">
        <v>779</v>
      </c>
      <c r="D239" s="15" t="s">
        <v>9828</v>
      </c>
      <c r="E239" s="15" t="s">
        <v>2764</v>
      </c>
      <c r="F239" s="15">
        <v>1</v>
      </c>
      <c r="G239" s="15">
        <v>60</v>
      </c>
      <c r="H239" s="15">
        <v>30</v>
      </c>
      <c r="I239" s="15">
        <v>0.7</v>
      </c>
      <c r="J239" s="15"/>
      <c r="K239" s="15">
        <v>400</v>
      </c>
      <c r="L239" s="15">
        <v>150</v>
      </c>
      <c r="M239" s="15">
        <v>1</v>
      </c>
      <c r="N239" s="15" t="s">
        <v>910</v>
      </c>
    </row>
    <row r="240" spans="1:14" ht="15" customHeight="1">
      <c r="A240" s="3" t="s">
        <v>767</v>
      </c>
      <c r="B240" s="15" t="s">
        <v>1</v>
      </c>
      <c r="C240" s="15" t="s">
        <v>8</v>
      </c>
      <c r="D240" s="15" t="s">
        <v>9828</v>
      </c>
      <c r="E240" s="15" t="s">
        <v>2764</v>
      </c>
      <c r="F240" s="15">
        <v>1</v>
      </c>
      <c r="G240" s="15">
        <v>60</v>
      </c>
      <c r="H240" s="15">
        <v>30</v>
      </c>
      <c r="I240" s="15">
        <v>0.7</v>
      </c>
      <c r="J240" s="15"/>
      <c r="K240" s="15">
        <v>100</v>
      </c>
      <c r="L240" s="15">
        <v>150</v>
      </c>
      <c r="M240" s="15">
        <v>1</v>
      </c>
      <c r="N240" s="15" t="s">
        <v>910</v>
      </c>
    </row>
    <row r="241" spans="1:14" ht="15" customHeight="1">
      <c r="A241" s="3" t="s">
        <v>775</v>
      </c>
      <c r="B241" s="15" t="s">
        <v>1</v>
      </c>
      <c r="C241" s="15" t="s">
        <v>756</v>
      </c>
      <c r="D241" s="15" t="s">
        <v>9828</v>
      </c>
      <c r="E241" s="15" t="s">
        <v>2764</v>
      </c>
      <c r="F241" s="15">
        <v>1</v>
      </c>
      <c r="G241" s="15">
        <v>60</v>
      </c>
      <c r="H241" s="15">
        <v>25</v>
      </c>
      <c r="I241" s="15">
        <v>0.68</v>
      </c>
      <c r="J241" s="15"/>
      <c r="K241" s="15">
        <v>50</v>
      </c>
      <c r="L241" s="15">
        <v>150</v>
      </c>
      <c r="M241" s="15">
        <v>1</v>
      </c>
      <c r="N241" s="15" t="s">
        <v>910</v>
      </c>
    </row>
    <row r="242" spans="1:14" ht="15" customHeight="1">
      <c r="A242" s="3" t="s">
        <v>776</v>
      </c>
      <c r="B242" s="15" t="s">
        <v>1</v>
      </c>
      <c r="C242" s="15" t="s">
        <v>4</v>
      </c>
      <c r="D242" s="15" t="s">
        <v>9828</v>
      </c>
      <c r="E242" s="15" t="s">
        <v>2764</v>
      </c>
      <c r="F242" s="15">
        <v>1</v>
      </c>
      <c r="G242" s="15">
        <v>90</v>
      </c>
      <c r="H242" s="15">
        <v>40</v>
      </c>
      <c r="I242" s="15">
        <v>0.8</v>
      </c>
      <c r="J242" s="15"/>
      <c r="K242" s="15">
        <v>100</v>
      </c>
      <c r="L242" s="15">
        <v>150</v>
      </c>
      <c r="M242" s="15">
        <v>1</v>
      </c>
      <c r="N242" s="15" t="s">
        <v>910</v>
      </c>
    </row>
    <row r="243" spans="1:14" ht="15" customHeight="1">
      <c r="A243" s="3" t="s">
        <v>778</v>
      </c>
      <c r="B243" s="15" t="s">
        <v>1</v>
      </c>
      <c r="C243" s="15" t="s">
        <v>779</v>
      </c>
      <c r="D243" s="15" t="s">
        <v>9828</v>
      </c>
      <c r="E243" s="15" t="s">
        <v>2764</v>
      </c>
      <c r="F243" s="15">
        <v>1</v>
      </c>
      <c r="G243" s="15">
        <v>100</v>
      </c>
      <c r="H243" s="15">
        <v>30</v>
      </c>
      <c r="I243" s="15">
        <v>0.8</v>
      </c>
      <c r="J243" s="15"/>
      <c r="K243" s="15">
        <v>1</v>
      </c>
      <c r="L243" s="15">
        <v>150</v>
      </c>
      <c r="M243" s="15">
        <v>1</v>
      </c>
      <c r="N243" s="15" t="s">
        <v>910</v>
      </c>
    </row>
    <row r="244" spans="1:14" ht="15" customHeight="1">
      <c r="A244" s="3" t="s">
        <v>781</v>
      </c>
      <c r="B244" s="15" t="s">
        <v>1</v>
      </c>
      <c r="C244" s="15" t="s">
        <v>8</v>
      </c>
      <c r="D244" s="15" t="s">
        <v>9828</v>
      </c>
      <c r="E244" s="15" t="s">
        <v>2764</v>
      </c>
      <c r="F244" s="15">
        <v>1</v>
      </c>
      <c r="G244" s="15">
        <v>100</v>
      </c>
      <c r="H244" s="15">
        <v>30</v>
      </c>
      <c r="I244" s="15">
        <v>0.8</v>
      </c>
      <c r="J244" s="15"/>
      <c r="K244" s="15">
        <v>0.5</v>
      </c>
      <c r="L244" s="15">
        <v>175</v>
      </c>
      <c r="M244" s="15">
        <v>1</v>
      </c>
      <c r="N244" s="15" t="s">
        <v>910</v>
      </c>
    </row>
    <row r="245" spans="1:14" ht="15" customHeight="1">
      <c r="A245" s="3" t="s">
        <v>783</v>
      </c>
      <c r="B245" s="15" t="s">
        <v>1</v>
      </c>
      <c r="C245" s="15" t="s">
        <v>779</v>
      </c>
      <c r="D245" s="15" t="s">
        <v>9828</v>
      </c>
      <c r="E245" s="15" t="s">
        <v>2764</v>
      </c>
      <c r="F245" s="15">
        <v>1</v>
      </c>
      <c r="G245" s="15">
        <v>150</v>
      </c>
      <c r="H245" s="15">
        <v>30</v>
      </c>
      <c r="I245" s="15">
        <v>0.85</v>
      </c>
      <c r="J245" s="15"/>
      <c r="K245" s="15">
        <v>1</v>
      </c>
      <c r="L245" s="15">
        <v>150</v>
      </c>
      <c r="M245" s="15">
        <v>1</v>
      </c>
      <c r="N245" s="15" t="s">
        <v>910</v>
      </c>
    </row>
    <row r="246" spans="1:14" ht="15" customHeight="1">
      <c r="A246" s="3" t="s">
        <v>785</v>
      </c>
      <c r="B246" s="15" t="s">
        <v>1</v>
      </c>
      <c r="C246" s="15" t="s">
        <v>8</v>
      </c>
      <c r="D246" s="15" t="s">
        <v>9828</v>
      </c>
      <c r="E246" s="15" t="s">
        <v>2764</v>
      </c>
      <c r="F246" s="15">
        <v>1</v>
      </c>
      <c r="G246" s="15">
        <v>150</v>
      </c>
      <c r="H246" s="15">
        <v>30</v>
      </c>
      <c r="I246" s="15">
        <v>0.85</v>
      </c>
      <c r="J246" s="15"/>
      <c r="K246" s="15">
        <v>0.5</v>
      </c>
      <c r="L246" s="15">
        <v>175</v>
      </c>
      <c r="M246" s="15">
        <v>1</v>
      </c>
      <c r="N246" s="15" t="s">
        <v>910</v>
      </c>
    </row>
    <row r="247" spans="1:14" ht="15" customHeight="1">
      <c r="A247" s="3" t="s">
        <v>787</v>
      </c>
      <c r="B247" s="15" t="s">
        <v>1</v>
      </c>
      <c r="C247" s="15" t="s">
        <v>779</v>
      </c>
      <c r="D247" s="15" t="s">
        <v>9828</v>
      </c>
      <c r="E247" s="15" t="s">
        <v>2764</v>
      </c>
      <c r="F247" s="15">
        <v>1</v>
      </c>
      <c r="G247" s="15">
        <v>200</v>
      </c>
      <c r="H247" s="15">
        <v>30</v>
      </c>
      <c r="I247" s="15">
        <v>0.85</v>
      </c>
      <c r="J247" s="15"/>
      <c r="K247" s="15">
        <v>1</v>
      </c>
      <c r="L247" s="15">
        <v>150</v>
      </c>
      <c r="M247" s="15">
        <v>1</v>
      </c>
      <c r="N247" s="15" t="s">
        <v>910</v>
      </c>
    </row>
    <row r="248" spans="1:14" ht="15" customHeight="1">
      <c r="A248" s="3" t="s">
        <v>789</v>
      </c>
      <c r="B248" s="15" t="s">
        <v>1</v>
      </c>
      <c r="C248" s="15" t="s">
        <v>8</v>
      </c>
      <c r="D248" s="15" t="s">
        <v>9828</v>
      </c>
      <c r="E248" s="15" t="s">
        <v>2764</v>
      </c>
      <c r="F248" s="15">
        <v>1</v>
      </c>
      <c r="G248" s="15">
        <v>200</v>
      </c>
      <c r="H248" s="15">
        <v>30</v>
      </c>
      <c r="I248" s="15">
        <v>0.85</v>
      </c>
      <c r="J248" s="15"/>
      <c r="K248" s="15">
        <v>0.5</v>
      </c>
      <c r="L248" s="15">
        <v>175</v>
      </c>
      <c r="M248" s="15">
        <v>1</v>
      </c>
      <c r="N248" s="15" t="s">
        <v>910</v>
      </c>
    </row>
    <row r="249" spans="1:14" ht="15" customHeight="1">
      <c r="A249" s="3" t="s">
        <v>791</v>
      </c>
      <c r="B249" s="15" t="s">
        <v>1</v>
      </c>
      <c r="C249" s="15" t="s">
        <v>779</v>
      </c>
      <c r="D249" s="15" t="s">
        <v>9828</v>
      </c>
      <c r="E249" s="15" t="s">
        <v>2764</v>
      </c>
      <c r="F249" s="15">
        <v>1</v>
      </c>
      <c r="G249" s="15">
        <v>40</v>
      </c>
      <c r="H249" s="15">
        <v>30</v>
      </c>
      <c r="I249" s="15">
        <v>0.65</v>
      </c>
      <c r="J249" s="15"/>
      <c r="K249" s="15">
        <v>1</v>
      </c>
      <c r="L249" s="15">
        <v>150</v>
      </c>
      <c r="M249" s="15">
        <v>1</v>
      </c>
      <c r="N249" s="15" t="s">
        <v>910</v>
      </c>
    </row>
    <row r="250" spans="1:14" ht="15" customHeight="1">
      <c r="A250" s="3" t="s">
        <v>793</v>
      </c>
      <c r="B250" s="15" t="s">
        <v>1</v>
      </c>
      <c r="C250" s="15" t="s">
        <v>8</v>
      </c>
      <c r="D250" s="15" t="s">
        <v>9828</v>
      </c>
      <c r="E250" s="15" t="s">
        <v>2764</v>
      </c>
      <c r="F250" s="15">
        <v>1</v>
      </c>
      <c r="G250" s="15">
        <v>40</v>
      </c>
      <c r="H250" s="15">
        <v>30</v>
      </c>
      <c r="I250" s="15">
        <v>0.65</v>
      </c>
      <c r="J250" s="15"/>
      <c r="K250" s="15">
        <v>0.5</v>
      </c>
      <c r="L250" s="15">
        <v>175</v>
      </c>
      <c r="M250" s="15">
        <v>1</v>
      </c>
      <c r="N250" s="15" t="s">
        <v>910</v>
      </c>
    </row>
    <row r="251" spans="1:14" ht="15" customHeight="1">
      <c r="A251" s="3" t="s">
        <v>795</v>
      </c>
      <c r="B251" s="15" t="s">
        <v>1</v>
      </c>
      <c r="C251" s="15" t="s">
        <v>779</v>
      </c>
      <c r="D251" s="15" t="s">
        <v>9828</v>
      </c>
      <c r="E251" s="15" t="s">
        <v>2764</v>
      </c>
      <c r="F251" s="15">
        <v>1</v>
      </c>
      <c r="G251" s="15">
        <v>60</v>
      </c>
      <c r="H251" s="15">
        <v>30</v>
      </c>
      <c r="I251" s="15">
        <v>0.7</v>
      </c>
      <c r="J251" s="15"/>
      <c r="K251" s="15">
        <v>1</v>
      </c>
      <c r="L251" s="15">
        <v>150</v>
      </c>
      <c r="M251" s="15">
        <v>1</v>
      </c>
      <c r="N251" s="15" t="s">
        <v>910</v>
      </c>
    </row>
    <row r="252" spans="1:14" ht="15" customHeight="1">
      <c r="A252" s="3" t="s">
        <v>797</v>
      </c>
      <c r="B252" s="15" t="s">
        <v>1</v>
      </c>
      <c r="C252" s="15" t="s">
        <v>8</v>
      </c>
      <c r="D252" s="15" t="s">
        <v>9828</v>
      </c>
      <c r="E252" s="15" t="s">
        <v>2764</v>
      </c>
      <c r="F252" s="15">
        <v>1</v>
      </c>
      <c r="G252" s="15">
        <v>60</v>
      </c>
      <c r="H252" s="15">
        <v>30</v>
      </c>
      <c r="I252" s="15">
        <v>0.7</v>
      </c>
      <c r="J252" s="15"/>
      <c r="K252" s="15">
        <v>0.5</v>
      </c>
      <c r="L252" s="15">
        <v>175</v>
      </c>
      <c r="M252" s="15">
        <v>1</v>
      </c>
      <c r="N252" s="15" t="s">
        <v>910</v>
      </c>
    </row>
    <row r="253" spans="1:14" ht="15" customHeight="1">
      <c r="A253" s="3" t="s">
        <v>799</v>
      </c>
      <c r="B253" s="15" t="s">
        <v>1</v>
      </c>
      <c r="C253" s="15" t="s">
        <v>5</v>
      </c>
      <c r="D253" s="15" t="s">
        <v>9828</v>
      </c>
      <c r="E253" s="15" t="s">
        <v>2764</v>
      </c>
      <c r="F253" s="15">
        <v>2</v>
      </c>
      <c r="G253" s="15">
        <v>100</v>
      </c>
      <c r="H253" s="15">
        <v>50</v>
      </c>
      <c r="I253" s="15">
        <v>0.85</v>
      </c>
      <c r="J253" s="15"/>
      <c r="K253" s="15">
        <v>100</v>
      </c>
      <c r="L253" s="15">
        <v>150</v>
      </c>
      <c r="M253" s="15">
        <v>1</v>
      </c>
      <c r="N253" s="15" t="s">
        <v>910</v>
      </c>
    </row>
    <row r="254" spans="1:14" ht="15" customHeight="1">
      <c r="A254" s="3" t="s">
        <v>803</v>
      </c>
      <c r="B254" s="15" t="s">
        <v>1</v>
      </c>
      <c r="C254" s="15" t="s">
        <v>8</v>
      </c>
      <c r="D254" s="15" t="s">
        <v>9828</v>
      </c>
      <c r="E254" s="15" t="s">
        <v>2764</v>
      </c>
      <c r="F254" s="15">
        <v>2</v>
      </c>
      <c r="G254" s="15">
        <v>100</v>
      </c>
      <c r="H254" s="15">
        <v>50</v>
      </c>
      <c r="I254" s="15">
        <v>0.85</v>
      </c>
      <c r="J254" s="15"/>
      <c r="K254" s="15">
        <v>20</v>
      </c>
      <c r="L254" s="15">
        <v>150</v>
      </c>
      <c r="M254" s="15">
        <v>1</v>
      </c>
      <c r="N254" s="15" t="s">
        <v>910</v>
      </c>
    </row>
    <row r="255" spans="1:14" ht="15" customHeight="1">
      <c r="A255" s="3" t="s">
        <v>805</v>
      </c>
      <c r="B255" s="15" t="s">
        <v>1</v>
      </c>
      <c r="C255" s="15" t="s">
        <v>5</v>
      </c>
      <c r="D255" s="15" t="s">
        <v>9828</v>
      </c>
      <c r="E255" s="15" t="s">
        <v>2764</v>
      </c>
      <c r="F255" s="15">
        <v>2</v>
      </c>
      <c r="G255" s="15">
        <v>150</v>
      </c>
      <c r="H255" s="15">
        <v>50</v>
      </c>
      <c r="I255" s="15">
        <v>0.95</v>
      </c>
      <c r="J255" s="15"/>
      <c r="K255" s="15">
        <v>100</v>
      </c>
      <c r="L255" s="15">
        <v>150</v>
      </c>
      <c r="M255" s="15">
        <v>1</v>
      </c>
      <c r="N255" s="15" t="s">
        <v>910</v>
      </c>
    </row>
    <row r="256" spans="1:14" ht="15" customHeight="1">
      <c r="A256" s="3" t="s">
        <v>809</v>
      </c>
      <c r="B256" s="15" t="s">
        <v>1</v>
      </c>
      <c r="C256" s="15" t="s">
        <v>8</v>
      </c>
      <c r="D256" s="15" t="s">
        <v>9828</v>
      </c>
      <c r="E256" s="15" t="s">
        <v>2764</v>
      </c>
      <c r="F256" s="15">
        <v>2</v>
      </c>
      <c r="G256" s="15">
        <v>150</v>
      </c>
      <c r="H256" s="15">
        <v>50</v>
      </c>
      <c r="I256" s="15">
        <v>0.95</v>
      </c>
      <c r="J256" s="15"/>
      <c r="K256" s="15">
        <v>10</v>
      </c>
      <c r="L256" s="15">
        <v>150</v>
      </c>
      <c r="M256" s="15">
        <v>1</v>
      </c>
      <c r="N256" s="15" t="s">
        <v>910</v>
      </c>
    </row>
    <row r="257" spans="1:14" ht="15" customHeight="1">
      <c r="A257" s="3" t="s">
        <v>811</v>
      </c>
      <c r="B257" s="15" t="s">
        <v>1</v>
      </c>
      <c r="C257" s="15" t="s">
        <v>5</v>
      </c>
      <c r="D257" s="15" t="s">
        <v>9828</v>
      </c>
      <c r="E257" s="15" t="s">
        <v>2764</v>
      </c>
      <c r="F257" s="15">
        <v>2</v>
      </c>
      <c r="G257" s="15">
        <v>20</v>
      </c>
      <c r="H257" s="15">
        <v>50</v>
      </c>
      <c r="I257" s="15">
        <v>0.5</v>
      </c>
      <c r="J257" s="15"/>
      <c r="K257" s="15">
        <v>400</v>
      </c>
      <c r="L257" s="15">
        <v>125</v>
      </c>
      <c r="M257" s="15">
        <v>1</v>
      </c>
      <c r="N257" s="15" t="s">
        <v>910</v>
      </c>
    </row>
    <row r="258" spans="1:14" ht="15" customHeight="1">
      <c r="A258" s="3" t="s">
        <v>814</v>
      </c>
      <c r="B258" s="15" t="s">
        <v>1</v>
      </c>
      <c r="C258" s="15" t="s">
        <v>8</v>
      </c>
      <c r="D258" s="15" t="s">
        <v>9828</v>
      </c>
      <c r="E258" s="15" t="s">
        <v>2764</v>
      </c>
      <c r="F258" s="15">
        <v>2</v>
      </c>
      <c r="G258" s="15">
        <v>200</v>
      </c>
      <c r="H258" s="15">
        <v>50</v>
      </c>
      <c r="I258" s="15">
        <v>0.95</v>
      </c>
      <c r="J258" s="15"/>
      <c r="K258" s="15">
        <v>10</v>
      </c>
      <c r="L258" s="15">
        <v>150</v>
      </c>
      <c r="M258" s="15">
        <v>1</v>
      </c>
      <c r="N258" s="15" t="s">
        <v>910</v>
      </c>
    </row>
    <row r="259" spans="1:14" ht="15" customHeight="1">
      <c r="A259" s="3" t="s">
        <v>818</v>
      </c>
      <c r="B259" s="15" t="s">
        <v>1</v>
      </c>
      <c r="C259" s="15" t="s">
        <v>756</v>
      </c>
      <c r="D259" s="15" t="s">
        <v>9828</v>
      </c>
      <c r="E259" s="15" t="s">
        <v>2764</v>
      </c>
      <c r="F259" s="15">
        <v>2</v>
      </c>
      <c r="G259" s="15">
        <v>20</v>
      </c>
      <c r="H259" s="15">
        <v>25</v>
      </c>
      <c r="I259" s="15">
        <v>0.6</v>
      </c>
      <c r="J259" s="15"/>
      <c r="K259" s="15">
        <v>150</v>
      </c>
      <c r="L259" s="15">
        <v>150</v>
      </c>
      <c r="M259" s="15">
        <v>1</v>
      </c>
      <c r="N259" s="15" t="s">
        <v>910</v>
      </c>
    </row>
    <row r="260" spans="1:14" ht="15" customHeight="1">
      <c r="A260" s="3" t="s">
        <v>820</v>
      </c>
      <c r="B260" s="15" t="s">
        <v>1</v>
      </c>
      <c r="C260" s="15" t="s">
        <v>5</v>
      </c>
      <c r="D260" s="15" t="s">
        <v>9828</v>
      </c>
      <c r="E260" s="15" t="s">
        <v>2764</v>
      </c>
      <c r="F260" s="15">
        <v>2</v>
      </c>
      <c r="G260" s="15">
        <v>30</v>
      </c>
      <c r="H260" s="15">
        <v>50</v>
      </c>
      <c r="I260" s="15">
        <v>0.5</v>
      </c>
      <c r="J260" s="15"/>
      <c r="K260" s="15">
        <v>400</v>
      </c>
      <c r="L260" s="15">
        <v>125</v>
      </c>
      <c r="M260" s="15">
        <v>1</v>
      </c>
      <c r="N260" s="15" t="s">
        <v>910</v>
      </c>
    </row>
    <row r="261" spans="1:14" ht="15" customHeight="1">
      <c r="A261" s="3" t="s">
        <v>822</v>
      </c>
      <c r="B261" s="15" t="s">
        <v>1</v>
      </c>
      <c r="C261" s="15" t="s">
        <v>756</v>
      </c>
      <c r="D261" s="15" t="s">
        <v>9828</v>
      </c>
      <c r="E261" s="15" t="s">
        <v>2764</v>
      </c>
      <c r="F261" s="15">
        <v>2</v>
      </c>
      <c r="G261" s="15">
        <v>30</v>
      </c>
      <c r="H261" s="15">
        <v>25</v>
      </c>
      <c r="I261" s="15">
        <v>0.6</v>
      </c>
      <c r="J261" s="15"/>
      <c r="K261" s="15">
        <v>150</v>
      </c>
      <c r="L261" s="15">
        <v>150</v>
      </c>
      <c r="M261" s="15">
        <v>1</v>
      </c>
      <c r="N261" s="15" t="s">
        <v>910</v>
      </c>
    </row>
    <row r="262" spans="1:14" ht="15" customHeight="1">
      <c r="A262" s="3" t="s">
        <v>824</v>
      </c>
      <c r="B262" s="15" t="s">
        <v>1</v>
      </c>
      <c r="C262" s="15" t="s">
        <v>5</v>
      </c>
      <c r="D262" s="15" t="s">
        <v>9828</v>
      </c>
      <c r="E262" s="15" t="s">
        <v>2764</v>
      </c>
      <c r="F262" s="15">
        <v>2</v>
      </c>
      <c r="G262" s="15">
        <v>40</v>
      </c>
      <c r="H262" s="15">
        <v>50</v>
      </c>
      <c r="I262" s="15">
        <v>0.5</v>
      </c>
      <c r="J262" s="15"/>
      <c r="K262" s="15">
        <v>400</v>
      </c>
      <c r="L262" s="15">
        <v>125</v>
      </c>
      <c r="M262" s="15">
        <v>1</v>
      </c>
      <c r="N262" s="15" t="s">
        <v>910</v>
      </c>
    </row>
    <row r="263" spans="1:14" ht="15" customHeight="1">
      <c r="A263" s="3" t="s">
        <v>817</v>
      </c>
      <c r="B263" s="15" t="s">
        <v>1</v>
      </c>
      <c r="C263" s="15" t="s">
        <v>8</v>
      </c>
      <c r="D263" s="15" t="s">
        <v>9828</v>
      </c>
      <c r="E263" s="15" t="s">
        <v>2764</v>
      </c>
      <c r="F263" s="15">
        <v>2</v>
      </c>
      <c r="G263" s="15">
        <v>40</v>
      </c>
      <c r="H263" s="15">
        <v>50</v>
      </c>
      <c r="I263" s="15">
        <v>0.55000000000000004</v>
      </c>
      <c r="J263" s="15"/>
      <c r="K263" s="15">
        <v>200</v>
      </c>
      <c r="L263" s="15">
        <v>150</v>
      </c>
      <c r="M263" s="15">
        <v>1</v>
      </c>
      <c r="N263" s="15" t="s">
        <v>910</v>
      </c>
    </row>
    <row r="264" spans="1:14" ht="15" customHeight="1">
      <c r="A264" s="3" t="s">
        <v>829</v>
      </c>
      <c r="B264" s="15" t="s">
        <v>1</v>
      </c>
      <c r="C264" s="15" t="s">
        <v>756</v>
      </c>
      <c r="D264" s="15" t="s">
        <v>9828</v>
      </c>
      <c r="E264" s="15" t="s">
        <v>2764</v>
      </c>
      <c r="F264" s="15">
        <v>2</v>
      </c>
      <c r="G264" s="15">
        <v>40</v>
      </c>
      <c r="H264" s="15">
        <v>25</v>
      </c>
      <c r="I264" s="15">
        <v>0.6</v>
      </c>
      <c r="J264" s="15"/>
      <c r="K264" s="15">
        <v>150</v>
      </c>
      <c r="L264" s="15">
        <v>150</v>
      </c>
      <c r="M264" s="15">
        <v>1</v>
      </c>
      <c r="N264" s="15" t="s">
        <v>910</v>
      </c>
    </row>
    <row r="265" spans="1:14" ht="15" customHeight="1">
      <c r="A265" s="3" t="s">
        <v>831</v>
      </c>
      <c r="B265" s="15" t="s">
        <v>1</v>
      </c>
      <c r="C265" s="15" t="s">
        <v>5</v>
      </c>
      <c r="D265" s="15" t="s">
        <v>9828</v>
      </c>
      <c r="E265" s="15" t="s">
        <v>2764</v>
      </c>
      <c r="F265" s="15">
        <v>2</v>
      </c>
      <c r="G265" s="15">
        <v>50</v>
      </c>
      <c r="H265" s="15">
        <v>50</v>
      </c>
      <c r="I265" s="15">
        <v>0.7</v>
      </c>
      <c r="J265" s="15"/>
      <c r="K265" s="15">
        <v>400</v>
      </c>
      <c r="L265" s="15">
        <v>150</v>
      </c>
      <c r="M265" s="15">
        <v>1</v>
      </c>
      <c r="N265" s="15" t="s">
        <v>910</v>
      </c>
    </row>
    <row r="266" spans="1:14" ht="15" customHeight="1">
      <c r="A266" s="3" t="s">
        <v>834</v>
      </c>
      <c r="B266" s="15" t="s">
        <v>1</v>
      </c>
      <c r="C266" s="15" t="s">
        <v>5</v>
      </c>
      <c r="D266" s="15" t="s">
        <v>9828</v>
      </c>
      <c r="E266" s="15" t="s">
        <v>2764</v>
      </c>
      <c r="F266" s="15">
        <v>2</v>
      </c>
      <c r="G266" s="15">
        <v>60</v>
      </c>
      <c r="H266" s="15">
        <v>50</v>
      </c>
      <c r="I266" s="15">
        <v>0.7</v>
      </c>
      <c r="J266" s="15"/>
      <c r="K266" s="15">
        <v>400</v>
      </c>
      <c r="L266" s="15">
        <v>150</v>
      </c>
      <c r="M266" s="15">
        <v>1</v>
      </c>
      <c r="N266" s="15" t="s">
        <v>910</v>
      </c>
    </row>
    <row r="267" spans="1:14" ht="15" customHeight="1">
      <c r="A267" s="3" t="s">
        <v>833</v>
      </c>
      <c r="B267" s="15" t="s">
        <v>1</v>
      </c>
      <c r="C267" s="15" t="s">
        <v>8</v>
      </c>
      <c r="D267" s="15" t="s">
        <v>9828</v>
      </c>
      <c r="E267" s="15" t="s">
        <v>2764</v>
      </c>
      <c r="F267" s="15">
        <v>2</v>
      </c>
      <c r="G267" s="15">
        <v>60</v>
      </c>
      <c r="H267" s="15">
        <v>50</v>
      </c>
      <c r="I267" s="15">
        <v>0.7</v>
      </c>
      <c r="J267" s="15"/>
      <c r="K267" s="15">
        <v>200</v>
      </c>
      <c r="L267" s="15">
        <v>150</v>
      </c>
      <c r="M267" s="15">
        <v>1</v>
      </c>
      <c r="N267" s="15" t="s">
        <v>910</v>
      </c>
    </row>
    <row r="268" spans="1:14" ht="15" customHeight="1">
      <c r="A268" s="3" t="s">
        <v>839</v>
      </c>
      <c r="B268" s="15" t="s">
        <v>1</v>
      </c>
      <c r="C268" s="15" t="s">
        <v>5</v>
      </c>
      <c r="D268" s="15" t="s">
        <v>9828</v>
      </c>
      <c r="E268" s="15" t="s">
        <v>2764</v>
      </c>
      <c r="F268" s="15">
        <v>2</v>
      </c>
      <c r="G268" s="15">
        <v>90</v>
      </c>
      <c r="H268" s="15">
        <v>50</v>
      </c>
      <c r="I268" s="15">
        <v>0.85</v>
      </c>
      <c r="J268" s="15"/>
      <c r="K268" s="15">
        <v>100</v>
      </c>
      <c r="L268" s="15">
        <v>150</v>
      </c>
      <c r="M268" s="15">
        <v>1</v>
      </c>
      <c r="N268" s="15" t="s">
        <v>910</v>
      </c>
    </row>
    <row r="269" spans="1:14" ht="15" customHeight="1">
      <c r="A269" s="3" t="s">
        <v>841</v>
      </c>
      <c r="B269" s="15" t="s">
        <v>1</v>
      </c>
      <c r="C269" s="15" t="s">
        <v>6</v>
      </c>
      <c r="D269" s="15" t="s">
        <v>9828</v>
      </c>
      <c r="E269" s="15" t="s">
        <v>2764</v>
      </c>
      <c r="F269" s="15">
        <v>3</v>
      </c>
      <c r="G269" s="15">
        <v>100</v>
      </c>
      <c r="H269" s="15">
        <v>75</v>
      </c>
      <c r="I269" s="15">
        <v>0.85</v>
      </c>
      <c r="J269" s="15" t="s">
        <v>9192</v>
      </c>
      <c r="K269" s="15">
        <v>100</v>
      </c>
      <c r="L269" s="15">
        <v>150</v>
      </c>
      <c r="M269" s="15">
        <v>1</v>
      </c>
      <c r="N269" s="15" t="s">
        <v>910</v>
      </c>
    </row>
    <row r="270" spans="1:14" ht="15" customHeight="1">
      <c r="A270" s="3" t="s">
        <v>845</v>
      </c>
      <c r="B270" s="15" t="s">
        <v>1</v>
      </c>
      <c r="C270" s="15" t="s">
        <v>8</v>
      </c>
      <c r="D270" s="15" t="s">
        <v>9828</v>
      </c>
      <c r="E270" s="15" t="s">
        <v>2764</v>
      </c>
      <c r="F270" s="15">
        <v>3</v>
      </c>
      <c r="G270" s="15">
        <v>100</v>
      </c>
      <c r="H270" s="15">
        <v>80</v>
      </c>
      <c r="I270" s="15">
        <v>0.85</v>
      </c>
      <c r="J270" s="15"/>
      <c r="K270" s="15">
        <v>20</v>
      </c>
      <c r="L270" s="15">
        <v>150</v>
      </c>
      <c r="M270" s="15">
        <v>1</v>
      </c>
      <c r="N270" s="15" t="s">
        <v>910</v>
      </c>
    </row>
    <row r="271" spans="1:14" ht="15" customHeight="1">
      <c r="A271" s="3" t="s">
        <v>847</v>
      </c>
      <c r="B271" s="15" t="s">
        <v>1</v>
      </c>
      <c r="C271" s="15" t="s">
        <v>6</v>
      </c>
      <c r="D271" s="15" t="s">
        <v>9828</v>
      </c>
      <c r="E271" s="15" t="s">
        <v>2764</v>
      </c>
      <c r="F271" s="15">
        <v>3</v>
      </c>
      <c r="G271" s="15">
        <v>150</v>
      </c>
      <c r="H271" s="15">
        <v>75</v>
      </c>
      <c r="I271" s="15">
        <v>0.95</v>
      </c>
      <c r="J271" s="15" t="s">
        <v>9193</v>
      </c>
      <c r="K271" s="15">
        <v>100</v>
      </c>
      <c r="L271" s="15">
        <v>150</v>
      </c>
      <c r="M271" s="15">
        <v>1</v>
      </c>
      <c r="N271" s="15" t="s">
        <v>910</v>
      </c>
    </row>
    <row r="272" spans="1:14" ht="15" customHeight="1">
      <c r="A272" s="3" t="s">
        <v>851</v>
      </c>
      <c r="B272" s="15" t="s">
        <v>1</v>
      </c>
      <c r="C272" s="15" t="s">
        <v>8</v>
      </c>
      <c r="D272" s="15" t="s">
        <v>9828</v>
      </c>
      <c r="E272" s="15" t="s">
        <v>2764</v>
      </c>
      <c r="F272" s="15">
        <v>3</v>
      </c>
      <c r="G272" s="15">
        <v>150</v>
      </c>
      <c r="H272" s="15">
        <v>80</v>
      </c>
      <c r="I272" s="15">
        <v>0.95</v>
      </c>
      <c r="J272" s="15"/>
      <c r="K272" s="15">
        <v>10</v>
      </c>
      <c r="L272" s="15">
        <v>150</v>
      </c>
      <c r="M272" s="15">
        <v>1</v>
      </c>
      <c r="N272" s="15" t="s">
        <v>910</v>
      </c>
    </row>
    <row r="273" spans="1:14" ht="15" customHeight="1">
      <c r="A273" s="3" t="s">
        <v>853</v>
      </c>
      <c r="B273" s="15" t="s">
        <v>1</v>
      </c>
      <c r="C273" s="15" t="s">
        <v>6</v>
      </c>
      <c r="D273" s="15" t="s">
        <v>9828</v>
      </c>
      <c r="E273" s="15" t="s">
        <v>2764</v>
      </c>
      <c r="F273" s="15">
        <v>3</v>
      </c>
      <c r="G273" s="15">
        <v>20</v>
      </c>
      <c r="H273" s="15">
        <v>100</v>
      </c>
      <c r="I273" s="15">
        <v>0.5</v>
      </c>
      <c r="J273" s="15" t="s">
        <v>9196</v>
      </c>
      <c r="K273" s="15">
        <v>500</v>
      </c>
      <c r="L273" s="15">
        <v>125</v>
      </c>
      <c r="M273" s="15">
        <v>1</v>
      </c>
      <c r="N273" s="15" t="s">
        <v>910</v>
      </c>
    </row>
    <row r="274" spans="1:14" ht="15" customHeight="1">
      <c r="A274" s="3" t="s">
        <v>854</v>
      </c>
      <c r="B274" s="15" t="s">
        <v>1</v>
      </c>
      <c r="C274" s="15" t="s">
        <v>6</v>
      </c>
      <c r="D274" s="15" t="s">
        <v>9828</v>
      </c>
      <c r="E274" s="15" t="s">
        <v>2764</v>
      </c>
      <c r="F274" s="15">
        <v>3</v>
      </c>
      <c r="G274" s="15">
        <v>200</v>
      </c>
      <c r="H274" s="15">
        <v>75</v>
      </c>
      <c r="I274" s="15">
        <v>0.95</v>
      </c>
      <c r="J274" s="15" t="s">
        <v>9193</v>
      </c>
      <c r="K274" s="15">
        <v>100</v>
      </c>
      <c r="L274" s="15">
        <v>150</v>
      </c>
      <c r="M274" s="15">
        <v>1</v>
      </c>
      <c r="N274" s="15" t="s">
        <v>910</v>
      </c>
    </row>
    <row r="275" spans="1:14" ht="15" customHeight="1">
      <c r="A275" s="3" t="s">
        <v>858</v>
      </c>
      <c r="B275" s="15" t="s">
        <v>1</v>
      </c>
      <c r="C275" s="15" t="s">
        <v>8</v>
      </c>
      <c r="D275" s="15" t="s">
        <v>9828</v>
      </c>
      <c r="E275" s="15" t="s">
        <v>2764</v>
      </c>
      <c r="F275" s="15">
        <v>3</v>
      </c>
      <c r="G275" s="15">
        <v>200</v>
      </c>
      <c r="H275" s="15">
        <v>80</v>
      </c>
      <c r="I275" s="15">
        <v>0.95</v>
      </c>
      <c r="J275" s="15"/>
      <c r="K275" s="15">
        <v>10</v>
      </c>
      <c r="L275" s="15">
        <v>150</v>
      </c>
      <c r="M275" s="15">
        <v>1</v>
      </c>
      <c r="N275" s="15" t="s">
        <v>910</v>
      </c>
    </row>
    <row r="276" spans="1:14" ht="15" customHeight="1">
      <c r="A276" s="3" t="s">
        <v>861</v>
      </c>
      <c r="B276" s="15" t="s">
        <v>1</v>
      </c>
      <c r="C276" s="15" t="s">
        <v>6</v>
      </c>
      <c r="D276" s="15" t="s">
        <v>9828</v>
      </c>
      <c r="E276" s="15" t="s">
        <v>2764</v>
      </c>
      <c r="F276" s="15">
        <v>3</v>
      </c>
      <c r="G276" s="15">
        <v>30</v>
      </c>
      <c r="H276" s="15">
        <v>100</v>
      </c>
      <c r="I276" s="15">
        <v>0.5</v>
      </c>
      <c r="J276" s="15" t="s">
        <v>9196</v>
      </c>
      <c r="K276" s="15">
        <v>500</v>
      </c>
      <c r="L276" s="15">
        <v>125</v>
      </c>
      <c r="M276" s="15">
        <v>1</v>
      </c>
      <c r="N276" s="15" t="s">
        <v>910</v>
      </c>
    </row>
    <row r="277" spans="1:14" ht="15" customHeight="1">
      <c r="A277" s="3" t="s">
        <v>863</v>
      </c>
      <c r="B277" s="15" t="s">
        <v>1</v>
      </c>
      <c r="C277" s="15" t="s">
        <v>6</v>
      </c>
      <c r="D277" s="15" t="s">
        <v>9828</v>
      </c>
      <c r="E277" s="15" t="s">
        <v>2764</v>
      </c>
      <c r="F277" s="15">
        <v>3</v>
      </c>
      <c r="G277" s="15">
        <v>40</v>
      </c>
      <c r="H277" s="15">
        <v>100</v>
      </c>
      <c r="I277" s="15">
        <v>0.5</v>
      </c>
      <c r="J277" s="15" t="s">
        <v>9196</v>
      </c>
      <c r="K277" s="15">
        <v>500</v>
      </c>
      <c r="L277" s="15">
        <v>125</v>
      </c>
      <c r="M277" s="15">
        <v>1</v>
      </c>
      <c r="N277" s="15" t="s">
        <v>910</v>
      </c>
    </row>
    <row r="278" spans="1:14" ht="15" customHeight="1">
      <c r="A278" s="3" t="s">
        <v>867</v>
      </c>
      <c r="B278" s="15" t="s">
        <v>1</v>
      </c>
      <c r="C278" s="15" t="s">
        <v>8</v>
      </c>
      <c r="D278" s="15" t="s">
        <v>9828</v>
      </c>
      <c r="E278" s="15" t="s">
        <v>2764</v>
      </c>
      <c r="F278" s="15">
        <v>3</v>
      </c>
      <c r="G278" s="15">
        <v>40</v>
      </c>
      <c r="H278" s="15">
        <v>80</v>
      </c>
      <c r="I278" s="15">
        <v>0.55000000000000004</v>
      </c>
      <c r="J278" s="15"/>
      <c r="K278" s="15">
        <v>200</v>
      </c>
      <c r="L278" s="15">
        <v>125</v>
      </c>
      <c r="M278" s="15">
        <v>1</v>
      </c>
      <c r="N278" s="15" t="s">
        <v>910</v>
      </c>
    </row>
    <row r="279" spans="1:14" ht="15" customHeight="1">
      <c r="A279" s="3" t="s">
        <v>869</v>
      </c>
      <c r="B279" s="15" t="s">
        <v>1</v>
      </c>
      <c r="C279" s="15" t="s">
        <v>6</v>
      </c>
      <c r="D279" s="15" t="s">
        <v>9828</v>
      </c>
      <c r="E279" s="15" t="s">
        <v>2764</v>
      </c>
      <c r="F279" s="15">
        <v>3</v>
      </c>
      <c r="G279" s="15">
        <v>50</v>
      </c>
      <c r="H279" s="15">
        <v>75</v>
      </c>
      <c r="I279" s="15">
        <v>0.75</v>
      </c>
      <c r="J279" s="15" t="s">
        <v>9195</v>
      </c>
      <c r="K279" s="15">
        <v>500</v>
      </c>
      <c r="L279" s="15">
        <v>150</v>
      </c>
      <c r="M279" s="15">
        <v>1</v>
      </c>
      <c r="N279" s="15" t="s">
        <v>910</v>
      </c>
    </row>
    <row r="280" spans="1:14" ht="15" customHeight="1">
      <c r="A280" s="3" t="s">
        <v>871</v>
      </c>
      <c r="B280" s="15" t="s">
        <v>1</v>
      </c>
      <c r="C280" s="15" t="s">
        <v>6</v>
      </c>
      <c r="D280" s="15" t="s">
        <v>9828</v>
      </c>
      <c r="E280" s="15" t="s">
        <v>2764</v>
      </c>
      <c r="F280" s="15">
        <v>3</v>
      </c>
      <c r="G280" s="15">
        <v>60</v>
      </c>
      <c r="H280" s="15">
        <v>75</v>
      </c>
      <c r="I280" s="15">
        <v>0.75</v>
      </c>
      <c r="J280" s="15" t="s">
        <v>9195</v>
      </c>
      <c r="K280" s="15">
        <v>500</v>
      </c>
      <c r="L280" s="15">
        <v>150</v>
      </c>
      <c r="M280" s="15">
        <v>1</v>
      </c>
      <c r="N280" s="15" t="s">
        <v>910</v>
      </c>
    </row>
    <row r="281" spans="1:14" ht="15" customHeight="1">
      <c r="A281" s="3" t="s">
        <v>875</v>
      </c>
      <c r="B281" s="15" t="s">
        <v>1</v>
      </c>
      <c r="C281" s="15" t="s">
        <v>8</v>
      </c>
      <c r="D281" s="15" t="s">
        <v>9828</v>
      </c>
      <c r="E281" s="15" t="s">
        <v>2764</v>
      </c>
      <c r="F281" s="15">
        <v>3</v>
      </c>
      <c r="G281" s="15">
        <v>60</v>
      </c>
      <c r="H281" s="15">
        <v>80</v>
      </c>
      <c r="I281" s="15">
        <v>0.7</v>
      </c>
      <c r="J281" s="15"/>
      <c r="K281" s="15">
        <v>200</v>
      </c>
      <c r="L281" s="15">
        <v>150</v>
      </c>
      <c r="M281" s="15">
        <v>1</v>
      </c>
      <c r="N281" s="15" t="s">
        <v>910</v>
      </c>
    </row>
    <row r="282" spans="1:14" ht="15" customHeight="1">
      <c r="A282" s="3" t="s">
        <v>877</v>
      </c>
      <c r="B282" s="15" t="s">
        <v>1</v>
      </c>
      <c r="C282" s="15" t="s">
        <v>6</v>
      </c>
      <c r="D282" s="15" t="s">
        <v>9828</v>
      </c>
      <c r="E282" s="15" t="s">
        <v>2764</v>
      </c>
      <c r="F282" s="15">
        <v>3</v>
      </c>
      <c r="G282" s="15">
        <v>90</v>
      </c>
      <c r="H282" s="15">
        <v>75</v>
      </c>
      <c r="I282" s="15">
        <v>0.85</v>
      </c>
      <c r="J282" s="15" t="s">
        <v>9192</v>
      </c>
      <c r="K282" s="15">
        <v>100</v>
      </c>
      <c r="L282" s="15">
        <v>150</v>
      </c>
      <c r="M282" s="15">
        <v>1</v>
      </c>
      <c r="N282" s="15" t="s">
        <v>910</v>
      </c>
    </row>
    <row r="283" spans="1:14" ht="15" customHeight="1">
      <c r="A283" s="3" t="s">
        <v>889</v>
      </c>
      <c r="B283" s="15" t="s">
        <v>1</v>
      </c>
      <c r="C283" s="15" t="s">
        <v>5</v>
      </c>
      <c r="D283" s="15" t="s">
        <v>9828</v>
      </c>
      <c r="E283" s="15" t="s">
        <v>2764</v>
      </c>
      <c r="F283" s="15">
        <v>4</v>
      </c>
      <c r="G283" s="15">
        <v>40</v>
      </c>
      <c r="H283" s="15">
        <v>100</v>
      </c>
      <c r="I283" s="15">
        <v>0.5</v>
      </c>
      <c r="J283" s="15" t="s">
        <v>389</v>
      </c>
      <c r="K283" s="15">
        <v>200</v>
      </c>
      <c r="L283" s="15">
        <v>150</v>
      </c>
      <c r="M283" s="15">
        <v>1</v>
      </c>
      <c r="N283" s="15" t="s">
        <v>910</v>
      </c>
    </row>
    <row r="284" spans="1:14" ht="15" customHeight="1">
      <c r="A284" s="3" t="s">
        <v>890</v>
      </c>
      <c r="B284" s="15" t="s">
        <v>1</v>
      </c>
      <c r="C284" s="15" t="s">
        <v>5</v>
      </c>
      <c r="D284" s="15" t="s">
        <v>9828</v>
      </c>
      <c r="E284" s="15" t="s">
        <v>2764</v>
      </c>
      <c r="F284" s="15">
        <v>2</v>
      </c>
      <c r="G284" s="15">
        <v>100</v>
      </c>
      <c r="H284" s="15">
        <v>75</v>
      </c>
      <c r="I284" s="15">
        <v>0.79</v>
      </c>
      <c r="J284" s="15" t="s">
        <v>1097</v>
      </c>
      <c r="K284" s="15">
        <v>1</v>
      </c>
      <c r="L284" s="15">
        <v>175</v>
      </c>
      <c r="M284" s="15">
        <v>1</v>
      </c>
      <c r="N284" s="15" t="s">
        <v>910</v>
      </c>
    </row>
    <row r="285" spans="1:14" ht="15" customHeight="1">
      <c r="A285" s="3" t="s">
        <v>892</v>
      </c>
      <c r="B285" s="15" t="s">
        <v>1</v>
      </c>
      <c r="C285" s="15" t="s">
        <v>4</v>
      </c>
      <c r="D285" s="15" t="s">
        <v>9828</v>
      </c>
      <c r="E285" s="15" t="s">
        <v>2764</v>
      </c>
      <c r="F285" s="15">
        <v>1</v>
      </c>
      <c r="G285" s="15">
        <v>20</v>
      </c>
      <c r="H285" s="15">
        <v>50</v>
      </c>
      <c r="I285" s="15">
        <v>0.39</v>
      </c>
      <c r="J285" s="15"/>
      <c r="K285" s="15">
        <v>200</v>
      </c>
      <c r="L285" s="15">
        <v>125</v>
      </c>
      <c r="M285" s="15">
        <v>1</v>
      </c>
      <c r="N285" s="15" t="s">
        <v>910</v>
      </c>
    </row>
    <row r="286" spans="1:14" ht="15" customHeight="1">
      <c r="A286" s="3" t="s">
        <v>894</v>
      </c>
      <c r="B286" s="15" t="s">
        <v>1</v>
      </c>
      <c r="C286" s="15" t="s">
        <v>4</v>
      </c>
      <c r="D286" s="15" t="s">
        <v>9828</v>
      </c>
      <c r="E286" s="15" t="s">
        <v>2764</v>
      </c>
      <c r="F286" s="15">
        <v>1</v>
      </c>
      <c r="G286" s="15">
        <v>30</v>
      </c>
      <c r="H286" s="15">
        <v>50</v>
      </c>
      <c r="I286" s="15">
        <v>0.39</v>
      </c>
      <c r="J286" s="15"/>
      <c r="K286" s="15">
        <v>200</v>
      </c>
      <c r="L286" s="15">
        <v>125</v>
      </c>
      <c r="M286" s="15">
        <v>1</v>
      </c>
      <c r="N286" s="15" t="s">
        <v>910</v>
      </c>
    </row>
    <row r="287" spans="1:14" ht="15" customHeight="1">
      <c r="A287" s="3" t="s">
        <v>896</v>
      </c>
      <c r="B287" s="15" t="s">
        <v>1</v>
      </c>
      <c r="C287" s="15" t="s">
        <v>4</v>
      </c>
      <c r="D287" s="15" t="s">
        <v>9828</v>
      </c>
      <c r="E287" s="15" t="s">
        <v>2764</v>
      </c>
      <c r="F287" s="15">
        <v>1</v>
      </c>
      <c r="G287" s="15">
        <v>40</v>
      </c>
      <c r="H287" s="15">
        <v>50</v>
      </c>
      <c r="I287" s="15">
        <v>0.39</v>
      </c>
      <c r="J287" s="15"/>
      <c r="K287" s="15">
        <v>200</v>
      </c>
      <c r="L287" s="15">
        <v>125</v>
      </c>
      <c r="M287" s="15">
        <v>1</v>
      </c>
      <c r="N287" s="15" t="s">
        <v>910</v>
      </c>
    </row>
    <row r="288" spans="1:14" ht="15" customHeight="1">
      <c r="A288" s="3" t="s">
        <v>898</v>
      </c>
      <c r="B288" s="15" t="s">
        <v>1</v>
      </c>
      <c r="C288" s="15" t="s">
        <v>5</v>
      </c>
      <c r="D288" s="15" t="s">
        <v>9828</v>
      </c>
      <c r="E288" s="15" t="s">
        <v>2764</v>
      </c>
      <c r="F288" s="15">
        <v>2</v>
      </c>
      <c r="G288" s="15">
        <v>20</v>
      </c>
      <c r="H288" s="15">
        <v>80</v>
      </c>
      <c r="I288" s="15">
        <v>0.41</v>
      </c>
      <c r="J288" s="15" t="s">
        <v>1024</v>
      </c>
      <c r="K288" s="15">
        <v>400</v>
      </c>
      <c r="L288" s="15">
        <v>125</v>
      </c>
      <c r="M288" s="15">
        <v>1</v>
      </c>
      <c r="N288" s="15" t="s">
        <v>910</v>
      </c>
    </row>
    <row r="289" spans="1:14" ht="15" customHeight="1">
      <c r="A289" s="3" t="s">
        <v>900</v>
      </c>
      <c r="B289" s="15" t="s">
        <v>1</v>
      </c>
      <c r="C289" s="15" t="s">
        <v>5</v>
      </c>
      <c r="D289" s="15" t="s">
        <v>9828</v>
      </c>
      <c r="E289" s="15" t="s">
        <v>2764</v>
      </c>
      <c r="F289" s="15">
        <v>2</v>
      </c>
      <c r="G289" s="15">
        <v>30</v>
      </c>
      <c r="H289" s="15">
        <v>80</v>
      </c>
      <c r="I289" s="15">
        <v>0.41</v>
      </c>
      <c r="J289" s="15" t="s">
        <v>1024</v>
      </c>
      <c r="K289" s="15">
        <v>400</v>
      </c>
      <c r="L289" s="15">
        <v>125</v>
      </c>
      <c r="M289" s="15">
        <v>1</v>
      </c>
      <c r="N289" s="15" t="s">
        <v>910</v>
      </c>
    </row>
    <row r="290" spans="1:14" ht="15" customHeight="1">
      <c r="A290" s="3" t="s">
        <v>902</v>
      </c>
      <c r="B290" s="15" t="s">
        <v>1</v>
      </c>
      <c r="C290" s="15" t="s">
        <v>5</v>
      </c>
      <c r="D290" s="15" t="s">
        <v>9828</v>
      </c>
      <c r="E290" s="15" t="s">
        <v>2764</v>
      </c>
      <c r="F290" s="15">
        <v>2</v>
      </c>
      <c r="G290" s="15">
        <v>40</v>
      </c>
      <c r="H290" s="15">
        <v>80</v>
      </c>
      <c r="I290" s="15">
        <v>0.41</v>
      </c>
      <c r="J290" s="15" t="s">
        <v>1024</v>
      </c>
      <c r="K290" s="15">
        <v>400</v>
      </c>
      <c r="L290" s="15">
        <v>125</v>
      </c>
      <c r="M290" s="15">
        <v>1</v>
      </c>
      <c r="N290" s="15" t="s">
        <v>910</v>
      </c>
    </row>
    <row r="291" spans="1:14" ht="15" customHeight="1">
      <c r="A291" s="3" t="s">
        <v>904</v>
      </c>
      <c r="B291" s="15" t="s">
        <v>1</v>
      </c>
      <c r="C291" s="15" t="s">
        <v>6</v>
      </c>
      <c r="D291" s="15" t="s">
        <v>9828</v>
      </c>
      <c r="E291" s="15" t="s">
        <v>2764</v>
      </c>
      <c r="F291" s="15">
        <v>3</v>
      </c>
      <c r="G291" s="15">
        <v>20</v>
      </c>
      <c r="H291" s="15">
        <v>100</v>
      </c>
      <c r="I291" s="15">
        <v>0.41</v>
      </c>
      <c r="J291" s="15" t="s">
        <v>1024</v>
      </c>
      <c r="K291" s="15">
        <v>200</v>
      </c>
      <c r="L291" s="15">
        <v>125</v>
      </c>
      <c r="M291" s="15">
        <v>1</v>
      </c>
      <c r="N291" s="15" t="s">
        <v>910</v>
      </c>
    </row>
    <row r="292" spans="1:14" ht="15" customHeight="1">
      <c r="A292" s="3" t="s">
        <v>906</v>
      </c>
      <c r="B292" s="15" t="s">
        <v>1</v>
      </c>
      <c r="C292" s="15" t="s">
        <v>6</v>
      </c>
      <c r="D292" s="15" t="s">
        <v>9828</v>
      </c>
      <c r="E292" s="15" t="s">
        <v>2764</v>
      </c>
      <c r="F292" s="15">
        <v>3</v>
      </c>
      <c r="G292" s="15">
        <v>30</v>
      </c>
      <c r="H292" s="15">
        <v>100</v>
      </c>
      <c r="I292" s="15">
        <v>0.41</v>
      </c>
      <c r="J292" s="15" t="s">
        <v>1024</v>
      </c>
      <c r="K292" s="15">
        <v>200</v>
      </c>
      <c r="L292" s="15">
        <v>125</v>
      </c>
      <c r="M292" s="15">
        <v>1</v>
      </c>
      <c r="N292" s="15" t="s">
        <v>910</v>
      </c>
    </row>
    <row r="293" spans="1:14" ht="15" customHeight="1">
      <c r="A293" s="3" t="s">
        <v>908</v>
      </c>
      <c r="B293" s="15" t="s">
        <v>1</v>
      </c>
      <c r="C293" s="15" t="s">
        <v>6</v>
      </c>
      <c r="D293" s="15" t="s">
        <v>9828</v>
      </c>
      <c r="E293" s="15" t="s">
        <v>2764</v>
      </c>
      <c r="F293" s="15">
        <v>3</v>
      </c>
      <c r="G293" s="15">
        <v>40</v>
      </c>
      <c r="H293" s="15">
        <v>100</v>
      </c>
      <c r="I293" s="15">
        <v>0.41</v>
      </c>
      <c r="J293" s="15" t="s">
        <v>1024</v>
      </c>
      <c r="K293" s="15">
        <v>500</v>
      </c>
      <c r="L293" s="15">
        <v>125</v>
      </c>
      <c r="M293" s="15">
        <v>1</v>
      </c>
      <c r="N293" s="15" t="s">
        <v>910</v>
      </c>
    </row>
    <row r="294" spans="1:14" ht="15" customHeight="1">
      <c r="A294" s="3" t="s">
        <v>10</v>
      </c>
      <c r="B294" s="15" t="s">
        <v>1</v>
      </c>
      <c r="C294" s="15" t="s">
        <v>2</v>
      </c>
      <c r="D294" s="15" t="s">
        <v>9828</v>
      </c>
      <c r="E294" s="15" t="s">
        <v>2764</v>
      </c>
      <c r="F294" s="15">
        <v>1</v>
      </c>
      <c r="G294" s="15">
        <v>20</v>
      </c>
      <c r="H294" s="15">
        <v>30</v>
      </c>
      <c r="I294" s="15">
        <v>0.45</v>
      </c>
      <c r="J294" s="15"/>
      <c r="K294" s="15">
        <v>1000</v>
      </c>
      <c r="L294" s="15">
        <v>125</v>
      </c>
      <c r="M294" s="15" t="s">
        <v>9484</v>
      </c>
      <c r="N294" s="15" t="s">
        <v>3</v>
      </c>
    </row>
    <row r="295" spans="1:14" ht="15" customHeight="1">
      <c r="A295" s="3" t="s">
        <v>12</v>
      </c>
      <c r="B295" s="15" t="s">
        <v>1</v>
      </c>
      <c r="C295" s="15" t="s">
        <v>2</v>
      </c>
      <c r="D295" s="15" t="s">
        <v>9828</v>
      </c>
      <c r="E295" s="15" t="s">
        <v>2764</v>
      </c>
      <c r="F295" s="15">
        <v>1</v>
      </c>
      <c r="G295" s="15">
        <v>30</v>
      </c>
      <c r="H295" s="15">
        <v>30</v>
      </c>
      <c r="I295" s="15">
        <v>0.55000000000000004</v>
      </c>
      <c r="J295" s="15"/>
      <c r="K295" s="15">
        <v>1000</v>
      </c>
      <c r="L295" s="15">
        <v>125</v>
      </c>
      <c r="M295" s="15" t="s">
        <v>9484</v>
      </c>
      <c r="N295" s="15" t="s">
        <v>3</v>
      </c>
    </row>
    <row r="296" spans="1:14" ht="15" customHeight="1">
      <c r="A296" s="3" t="s">
        <v>13</v>
      </c>
      <c r="B296" s="15" t="s">
        <v>1</v>
      </c>
      <c r="C296" s="15" t="s">
        <v>2</v>
      </c>
      <c r="D296" s="15" t="s">
        <v>9828</v>
      </c>
      <c r="E296" s="15" t="s">
        <v>2764</v>
      </c>
      <c r="F296" s="15">
        <v>1</v>
      </c>
      <c r="G296" s="15">
        <v>40</v>
      </c>
      <c r="H296" s="15">
        <v>30</v>
      </c>
      <c r="I296" s="15">
        <v>0.6</v>
      </c>
      <c r="J296" s="15"/>
      <c r="K296" s="15">
        <v>1000</v>
      </c>
      <c r="L296" s="15">
        <v>125</v>
      </c>
      <c r="M296" s="15" t="s">
        <v>9484</v>
      </c>
      <c r="N296" s="15" t="s">
        <v>3</v>
      </c>
    </row>
    <row r="297" spans="1:14" ht="15" customHeight="1">
      <c r="A297" s="3" t="s">
        <v>14</v>
      </c>
      <c r="B297" s="15" t="s">
        <v>1</v>
      </c>
      <c r="C297" s="15" t="s">
        <v>15</v>
      </c>
      <c r="D297" s="15" t="s">
        <v>9828</v>
      </c>
      <c r="E297" s="15" t="s">
        <v>2764</v>
      </c>
      <c r="F297" s="15">
        <v>3</v>
      </c>
      <c r="G297" s="15">
        <v>20</v>
      </c>
      <c r="H297" s="15">
        <v>80</v>
      </c>
      <c r="I297" s="15">
        <v>0.47499999999999998</v>
      </c>
      <c r="J297" s="15"/>
      <c r="K297" s="15">
        <v>500</v>
      </c>
      <c r="L297" s="15">
        <v>125</v>
      </c>
      <c r="M297" s="15" t="s">
        <v>9484</v>
      </c>
      <c r="N297" s="15" t="s">
        <v>3</v>
      </c>
    </row>
    <row r="298" spans="1:14" ht="15" customHeight="1">
      <c r="A298" s="3" t="s">
        <v>16</v>
      </c>
      <c r="B298" s="15" t="s">
        <v>1</v>
      </c>
      <c r="C298" s="15" t="s">
        <v>15</v>
      </c>
      <c r="D298" s="15" t="s">
        <v>9828</v>
      </c>
      <c r="E298" s="15" t="s">
        <v>2764</v>
      </c>
      <c r="F298" s="15">
        <v>3</v>
      </c>
      <c r="G298" s="15">
        <v>30</v>
      </c>
      <c r="H298" s="15">
        <v>80</v>
      </c>
      <c r="I298" s="15">
        <v>0.5</v>
      </c>
      <c r="J298" s="15"/>
      <c r="K298" s="15">
        <v>500</v>
      </c>
      <c r="L298" s="15">
        <v>125</v>
      </c>
      <c r="M298" s="15" t="s">
        <v>9484</v>
      </c>
      <c r="N298" s="15" t="s">
        <v>3</v>
      </c>
    </row>
    <row r="299" spans="1:14" ht="15" customHeight="1">
      <c r="A299" s="3" t="s">
        <v>17</v>
      </c>
      <c r="B299" s="15" t="s">
        <v>1</v>
      </c>
      <c r="C299" s="15" t="s">
        <v>15</v>
      </c>
      <c r="D299" s="15" t="s">
        <v>9828</v>
      </c>
      <c r="E299" s="15" t="s">
        <v>2764</v>
      </c>
      <c r="F299" s="15">
        <v>3</v>
      </c>
      <c r="G299" s="15">
        <v>40</v>
      </c>
      <c r="H299" s="15">
        <v>80</v>
      </c>
      <c r="I299" s="15">
        <v>0.52500000000000002</v>
      </c>
      <c r="J299" s="15"/>
      <c r="K299" s="15">
        <v>500</v>
      </c>
      <c r="L299" s="15">
        <v>125</v>
      </c>
      <c r="M299" s="15" t="s">
        <v>9484</v>
      </c>
      <c r="N299" s="15" t="s">
        <v>3</v>
      </c>
    </row>
    <row r="300" spans="1:14" ht="15" customHeight="1">
      <c r="A300" s="3" t="s">
        <v>18</v>
      </c>
      <c r="B300" s="15" t="s">
        <v>1</v>
      </c>
      <c r="C300" s="15" t="s">
        <v>19</v>
      </c>
      <c r="D300" s="15" t="s">
        <v>9828</v>
      </c>
      <c r="E300" s="15" t="s">
        <v>2764</v>
      </c>
      <c r="F300" s="15">
        <v>10</v>
      </c>
      <c r="G300" s="15">
        <v>100</v>
      </c>
      <c r="H300" s="15">
        <v>150</v>
      </c>
      <c r="I300" s="15">
        <v>0.85</v>
      </c>
      <c r="J300" s="15"/>
      <c r="K300" s="15">
        <v>100</v>
      </c>
      <c r="L300" s="15">
        <v>150</v>
      </c>
      <c r="M300" s="15" t="s">
        <v>9484</v>
      </c>
      <c r="N300" s="15" t="s">
        <v>3</v>
      </c>
    </row>
    <row r="301" spans="1:14" ht="15" customHeight="1">
      <c r="A301" s="3" t="s">
        <v>20</v>
      </c>
      <c r="B301" s="15" t="s">
        <v>1</v>
      </c>
      <c r="C301" s="15" t="s">
        <v>21</v>
      </c>
      <c r="D301" s="15" t="s">
        <v>9828</v>
      </c>
      <c r="E301" s="15" t="s">
        <v>2764</v>
      </c>
      <c r="F301" s="15">
        <v>10</v>
      </c>
      <c r="G301" s="15">
        <v>100</v>
      </c>
      <c r="H301" s="15">
        <v>120</v>
      </c>
      <c r="I301" s="15">
        <v>0.85</v>
      </c>
      <c r="J301" s="15"/>
      <c r="K301" s="15">
        <v>100</v>
      </c>
      <c r="L301" s="15">
        <v>150</v>
      </c>
      <c r="M301" s="15" t="s">
        <v>9484</v>
      </c>
      <c r="N301" s="15" t="s">
        <v>3</v>
      </c>
    </row>
    <row r="302" spans="1:14" ht="15" customHeight="1">
      <c r="A302" s="3" t="s">
        <v>23</v>
      </c>
      <c r="B302" s="15" t="s">
        <v>1</v>
      </c>
      <c r="C302" s="15" t="s">
        <v>19</v>
      </c>
      <c r="D302" s="15" t="s">
        <v>9828</v>
      </c>
      <c r="E302" s="15" t="s">
        <v>2764</v>
      </c>
      <c r="F302" s="15">
        <v>10</v>
      </c>
      <c r="G302" s="15">
        <v>150</v>
      </c>
      <c r="H302" s="15">
        <v>150</v>
      </c>
      <c r="I302" s="15">
        <v>1.05</v>
      </c>
      <c r="J302" s="15"/>
      <c r="K302" s="15">
        <v>100</v>
      </c>
      <c r="L302" s="15">
        <v>150</v>
      </c>
      <c r="M302" s="15" t="s">
        <v>9484</v>
      </c>
      <c r="N302" s="15" t="s">
        <v>3</v>
      </c>
    </row>
    <row r="303" spans="1:14" ht="15" customHeight="1">
      <c r="A303" s="3" t="s">
        <v>24</v>
      </c>
      <c r="B303" s="15" t="s">
        <v>1</v>
      </c>
      <c r="C303" s="15" t="s">
        <v>21</v>
      </c>
      <c r="D303" s="15" t="s">
        <v>9828</v>
      </c>
      <c r="E303" s="15" t="s">
        <v>2764</v>
      </c>
      <c r="F303" s="15">
        <v>10</v>
      </c>
      <c r="G303" s="15">
        <v>150</v>
      </c>
      <c r="H303" s="15">
        <v>120</v>
      </c>
      <c r="I303" s="15">
        <v>0.88</v>
      </c>
      <c r="J303" s="15"/>
      <c r="K303" s="15">
        <v>100</v>
      </c>
      <c r="L303" s="15">
        <v>150</v>
      </c>
      <c r="M303" s="15" t="s">
        <v>9484</v>
      </c>
      <c r="N303" s="15" t="s">
        <v>3</v>
      </c>
    </row>
    <row r="304" spans="1:14" ht="15" customHeight="1">
      <c r="A304" s="3" t="s">
        <v>26</v>
      </c>
      <c r="B304" s="15" t="s">
        <v>1</v>
      </c>
      <c r="C304" s="15" t="s">
        <v>19</v>
      </c>
      <c r="D304" s="15" t="s">
        <v>9828</v>
      </c>
      <c r="E304" s="15" t="s">
        <v>2764</v>
      </c>
      <c r="F304" s="15">
        <v>10</v>
      </c>
      <c r="G304" s="15">
        <v>200</v>
      </c>
      <c r="H304" s="15">
        <v>150</v>
      </c>
      <c r="I304" s="15">
        <v>1.05</v>
      </c>
      <c r="J304" s="15"/>
      <c r="K304" s="15">
        <v>100</v>
      </c>
      <c r="L304" s="15">
        <v>150</v>
      </c>
      <c r="M304" s="15" t="s">
        <v>9484</v>
      </c>
      <c r="N304" s="15" t="s">
        <v>3</v>
      </c>
    </row>
    <row r="305" spans="1:14" ht="15" customHeight="1">
      <c r="A305" s="3" t="s">
        <v>27</v>
      </c>
      <c r="B305" s="15" t="s">
        <v>1</v>
      </c>
      <c r="C305" s="15" t="s">
        <v>21</v>
      </c>
      <c r="D305" s="15" t="s">
        <v>9828</v>
      </c>
      <c r="E305" s="15" t="s">
        <v>2764</v>
      </c>
      <c r="F305" s="15">
        <v>10</v>
      </c>
      <c r="G305" s="15">
        <v>200</v>
      </c>
      <c r="H305" s="15">
        <v>120</v>
      </c>
      <c r="I305" s="15">
        <v>0.88</v>
      </c>
      <c r="J305" s="15"/>
      <c r="K305" s="15">
        <v>100</v>
      </c>
      <c r="L305" s="15">
        <v>150</v>
      </c>
      <c r="M305" s="15" t="s">
        <v>9484</v>
      </c>
      <c r="N305" s="15" t="s">
        <v>3</v>
      </c>
    </row>
    <row r="306" spans="1:14" ht="15" customHeight="1">
      <c r="A306" s="3" t="s">
        <v>29</v>
      </c>
      <c r="B306" s="15" t="s">
        <v>1</v>
      </c>
      <c r="C306" s="15" t="s">
        <v>19</v>
      </c>
      <c r="D306" s="15" t="s">
        <v>9828</v>
      </c>
      <c r="E306" s="15" t="s">
        <v>2764</v>
      </c>
      <c r="F306" s="15">
        <v>10</v>
      </c>
      <c r="G306" s="15">
        <v>35</v>
      </c>
      <c r="H306" s="15">
        <v>150</v>
      </c>
      <c r="I306" s="15">
        <v>0.7</v>
      </c>
      <c r="J306" s="15"/>
      <c r="K306" s="15">
        <v>100</v>
      </c>
      <c r="L306" s="15">
        <v>150</v>
      </c>
      <c r="M306" s="15" t="s">
        <v>9484</v>
      </c>
      <c r="N306" s="15" t="s">
        <v>3</v>
      </c>
    </row>
    <row r="307" spans="1:14" ht="15" customHeight="1">
      <c r="A307" s="3" t="s">
        <v>30</v>
      </c>
      <c r="B307" s="15" t="s">
        <v>1</v>
      </c>
      <c r="C307" s="15" t="s">
        <v>21</v>
      </c>
      <c r="D307" s="15" t="s">
        <v>9828</v>
      </c>
      <c r="E307" s="15" t="s">
        <v>2764</v>
      </c>
      <c r="F307" s="15">
        <v>10</v>
      </c>
      <c r="G307" s="15">
        <v>35</v>
      </c>
      <c r="H307" s="15">
        <v>120</v>
      </c>
      <c r="I307" s="15">
        <v>0.7</v>
      </c>
      <c r="J307" s="15"/>
      <c r="K307" s="15">
        <v>100</v>
      </c>
      <c r="L307" s="15">
        <v>150</v>
      </c>
      <c r="M307" s="15" t="s">
        <v>9484</v>
      </c>
      <c r="N307" s="15" t="s">
        <v>3</v>
      </c>
    </row>
    <row r="308" spans="1:14" ht="15" customHeight="1">
      <c r="A308" s="3" t="s">
        <v>31</v>
      </c>
      <c r="B308" s="15" t="s">
        <v>1</v>
      </c>
      <c r="C308" s="15" t="s">
        <v>19</v>
      </c>
      <c r="D308" s="15" t="s">
        <v>9828</v>
      </c>
      <c r="E308" s="15" t="s">
        <v>2764</v>
      </c>
      <c r="F308" s="15">
        <v>10</v>
      </c>
      <c r="G308" s="15">
        <v>45</v>
      </c>
      <c r="H308" s="15">
        <v>150</v>
      </c>
      <c r="I308" s="15">
        <v>0.7</v>
      </c>
      <c r="J308" s="15"/>
      <c r="K308" s="15">
        <v>100</v>
      </c>
      <c r="L308" s="15">
        <v>150</v>
      </c>
      <c r="M308" s="15" t="s">
        <v>9484</v>
      </c>
      <c r="N308" s="15" t="s">
        <v>3</v>
      </c>
    </row>
    <row r="309" spans="1:14" ht="15" customHeight="1">
      <c r="A309" s="3" t="s">
        <v>32</v>
      </c>
      <c r="B309" s="15" t="s">
        <v>1</v>
      </c>
      <c r="C309" s="15" t="s">
        <v>21</v>
      </c>
      <c r="D309" s="15" t="s">
        <v>9828</v>
      </c>
      <c r="E309" s="15" t="s">
        <v>2764</v>
      </c>
      <c r="F309" s="15">
        <v>10</v>
      </c>
      <c r="G309" s="15">
        <v>45</v>
      </c>
      <c r="H309" s="15">
        <v>120</v>
      </c>
      <c r="I309" s="15">
        <v>0.7</v>
      </c>
      <c r="J309" s="15"/>
      <c r="K309" s="15">
        <v>100</v>
      </c>
      <c r="L309" s="15">
        <v>150</v>
      </c>
      <c r="M309" s="15" t="s">
        <v>9484</v>
      </c>
      <c r="N309" s="15" t="s">
        <v>3</v>
      </c>
    </row>
    <row r="310" spans="1:14" ht="15" customHeight="1">
      <c r="A310" s="3" t="s">
        <v>34</v>
      </c>
      <c r="B310" s="15" t="s">
        <v>1</v>
      </c>
      <c r="C310" s="15" t="s">
        <v>19</v>
      </c>
      <c r="D310" s="15" t="s">
        <v>9828</v>
      </c>
      <c r="E310" s="15" t="s">
        <v>2764</v>
      </c>
      <c r="F310" s="15">
        <v>10</v>
      </c>
      <c r="G310" s="15">
        <v>50</v>
      </c>
      <c r="H310" s="15">
        <v>150</v>
      </c>
      <c r="I310" s="15">
        <v>0.8</v>
      </c>
      <c r="J310" s="15"/>
      <c r="K310" s="15">
        <v>100</v>
      </c>
      <c r="L310" s="15">
        <v>150</v>
      </c>
      <c r="M310" s="15" t="s">
        <v>9484</v>
      </c>
      <c r="N310" s="15" t="s">
        <v>3</v>
      </c>
    </row>
    <row r="311" spans="1:14" ht="15" customHeight="1">
      <c r="A311" s="3" t="s">
        <v>35</v>
      </c>
      <c r="B311" s="15" t="s">
        <v>1</v>
      </c>
      <c r="C311" s="15" t="s">
        <v>21</v>
      </c>
      <c r="D311" s="15" t="s">
        <v>9828</v>
      </c>
      <c r="E311" s="15" t="s">
        <v>2764</v>
      </c>
      <c r="F311" s="15">
        <v>10</v>
      </c>
      <c r="G311" s="15">
        <v>50</v>
      </c>
      <c r="H311" s="15">
        <v>120</v>
      </c>
      <c r="I311" s="15">
        <v>0.8</v>
      </c>
      <c r="J311" s="15"/>
      <c r="K311" s="15">
        <v>100</v>
      </c>
      <c r="L311" s="15">
        <v>150</v>
      </c>
      <c r="M311" s="15" t="s">
        <v>9484</v>
      </c>
      <c r="N311" s="15" t="s">
        <v>3</v>
      </c>
    </row>
    <row r="312" spans="1:14" ht="15" customHeight="1">
      <c r="A312" s="3" t="s">
        <v>36</v>
      </c>
      <c r="B312" s="15" t="s">
        <v>1</v>
      </c>
      <c r="C312" s="15" t="s">
        <v>19</v>
      </c>
      <c r="D312" s="15" t="s">
        <v>9828</v>
      </c>
      <c r="E312" s="15" t="s">
        <v>2764</v>
      </c>
      <c r="F312" s="15">
        <v>10</v>
      </c>
      <c r="G312" s="15">
        <v>60</v>
      </c>
      <c r="H312" s="15">
        <v>150</v>
      </c>
      <c r="I312" s="15">
        <v>0.8</v>
      </c>
      <c r="J312" s="15"/>
      <c r="K312" s="15">
        <v>100</v>
      </c>
      <c r="L312" s="15">
        <v>150</v>
      </c>
      <c r="M312" s="15" t="s">
        <v>9484</v>
      </c>
      <c r="N312" s="15" t="s">
        <v>3</v>
      </c>
    </row>
    <row r="313" spans="1:14" ht="15" customHeight="1">
      <c r="A313" s="3" t="s">
        <v>37</v>
      </c>
      <c r="B313" s="15" t="s">
        <v>1</v>
      </c>
      <c r="C313" s="15" t="s">
        <v>21</v>
      </c>
      <c r="D313" s="15" t="s">
        <v>9828</v>
      </c>
      <c r="E313" s="15" t="s">
        <v>2764</v>
      </c>
      <c r="F313" s="15">
        <v>10</v>
      </c>
      <c r="G313" s="15">
        <v>60</v>
      </c>
      <c r="H313" s="15">
        <v>120</v>
      </c>
      <c r="I313" s="15">
        <v>0.8</v>
      </c>
      <c r="J313" s="15"/>
      <c r="K313" s="15">
        <v>100</v>
      </c>
      <c r="L313" s="15">
        <v>150</v>
      </c>
      <c r="M313" s="15" t="s">
        <v>9484</v>
      </c>
      <c r="N313" s="15" t="s">
        <v>3</v>
      </c>
    </row>
    <row r="314" spans="1:14" ht="15" customHeight="1">
      <c r="A314" s="3" t="s">
        <v>39</v>
      </c>
      <c r="B314" s="15" t="s">
        <v>1</v>
      </c>
      <c r="C314" s="15" t="s">
        <v>19</v>
      </c>
      <c r="D314" s="15" t="s">
        <v>9828</v>
      </c>
      <c r="E314" s="15" t="s">
        <v>2764</v>
      </c>
      <c r="F314" s="15">
        <v>10</v>
      </c>
      <c r="G314" s="15">
        <v>90</v>
      </c>
      <c r="H314" s="15">
        <v>150</v>
      </c>
      <c r="I314" s="15">
        <v>0.85</v>
      </c>
      <c r="J314" s="15"/>
      <c r="K314" s="15">
        <v>100</v>
      </c>
      <c r="L314" s="15">
        <v>150</v>
      </c>
      <c r="M314" s="15" t="s">
        <v>9484</v>
      </c>
      <c r="N314" s="15" t="s">
        <v>3</v>
      </c>
    </row>
    <row r="315" spans="1:14" ht="15" customHeight="1">
      <c r="A315" s="3" t="s">
        <v>40</v>
      </c>
      <c r="B315" s="15" t="s">
        <v>1</v>
      </c>
      <c r="C315" s="15" t="s">
        <v>21</v>
      </c>
      <c r="D315" s="15" t="s">
        <v>9828</v>
      </c>
      <c r="E315" s="15" t="s">
        <v>2764</v>
      </c>
      <c r="F315" s="15">
        <v>10</v>
      </c>
      <c r="G315" s="15">
        <v>90</v>
      </c>
      <c r="H315" s="15">
        <v>120</v>
      </c>
      <c r="I315" s="15">
        <v>0.85</v>
      </c>
      <c r="J315" s="15"/>
      <c r="K315" s="15">
        <v>100</v>
      </c>
      <c r="L315" s="15">
        <v>150</v>
      </c>
      <c r="M315" s="15" t="s">
        <v>9484</v>
      </c>
      <c r="N315" s="15" t="s">
        <v>3</v>
      </c>
    </row>
    <row r="316" spans="1:14" ht="15" customHeight="1">
      <c r="A316" s="3" t="s">
        <v>41</v>
      </c>
      <c r="B316" s="15" t="s">
        <v>1</v>
      </c>
      <c r="C316" s="15" t="s">
        <v>21</v>
      </c>
      <c r="D316" s="15" t="s">
        <v>9828</v>
      </c>
      <c r="E316" s="15" t="s">
        <v>2764</v>
      </c>
      <c r="F316" s="15">
        <v>10</v>
      </c>
      <c r="G316" s="15">
        <v>100</v>
      </c>
      <c r="H316" s="15">
        <v>120</v>
      </c>
      <c r="I316" s="15">
        <v>0.85</v>
      </c>
      <c r="J316" s="15"/>
      <c r="K316" s="15">
        <v>5</v>
      </c>
      <c r="L316" s="15">
        <v>175</v>
      </c>
      <c r="M316" s="15" t="s">
        <v>9484</v>
      </c>
      <c r="N316" s="15" t="s">
        <v>3</v>
      </c>
    </row>
    <row r="317" spans="1:14" ht="15" customHeight="1">
      <c r="A317" s="3" t="s">
        <v>42</v>
      </c>
      <c r="B317" s="15" t="s">
        <v>1</v>
      </c>
      <c r="C317" s="15" t="s">
        <v>21</v>
      </c>
      <c r="D317" s="15" t="s">
        <v>9828</v>
      </c>
      <c r="E317" s="15" t="s">
        <v>2764</v>
      </c>
      <c r="F317" s="15">
        <v>10</v>
      </c>
      <c r="G317" s="15">
        <v>150</v>
      </c>
      <c r="H317" s="15">
        <v>120</v>
      </c>
      <c r="I317" s="15">
        <v>0.88</v>
      </c>
      <c r="J317" s="15"/>
      <c r="K317" s="15">
        <v>5</v>
      </c>
      <c r="L317" s="15">
        <v>175</v>
      </c>
      <c r="M317" s="15" t="s">
        <v>9484</v>
      </c>
      <c r="N317" s="15" t="s">
        <v>3</v>
      </c>
    </row>
    <row r="318" spans="1:14" ht="15" customHeight="1">
      <c r="A318" s="3" t="s">
        <v>43</v>
      </c>
      <c r="B318" s="15" t="s">
        <v>1</v>
      </c>
      <c r="C318" s="15" t="s">
        <v>21</v>
      </c>
      <c r="D318" s="15" t="s">
        <v>9828</v>
      </c>
      <c r="E318" s="15" t="s">
        <v>2764</v>
      </c>
      <c r="F318" s="15">
        <v>10</v>
      </c>
      <c r="G318" s="15">
        <v>200</v>
      </c>
      <c r="H318" s="15">
        <v>120</v>
      </c>
      <c r="I318" s="15">
        <v>0.88</v>
      </c>
      <c r="J318" s="15"/>
      <c r="K318" s="15">
        <v>5</v>
      </c>
      <c r="L318" s="15">
        <v>175</v>
      </c>
      <c r="M318" s="15" t="s">
        <v>9484</v>
      </c>
      <c r="N318" s="15" t="s">
        <v>3</v>
      </c>
    </row>
    <row r="319" spans="1:14" ht="15" customHeight="1">
      <c r="A319" s="3" t="s">
        <v>44</v>
      </c>
      <c r="B319" s="15" t="s">
        <v>1</v>
      </c>
      <c r="C319" s="15" t="s">
        <v>21</v>
      </c>
      <c r="D319" s="15" t="s">
        <v>9828</v>
      </c>
      <c r="E319" s="15" t="s">
        <v>2764</v>
      </c>
      <c r="F319" s="15">
        <v>10</v>
      </c>
      <c r="G319" s="15">
        <v>100</v>
      </c>
      <c r="H319" s="15">
        <v>120</v>
      </c>
      <c r="I319" s="15">
        <v>0.76</v>
      </c>
      <c r="J319" s="15"/>
      <c r="K319" s="15">
        <v>20</v>
      </c>
      <c r="L319" s="15">
        <v>150</v>
      </c>
      <c r="M319" s="15" t="s">
        <v>9484</v>
      </c>
      <c r="N319" s="15" t="s">
        <v>3</v>
      </c>
    </row>
    <row r="320" spans="1:14" ht="15" customHeight="1">
      <c r="A320" s="3" t="s">
        <v>45</v>
      </c>
      <c r="B320" s="15" t="s">
        <v>1</v>
      </c>
      <c r="C320" s="15" t="s">
        <v>21</v>
      </c>
      <c r="D320" s="15" t="s">
        <v>9828</v>
      </c>
      <c r="E320" s="15" t="s">
        <v>2764</v>
      </c>
      <c r="F320" s="15">
        <v>15</v>
      </c>
      <c r="G320" s="15">
        <v>100</v>
      </c>
      <c r="H320" s="15">
        <v>150</v>
      </c>
      <c r="I320" s="15">
        <v>0.92</v>
      </c>
      <c r="J320" s="15"/>
      <c r="K320" s="15">
        <v>100</v>
      </c>
      <c r="L320" s="15">
        <v>150</v>
      </c>
      <c r="M320" s="15" t="s">
        <v>9484</v>
      </c>
      <c r="N320" s="15" t="s">
        <v>3</v>
      </c>
    </row>
    <row r="321" spans="1:14" ht="15" customHeight="1">
      <c r="A321" s="3" t="s">
        <v>47</v>
      </c>
      <c r="B321" s="15" t="s">
        <v>1</v>
      </c>
      <c r="C321" s="15" t="s">
        <v>21</v>
      </c>
      <c r="D321" s="15" t="s">
        <v>9828</v>
      </c>
      <c r="E321" s="15" t="s">
        <v>2764</v>
      </c>
      <c r="F321" s="15">
        <v>15</v>
      </c>
      <c r="G321" s="15">
        <v>150</v>
      </c>
      <c r="H321" s="15">
        <v>150</v>
      </c>
      <c r="I321" s="15">
        <v>1.05</v>
      </c>
      <c r="J321" s="15"/>
      <c r="K321" s="15">
        <v>100</v>
      </c>
      <c r="L321" s="15">
        <v>150</v>
      </c>
      <c r="M321" s="15" t="s">
        <v>9484</v>
      </c>
      <c r="N321" s="15" t="s">
        <v>3</v>
      </c>
    </row>
    <row r="322" spans="1:14" ht="15" customHeight="1">
      <c r="A322" s="3" t="s">
        <v>50</v>
      </c>
      <c r="B322" s="15" t="s">
        <v>1</v>
      </c>
      <c r="C322" s="15" t="s">
        <v>21</v>
      </c>
      <c r="D322" s="15" t="s">
        <v>9828</v>
      </c>
      <c r="E322" s="15" t="s">
        <v>2764</v>
      </c>
      <c r="F322" s="15">
        <v>15</v>
      </c>
      <c r="G322" s="15">
        <v>35</v>
      </c>
      <c r="H322" s="15">
        <v>150</v>
      </c>
      <c r="I322" s="15"/>
      <c r="J322" s="15"/>
      <c r="K322" s="15">
        <v>500</v>
      </c>
      <c r="L322" s="15">
        <v>150</v>
      </c>
      <c r="M322" s="15" t="s">
        <v>9484</v>
      </c>
      <c r="N322" s="15" t="s">
        <v>3</v>
      </c>
    </row>
    <row r="323" spans="1:14" ht="15" customHeight="1">
      <c r="A323" s="3" t="s">
        <v>51</v>
      </c>
      <c r="B323" s="15" t="s">
        <v>1</v>
      </c>
      <c r="C323" s="15" t="s">
        <v>21</v>
      </c>
      <c r="D323" s="15" t="s">
        <v>9828</v>
      </c>
      <c r="E323" s="15" t="s">
        <v>2764</v>
      </c>
      <c r="F323" s="15">
        <v>15</v>
      </c>
      <c r="G323" s="15">
        <v>45</v>
      </c>
      <c r="H323" s="15">
        <v>150</v>
      </c>
      <c r="I323" s="15"/>
      <c r="J323" s="15"/>
      <c r="K323" s="15">
        <v>500</v>
      </c>
      <c r="L323" s="15">
        <v>150</v>
      </c>
      <c r="M323" s="15" t="s">
        <v>9484</v>
      </c>
      <c r="N323" s="15" t="s">
        <v>3</v>
      </c>
    </row>
    <row r="324" spans="1:14" ht="15" customHeight="1">
      <c r="A324" s="3" t="s">
        <v>53</v>
      </c>
      <c r="B324" s="15" t="s">
        <v>1</v>
      </c>
      <c r="C324" s="15" t="s">
        <v>21</v>
      </c>
      <c r="D324" s="15" t="s">
        <v>9828</v>
      </c>
      <c r="E324" s="15" t="s">
        <v>2764</v>
      </c>
      <c r="F324" s="15">
        <v>15</v>
      </c>
      <c r="G324" s="15">
        <v>50</v>
      </c>
      <c r="H324" s="15">
        <v>150</v>
      </c>
      <c r="I324" s="15">
        <v>0.75</v>
      </c>
      <c r="J324" s="15"/>
      <c r="K324" s="15">
        <v>300</v>
      </c>
      <c r="L324" s="15">
        <v>150</v>
      </c>
      <c r="M324" s="15" t="s">
        <v>9484</v>
      </c>
      <c r="N324" s="15" t="s">
        <v>3</v>
      </c>
    </row>
    <row r="325" spans="1:14" ht="15" customHeight="1">
      <c r="A325" s="3" t="s">
        <v>54</v>
      </c>
      <c r="B325" s="15" t="s">
        <v>1</v>
      </c>
      <c r="C325" s="15" t="s">
        <v>21</v>
      </c>
      <c r="D325" s="15" t="s">
        <v>9828</v>
      </c>
      <c r="E325" s="15" t="s">
        <v>2764</v>
      </c>
      <c r="F325" s="15">
        <v>15</v>
      </c>
      <c r="G325" s="15">
        <v>60</v>
      </c>
      <c r="H325" s="15">
        <v>150</v>
      </c>
      <c r="I325" s="15">
        <v>0.75</v>
      </c>
      <c r="J325" s="15"/>
      <c r="K325" s="15">
        <v>300</v>
      </c>
      <c r="L325" s="15">
        <v>150</v>
      </c>
      <c r="M325" s="15" t="s">
        <v>9484</v>
      </c>
      <c r="N325" s="15" t="s">
        <v>3</v>
      </c>
    </row>
    <row r="326" spans="1:14" ht="15" customHeight="1">
      <c r="A326" s="3" t="s">
        <v>56</v>
      </c>
      <c r="B326" s="15" t="s">
        <v>1</v>
      </c>
      <c r="C326" s="15" t="s">
        <v>21</v>
      </c>
      <c r="D326" s="15" t="s">
        <v>9828</v>
      </c>
      <c r="E326" s="15" t="s">
        <v>2764</v>
      </c>
      <c r="F326" s="15">
        <v>15</v>
      </c>
      <c r="G326" s="15">
        <v>90</v>
      </c>
      <c r="H326" s="15">
        <v>150</v>
      </c>
      <c r="I326" s="15">
        <v>0.92</v>
      </c>
      <c r="J326" s="15"/>
      <c r="K326" s="15">
        <v>100</v>
      </c>
      <c r="L326" s="15">
        <v>150</v>
      </c>
      <c r="M326" s="15" t="s">
        <v>9484</v>
      </c>
      <c r="N326" s="15" t="s">
        <v>3</v>
      </c>
    </row>
    <row r="327" spans="1:14" ht="15" customHeight="1">
      <c r="A327" s="3" t="s">
        <v>57</v>
      </c>
      <c r="B327" s="15" t="s">
        <v>1</v>
      </c>
      <c r="C327" s="15" t="s">
        <v>19</v>
      </c>
      <c r="D327" s="15" t="s">
        <v>9828</v>
      </c>
      <c r="E327" s="15" t="s">
        <v>2764</v>
      </c>
      <c r="F327" s="15">
        <v>16</v>
      </c>
      <c r="G327" s="15">
        <v>100</v>
      </c>
      <c r="H327" s="15">
        <v>150</v>
      </c>
      <c r="I327" s="15">
        <v>0.85</v>
      </c>
      <c r="J327" s="15"/>
      <c r="K327" s="15">
        <v>300</v>
      </c>
      <c r="L327" s="15">
        <v>150</v>
      </c>
      <c r="M327" s="15" t="s">
        <v>9484</v>
      </c>
      <c r="N327" s="15" t="s">
        <v>3</v>
      </c>
    </row>
    <row r="328" spans="1:14" ht="15" customHeight="1">
      <c r="A328" s="3" t="s">
        <v>58</v>
      </c>
      <c r="B328" s="15" t="s">
        <v>1</v>
      </c>
      <c r="C328" s="15" t="s">
        <v>19</v>
      </c>
      <c r="D328" s="15" t="s">
        <v>9828</v>
      </c>
      <c r="E328" s="15" t="s">
        <v>2764</v>
      </c>
      <c r="F328" s="15">
        <v>16</v>
      </c>
      <c r="G328" s="15">
        <v>150</v>
      </c>
      <c r="H328" s="15">
        <v>150</v>
      </c>
      <c r="I328" s="15">
        <v>0.95</v>
      </c>
      <c r="J328" s="15"/>
      <c r="K328" s="15">
        <v>100</v>
      </c>
      <c r="L328" s="15">
        <v>150</v>
      </c>
      <c r="M328" s="15" t="s">
        <v>9484</v>
      </c>
      <c r="N328" s="15" t="s">
        <v>3</v>
      </c>
    </row>
    <row r="329" spans="1:14" ht="15" customHeight="1">
      <c r="A329" s="3" t="s">
        <v>59</v>
      </c>
      <c r="B329" s="15" t="s">
        <v>1</v>
      </c>
      <c r="C329" s="15" t="s">
        <v>19</v>
      </c>
      <c r="D329" s="15" t="s">
        <v>9828</v>
      </c>
      <c r="E329" s="15" t="s">
        <v>2764</v>
      </c>
      <c r="F329" s="15">
        <v>16</v>
      </c>
      <c r="G329" s="15">
        <v>35</v>
      </c>
      <c r="H329" s="15">
        <v>150</v>
      </c>
      <c r="I329" s="15">
        <v>0.63</v>
      </c>
      <c r="J329" s="15"/>
      <c r="K329" s="15">
        <v>500</v>
      </c>
      <c r="L329" s="15">
        <v>150</v>
      </c>
      <c r="M329" s="15" t="s">
        <v>9484</v>
      </c>
      <c r="N329" s="15" t="s">
        <v>3</v>
      </c>
    </row>
    <row r="330" spans="1:14" ht="15" customHeight="1">
      <c r="A330" s="3" t="s">
        <v>60</v>
      </c>
      <c r="B330" s="15" t="s">
        <v>1</v>
      </c>
      <c r="C330" s="15" t="s">
        <v>19</v>
      </c>
      <c r="D330" s="15" t="s">
        <v>9828</v>
      </c>
      <c r="E330" s="15" t="s">
        <v>2764</v>
      </c>
      <c r="F330" s="15">
        <v>16</v>
      </c>
      <c r="G330" s="15">
        <v>45</v>
      </c>
      <c r="H330" s="15">
        <v>150</v>
      </c>
      <c r="I330" s="15">
        <v>0.63</v>
      </c>
      <c r="J330" s="15"/>
      <c r="K330" s="15">
        <v>500</v>
      </c>
      <c r="L330" s="15">
        <v>150</v>
      </c>
      <c r="M330" s="15" t="s">
        <v>9484</v>
      </c>
      <c r="N330" s="15" t="s">
        <v>3</v>
      </c>
    </row>
    <row r="331" spans="1:14" ht="15" customHeight="1">
      <c r="A331" s="3" t="s">
        <v>61</v>
      </c>
      <c r="B331" s="15" t="s">
        <v>1</v>
      </c>
      <c r="C331" s="15" t="s">
        <v>19</v>
      </c>
      <c r="D331" s="15" t="s">
        <v>9828</v>
      </c>
      <c r="E331" s="15" t="s">
        <v>2764</v>
      </c>
      <c r="F331" s="15">
        <v>16</v>
      </c>
      <c r="G331" s="15">
        <v>50</v>
      </c>
      <c r="H331" s="15">
        <v>150</v>
      </c>
      <c r="I331" s="15">
        <v>0.75</v>
      </c>
      <c r="J331" s="15"/>
      <c r="K331" s="15">
        <v>500</v>
      </c>
      <c r="L331" s="15">
        <v>150</v>
      </c>
      <c r="M331" s="15" t="s">
        <v>9484</v>
      </c>
      <c r="N331" s="15" t="s">
        <v>3</v>
      </c>
    </row>
    <row r="332" spans="1:14" ht="15" customHeight="1">
      <c r="A332" s="3" t="s">
        <v>62</v>
      </c>
      <c r="B332" s="15" t="s">
        <v>1</v>
      </c>
      <c r="C332" s="15" t="s">
        <v>19</v>
      </c>
      <c r="D332" s="15" t="s">
        <v>9828</v>
      </c>
      <c r="E332" s="15" t="s">
        <v>2764</v>
      </c>
      <c r="F332" s="15">
        <v>16</v>
      </c>
      <c r="G332" s="15">
        <v>60</v>
      </c>
      <c r="H332" s="15">
        <v>150</v>
      </c>
      <c r="I332" s="15">
        <v>0.75</v>
      </c>
      <c r="J332" s="15"/>
      <c r="K332" s="15">
        <v>500</v>
      </c>
      <c r="L332" s="15">
        <v>150</v>
      </c>
      <c r="M332" s="15" t="s">
        <v>9484</v>
      </c>
      <c r="N332" s="15" t="s">
        <v>3</v>
      </c>
    </row>
    <row r="333" spans="1:14" ht="15" customHeight="1">
      <c r="A333" s="3" t="s">
        <v>63</v>
      </c>
      <c r="B333" s="15" t="s">
        <v>1</v>
      </c>
      <c r="C333" s="15" t="s">
        <v>19</v>
      </c>
      <c r="D333" s="15" t="s">
        <v>9828</v>
      </c>
      <c r="E333" s="15" t="s">
        <v>2764</v>
      </c>
      <c r="F333" s="15">
        <v>16</v>
      </c>
      <c r="G333" s="15">
        <v>90</v>
      </c>
      <c r="H333" s="15">
        <v>150</v>
      </c>
      <c r="I333" s="15">
        <v>0.85</v>
      </c>
      <c r="J333" s="15"/>
      <c r="K333" s="15">
        <v>300</v>
      </c>
      <c r="L333" s="15">
        <v>150</v>
      </c>
      <c r="M333" s="15" t="s">
        <v>9484</v>
      </c>
      <c r="N333" s="15" t="s">
        <v>3</v>
      </c>
    </row>
    <row r="334" spans="1:14" ht="15" customHeight="1">
      <c r="A334" s="3" t="s">
        <v>64</v>
      </c>
      <c r="B334" s="15" t="s">
        <v>1</v>
      </c>
      <c r="C334" s="15" t="s">
        <v>21</v>
      </c>
      <c r="D334" s="15" t="s">
        <v>9828</v>
      </c>
      <c r="E334" s="15" t="s">
        <v>2764</v>
      </c>
      <c r="F334" s="15">
        <v>20</v>
      </c>
      <c r="G334" s="15">
        <v>100</v>
      </c>
      <c r="H334" s="15">
        <v>150</v>
      </c>
      <c r="I334" s="15">
        <v>0.85</v>
      </c>
      <c r="J334" s="15"/>
      <c r="K334" s="15">
        <v>100</v>
      </c>
      <c r="L334" s="15">
        <v>150</v>
      </c>
      <c r="M334" s="15" t="s">
        <v>9484</v>
      </c>
      <c r="N334" s="15" t="s">
        <v>3</v>
      </c>
    </row>
    <row r="335" spans="1:14" ht="15" customHeight="1">
      <c r="A335" s="3" t="s">
        <v>66</v>
      </c>
      <c r="B335" s="15" t="s">
        <v>1</v>
      </c>
      <c r="C335" s="15" t="s">
        <v>67</v>
      </c>
      <c r="D335" s="15" t="s">
        <v>9828</v>
      </c>
      <c r="E335" s="15" t="s">
        <v>2764</v>
      </c>
      <c r="F335" s="15">
        <v>20</v>
      </c>
      <c r="G335" s="15">
        <v>100</v>
      </c>
      <c r="H335" s="15">
        <v>150</v>
      </c>
      <c r="I335" s="15">
        <v>0.85</v>
      </c>
      <c r="J335" s="15"/>
      <c r="K335" s="15">
        <v>100</v>
      </c>
      <c r="L335" s="15">
        <v>150</v>
      </c>
      <c r="M335" s="15" t="s">
        <v>9484</v>
      </c>
      <c r="N335" s="15" t="s">
        <v>3</v>
      </c>
    </row>
    <row r="336" spans="1:14" ht="15" customHeight="1">
      <c r="A336" s="3" t="s">
        <v>68</v>
      </c>
      <c r="B336" s="15" t="s">
        <v>1</v>
      </c>
      <c r="C336" s="15" t="s">
        <v>21</v>
      </c>
      <c r="D336" s="15" t="s">
        <v>9828</v>
      </c>
      <c r="E336" s="15" t="s">
        <v>2764</v>
      </c>
      <c r="F336" s="15">
        <v>20</v>
      </c>
      <c r="G336" s="15">
        <v>150</v>
      </c>
      <c r="H336" s="15">
        <v>150</v>
      </c>
      <c r="I336" s="15">
        <v>0.99</v>
      </c>
      <c r="J336" s="15"/>
      <c r="K336" s="15">
        <v>100</v>
      </c>
      <c r="L336" s="15">
        <v>150</v>
      </c>
      <c r="M336" s="15" t="s">
        <v>9484</v>
      </c>
      <c r="N336" s="15" t="s">
        <v>3</v>
      </c>
    </row>
    <row r="337" spans="1:14" ht="15" customHeight="1">
      <c r="A337" s="3" t="s">
        <v>70</v>
      </c>
      <c r="B337" s="15" t="s">
        <v>1</v>
      </c>
      <c r="C337" s="15" t="s">
        <v>67</v>
      </c>
      <c r="D337" s="15" t="s">
        <v>9828</v>
      </c>
      <c r="E337" s="15" t="s">
        <v>2764</v>
      </c>
      <c r="F337" s="15">
        <v>20</v>
      </c>
      <c r="G337" s="15">
        <v>150</v>
      </c>
      <c r="H337" s="15">
        <v>150</v>
      </c>
      <c r="I337" s="15">
        <v>0.95</v>
      </c>
      <c r="J337" s="15"/>
      <c r="K337" s="15">
        <v>100</v>
      </c>
      <c r="L337" s="15">
        <v>150</v>
      </c>
      <c r="M337" s="15" t="s">
        <v>9484</v>
      </c>
      <c r="N337" s="15" t="s">
        <v>3</v>
      </c>
    </row>
    <row r="338" spans="1:14" ht="15" customHeight="1">
      <c r="A338" s="3" t="s">
        <v>71</v>
      </c>
      <c r="B338" s="15" t="s">
        <v>1</v>
      </c>
      <c r="C338" s="15" t="s">
        <v>21</v>
      </c>
      <c r="D338" s="15" t="s">
        <v>9828</v>
      </c>
      <c r="E338" s="15" t="s">
        <v>2764</v>
      </c>
      <c r="F338" s="15">
        <v>20</v>
      </c>
      <c r="G338" s="15">
        <v>200</v>
      </c>
      <c r="H338" s="15">
        <v>150</v>
      </c>
      <c r="I338" s="15">
        <v>0.99</v>
      </c>
      <c r="J338" s="15"/>
      <c r="K338" s="15">
        <v>100</v>
      </c>
      <c r="L338" s="15">
        <v>150</v>
      </c>
      <c r="M338" s="15" t="s">
        <v>9484</v>
      </c>
      <c r="N338" s="15" t="s">
        <v>3</v>
      </c>
    </row>
    <row r="339" spans="1:14" ht="15" customHeight="1">
      <c r="A339" s="3" t="s">
        <v>73</v>
      </c>
      <c r="B339" s="15" t="s">
        <v>1</v>
      </c>
      <c r="C339" s="15" t="s">
        <v>67</v>
      </c>
      <c r="D339" s="15" t="s">
        <v>9828</v>
      </c>
      <c r="E339" s="15" t="s">
        <v>2764</v>
      </c>
      <c r="F339" s="15">
        <v>20</v>
      </c>
      <c r="G339" s="15">
        <v>200</v>
      </c>
      <c r="H339" s="15">
        <v>150</v>
      </c>
      <c r="I339" s="15">
        <v>0.95</v>
      </c>
      <c r="J339" s="15"/>
      <c r="K339" s="15">
        <v>100</v>
      </c>
      <c r="L339" s="15">
        <v>150</v>
      </c>
      <c r="M339" s="15" t="s">
        <v>9484</v>
      </c>
      <c r="N339" s="15" t="s">
        <v>3</v>
      </c>
    </row>
    <row r="340" spans="1:14" ht="15" customHeight="1">
      <c r="A340" s="3" t="s">
        <v>74</v>
      </c>
      <c r="B340" s="15" t="s">
        <v>1</v>
      </c>
      <c r="C340" s="15" t="s">
        <v>21</v>
      </c>
      <c r="D340" s="15" t="s">
        <v>9828</v>
      </c>
      <c r="E340" s="15" t="s">
        <v>2764</v>
      </c>
      <c r="F340" s="15">
        <v>20</v>
      </c>
      <c r="G340" s="15">
        <v>35</v>
      </c>
      <c r="H340" s="15">
        <v>150</v>
      </c>
      <c r="I340" s="15"/>
      <c r="J340" s="15"/>
      <c r="K340" s="15">
        <v>100</v>
      </c>
      <c r="L340" s="15">
        <v>150</v>
      </c>
      <c r="M340" s="15" t="s">
        <v>9484</v>
      </c>
      <c r="N340" s="15" t="s">
        <v>3</v>
      </c>
    </row>
    <row r="341" spans="1:14" ht="15" customHeight="1">
      <c r="A341" s="3" t="s">
        <v>76</v>
      </c>
      <c r="B341" s="15" t="s">
        <v>1</v>
      </c>
      <c r="C341" s="15" t="s">
        <v>67</v>
      </c>
      <c r="D341" s="15" t="s">
        <v>9828</v>
      </c>
      <c r="E341" s="15" t="s">
        <v>2764</v>
      </c>
      <c r="F341" s="15">
        <v>20</v>
      </c>
      <c r="G341" s="15">
        <v>35</v>
      </c>
      <c r="H341" s="15">
        <v>150</v>
      </c>
      <c r="I341" s="15"/>
      <c r="J341" s="15"/>
      <c r="K341" s="15">
        <v>100</v>
      </c>
      <c r="L341" s="15">
        <v>150</v>
      </c>
      <c r="M341" s="15" t="s">
        <v>9484</v>
      </c>
      <c r="N341" s="15" t="s">
        <v>3</v>
      </c>
    </row>
    <row r="342" spans="1:14" ht="15" customHeight="1">
      <c r="A342" s="3" t="s">
        <v>77</v>
      </c>
      <c r="B342" s="15" t="s">
        <v>1</v>
      </c>
      <c r="C342" s="15" t="s">
        <v>21</v>
      </c>
      <c r="D342" s="15" t="s">
        <v>9828</v>
      </c>
      <c r="E342" s="15" t="s">
        <v>2764</v>
      </c>
      <c r="F342" s="15">
        <v>20</v>
      </c>
      <c r="G342" s="15">
        <v>45</v>
      </c>
      <c r="H342" s="15">
        <v>150</v>
      </c>
      <c r="I342" s="15"/>
      <c r="J342" s="15"/>
      <c r="K342" s="15">
        <v>100</v>
      </c>
      <c r="L342" s="15">
        <v>150</v>
      </c>
      <c r="M342" s="15" t="s">
        <v>9484</v>
      </c>
      <c r="N342" s="15" t="s">
        <v>3</v>
      </c>
    </row>
    <row r="343" spans="1:14" ht="15" customHeight="1">
      <c r="A343" s="3" t="s">
        <v>79</v>
      </c>
      <c r="B343" s="15" t="s">
        <v>1</v>
      </c>
      <c r="C343" s="15" t="s">
        <v>67</v>
      </c>
      <c r="D343" s="15" t="s">
        <v>9828</v>
      </c>
      <c r="E343" s="15" t="s">
        <v>2764</v>
      </c>
      <c r="F343" s="15">
        <v>20</v>
      </c>
      <c r="G343" s="15">
        <v>45</v>
      </c>
      <c r="H343" s="15">
        <v>150</v>
      </c>
      <c r="I343" s="15"/>
      <c r="J343" s="15"/>
      <c r="K343" s="15">
        <v>100</v>
      </c>
      <c r="L343" s="15">
        <v>150</v>
      </c>
      <c r="M343" s="15" t="s">
        <v>9484</v>
      </c>
      <c r="N343" s="15" t="s">
        <v>3</v>
      </c>
    </row>
    <row r="344" spans="1:14" ht="15" customHeight="1">
      <c r="A344" s="3" t="s">
        <v>80</v>
      </c>
      <c r="B344" s="15" t="s">
        <v>1</v>
      </c>
      <c r="C344" s="15" t="s">
        <v>21</v>
      </c>
      <c r="D344" s="15" t="s">
        <v>9828</v>
      </c>
      <c r="E344" s="15" t="s">
        <v>2764</v>
      </c>
      <c r="F344" s="15">
        <v>20</v>
      </c>
      <c r="G344" s="15">
        <v>50</v>
      </c>
      <c r="H344" s="15">
        <v>150</v>
      </c>
      <c r="I344" s="15">
        <v>0.8</v>
      </c>
      <c r="J344" s="15"/>
      <c r="K344" s="15">
        <v>100</v>
      </c>
      <c r="L344" s="15">
        <v>150</v>
      </c>
      <c r="M344" s="15" t="s">
        <v>9484</v>
      </c>
      <c r="N344" s="15" t="s">
        <v>3</v>
      </c>
    </row>
    <row r="345" spans="1:14" ht="15" customHeight="1">
      <c r="A345" s="3" t="s">
        <v>82</v>
      </c>
      <c r="B345" s="15" t="s">
        <v>1</v>
      </c>
      <c r="C345" s="15" t="s">
        <v>67</v>
      </c>
      <c r="D345" s="15" t="s">
        <v>9828</v>
      </c>
      <c r="E345" s="15" t="s">
        <v>2764</v>
      </c>
      <c r="F345" s="15">
        <v>20</v>
      </c>
      <c r="G345" s="15">
        <v>50</v>
      </c>
      <c r="H345" s="15">
        <v>150</v>
      </c>
      <c r="I345" s="15">
        <v>0.8</v>
      </c>
      <c r="J345" s="15"/>
      <c r="K345" s="15">
        <v>100</v>
      </c>
      <c r="L345" s="15">
        <v>150</v>
      </c>
      <c r="M345" s="15" t="s">
        <v>9484</v>
      </c>
      <c r="N345" s="15" t="s">
        <v>3</v>
      </c>
    </row>
    <row r="346" spans="1:14" ht="15" customHeight="1">
      <c r="A346" s="3" t="s">
        <v>83</v>
      </c>
      <c r="B346" s="15" t="s">
        <v>1</v>
      </c>
      <c r="C346" s="15" t="s">
        <v>21</v>
      </c>
      <c r="D346" s="15" t="s">
        <v>9828</v>
      </c>
      <c r="E346" s="15" t="s">
        <v>2764</v>
      </c>
      <c r="F346" s="15">
        <v>20</v>
      </c>
      <c r="G346" s="15">
        <v>60</v>
      </c>
      <c r="H346" s="15">
        <v>150</v>
      </c>
      <c r="I346" s="15">
        <v>0.8</v>
      </c>
      <c r="J346" s="15"/>
      <c r="K346" s="15">
        <v>100</v>
      </c>
      <c r="L346" s="15">
        <v>150</v>
      </c>
      <c r="M346" s="15" t="s">
        <v>9484</v>
      </c>
      <c r="N346" s="15" t="s">
        <v>3</v>
      </c>
    </row>
    <row r="347" spans="1:14" ht="15" customHeight="1">
      <c r="A347" s="3" t="s">
        <v>85</v>
      </c>
      <c r="B347" s="15" t="s">
        <v>1</v>
      </c>
      <c r="C347" s="15" t="s">
        <v>67</v>
      </c>
      <c r="D347" s="15" t="s">
        <v>9828</v>
      </c>
      <c r="E347" s="15" t="s">
        <v>2764</v>
      </c>
      <c r="F347" s="15">
        <v>20</v>
      </c>
      <c r="G347" s="15">
        <v>60</v>
      </c>
      <c r="H347" s="15">
        <v>150</v>
      </c>
      <c r="I347" s="15">
        <v>0.8</v>
      </c>
      <c r="J347" s="15"/>
      <c r="K347" s="15">
        <v>100</v>
      </c>
      <c r="L347" s="15">
        <v>150</v>
      </c>
      <c r="M347" s="15" t="s">
        <v>9484</v>
      </c>
      <c r="N347" s="15" t="s">
        <v>3</v>
      </c>
    </row>
    <row r="348" spans="1:14" ht="15" customHeight="1">
      <c r="A348" s="3" t="s">
        <v>86</v>
      </c>
      <c r="B348" s="15" t="s">
        <v>1</v>
      </c>
      <c r="C348" s="15" t="s">
        <v>21</v>
      </c>
      <c r="D348" s="15" t="s">
        <v>9828</v>
      </c>
      <c r="E348" s="15" t="s">
        <v>2764</v>
      </c>
      <c r="F348" s="15">
        <v>20</v>
      </c>
      <c r="G348" s="15">
        <v>90</v>
      </c>
      <c r="H348" s="15">
        <v>150</v>
      </c>
      <c r="I348" s="15">
        <v>0.85</v>
      </c>
      <c r="J348" s="15"/>
      <c r="K348" s="15">
        <v>100</v>
      </c>
      <c r="L348" s="15">
        <v>150</v>
      </c>
      <c r="M348" s="15" t="s">
        <v>9484</v>
      </c>
      <c r="N348" s="15" t="s">
        <v>3</v>
      </c>
    </row>
    <row r="349" spans="1:14" ht="15" customHeight="1">
      <c r="A349" s="3" t="s">
        <v>88</v>
      </c>
      <c r="B349" s="15" t="s">
        <v>1</v>
      </c>
      <c r="C349" s="15" t="s">
        <v>67</v>
      </c>
      <c r="D349" s="15" t="s">
        <v>9828</v>
      </c>
      <c r="E349" s="15" t="s">
        <v>2764</v>
      </c>
      <c r="F349" s="15">
        <v>20</v>
      </c>
      <c r="G349" s="15">
        <v>90</v>
      </c>
      <c r="H349" s="15">
        <v>150</v>
      </c>
      <c r="I349" s="15">
        <v>0.85</v>
      </c>
      <c r="J349" s="15"/>
      <c r="K349" s="15">
        <v>100</v>
      </c>
      <c r="L349" s="15">
        <v>150</v>
      </c>
      <c r="M349" s="15" t="s">
        <v>9484</v>
      </c>
      <c r="N349" s="15" t="s">
        <v>3</v>
      </c>
    </row>
    <row r="350" spans="1:14" ht="15" customHeight="1">
      <c r="A350" s="3" t="s">
        <v>89</v>
      </c>
      <c r="B350" s="15" t="s">
        <v>1</v>
      </c>
      <c r="C350" s="15" t="s">
        <v>21</v>
      </c>
      <c r="D350" s="15" t="s">
        <v>9828</v>
      </c>
      <c r="E350" s="15" t="s">
        <v>2764</v>
      </c>
      <c r="F350" s="15">
        <v>20</v>
      </c>
      <c r="G350" s="15">
        <v>100</v>
      </c>
      <c r="H350" s="15">
        <v>150</v>
      </c>
      <c r="I350" s="15">
        <v>0.85</v>
      </c>
      <c r="J350" s="15"/>
      <c r="K350" s="15">
        <v>5</v>
      </c>
      <c r="L350" s="15">
        <v>175</v>
      </c>
      <c r="M350" s="15" t="s">
        <v>9484</v>
      </c>
      <c r="N350" s="15" t="s">
        <v>3</v>
      </c>
    </row>
    <row r="351" spans="1:14" ht="15" customHeight="1">
      <c r="A351" s="3" t="s">
        <v>90</v>
      </c>
      <c r="B351" s="15" t="s">
        <v>1</v>
      </c>
      <c r="C351" s="15" t="s">
        <v>21</v>
      </c>
      <c r="D351" s="15" t="s">
        <v>9828</v>
      </c>
      <c r="E351" s="15" t="s">
        <v>2764</v>
      </c>
      <c r="F351" s="15">
        <v>20</v>
      </c>
      <c r="G351" s="15">
        <v>150</v>
      </c>
      <c r="H351" s="15">
        <v>150</v>
      </c>
      <c r="I351" s="15">
        <v>0.88</v>
      </c>
      <c r="J351" s="15"/>
      <c r="K351" s="15">
        <v>5</v>
      </c>
      <c r="L351" s="15">
        <v>175</v>
      </c>
      <c r="M351" s="15" t="s">
        <v>9484</v>
      </c>
      <c r="N351" s="15" t="s">
        <v>3</v>
      </c>
    </row>
    <row r="352" spans="1:14" ht="15" customHeight="1">
      <c r="A352" s="3" t="s">
        <v>91</v>
      </c>
      <c r="B352" s="15" t="s">
        <v>1</v>
      </c>
      <c r="C352" s="15" t="s">
        <v>21</v>
      </c>
      <c r="D352" s="15" t="s">
        <v>9828</v>
      </c>
      <c r="E352" s="15" t="s">
        <v>2764</v>
      </c>
      <c r="F352" s="15">
        <v>20</v>
      </c>
      <c r="G352" s="15">
        <v>200</v>
      </c>
      <c r="H352" s="15">
        <v>150</v>
      </c>
      <c r="I352" s="15">
        <v>0.88</v>
      </c>
      <c r="J352" s="15"/>
      <c r="K352" s="15">
        <v>5</v>
      </c>
      <c r="L352" s="15">
        <v>175</v>
      </c>
      <c r="M352" s="15" t="s">
        <v>9484</v>
      </c>
      <c r="N352" s="15" t="s">
        <v>3</v>
      </c>
    </row>
    <row r="353" spans="1:14" ht="15" customHeight="1">
      <c r="A353" s="3" t="s">
        <v>92</v>
      </c>
      <c r="B353" s="15" t="s">
        <v>1</v>
      </c>
      <c r="C353" s="15" t="s">
        <v>21</v>
      </c>
      <c r="D353" s="15" t="s">
        <v>9828</v>
      </c>
      <c r="E353" s="15" t="s">
        <v>2764</v>
      </c>
      <c r="F353" s="15">
        <v>20</v>
      </c>
      <c r="G353" s="15">
        <v>100</v>
      </c>
      <c r="H353" s="15">
        <v>150</v>
      </c>
      <c r="I353" s="15">
        <v>0.75</v>
      </c>
      <c r="J353" s="15"/>
      <c r="K353" s="15">
        <v>20</v>
      </c>
      <c r="L353" s="15">
        <v>150</v>
      </c>
      <c r="M353" s="15" t="s">
        <v>9484</v>
      </c>
      <c r="N353" s="15" t="s">
        <v>3</v>
      </c>
    </row>
    <row r="354" spans="1:14" ht="15" customHeight="1">
      <c r="A354" s="3" t="s">
        <v>93</v>
      </c>
      <c r="B354" s="15" t="s">
        <v>1</v>
      </c>
      <c r="C354" s="15" t="s">
        <v>21</v>
      </c>
      <c r="D354" s="15" t="s">
        <v>9828</v>
      </c>
      <c r="E354" s="15" t="s">
        <v>2764</v>
      </c>
      <c r="F354" s="15">
        <v>20</v>
      </c>
      <c r="G354" s="15">
        <v>120</v>
      </c>
      <c r="H354" s="15">
        <v>150</v>
      </c>
      <c r="I354" s="15">
        <v>0.83</v>
      </c>
      <c r="J354" s="15"/>
      <c r="K354" s="15">
        <v>20</v>
      </c>
      <c r="L354" s="15">
        <v>150</v>
      </c>
      <c r="M354" s="15" t="s">
        <v>9484</v>
      </c>
      <c r="N354" s="15" t="s">
        <v>3</v>
      </c>
    </row>
    <row r="355" spans="1:14" ht="15" customHeight="1">
      <c r="A355" s="3" t="s">
        <v>94</v>
      </c>
      <c r="B355" s="15" t="s">
        <v>1</v>
      </c>
      <c r="C355" s="15" t="s">
        <v>21</v>
      </c>
      <c r="D355" s="15" t="s">
        <v>9828</v>
      </c>
      <c r="E355" s="15" t="s">
        <v>2764</v>
      </c>
      <c r="F355" s="15">
        <v>25</v>
      </c>
      <c r="G355" s="15">
        <v>100</v>
      </c>
      <c r="H355" s="15">
        <v>200</v>
      </c>
      <c r="I355" s="15">
        <v>0.85</v>
      </c>
      <c r="J355" s="15"/>
      <c r="K355" s="15">
        <v>100</v>
      </c>
      <c r="L355" s="15">
        <v>150</v>
      </c>
      <c r="M355" s="15" t="s">
        <v>9484</v>
      </c>
      <c r="N355" s="15" t="s">
        <v>3</v>
      </c>
    </row>
    <row r="356" spans="1:14" ht="15" customHeight="1">
      <c r="A356" s="3" t="s">
        <v>96</v>
      </c>
      <c r="B356" s="15" t="s">
        <v>1</v>
      </c>
      <c r="C356" s="15" t="s">
        <v>21</v>
      </c>
      <c r="D356" s="15" t="s">
        <v>9828</v>
      </c>
      <c r="E356" s="15" t="s">
        <v>2764</v>
      </c>
      <c r="F356" s="15">
        <v>25</v>
      </c>
      <c r="G356" s="15">
        <v>150</v>
      </c>
      <c r="H356" s="15">
        <v>200</v>
      </c>
      <c r="I356" s="15">
        <v>0.95</v>
      </c>
      <c r="J356" s="15"/>
      <c r="K356" s="15">
        <v>100</v>
      </c>
      <c r="L356" s="15">
        <v>150</v>
      </c>
      <c r="M356" s="15" t="s">
        <v>9484</v>
      </c>
      <c r="N356" s="15" t="s">
        <v>3</v>
      </c>
    </row>
    <row r="357" spans="1:14" ht="15" customHeight="1">
      <c r="A357" s="3" t="s">
        <v>98</v>
      </c>
      <c r="B357" s="15" t="s">
        <v>1</v>
      </c>
      <c r="C357" s="15" t="s">
        <v>21</v>
      </c>
      <c r="D357" s="15" t="s">
        <v>9828</v>
      </c>
      <c r="E357" s="15" t="s">
        <v>2764</v>
      </c>
      <c r="F357" s="15">
        <v>25</v>
      </c>
      <c r="G357" s="15">
        <v>35</v>
      </c>
      <c r="H357" s="15">
        <v>200</v>
      </c>
      <c r="I357" s="15"/>
      <c r="J357" s="15"/>
      <c r="K357" s="15">
        <v>200</v>
      </c>
      <c r="L357" s="15">
        <v>150</v>
      </c>
      <c r="M357" s="15" t="s">
        <v>9484</v>
      </c>
      <c r="N357" s="15" t="s">
        <v>3</v>
      </c>
    </row>
    <row r="358" spans="1:14" ht="15" customHeight="1">
      <c r="A358" s="3" t="s">
        <v>99</v>
      </c>
      <c r="B358" s="15" t="s">
        <v>1</v>
      </c>
      <c r="C358" s="15" t="s">
        <v>21</v>
      </c>
      <c r="D358" s="15" t="s">
        <v>9828</v>
      </c>
      <c r="E358" s="15" t="s">
        <v>2764</v>
      </c>
      <c r="F358" s="15">
        <v>25</v>
      </c>
      <c r="G358" s="15">
        <v>45</v>
      </c>
      <c r="H358" s="15">
        <v>200</v>
      </c>
      <c r="I358" s="15"/>
      <c r="J358" s="15"/>
      <c r="K358" s="15">
        <v>200</v>
      </c>
      <c r="L358" s="15">
        <v>150</v>
      </c>
      <c r="M358" s="15" t="s">
        <v>9484</v>
      </c>
      <c r="N358" s="15" t="s">
        <v>3</v>
      </c>
    </row>
    <row r="359" spans="1:14" ht="15" customHeight="1">
      <c r="A359" s="3" t="s">
        <v>101</v>
      </c>
      <c r="B359" s="15" t="s">
        <v>1</v>
      </c>
      <c r="C359" s="15" t="s">
        <v>21</v>
      </c>
      <c r="D359" s="15" t="s">
        <v>9828</v>
      </c>
      <c r="E359" s="15" t="s">
        <v>2764</v>
      </c>
      <c r="F359" s="15">
        <v>25</v>
      </c>
      <c r="G359" s="15">
        <v>50</v>
      </c>
      <c r="H359" s="15">
        <v>200</v>
      </c>
      <c r="I359" s="15">
        <v>0.75</v>
      </c>
      <c r="J359" s="15"/>
      <c r="K359" s="15">
        <v>200</v>
      </c>
      <c r="L359" s="15">
        <v>150</v>
      </c>
      <c r="M359" s="15" t="s">
        <v>9484</v>
      </c>
      <c r="N359" s="15" t="s">
        <v>3</v>
      </c>
    </row>
    <row r="360" spans="1:14" ht="15" customHeight="1">
      <c r="A360" s="3" t="s">
        <v>102</v>
      </c>
      <c r="B360" s="15" t="s">
        <v>1</v>
      </c>
      <c r="C360" s="15" t="s">
        <v>21</v>
      </c>
      <c r="D360" s="15" t="s">
        <v>9828</v>
      </c>
      <c r="E360" s="15" t="s">
        <v>2764</v>
      </c>
      <c r="F360" s="15">
        <v>25</v>
      </c>
      <c r="G360" s="15">
        <v>60</v>
      </c>
      <c r="H360" s="15">
        <v>200</v>
      </c>
      <c r="I360" s="15">
        <v>0.75</v>
      </c>
      <c r="J360" s="15"/>
      <c r="K360" s="15">
        <v>200</v>
      </c>
      <c r="L360" s="15">
        <v>150</v>
      </c>
      <c r="M360" s="15" t="s">
        <v>9484</v>
      </c>
      <c r="N360" s="15" t="s">
        <v>3</v>
      </c>
    </row>
    <row r="361" spans="1:14" ht="15" customHeight="1">
      <c r="A361" s="3" t="s">
        <v>104</v>
      </c>
      <c r="B361" s="15" t="s">
        <v>1</v>
      </c>
      <c r="C361" s="15" t="s">
        <v>21</v>
      </c>
      <c r="D361" s="15" t="s">
        <v>9828</v>
      </c>
      <c r="E361" s="15" t="s">
        <v>2764</v>
      </c>
      <c r="F361" s="15">
        <v>25</v>
      </c>
      <c r="G361" s="15">
        <v>90</v>
      </c>
      <c r="H361" s="15">
        <v>200</v>
      </c>
      <c r="I361" s="15">
        <v>0.85</v>
      </c>
      <c r="J361" s="15"/>
      <c r="K361" s="15">
        <v>100</v>
      </c>
      <c r="L361" s="15">
        <v>150</v>
      </c>
      <c r="M361" s="15" t="s">
        <v>9484</v>
      </c>
      <c r="N361" s="15" t="s">
        <v>3</v>
      </c>
    </row>
    <row r="362" spans="1:14" ht="15" customHeight="1">
      <c r="A362" s="3" t="s">
        <v>105</v>
      </c>
      <c r="B362" s="15" t="s">
        <v>1</v>
      </c>
      <c r="C362" s="15" t="s">
        <v>21</v>
      </c>
      <c r="D362" s="15" t="s">
        <v>9828</v>
      </c>
      <c r="E362" s="15" t="s">
        <v>2764</v>
      </c>
      <c r="F362" s="15">
        <v>30</v>
      </c>
      <c r="G362" s="15">
        <v>100</v>
      </c>
      <c r="H362" s="15">
        <v>200</v>
      </c>
      <c r="I362" s="15">
        <v>0.84</v>
      </c>
      <c r="J362" s="15"/>
      <c r="K362" s="15">
        <v>200</v>
      </c>
      <c r="L362" s="15">
        <v>150</v>
      </c>
      <c r="M362" s="15" t="s">
        <v>9484</v>
      </c>
      <c r="N362" s="15" t="s">
        <v>3</v>
      </c>
    </row>
    <row r="363" spans="1:14" ht="15" customHeight="1">
      <c r="A363" s="3" t="s">
        <v>107</v>
      </c>
      <c r="B363" s="15" t="s">
        <v>1</v>
      </c>
      <c r="C363" s="15" t="s">
        <v>67</v>
      </c>
      <c r="D363" s="15" t="s">
        <v>9828</v>
      </c>
      <c r="E363" s="15" t="s">
        <v>2764</v>
      </c>
      <c r="F363" s="15">
        <v>30</v>
      </c>
      <c r="G363" s="15">
        <v>100</v>
      </c>
      <c r="H363" s="15">
        <v>200</v>
      </c>
      <c r="I363" s="15">
        <v>0.85</v>
      </c>
      <c r="J363" s="15"/>
      <c r="K363" s="15">
        <v>500</v>
      </c>
      <c r="L363" s="15">
        <v>150</v>
      </c>
      <c r="M363" s="15" t="s">
        <v>9484</v>
      </c>
      <c r="N363" s="15" t="s">
        <v>3</v>
      </c>
    </row>
    <row r="364" spans="1:14" ht="15" customHeight="1">
      <c r="A364" s="3" t="s">
        <v>108</v>
      </c>
      <c r="B364" s="15" t="s">
        <v>1</v>
      </c>
      <c r="C364" s="15" t="s">
        <v>21</v>
      </c>
      <c r="D364" s="15" t="s">
        <v>9828</v>
      </c>
      <c r="E364" s="15" t="s">
        <v>2764</v>
      </c>
      <c r="F364" s="15">
        <v>30</v>
      </c>
      <c r="G364" s="15">
        <v>150</v>
      </c>
      <c r="H364" s="15">
        <v>200</v>
      </c>
      <c r="I364" s="15">
        <v>0.95</v>
      </c>
      <c r="J364" s="15"/>
      <c r="K364" s="15">
        <v>100</v>
      </c>
      <c r="L364" s="15">
        <v>150</v>
      </c>
      <c r="M364" s="15" t="s">
        <v>9484</v>
      </c>
      <c r="N364" s="15" t="s">
        <v>3</v>
      </c>
    </row>
    <row r="365" spans="1:14" ht="15" customHeight="1">
      <c r="A365" s="3" t="s">
        <v>110</v>
      </c>
      <c r="B365" s="15" t="s">
        <v>1</v>
      </c>
      <c r="C365" s="15" t="s">
        <v>67</v>
      </c>
      <c r="D365" s="15" t="s">
        <v>9828</v>
      </c>
      <c r="E365" s="15" t="s">
        <v>2764</v>
      </c>
      <c r="F365" s="15">
        <v>30</v>
      </c>
      <c r="G365" s="15">
        <v>150</v>
      </c>
      <c r="H365" s="15">
        <v>200</v>
      </c>
      <c r="I365" s="15">
        <v>0.95</v>
      </c>
      <c r="J365" s="15"/>
      <c r="K365" s="15">
        <v>500</v>
      </c>
      <c r="L365" s="15">
        <v>150</v>
      </c>
      <c r="M365" s="15" t="s">
        <v>9484</v>
      </c>
      <c r="N365" s="15" t="s">
        <v>3</v>
      </c>
    </row>
    <row r="366" spans="1:14" ht="15" customHeight="1">
      <c r="A366" s="3" t="s">
        <v>111</v>
      </c>
      <c r="B366" s="15" t="s">
        <v>1</v>
      </c>
      <c r="C366" s="15" t="s">
        <v>67</v>
      </c>
      <c r="D366" s="15" t="s">
        <v>9828</v>
      </c>
      <c r="E366" s="15" t="s">
        <v>2764</v>
      </c>
      <c r="F366" s="15">
        <v>30</v>
      </c>
      <c r="G366" s="15">
        <v>200</v>
      </c>
      <c r="H366" s="15">
        <v>200</v>
      </c>
      <c r="I366" s="15">
        <v>1.05</v>
      </c>
      <c r="J366" s="15"/>
      <c r="K366" s="15">
        <v>100</v>
      </c>
      <c r="L366" s="15">
        <v>150</v>
      </c>
      <c r="M366" s="15" t="s">
        <v>9484</v>
      </c>
      <c r="N366" s="15" t="s">
        <v>3</v>
      </c>
    </row>
    <row r="367" spans="1:14" ht="15" customHeight="1">
      <c r="A367" s="3" t="s">
        <v>112</v>
      </c>
      <c r="B367" s="15" t="s">
        <v>1</v>
      </c>
      <c r="C367" s="15" t="s">
        <v>21</v>
      </c>
      <c r="D367" s="15" t="s">
        <v>9828</v>
      </c>
      <c r="E367" s="15" t="s">
        <v>2764</v>
      </c>
      <c r="F367" s="15">
        <v>30</v>
      </c>
      <c r="G367" s="15">
        <v>35</v>
      </c>
      <c r="H367" s="15">
        <v>200</v>
      </c>
      <c r="I367" s="15">
        <v>0.7</v>
      </c>
      <c r="J367" s="15"/>
      <c r="K367" s="15">
        <v>200</v>
      </c>
      <c r="L367" s="15">
        <v>150</v>
      </c>
      <c r="M367" s="15" t="s">
        <v>9484</v>
      </c>
      <c r="N367" s="15" t="s">
        <v>3</v>
      </c>
    </row>
    <row r="368" spans="1:14" ht="15" customHeight="1">
      <c r="A368" s="3" t="s">
        <v>113</v>
      </c>
      <c r="B368" s="15" t="s">
        <v>1</v>
      </c>
      <c r="C368" s="15" t="s">
        <v>67</v>
      </c>
      <c r="D368" s="15" t="s">
        <v>9828</v>
      </c>
      <c r="E368" s="15" t="s">
        <v>2764</v>
      </c>
      <c r="F368" s="15">
        <v>30</v>
      </c>
      <c r="G368" s="15">
        <v>35</v>
      </c>
      <c r="H368" s="15">
        <v>200</v>
      </c>
      <c r="I368" s="15"/>
      <c r="J368" s="15"/>
      <c r="K368" s="15">
        <v>1000</v>
      </c>
      <c r="L368" s="15">
        <v>150</v>
      </c>
      <c r="M368" s="15" t="s">
        <v>9484</v>
      </c>
      <c r="N368" s="15" t="s">
        <v>3</v>
      </c>
    </row>
    <row r="369" spans="1:14" ht="15" customHeight="1">
      <c r="A369" s="3" t="s">
        <v>114</v>
      </c>
      <c r="B369" s="15" t="s">
        <v>1</v>
      </c>
      <c r="C369" s="15" t="s">
        <v>21</v>
      </c>
      <c r="D369" s="15" t="s">
        <v>9828</v>
      </c>
      <c r="E369" s="15" t="s">
        <v>2764</v>
      </c>
      <c r="F369" s="15">
        <v>30</v>
      </c>
      <c r="G369" s="15">
        <v>45</v>
      </c>
      <c r="H369" s="15">
        <v>200</v>
      </c>
      <c r="I369" s="15">
        <v>0.7</v>
      </c>
      <c r="J369" s="15"/>
      <c r="K369" s="15">
        <v>200</v>
      </c>
      <c r="L369" s="15">
        <v>150</v>
      </c>
      <c r="M369" s="15" t="s">
        <v>9484</v>
      </c>
      <c r="N369" s="15" t="s">
        <v>3</v>
      </c>
    </row>
    <row r="370" spans="1:14" ht="15" customHeight="1">
      <c r="A370" s="3" t="s">
        <v>116</v>
      </c>
      <c r="B370" s="15" t="s">
        <v>1</v>
      </c>
      <c r="C370" s="15" t="s">
        <v>67</v>
      </c>
      <c r="D370" s="15" t="s">
        <v>9828</v>
      </c>
      <c r="E370" s="15" t="s">
        <v>2764</v>
      </c>
      <c r="F370" s="15">
        <v>30</v>
      </c>
      <c r="G370" s="15">
        <v>45</v>
      </c>
      <c r="H370" s="15">
        <v>200</v>
      </c>
      <c r="I370" s="15"/>
      <c r="J370" s="15"/>
      <c r="K370" s="15">
        <v>1000</v>
      </c>
      <c r="L370" s="15">
        <v>150</v>
      </c>
      <c r="M370" s="15" t="s">
        <v>9484</v>
      </c>
      <c r="N370" s="15" t="s">
        <v>3</v>
      </c>
    </row>
    <row r="371" spans="1:14" ht="15" customHeight="1">
      <c r="A371" s="3" t="s">
        <v>117</v>
      </c>
      <c r="B371" s="15" t="s">
        <v>1</v>
      </c>
      <c r="C371" s="15" t="s">
        <v>21</v>
      </c>
      <c r="D371" s="15" t="s">
        <v>9828</v>
      </c>
      <c r="E371" s="15" t="s">
        <v>2764</v>
      </c>
      <c r="F371" s="15">
        <v>30</v>
      </c>
      <c r="G371" s="15">
        <v>50</v>
      </c>
      <c r="H371" s="15">
        <v>200</v>
      </c>
      <c r="I371" s="15">
        <v>0.77</v>
      </c>
      <c r="J371" s="15"/>
      <c r="K371" s="15">
        <v>200</v>
      </c>
      <c r="L371" s="15">
        <v>150</v>
      </c>
      <c r="M371" s="15" t="s">
        <v>9484</v>
      </c>
      <c r="N371" s="15" t="s">
        <v>3</v>
      </c>
    </row>
    <row r="372" spans="1:14" ht="15" customHeight="1">
      <c r="A372" s="3" t="s">
        <v>118</v>
      </c>
      <c r="B372" s="15" t="s">
        <v>1</v>
      </c>
      <c r="C372" s="15" t="s">
        <v>67</v>
      </c>
      <c r="D372" s="15" t="s">
        <v>9828</v>
      </c>
      <c r="E372" s="15" t="s">
        <v>2764</v>
      </c>
      <c r="F372" s="15">
        <v>30</v>
      </c>
      <c r="G372" s="15">
        <v>50</v>
      </c>
      <c r="H372" s="15">
        <v>200</v>
      </c>
      <c r="I372" s="15">
        <v>0.75</v>
      </c>
      <c r="J372" s="15"/>
      <c r="K372" s="15">
        <v>1000</v>
      </c>
      <c r="L372" s="15">
        <v>150</v>
      </c>
      <c r="M372" s="15" t="s">
        <v>9484</v>
      </c>
      <c r="N372" s="15" t="s">
        <v>3</v>
      </c>
    </row>
    <row r="373" spans="1:14" ht="15" customHeight="1">
      <c r="A373" s="3" t="s">
        <v>119</v>
      </c>
      <c r="B373" s="15" t="s">
        <v>1</v>
      </c>
      <c r="C373" s="15" t="s">
        <v>21</v>
      </c>
      <c r="D373" s="15" t="s">
        <v>9828</v>
      </c>
      <c r="E373" s="15" t="s">
        <v>2764</v>
      </c>
      <c r="F373" s="15">
        <v>30</v>
      </c>
      <c r="G373" s="15">
        <v>60</v>
      </c>
      <c r="H373" s="15">
        <v>200</v>
      </c>
      <c r="I373" s="15">
        <v>0.77</v>
      </c>
      <c r="J373" s="15"/>
      <c r="K373" s="15">
        <v>200</v>
      </c>
      <c r="L373" s="15">
        <v>150</v>
      </c>
      <c r="M373" s="15" t="s">
        <v>9484</v>
      </c>
      <c r="N373" s="15" t="s">
        <v>3</v>
      </c>
    </row>
    <row r="374" spans="1:14" ht="15" customHeight="1">
      <c r="A374" s="3" t="s">
        <v>121</v>
      </c>
      <c r="B374" s="15" t="s">
        <v>1</v>
      </c>
      <c r="C374" s="15" t="s">
        <v>67</v>
      </c>
      <c r="D374" s="15" t="s">
        <v>9828</v>
      </c>
      <c r="E374" s="15" t="s">
        <v>2764</v>
      </c>
      <c r="F374" s="15">
        <v>30</v>
      </c>
      <c r="G374" s="15">
        <v>60</v>
      </c>
      <c r="H374" s="15">
        <v>200</v>
      </c>
      <c r="I374" s="15">
        <v>0.75</v>
      </c>
      <c r="J374" s="15"/>
      <c r="K374" s="15">
        <v>1000</v>
      </c>
      <c r="L374" s="15">
        <v>150</v>
      </c>
      <c r="M374" s="15" t="s">
        <v>9484</v>
      </c>
      <c r="N374" s="15" t="s">
        <v>3</v>
      </c>
    </row>
    <row r="375" spans="1:14" ht="15" customHeight="1">
      <c r="A375" s="3" t="s">
        <v>123</v>
      </c>
      <c r="B375" s="15" t="s">
        <v>1</v>
      </c>
      <c r="C375" s="15" t="s">
        <v>21</v>
      </c>
      <c r="D375" s="15" t="s">
        <v>9828</v>
      </c>
      <c r="E375" s="15" t="s">
        <v>2764</v>
      </c>
      <c r="F375" s="15">
        <v>30</v>
      </c>
      <c r="G375" s="15">
        <v>90</v>
      </c>
      <c r="H375" s="15">
        <v>200</v>
      </c>
      <c r="I375" s="15">
        <v>0.84</v>
      </c>
      <c r="J375" s="15"/>
      <c r="K375" s="15">
        <v>200</v>
      </c>
      <c r="L375" s="15">
        <v>150</v>
      </c>
      <c r="M375" s="15" t="s">
        <v>9484</v>
      </c>
      <c r="N375" s="15" t="s">
        <v>3</v>
      </c>
    </row>
    <row r="376" spans="1:14" ht="15" customHeight="1">
      <c r="A376" s="3" t="s">
        <v>124</v>
      </c>
      <c r="B376" s="15" t="s">
        <v>1</v>
      </c>
      <c r="C376" s="15" t="s">
        <v>67</v>
      </c>
      <c r="D376" s="15" t="s">
        <v>9828</v>
      </c>
      <c r="E376" s="15" t="s">
        <v>2764</v>
      </c>
      <c r="F376" s="15">
        <v>30</v>
      </c>
      <c r="G376" s="15">
        <v>90</v>
      </c>
      <c r="H376" s="15">
        <v>200</v>
      </c>
      <c r="I376" s="15">
        <v>0.85</v>
      </c>
      <c r="J376" s="15"/>
      <c r="K376" s="15">
        <v>500</v>
      </c>
      <c r="L376" s="15">
        <v>150</v>
      </c>
      <c r="M376" s="15" t="s">
        <v>9484</v>
      </c>
      <c r="N376" s="15" t="s">
        <v>3</v>
      </c>
    </row>
    <row r="377" spans="1:14" ht="15" customHeight="1">
      <c r="A377" s="3" t="s">
        <v>911</v>
      </c>
      <c r="B377" s="15" t="s">
        <v>1</v>
      </c>
      <c r="C377" s="15" t="s">
        <v>21</v>
      </c>
      <c r="D377" s="15" t="s">
        <v>9828</v>
      </c>
      <c r="E377" s="15" t="s">
        <v>2764</v>
      </c>
      <c r="F377" s="15">
        <v>30</v>
      </c>
      <c r="G377" s="15">
        <v>100</v>
      </c>
      <c r="H377" s="15">
        <v>150</v>
      </c>
      <c r="I377" s="15">
        <v>0.85</v>
      </c>
      <c r="J377" s="15"/>
      <c r="K377" s="15">
        <v>10</v>
      </c>
      <c r="L377" s="15">
        <v>175</v>
      </c>
      <c r="M377" s="15" t="s">
        <v>9484</v>
      </c>
      <c r="N377" s="15" t="s">
        <v>3</v>
      </c>
    </row>
    <row r="378" spans="1:14" ht="15" customHeight="1">
      <c r="A378" s="3" t="s">
        <v>912</v>
      </c>
      <c r="B378" s="15" t="s">
        <v>1</v>
      </c>
      <c r="C378" s="15" t="s">
        <v>21</v>
      </c>
      <c r="D378" s="15" t="s">
        <v>9828</v>
      </c>
      <c r="E378" s="15" t="s">
        <v>2764</v>
      </c>
      <c r="F378" s="15">
        <v>30</v>
      </c>
      <c r="G378" s="15">
        <v>100</v>
      </c>
      <c r="H378" s="15">
        <v>220</v>
      </c>
      <c r="I378" s="15">
        <v>0.77</v>
      </c>
      <c r="J378" s="15"/>
      <c r="K378" s="15">
        <v>500</v>
      </c>
      <c r="L378" s="15">
        <v>150</v>
      </c>
      <c r="M378" s="15" t="s">
        <v>9484</v>
      </c>
      <c r="N378" s="15" t="s">
        <v>3</v>
      </c>
    </row>
    <row r="379" spans="1:14" ht="15" customHeight="1">
      <c r="A379" s="3" t="s">
        <v>913</v>
      </c>
      <c r="B379" s="15" t="s">
        <v>1</v>
      </c>
      <c r="C379" s="15" t="s">
        <v>21</v>
      </c>
      <c r="D379" s="15" t="s">
        <v>9828</v>
      </c>
      <c r="E379" s="15" t="s">
        <v>2764</v>
      </c>
      <c r="F379" s="15">
        <v>30</v>
      </c>
      <c r="G379" s="15">
        <v>120</v>
      </c>
      <c r="H379" s="15">
        <v>200</v>
      </c>
      <c r="I379" s="15">
        <v>0.88</v>
      </c>
      <c r="J379" s="15"/>
      <c r="K379" s="15">
        <v>20</v>
      </c>
      <c r="L379" s="15">
        <v>150</v>
      </c>
      <c r="M379" s="15" t="s">
        <v>9484</v>
      </c>
      <c r="N379" s="15" t="s">
        <v>3</v>
      </c>
    </row>
    <row r="380" spans="1:14" ht="15" customHeight="1">
      <c r="A380" s="3" t="s">
        <v>914</v>
      </c>
      <c r="B380" s="15" t="s">
        <v>1</v>
      </c>
      <c r="C380" s="15" t="s">
        <v>21</v>
      </c>
      <c r="D380" s="15" t="s">
        <v>9828</v>
      </c>
      <c r="E380" s="15" t="s">
        <v>2764</v>
      </c>
      <c r="F380" s="15">
        <v>30</v>
      </c>
      <c r="G380" s="15">
        <v>45</v>
      </c>
      <c r="H380" s="15">
        <v>220</v>
      </c>
      <c r="I380" s="15">
        <v>0.55000000000000004</v>
      </c>
      <c r="J380" s="15"/>
      <c r="K380" s="15">
        <v>400</v>
      </c>
      <c r="L380" s="15">
        <v>150</v>
      </c>
      <c r="M380" s="15" t="s">
        <v>9484</v>
      </c>
      <c r="N380" s="15" t="s">
        <v>3</v>
      </c>
    </row>
    <row r="381" spans="1:14" ht="15" customHeight="1">
      <c r="A381" s="3" t="s">
        <v>125</v>
      </c>
      <c r="B381" s="15" t="s">
        <v>1</v>
      </c>
      <c r="C381" s="15" t="s">
        <v>21</v>
      </c>
      <c r="D381" s="15" t="s">
        <v>9828</v>
      </c>
      <c r="E381" s="15" t="s">
        <v>2764</v>
      </c>
      <c r="F381" s="15">
        <v>30</v>
      </c>
      <c r="G381" s="15">
        <v>60</v>
      </c>
      <c r="H381" s="15">
        <v>220</v>
      </c>
      <c r="I381" s="15">
        <v>0.6</v>
      </c>
      <c r="J381" s="15"/>
      <c r="K381" s="15">
        <v>480</v>
      </c>
      <c r="L381" s="15">
        <v>150</v>
      </c>
      <c r="M381" s="15" t="s">
        <v>9484</v>
      </c>
      <c r="N381" s="15" t="s">
        <v>3</v>
      </c>
    </row>
    <row r="382" spans="1:14" ht="15" customHeight="1">
      <c r="A382" s="3" t="s">
        <v>126</v>
      </c>
      <c r="B382" s="15" t="s">
        <v>1</v>
      </c>
      <c r="C382" s="15" t="s">
        <v>67</v>
      </c>
      <c r="D382" s="15" t="s">
        <v>9828</v>
      </c>
      <c r="E382" s="15" t="s">
        <v>2764</v>
      </c>
      <c r="F382" s="15">
        <v>40</v>
      </c>
      <c r="G382" s="15">
        <v>100</v>
      </c>
      <c r="H382" s="15">
        <v>330</v>
      </c>
      <c r="I382" s="15">
        <v>0.84</v>
      </c>
      <c r="J382" s="15"/>
      <c r="K382" s="15">
        <v>500</v>
      </c>
      <c r="L382" s="15">
        <v>150</v>
      </c>
      <c r="M382" s="15" t="s">
        <v>9484</v>
      </c>
      <c r="N382" s="15" t="s">
        <v>3</v>
      </c>
    </row>
    <row r="383" spans="1:14" ht="15" customHeight="1">
      <c r="A383" s="3" t="s">
        <v>127</v>
      </c>
      <c r="B383" s="15" t="s">
        <v>1</v>
      </c>
      <c r="C383" s="15" t="s">
        <v>67</v>
      </c>
      <c r="D383" s="15" t="s">
        <v>9828</v>
      </c>
      <c r="E383" s="15" t="s">
        <v>2764</v>
      </c>
      <c r="F383" s="15">
        <v>40</v>
      </c>
      <c r="G383" s="15">
        <v>200</v>
      </c>
      <c r="H383" s="15">
        <v>330</v>
      </c>
      <c r="I383" s="15">
        <v>0.9</v>
      </c>
      <c r="J383" s="15"/>
      <c r="K383" s="15">
        <v>100</v>
      </c>
      <c r="L383" s="15">
        <v>150</v>
      </c>
      <c r="M383" s="15" t="s">
        <v>9484</v>
      </c>
      <c r="N383" s="15" t="s">
        <v>3</v>
      </c>
    </row>
    <row r="384" spans="1:14" ht="15" customHeight="1">
      <c r="A384" s="3" t="s">
        <v>128</v>
      </c>
      <c r="B384" s="15" t="s">
        <v>1</v>
      </c>
      <c r="C384" s="15" t="s">
        <v>67</v>
      </c>
      <c r="D384" s="15" t="s">
        <v>9828</v>
      </c>
      <c r="E384" s="15" t="s">
        <v>2764</v>
      </c>
      <c r="F384" s="15">
        <v>40</v>
      </c>
      <c r="G384" s="15">
        <v>35</v>
      </c>
      <c r="H384" s="15">
        <v>330</v>
      </c>
      <c r="I384" s="15">
        <v>0.75</v>
      </c>
      <c r="J384" s="15"/>
      <c r="K384" s="15">
        <v>1000</v>
      </c>
      <c r="L384" s="15">
        <v>150</v>
      </c>
      <c r="M384" s="15" t="s">
        <v>9484</v>
      </c>
      <c r="N384" s="15" t="s">
        <v>3</v>
      </c>
    </row>
    <row r="385" spans="1:14" ht="15" customHeight="1">
      <c r="A385" s="3" t="s">
        <v>129</v>
      </c>
      <c r="B385" s="15" t="s">
        <v>1</v>
      </c>
      <c r="C385" s="15" t="s">
        <v>67</v>
      </c>
      <c r="D385" s="15" t="s">
        <v>9828</v>
      </c>
      <c r="E385" s="15" t="s">
        <v>2764</v>
      </c>
      <c r="F385" s="15">
        <v>40</v>
      </c>
      <c r="G385" s="15">
        <v>45</v>
      </c>
      <c r="H385" s="15">
        <v>330</v>
      </c>
      <c r="I385" s="15">
        <v>0.75</v>
      </c>
      <c r="J385" s="15"/>
      <c r="K385" s="15">
        <v>1000</v>
      </c>
      <c r="L385" s="15">
        <v>150</v>
      </c>
      <c r="M385" s="15" t="s">
        <v>9484</v>
      </c>
      <c r="N385" s="15" t="s">
        <v>3</v>
      </c>
    </row>
    <row r="386" spans="1:14" ht="15" customHeight="1">
      <c r="A386" s="3" t="s">
        <v>130</v>
      </c>
      <c r="B386" s="15" t="s">
        <v>1</v>
      </c>
      <c r="C386" s="15" t="s">
        <v>67</v>
      </c>
      <c r="D386" s="15" t="s">
        <v>9828</v>
      </c>
      <c r="E386" s="15" t="s">
        <v>2764</v>
      </c>
      <c r="F386" s="15">
        <v>40</v>
      </c>
      <c r="G386" s="15">
        <v>50</v>
      </c>
      <c r="H386" s="15">
        <v>330</v>
      </c>
      <c r="I386" s="15">
        <v>0.77</v>
      </c>
      <c r="J386" s="15"/>
      <c r="K386" s="15">
        <v>1000</v>
      </c>
      <c r="L386" s="15">
        <v>150</v>
      </c>
      <c r="M386" s="15" t="s">
        <v>9484</v>
      </c>
      <c r="N386" s="15" t="s">
        <v>3</v>
      </c>
    </row>
    <row r="387" spans="1:14" ht="15" customHeight="1">
      <c r="A387" s="3" t="s">
        <v>131</v>
      </c>
      <c r="B387" s="15" t="s">
        <v>1</v>
      </c>
      <c r="C387" s="15" t="s">
        <v>67</v>
      </c>
      <c r="D387" s="15" t="s">
        <v>9828</v>
      </c>
      <c r="E387" s="15" t="s">
        <v>2764</v>
      </c>
      <c r="F387" s="15">
        <v>40</v>
      </c>
      <c r="G387" s="15">
        <v>60</v>
      </c>
      <c r="H387" s="15">
        <v>330</v>
      </c>
      <c r="I387" s="15">
        <v>0.77</v>
      </c>
      <c r="J387" s="15"/>
      <c r="K387" s="15">
        <v>1000</v>
      </c>
      <c r="L387" s="15">
        <v>150</v>
      </c>
      <c r="M387" s="15" t="s">
        <v>9484</v>
      </c>
      <c r="N387" s="15" t="s">
        <v>3</v>
      </c>
    </row>
    <row r="388" spans="1:14" ht="15" customHeight="1">
      <c r="A388" s="3" t="s">
        <v>132</v>
      </c>
      <c r="B388" s="15" t="s">
        <v>1</v>
      </c>
      <c r="C388" s="15" t="s">
        <v>67</v>
      </c>
      <c r="D388" s="15" t="s">
        <v>9828</v>
      </c>
      <c r="E388" s="15" t="s">
        <v>2764</v>
      </c>
      <c r="F388" s="15">
        <v>40</v>
      </c>
      <c r="G388" s="15">
        <v>90</v>
      </c>
      <c r="H388" s="15">
        <v>330</v>
      </c>
      <c r="I388" s="15">
        <v>0.84</v>
      </c>
      <c r="J388" s="15"/>
      <c r="K388" s="15">
        <v>500</v>
      </c>
      <c r="L388" s="15">
        <v>150</v>
      </c>
      <c r="M388" s="15" t="s">
        <v>9484</v>
      </c>
      <c r="N388" s="15" t="s">
        <v>3</v>
      </c>
    </row>
    <row r="389" spans="1:14" ht="15" customHeight="1">
      <c r="A389" s="3" t="s">
        <v>133</v>
      </c>
      <c r="B389" s="15" t="s">
        <v>1</v>
      </c>
      <c r="C389" s="15" t="s">
        <v>67</v>
      </c>
      <c r="D389" s="15" t="s">
        <v>9828</v>
      </c>
      <c r="E389" s="15" t="s">
        <v>2764</v>
      </c>
      <c r="F389" s="15">
        <v>60</v>
      </c>
      <c r="G389" s="15">
        <v>100</v>
      </c>
      <c r="H389" s="15">
        <v>420</v>
      </c>
      <c r="I389" s="15">
        <v>0.84</v>
      </c>
      <c r="J389" s="15"/>
      <c r="K389" s="15">
        <v>1000</v>
      </c>
      <c r="L389" s="15">
        <v>150</v>
      </c>
      <c r="M389" s="15" t="s">
        <v>9484</v>
      </c>
      <c r="N389" s="15" t="s">
        <v>3</v>
      </c>
    </row>
    <row r="390" spans="1:14" ht="15" customHeight="1">
      <c r="A390" s="3" t="s">
        <v>134</v>
      </c>
      <c r="B390" s="15" t="s">
        <v>1</v>
      </c>
      <c r="C390" s="15" t="s">
        <v>67</v>
      </c>
      <c r="D390" s="15" t="s">
        <v>9828</v>
      </c>
      <c r="E390" s="15" t="s">
        <v>2764</v>
      </c>
      <c r="F390" s="15">
        <v>60</v>
      </c>
      <c r="G390" s="15">
        <v>35</v>
      </c>
      <c r="H390" s="15">
        <v>420</v>
      </c>
      <c r="I390" s="15">
        <v>0.7</v>
      </c>
      <c r="J390" s="15"/>
      <c r="K390" s="15">
        <v>1000</v>
      </c>
      <c r="L390" s="15">
        <v>150</v>
      </c>
      <c r="M390" s="15" t="s">
        <v>9484</v>
      </c>
      <c r="N390" s="15" t="s">
        <v>3</v>
      </c>
    </row>
    <row r="391" spans="1:14" ht="15" customHeight="1">
      <c r="A391" s="3" t="s">
        <v>135</v>
      </c>
      <c r="B391" s="15" t="s">
        <v>1</v>
      </c>
      <c r="C391" s="15" t="s">
        <v>21</v>
      </c>
      <c r="D391" s="15" t="s">
        <v>9828</v>
      </c>
      <c r="E391" s="15" t="s">
        <v>2764</v>
      </c>
      <c r="F391" s="15">
        <v>60</v>
      </c>
      <c r="G391" s="15">
        <v>40</v>
      </c>
      <c r="H391" s="15">
        <v>250</v>
      </c>
      <c r="I391" s="15">
        <v>0.97</v>
      </c>
      <c r="J391" s="15"/>
      <c r="K391" s="15">
        <v>100</v>
      </c>
      <c r="L391" s="15">
        <v>150</v>
      </c>
      <c r="M391" s="15" t="s">
        <v>9484</v>
      </c>
      <c r="N391" s="15" t="s">
        <v>3</v>
      </c>
    </row>
    <row r="392" spans="1:14" ht="15" customHeight="1">
      <c r="A392" s="3" t="s">
        <v>136</v>
      </c>
      <c r="B392" s="15" t="s">
        <v>1</v>
      </c>
      <c r="C392" s="15" t="s">
        <v>67</v>
      </c>
      <c r="D392" s="15" t="s">
        <v>9828</v>
      </c>
      <c r="E392" s="15" t="s">
        <v>2764</v>
      </c>
      <c r="F392" s="15">
        <v>60</v>
      </c>
      <c r="G392" s="15">
        <v>45</v>
      </c>
      <c r="H392" s="15">
        <v>420</v>
      </c>
      <c r="I392" s="15">
        <v>0.7</v>
      </c>
      <c r="J392" s="15"/>
      <c r="K392" s="15">
        <v>1000</v>
      </c>
      <c r="L392" s="15">
        <v>150</v>
      </c>
      <c r="M392" s="15" t="s">
        <v>9484</v>
      </c>
      <c r="N392" s="15" t="s">
        <v>3</v>
      </c>
    </row>
    <row r="393" spans="1:14" ht="15" customHeight="1">
      <c r="A393" s="3" t="s">
        <v>137</v>
      </c>
      <c r="B393" s="15" t="s">
        <v>1</v>
      </c>
      <c r="C393" s="15" t="s">
        <v>67</v>
      </c>
      <c r="D393" s="15" t="s">
        <v>9828</v>
      </c>
      <c r="E393" s="15" t="s">
        <v>2764</v>
      </c>
      <c r="F393" s="15">
        <v>60</v>
      </c>
      <c r="G393" s="15">
        <v>50</v>
      </c>
      <c r="H393" s="15">
        <v>420</v>
      </c>
      <c r="I393" s="15">
        <v>0.75</v>
      </c>
      <c r="J393" s="15"/>
      <c r="K393" s="15">
        <v>1000</v>
      </c>
      <c r="L393" s="15">
        <v>150</v>
      </c>
      <c r="M393" s="15" t="s">
        <v>9484</v>
      </c>
      <c r="N393" s="15" t="s">
        <v>3</v>
      </c>
    </row>
    <row r="394" spans="1:14" ht="15" customHeight="1">
      <c r="A394" s="3" t="s">
        <v>138</v>
      </c>
      <c r="B394" s="15" t="s">
        <v>1</v>
      </c>
      <c r="C394" s="15" t="s">
        <v>67</v>
      </c>
      <c r="D394" s="15" t="s">
        <v>9828</v>
      </c>
      <c r="E394" s="15" t="s">
        <v>2764</v>
      </c>
      <c r="F394" s="15">
        <v>60</v>
      </c>
      <c r="G394" s="15">
        <v>60</v>
      </c>
      <c r="H394" s="15">
        <v>420</v>
      </c>
      <c r="I394" s="15">
        <v>0.75</v>
      </c>
      <c r="J394" s="15"/>
      <c r="K394" s="15">
        <v>1000</v>
      </c>
      <c r="L394" s="15">
        <v>150</v>
      </c>
      <c r="M394" s="15" t="s">
        <v>9484</v>
      </c>
      <c r="N394" s="15" t="s">
        <v>3</v>
      </c>
    </row>
    <row r="395" spans="1:14" ht="15" customHeight="1">
      <c r="A395" s="3" t="s">
        <v>139</v>
      </c>
      <c r="B395" s="15" t="s">
        <v>1</v>
      </c>
      <c r="C395" s="15" t="s">
        <v>67</v>
      </c>
      <c r="D395" s="15" t="s">
        <v>9828</v>
      </c>
      <c r="E395" s="15" t="s">
        <v>2764</v>
      </c>
      <c r="F395" s="15">
        <v>60</v>
      </c>
      <c r="G395" s="15">
        <v>90</v>
      </c>
      <c r="H395" s="15">
        <v>420</v>
      </c>
      <c r="I395" s="15">
        <v>0.84</v>
      </c>
      <c r="J395" s="15"/>
      <c r="K395" s="15">
        <v>1000</v>
      </c>
      <c r="L395" s="15">
        <v>150</v>
      </c>
      <c r="M395" s="15" t="s">
        <v>9484</v>
      </c>
      <c r="N395" s="15" t="s">
        <v>3</v>
      </c>
    </row>
    <row r="396" spans="1:14" ht="15" customHeight="1">
      <c r="A396" s="3" t="s">
        <v>140</v>
      </c>
      <c r="B396" s="15" t="s">
        <v>1</v>
      </c>
      <c r="C396" s="15" t="s">
        <v>19</v>
      </c>
      <c r="D396" s="15" t="s">
        <v>9828</v>
      </c>
      <c r="E396" s="15" t="s">
        <v>2764</v>
      </c>
      <c r="F396" s="15">
        <v>7.5</v>
      </c>
      <c r="G396" s="15">
        <v>100</v>
      </c>
      <c r="H396" s="15">
        <v>150</v>
      </c>
      <c r="I396" s="15">
        <v>0.92</v>
      </c>
      <c r="J396" s="15"/>
      <c r="K396" s="15">
        <v>100</v>
      </c>
      <c r="L396" s="15">
        <v>150</v>
      </c>
      <c r="M396" s="15" t="s">
        <v>9484</v>
      </c>
      <c r="N396" s="15" t="s">
        <v>3</v>
      </c>
    </row>
    <row r="397" spans="1:14" ht="15" customHeight="1">
      <c r="A397" s="3" t="s">
        <v>141</v>
      </c>
      <c r="B397" s="15" t="s">
        <v>1</v>
      </c>
      <c r="C397" s="15" t="s">
        <v>19</v>
      </c>
      <c r="D397" s="15" t="s">
        <v>9828</v>
      </c>
      <c r="E397" s="15" t="s">
        <v>2764</v>
      </c>
      <c r="F397" s="15">
        <v>7.5</v>
      </c>
      <c r="G397" s="15">
        <v>150</v>
      </c>
      <c r="H397" s="15">
        <v>150</v>
      </c>
      <c r="I397" s="15">
        <v>0.95</v>
      </c>
      <c r="J397" s="15"/>
      <c r="K397" s="15">
        <v>100</v>
      </c>
      <c r="L397" s="15">
        <v>150</v>
      </c>
      <c r="M397" s="15" t="s">
        <v>9484</v>
      </c>
      <c r="N397" s="15" t="s">
        <v>3</v>
      </c>
    </row>
    <row r="398" spans="1:14" ht="15" customHeight="1">
      <c r="A398" s="3" t="s">
        <v>142</v>
      </c>
      <c r="B398" s="15" t="s">
        <v>1</v>
      </c>
      <c r="C398" s="15" t="s">
        <v>19</v>
      </c>
      <c r="D398" s="15" t="s">
        <v>9828</v>
      </c>
      <c r="E398" s="15" t="s">
        <v>2764</v>
      </c>
      <c r="F398" s="15">
        <v>7.5</v>
      </c>
      <c r="G398" s="15">
        <v>35</v>
      </c>
      <c r="H398" s="15">
        <v>150</v>
      </c>
      <c r="I398" s="15"/>
      <c r="J398" s="15"/>
      <c r="K398" s="15">
        <v>100</v>
      </c>
      <c r="L398" s="15">
        <v>150</v>
      </c>
      <c r="M398" s="15" t="s">
        <v>9484</v>
      </c>
      <c r="N398" s="15" t="s">
        <v>3</v>
      </c>
    </row>
    <row r="399" spans="1:14" ht="15" customHeight="1">
      <c r="A399" s="3" t="s">
        <v>143</v>
      </c>
      <c r="B399" s="15" t="s">
        <v>1</v>
      </c>
      <c r="C399" s="15" t="s">
        <v>19</v>
      </c>
      <c r="D399" s="15" t="s">
        <v>9828</v>
      </c>
      <c r="E399" s="15" t="s">
        <v>2764</v>
      </c>
      <c r="F399" s="15">
        <v>7.5</v>
      </c>
      <c r="G399" s="15">
        <v>45</v>
      </c>
      <c r="H399" s="15">
        <v>150</v>
      </c>
      <c r="I399" s="15"/>
      <c r="J399" s="15"/>
      <c r="K399" s="15">
        <v>100</v>
      </c>
      <c r="L399" s="15">
        <v>150</v>
      </c>
      <c r="M399" s="15" t="s">
        <v>9484</v>
      </c>
      <c r="N399" s="15" t="s">
        <v>3</v>
      </c>
    </row>
    <row r="400" spans="1:14" ht="15" customHeight="1">
      <c r="A400" s="3" t="s">
        <v>144</v>
      </c>
      <c r="B400" s="15" t="s">
        <v>1</v>
      </c>
      <c r="C400" s="15" t="s">
        <v>19</v>
      </c>
      <c r="D400" s="15" t="s">
        <v>9828</v>
      </c>
      <c r="E400" s="15" t="s">
        <v>2764</v>
      </c>
      <c r="F400" s="15">
        <v>7.5</v>
      </c>
      <c r="G400" s="15">
        <v>50</v>
      </c>
      <c r="H400" s="15">
        <v>150</v>
      </c>
      <c r="I400" s="15">
        <v>0.75</v>
      </c>
      <c r="J400" s="15"/>
      <c r="K400" s="15">
        <v>100</v>
      </c>
      <c r="L400" s="15">
        <v>150</v>
      </c>
      <c r="M400" s="15" t="s">
        <v>9484</v>
      </c>
      <c r="N400" s="15" t="s">
        <v>3</v>
      </c>
    </row>
    <row r="401" spans="1:14" ht="15" customHeight="1">
      <c r="A401" s="3" t="s">
        <v>145</v>
      </c>
      <c r="B401" s="15" t="s">
        <v>1</v>
      </c>
      <c r="C401" s="15" t="s">
        <v>19</v>
      </c>
      <c r="D401" s="15" t="s">
        <v>9828</v>
      </c>
      <c r="E401" s="15" t="s">
        <v>2764</v>
      </c>
      <c r="F401" s="15">
        <v>7.5</v>
      </c>
      <c r="G401" s="15">
        <v>60</v>
      </c>
      <c r="H401" s="15">
        <v>150</v>
      </c>
      <c r="I401" s="15">
        <v>0.75</v>
      </c>
      <c r="J401" s="15"/>
      <c r="K401" s="15">
        <v>100</v>
      </c>
      <c r="L401" s="15">
        <v>150</v>
      </c>
      <c r="M401" s="15" t="s">
        <v>9484</v>
      </c>
      <c r="N401" s="15" t="s">
        <v>3</v>
      </c>
    </row>
    <row r="402" spans="1:14" ht="15" customHeight="1">
      <c r="A402" s="3" t="s">
        <v>146</v>
      </c>
      <c r="B402" s="15" t="s">
        <v>1</v>
      </c>
      <c r="C402" s="15" t="s">
        <v>19</v>
      </c>
      <c r="D402" s="15" t="s">
        <v>9828</v>
      </c>
      <c r="E402" s="15" t="s">
        <v>2764</v>
      </c>
      <c r="F402" s="15">
        <v>7.5</v>
      </c>
      <c r="G402" s="15">
        <v>90</v>
      </c>
      <c r="H402" s="15">
        <v>150</v>
      </c>
      <c r="I402" s="15">
        <v>0.92</v>
      </c>
      <c r="J402" s="15"/>
      <c r="K402" s="15">
        <v>100</v>
      </c>
      <c r="L402" s="15">
        <v>150</v>
      </c>
      <c r="M402" s="15" t="s">
        <v>9484</v>
      </c>
      <c r="N402" s="15" t="s">
        <v>3</v>
      </c>
    </row>
    <row r="403" spans="1:14" ht="15" customHeight="1">
      <c r="A403" s="3" t="s">
        <v>147</v>
      </c>
      <c r="B403" s="15" t="s">
        <v>1</v>
      </c>
      <c r="C403" s="15" t="s">
        <v>915</v>
      </c>
      <c r="D403" s="15" t="s">
        <v>9828</v>
      </c>
      <c r="E403" s="15" t="s">
        <v>2764</v>
      </c>
      <c r="F403" s="15">
        <v>10</v>
      </c>
      <c r="G403" s="15">
        <v>100</v>
      </c>
      <c r="H403" s="15">
        <v>120</v>
      </c>
      <c r="I403" s="15">
        <v>0.85</v>
      </c>
      <c r="J403" s="15" t="s">
        <v>383</v>
      </c>
      <c r="K403" s="15">
        <v>10</v>
      </c>
      <c r="L403" s="15">
        <v>150</v>
      </c>
      <c r="M403" s="15">
        <v>1</v>
      </c>
      <c r="N403" s="15" t="s">
        <v>3</v>
      </c>
    </row>
    <row r="404" spans="1:14" ht="15" customHeight="1">
      <c r="A404" s="3" t="s">
        <v>148</v>
      </c>
      <c r="B404" s="15" t="s">
        <v>1</v>
      </c>
      <c r="C404" s="15" t="s">
        <v>915</v>
      </c>
      <c r="D404" s="15" t="s">
        <v>9828</v>
      </c>
      <c r="E404" s="15" t="s">
        <v>2764</v>
      </c>
      <c r="F404" s="15">
        <v>10</v>
      </c>
      <c r="G404" s="15">
        <v>100</v>
      </c>
      <c r="H404" s="15">
        <v>200</v>
      </c>
      <c r="I404" s="15">
        <v>0.83</v>
      </c>
      <c r="J404" s="15" t="s">
        <v>916</v>
      </c>
      <c r="K404" s="15">
        <v>10</v>
      </c>
      <c r="L404" s="15">
        <v>150</v>
      </c>
      <c r="M404" s="15">
        <v>1</v>
      </c>
      <c r="N404" s="15" t="s">
        <v>3</v>
      </c>
    </row>
    <row r="405" spans="1:14" ht="15" customHeight="1">
      <c r="A405" s="3" t="s">
        <v>149</v>
      </c>
      <c r="B405" s="15" t="s">
        <v>1</v>
      </c>
      <c r="C405" s="15" t="s">
        <v>915</v>
      </c>
      <c r="D405" s="15" t="s">
        <v>9828</v>
      </c>
      <c r="E405" s="15" t="s">
        <v>2764</v>
      </c>
      <c r="F405" s="15">
        <v>10</v>
      </c>
      <c r="G405" s="15">
        <v>150</v>
      </c>
      <c r="H405" s="15">
        <v>120</v>
      </c>
      <c r="I405" s="15">
        <v>0.88</v>
      </c>
      <c r="J405" s="15" t="s">
        <v>917</v>
      </c>
      <c r="K405" s="15">
        <v>10</v>
      </c>
      <c r="L405" s="15">
        <v>150</v>
      </c>
      <c r="M405" s="15">
        <v>1</v>
      </c>
      <c r="N405" s="15" t="s">
        <v>3</v>
      </c>
    </row>
    <row r="406" spans="1:14" ht="15" customHeight="1">
      <c r="A406" s="3" t="s">
        <v>150</v>
      </c>
      <c r="B406" s="15" t="s">
        <v>1</v>
      </c>
      <c r="C406" s="15" t="s">
        <v>915</v>
      </c>
      <c r="D406" s="15" t="s">
        <v>9828</v>
      </c>
      <c r="E406" s="15" t="s">
        <v>2764</v>
      </c>
      <c r="F406" s="15">
        <v>10</v>
      </c>
      <c r="G406" s="15">
        <v>150</v>
      </c>
      <c r="H406" s="15">
        <v>200</v>
      </c>
      <c r="I406" s="15">
        <v>0.88</v>
      </c>
      <c r="J406" s="15" t="s">
        <v>917</v>
      </c>
      <c r="K406" s="15">
        <v>10</v>
      </c>
      <c r="L406" s="15">
        <v>150</v>
      </c>
      <c r="M406" s="15">
        <v>1</v>
      </c>
      <c r="N406" s="15" t="s">
        <v>3</v>
      </c>
    </row>
    <row r="407" spans="1:14" ht="15" customHeight="1">
      <c r="A407" s="3" t="s">
        <v>151</v>
      </c>
      <c r="B407" s="15" t="s">
        <v>1</v>
      </c>
      <c r="C407" s="15" t="s">
        <v>915</v>
      </c>
      <c r="D407" s="15" t="s">
        <v>9828</v>
      </c>
      <c r="E407" s="15" t="s">
        <v>2764</v>
      </c>
      <c r="F407" s="15">
        <v>10</v>
      </c>
      <c r="G407" s="15">
        <v>200</v>
      </c>
      <c r="H407" s="15">
        <v>120</v>
      </c>
      <c r="I407" s="15">
        <v>0.88</v>
      </c>
      <c r="J407" s="15" t="s">
        <v>917</v>
      </c>
      <c r="K407" s="15">
        <v>10</v>
      </c>
      <c r="L407" s="15">
        <v>150</v>
      </c>
      <c r="M407" s="15">
        <v>1</v>
      </c>
      <c r="N407" s="15" t="s">
        <v>3</v>
      </c>
    </row>
    <row r="408" spans="1:14" ht="15" customHeight="1">
      <c r="A408" s="3" t="s">
        <v>152</v>
      </c>
      <c r="B408" s="15" t="s">
        <v>1</v>
      </c>
      <c r="C408" s="15" t="s">
        <v>915</v>
      </c>
      <c r="D408" s="15" t="s">
        <v>9828</v>
      </c>
      <c r="E408" s="15" t="s">
        <v>2764</v>
      </c>
      <c r="F408" s="15">
        <v>10</v>
      </c>
      <c r="G408" s="15">
        <v>200</v>
      </c>
      <c r="H408" s="15">
        <v>200</v>
      </c>
      <c r="I408" s="15">
        <v>0.88</v>
      </c>
      <c r="J408" s="15" t="s">
        <v>917</v>
      </c>
      <c r="K408" s="15">
        <v>10</v>
      </c>
      <c r="L408" s="15">
        <v>150</v>
      </c>
      <c r="M408" s="15">
        <v>1</v>
      </c>
      <c r="N408" s="15" t="s">
        <v>3</v>
      </c>
    </row>
    <row r="409" spans="1:14" ht="15" customHeight="1">
      <c r="A409" s="3" t="s">
        <v>153</v>
      </c>
      <c r="B409" s="15" t="s">
        <v>1</v>
      </c>
      <c r="C409" s="15" t="s">
        <v>915</v>
      </c>
      <c r="D409" s="15" t="s">
        <v>9828</v>
      </c>
      <c r="E409" s="15" t="s">
        <v>2764</v>
      </c>
      <c r="F409" s="15">
        <v>10</v>
      </c>
      <c r="G409" s="15">
        <v>45</v>
      </c>
      <c r="H409" s="15">
        <v>120</v>
      </c>
      <c r="I409" s="15">
        <v>0.7</v>
      </c>
      <c r="J409" s="15" t="s">
        <v>396</v>
      </c>
      <c r="K409" s="15">
        <v>100</v>
      </c>
      <c r="L409" s="15">
        <v>150</v>
      </c>
      <c r="M409" s="15">
        <v>1</v>
      </c>
      <c r="N409" s="15" t="s">
        <v>3</v>
      </c>
    </row>
    <row r="410" spans="1:14" ht="15" customHeight="1">
      <c r="A410" s="3" t="s">
        <v>154</v>
      </c>
      <c r="B410" s="15" t="s">
        <v>1</v>
      </c>
      <c r="C410" s="15" t="s">
        <v>915</v>
      </c>
      <c r="D410" s="15" t="s">
        <v>9828</v>
      </c>
      <c r="E410" s="15" t="s">
        <v>2764</v>
      </c>
      <c r="F410" s="15">
        <v>10</v>
      </c>
      <c r="G410" s="15">
        <v>45</v>
      </c>
      <c r="H410" s="15">
        <v>200</v>
      </c>
      <c r="I410" s="15">
        <v>0.75</v>
      </c>
      <c r="J410" s="15" t="s">
        <v>918</v>
      </c>
      <c r="K410" s="15">
        <v>100</v>
      </c>
      <c r="L410" s="15">
        <v>150</v>
      </c>
      <c r="M410" s="15">
        <v>1</v>
      </c>
      <c r="N410" s="15" t="s">
        <v>3</v>
      </c>
    </row>
    <row r="411" spans="1:14" ht="15" customHeight="1">
      <c r="A411" s="3" t="s">
        <v>155</v>
      </c>
      <c r="B411" s="15" t="s">
        <v>1</v>
      </c>
      <c r="C411" s="15" t="s">
        <v>915</v>
      </c>
      <c r="D411" s="15" t="s">
        <v>9828</v>
      </c>
      <c r="E411" s="15" t="s">
        <v>2764</v>
      </c>
      <c r="F411" s="15">
        <v>10</v>
      </c>
      <c r="G411" s="15">
        <v>60</v>
      </c>
      <c r="H411" s="15">
        <v>120</v>
      </c>
      <c r="I411" s="15">
        <v>0.8</v>
      </c>
      <c r="J411" s="15" t="s">
        <v>919</v>
      </c>
      <c r="K411" s="15">
        <v>100</v>
      </c>
      <c r="L411" s="15">
        <v>150</v>
      </c>
      <c r="M411" s="15">
        <v>1</v>
      </c>
      <c r="N411" s="15" t="s">
        <v>3</v>
      </c>
    </row>
    <row r="412" spans="1:14" ht="15" customHeight="1">
      <c r="A412" s="3" t="s">
        <v>156</v>
      </c>
      <c r="B412" s="15" t="s">
        <v>1</v>
      </c>
      <c r="C412" s="15" t="s">
        <v>915</v>
      </c>
      <c r="D412" s="15" t="s">
        <v>9828</v>
      </c>
      <c r="E412" s="15" t="s">
        <v>2764</v>
      </c>
      <c r="F412" s="15">
        <v>10</v>
      </c>
      <c r="G412" s="15">
        <v>60</v>
      </c>
      <c r="H412" s="15">
        <v>200</v>
      </c>
      <c r="I412" s="15">
        <v>0.8</v>
      </c>
      <c r="J412" s="15" t="s">
        <v>919</v>
      </c>
      <c r="K412" s="15">
        <v>100</v>
      </c>
      <c r="L412" s="15">
        <v>150</v>
      </c>
      <c r="M412" s="15">
        <v>1</v>
      </c>
      <c r="N412" s="15" t="s">
        <v>3</v>
      </c>
    </row>
    <row r="413" spans="1:14" ht="15" customHeight="1">
      <c r="A413" s="3" t="s">
        <v>157</v>
      </c>
      <c r="B413" s="15" t="s">
        <v>1</v>
      </c>
      <c r="C413" s="15" t="s">
        <v>915</v>
      </c>
      <c r="D413" s="15" t="s">
        <v>9828</v>
      </c>
      <c r="E413" s="15" t="s">
        <v>2764</v>
      </c>
      <c r="F413" s="15">
        <v>15</v>
      </c>
      <c r="G413" s="15">
        <v>100</v>
      </c>
      <c r="H413" s="15">
        <v>150</v>
      </c>
      <c r="I413" s="15">
        <v>0.85</v>
      </c>
      <c r="J413" s="15" t="s">
        <v>383</v>
      </c>
      <c r="K413" s="15">
        <v>10</v>
      </c>
      <c r="L413" s="15">
        <v>150</v>
      </c>
      <c r="M413" s="15">
        <v>1</v>
      </c>
      <c r="N413" s="15" t="s">
        <v>3</v>
      </c>
    </row>
    <row r="414" spans="1:14" ht="15" customHeight="1">
      <c r="A414" s="3" t="s">
        <v>158</v>
      </c>
      <c r="B414" s="15" t="s">
        <v>1</v>
      </c>
      <c r="C414" s="15" t="s">
        <v>915</v>
      </c>
      <c r="D414" s="15" t="s">
        <v>9828</v>
      </c>
      <c r="E414" s="15" t="s">
        <v>2764</v>
      </c>
      <c r="F414" s="15">
        <v>15</v>
      </c>
      <c r="G414" s="15">
        <v>100</v>
      </c>
      <c r="H414" s="15">
        <v>250</v>
      </c>
      <c r="I414" s="15">
        <v>0.85</v>
      </c>
      <c r="J414" s="15" t="s">
        <v>383</v>
      </c>
      <c r="K414" s="15">
        <v>10</v>
      </c>
      <c r="L414" s="15">
        <v>150</v>
      </c>
      <c r="M414" s="15">
        <v>1</v>
      </c>
      <c r="N414" s="15" t="s">
        <v>3</v>
      </c>
    </row>
    <row r="415" spans="1:14" ht="15" customHeight="1">
      <c r="A415" s="3" t="s">
        <v>159</v>
      </c>
      <c r="B415" s="15" t="s">
        <v>1</v>
      </c>
      <c r="C415" s="15" t="s">
        <v>915</v>
      </c>
      <c r="D415" s="15" t="s">
        <v>9828</v>
      </c>
      <c r="E415" s="15" t="s">
        <v>2764</v>
      </c>
      <c r="F415" s="15">
        <v>15</v>
      </c>
      <c r="G415" s="15">
        <v>150</v>
      </c>
      <c r="H415" s="15">
        <v>150</v>
      </c>
      <c r="I415" s="15">
        <v>0.95</v>
      </c>
      <c r="J415" s="15" t="s">
        <v>386</v>
      </c>
      <c r="K415" s="15">
        <v>10</v>
      </c>
      <c r="L415" s="15">
        <v>150</v>
      </c>
      <c r="M415" s="15">
        <v>1</v>
      </c>
      <c r="N415" s="15" t="s">
        <v>3</v>
      </c>
    </row>
    <row r="416" spans="1:14" ht="15" customHeight="1">
      <c r="A416" s="3" t="s">
        <v>160</v>
      </c>
      <c r="B416" s="15" t="s">
        <v>1</v>
      </c>
      <c r="C416" s="15" t="s">
        <v>915</v>
      </c>
      <c r="D416" s="15" t="s">
        <v>9828</v>
      </c>
      <c r="E416" s="15" t="s">
        <v>2764</v>
      </c>
      <c r="F416" s="15">
        <v>15</v>
      </c>
      <c r="G416" s="15">
        <v>150</v>
      </c>
      <c r="H416" s="15">
        <v>240</v>
      </c>
      <c r="I416" s="15">
        <v>0.95</v>
      </c>
      <c r="J416" s="15" t="s">
        <v>386</v>
      </c>
      <c r="K416" s="15">
        <v>10</v>
      </c>
      <c r="L416" s="15">
        <v>150</v>
      </c>
      <c r="M416" s="15">
        <v>1</v>
      </c>
      <c r="N416" s="15" t="s">
        <v>3</v>
      </c>
    </row>
    <row r="417" spans="1:14" ht="15" customHeight="1">
      <c r="A417" s="3" t="s">
        <v>161</v>
      </c>
      <c r="B417" s="15" t="s">
        <v>1</v>
      </c>
      <c r="C417" s="15" t="s">
        <v>915</v>
      </c>
      <c r="D417" s="15" t="s">
        <v>9828</v>
      </c>
      <c r="E417" s="15" t="s">
        <v>2764</v>
      </c>
      <c r="F417" s="15">
        <v>15</v>
      </c>
      <c r="G417" s="15">
        <v>200</v>
      </c>
      <c r="H417" s="15">
        <v>150</v>
      </c>
      <c r="I417" s="15">
        <v>0.95</v>
      </c>
      <c r="J417" s="15" t="s">
        <v>386</v>
      </c>
      <c r="K417" s="15">
        <v>10</v>
      </c>
      <c r="L417" s="15">
        <v>150</v>
      </c>
      <c r="M417" s="15">
        <v>1</v>
      </c>
      <c r="N417" s="15" t="s">
        <v>3</v>
      </c>
    </row>
    <row r="418" spans="1:14" ht="15" customHeight="1">
      <c r="A418" s="3" t="s">
        <v>162</v>
      </c>
      <c r="B418" s="15" t="s">
        <v>1</v>
      </c>
      <c r="C418" s="15" t="s">
        <v>915</v>
      </c>
      <c r="D418" s="15" t="s">
        <v>9828</v>
      </c>
      <c r="E418" s="15" t="s">
        <v>2764</v>
      </c>
      <c r="F418" s="15">
        <v>15</v>
      </c>
      <c r="G418" s="15">
        <v>45</v>
      </c>
      <c r="H418" s="15">
        <v>150</v>
      </c>
      <c r="I418" s="15">
        <v>0.7</v>
      </c>
      <c r="J418" s="15" t="s">
        <v>396</v>
      </c>
      <c r="K418" s="15">
        <v>100</v>
      </c>
      <c r="L418" s="15">
        <v>150</v>
      </c>
      <c r="M418" s="15">
        <v>1</v>
      </c>
      <c r="N418" s="15" t="s">
        <v>3</v>
      </c>
    </row>
    <row r="419" spans="1:14" ht="15" customHeight="1">
      <c r="A419" s="3" t="s">
        <v>163</v>
      </c>
      <c r="B419" s="15" t="s">
        <v>1</v>
      </c>
      <c r="C419" s="15" t="s">
        <v>915</v>
      </c>
      <c r="D419" s="15" t="s">
        <v>9828</v>
      </c>
      <c r="E419" s="15" t="s">
        <v>2764</v>
      </c>
      <c r="F419" s="15">
        <v>15</v>
      </c>
      <c r="G419" s="15">
        <v>45</v>
      </c>
      <c r="H419" s="15">
        <v>250</v>
      </c>
      <c r="I419" s="15">
        <v>0.63</v>
      </c>
      <c r="J419" s="15" t="s">
        <v>920</v>
      </c>
      <c r="K419" s="15">
        <v>200</v>
      </c>
      <c r="L419" s="15">
        <v>150</v>
      </c>
      <c r="M419" s="15">
        <v>1</v>
      </c>
      <c r="N419" s="15" t="s">
        <v>3</v>
      </c>
    </row>
    <row r="420" spans="1:14" ht="15" customHeight="1">
      <c r="A420" s="3" t="s">
        <v>164</v>
      </c>
      <c r="B420" s="15" t="s">
        <v>1</v>
      </c>
      <c r="C420" s="15" t="s">
        <v>915</v>
      </c>
      <c r="D420" s="15" t="s">
        <v>9828</v>
      </c>
      <c r="E420" s="15" t="s">
        <v>2764</v>
      </c>
      <c r="F420" s="15">
        <v>15</v>
      </c>
      <c r="G420" s="15">
        <v>60</v>
      </c>
      <c r="H420" s="15">
        <v>150</v>
      </c>
      <c r="I420" s="15">
        <v>0.75</v>
      </c>
      <c r="J420" s="15" t="s">
        <v>918</v>
      </c>
      <c r="K420" s="15">
        <v>100</v>
      </c>
      <c r="L420" s="15">
        <v>150</v>
      </c>
      <c r="M420" s="15">
        <v>1</v>
      </c>
      <c r="N420" s="15" t="s">
        <v>3</v>
      </c>
    </row>
    <row r="421" spans="1:14" ht="15" customHeight="1">
      <c r="A421" s="3" t="s">
        <v>165</v>
      </c>
      <c r="B421" s="15" t="s">
        <v>1</v>
      </c>
      <c r="C421" s="15" t="s">
        <v>915</v>
      </c>
      <c r="D421" s="15" t="s">
        <v>9828</v>
      </c>
      <c r="E421" s="15" t="s">
        <v>2764</v>
      </c>
      <c r="F421" s="15">
        <v>15</v>
      </c>
      <c r="G421" s="15">
        <v>60</v>
      </c>
      <c r="H421" s="15">
        <v>250</v>
      </c>
      <c r="I421" s="15">
        <v>0.75</v>
      </c>
      <c r="J421" s="15" t="s">
        <v>918</v>
      </c>
      <c r="K421" s="15">
        <v>100</v>
      </c>
      <c r="L421" s="15">
        <v>150</v>
      </c>
      <c r="M421" s="15">
        <v>1</v>
      </c>
      <c r="N421" s="15" t="s">
        <v>3</v>
      </c>
    </row>
    <row r="422" spans="1:14" ht="15" customHeight="1">
      <c r="A422" s="3" t="s">
        <v>166</v>
      </c>
      <c r="B422" s="15" t="s">
        <v>1</v>
      </c>
      <c r="C422" s="15" t="s">
        <v>915</v>
      </c>
      <c r="D422" s="15" t="s">
        <v>9828</v>
      </c>
      <c r="E422" s="15" t="s">
        <v>2764</v>
      </c>
      <c r="F422" s="15">
        <v>20</v>
      </c>
      <c r="G422" s="15">
        <v>100</v>
      </c>
      <c r="H422" s="15">
        <v>330</v>
      </c>
      <c r="I422" s="15">
        <v>0.85</v>
      </c>
      <c r="J422" s="15" t="s">
        <v>383</v>
      </c>
      <c r="K422" s="15">
        <v>10</v>
      </c>
      <c r="L422" s="15">
        <v>150</v>
      </c>
      <c r="M422" s="15">
        <v>1</v>
      </c>
      <c r="N422" s="15" t="s">
        <v>3</v>
      </c>
    </row>
    <row r="423" spans="1:14" ht="15" customHeight="1">
      <c r="A423" s="3" t="s">
        <v>167</v>
      </c>
      <c r="B423" s="15" t="s">
        <v>1</v>
      </c>
      <c r="C423" s="15" t="s">
        <v>915</v>
      </c>
      <c r="D423" s="15" t="s">
        <v>9828</v>
      </c>
      <c r="E423" s="15" t="s">
        <v>2764</v>
      </c>
      <c r="F423" s="15">
        <v>20</v>
      </c>
      <c r="G423" s="15">
        <v>150</v>
      </c>
      <c r="H423" s="15">
        <v>330</v>
      </c>
      <c r="I423" s="15">
        <v>0.9</v>
      </c>
      <c r="J423" s="15" t="s">
        <v>921</v>
      </c>
      <c r="K423" s="15">
        <v>10</v>
      </c>
      <c r="L423" s="15">
        <v>150</v>
      </c>
      <c r="M423" s="15">
        <v>1</v>
      </c>
      <c r="N423" s="15" t="s">
        <v>3</v>
      </c>
    </row>
    <row r="424" spans="1:14" ht="15" customHeight="1">
      <c r="A424" s="3" t="s">
        <v>168</v>
      </c>
      <c r="B424" s="15" t="s">
        <v>1</v>
      </c>
      <c r="C424" s="15" t="s">
        <v>915</v>
      </c>
      <c r="D424" s="15" t="s">
        <v>9828</v>
      </c>
      <c r="E424" s="15" t="s">
        <v>2764</v>
      </c>
      <c r="F424" s="15">
        <v>20</v>
      </c>
      <c r="G424" s="15">
        <v>200</v>
      </c>
      <c r="H424" s="15">
        <v>300</v>
      </c>
      <c r="I424" s="15">
        <v>0.95</v>
      </c>
      <c r="J424" s="15" t="s">
        <v>386</v>
      </c>
      <c r="K424" s="15">
        <v>10</v>
      </c>
      <c r="L424" s="15">
        <v>150</v>
      </c>
      <c r="M424" s="15">
        <v>1</v>
      </c>
      <c r="N424" s="15" t="s">
        <v>3</v>
      </c>
    </row>
    <row r="425" spans="1:14" ht="15" customHeight="1">
      <c r="A425" s="3" t="s">
        <v>169</v>
      </c>
      <c r="B425" s="15" t="s">
        <v>1</v>
      </c>
      <c r="C425" s="15" t="s">
        <v>915</v>
      </c>
      <c r="D425" s="15" t="s">
        <v>9828</v>
      </c>
      <c r="E425" s="15" t="s">
        <v>2764</v>
      </c>
      <c r="F425" s="15">
        <v>20</v>
      </c>
      <c r="G425" s="15">
        <v>45</v>
      </c>
      <c r="H425" s="15">
        <v>330</v>
      </c>
      <c r="I425" s="15">
        <v>0.73</v>
      </c>
      <c r="J425" s="15" t="s">
        <v>922</v>
      </c>
      <c r="K425" s="15">
        <v>100</v>
      </c>
      <c r="L425" s="15">
        <v>150</v>
      </c>
      <c r="M425" s="15">
        <v>1</v>
      </c>
      <c r="N425" s="15" t="s">
        <v>3</v>
      </c>
    </row>
    <row r="426" spans="1:14" ht="15" customHeight="1">
      <c r="A426" s="3" t="s">
        <v>170</v>
      </c>
      <c r="B426" s="15" t="s">
        <v>1</v>
      </c>
      <c r="C426" s="15" t="s">
        <v>915</v>
      </c>
      <c r="D426" s="15" t="s">
        <v>9828</v>
      </c>
      <c r="E426" s="15" t="s">
        <v>2764</v>
      </c>
      <c r="F426" s="15">
        <v>20</v>
      </c>
      <c r="G426" s="15">
        <v>60</v>
      </c>
      <c r="H426" s="15">
        <v>330</v>
      </c>
      <c r="I426" s="15">
        <v>0.75</v>
      </c>
      <c r="J426" s="15" t="s">
        <v>918</v>
      </c>
      <c r="K426" s="15">
        <v>100</v>
      </c>
      <c r="L426" s="15">
        <v>150</v>
      </c>
      <c r="M426" s="15">
        <v>1</v>
      </c>
      <c r="N426" s="15" t="s">
        <v>3</v>
      </c>
    </row>
    <row r="427" spans="1:14" ht="15" customHeight="1">
      <c r="A427" s="3" t="s">
        <v>171</v>
      </c>
      <c r="B427" s="15" t="s">
        <v>1</v>
      </c>
      <c r="C427" s="15" t="s">
        <v>915</v>
      </c>
      <c r="D427" s="15" t="s">
        <v>9828</v>
      </c>
      <c r="E427" s="15" t="s">
        <v>2764</v>
      </c>
      <c r="F427" s="15">
        <v>5</v>
      </c>
      <c r="G427" s="15">
        <v>100</v>
      </c>
      <c r="H427" s="15">
        <v>120</v>
      </c>
      <c r="I427" s="15">
        <v>0.85</v>
      </c>
      <c r="J427" s="15" t="s">
        <v>383</v>
      </c>
      <c r="K427" s="15">
        <v>10</v>
      </c>
      <c r="L427" s="15">
        <v>150</v>
      </c>
      <c r="M427" s="15">
        <v>1</v>
      </c>
      <c r="N427" s="15" t="s">
        <v>3</v>
      </c>
    </row>
    <row r="428" spans="1:14" ht="15" customHeight="1">
      <c r="A428" s="3" t="s">
        <v>172</v>
      </c>
      <c r="B428" s="15" t="s">
        <v>1</v>
      </c>
      <c r="C428" s="15" t="s">
        <v>915</v>
      </c>
      <c r="D428" s="15" t="s">
        <v>9828</v>
      </c>
      <c r="E428" s="15" t="s">
        <v>2764</v>
      </c>
      <c r="F428" s="15">
        <v>5</v>
      </c>
      <c r="G428" s="15">
        <v>150</v>
      </c>
      <c r="H428" s="15">
        <v>120</v>
      </c>
      <c r="I428" s="15">
        <v>0.88</v>
      </c>
      <c r="J428" s="15" t="s">
        <v>917</v>
      </c>
      <c r="K428" s="15">
        <v>10</v>
      </c>
      <c r="L428" s="15">
        <v>150</v>
      </c>
      <c r="M428" s="15">
        <v>1</v>
      </c>
      <c r="N428" s="15" t="s">
        <v>3</v>
      </c>
    </row>
    <row r="429" spans="1:14" ht="15" customHeight="1">
      <c r="A429" s="3" t="s">
        <v>173</v>
      </c>
      <c r="B429" s="15" t="s">
        <v>1</v>
      </c>
      <c r="C429" s="15" t="s">
        <v>915</v>
      </c>
      <c r="D429" s="15" t="s">
        <v>9828</v>
      </c>
      <c r="E429" s="15" t="s">
        <v>2764</v>
      </c>
      <c r="F429" s="15">
        <v>5</v>
      </c>
      <c r="G429" s="15">
        <v>200</v>
      </c>
      <c r="H429" s="15">
        <v>120</v>
      </c>
      <c r="I429" s="15">
        <v>0.88</v>
      </c>
      <c r="J429" s="15" t="s">
        <v>917</v>
      </c>
      <c r="K429" s="15">
        <v>10</v>
      </c>
      <c r="L429" s="15">
        <v>150</v>
      </c>
      <c r="M429" s="15">
        <v>1</v>
      </c>
      <c r="N429" s="15" t="s">
        <v>3</v>
      </c>
    </row>
    <row r="430" spans="1:14" ht="15" customHeight="1">
      <c r="A430" s="3" t="s">
        <v>174</v>
      </c>
      <c r="B430" s="15" t="s">
        <v>1</v>
      </c>
      <c r="C430" s="15" t="s">
        <v>915</v>
      </c>
      <c r="D430" s="15" t="s">
        <v>9828</v>
      </c>
      <c r="E430" s="15" t="s">
        <v>2764</v>
      </c>
      <c r="F430" s="15">
        <v>5</v>
      </c>
      <c r="G430" s="15">
        <v>45</v>
      </c>
      <c r="H430" s="15">
        <v>120</v>
      </c>
      <c r="I430" s="15">
        <v>0.7</v>
      </c>
      <c r="J430" s="15" t="s">
        <v>396</v>
      </c>
      <c r="K430" s="15">
        <v>100</v>
      </c>
      <c r="L430" s="15">
        <v>150</v>
      </c>
      <c r="M430" s="15">
        <v>1</v>
      </c>
      <c r="N430" s="15" t="s">
        <v>3</v>
      </c>
    </row>
    <row r="431" spans="1:14" ht="15" customHeight="1">
      <c r="A431" s="3" t="s">
        <v>175</v>
      </c>
      <c r="B431" s="15" t="s">
        <v>1</v>
      </c>
      <c r="C431" s="15" t="s">
        <v>915</v>
      </c>
      <c r="D431" s="15" t="s">
        <v>9828</v>
      </c>
      <c r="E431" s="15" t="s">
        <v>2764</v>
      </c>
      <c r="F431" s="15">
        <v>5</v>
      </c>
      <c r="G431" s="15">
        <v>60</v>
      </c>
      <c r="H431" s="15">
        <v>120</v>
      </c>
      <c r="I431" s="15">
        <v>0.8</v>
      </c>
      <c r="J431" s="15" t="s">
        <v>919</v>
      </c>
      <c r="K431" s="15">
        <v>100</v>
      </c>
      <c r="L431" s="15">
        <v>150</v>
      </c>
      <c r="M431" s="15">
        <v>1</v>
      </c>
      <c r="N431" s="15" t="s">
        <v>3</v>
      </c>
    </row>
    <row r="432" spans="1:14" ht="15" customHeight="1">
      <c r="A432" s="3" t="s">
        <v>176</v>
      </c>
      <c r="B432" s="15" t="s">
        <v>1</v>
      </c>
      <c r="C432" s="15" t="s">
        <v>915</v>
      </c>
      <c r="D432" s="15" t="s">
        <v>9828</v>
      </c>
      <c r="E432" s="15" t="s">
        <v>2764</v>
      </c>
      <c r="F432" s="15">
        <v>8</v>
      </c>
      <c r="G432" s="15">
        <v>100</v>
      </c>
      <c r="H432" s="15">
        <v>150</v>
      </c>
      <c r="I432" s="15">
        <v>0.85</v>
      </c>
      <c r="J432" s="15" t="s">
        <v>383</v>
      </c>
      <c r="K432" s="15">
        <v>10</v>
      </c>
      <c r="L432" s="15">
        <v>150</v>
      </c>
      <c r="M432" s="15">
        <v>1</v>
      </c>
      <c r="N432" s="15" t="s">
        <v>3</v>
      </c>
    </row>
    <row r="433" spans="1:14" ht="15" customHeight="1">
      <c r="A433" s="3" t="s">
        <v>177</v>
      </c>
      <c r="B433" s="15" t="s">
        <v>1</v>
      </c>
      <c r="C433" s="15" t="s">
        <v>915</v>
      </c>
      <c r="D433" s="15" t="s">
        <v>9828</v>
      </c>
      <c r="E433" s="15" t="s">
        <v>2764</v>
      </c>
      <c r="F433" s="15">
        <v>8</v>
      </c>
      <c r="G433" s="15">
        <v>150</v>
      </c>
      <c r="H433" s="15">
        <v>150</v>
      </c>
      <c r="I433" s="15">
        <v>0.95</v>
      </c>
      <c r="J433" s="15" t="s">
        <v>386</v>
      </c>
      <c r="K433" s="15">
        <v>10</v>
      </c>
      <c r="L433" s="15">
        <v>150</v>
      </c>
      <c r="M433" s="15">
        <v>1</v>
      </c>
      <c r="N433" s="15" t="s">
        <v>3</v>
      </c>
    </row>
    <row r="434" spans="1:14" ht="15" customHeight="1">
      <c r="A434" s="3" t="s">
        <v>178</v>
      </c>
      <c r="B434" s="15" t="s">
        <v>1</v>
      </c>
      <c r="C434" s="15" t="s">
        <v>915</v>
      </c>
      <c r="D434" s="15" t="s">
        <v>9828</v>
      </c>
      <c r="E434" s="15" t="s">
        <v>2764</v>
      </c>
      <c r="F434" s="15">
        <v>8</v>
      </c>
      <c r="G434" s="15">
        <v>200</v>
      </c>
      <c r="H434" s="15">
        <v>150</v>
      </c>
      <c r="I434" s="15">
        <v>0.95</v>
      </c>
      <c r="J434" s="15" t="s">
        <v>386</v>
      </c>
      <c r="K434" s="15">
        <v>10</v>
      </c>
      <c r="L434" s="15">
        <v>150</v>
      </c>
      <c r="M434" s="15">
        <v>1</v>
      </c>
      <c r="N434" s="15" t="s">
        <v>3</v>
      </c>
    </row>
    <row r="435" spans="1:14" ht="15" customHeight="1">
      <c r="A435" s="3" t="s">
        <v>179</v>
      </c>
      <c r="B435" s="15" t="s">
        <v>1</v>
      </c>
      <c r="C435" s="15" t="s">
        <v>915</v>
      </c>
      <c r="D435" s="15" t="s">
        <v>9828</v>
      </c>
      <c r="E435" s="15" t="s">
        <v>2764</v>
      </c>
      <c r="F435" s="15">
        <v>8</v>
      </c>
      <c r="G435" s="15">
        <v>45</v>
      </c>
      <c r="H435" s="15">
        <v>150</v>
      </c>
      <c r="I435" s="15">
        <v>0.7</v>
      </c>
      <c r="J435" s="15" t="s">
        <v>396</v>
      </c>
      <c r="K435" s="15">
        <v>100</v>
      </c>
      <c r="L435" s="15">
        <v>150</v>
      </c>
      <c r="M435" s="15">
        <v>1</v>
      </c>
      <c r="N435" s="15" t="s">
        <v>3</v>
      </c>
    </row>
    <row r="436" spans="1:14" ht="15" customHeight="1">
      <c r="A436" s="3" t="s">
        <v>180</v>
      </c>
      <c r="B436" s="15" t="s">
        <v>1</v>
      </c>
      <c r="C436" s="15" t="s">
        <v>915</v>
      </c>
      <c r="D436" s="15" t="s">
        <v>9828</v>
      </c>
      <c r="E436" s="15" t="s">
        <v>2764</v>
      </c>
      <c r="F436" s="15">
        <v>8</v>
      </c>
      <c r="G436" s="15">
        <v>60</v>
      </c>
      <c r="H436" s="15">
        <v>150</v>
      </c>
      <c r="I436" s="15">
        <v>0.75</v>
      </c>
      <c r="J436" s="15" t="s">
        <v>918</v>
      </c>
      <c r="K436" s="15">
        <v>100</v>
      </c>
      <c r="L436" s="15">
        <v>150</v>
      </c>
      <c r="M436" s="15">
        <v>1</v>
      </c>
      <c r="N436" s="15" t="s">
        <v>3</v>
      </c>
    </row>
    <row r="437" spans="1:14" ht="15" customHeight="1">
      <c r="A437" s="3" t="s">
        <v>181</v>
      </c>
      <c r="B437" s="15" t="s">
        <v>1</v>
      </c>
      <c r="C437" s="15" t="s">
        <v>182</v>
      </c>
      <c r="D437" s="15" t="s">
        <v>9828</v>
      </c>
      <c r="E437" s="15" t="s">
        <v>2764</v>
      </c>
      <c r="F437" s="15">
        <v>10</v>
      </c>
      <c r="G437" s="15">
        <v>100</v>
      </c>
      <c r="H437" s="15">
        <v>150</v>
      </c>
      <c r="I437" s="15">
        <v>0.85</v>
      </c>
      <c r="J437" s="15"/>
      <c r="K437" s="15">
        <v>100</v>
      </c>
      <c r="L437" s="15">
        <v>150</v>
      </c>
      <c r="M437" s="15" t="s">
        <v>9484</v>
      </c>
      <c r="N437" s="15" t="s">
        <v>3</v>
      </c>
    </row>
    <row r="438" spans="1:14" ht="15" customHeight="1">
      <c r="A438" s="3" t="s">
        <v>183</v>
      </c>
      <c r="B438" s="15" t="s">
        <v>1</v>
      </c>
      <c r="C438" s="15" t="s">
        <v>184</v>
      </c>
      <c r="D438" s="15" t="s">
        <v>9828</v>
      </c>
      <c r="E438" s="15" t="s">
        <v>2764</v>
      </c>
      <c r="F438" s="15">
        <v>10</v>
      </c>
      <c r="G438" s="15">
        <v>100</v>
      </c>
      <c r="H438" s="15">
        <v>120</v>
      </c>
      <c r="I438" s="15">
        <v>0.85</v>
      </c>
      <c r="J438" s="15"/>
      <c r="K438" s="15">
        <v>100</v>
      </c>
      <c r="L438" s="15">
        <v>150</v>
      </c>
      <c r="M438" s="15" t="s">
        <v>9484</v>
      </c>
      <c r="N438" s="15" t="s">
        <v>3</v>
      </c>
    </row>
    <row r="439" spans="1:14" ht="15" customHeight="1">
      <c r="A439" s="3" t="s">
        <v>186</v>
      </c>
      <c r="B439" s="15" t="s">
        <v>1</v>
      </c>
      <c r="C439" s="15" t="s">
        <v>182</v>
      </c>
      <c r="D439" s="15" t="s">
        <v>9828</v>
      </c>
      <c r="E439" s="15" t="s">
        <v>2764</v>
      </c>
      <c r="F439" s="15">
        <v>10</v>
      </c>
      <c r="G439" s="15">
        <v>150</v>
      </c>
      <c r="H439" s="15">
        <v>150</v>
      </c>
      <c r="I439" s="15">
        <v>1.05</v>
      </c>
      <c r="J439" s="15"/>
      <c r="K439" s="15">
        <v>100</v>
      </c>
      <c r="L439" s="15">
        <v>150</v>
      </c>
      <c r="M439" s="15" t="s">
        <v>9484</v>
      </c>
      <c r="N439" s="15" t="s">
        <v>3</v>
      </c>
    </row>
    <row r="440" spans="1:14" ht="15" customHeight="1">
      <c r="A440" s="3" t="s">
        <v>187</v>
      </c>
      <c r="B440" s="15" t="s">
        <v>1</v>
      </c>
      <c r="C440" s="15" t="s">
        <v>184</v>
      </c>
      <c r="D440" s="15" t="s">
        <v>9828</v>
      </c>
      <c r="E440" s="15" t="s">
        <v>2764</v>
      </c>
      <c r="F440" s="15">
        <v>10</v>
      </c>
      <c r="G440" s="15">
        <v>150</v>
      </c>
      <c r="H440" s="15">
        <v>120</v>
      </c>
      <c r="I440" s="15">
        <v>0.88</v>
      </c>
      <c r="J440" s="15"/>
      <c r="K440" s="15">
        <v>100</v>
      </c>
      <c r="L440" s="15">
        <v>150</v>
      </c>
      <c r="M440" s="15" t="s">
        <v>9484</v>
      </c>
      <c r="N440" s="15" t="s">
        <v>3</v>
      </c>
    </row>
    <row r="441" spans="1:14" ht="15" customHeight="1">
      <c r="A441" s="3" t="s">
        <v>189</v>
      </c>
      <c r="B441" s="15" t="s">
        <v>1</v>
      </c>
      <c r="C441" s="15" t="s">
        <v>182</v>
      </c>
      <c r="D441" s="15" t="s">
        <v>9828</v>
      </c>
      <c r="E441" s="15" t="s">
        <v>2764</v>
      </c>
      <c r="F441" s="15">
        <v>10</v>
      </c>
      <c r="G441" s="15">
        <v>200</v>
      </c>
      <c r="H441" s="15">
        <v>150</v>
      </c>
      <c r="I441" s="15">
        <v>1.05</v>
      </c>
      <c r="J441" s="15"/>
      <c r="K441" s="15">
        <v>100</v>
      </c>
      <c r="L441" s="15">
        <v>150</v>
      </c>
      <c r="M441" s="15" t="s">
        <v>9484</v>
      </c>
      <c r="N441" s="15" t="s">
        <v>3</v>
      </c>
    </row>
    <row r="442" spans="1:14" ht="15" customHeight="1">
      <c r="A442" s="3" t="s">
        <v>190</v>
      </c>
      <c r="B442" s="15" t="s">
        <v>1</v>
      </c>
      <c r="C442" s="15" t="s">
        <v>184</v>
      </c>
      <c r="D442" s="15" t="s">
        <v>9828</v>
      </c>
      <c r="E442" s="15" t="s">
        <v>2764</v>
      </c>
      <c r="F442" s="15">
        <v>10</v>
      </c>
      <c r="G442" s="15">
        <v>200</v>
      </c>
      <c r="H442" s="15">
        <v>120</v>
      </c>
      <c r="I442" s="15">
        <v>0.88</v>
      </c>
      <c r="J442" s="15"/>
      <c r="K442" s="15">
        <v>100</v>
      </c>
      <c r="L442" s="15">
        <v>150</v>
      </c>
      <c r="M442" s="15" t="s">
        <v>9484</v>
      </c>
      <c r="N442" s="15" t="s">
        <v>3</v>
      </c>
    </row>
    <row r="443" spans="1:14" ht="15" customHeight="1">
      <c r="A443" s="3" t="s">
        <v>192</v>
      </c>
      <c r="B443" s="15" t="s">
        <v>1</v>
      </c>
      <c r="C443" s="15" t="s">
        <v>182</v>
      </c>
      <c r="D443" s="15" t="s">
        <v>9828</v>
      </c>
      <c r="E443" s="15" t="s">
        <v>2764</v>
      </c>
      <c r="F443" s="15">
        <v>10</v>
      </c>
      <c r="G443" s="15">
        <v>35</v>
      </c>
      <c r="H443" s="15">
        <v>150</v>
      </c>
      <c r="I443" s="15">
        <v>0.7</v>
      </c>
      <c r="J443" s="15"/>
      <c r="K443" s="15">
        <v>100</v>
      </c>
      <c r="L443" s="15">
        <v>150</v>
      </c>
      <c r="M443" s="15" t="s">
        <v>9484</v>
      </c>
      <c r="N443" s="15" t="s">
        <v>3</v>
      </c>
    </row>
    <row r="444" spans="1:14" ht="15" customHeight="1">
      <c r="A444" s="3" t="s">
        <v>193</v>
      </c>
      <c r="B444" s="15" t="s">
        <v>1</v>
      </c>
      <c r="C444" s="15" t="s">
        <v>184</v>
      </c>
      <c r="D444" s="15" t="s">
        <v>9828</v>
      </c>
      <c r="E444" s="15" t="s">
        <v>2764</v>
      </c>
      <c r="F444" s="15">
        <v>10</v>
      </c>
      <c r="G444" s="15">
        <v>35</v>
      </c>
      <c r="H444" s="15">
        <v>120</v>
      </c>
      <c r="I444" s="15">
        <v>0.7</v>
      </c>
      <c r="J444" s="15"/>
      <c r="K444" s="15">
        <v>100</v>
      </c>
      <c r="L444" s="15">
        <v>150</v>
      </c>
      <c r="M444" s="15" t="s">
        <v>9484</v>
      </c>
      <c r="N444" s="15" t="s">
        <v>3</v>
      </c>
    </row>
    <row r="445" spans="1:14" ht="15" customHeight="1">
      <c r="A445" s="3" t="s">
        <v>194</v>
      </c>
      <c r="B445" s="15" t="s">
        <v>1</v>
      </c>
      <c r="C445" s="15" t="s">
        <v>182</v>
      </c>
      <c r="D445" s="15" t="s">
        <v>9828</v>
      </c>
      <c r="E445" s="15" t="s">
        <v>2764</v>
      </c>
      <c r="F445" s="15">
        <v>10</v>
      </c>
      <c r="G445" s="15">
        <v>45</v>
      </c>
      <c r="H445" s="15">
        <v>150</v>
      </c>
      <c r="I445" s="15">
        <v>0.7</v>
      </c>
      <c r="J445" s="15"/>
      <c r="K445" s="15">
        <v>100</v>
      </c>
      <c r="L445" s="15">
        <v>150</v>
      </c>
      <c r="M445" s="15" t="s">
        <v>9484</v>
      </c>
      <c r="N445" s="15" t="s">
        <v>3</v>
      </c>
    </row>
    <row r="446" spans="1:14" ht="15" customHeight="1">
      <c r="A446" s="3" t="s">
        <v>195</v>
      </c>
      <c r="B446" s="15" t="s">
        <v>1</v>
      </c>
      <c r="C446" s="15" t="s">
        <v>184</v>
      </c>
      <c r="D446" s="15" t="s">
        <v>9828</v>
      </c>
      <c r="E446" s="15" t="s">
        <v>2764</v>
      </c>
      <c r="F446" s="15">
        <v>10</v>
      </c>
      <c r="G446" s="15">
        <v>45</v>
      </c>
      <c r="H446" s="15">
        <v>120</v>
      </c>
      <c r="I446" s="15">
        <v>0.7</v>
      </c>
      <c r="J446" s="15"/>
      <c r="K446" s="15">
        <v>100</v>
      </c>
      <c r="L446" s="15">
        <v>150</v>
      </c>
      <c r="M446" s="15" t="s">
        <v>9484</v>
      </c>
      <c r="N446" s="15" t="s">
        <v>3</v>
      </c>
    </row>
    <row r="447" spans="1:14" ht="15" customHeight="1">
      <c r="A447" s="3" t="s">
        <v>197</v>
      </c>
      <c r="B447" s="15" t="s">
        <v>1</v>
      </c>
      <c r="C447" s="15" t="s">
        <v>182</v>
      </c>
      <c r="D447" s="15" t="s">
        <v>9828</v>
      </c>
      <c r="E447" s="15" t="s">
        <v>2764</v>
      </c>
      <c r="F447" s="15">
        <v>10</v>
      </c>
      <c r="G447" s="15">
        <v>50</v>
      </c>
      <c r="H447" s="15">
        <v>150</v>
      </c>
      <c r="I447" s="15">
        <v>0.8</v>
      </c>
      <c r="J447" s="15"/>
      <c r="K447" s="15">
        <v>100</v>
      </c>
      <c r="L447" s="15">
        <v>150</v>
      </c>
      <c r="M447" s="15" t="s">
        <v>9484</v>
      </c>
      <c r="N447" s="15" t="s">
        <v>3</v>
      </c>
    </row>
    <row r="448" spans="1:14" ht="15" customHeight="1">
      <c r="A448" s="3" t="s">
        <v>198</v>
      </c>
      <c r="B448" s="15" t="s">
        <v>1</v>
      </c>
      <c r="C448" s="15" t="s">
        <v>184</v>
      </c>
      <c r="D448" s="15" t="s">
        <v>9828</v>
      </c>
      <c r="E448" s="15" t="s">
        <v>2764</v>
      </c>
      <c r="F448" s="15">
        <v>10</v>
      </c>
      <c r="G448" s="15">
        <v>50</v>
      </c>
      <c r="H448" s="15">
        <v>120</v>
      </c>
      <c r="I448" s="15">
        <v>0.8</v>
      </c>
      <c r="J448" s="15"/>
      <c r="K448" s="15">
        <v>100</v>
      </c>
      <c r="L448" s="15">
        <v>150</v>
      </c>
      <c r="M448" s="15" t="s">
        <v>9484</v>
      </c>
      <c r="N448" s="15" t="s">
        <v>3</v>
      </c>
    </row>
    <row r="449" spans="1:14" ht="15" customHeight="1">
      <c r="A449" s="3" t="s">
        <v>199</v>
      </c>
      <c r="B449" s="15" t="s">
        <v>1</v>
      </c>
      <c r="C449" s="15" t="s">
        <v>182</v>
      </c>
      <c r="D449" s="15" t="s">
        <v>9828</v>
      </c>
      <c r="E449" s="15" t="s">
        <v>2764</v>
      </c>
      <c r="F449" s="15">
        <v>10</v>
      </c>
      <c r="G449" s="15">
        <v>60</v>
      </c>
      <c r="H449" s="15">
        <v>150</v>
      </c>
      <c r="I449" s="15">
        <v>0.8</v>
      </c>
      <c r="J449" s="15"/>
      <c r="K449" s="15">
        <v>100</v>
      </c>
      <c r="L449" s="15">
        <v>150</v>
      </c>
      <c r="M449" s="15" t="s">
        <v>9484</v>
      </c>
      <c r="N449" s="15" t="s">
        <v>3</v>
      </c>
    </row>
    <row r="450" spans="1:14" ht="15" customHeight="1">
      <c r="A450" s="3" t="s">
        <v>200</v>
      </c>
      <c r="B450" s="15" t="s">
        <v>1</v>
      </c>
      <c r="C450" s="15" t="s">
        <v>184</v>
      </c>
      <c r="D450" s="15" t="s">
        <v>9828</v>
      </c>
      <c r="E450" s="15" t="s">
        <v>2764</v>
      </c>
      <c r="F450" s="15">
        <v>10</v>
      </c>
      <c r="G450" s="15">
        <v>60</v>
      </c>
      <c r="H450" s="15">
        <v>120</v>
      </c>
      <c r="I450" s="15">
        <v>0.8</v>
      </c>
      <c r="J450" s="15"/>
      <c r="K450" s="15">
        <v>100</v>
      </c>
      <c r="L450" s="15">
        <v>150</v>
      </c>
      <c r="M450" s="15" t="s">
        <v>9484</v>
      </c>
      <c r="N450" s="15" t="s">
        <v>3</v>
      </c>
    </row>
    <row r="451" spans="1:14" ht="15" customHeight="1">
      <c r="A451" s="3" t="s">
        <v>202</v>
      </c>
      <c r="B451" s="15" t="s">
        <v>1</v>
      </c>
      <c r="C451" s="15" t="s">
        <v>182</v>
      </c>
      <c r="D451" s="15" t="s">
        <v>9828</v>
      </c>
      <c r="E451" s="15" t="s">
        <v>2764</v>
      </c>
      <c r="F451" s="15">
        <v>10</v>
      </c>
      <c r="G451" s="15">
        <v>90</v>
      </c>
      <c r="H451" s="15">
        <v>150</v>
      </c>
      <c r="I451" s="15">
        <v>0.85</v>
      </c>
      <c r="J451" s="15"/>
      <c r="K451" s="15">
        <v>100</v>
      </c>
      <c r="L451" s="15">
        <v>150</v>
      </c>
      <c r="M451" s="15" t="s">
        <v>9484</v>
      </c>
      <c r="N451" s="15" t="s">
        <v>3</v>
      </c>
    </row>
    <row r="452" spans="1:14" ht="15" customHeight="1">
      <c r="A452" s="3" t="s">
        <v>203</v>
      </c>
      <c r="B452" s="15" t="s">
        <v>1</v>
      </c>
      <c r="C452" s="15" t="s">
        <v>184</v>
      </c>
      <c r="D452" s="15" t="s">
        <v>9828</v>
      </c>
      <c r="E452" s="15" t="s">
        <v>2764</v>
      </c>
      <c r="F452" s="15">
        <v>10</v>
      </c>
      <c r="G452" s="15">
        <v>90</v>
      </c>
      <c r="H452" s="15">
        <v>120</v>
      </c>
      <c r="I452" s="15">
        <v>0.85</v>
      </c>
      <c r="J452" s="15"/>
      <c r="K452" s="15">
        <v>100</v>
      </c>
      <c r="L452" s="15">
        <v>150</v>
      </c>
      <c r="M452" s="15" t="s">
        <v>9484</v>
      </c>
      <c r="N452" s="15" t="s">
        <v>3</v>
      </c>
    </row>
    <row r="453" spans="1:14" ht="15" customHeight="1">
      <c r="A453" s="3" t="s">
        <v>204</v>
      </c>
      <c r="B453" s="15" t="s">
        <v>1</v>
      </c>
      <c r="C453" s="15" t="s">
        <v>184</v>
      </c>
      <c r="D453" s="15" t="s">
        <v>9828</v>
      </c>
      <c r="E453" s="15" t="s">
        <v>2764</v>
      </c>
      <c r="F453" s="15">
        <v>10</v>
      </c>
      <c r="G453" s="15">
        <v>100</v>
      </c>
      <c r="H453" s="15">
        <v>120</v>
      </c>
      <c r="I453" s="15">
        <v>0.85</v>
      </c>
      <c r="J453" s="15"/>
      <c r="K453" s="15">
        <v>5</v>
      </c>
      <c r="L453" s="15">
        <v>175</v>
      </c>
      <c r="M453" s="15" t="s">
        <v>9484</v>
      </c>
      <c r="N453" s="15" t="s">
        <v>3</v>
      </c>
    </row>
    <row r="454" spans="1:14" ht="15" customHeight="1">
      <c r="A454" s="3" t="s">
        <v>205</v>
      </c>
      <c r="B454" s="15" t="s">
        <v>1</v>
      </c>
      <c r="C454" s="15" t="s">
        <v>184</v>
      </c>
      <c r="D454" s="15" t="s">
        <v>9828</v>
      </c>
      <c r="E454" s="15" t="s">
        <v>2764</v>
      </c>
      <c r="F454" s="15">
        <v>10</v>
      </c>
      <c r="G454" s="15">
        <v>150</v>
      </c>
      <c r="H454" s="15">
        <v>120</v>
      </c>
      <c r="I454" s="15">
        <v>0.88</v>
      </c>
      <c r="J454" s="15"/>
      <c r="K454" s="15">
        <v>5</v>
      </c>
      <c r="L454" s="15">
        <v>175</v>
      </c>
      <c r="M454" s="15" t="s">
        <v>9484</v>
      </c>
      <c r="N454" s="15" t="s">
        <v>3</v>
      </c>
    </row>
    <row r="455" spans="1:14" ht="15" customHeight="1">
      <c r="A455" s="3" t="s">
        <v>206</v>
      </c>
      <c r="B455" s="15" t="s">
        <v>1</v>
      </c>
      <c r="C455" s="15" t="s">
        <v>184</v>
      </c>
      <c r="D455" s="15" t="s">
        <v>9828</v>
      </c>
      <c r="E455" s="15" t="s">
        <v>2764</v>
      </c>
      <c r="F455" s="15">
        <v>10</v>
      </c>
      <c r="G455" s="15">
        <v>200</v>
      </c>
      <c r="H455" s="15">
        <v>120</v>
      </c>
      <c r="I455" s="15">
        <v>0.88</v>
      </c>
      <c r="J455" s="15"/>
      <c r="K455" s="15">
        <v>5</v>
      </c>
      <c r="L455" s="15">
        <v>175</v>
      </c>
      <c r="M455" s="15" t="s">
        <v>9484</v>
      </c>
      <c r="N455" s="15" t="s">
        <v>3</v>
      </c>
    </row>
    <row r="456" spans="1:14" ht="15" customHeight="1">
      <c r="A456" s="3" t="s">
        <v>207</v>
      </c>
      <c r="B456" s="15" t="s">
        <v>1</v>
      </c>
      <c r="C456" s="15" t="s">
        <v>184</v>
      </c>
      <c r="D456" s="15" t="s">
        <v>9828</v>
      </c>
      <c r="E456" s="15" t="s">
        <v>2764</v>
      </c>
      <c r="F456" s="15">
        <v>10</v>
      </c>
      <c r="G456" s="15">
        <v>100</v>
      </c>
      <c r="H456" s="15">
        <v>120</v>
      </c>
      <c r="I456" s="15">
        <v>0.76</v>
      </c>
      <c r="J456" s="15"/>
      <c r="K456" s="15">
        <v>20</v>
      </c>
      <c r="L456" s="15">
        <v>150</v>
      </c>
      <c r="M456" s="15" t="s">
        <v>9484</v>
      </c>
      <c r="N456" s="15" t="s">
        <v>3</v>
      </c>
    </row>
    <row r="457" spans="1:14" ht="15" customHeight="1">
      <c r="A457" s="3" t="s">
        <v>208</v>
      </c>
      <c r="B457" s="15" t="s">
        <v>1</v>
      </c>
      <c r="C457" s="15" t="s">
        <v>184</v>
      </c>
      <c r="D457" s="15" t="s">
        <v>9828</v>
      </c>
      <c r="E457" s="15" t="s">
        <v>2764</v>
      </c>
      <c r="F457" s="15">
        <v>15</v>
      </c>
      <c r="G457" s="15">
        <v>100</v>
      </c>
      <c r="H457" s="15">
        <v>150</v>
      </c>
      <c r="I457" s="15">
        <v>0.92</v>
      </c>
      <c r="J457" s="15"/>
      <c r="K457" s="15">
        <v>100</v>
      </c>
      <c r="L457" s="15">
        <v>150</v>
      </c>
      <c r="M457" s="15" t="s">
        <v>9484</v>
      </c>
      <c r="N457" s="15" t="s">
        <v>3</v>
      </c>
    </row>
    <row r="458" spans="1:14" ht="15" customHeight="1">
      <c r="A458" s="3" t="s">
        <v>210</v>
      </c>
      <c r="B458" s="15" t="s">
        <v>1</v>
      </c>
      <c r="C458" s="15" t="s">
        <v>184</v>
      </c>
      <c r="D458" s="15" t="s">
        <v>9828</v>
      </c>
      <c r="E458" s="15" t="s">
        <v>2764</v>
      </c>
      <c r="F458" s="15">
        <v>15</v>
      </c>
      <c r="G458" s="15">
        <v>150</v>
      </c>
      <c r="H458" s="15">
        <v>150</v>
      </c>
      <c r="I458" s="15">
        <v>0.95</v>
      </c>
      <c r="J458" s="15"/>
      <c r="K458" s="15">
        <v>100</v>
      </c>
      <c r="L458" s="15">
        <v>150</v>
      </c>
      <c r="M458" s="15" t="s">
        <v>9484</v>
      </c>
      <c r="N458" s="15" t="s">
        <v>3</v>
      </c>
    </row>
    <row r="459" spans="1:14" ht="15" customHeight="1">
      <c r="A459" s="3" t="s">
        <v>213</v>
      </c>
      <c r="B459" s="15" t="s">
        <v>1</v>
      </c>
      <c r="C459" s="15" t="s">
        <v>184</v>
      </c>
      <c r="D459" s="15" t="s">
        <v>9828</v>
      </c>
      <c r="E459" s="15" t="s">
        <v>2764</v>
      </c>
      <c r="F459" s="15">
        <v>15</v>
      </c>
      <c r="G459" s="15">
        <v>35</v>
      </c>
      <c r="H459" s="15">
        <v>150</v>
      </c>
      <c r="I459" s="15"/>
      <c r="J459" s="15"/>
      <c r="K459" s="15">
        <v>500</v>
      </c>
      <c r="L459" s="15">
        <v>150</v>
      </c>
      <c r="M459" s="15" t="s">
        <v>9484</v>
      </c>
      <c r="N459" s="15" t="s">
        <v>3</v>
      </c>
    </row>
    <row r="460" spans="1:14" ht="15" customHeight="1">
      <c r="A460" s="3" t="s">
        <v>214</v>
      </c>
      <c r="B460" s="15" t="s">
        <v>1</v>
      </c>
      <c r="C460" s="15" t="s">
        <v>184</v>
      </c>
      <c r="D460" s="15" t="s">
        <v>9828</v>
      </c>
      <c r="E460" s="15" t="s">
        <v>2764</v>
      </c>
      <c r="F460" s="15">
        <v>15</v>
      </c>
      <c r="G460" s="15">
        <v>45</v>
      </c>
      <c r="H460" s="15">
        <v>150</v>
      </c>
      <c r="I460" s="15"/>
      <c r="J460" s="15"/>
      <c r="K460" s="15">
        <v>500</v>
      </c>
      <c r="L460" s="15">
        <v>150</v>
      </c>
      <c r="M460" s="15" t="s">
        <v>9484</v>
      </c>
      <c r="N460" s="15" t="s">
        <v>3</v>
      </c>
    </row>
    <row r="461" spans="1:14" ht="15" customHeight="1">
      <c r="A461" s="3" t="s">
        <v>216</v>
      </c>
      <c r="B461" s="15" t="s">
        <v>1</v>
      </c>
      <c r="C461" s="15" t="s">
        <v>184</v>
      </c>
      <c r="D461" s="15" t="s">
        <v>9828</v>
      </c>
      <c r="E461" s="15" t="s">
        <v>2764</v>
      </c>
      <c r="F461" s="15">
        <v>15</v>
      </c>
      <c r="G461" s="15">
        <v>50</v>
      </c>
      <c r="H461" s="15">
        <v>150</v>
      </c>
      <c r="I461" s="15">
        <v>0.75</v>
      </c>
      <c r="J461" s="15"/>
      <c r="K461" s="15">
        <v>300</v>
      </c>
      <c r="L461" s="15">
        <v>150</v>
      </c>
      <c r="M461" s="15" t="s">
        <v>9484</v>
      </c>
      <c r="N461" s="15" t="s">
        <v>3</v>
      </c>
    </row>
    <row r="462" spans="1:14" ht="15" customHeight="1">
      <c r="A462" s="3" t="s">
        <v>217</v>
      </c>
      <c r="B462" s="15" t="s">
        <v>1</v>
      </c>
      <c r="C462" s="15" t="s">
        <v>184</v>
      </c>
      <c r="D462" s="15" t="s">
        <v>9828</v>
      </c>
      <c r="E462" s="15" t="s">
        <v>2764</v>
      </c>
      <c r="F462" s="15">
        <v>15</v>
      </c>
      <c r="G462" s="15">
        <v>60</v>
      </c>
      <c r="H462" s="15">
        <v>150</v>
      </c>
      <c r="I462" s="15">
        <v>0.75</v>
      </c>
      <c r="J462" s="15"/>
      <c r="K462" s="15">
        <v>300</v>
      </c>
      <c r="L462" s="15">
        <v>150</v>
      </c>
      <c r="M462" s="15" t="s">
        <v>9484</v>
      </c>
      <c r="N462" s="15" t="s">
        <v>3</v>
      </c>
    </row>
    <row r="463" spans="1:14" ht="15" customHeight="1">
      <c r="A463" s="3" t="s">
        <v>219</v>
      </c>
      <c r="B463" s="15" t="s">
        <v>1</v>
      </c>
      <c r="C463" s="15" t="s">
        <v>184</v>
      </c>
      <c r="D463" s="15" t="s">
        <v>9828</v>
      </c>
      <c r="E463" s="15" t="s">
        <v>2764</v>
      </c>
      <c r="F463" s="15">
        <v>15</v>
      </c>
      <c r="G463" s="15">
        <v>90</v>
      </c>
      <c r="H463" s="15">
        <v>150</v>
      </c>
      <c r="I463" s="15">
        <v>0.92</v>
      </c>
      <c r="J463" s="15"/>
      <c r="K463" s="15">
        <v>100</v>
      </c>
      <c r="L463" s="15">
        <v>150</v>
      </c>
      <c r="M463" s="15" t="s">
        <v>9484</v>
      </c>
      <c r="N463" s="15" t="s">
        <v>3</v>
      </c>
    </row>
    <row r="464" spans="1:14" ht="15" customHeight="1">
      <c r="A464" s="3" t="s">
        <v>923</v>
      </c>
      <c r="B464" s="15" t="s">
        <v>1</v>
      </c>
      <c r="C464" s="15" t="s">
        <v>182</v>
      </c>
      <c r="D464" s="15" t="s">
        <v>9828</v>
      </c>
      <c r="E464" s="15" t="s">
        <v>2764</v>
      </c>
      <c r="F464" s="15">
        <v>16</v>
      </c>
      <c r="G464" s="15">
        <v>100</v>
      </c>
      <c r="H464" s="15">
        <v>150</v>
      </c>
      <c r="I464" s="15">
        <v>0.85</v>
      </c>
      <c r="J464" s="15"/>
      <c r="K464" s="15">
        <v>300</v>
      </c>
      <c r="L464" s="15">
        <v>150</v>
      </c>
      <c r="M464" s="15" t="s">
        <v>9484</v>
      </c>
      <c r="N464" s="15" t="s">
        <v>3</v>
      </c>
    </row>
    <row r="465" spans="1:14" ht="15" customHeight="1">
      <c r="A465" s="3" t="s">
        <v>220</v>
      </c>
      <c r="B465" s="15" t="s">
        <v>1</v>
      </c>
      <c r="C465" s="15" t="s">
        <v>182</v>
      </c>
      <c r="D465" s="15" t="s">
        <v>9828</v>
      </c>
      <c r="E465" s="15" t="s">
        <v>2764</v>
      </c>
      <c r="F465" s="15">
        <v>16</v>
      </c>
      <c r="G465" s="15">
        <v>150</v>
      </c>
      <c r="H465" s="15">
        <v>150</v>
      </c>
      <c r="I465" s="15">
        <v>0.95</v>
      </c>
      <c r="J465" s="15"/>
      <c r="K465" s="15">
        <v>100</v>
      </c>
      <c r="L465" s="15">
        <v>150</v>
      </c>
      <c r="M465" s="15" t="s">
        <v>9484</v>
      </c>
      <c r="N465" s="15" t="s">
        <v>3</v>
      </c>
    </row>
    <row r="466" spans="1:14" ht="15" customHeight="1">
      <c r="A466" s="3" t="s">
        <v>221</v>
      </c>
      <c r="B466" s="15" t="s">
        <v>1</v>
      </c>
      <c r="C466" s="15" t="s">
        <v>182</v>
      </c>
      <c r="D466" s="15" t="s">
        <v>9828</v>
      </c>
      <c r="E466" s="15" t="s">
        <v>2764</v>
      </c>
      <c r="F466" s="15">
        <v>16</v>
      </c>
      <c r="G466" s="15">
        <v>35</v>
      </c>
      <c r="H466" s="15">
        <v>150</v>
      </c>
      <c r="I466" s="15">
        <v>0.63</v>
      </c>
      <c r="J466" s="15"/>
      <c r="K466" s="15">
        <v>500</v>
      </c>
      <c r="L466" s="15">
        <v>150</v>
      </c>
      <c r="M466" s="15" t="s">
        <v>9484</v>
      </c>
      <c r="N466" s="15" t="s">
        <v>3</v>
      </c>
    </row>
    <row r="467" spans="1:14" ht="15" customHeight="1">
      <c r="A467" s="3" t="s">
        <v>222</v>
      </c>
      <c r="B467" s="15" t="s">
        <v>1</v>
      </c>
      <c r="C467" s="15" t="s">
        <v>182</v>
      </c>
      <c r="D467" s="15" t="s">
        <v>9828</v>
      </c>
      <c r="E467" s="15" t="s">
        <v>2764</v>
      </c>
      <c r="F467" s="15">
        <v>16</v>
      </c>
      <c r="G467" s="15">
        <v>45</v>
      </c>
      <c r="H467" s="15">
        <v>150</v>
      </c>
      <c r="I467" s="15">
        <v>0.63</v>
      </c>
      <c r="J467" s="15"/>
      <c r="K467" s="15">
        <v>500</v>
      </c>
      <c r="L467" s="15">
        <v>150</v>
      </c>
      <c r="M467" s="15" t="s">
        <v>9484</v>
      </c>
      <c r="N467" s="15" t="s">
        <v>3</v>
      </c>
    </row>
    <row r="468" spans="1:14" ht="15" customHeight="1">
      <c r="A468" s="3" t="s">
        <v>223</v>
      </c>
      <c r="B468" s="15" t="s">
        <v>1</v>
      </c>
      <c r="C468" s="15" t="s">
        <v>182</v>
      </c>
      <c r="D468" s="15" t="s">
        <v>9828</v>
      </c>
      <c r="E468" s="15" t="s">
        <v>2764</v>
      </c>
      <c r="F468" s="15">
        <v>16</v>
      </c>
      <c r="G468" s="15">
        <v>50</v>
      </c>
      <c r="H468" s="15">
        <v>150</v>
      </c>
      <c r="I468" s="15">
        <v>0.75</v>
      </c>
      <c r="J468" s="15"/>
      <c r="K468" s="15">
        <v>500</v>
      </c>
      <c r="L468" s="15">
        <v>150</v>
      </c>
      <c r="M468" s="15" t="s">
        <v>9484</v>
      </c>
      <c r="N468" s="15" t="s">
        <v>3</v>
      </c>
    </row>
    <row r="469" spans="1:14" ht="15" customHeight="1">
      <c r="A469" s="3" t="s">
        <v>224</v>
      </c>
      <c r="B469" s="15" t="s">
        <v>1</v>
      </c>
      <c r="C469" s="15" t="s">
        <v>182</v>
      </c>
      <c r="D469" s="15" t="s">
        <v>9828</v>
      </c>
      <c r="E469" s="15" t="s">
        <v>2764</v>
      </c>
      <c r="F469" s="15">
        <v>16</v>
      </c>
      <c r="G469" s="15">
        <v>60</v>
      </c>
      <c r="H469" s="15">
        <v>150</v>
      </c>
      <c r="I469" s="15">
        <v>0.75</v>
      </c>
      <c r="J469" s="15"/>
      <c r="K469" s="15">
        <v>500</v>
      </c>
      <c r="L469" s="15">
        <v>150</v>
      </c>
      <c r="M469" s="15" t="s">
        <v>9484</v>
      </c>
      <c r="N469" s="15" t="s">
        <v>3</v>
      </c>
    </row>
    <row r="470" spans="1:14" ht="15" customHeight="1">
      <c r="A470" s="3" t="s">
        <v>225</v>
      </c>
      <c r="B470" s="15" t="s">
        <v>1</v>
      </c>
      <c r="C470" s="15" t="s">
        <v>182</v>
      </c>
      <c r="D470" s="15" t="s">
        <v>9828</v>
      </c>
      <c r="E470" s="15" t="s">
        <v>2764</v>
      </c>
      <c r="F470" s="15">
        <v>16</v>
      </c>
      <c r="G470" s="15">
        <v>90</v>
      </c>
      <c r="H470" s="15">
        <v>150</v>
      </c>
      <c r="I470" s="15">
        <v>0.85</v>
      </c>
      <c r="J470" s="15"/>
      <c r="K470" s="15">
        <v>300</v>
      </c>
      <c r="L470" s="15">
        <v>150</v>
      </c>
      <c r="M470" s="15" t="s">
        <v>9484</v>
      </c>
      <c r="N470" s="15" t="s">
        <v>3</v>
      </c>
    </row>
    <row r="471" spans="1:14" ht="15" customHeight="1">
      <c r="A471" s="3" t="s">
        <v>227</v>
      </c>
      <c r="B471" s="15" t="s">
        <v>1</v>
      </c>
      <c r="C471" s="15" t="s">
        <v>182</v>
      </c>
      <c r="D471" s="15" t="s">
        <v>9828</v>
      </c>
      <c r="E471" s="15" t="s">
        <v>2764</v>
      </c>
      <c r="F471" s="15">
        <v>20</v>
      </c>
      <c r="G471" s="15">
        <v>100</v>
      </c>
      <c r="H471" s="15">
        <v>150</v>
      </c>
      <c r="I471" s="15">
        <v>0.95</v>
      </c>
      <c r="J471" s="15"/>
      <c r="K471" s="15">
        <v>100</v>
      </c>
      <c r="L471" s="15">
        <v>150</v>
      </c>
      <c r="M471" s="15" t="s">
        <v>9484</v>
      </c>
      <c r="N471" s="15" t="s">
        <v>3</v>
      </c>
    </row>
    <row r="472" spans="1:14" ht="15" customHeight="1">
      <c r="A472" s="3" t="s">
        <v>228</v>
      </c>
      <c r="B472" s="15" t="s">
        <v>1</v>
      </c>
      <c r="C472" s="15" t="s">
        <v>184</v>
      </c>
      <c r="D472" s="15" t="s">
        <v>9828</v>
      </c>
      <c r="E472" s="15" t="s">
        <v>2764</v>
      </c>
      <c r="F472" s="15">
        <v>20</v>
      </c>
      <c r="G472" s="15">
        <v>100</v>
      </c>
      <c r="H472" s="15">
        <v>150</v>
      </c>
      <c r="I472" s="15">
        <v>0.85</v>
      </c>
      <c r="J472" s="15"/>
      <c r="K472" s="15">
        <v>100</v>
      </c>
      <c r="L472" s="15">
        <v>150</v>
      </c>
      <c r="M472" s="15" t="s">
        <v>9484</v>
      </c>
      <c r="N472" s="15" t="s">
        <v>3</v>
      </c>
    </row>
    <row r="473" spans="1:14" ht="15" customHeight="1">
      <c r="A473" s="3" t="s">
        <v>924</v>
      </c>
      <c r="B473" s="15" t="s">
        <v>1</v>
      </c>
      <c r="C473" s="15" t="s">
        <v>184</v>
      </c>
      <c r="D473" s="15" t="s">
        <v>9828</v>
      </c>
      <c r="E473" s="15" t="s">
        <v>2764</v>
      </c>
      <c r="F473" s="15">
        <v>20</v>
      </c>
      <c r="G473" s="15">
        <v>150</v>
      </c>
      <c r="H473" s="15">
        <v>150</v>
      </c>
      <c r="I473" s="15">
        <v>0.95</v>
      </c>
      <c r="J473" s="15"/>
      <c r="K473" s="15">
        <v>100</v>
      </c>
      <c r="L473" s="15">
        <v>150</v>
      </c>
      <c r="M473" s="15" t="s">
        <v>9484</v>
      </c>
      <c r="N473" s="15" t="s">
        <v>3</v>
      </c>
    </row>
    <row r="474" spans="1:14" ht="15" customHeight="1">
      <c r="A474" s="3" t="s">
        <v>231</v>
      </c>
      <c r="B474" s="15" t="s">
        <v>1</v>
      </c>
      <c r="C474" s="15" t="s">
        <v>184</v>
      </c>
      <c r="D474" s="15" t="s">
        <v>9828</v>
      </c>
      <c r="E474" s="15" t="s">
        <v>2764</v>
      </c>
      <c r="F474" s="15">
        <v>20</v>
      </c>
      <c r="G474" s="15">
        <v>200</v>
      </c>
      <c r="H474" s="15">
        <v>150</v>
      </c>
      <c r="I474" s="15">
        <v>0.95</v>
      </c>
      <c r="J474" s="15"/>
      <c r="K474" s="15">
        <v>100</v>
      </c>
      <c r="L474" s="15">
        <v>150</v>
      </c>
      <c r="M474" s="15" t="s">
        <v>9484</v>
      </c>
      <c r="N474" s="15" t="s">
        <v>3</v>
      </c>
    </row>
    <row r="475" spans="1:14" ht="15" customHeight="1">
      <c r="A475" s="3" t="s">
        <v>233</v>
      </c>
      <c r="B475" s="15" t="s">
        <v>1</v>
      </c>
      <c r="C475" s="15" t="s">
        <v>182</v>
      </c>
      <c r="D475" s="15" t="s">
        <v>9828</v>
      </c>
      <c r="E475" s="15" t="s">
        <v>2764</v>
      </c>
      <c r="F475" s="15">
        <v>20</v>
      </c>
      <c r="G475" s="15">
        <v>35</v>
      </c>
      <c r="H475" s="15">
        <v>150</v>
      </c>
      <c r="I475" s="15">
        <v>0.75</v>
      </c>
      <c r="J475" s="15"/>
      <c r="K475" s="15">
        <v>200</v>
      </c>
      <c r="L475" s="15">
        <v>150</v>
      </c>
      <c r="M475" s="15" t="s">
        <v>9484</v>
      </c>
      <c r="N475" s="15" t="s">
        <v>3</v>
      </c>
    </row>
    <row r="476" spans="1:14" ht="15" customHeight="1">
      <c r="A476" s="3" t="s">
        <v>234</v>
      </c>
      <c r="B476" s="15" t="s">
        <v>1</v>
      </c>
      <c r="C476" s="15" t="s">
        <v>184</v>
      </c>
      <c r="D476" s="15" t="s">
        <v>9828</v>
      </c>
      <c r="E476" s="15" t="s">
        <v>2764</v>
      </c>
      <c r="F476" s="15">
        <v>20</v>
      </c>
      <c r="G476" s="15">
        <v>35</v>
      </c>
      <c r="H476" s="15">
        <v>150</v>
      </c>
      <c r="I476" s="15">
        <v>0.8</v>
      </c>
      <c r="J476" s="15"/>
      <c r="K476" s="15">
        <v>100</v>
      </c>
      <c r="L476" s="15">
        <v>150</v>
      </c>
      <c r="M476" s="15" t="s">
        <v>9484</v>
      </c>
      <c r="N476" s="15" t="s">
        <v>3</v>
      </c>
    </row>
    <row r="477" spans="1:14" ht="15" customHeight="1">
      <c r="A477" s="3" t="s">
        <v>235</v>
      </c>
      <c r="B477" s="15" t="s">
        <v>1</v>
      </c>
      <c r="C477" s="15" t="s">
        <v>182</v>
      </c>
      <c r="D477" s="15" t="s">
        <v>9828</v>
      </c>
      <c r="E477" s="15" t="s">
        <v>2764</v>
      </c>
      <c r="F477" s="15">
        <v>20</v>
      </c>
      <c r="G477" s="15">
        <v>45</v>
      </c>
      <c r="H477" s="15">
        <v>150</v>
      </c>
      <c r="I477" s="15">
        <v>0.75</v>
      </c>
      <c r="J477" s="15"/>
      <c r="K477" s="15">
        <v>200</v>
      </c>
      <c r="L477" s="15">
        <v>150</v>
      </c>
      <c r="M477" s="15" t="s">
        <v>9484</v>
      </c>
      <c r="N477" s="15" t="s">
        <v>3</v>
      </c>
    </row>
    <row r="478" spans="1:14" ht="15" customHeight="1">
      <c r="A478" s="3" t="s">
        <v>236</v>
      </c>
      <c r="B478" s="15" t="s">
        <v>1</v>
      </c>
      <c r="C478" s="15" t="s">
        <v>184</v>
      </c>
      <c r="D478" s="15" t="s">
        <v>9828</v>
      </c>
      <c r="E478" s="15" t="s">
        <v>2764</v>
      </c>
      <c r="F478" s="15">
        <v>20</v>
      </c>
      <c r="G478" s="15">
        <v>45</v>
      </c>
      <c r="H478" s="15">
        <v>150</v>
      </c>
      <c r="I478" s="15">
        <v>0.8</v>
      </c>
      <c r="J478" s="15"/>
      <c r="K478" s="15">
        <v>100</v>
      </c>
      <c r="L478" s="15">
        <v>150</v>
      </c>
      <c r="M478" s="15" t="s">
        <v>9484</v>
      </c>
      <c r="N478" s="15" t="s">
        <v>3</v>
      </c>
    </row>
    <row r="479" spans="1:14" ht="15" customHeight="1">
      <c r="A479" s="3" t="s">
        <v>238</v>
      </c>
      <c r="B479" s="15" t="s">
        <v>1</v>
      </c>
      <c r="C479" s="15" t="s">
        <v>182</v>
      </c>
      <c r="D479" s="15" t="s">
        <v>9828</v>
      </c>
      <c r="E479" s="15" t="s">
        <v>2764</v>
      </c>
      <c r="F479" s="15">
        <v>20</v>
      </c>
      <c r="G479" s="15">
        <v>50</v>
      </c>
      <c r="H479" s="15">
        <v>150</v>
      </c>
      <c r="I479" s="15">
        <v>0.82</v>
      </c>
      <c r="J479" s="15"/>
      <c r="K479" s="15">
        <v>200</v>
      </c>
      <c r="L479" s="15">
        <v>150</v>
      </c>
      <c r="M479" s="15" t="s">
        <v>9484</v>
      </c>
      <c r="N479" s="15" t="s">
        <v>3</v>
      </c>
    </row>
    <row r="480" spans="1:14" ht="15" customHeight="1">
      <c r="A480" s="3" t="s">
        <v>239</v>
      </c>
      <c r="B480" s="15" t="s">
        <v>1</v>
      </c>
      <c r="C480" s="15" t="s">
        <v>184</v>
      </c>
      <c r="D480" s="15" t="s">
        <v>9828</v>
      </c>
      <c r="E480" s="15" t="s">
        <v>2764</v>
      </c>
      <c r="F480" s="15">
        <v>20</v>
      </c>
      <c r="G480" s="15">
        <v>50</v>
      </c>
      <c r="H480" s="15">
        <v>150</v>
      </c>
      <c r="I480" s="15">
        <v>0.8</v>
      </c>
      <c r="J480" s="15"/>
      <c r="K480" s="15">
        <v>100</v>
      </c>
      <c r="L480" s="15">
        <v>150</v>
      </c>
      <c r="M480" s="15" t="s">
        <v>9484</v>
      </c>
      <c r="N480" s="15" t="s">
        <v>3</v>
      </c>
    </row>
    <row r="481" spans="1:14" ht="15" customHeight="1">
      <c r="A481" s="3" t="s">
        <v>240</v>
      </c>
      <c r="B481" s="15" t="s">
        <v>1</v>
      </c>
      <c r="C481" s="15" t="s">
        <v>182</v>
      </c>
      <c r="D481" s="15" t="s">
        <v>9828</v>
      </c>
      <c r="E481" s="15" t="s">
        <v>2764</v>
      </c>
      <c r="F481" s="15">
        <v>20</v>
      </c>
      <c r="G481" s="15">
        <v>60</v>
      </c>
      <c r="H481" s="15">
        <v>150</v>
      </c>
      <c r="I481" s="15">
        <v>0.82</v>
      </c>
      <c r="J481" s="15"/>
      <c r="K481" s="15">
        <v>200</v>
      </c>
      <c r="L481" s="15">
        <v>150</v>
      </c>
      <c r="M481" s="15" t="s">
        <v>9484</v>
      </c>
      <c r="N481" s="15" t="s">
        <v>3</v>
      </c>
    </row>
    <row r="482" spans="1:14" ht="15" customHeight="1">
      <c r="A482" s="3" t="s">
        <v>241</v>
      </c>
      <c r="B482" s="15" t="s">
        <v>1</v>
      </c>
      <c r="C482" s="15" t="s">
        <v>184</v>
      </c>
      <c r="D482" s="15" t="s">
        <v>9828</v>
      </c>
      <c r="E482" s="15" t="s">
        <v>2764</v>
      </c>
      <c r="F482" s="15">
        <v>20</v>
      </c>
      <c r="G482" s="15">
        <v>60</v>
      </c>
      <c r="H482" s="15">
        <v>150</v>
      </c>
      <c r="I482" s="15">
        <v>0.8</v>
      </c>
      <c r="J482" s="15"/>
      <c r="K482" s="15">
        <v>100</v>
      </c>
      <c r="L482" s="15">
        <v>150</v>
      </c>
      <c r="M482" s="15" t="s">
        <v>9484</v>
      </c>
      <c r="N482" s="15" t="s">
        <v>3</v>
      </c>
    </row>
    <row r="483" spans="1:14" ht="15" customHeight="1">
      <c r="A483" s="3" t="s">
        <v>243</v>
      </c>
      <c r="B483" s="15" t="s">
        <v>1</v>
      </c>
      <c r="C483" s="15" t="s">
        <v>184</v>
      </c>
      <c r="D483" s="15" t="s">
        <v>9828</v>
      </c>
      <c r="E483" s="15" t="s">
        <v>2764</v>
      </c>
      <c r="F483" s="15">
        <v>20</v>
      </c>
      <c r="G483" s="15">
        <v>80</v>
      </c>
      <c r="H483" s="15">
        <v>150</v>
      </c>
      <c r="I483" s="15">
        <v>0.8</v>
      </c>
      <c r="J483" s="15"/>
      <c r="K483" s="15">
        <v>100</v>
      </c>
      <c r="L483" s="15">
        <v>150</v>
      </c>
      <c r="M483" s="15" t="s">
        <v>9484</v>
      </c>
      <c r="N483" s="15" t="s">
        <v>3</v>
      </c>
    </row>
    <row r="484" spans="1:14" ht="15" customHeight="1">
      <c r="A484" s="3" t="s">
        <v>244</v>
      </c>
      <c r="B484" s="15" t="s">
        <v>1</v>
      </c>
      <c r="C484" s="15" t="s">
        <v>182</v>
      </c>
      <c r="D484" s="15" t="s">
        <v>9828</v>
      </c>
      <c r="E484" s="15" t="s">
        <v>2764</v>
      </c>
      <c r="F484" s="15">
        <v>20</v>
      </c>
      <c r="G484" s="15">
        <v>90</v>
      </c>
      <c r="H484" s="15">
        <v>150</v>
      </c>
      <c r="I484" s="15">
        <v>0.95</v>
      </c>
      <c r="J484" s="15"/>
      <c r="K484" s="15">
        <v>100</v>
      </c>
      <c r="L484" s="15">
        <v>150</v>
      </c>
      <c r="M484" s="15" t="s">
        <v>9484</v>
      </c>
      <c r="N484" s="15" t="s">
        <v>3</v>
      </c>
    </row>
    <row r="485" spans="1:14" ht="15" customHeight="1">
      <c r="A485" s="3" t="s">
        <v>245</v>
      </c>
      <c r="B485" s="15" t="s">
        <v>1</v>
      </c>
      <c r="C485" s="15" t="s">
        <v>184</v>
      </c>
      <c r="D485" s="15" t="s">
        <v>9828</v>
      </c>
      <c r="E485" s="15" t="s">
        <v>2764</v>
      </c>
      <c r="F485" s="15">
        <v>20</v>
      </c>
      <c r="G485" s="15">
        <v>90</v>
      </c>
      <c r="H485" s="15">
        <v>150</v>
      </c>
      <c r="I485" s="15">
        <v>0.85</v>
      </c>
      <c r="J485" s="15"/>
      <c r="K485" s="15">
        <v>100</v>
      </c>
      <c r="L485" s="15">
        <v>150</v>
      </c>
      <c r="M485" s="15" t="s">
        <v>9484</v>
      </c>
      <c r="N485" s="15" t="s">
        <v>3</v>
      </c>
    </row>
    <row r="486" spans="1:14" ht="15" customHeight="1">
      <c r="A486" s="3" t="s">
        <v>246</v>
      </c>
      <c r="B486" s="15" t="s">
        <v>1</v>
      </c>
      <c r="C486" s="15" t="s">
        <v>184</v>
      </c>
      <c r="D486" s="15" t="s">
        <v>9828</v>
      </c>
      <c r="E486" s="15" t="s">
        <v>2764</v>
      </c>
      <c r="F486" s="15">
        <v>20</v>
      </c>
      <c r="G486" s="15">
        <v>100</v>
      </c>
      <c r="H486" s="15">
        <v>150</v>
      </c>
      <c r="I486" s="15">
        <v>0.85</v>
      </c>
      <c r="J486" s="15"/>
      <c r="K486" s="15">
        <v>5</v>
      </c>
      <c r="L486" s="15">
        <v>175</v>
      </c>
      <c r="M486" s="15" t="s">
        <v>9484</v>
      </c>
      <c r="N486" s="15" t="s">
        <v>3</v>
      </c>
    </row>
    <row r="487" spans="1:14" ht="15" customHeight="1">
      <c r="A487" s="3" t="s">
        <v>247</v>
      </c>
      <c r="B487" s="15" t="s">
        <v>1</v>
      </c>
      <c r="C487" s="15" t="s">
        <v>184</v>
      </c>
      <c r="D487" s="15" t="s">
        <v>9828</v>
      </c>
      <c r="E487" s="15" t="s">
        <v>2764</v>
      </c>
      <c r="F487" s="15">
        <v>20</v>
      </c>
      <c r="G487" s="15">
        <v>150</v>
      </c>
      <c r="H487" s="15">
        <v>150</v>
      </c>
      <c r="I487" s="15">
        <v>0.88</v>
      </c>
      <c r="J487" s="15"/>
      <c r="K487" s="15">
        <v>5</v>
      </c>
      <c r="L487" s="15">
        <v>175</v>
      </c>
      <c r="M487" s="15" t="s">
        <v>9484</v>
      </c>
      <c r="N487" s="15" t="s">
        <v>3</v>
      </c>
    </row>
    <row r="488" spans="1:14" ht="15" customHeight="1">
      <c r="A488" s="3" t="s">
        <v>248</v>
      </c>
      <c r="B488" s="15" t="s">
        <v>1</v>
      </c>
      <c r="C488" s="15" t="s">
        <v>184</v>
      </c>
      <c r="D488" s="15" t="s">
        <v>9828</v>
      </c>
      <c r="E488" s="15" t="s">
        <v>2764</v>
      </c>
      <c r="F488" s="15">
        <v>20</v>
      </c>
      <c r="G488" s="15">
        <v>200</v>
      </c>
      <c r="H488" s="15">
        <v>150</v>
      </c>
      <c r="I488" s="15">
        <v>0.88</v>
      </c>
      <c r="J488" s="15"/>
      <c r="K488" s="15">
        <v>5</v>
      </c>
      <c r="L488" s="15">
        <v>175</v>
      </c>
      <c r="M488" s="15" t="s">
        <v>9484</v>
      </c>
      <c r="N488" s="15" t="s">
        <v>3</v>
      </c>
    </row>
    <row r="489" spans="1:14" ht="15" customHeight="1">
      <c r="A489" s="3" t="s">
        <v>249</v>
      </c>
      <c r="B489" s="15" t="s">
        <v>1</v>
      </c>
      <c r="C489" s="15" t="s">
        <v>184</v>
      </c>
      <c r="D489" s="15" t="s">
        <v>9828</v>
      </c>
      <c r="E489" s="15" t="s">
        <v>2764</v>
      </c>
      <c r="F489" s="15">
        <v>20</v>
      </c>
      <c r="G489" s="15">
        <v>100</v>
      </c>
      <c r="H489" s="15">
        <v>150</v>
      </c>
      <c r="I489" s="15">
        <v>0.75</v>
      </c>
      <c r="J489" s="15"/>
      <c r="K489" s="15">
        <v>20</v>
      </c>
      <c r="L489" s="15">
        <v>150</v>
      </c>
      <c r="M489" s="15" t="s">
        <v>9484</v>
      </c>
      <c r="N489" s="15" t="s">
        <v>3</v>
      </c>
    </row>
    <row r="490" spans="1:14" ht="15" customHeight="1">
      <c r="A490" s="3" t="s">
        <v>250</v>
      </c>
      <c r="B490" s="15" t="s">
        <v>1</v>
      </c>
      <c r="C490" s="15" t="s">
        <v>184</v>
      </c>
      <c r="D490" s="15" t="s">
        <v>9828</v>
      </c>
      <c r="E490" s="15" t="s">
        <v>2764</v>
      </c>
      <c r="F490" s="15">
        <v>20</v>
      </c>
      <c r="G490" s="15">
        <v>120</v>
      </c>
      <c r="H490" s="15">
        <v>150</v>
      </c>
      <c r="I490" s="15">
        <v>0.83</v>
      </c>
      <c r="J490" s="15"/>
      <c r="K490" s="15">
        <v>20</v>
      </c>
      <c r="L490" s="15">
        <v>150</v>
      </c>
      <c r="M490" s="15" t="s">
        <v>9484</v>
      </c>
      <c r="N490" s="15" t="s">
        <v>3</v>
      </c>
    </row>
    <row r="491" spans="1:14" ht="15" customHeight="1">
      <c r="A491" s="3" t="s">
        <v>251</v>
      </c>
      <c r="B491" s="15" t="s">
        <v>1</v>
      </c>
      <c r="C491" s="15" t="s">
        <v>184</v>
      </c>
      <c r="D491" s="15" t="s">
        <v>9828</v>
      </c>
      <c r="E491" s="15" t="s">
        <v>2764</v>
      </c>
      <c r="F491" s="15">
        <v>25</v>
      </c>
      <c r="G491" s="15">
        <v>100</v>
      </c>
      <c r="H491" s="15">
        <v>200</v>
      </c>
      <c r="I491" s="15">
        <v>0.85</v>
      </c>
      <c r="J491" s="15"/>
      <c r="K491" s="15">
        <v>100</v>
      </c>
      <c r="L491" s="15">
        <v>150</v>
      </c>
      <c r="M491" s="15" t="s">
        <v>9484</v>
      </c>
      <c r="N491" s="15" t="s">
        <v>3</v>
      </c>
    </row>
    <row r="492" spans="1:14" ht="15" customHeight="1">
      <c r="A492" s="3" t="s">
        <v>253</v>
      </c>
      <c r="B492" s="15" t="s">
        <v>1</v>
      </c>
      <c r="C492" s="15" t="s">
        <v>184</v>
      </c>
      <c r="D492" s="15" t="s">
        <v>9828</v>
      </c>
      <c r="E492" s="15" t="s">
        <v>2764</v>
      </c>
      <c r="F492" s="15">
        <v>25</v>
      </c>
      <c r="G492" s="15">
        <v>150</v>
      </c>
      <c r="H492" s="15">
        <v>200</v>
      </c>
      <c r="I492" s="15">
        <v>0.95</v>
      </c>
      <c r="J492" s="15"/>
      <c r="K492" s="15">
        <v>100</v>
      </c>
      <c r="L492" s="15">
        <v>150</v>
      </c>
      <c r="M492" s="15" t="s">
        <v>9484</v>
      </c>
      <c r="N492" s="15" t="s">
        <v>3</v>
      </c>
    </row>
    <row r="493" spans="1:14" ht="15" customHeight="1">
      <c r="A493" s="3" t="s">
        <v>255</v>
      </c>
      <c r="B493" s="15" t="s">
        <v>1</v>
      </c>
      <c r="C493" s="15" t="s">
        <v>184</v>
      </c>
      <c r="D493" s="15" t="s">
        <v>9828</v>
      </c>
      <c r="E493" s="15" t="s">
        <v>2764</v>
      </c>
      <c r="F493" s="15">
        <v>25</v>
      </c>
      <c r="G493" s="15">
        <v>35</v>
      </c>
      <c r="H493" s="15">
        <v>200</v>
      </c>
      <c r="I493" s="15"/>
      <c r="J493" s="15"/>
      <c r="K493" s="15">
        <v>2000</v>
      </c>
      <c r="L493" s="15">
        <v>150</v>
      </c>
      <c r="M493" s="15" t="s">
        <v>9484</v>
      </c>
      <c r="N493" s="15" t="s">
        <v>3</v>
      </c>
    </row>
    <row r="494" spans="1:14" ht="15" customHeight="1">
      <c r="A494" s="3" t="s">
        <v>256</v>
      </c>
      <c r="B494" s="15" t="s">
        <v>1</v>
      </c>
      <c r="C494" s="15" t="s">
        <v>184</v>
      </c>
      <c r="D494" s="15" t="s">
        <v>9828</v>
      </c>
      <c r="E494" s="15" t="s">
        <v>2764</v>
      </c>
      <c r="F494" s="15">
        <v>25</v>
      </c>
      <c r="G494" s="15">
        <v>45</v>
      </c>
      <c r="H494" s="15">
        <v>200</v>
      </c>
      <c r="I494" s="15"/>
      <c r="J494" s="15"/>
      <c r="K494" s="15">
        <v>2000</v>
      </c>
      <c r="L494" s="15">
        <v>150</v>
      </c>
      <c r="M494" s="15" t="s">
        <v>9484</v>
      </c>
      <c r="N494" s="15" t="s">
        <v>3</v>
      </c>
    </row>
    <row r="495" spans="1:14" ht="15" customHeight="1">
      <c r="A495" s="3" t="s">
        <v>258</v>
      </c>
      <c r="B495" s="15" t="s">
        <v>1</v>
      </c>
      <c r="C495" s="15" t="s">
        <v>184</v>
      </c>
      <c r="D495" s="15" t="s">
        <v>9828</v>
      </c>
      <c r="E495" s="15" t="s">
        <v>2764</v>
      </c>
      <c r="F495" s="15">
        <v>25</v>
      </c>
      <c r="G495" s="15">
        <v>50</v>
      </c>
      <c r="H495" s="15">
        <v>200</v>
      </c>
      <c r="I495" s="15">
        <v>0.75</v>
      </c>
      <c r="J495" s="15"/>
      <c r="K495" s="15">
        <v>2000</v>
      </c>
      <c r="L495" s="15">
        <v>150</v>
      </c>
      <c r="M495" s="15" t="s">
        <v>9484</v>
      </c>
      <c r="N495" s="15" t="s">
        <v>3</v>
      </c>
    </row>
    <row r="496" spans="1:14" ht="15" customHeight="1">
      <c r="A496" s="3" t="s">
        <v>259</v>
      </c>
      <c r="B496" s="15" t="s">
        <v>1</v>
      </c>
      <c r="C496" s="15" t="s">
        <v>184</v>
      </c>
      <c r="D496" s="15" t="s">
        <v>9828</v>
      </c>
      <c r="E496" s="15" t="s">
        <v>2764</v>
      </c>
      <c r="F496" s="15">
        <v>25</v>
      </c>
      <c r="G496" s="15">
        <v>60</v>
      </c>
      <c r="H496" s="15">
        <v>200</v>
      </c>
      <c r="I496" s="15">
        <v>0.75</v>
      </c>
      <c r="J496" s="15"/>
      <c r="K496" s="15">
        <v>2000</v>
      </c>
      <c r="L496" s="15">
        <v>150</v>
      </c>
      <c r="M496" s="15" t="s">
        <v>9484</v>
      </c>
      <c r="N496" s="15" t="s">
        <v>3</v>
      </c>
    </row>
    <row r="497" spans="1:14" ht="15" customHeight="1">
      <c r="A497" s="3" t="s">
        <v>261</v>
      </c>
      <c r="B497" s="15" t="s">
        <v>1</v>
      </c>
      <c r="C497" s="15" t="s">
        <v>184</v>
      </c>
      <c r="D497" s="15" t="s">
        <v>9828</v>
      </c>
      <c r="E497" s="15" t="s">
        <v>2764</v>
      </c>
      <c r="F497" s="15">
        <v>25</v>
      </c>
      <c r="G497" s="15">
        <v>90</v>
      </c>
      <c r="H497" s="15">
        <v>200</v>
      </c>
      <c r="I497" s="15">
        <v>0.85</v>
      </c>
      <c r="J497" s="15"/>
      <c r="K497" s="15">
        <v>100</v>
      </c>
      <c r="L497" s="15">
        <v>150</v>
      </c>
      <c r="M497" s="15" t="s">
        <v>9484</v>
      </c>
      <c r="N497" s="15" t="s">
        <v>3</v>
      </c>
    </row>
    <row r="498" spans="1:14" ht="15" customHeight="1">
      <c r="A498" s="3" t="s">
        <v>262</v>
      </c>
      <c r="B498" s="15" t="s">
        <v>1</v>
      </c>
      <c r="C498" s="15" t="s">
        <v>184</v>
      </c>
      <c r="D498" s="15" t="s">
        <v>9828</v>
      </c>
      <c r="E498" s="15" t="s">
        <v>2764</v>
      </c>
      <c r="F498" s="15">
        <v>30</v>
      </c>
      <c r="G498" s="15">
        <v>100</v>
      </c>
      <c r="H498" s="15">
        <v>200</v>
      </c>
      <c r="I498" s="15">
        <v>0.84</v>
      </c>
      <c r="J498" s="15"/>
      <c r="K498" s="15">
        <v>200</v>
      </c>
      <c r="L498" s="15">
        <v>150</v>
      </c>
      <c r="M498" s="15" t="s">
        <v>9484</v>
      </c>
      <c r="N498" s="15" t="s">
        <v>3</v>
      </c>
    </row>
    <row r="499" spans="1:14" ht="15" customHeight="1">
      <c r="A499" s="3" t="s">
        <v>264</v>
      </c>
      <c r="B499" s="15" t="s">
        <v>1</v>
      </c>
      <c r="C499" s="15" t="s">
        <v>184</v>
      </c>
      <c r="D499" s="15" t="s">
        <v>9828</v>
      </c>
      <c r="E499" s="15" t="s">
        <v>2764</v>
      </c>
      <c r="F499" s="15">
        <v>30</v>
      </c>
      <c r="G499" s="15">
        <v>150</v>
      </c>
      <c r="H499" s="15">
        <v>200</v>
      </c>
      <c r="I499" s="15">
        <v>0.95</v>
      </c>
      <c r="J499" s="15"/>
      <c r="K499" s="15">
        <v>200</v>
      </c>
      <c r="L499" s="15">
        <v>150</v>
      </c>
      <c r="M499" s="15" t="s">
        <v>9484</v>
      </c>
      <c r="N499" s="15" t="s">
        <v>3</v>
      </c>
    </row>
    <row r="500" spans="1:14" ht="15" customHeight="1">
      <c r="A500" s="3" t="s">
        <v>266</v>
      </c>
      <c r="B500" s="15" t="s">
        <v>1</v>
      </c>
      <c r="C500" s="15" t="s">
        <v>184</v>
      </c>
      <c r="D500" s="15" t="s">
        <v>9828</v>
      </c>
      <c r="E500" s="15" t="s">
        <v>2764</v>
      </c>
      <c r="F500" s="15">
        <v>30</v>
      </c>
      <c r="G500" s="15">
        <v>200</v>
      </c>
      <c r="H500" s="15">
        <v>200</v>
      </c>
      <c r="I500" s="15">
        <v>0.95</v>
      </c>
      <c r="J500" s="15"/>
      <c r="K500" s="15">
        <v>200</v>
      </c>
      <c r="L500" s="15">
        <v>150</v>
      </c>
      <c r="M500" s="15" t="s">
        <v>9484</v>
      </c>
      <c r="N500" s="15" t="s">
        <v>3</v>
      </c>
    </row>
    <row r="501" spans="1:14" ht="15" customHeight="1">
      <c r="A501" s="3" t="s">
        <v>268</v>
      </c>
      <c r="B501" s="15" t="s">
        <v>1</v>
      </c>
      <c r="C501" s="15" t="s">
        <v>184</v>
      </c>
      <c r="D501" s="15" t="s">
        <v>9828</v>
      </c>
      <c r="E501" s="15" t="s">
        <v>2764</v>
      </c>
      <c r="F501" s="15">
        <v>30</v>
      </c>
      <c r="G501" s="15">
        <v>35</v>
      </c>
      <c r="H501" s="15">
        <v>200</v>
      </c>
      <c r="I501" s="15">
        <v>0.7</v>
      </c>
      <c r="J501" s="15"/>
      <c r="K501" s="15">
        <v>200</v>
      </c>
      <c r="L501" s="15">
        <v>150</v>
      </c>
      <c r="M501" s="15" t="s">
        <v>9484</v>
      </c>
      <c r="N501" s="15" t="s">
        <v>3</v>
      </c>
    </row>
    <row r="502" spans="1:14" ht="15" customHeight="1">
      <c r="A502" s="3" t="s">
        <v>269</v>
      </c>
      <c r="B502" s="15" t="s">
        <v>1</v>
      </c>
      <c r="C502" s="15" t="s">
        <v>184</v>
      </c>
      <c r="D502" s="15" t="s">
        <v>9828</v>
      </c>
      <c r="E502" s="15" t="s">
        <v>2764</v>
      </c>
      <c r="F502" s="15">
        <v>30</v>
      </c>
      <c r="G502" s="15">
        <v>45</v>
      </c>
      <c r="H502" s="15">
        <v>200</v>
      </c>
      <c r="I502" s="15">
        <v>0.7</v>
      </c>
      <c r="J502" s="15"/>
      <c r="K502" s="15">
        <v>200</v>
      </c>
      <c r="L502" s="15">
        <v>150</v>
      </c>
      <c r="M502" s="15" t="s">
        <v>9484</v>
      </c>
      <c r="N502" s="15" t="s">
        <v>3</v>
      </c>
    </row>
    <row r="503" spans="1:14" ht="15" customHeight="1">
      <c r="A503" s="3" t="s">
        <v>271</v>
      </c>
      <c r="B503" s="15" t="s">
        <v>1</v>
      </c>
      <c r="C503" s="15" t="s">
        <v>184</v>
      </c>
      <c r="D503" s="15" t="s">
        <v>9828</v>
      </c>
      <c r="E503" s="15" t="s">
        <v>2764</v>
      </c>
      <c r="F503" s="15">
        <v>30</v>
      </c>
      <c r="G503" s="15">
        <v>50</v>
      </c>
      <c r="H503" s="15">
        <v>200</v>
      </c>
      <c r="I503" s="15">
        <v>0.75</v>
      </c>
      <c r="J503" s="15"/>
      <c r="K503" s="15">
        <v>200</v>
      </c>
      <c r="L503" s="15">
        <v>150</v>
      </c>
      <c r="M503" s="15" t="s">
        <v>9484</v>
      </c>
      <c r="N503" s="15" t="s">
        <v>3</v>
      </c>
    </row>
    <row r="504" spans="1:14" ht="15" customHeight="1">
      <c r="A504" s="3" t="s">
        <v>272</v>
      </c>
      <c r="B504" s="15" t="s">
        <v>1</v>
      </c>
      <c r="C504" s="15" t="s">
        <v>184</v>
      </c>
      <c r="D504" s="15" t="s">
        <v>9828</v>
      </c>
      <c r="E504" s="15" t="s">
        <v>2764</v>
      </c>
      <c r="F504" s="15">
        <v>30</v>
      </c>
      <c r="G504" s="15">
        <v>60</v>
      </c>
      <c r="H504" s="15">
        <v>200</v>
      </c>
      <c r="I504" s="15">
        <v>0.75</v>
      </c>
      <c r="J504" s="15"/>
      <c r="K504" s="15">
        <v>200</v>
      </c>
      <c r="L504" s="15">
        <v>150</v>
      </c>
      <c r="M504" s="15" t="s">
        <v>9484</v>
      </c>
      <c r="N504" s="15" t="s">
        <v>3</v>
      </c>
    </row>
    <row r="505" spans="1:14" ht="15" customHeight="1">
      <c r="A505" s="3" t="s">
        <v>274</v>
      </c>
      <c r="B505" s="15" t="s">
        <v>1</v>
      </c>
      <c r="C505" s="15" t="s">
        <v>184</v>
      </c>
      <c r="D505" s="15" t="s">
        <v>9828</v>
      </c>
      <c r="E505" s="15" t="s">
        <v>2764</v>
      </c>
      <c r="F505" s="15">
        <v>30</v>
      </c>
      <c r="G505" s="15">
        <v>80</v>
      </c>
      <c r="H505" s="15">
        <v>200</v>
      </c>
      <c r="I505" s="15">
        <v>0.84</v>
      </c>
      <c r="J505" s="15"/>
      <c r="K505" s="15">
        <v>200</v>
      </c>
      <c r="L505" s="15">
        <v>150</v>
      </c>
      <c r="M505" s="15" t="s">
        <v>9484</v>
      </c>
      <c r="N505" s="15" t="s">
        <v>3</v>
      </c>
    </row>
    <row r="506" spans="1:14" ht="15" customHeight="1">
      <c r="A506" s="3" t="s">
        <v>276</v>
      </c>
      <c r="B506" s="15" t="s">
        <v>1</v>
      </c>
      <c r="C506" s="15" t="s">
        <v>184</v>
      </c>
      <c r="D506" s="15" t="s">
        <v>9828</v>
      </c>
      <c r="E506" s="15" t="s">
        <v>2764</v>
      </c>
      <c r="F506" s="15">
        <v>30</v>
      </c>
      <c r="G506" s="15">
        <v>90</v>
      </c>
      <c r="H506" s="15">
        <v>200</v>
      </c>
      <c r="I506" s="15">
        <v>0.84</v>
      </c>
      <c r="J506" s="15"/>
      <c r="K506" s="15">
        <v>200</v>
      </c>
      <c r="L506" s="15">
        <v>150</v>
      </c>
      <c r="M506" s="15" t="s">
        <v>9484</v>
      </c>
      <c r="N506" s="15" t="s">
        <v>3</v>
      </c>
    </row>
    <row r="507" spans="1:14" ht="15" customHeight="1">
      <c r="A507" s="3" t="s">
        <v>277</v>
      </c>
      <c r="B507" s="15" t="s">
        <v>1</v>
      </c>
      <c r="C507" s="15" t="s">
        <v>184</v>
      </c>
      <c r="D507" s="15" t="s">
        <v>9828</v>
      </c>
      <c r="E507" s="15" t="s">
        <v>2764</v>
      </c>
      <c r="F507" s="15">
        <v>30</v>
      </c>
      <c r="G507" s="15">
        <v>120</v>
      </c>
      <c r="H507" s="15">
        <v>200</v>
      </c>
      <c r="I507" s="15">
        <v>0.88</v>
      </c>
      <c r="J507" s="15"/>
      <c r="K507" s="15">
        <v>20</v>
      </c>
      <c r="L507" s="15">
        <v>150</v>
      </c>
      <c r="M507" s="15" t="s">
        <v>9484</v>
      </c>
      <c r="N507" s="15" t="s">
        <v>3</v>
      </c>
    </row>
    <row r="508" spans="1:14" ht="15" customHeight="1">
      <c r="A508" s="3" t="s">
        <v>278</v>
      </c>
      <c r="B508" s="15" t="s">
        <v>1</v>
      </c>
      <c r="C508" s="15" t="s">
        <v>184</v>
      </c>
      <c r="D508" s="15" t="s">
        <v>9828</v>
      </c>
      <c r="E508" s="15" t="s">
        <v>2764</v>
      </c>
      <c r="F508" s="15">
        <v>30</v>
      </c>
      <c r="G508" s="15">
        <v>45</v>
      </c>
      <c r="H508" s="15">
        <v>220</v>
      </c>
      <c r="I508" s="15">
        <v>0.55000000000000004</v>
      </c>
      <c r="J508" s="15"/>
      <c r="K508" s="15">
        <v>400</v>
      </c>
      <c r="L508" s="15">
        <v>150</v>
      </c>
      <c r="M508" s="15" t="s">
        <v>9484</v>
      </c>
      <c r="N508" s="15" t="s">
        <v>3</v>
      </c>
    </row>
    <row r="509" spans="1:14" ht="15" customHeight="1">
      <c r="A509" s="3" t="s">
        <v>279</v>
      </c>
      <c r="B509" s="15" t="s">
        <v>1</v>
      </c>
      <c r="C509" s="15" t="s">
        <v>182</v>
      </c>
      <c r="D509" s="15" t="s">
        <v>9828</v>
      </c>
      <c r="E509" s="15" t="s">
        <v>2764</v>
      </c>
      <c r="F509" s="15">
        <v>5</v>
      </c>
      <c r="G509" s="15">
        <v>100</v>
      </c>
      <c r="H509" s="15">
        <v>120</v>
      </c>
      <c r="I509" s="15">
        <v>0.9</v>
      </c>
      <c r="J509" s="15"/>
      <c r="K509" s="15">
        <v>100</v>
      </c>
      <c r="L509" s="15">
        <v>150</v>
      </c>
      <c r="M509" s="15" t="s">
        <v>9484</v>
      </c>
      <c r="N509" s="15" t="s">
        <v>3</v>
      </c>
    </row>
    <row r="510" spans="1:14" ht="15" customHeight="1">
      <c r="A510" s="3" t="s">
        <v>280</v>
      </c>
      <c r="B510" s="15" t="s">
        <v>1</v>
      </c>
      <c r="C510" s="15" t="s">
        <v>182</v>
      </c>
      <c r="D510" s="15" t="s">
        <v>9828</v>
      </c>
      <c r="E510" s="15" t="s">
        <v>2764</v>
      </c>
      <c r="F510" s="15">
        <v>5</v>
      </c>
      <c r="G510" s="15">
        <v>150</v>
      </c>
      <c r="H510" s="15">
        <v>120</v>
      </c>
      <c r="I510" s="15">
        <v>1.02</v>
      </c>
      <c r="J510" s="15"/>
      <c r="K510" s="15">
        <v>100</v>
      </c>
      <c r="L510" s="15">
        <v>150</v>
      </c>
      <c r="M510" s="15" t="s">
        <v>9484</v>
      </c>
      <c r="N510" s="15" t="s">
        <v>3</v>
      </c>
    </row>
    <row r="511" spans="1:14" ht="15" customHeight="1">
      <c r="A511" s="3" t="s">
        <v>281</v>
      </c>
      <c r="B511" s="15" t="s">
        <v>1</v>
      </c>
      <c r="C511" s="15" t="s">
        <v>182</v>
      </c>
      <c r="D511" s="15" t="s">
        <v>9828</v>
      </c>
      <c r="E511" s="15" t="s">
        <v>2764</v>
      </c>
      <c r="F511" s="15">
        <v>5</v>
      </c>
      <c r="G511" s="15">
        <v>200</v>
      </c>
      <c r="H511" s="15">
        <v>120</v>
      </c>
      <c r="I511" s="15">
        <v>1.02</v>
      </c>
      <c r="J511" s="15"/>
      <c r="K511" s="15">
        <v>100</v>
      </c>
      <c r="L511" s="15">
        <v>150</v>
      </c>
      <c r="M511" s="15" t="s">
        <v>9484</v>
      </c>
      <c r="N511" s="15" t="s">
        <v>3</v>
      </c>
    </row>
    <row r="512" spans="1:14" ht="15" customHeight="1">
      <c r="A512" s="3" t="s">
        <v>282</v>
      </c>
      <c r="B512" s="15" t="s">
        <v>1</v>
      </c>
      <c r="C512" s="15" t="s">
        <v>182</v>
      </c>
      <c r="D512" s="15" t="s">
        <v>9828</v>
      </c>
      <c r="E512" s="15" t="s">
        <v>2764</v>
      </c>
      <c r="F512" s="15">
        <v>7.5</v>
      </c>
      <c r="G512" s="15">
        <v>100</v>
      </c>
      <c r="H512" s="15">
        <v>150</v>
      </c>
      <c r="I512" s="15">
        <v>0.92</v>
      </c>
      <c r="J512" s="15"/>
      <c r="K512" s="15">
        <v>100</v>
      </c>
      <c r="L512" s="15">
        <v>150</v>
      </c>
      <c r="M512" s="15" t="s">
        <v>9484</v>
      </c>
      <c r="N512" s="15" t="s">
        <v>3</v>
      </c>
    </row>
    <row r="513" spans="1:14" ht="15" customHeight="1">
      <c r="A513" s="3" t="s">
        <v>283</v>
      </c>
      <c r="B513" s="15" t="s">
        <v>1</v>
      </c>
      <c r="C513" s="15" t="s">
        <v>182</v>
      </c>
      <c r="D513" s="15" t="s">
        <v>9828</v>
      </c>
      <c r="E513" s="15" t="s">
        <v>2764</v>
      </c>
      <c r="F513" s="15">
        <v>7.5</v>
      </c>
      <c r="G513" s="15">
        <v>150</v>
      </c>
      <c r="H513" s="15">
        <v>150</v>
      </c>
      <c r="I513" s="15">
        <v>1.02</v>
      </c>
      <c r="J513" s="15"/>
      <c r="K513" s="15">
        <v>100</v>
      </c>
      <c r="L513" s="15">
        <v>150</v>
      </c>
      <c r="M513" s="15" t="s">
        <v>9484</v>
      </c>
      <c r="N513" s="15" t="s">
        <v>3</v>
      </c>
    </row>
    <row r="514" spans="1:14" ht="15" customHeight="1">
      <c r="A514" s="3" t="s">
        <v>284</v>
      </c>
      <c r="B514" s="15" t="s">
        <v>1</v>
      </c>
      <c r="C514" s="15" t="s">
        <v>182</v>
      </c>
      <c r="D514" s="15" t="s">
        <v>9828</v>
      </c>
      <c r="E514" s="15" t="s">
        <v>2764</v>
      </c>
      <c r="F514" s="15">
        <v>7.5</v>
      </c>
      <c r="G514" s="15">
        <v>35</v>
      </c>
      <c r="H514" s="15">
        <v>150</v>
      </c>
      <c r="I514" s="15"/>
      <c r="J514" s="15"/>
      <c r="K514" s="15">
        <v>100</v>
      </c>
      <c r="L514" s="15">
        <v>150</v>
      </c>
      <c r="M514" s="15" t="s">
        <v>9484</v>
      </c>
      <c r="N514" s="15" t="s">
        <v>3</v>
      </c>
    </row>
    <row r="515" spans="1:14" ht="15" customHeight="1">
      <c r="A515" s="3" t="s">
        <v>285</v>
      </c>
      <c r="B515" s="15" t="s">
        <v>1</v>
      </c>
      <c r="C515" s="15" t="s">
        <v>182</v>
      </c>
      <c r="D515" s="15" t="s">
        <v>9828</v>
      </c>
      <c r="E515" s="15" t="s">
        <v>2764</v>
      </c>
      <c r="F515" s="15">
        <v>7.5</v>
      </c>
      <c r="G515" s="15">
        <v>45</v>
      </c>
      <c r="H515" s="15">
        <v>150</v>
      </c>
      <c r="I515" s="15"/>
      <c r="J515" s="15"/>
      <c r="K515" s="15">
        <v>100</v>
      </c>
      <c r="L515" s="15">
        <v>150</v>
      </c>
      <c r="M515" s="15" t="s">
        <v>9484</v>
      </c>
      <c r="N515" s="15" t="s">
        <v>3</v>
      </c>
    </row>
    <row r="516" spans="1:14" ht="15" customHeight="1">
      <c r="A516" s="3" t="s">
        <v>286</v>
      </c>
      <c r="B516" s="15" t="s">
        <v>1</v>
      </c>
      <c r="C516" s="15" t="s">
        <v>182</v>
      </c>
      <c r="D516" s="15" t="s">
        <v>9828</v>
      </c>
      <c r="E516" s="15" t="s">
        <v>2764</v>
      </c>
      <c r="F516" s="15">
        <v>7.5</v>
      </c>
      <c r="G516" s="15">
        <v>50</v>
      </c>
      <c r="H516" s="15">
        <v>150</v>
      </c>
      <c r="I516" s="15">
        <v>0.75</v>
      </c>
      <c r="J516" s="15"/>
      <c r="K516" s="15">
        <v>100</v>
      </c>
      <c r="L516" s="15">
        <v>150</v>
      </c>
      <c r="M516" s="15" t="s">
        <v>9484</v>
      </c>
      <c r="N516" s="15" t="s">
        <v>3</v>
      </c>
    </row>
    <row r="517" spans="1:14" ht="15" customHeight="1">
      <c r="A517" s="3" t="s">
        <v>287</v>
      </c>
      <c r="B517" s="15" t="s">
        <v>1</v>
      </c>
      <c r="C517" s="15" t="s">
        <v>182</v>
      </c>
      <c r="D517" s="15" t="s">
        <v>9828</v>
      </c>
      <c r="E517" s="15" t="s">
        <v>2764</v>
      </c>
      <c r="F517" s="15">
        <v>7.5</v>
      </c>
      <c r="G517" s="15">
        <v>60</v>
      </c>
      <c r="H517" s="15">
        <v>150</v>
      </c>
      <c r="I517" s="15">
        <v>0.75</v>
      </c>
      <c r="J517" s="15"/>
      <c r="K517" s="15">
        <v>100</v>
      </c>
      <c r="L517" s="15">
        <v>150</v>
      </c>
      <c r="M517" s="15" t="s">
        <v>9484</v>
      </c>
      <c r="N517" s="15" t="s">
        <v>3</v>
      </c>
    </row>
    <row r="518" spans="1:14" ht="15" customHeight="1">
      <c r="A518" s="3" t="s">
        <v>288</v>
      </c>
      <c r="B518" s="15" t="s">
        <v>1</v>
      </c>
      <c r="C518" s="15" t="s">
        <v>182</v>
      </c>
      <c r="D518" s="15" t="s">
        <v>9828</v>
      </c>
      <c r="E518" s="15" t="s">
        <v>2764</v>
      </c>
      <c r="F518" s="15">
        <v>7.5</v>
      </c>
      <c r="G518" s="15">
        <v>90</v>
      </c>
      <c r="H518" s="15">
        <v>150</v>
      </c>
      <c r="I518" s="15">
        <v>0.92</v>
      </c>
      <c r="J518" s="15"/>
      <c r="K518" s="15">
        <v>100</v>
      </c>
      <c r="L518" s="15">
        <v>150</v>
      </c>
      <c r="M518" s="15" t="s">
        <v>9484</v>
      </c>
      <c r="N518" s="15" t="s">
        <v>3</v>
      </c>
    </row>
    <row r="519" spans="1:14" ht="15" customHeight="1">
      <c r="A519" s="3" t="s">
        <v>289</v>
      </c>
      <c r="B519" s="15" t="s">
        <v>1</v>
      </c>
      <c r="C519" s="15" t="s">
        <v>184</v>
      </c>
      <c r="D519" s="15" t="s">
        <v>9828</v>
      </c>
      <c r="E519" s="15" t="s">
        <v>2764</v>
      </c>
      <c r="F519" s="15">
        <v>8</v>
      </c>
      <c r="G519" s="15">
        <v>100</v>
      </c>
      <c r="H519" s="15">
        <v>150</v>
      </c>
      <c r="I519" s="15">
        <v>0.85</v>
      </c>
      <c r="J519" s="15"/>
      <c r="K519" s="15">
        <v>100</v>
      </c>
      <c r="L519" s="15">
        <v>150</v>
      </c>
      <c r="M519" s="15" t="s">
        <v>9484</v>
      </c>
      <c r="N519" s="15" t="s">
        <v>3</v>
      </c>
    </row>
    <row r="520" spans="1:14" ht="15" customHeight="1">
      <c r="A520" s="3" t="s">
        <v>290</v>
      </c>
      <c r="B520" s="15" t="s">
        <v>1</v>
      </c>
      <c r="C520" s="15" t="s">
        <v>184</v>
      </c>
      <c r="D520" s="15" t="s">
        <v>9828</v>
      </c>
      <c r="E520" s="15" t="s">
        <v>2764</v>
      </c>
      <c r="F520" s="15">
        <v>8</v>
      </c>
      <c r="G520" s="15">
        <v>150</v>
      </c>
      <c r="H520" s="15">
        <v>150</v>
      </c>
      <c r="I520" s="15">
        <v>0.95</v>
      </c>
      <c r="J520" s="15"/>
      <c r="K520" s="15">
        <v>100</v>
      </c>
      <c r="L520" s="15">
        <v>150</v>
      </c>
      <c r="M520" s="15" t="s">
        <v>9484</v>
      </c>
      <c r="N520" s="15" t="s">
        <v>3</v>
      </c>
    </row>
    <row r="521" spans="1:14" ht="15" customHeight="1">
      <c r="A521" s="3" t="s">
        <v>291</v>
      </c>
      <c r="B521" s="15" t="s">
        <v>1</v>
      </c>
      <c r="C521" s="15" t="s">
        <v>184</v>
      </c>
      <c r="D521" s="15" t="s">
        <v>9828</v>
      </c>
      <c r="E521" s="15" t="s">
        <v>2764</v>
      </c>
      <c r="F521" s="15">
        <v>8</v>
      </c>
      <c r="G521" s="15">
        <v>35</v>
      </c>
      <c r="H521" s="15">
        <v>150</v>
      </c>
      <c r="I521" s="15">
        <v>0.55000000000000004</v>
      </c>
      <c r="J521" s="15"/>
      <c r="K521" s="15">
        <v>100</v>
      </c>
      <c r="L521" s="15">
        <v>150</v>
      </c>
      <c r="M521" s="15" t="s">
        <v>9484</v>
      </c>
      <c r="N521" s="15" t="s">
        <v>3</v>
      </c>
    </row>
    <row r="522" spans="1:14" ht="15" customHeight="1">
      <c r="A522" s="3" t="s">
        <v>292</v>
      </c>
      <c r="B522" s="15" t="s">
        <v>1</v>
      </c>
      <c r="C522" s="15" t="s">
        <v>184</v>
      </c>
      <c r="D522" s="15" t="s">
        <v>9828</v>
      </c>
      <c r="E522" s="15" t="s">
        <v>2764</v>
      </c>
      <c r="F522" s="15">
        <v>8</v>
      </c>
      <c r="G522" s="15">
        <v>45</v>
      </c>
      <c r="H522" s="15">
        <v>150</v>
      </c>
      <c r="I522" s="15">
        <v>0.55000000000000004</v>
      </c>
      <c r="J522" s="15"/>
      <c r="K522" s="15">
        <v>100</v>
      </c>
      <c r="L522" s="15">
        <v>150</v>
      </c>
      <c r="M522" s="15" t="s">
        <v>9484</v>
      </c>
      <c r="N522" s="15" t="s">
        <v>3</v>
      </c>
    </row>
    <row r="523" spans="1:14" ht="15" customHeight="1">
      <c r="A523" s="3" t="s">
        <v>293</v>
      </c>
      <c r="B523" s="15" t="s">
        <v>1</v>
      </c>
      <c r="C523" s="15" t="s">
        <v>184</v>
      </c>
      <c r="D523" s="15" t="s">
        <v>9828</v>
      </c>
      <c r="E523" s="15" t="s">
        <v>2764</v>
      </c>
      <c r="F523" s="15">
        <v>8</v>
      </c>
      <c r="G523" s="15">
        <v>50</v>
      </c>
      <c r="H523" s="15">
        <v>150</v>
      </c>
      <c r="I523" s="15">
        <v>0.7</v>
      </c>
      <c r="J523" s="15"/>
      <c r="K523" s="15">
        <v>100</v>
      </c>
      <c r="L523" s="15">
        <v>150</v>
      </c>
      <c r="M523" s="15" t="s">
        <v>9484</v>
      </c>
      <c r="N523" s="15" t="s">
        <v>3</v>
      </c>
    </row>
    <row r="524" spans="1:14" ht="15" customHeight="1">
      <c r="A524" s="3" t="s">
        <v>294</v>
      </c>
      <c r="B524" s="15" t="s">
        <v>1</v>
      </c>
      <c r="C524" s="15" t="s">
        <v>184</v>
      </c>
      <c r="D524" s="15" t="s">
        <v>9828</v>
      </c>
      <c r="E524" s="15" t="s">
        <v>2764</v>
      </c>
      <c r="F524" s="15">
        <v>8</v>
      </c>
      <c r="G524" s="15">
        <v>60</v>
      </c>
      <c r="H524" s="15">
        <v>150</v>
      </c>
      <c r="I524" s="15">
        <v>0.7</v>
      </c>
      <c r="J524" s="15"/>
      <c r="K524" s="15">
        <v>100</v>
      </c>
      <c r="L524" s="15">
        <v>150</v>
      </c>
      <c r="M524" s="15" t="s">
        <v>9484</v>
      </c>
      <c r="N524" s="15" t="s">
        <v>3</v>
      </c>
    </row>
    <row r="525" spans="1:14" ht="15" customHeight="1">
      <c r="A525" s="3" t="s">
        <v>295</v>
      </c>
      <c r="B525" s="15" t="s">
        <v>1</v>
      </c>
      <c r="C525" s="15" t="s">
        <v>184</v>
      </c>
      <c r="D525" s="15" t="s">
        <v>9828</v>
      </c>
      <c r="E525" s="15" t="s">
        <v>2764</v>
      </c>
      <c r="F525" s="15">
        <v>8</v>
      </c>
      <c r="G525" s="15">
        <v>90</v>
      </c>
      <c r="H525" s="15">
        <v>150</v>
      </c>
      <c r="I525" s="15">
        <v>0.85</v>
      </c>
      <c r="J525" s="15"/>
      <c r="K525" s="15">
        <v>100</v>
      </c>
      <c r="L525" s="15">
        <v>150</v>
      </c>
      <c r="M525" s="15" t="s">
        <v>9484</v>
      </c>
      <c r="N525" s="15" t="s">
        <v>3</v>
      </c>
    </row>
    <row r="526" spans="1:14" ht="15" customHeight="1">
      <c r="A526" s="3" t="s">
        <v>925</v>
      </c>
      <c r="B526" s="15" t="s">
        <v>1</v>
      </c>
      <c r="C526" s="15" t="s">
        <v>297</v>
      </c>
      <c r="D526" s="15" t="s">
        <v>9828</v>
      </c>
      <c r="E526" s="15" t="s">
        <v>2764</v>
      </c>
      <c r="F526" s="15">
        <v>10</v>
      </c>
      <c r="G526" s="15">
        <v>100</v>
      </c>
      <c r="H526" s="15">
        <v>120</v>
      </c>
      <c r="I526" s="15">
        <v>0.85</v>
      </c>
      <c r="J526" s="15"/>
      <c r="K526" s="15">
        <v>100</v>
      </c>
      <c r="L526" s="15">
        <v>150</v>
      </c>
      <c r="M526" s="15">
        <v>1</v>
      </c>
      <c r="N526" s="15" t="s">
        <v>3</v>
      </c>
    </row>
    <row r="527" spans="1:14" ht="15" customHeight="1">
      <c r="A527" s="3" t="s">
        <v>926</v>
      </c>
      <c r="B527" s="15" t="s">
        <v>1</v>
      </c>
      <c r="C527" s="15" t="s">
        <v>297</v>
      </c>
      <c r="D527" s="15" t="s">
        <v>9828</v>
      </c>
      <c r="E527" s="15" t="s">
        <v>2764</v>
      </c>
      <c r="F527" s="15">
        <v>10</v>
      </c>
      <c r="G527" s="15">
        <v>100</v>
      </c>
      <c r="H527" s="15">
        <v>120</v>
      </c>
      <c r="I527" s="15">
        <v>0.85</v>
      </c>
      <c r="J527" s="15"/>
      <c r="K527" s="15">
        <v>100</v>
      </c>
      <c r="L527" s="15">
        <v>175</v>
      </c>
      <c r="M527" s="15">
        <v>1</v>
      </c>
      <c r="N527" s="15" t="s">
        <v>3</v>
      </c>
    </row>
    <row r="528" spans="1:14" ht="15" customHeight="1">
      <c r="A528" s="3" t="s">
        <v>927</v>
      </c>
      <c r="B528" s="15" t="s">
        <v>1</v>
      </c>
      <c r="C528" s="15" t="s">
        <v>297</v>
      </c>
      <c r="D528" s="15" t="s">
        <v>9828</v>
      </c>
      <c r="E528" s="15" t="s">
        <v>2764</v>
      </c>
      <c r="F528" s="15">
        <v>10</v>
      </c>
      <c r="G528" s="15">
        <v>150</v>
      </c>
      <c r="H528" s="15">
        <v>120</v>
      </c>
      <c r="I528" s="15">
        <v>0.88</v>
      </c>
      <c r="J528" s="15"/>
      <c r="K528" s="15">
        <v>100</v>
      </c>
      <c r="L528" s="15">
        <v>150</v>
      </c>
      <c r="M528" s="15">
        <v>1</v>
      </c>
      <c r="N528" s="15" t="s">
        <v>3</v>
      </c>
    </row>
    <row r="529" spans="1:14" ht="15" customHeight="1">
      <c r="A529" s="3" t="s">
        <v>928</v>
      </c>
      <c r="B529" s="15" t="s">
        <v>1</v>
      </c>
      <c r="C529" s="15" t="s">
        <v>297</v>
      </c>
      <c r="D529" s="15" t="s">
        <v>9828</v>
      </c>
      <c r="E529" s="15" t="s">
        <v>2764</v>
      </c>
      <c r="F529" s="15">
        <v>10</v>
      </c>
      <c r="G529" s="15">
        <v>150</v>
      </c>
      <c r="H529" s="15">
        <v>120</v>
      </c>
      <c r="I529" s="15">
        <v>1.05</v>
      </c>
      <c r="J529" s="15"/>
      <c r="K529" s="15">
        <v>100</v>
      </c>
      <c r="L529" s="15">
        <v>175</v>
      </c>
      <c r="M529" s="15">
        <v>1</v>
      </c>
      <c r="N529" s="15" t="s">
        <v>3</v>
      </c>
    </row>
    <row r="530" spans="1:14" ht="15" customHeight="1">
      <c r="A530" s="3" t="s">
        <v>929</v>
      </c>
      <c r="B530" s="15" t="s">
        <v>1</v>
      </c>
      <c r="C530" s="15" t="s">
        <v>297</v>
      </c>
      <c r="D530" s="15" t="s">
        <v>9828</v>
      </c>
      <c r="E530" s="15" t="s">
        <v>2764</v>
      </c>
      <c r="F530" s="15">
        <v>10</v>
      </c>
      <c r="G530" s="15">
        <v>35</v>
      </c>
      <c r="H530" s="15">
        <v>120</v>
      </c>
      <c r="I530" s="15">
        <v>0.7</v>
      </c>
      <c r="J530" s="15"/>
      <c r="K530" s="15">
        <v>100</v>
      </c>
      <c r="L530" s="15">
        <v>150</v>
      </c>
      <c r="M530" s="15">
        <v>1</v>
      </c>
      <c r="N530" s="15" t="s">
        <v>3</v>
      </c>
    </row>
    <row r="531" spans="1:14" ht="15" customHeight="1">
      <c r="A531" s="3" t="s">
        <v>930</v>
      </c>
      <c r="B531" s="15" t="s">
        <v>1</v>
      </c>
      <c r="C531" s="15" t="s">
        <v>297</v>
      </c>
      <c r="D531" s="15" t="s">
        <v>9828</v>
      </c>
      <c r="E531" s="15" t="s">
        <v>2764</v>
      </c>
      <c r="F531" s="15">
        <v>10</v>
      </c>
      <c r="G531" s="15">
        <v>35</v>
      </c>
      <c r="H531" s="15">
        <v>120</v>
      </c>
      <c r="I531" s="15"/>
      <c r="J531" s="15"/>
      <c r="K531" s="15">
        <v>100</v>
      </c>
      <c r="L531" s="15">
        <v>175</v>
      </c>
      <c r="M531" s="15">
        <v>1</v>
      </c>
      <c r="N531" s="15" t="s">
        <v>3</v>
      </c>
    </row>
    <row r="532" spans="1:14" ht="15" customHeight="1">
      <c r="A532" s="3" t="s">
        <v>931</v>
      </c>
      <c r="B532" s="15" t="s">
        <v>1</v>
      </c>
      <c r="C532" s="15" t="s">
        <v>297</v>
      </c>
      <c r="D532" s="15" t="s">
        <v>9828</v>
      </c>
      <c r="E532" s="15" t="s">
        <v>2764</v>
      </c>
      <c r="F532" s="15">
        <v>10</v>
      </c>
      <c r="G532" s="15">
        <v>45</v>
      </c>
      <c r="H532" s="15">
        <v>120</v>
      </c>
      <c r="I532" s="15">
        <v>0.7</v>
      </c>
      <c r="J532" s="15"/>
      <c r="K532" s="15">
        <v>100</v>
      </c>
      <c r="L532" s="15">
        <v>150</v>
      </c>
      <c r="M532" s="15">
        <v>1</v>
      </c>
      <c r="N532" s="15" t="s">
        <v>3</v>
      </c>
    </row>
    <row r="533" spans="1:14" ht="15" customHeight="1">
      <c r="A533" s="3" t="s">
        <v>932</v>
      </c>
      <c r="B533" s="15" t="s">
        <v>1</v>
      </c>
      <c r="C533" s="15" t="s">
        <v>297</v>
      </c>
      <c r="D533" s="15" t="s">
        <v>9828</v>
      </c>
      <c r="E533" s="15" t="s">
        <v>2764</v>
      </c>
      <c r="F533" s="15">
        <v>10</v>
      </c>
      <c r="G533" s="15">
        <v>45</v>
      </c>
      <c r="H533" s="15">
        <v>120</v>
      </c>
      <c r="I533" s="15"/>
      <c r="J533" s="15"/>
      <c r="K533" s="15">
        <v>100</v>
      </c>
      <c r="L533" s="15">
        <v>175</v>
      </c>
      <c r="M533" s="15">
        <v>1</v>
      </c>
      <c r="N533" s="15" t="s">
        <v>3</v>
      </c>
    </row>
    <row r="534" spans="1:14" ht="15" customHeight="1">
      <c r="A534" s="3" t="s">
        <v>933</v>
      </c>
      <c r="B534" s="15" t="s">
        <v>1</v>
      </c>
      <c r="C534" s="15" t="s">
        <v>297</v>
      </c>
      <c r="D534" s="15" t="s">
        <v>9828</v>
      </c>
      <c r="E534" s="15" t="s">
        <v>2764</v>
      </c>
      <c r="F534" s="15">
        <v>10</v>
      </c>
      <c r="G534" s="15">
        <v>50</v>
      </c>
      <c r="H534" s="15">
        <v>120</v>
      </c>
      <c r="I534" s="15">
        <v>0.8</v>
      </c>
      <c r="J534" s="15"/>
      <c r="K534" s="15">
        <v>100</v>
      </c>
      <c r="L534" s="15">
        <v>150</v>
      </c>
      <c r="M534" s="15">
        <v>1</v>
      </c>
      <c r="N534" s="15" t="s">
        <v>3</v>
      </c>
    </row>
    <row r="535" spans="1:14" ht="15" customHeight="1">
      <c r="A535" s="3" t="s">
        <v>934</v>
      </c>
      <c r="B535" s="15" t="s">
        <v>1</v>
      </c>
      <c r="C535" s="15" t="s">
        <v>297</v>
      </c>
      <c r="D535" s="15" t="s">
        <v>9828</v>
      </c>
      <c r="E535" s="15" t="s">
        <v>2764</v>
      </c>
      <c r="F535" s="15">
        <v>10</v>
      </c>
      <c r="G535" s="15">
        <v>50</v>
      </c>
      <c r="H535" s="15">
        <v>120</v>
      </c>
      <c r="I535" s="15">
        <v>0.8</v>
      </c>
      <c r="J535" s="15"/>
      <c r="K535" s="15">
        <v>100</v>
      </c>
      <c r="L535" s="15">
        <v>175</v>
      </c>
      <c r="M535" s="15">
        <v>1</v>
      </c>
      <c r="N535" s="15" t="s">
        <v>3</v>
      </c>
    </row>
    <row r="536" spans="1:14" ht="15" customHeight="1">
      <c r="A536" s="3" t="s">
        <v>935</v>
      </c>
      <c r="B536" s="15" t="s">
        <v>1</v>
      </c>
      <c r="C536" s="15" t="s">
        <v>297</v>
      </c>
      <c r="D536" s="15" t="s">
        <v>9828</v>
      </c>
      <c r="E536" s="15" t="s">
        <v>2764</v>
      </c>
      <c r="F536" s="15">
        <v>10</v>
      </c>
      <c r="G536" s="15">
        <v>60</v>
      </c>
      <c r="H536" s="15">
        <v>120</v>
      </c>
      <c r="I536" s="15">
        <v>0.8</v>
      </c>
      <c r="J536" s="15"/>
      <c r="K536" s="15">
        <v>100</v>
      </c>
      <c r="L536" s="15">
        <v>150</v>
      </c>
      <c r="M536" s="15">
        <v>1</v>
      </c>
      <c r="N536" s="15" t="s">
        <v>3</v>
      </c>
    </row>
    <row r="537" spans="1:14" ht="15" customHeight="1">
      <c r="A537" s="3" t="s">
        <v>936</v>
      </c>
      <c r="B537" s="15" t="s">
        <v>1</v>
      </c>
      <c r="C537" s="15" t="s">
        <v>297</v>
      </c>
      <c r="D537" s="15" t="s">
        <v>9828</v>
      </c>
      <c r="E537" s="15" t="s">
        <v>2764</v>
      </c>
      <c r="F537" s="15">
        <v>10</v>
      </c>
      <c r="G537" s="15">
        <v>60</v>
      </c>
      <c r="H537" s="15">
        <v>120</v>
      </c>
      <c r="I537" s="15">
        <v>0.8</v>
      </c>
      <c r="J537" s="15"/>
      <c r="K537" s="15">
        <v>100</v>
      </c>
      <c r="L537" s="15">
        <v>175</v>
      </c>
      <c r="M537" s="15">
        <v>1</v>
      </c>
      <c r="N537" s="15" t="s">
        <v>3</v>
      </c>
    </row>
    <row r="538" spans="1:14" ht="15" customHeight="1">
      <c r="A538" s="3" t="s">
        <v>937</v>
      </c>
      <c r="B538" s="15" t="s">
        <v>1</v>
      </c>
      <c r="C538" s="15" t="s">
        <v>297</v>
      </c>
      <c r="D538" s="15" t="s">
        <v>9828</v>
      </c>
      <c r="E538" s="15" t="s">
        <v>2764</v>
      </c>
      <c r="F538" s="15">
        <v>10</v>
      </c>
      <c r="G538" s="15">
        <v>90</v>
      </c>
      <c r="H538" s="15">
        <v>120</v>
      </c>
      <c r="I538" s="15">
        <v>0.85</v>
      </c>
      <c r="J538" s="15"/>
      <c r="K538" s="15">
        <v>100</v>
      </c>
      <c r="L538" s="15">
        <v>150</v>
      </c>
      <c r="M538" s="15">
        <v>1</v>
      </c>
      <c r="N538" s="15" t="s">
        <v>3</v>
      </c>
    </row>
    <row r="539" spans="1:14" ht="15" customHeight="1">
      <c r="A539" s="3" t="s">
        <v>938</v>
      </c>
      <c r="B539" s="15" t="s">
        <v>1</v>
      </c>
      <c r="C539" s="15" t="s">
        <v>297</v>
      </c>
      <c r="D539" s="15" t="s">
        <v>9828</v>
      </c>
      <c r="E539" s="15" t="s">
        <v>2764</v>
      </c>
      <c r="F539" s="15">
        <v>10</v>
      </c>
      <c r="G539" s="15">
        <v>90</v>
      </c>
      <c r="H539" s="15">
        <v>120</v>
      </c>
      <c r="I539" s="15">
        <v>0.85</v>
      </c>
      <c r="J539" s="15"/>
      <c r="K539" s="15">
        <v>100</v>
      </c>
      <c r="L539" s="15">
        <v>175</v>
      </c>
      <c r="M539" s="15">
        <v>1</v>
      </c>
      <c r="N539" s="15" t="s">
        <v>3</v>
      </c>
    </row>
    <row r="540" spans="1:14" ht="15" customHeight="1">
      <c r="A540" s="3" t="s">
        <v>939</v>
      </c>
      <c r="B540" s="15" t="s">
        <v>1</v>
      </c>
      <c r="C540" s="15" t="s">
        <v>297</v>
      </c>
      <c r="D540" s="15" t="s">
        <v>9828</v>
      </c>
      <c r="E540" s="15" t="s">
        <v>2764</v>
      </c>
      <c r="F540" s="15">
        <v>10</v>
      </c>
      <c r="G540" s="15">
        <v>100</v>
      </c>
      <c r="H540" s="15">
        <v>120</v>
      </c>
      <c r="I540" s="15">
        <v>0.85</v>
      </c>
      <c r="J540" s="15" t="s">
        <v>9192</v>
      </c>
      <c r="K540" s="15">
        <v>5</v>
      </c>
      <c r="L540" s="15">
        <v>175</v>
      </c>
      <c r="M540" s="15">
        <v>1</v>
      </c>
      <c r="N540" s="15" t="s">
        <v>3</v>
      </c>
    </row>
    <row r="541" spans="1:14" ht="15" customHeight="1">
      <c r="A541" s="3" t="s">
        <v>9394</v>
      </c>
      <c r="B541" s="15" t="s">
        <v>1</v>
      </c>
      <c r="C541" s="15" t="s">
        <v>297</v>
      </c>
      <c r="D541" s="15" t="s">
        <v>9828</v>
      </c>
      <c r="E541" s="15" t="s">
        <v>2764</v>
      </c>
      <c r="F541" s="15">
        <v>10</v>
      </c>
      <c r="G541" s="15">
        <v>150</v>
      </c>
      <c r="H541" s="15">
        <v>120</v>
      </c>
      <c r="I541" s="15">
        <v>0.88</v>
      </c>
      <c r="J541" s="15" t="s">
        <v>9391</v>
      </c>
      <c r="K541" s="15">
        <v>5</v>
      </c>
      <c r="L541" s="15">
        <v>175</v>
      </c>
      <c r="M541" s="15">
        <v>1</v>
      </c>
      <c r="N541" s="15" t="s">
        <v>3</v>
      </c>
    </row>
    <row r="542" spans="1:14" ht="15" customHeight="1">
      <c r="A542" s="3" t="s">
        <v>9395</v>
      </c>
      <c r="B542" s="15" t="s">
        <v>1</v>
      </c>
      <c r="C542" s="15" t="s">
        <v>297</v>
      </c>
      <c r="D542" s="15" t="s">
        <v>9828</v>
      </c>
      <c r="E542" s="15" t="s">
        <v>2764</v>
      </c>
      <c r="F542" s="15">
        <v>10</v>
      </c>
      <c r="G542" s="15">
        <v>200</v>
      </c>
      <c r="H542" s="15">
        <v>120</v>
      </c>
      <c r="I542" s="15">
        <v>0.88</v>
      </c>
      <c r="J542" s="15" t="s">
        <v>9391</v>
      </c>
      <c r="K542" s="15">
        <v>5</v>
      </c>
      <c r="L542" s="15">
        <v>175</v>
      </c>
      <c r="M542" s="15">
        <v>1</v>
      </c>
      <c r="N542" s="15" t="s">
        <v>3</v>
      </c>
    </row>
    <row r="543" spans="1:14" ht="15" customHeight="1">
      <c r="A543" s="3" t="s">
        <v>940</v>
      </c>
      <c r="B543" s="15" t="s">
        <v>1</v>
      </c>
      <c r="C543" s="15" t="s">
        <v>297</v>
      </c>
      <c r="D543" s="15" t="s">
        <v>9828</v>
      </c>
      <c r="E543" s="15" t="s">
        <v>2764</v>
      </c>
      <c r="F543" s="15">
        <v>15</v>
      </c>
      <c r="G543" s="15">
        <v>100</v>
      </c>
      <c r="H543" s="15">
        <v>150</v>
      </c>
      <c r="I543" s="15">
        <v>0.92</v>
      </c>
      <c r="J543" s="15"/>
      <c r="K543" s="15">
        <v>100</v>
      </c>
      <c r="L543" s="15">
        <v>150</v>
      </c>
      <c r="M543" s="15">
        <v>1</v>
      </c>
      <c r="N543" s="15" t="s">
        <v>3</v>
      </c>
    </row>
    <row r="544" spans="1:14" ht="15" customHeight="1">
      <c r="A544" s="3" t="s">
        <v>941</v>
      </c>
      <c r="B544" s="15" t="s">
        <v>1</v>
      </c>
      <c r="C544" s="15" t="s">
        <v>297</v>
      </c>
      <c r="D544" s="15" t="s">
        <v>9828</v>
      </c>
      <c r="E544" s="15" t="s">
        <v>2764</v>
      </c>
      <c r="F544" s="15">
        <v>15</v>
      </c>
      <c r="G544" s="15">
        <v>150</v>
      </c>
      <c r="H544" s="15">
        <v>150</v>
      </c>
      <c r="I544" s="15">
        <v>0.95</v>
      </c>
      <c r="J544" s="15"/>
      <c r="K544" s="15">
        <v>100</v>
      </c>
      <c r="L544" s="15">
        <v>150</v>
      </c>
      <c r="M544" s="15">
        <v>1</v>
      </c>
      <c r="N544" s="15" t="s">
        <v>3</v>
      </c>
    </row>
    <row r="545" spans="1:14" ht="15" customHeight="1">
      <c r="A545" s="3" t="s">
        <v>942</v>
      </c>
      <c r="B545" s="15" t="s">
        <v>1</v>
      </c>
      <c r="C545" s="15" t="s">
        <v>297</v>
      </c>
      <c r="D545" s="15" t="s">
        <v>9828</v>
      </c>
      <c r="E545" s="15" t="s">
        <v>2764</v>
      </c>
      <c r="F545" s="15">
        <v>15</v>
      </c>
      <c r="G545" s="15">
        <v>35</v>
      </c>
      <c r="H545" s="15">
        <v>150</v>
      </c>
      <c r="I545" s="15"/>
      <c r="J545" s="15"/>
      <c r="K545" s="15">
        <v>100</v>
      </c>
      <c r="L545" s="15">
        <v>150</v>
      </c>
      <c r="M545" s="15">
        <v>1</v>
      </c>
      <c r="N545" s="15" t="s">
        <v>3</v>
      </c>
    </row>
    <row r="546" spans="1:14" ht="15" customHeight="1">
      <c r="A546" s="3" t="s">
        <v>943</v>
      </c>
      <c r="B546" s="15" t="s">
        <v>1</v>
      </c>
      <c r="C546" s="15" t="s">
        <v>297</v>
      </c>
      <c r="D546" s="15" t="s">
        <v>9828</v>
      </c>
      <c r="E546" s="15" t="s">
        <v>2764</v>
      </c>
      <c r="F546" s="15">
        <v>15</v>
      </c>
      <c r="G546" s="15">
        <v>45</v>
      </c>
      <c r="H546" s="15">
        <v>150</v>
      </c>
      <c r="I546" s="15"/>
      <c r="J546" s="15"/>
      <c r="K546" s="15">
        <v>100</v>
      </c>
      <c r="L546" s="15">
        <v>150</v>
      </c>
      <c r="M546" s="15">
        <v>1</v>
      </c>
      <c r="N546" s="15" t="s">
        <v>3</v>
      </c>
    </row>
    <row r="547" spans="1:14" ht="15" customHeight="1">
      <c r="A547" s="3" t="s">
        <v>944</v>
      </c>
      <c r="B547" s="15" t="s">
        <v>1</v>
      </c>
      <c r="C547" s="15" t="s">
        <v>297</v>
      </c>
      <c r="D547" s="15" t="s">
        <v>9828</v>
      </c>
      <c r="E547" s="15" t="s">
        <v>2764</v>
      </c>
      <c r="F547" s="15">
        <v>15</v>
      </c>
      <c r="G547" s="15">
        <v>50</v>
      </c>
      <c r="H547" s="15">
        <v>150</v>
      </c>
      <c r="I547" s="15">
        <v>0.75</v>
      </c>
      <c r="J547" s="15"/>
      <c r="K547" s="15">
        <v>100</v>
      </c>
      <c r="L547" s="15">
        <v>150</v>
      </c>
      <c r="M547" s="15">
        <v>1</v>
      </c>
      <c r="N547" s="15" t="s">
        <v>3</v>
      </c>
    </row>
    <row r="548" spans="1:14" ht="15" customHeight="1">
      <c r="A548" s="3" t="s">
        <v>945</v>
      </c>
      <c r="B548" s="15" t="s">
        <v>1</v>
      </c>
      <c r="C548" s="15" t="s">
        <v>297</v>
      </c>
      <c r="D548" s="15" t="s">
        <v>9828</v>
      </c>
      <c r="E548" s="15" t="s">
        <v>2764</v>
      </c>
      <c r="F548" s="15">
        <v>15</v>
      </c>
      <c r="G548" s="15">
        <v>60</v>
      </c>
      <c r="H548" s="15">
        <v>150</v>
      </c>
      <c r="I548" s="15">
        <v>0.75</v>
      </c>
      <c r="J548" s="15"/>
      <c r="K548" s="15">
        <v>100</v>
      </c>
      <c r="L548" s="15">
        <v>150</v>
      </c>
      <c r="M548" s="15">
        <v>1</v>
      </c>
      <c r="N548" s="15" t="s">
        <v>3</v>
      </c>
    </row>
    <row r="549" spans="1:14" ht="15" customHeight="1">
      <c r="A549" s="3" t="s">
        <v>946</v>
      </c>
      <c r="B549" s="15" t="s">
        <v>1</v>
      </c>
      <c r="C549" s="15" t="s">
        <v>297</v>
      </c>
      <c r="D549" s="15" t="s">
        <v>9828</v>
      </c>
      <c r="E549" s="15" t="s">
        <v>2764</v>
      </c>
      <c r="F549" s="15">
        <v>15</v>
      </c>
      <c r="G549" s="15">
        <v>90</v>
      </c>
      <c r="H549" s="15">
        <v>150</v>
      </c>
      <c r="I549" s="15">
        <v>0.92</v>
      </c>
      <c r="J549" s="15"/>
      <c r="K549" s="15">
        <v>100</v>
      </c>
      <c r="L549" s="15">
        <v>150</v>
      </c>
      <c r="M549" s="15">
        <v>1</v>
      </c>
      <c r="N549" s="15" t="s">
        <v>3</v>
      </c>
    </row>
    <row r="550" spans="1:14" ht="15" customHeight="1">
      <c r="A550" s="3" t="s">
        <v>947</v>
      </c>
      <c r="B550" s="15" t="s">
        <v>1</v>
      </c>
      <c r="C550" s="15" t="s">
        <v>297</v>
      </c>
      <c r="D550" s="15" t="s">
        <v>9828</v>
      </c>
      <c r="E550" s="15" t="s">
        <v>2764</v>
      </c>
      <c r="F550" s="15">
        <v>15</v>
      </c>
      <c r="G550" s="15">
        <v>45</v>
      </c>
      <c r="H550" s="15">
        <v>150</v>
      </c>
      <c r="I550" s="15">
        <v>0.68</v>
      </c>
      <c r="J550" s="15"/>
      <c r="K550" s="15">
        <v>30</v>
      </c>
      <c r="L550" s="15">
        <v>175</v>
      </c>
      <c r="M550" s="15">
        <v>1</v>
      </c>
      <c r="N550" s="15" t="s">
        <v>3</v>
      </c>
    </row>
    <row r="551" spans="1:14" ht="15" customHeight="1">
      <c r="A551" s="3" t="s">
        <v>948</v>
      </c>
      <c r="B551" s="15" t="s">
        <v>1</v>
      </c>
      <c r="C551" s="15" t="s">
        <v>297</v>
      </c>
      <c r="D551" s="15" t="s">
        <v>9828</v>
      </c>
      <c r="E551" s="15" t="s">
        <v>2764</v>
      </c>
      <c r="F551" s="15">
        <v>16</v>
      </c>
      <c r="G551" s="15">
        <v>100</v>
      </c>
      <c r="H551" s="15">
        <v>150</v>
      </c>
      <c r="I551" s="15">
        <v>0.85</v>
      </c>
      <c r="J551" s="15"/>
      <c r="K551" s="15">
        <v>300</v>
      </c>
      <c r="L551" s="15">
        <v>150</v>
      </c>
      <c r="M551" s="15">
        <v>1</v>
      </c>
      <c r="N551" s="15" t="s">
        <v>3</v>
      </c>
    </row>
    <row r="552" spans="1:14" ht="15" customHeight="1">
      <c r="A552" s="3" t="s">
        <v>949</v>
      </c>
      <c r="B552" s="15" t="s">
        <v>1</v>
      </c>
      <c r="C552" s="15" t="s">
        <v>297</v>
      </c>
      <c r="D552" s="15" t="s">
        <v>9828</v>
      </c>
      <c r="E552" s="15" t="s">
        <v>2764</v>
      </c>
      <c r="F552" s="15">
        <v>16</v>
      </c>
      <c r="G552" s="15">
        <v>150</v>
      </c>
      <c r="H552" s="15">
        <v>150</v>
      </c>
      <c r="I552" s="15">
        <v>0.95</v>
      </c>
      <c r="J552" s="15"/>
      <c r="K552" s="15">
        <v>100</v>
      </c>
      <c r="L552" s="15">
        <v>150</v>
      </c>
      <c r="M552" s="15">
        <v>1</v>
      </c>
      <c r="N552" s="15" t="s">
        <v>3</v>
      </c>
    </row>
    <row r="553" spans="1:14" ht="15" customHeight="1">
      <c r="A553" s="3" t="s">
        <v>950</v>
      </c>
      <c r="B553" s="15" t="s">
        <v>1</v>
      </c>
      <c r="C553" s="15" t="s">
        <v>297</v>
      </c>
      <c r="D553" s="15" t="s">
        <v>9828</v>
      </c>
      <c r="E553" s="15" t="s">
        <v>2764</v>
      </c>
      <c r="F553" s="15">
        <v>16</v>
      </c>
      <c r="G553" s="15">
        <v>35</v>
      </c>
      <c r="H553" s="15">
        <v>150</v>
      </c>
      <c r="I553" s="15">
        <v>0.63</v>
      </c>
      <c r="J553" s="15"/>
      <c r="K553" s="15">
        <v>500</v>
      </c>
      <c r="L553" s="15">
        <v>150</v>
      </c>
      <c r="M553" s="15">
        <v>1</v>
      </c>
      <c r="N553" s="15" t="s">
        <v>3</v>
      </c>
    </row>
    <row r="554" spans="1:14" ht="15" customHeight="1">
      <c r="A554" s="3" t="s">
        <v>951</v>
      </c>
      <c r="B554" s="15" t="s">
        <v>1</v>
      </c>
      <c r="C554" s="15" t="s">
        <v>297</v>
      </c>
      <c r="D554" s="15" t="s">
        <v>9828</v>
      </c>
      <c r="E554" s="15" t="s">
        <v>2764</v>
      </c>
      <c r="F554" s="15">
        <v>16</v>
      </c>
      <c r="G554" s="15">
        <v>45</v>
      </c>
      <c r="H554" s="15">
        <v>150</v>
      </c>
      <c r="I554" s="15">
        <v>0.63</v>
      </c>
      <c r="J554" s="15"/>
      <c r="K554" s="15">
        <v>500</v>
      </c>
      <c r="L554" s="15">
        <v>150</v>
      </c>
      <c r="M554" s="15">
        <v>1</v>
      </c>
      <c r="N554" s="15" t="s">
        <v>3</v>
      </c>
    </row>
    <row r="555" spans="1:14" ht="15" customHeight="1">
      <c r="A555" s="3" t="s">
        <v>952</v>
      </c>
      <c r="B555" s="15" t="s">
        <v>1</v>
      </c>
      <c r="C555" s="15" t="s">
        <v>297</v>
      </c>
      <c r="D555" s="15" t="s">
        <v>9828</v>
      </c>
      <c r="E555" s="15" t="s">
        <v>2764</v>
      </c>
      <c r="F555" s="15">
        <v>16</v>
      </c>
      <c r="G555" s="15">
        <v>50</v>
      </c>
      <c r="H555" s="15">
        <v>150</v>
      </c>
      <c r="I555" s="15">
        <v>0.75</v>
      </c>
      <c r="J555" s="15"/>
      <c r="K555" s="15">
        <v>500</v>
      </c>
      <c r="L555" s="15">
        <v>150</v>
      </c>
      <c r="M555" s="15">
        <v>1</v>
      </c>
      <c r="N555" s="15" t="s">
        <v>3</v>
      </c>
    </row>
    <row r="556" spans="1:14" ht="15" customHeight="1">
      <c r="A556" s="3" t="s">
        <v>953</v>
      </c>
      <c r="B556" s="15" t="s">
        <v>1</v>
      </c>
      <c r="C556" s="15" t="s">
        <v>297</v>
      </c>
      <c r="D556" s="15" t="s">
        <v>9828</v>
      </c>
      <c r="E556" s="15" t="s">
        <v>2764</v>
      </c>
      <c r="F556" s="15">
        <v>16</v>
      </c>
      <c r="G556" s="15">
        <v>60</v>
      </c>
      <c r="H556" s="15">
        <v>150</v>
      </c>
      <c r="I556" s="15">
        <v>0.75</v>
      </c>
      <c r="J556" s="15"/>
      <c r="K556" s="15">
        <v>500</v>
      </c>
      <c r="L556" s="15">
        <v>150</v>
      </c>
      <c r="M556" s="15">
        <v>1</v>
      </c>
      <c r="N556" s="15" t="s">
        <v>3</v>
      </c>
    </row>
    <row r="557" spans="1:14" ht="15" customHeight="1">
      <c r="A557" s="3" t="s">
        <v>954</v>
      </c>
      <c r="B557" s="15" t="s">
        <v>1</v>
      </c>
      <c r="C557" s="15" t="s">
        <v>297</v>
      </c>
      <c r="D557" s="15" t="s">
        <v>9828</v>
      </c>
      <c r="E557" s="15" t="s">
        <v>2764</v>
      </c>
      <c r="F557" s="15">
        <v>16</v>
      </c>
      <c r="G557" s="15">
        <v>90</v>
      </c>
      <c r="H557" s="15">
        <v>150</v>
      </c>
      <c r="I557" s="15">
        <v>0.85</v>
      </c>
      <c r="J557" s="15"/>
      <c r="K557" s="15">
        <v>300</v>
      </c>
      <c r="L557" s="15">
        <v>150</v>
      </c>
      <c r="M557" s="15">
        <v>1</v>
      </c>
      <c r="N557" s="15" t="s">
        <v>3</v>
      </c>
    </row>
    <row r="558" spans="1:14" ht="15" customHeight="1">
      <c r="A558" s="3" t="s">
        <v>955</v>
      </c>
      <c r="B558" s="15" t="s">
        <v>1</v>
      </c>
      <c r="C558" s="15" t="s">
        <v>297</v>
      </c>
      <c r="D558" s="15" t="s">
        <v>9828</v>
      </c>
      <c r="E558" s="15" t="s">
        <v>2764</v>
      </c>
      <c r="F558" s="15">
        <v>20</v>
      </c>
      <c r="G558" s="15">
        <v>100</v>
      </c>
      <c r="H558" s="15">
        <v>150</v>
      </c>
      <c r="I558" s="15">
        <v>0.85</v>
      </c>
      <c r="J558" s="15"/>
      <c r="K558" s="15">
        <v>100</v>
      </c>
      <c r="L558" s="15">
        <v>150</v>
      </c>
      <c r="M558" s="15">
        <v>1</v>
      </c>
      <c r="N558" s="15" t="s">
        <v>3</v>
      </c>
    </row>
    <row r="559" spans="1:14" ht="15" customHeight="1">
      <c r="A559" s="3" t="s">
        <v>956</v>
      </c>
      <c r="B559" s="15" t="s">
        <v>1</v>
      </c>
      <c r="C559" s="15" t="s">
        <v>297</v>
      </c>
      <c r="D559" s="15" t="s">
        <v>9828</v>
      </c>
      <c r="E559" s="15" t="s">
        <v>2764</v>
      </c>
      <c r="F559" s="15">
        <v>20</v>
      </c>
      <c r="G559" s="15">
        <v>150</v>
      </c>
      <c r="H559" s="15">
        <v>150</v>
      </c>
      <c r="I559" s="15">
        <v>0.99</v>
      </c>
      <c r="J559" s="15"/>
      <c r="K559" s="15">
        <v>100</v>
      </c>
      <c r="L559" s="15">
        <v>150</v>
      </c>
      <c r="M559" s="15">
        <v>1</v>
      </c>
      <c r="N559" s="15" t="s">
        <v>3</v>
      </c>
    </row>
    <row r="560" spans="1:14" ht="15" customHeight="1">
      <c r="A560" s="3" t="s">
        <v>957</v>
      </c>
      <c r="B560" s="15" t="s">
        <v>1</v>
      </c>
      <c r="C560" s="15" t="s">
        <v>297</v>
      </c>
      <c r="D560" s="15" t="s">
        <v>9828</v>
      </c>
      <c r="E560" s="15" t="s">
        <v>2764</v>
      </c>
      <c r="F560" s="15">
        <v>20</v>
      </c>
      <c r="G560" s="15">
        <v>35</v>
      </c>
      <c r="H560" s="15">
        <v>150</v>
      </c>
      <c r="I560" s="15">
        <v>0.65</v>
      </c>
      <c r="J560" s="15"/>
      <c r="K560" s="15">
        <v>100</v>
      </c>
      <c r="L560" s="15">
        <v>150</v>
      </c>
      <c r="M560" s="15">
        <v>1</v>
      </c>
      <c r="N560" s="15" t="s">
        <v>3</v>
      </c>
    </row>
    <row r="561" spans="1:14" ht="15" customHeight="1">
      <c r="A561" s="3" t="s">
        <v>958</v>
      </c>
      <c r="B561" s="15" t="s">
        <v>1</v>
      </c>
      <c r="C561" s="15" t="s">
        <v>297</v>
      </c>
      <c r="D561" s="15" t="s">
        <v>9828</v>
      </c>
      <c r="E561" s="15" t="s">
        <v>2764</v>
      </c>
      <c r="F561" s="15">
        <v>20</v>
      </c>
      <c r="G561" s="15">
        <v>45</v>
      </c>
      <c r="H561" s="15">
        <v>150</v>
      </c>
      <c r="I561" s="15">
        <v>0.65</v>
      </c>
      <c r="J561" s="15"/>
      <c r="K561" s="15">
        <v>100</v>
      </c>
      <c r="L561" s="15">
        <v>150</v>
      </c>
      <c r="M561" s="15">
        <v>1</v>
      </c>
      <c r="N561" s="15" t="s">
        <v>3</v>
      </c>
    </row>
    <row r="562" spans="1:14" ht="15" customHeight="1">
      <c r="A562" s="3" t="s">
        <v>959</v>
      </c>
      <c r="B562" s="15" t="s">
        <v>1</v>
      </c>
      <c r="C562" s="15" t="s">
        <v>297</v>
      </c>
      <c r="D562" s="15" t="s">
        <v>9828</v>
      </c>
      <c r="E562" s="15" t="s">
        <v>2764</v>
      </c>
      <c r="F562" s="15">
        <v>20</v>
      </c>
      <c r="G562" s="15">
        <v>50</v>
      </c>
      <c r="H562" s="15">
        <v>150</v>
      </c>
      <c r="I562" s="15">
        <v>0.8</v>
      </c>
      <c r="J562" s="15"/>
      <c r="K562" s="15">
        <v>100</v>
      </c>
      <c r="L562" s="15">
        <v>150</v>
      </c>
      <c r="M562" s="15">
        <v>1</v>
      </c>
      <c r="N562" s="15" t="s">
        <v>3</v>
      </c>
    </row>
    <row r="563" spans="1:14" ht="15" customHeight="1">
      <c r="A563" s="3" t="s">
        <v>960</v>
      </c>
      <c r="B563" s="15" t="s">
        <v>1</v>
      </c>
      <c r="C563" s="15" t="s">
        <v>297</v>
      </c>
      <c r="D563" s="15" t="s">
        <v>9828</v>
      </c>
      <c r="E563" s="15" t="s">
        <v>2764</v>
      </c>
      <c r="F563" s="15">
        <v>20</v>
      </c>
      <c r="G563" s="15">
        <v>60</v>
      </c>
      <c r="H563" s="15">
        <v>150</v>
      </c>
      <c r="I563" s="15">
        <v>0.8</v>
      </c>
      <c r="J563" s="15"/>
      <c r="K563" s="15">
        <v>100</v>
      </c>
      <c r="L563" s="15">
        <v>150</v>
      </c>
      <c r="M563" s="15">
        <v>1</v>
      </c>
      <c r="N563" s="15" t="s">
        <v>3</v>
      </c>
    </row>
    <row r="564" spans="1:14" ht="15" customHeight="1">
      <c r="A564" s="3" t="s">
        <v>961</v>
      </c>
      <c r="B564" s="15" t="s">
        <v>1</v>
      </c>
      <c r="C564" s="15" t="s">
        <v>297</v>
      </c>
      <c r="D564" s="15" t="s">
        <v>9828</v>
      </c>
      <c r="E564" s="15" t="s">
        <v>2764</v>
      </c>
      <c r="F564" s="15">
        <v>20</v>
      </c>
      <c r="G564" s="15">
        <v>90</v>
      </c>
      <c r="H564" s="15">
        <v>150</v>
      </c>
      <c r="I564" s="15">
        <v>0.85</v>
      </c>
      <c r="J564" s="15"/>
      <c r="K564" s="15">
        <v>100</v>
      </c>
      <c r="L564" s="15">
        <v>150</v>
      </c>
      <c r="M564" s="15">
        <v>1</v>
      </c>
      <c r="N564" s="15" t="s">
        <v>3</v>
      </c>
    </row>
    <row r="565" spans="1:14" ht="15" customHeight="1">
      <c r="A565" s="3" t="s">
        <v>9398</v>
      </c>
      <c r="B565" s="15" t="s">
        <v>1</v>
      </c>
      <c r="C565" s="15" t="s">
        <v>297</v>
      </c>
      <c r="D565" s="15" t="s">
        <v>9828</v>
      </c>
      <c r="E565" s="15" t="s">
        <v>2764</v>
      </c>
      <c r="F565" s="15">
        <v>20</v>
      </c>
      <c r="G565" s="15">
        <v>100</v>
      </c>
      <c r="H565" s="15">
        <v>150</v>
      </c>
      <c r="I565" s="15">
        <v>0.85</v>
      </c>
      <c r="J565" s="15" t="s">
        <v>9192</v>
      </c>
      <c r="K565" s="15">
        <v>5</v>
      </c>
      <c r="L565" s="15">
        <v>175</v>
      </c>
      <c r="M565" s="15">
        <v>1</v>
      </c>
      <c r="N565" s="15" t="s">
        <v>3</v>
      </c>
    </row>
    <row r="566" spans="1:14" ht="15" customHeight="1">
      <c r="A566" s="3" t="s">
        <v>9399</v>
      </c>
      <c r="B566" s="15" t="s">
        <v>1</v>
      </c>
      <c r="C566" s="15" t="s">
        <v>297</v>
      </c>
      <c r="D566" s="15" t="s">
        <v>9828</v>
      </c>
      <c r="E566" s="15" t="s">
        <v>2764</v>
      </c>
      <c r="F566" s="15">
        <v>20</v>
      </c>
      <c r="G566" s="15">
        <v>150</v>
      </c>
      <c r="H566" s="15">
        <v>150</v>
      </c>
      <c r="I566" s="15">
        <v>0.88</v>
      </c>
      <c r="J566" s="15" t="s">
        <v>9391</v>
      </c>
      <c r="K566" s="15">
        <v>5</v>
      </c>
      <c r="L566" s="15">
        <v>175</v>
      </c>
      <c r="M566" s="15">
        <v>1</v>
      </c>
      <c r="N566" s="15" t="s">
        <v>3</v>
      </c>
    </row>
    <row r="567" spans="1:14" ht="15" customHeight="1">
      <c r="A567" s="3" t="s">
        <v>9400</v>
      </c>
      <c r="B567" s="15" t="s">
        <v>1</v>
      </c>
      <c r="C567" s="15" t="s">
        <v>297</v>
      </c>
      <c r="D567" s="15" t="s">
        <v>9828</v>
      </c>
      <c r="E567" s="15" t="s">
        <v>2764</v>
      </c>
      <c r="F567" s="15">
        <v>20</v>
      </c>
      <c r="G567" s="15">
        <v>200</v>
      </c>
      <c r="H567" s="15">
        <v>150</v>
      </c>
      <c r="I567" s="15">
        <v>0.88</v>
      </c>
      <c r="J567" s="15" t="s">
        <v>9391</v>
      </c>
      <c r="K567" s="15">
        <v>5</v>
      </c>
      <c r="L567" s="15">
        <v>175</v>
      </c>
      <c r="M567" s="15">
        <v>1</v>
      </c>
      <c r="N567" s="15" t="s">
        <v>3</v>
      </c>
    </row>
    <row r="568" spans="1:14" ht="15" customHeight="1">
      <c r="A568" s="3" t="s">
        <v>962</v>
      </c>
      <c r="B568" s="15" t="s">
        <v>1</v>
      </c>
      <c r="C568" s="15" t="s">
        <v>297</v>
      </c>
      <c r="D568" s="15" t="s">
        <v>9828</v>
      </c>
      <c r="E568" s="15" t="s">
        <v>2764</v>
      </c>
      <c r="F568" s="15">
        <v>25</v>
      </c>
      <c r="G568" s="15">
        <v>100</v>
      </c>
      <c r="H568" s="15">
        <v>200</v>
      </c>
      <c r="I568" s="15">
        <v>0.85</v>
      </c>
      <c r="J568" s="15"/>
      <c r="K568" s="15">
        <v>100</v>
      </c>
      <c r="L568" s="15">
        <v>150</v>
      </c>
      <c r="M568" s="15">
        <v>1</v>
      </c>
      <c r="N568" s="15" t="s">
        <v>3</v>
      </c>
    </row>
    <row r="569" spans="1:14" ht="15" customHeight="1">
      <c r="A569" s="3" t="s">
        <v>963</v>
      </c>
      <c r="B569" s="15" t="s">
        <v>1</v>
      </c>
      <c r="C569" s="15" t="s">
        <v>297</v>
      </c>
      <c r="D569" s="15" t="s">
        <v>9828</v>
      </c>
      <c r="E569" s="15" t="s">
        <v>2764</v>
      </c>
      <c r="F569" s="15">
        <v>25</v>
      </c>
      <c r="G569" s="15">
        <v>150</v>
      </c>
      <c r="H569" s="15">
        <v>200</v>
      </c>
      <c r="I569" s="15">
        <v>0.95</v>
      </c>
      <c r="J569" s="15"/>
      <c r="K569" s="15">
        <v>100</v>
      </c>
      <c r="L569" s="15">
        <v>150</v>
      </c>
      <c r="M569" s="15">
        <v>1</v>
      </c>
      <c r="N569" s="15" t="s">
        <v>3</v>
      </c>
    </row>
    <row r="570" spans="1:14" ht="15" customHeight="1">
      <c r="A570" s="3" t="s">
        <v>964</v>
      </c>
      <c r="B570" s="15" t="s">
        <v>1</v>
      </c>
      <c r="C570" s="15" t="s">
        <v>297</v>
      </c>
      <c r="D570" s="15" t="s">
        <v>9828</v>
      </c>
      <c r="E570" s="15" t="s">
        <v>2764</v>
      </c>
      <c r="F570" s="15">
        <v>25</v>
      </c>
      <c r="G570" s="15">
        <v>35</v>
      </c>
      <c r="H570" s="15">
        <v>200</v>
      </c>
      <c r="I570" s="15">
        <v>0.65</v>
      </c>
      <c r="J570" s="15"/>
      <c r="K570" s="15">
        <v>200</v>
      </c>
      <c r="L570" s="15">
        <v>150</v>
      </c>
      <c r="M570" s="15">
        <v>1</v>
      </c>
      <c r="N570" s="15" t="s">
        <v>3</v>
      </c>
    </row>
    <row r="571" spans="1:14" ht="15" customHeight="1">
      <c r="A571" s="3" t="s">
        <v>965</v>
      </c>
      <c r="B571" s="15" t="s">
        <v>1</v>
      </c>
      <c r="C571" s="15" t="s">
        <v>297</v>
      </c>
      <c r="D571" s="15" t="s">
        <v>9828</v>
      </c>
      <c r="E571" s="15" t="s">
        <v>2764</v>
      </c>
      <c r="F571" s="15">
        <v>25</v>
      </c>
      <c r="G571" s="15">
        <v>45</v>
      </c>
      <c r="H571" s="15">
        <v>200</v>
      </c>
      <c r="I571" s="15">
        <v>0.65</v>
      </c>
      <c r="J571" s="15"/>
      <c r="K571" s="15">
        <v>200</v>
      </c>
      <c r="L571" s="15">
        <v>150</v>
      </c>
      <c r="M571" s="15">
        <v>1</v>
      </c>
      <c r="N571" s="15" t="s">
        <v>3</v>
      </c>
    </row>
    <row r="572" spans="1:14" ht="15" customHeight="1">
      <c r="A572" s="3" t="s">
        <v>966</v>
      </c>
      <c r="B572" s="15" t="s">
        <v>1</v>
      </c>
      <c r="C572" s="15" t="s">
        <v>297</v>
      </c>
      <c r="D572" s="15" t="s">
        <v>9828</v>
      </c>
      <c r="E572" s="15" t="s">
        <v>2764</v>
      </c>
      <c r="F572" s="15">
        <v>25</v>
      </c>
      <c r="G572" s="15">
        <v>50</v>
      </c>
      <c r="H572" s="15">
        <v>200</v>
      </c>
      <c r="I572" s="15">
        <v>0.75</v>
      </c>
      <c r="J572" s="15"/>
      <c r="K572" s="15">
        <v>200</v>
      </c>
      <c r="L572" s="15">
        <v>150</v>
      </c>
      <c r="M572" s="15">
        <v>1</v>
      </c>
      <c r="N572" s="15" t="s">
        <v>3</v>
      </c>
    </row>
    <row r="573" spans="1:14" ht="15" customHeight="1">
      <c r="A573" s="3" t="s">
        <v>967</v>
      </c>
      <c r="B573" s="15" t="s">
        <v>1</v>
      </c>
      <c r="C573" s="15" t="s">
        <v>297</v>
      </c>
      <c r="D573" s="15" t="s">
        <v>9828</v>
      </c>
      <c r="E573" s="15" t="s">
        <v>2764</v>
      </c>
      <c r="F573" s="15">
        <v>25</v>
      </c>
      <c r="G573" s="15">
        <v>60</v>
      </c>
      <c r="H573" s="15">
        <v>200</v>
      </c>
      <c r="I573" s="15">
        <v>0.75</v>
      </c>
      <c r="J573" s="15"/>
      <c r="K573" s="15">
        <v>200</v>
      </c>
      <c r="L573" s="15">
        <v>150</v>
      </c>
      <c r="M573" s="15">
        <v>1</v>
      </c>
      <c r="N573" s="15" t="s">
        <v>3</v>
      </c>
    </row>
    <row r="574" spans="1:14" ht="15" customHeight="1">
      <c r="A574" s="3" t="s">
        <v>968</v>
      </c>
      <c r="B574" s="15" t="s">
        <v>1</v>
      </c>
      <c r="C574" s="15" t="s">
        <v>297</v>
      </c>
      <c r="D574" s="15" t="s">
        <v>9828</v>
      </c>
      <c r="E574" s="15" t="s">
        <v>2764</v>
      </c>
      <c r="F574" s="15">
        <v>25</v>
      </c>
      <c r="G574" s="15">
        <v>90</v>
      </c>
      <c r="H574" s="15">
        <v>200</v>
      </c>
      <c r="I574" s="15">
        <v>0.85</v>
      </c>
      <c r="J574" s="15"/>
      <c r="K574" s="15">
        <v>100</v>
      </c>
      <c r="L574" s="15">
        <v>150</v>
      </c>
      <c r="M574" s="15">
        <v>1</v>
      </c>
      <c r="N574" s="15" t="s">
        <v>3</v>
      </c>
    </row>
    <row r="575" spans="1:14" ht="15" customHeight="1">
      <c r="A575" s="3" t="s">
        <v>969</v>
      </c>
      <c r="B575" s="15" t="s">
        <v>1</v>
      </c>
      <c r="C575" s="15" t="s">
        <v>297</v>
      </c>
      <c r="D575" s="15" t="s">
        <v>9828</v>
      </c>
      <c r="E575" s="15" t="s">
        <v>2764</v>
      </c>
      <c r="F575" s="15">
        <v>25</v>
      </c>
      <c r="G575" s="15">
        <v>45</v>
      </c>
      <c r="H575" s="15">
        <v>150</v>
      </c>
      <c r="I575" s="15">
        <v>0.7</v>
      </c>
      <c r="J575" s="15"/>
      <c r="K575" s="15">
        <v>200</v>
      </c>
      <c r="L575" s="15">
        <v>175</v>
      </c>
      <c r="M575" s="15">
        <v>1</v>
      </c>
      <c r="N575" s="15" t="s">
        <v>3</v>
      </c>
    </row>
    <row r="576" spans="1:14" ht="15" customHeight="1">
      <c r="A576" s="3" t="s">
        <v>970</v>
      </c>
      <c r="B576" s="15" t="s">
        <v>1</v>
      </c>
      <c r="C576" s="15" t="s">
        <v>297</v>
      </c>
      <c r="D576" s="15" t="s">
        <v>9828</v>
      </c>
      <c r="E576" s="15" t="s">
        <v>2764</v>
      </c>
      <c r="F576" s="15">
        <v>30</v>
      </c>
      <c r="G576" s="15">
        <v>45</v>
      </c>
      <c r="H576" s="15">
        <v>220</v>
      </c>
      <c r="I576" s="15">
        <v>0.7</v>
      </c>
      <c r="J576" s="15"/>
      <c r="K576" s="15">
        <v>200</v>
      </c>
      <c r="L576" s="15">
        <v>150</v>
      </c>
      <c r="M576" s="15">
        <v>1</v>
      </c>
      <c r="N576" s="15" t="s">
        <v>3</v>
      </c>
    </row>
    <row r="577" spans="1:14" ht="15" customHeight="1">
      <c r="A577" s="3" t="s">
        <v>971</v>
      </c>
      <c r="B577" s="15" t="s">
        <v>1</v>
      </c>
      <c r="C577" s="15" t="s">
        <v>297</v>
      </c>
      <c r="D577" s="15" t="s">
        <v>9828</v>
      </c>
      <c r="E577" s="15" t="s">
        <v>2764</v>
      </c>
      <c r="F577" s="15">
        <v>30</v>
      </c>
      <c r="G577" s="15">
        <v>45</v>
      </c>
      <c r="H577" s="15">
        <v>220</v>
      </c>
      <c r="I577" s="15">
        <v>0.7</v>
      </c>
      <c r="J577" s="15"/>
      <c r="K577" s="15">
        <v>200</v>
      </c>
      <c r="L577" s="15">
        <v>175</v>
      </c>
      <c r="M577" s="15">
        <v>1</v>
      </c>
      <c r="N577" s="15" t="s">
        <v>3</v>
      </c>
    </row>
    <row r="578" spans="1:14" ht="15" customHeight="1">
      <c r="A578" s="3" t="s">
        <v>972</v>
      </c>
      <c r="B578" s="15" t="s">
        <v>1</v>
      </c>
      <c r="C578" s="15" t="s">
        <v>297</v>
      </c>
      <c r="D578" s="15" t="s">
        <v>9828</v>
      </c>
      <c r="E578" s="15" t="s">
        <v>2764</v>
      </c>
      <c r="F578" s="15">
        <v>40</v>
      </c>
      <c r="G578" s="15">
        <v>60</v>
      </c>
      <c r="H578" s="15">
        <v>300</v>
      </c>
      <c r="I578" s="15">
        <v>0.8</v>
      </c>
      <c r="J578" s="15"/>
      <c r="K578" s="15">
        <v>100</v>
      </c>
      <c r="L578" s="15">
        <v>175</v>
      </c>
      <c r="M578" s="15">
        <v>1</v>
      </c>
      <c r="N578" s="15" t="s">
        <v>3</v>
      </c>
    </row>
    <row r="579" spans="1:14" ht="15" customHeight="1">
      <c r="A579" s="3" t="s">
        <v>361</v>
      </c>
      <c r="B579" s="15" t="s">
        <v>1</v>
      </c>
      <c r="C579" s="15" t="s">
        <v>297</v>
      </c>
      <c r="D579" s="15" t="s">
        <v>9828</v>
      </c>
      <c r="E579" s="15" t="s">
        <v>2764</v>
      </c>
      <c r="F579" s="15">
        <v>60</v>
      </c>
      <c r="G579" s="15">
        <v>40</v>
      </c>
      <c r="H579" s="15">
        <v>250</v>
      </c>
      <c r="I579" s="15">
        <v>0.75</v>
      </c>
      <c r="J579" s="15"/>
      <c r="K579" s="15">
        <v>100</v>
      </c>
      <c r="L579" s="15">
        <v>150</v>
      </c>
      <c r="M579" s="15">
        <v>1</v>
      </c>
      <c r="N579" s="15" t="s">
        <v>3</v>
      </c>
    </row>
    <row r="580" spans="1:14" ht="15" customHeight="1">
      <c r="A580" s="3" t="s">
        <v>363</v>
      </c>
      <c r="B580" s="15" t="s">
        <v>1</v>
      </c>
      <c r="C580" s="15" t="s">
        <v>5</v>
      </c>
      <c r="D580" s="15" t="s">
        <v>9828</v>
      </c>
      <c r="E580" s="15" t="s">
        <v>2764</v>
      </c>
      <c r="F580" s="15">
        <v>1</v>
      </c>
      <c r="G580" s="15">
        <v>100</v>
      </c>
      <c r="H580" s="15">
        <v>30</v>
      </c>
      <c r="I580" s="15">
        <v>0.85</v>
      </c>
      <c r="J580" s="15" t="s">
        <v>383</v>
      </c>
      <c r="K580" s="15">
        <v>100</v>
      </c>
      <c r="L580" s="15">
        <v>150</v>
      </c>
      <c r="M580" s="15">
        <v>1</v>
      </c>
      <c r="N580" s="15" t="s">
        <v>3</v>
      </c>
    </row>
    <row r="581" spans="1:14" ht="15" customHeight="1">
      <c r="A581" s="3" t="s">
        <v>365</v>
      </c>
      <c r="B581" s="15" t="s">
        <v>1</v>
      </c>
      <c r="C581" s="15" t="s">
        <v>5</v>
      </c>
      <c r="D581" s="15" t="s">
        <v>9828</v>
      </c>
      <c r="E581" s="15" t="s">
        <v>2764</v>
      </c>
      <c r="F581" s="15">
        <v>1</v>
      </c>
      <c r="G581" s="15">
        <v>150</v>
      </c>
      <c r="H581" s="15">
        <v>30</v>
      </c>
      <c r="I581" s="15">
        <v>0.95</v>
      </c>
      <c r="J581" s="15" t="s">
        <v>386</v>
      </c>
      <c r="K581" s="15">
        <v>100</v>
      </c>
      <c r="L581" s="15">
        <v>150</v>
      </c>
      <c r="M581" s="15">
        <v>1</v>
      </c>
      <c r="N581" s="15" t="s">
        <v>3</v>
      </c>
    </row>
    <row r="582" spans="1:14" ht="15" customHeight="1">
      <c r="A582" s="3" t="s">
        <v>366</v>
      </c>
      <c r="B582" s="15" t="s">
        <v>1</v>
      </c>
      <c r="C582" s="15" t="s">
        <v>5</v>
      </c>
      <c r="D582" s="15" t="s">
        <v>9828</v>
      </c>
      <c r="E582" s="15" t="s">
        <v>2764</v>
      </c>
      <c r="F582" s="15">
        <v>1</v>
      </c>
      <c r="G582" s="15">
        <v>20</v>
      </c>
      <c r="H582" s="15">
        <v>30</v>
      </c>
      <c r="I582" s="15">
        <v>0.5</v>
      </c>
      <c r="J582" s="15" t="s">
        <v>974</v>
      </c>
      <c r="K582" s="15">
        <v>500</v>
      </c>
      <c r="L582" s="15">
        <v>125</v>
      </c>
      <c r="M582" s="15">
        <v>1</v>
      </c>
      <c r="N582" s="15" t="s">
        <v>3</v>
      </c>
    </row>
    <row r="583" spans="1:14" ht="15" customHeight="1">
      <c r="A583" s="3" t="s">
        <v>367</v>
      </c>
      <c r="B583" s="15" t="s">
        <v>1</v>
      </c>
      <c r="C583" s="15" t="s">
        <v>15</v>
      </c>
      <c r="D583" s="15" t="s">
        <v>9828</v>
      </c>
      <c r="E583" s="15" t="s">
        <v>2764</v>
      </c>
      <c r="F583" s="15">
        <v>12</v>
      </c>
      <c r="G583" s="15">
        <v>45</v>
      </c>
      <c r="H583" s="15">
        <v>320</v>
      </c>
      <c r="I583" s="15">
        <v>0.55000000000000004</v>
      </c>
      <c r="J583" s="15"/>
      <c r="K583" s="15">
        <v>150</v>
      </c>
      <c r="L583" s="15">
        <v>175</v>
      </c>
      <c r="M583" s="15" t="s">
        <v>9484</v>
      </c>
      <c r="N583" s="15" t="s">
        <v>3</v>
      </c>
    </row>
    <row r="584" spans="1:14" ht="15" customHeight="1">
      <c r="A584" s="3" t="s">
        <v>368</v>
      </c>
      <c r="B584" s="15" t="s">
        <v>1</v>
      </c>
      <c r="C584" s="15" t="s">
        <v>15</v>
      </c>
      <c r="D584" s="15" t="s">
        <v>9828</v>
      </c>
      <c r="E584" s="15" t="s">
        <v>2764</v>
      </c>
      <c r="F584" s="15">
        <v>12</v>
      </c>
      <c r="G584" s="15">
        <v>60</v>
      </c>
      <c r="H584" s="15">
        <v>320</v>
      </c>
      <c r="I584" s="15">
        <v>0.7</v>
      </c>
      <c r="J584" s="15"/>
      <c r="K584" s="15">
        <v>150</v>
      </c>
      <c r="L584" s="15">
        <v>175</v>
      </c>
      <c r="M584" s="15" t="s">
        <v>9484</v>
      </c>
      <c r="N584" s="15" t="s">
        <v>3</v>
      </c>
    </row>
    <row r="585" spans="1:14" ht="15" customHeight="1">
      <c r="A585" s="3" t="s">
        <v>370</v>
      </c>
      <c r="B585" s="15" t="s">
        <v>1</v>
      </c>
      <c r="C585" s="15" t="s">
        <v>5</v>
      </c>
      <c r="D585" s="15" t="s">
        <v>9828</v>
      </c>
      <c r="E585" s="15" t="s">
        <v>2764</v>
      </c>
      <c r="F585" s="15">
        <v>1</v>
      </c>
      <c r="G585" s="15">
        <v>30</v>
      </c>
      <c r="H585" s="15">
        <v>30</v>
      </c>
      <c r="I585" s="15">
        <v>0.5</v>
      </c>
      <c r="J585" s="15" t="s">
        <v>974</v>
      </c>
      <c r="K585" s="15">
        <v>500</v>
      </c>
      <c r="L585" s="15">
        <v>125</v>
      </c>
      <c r="M585" s="15">
        <v>1</v>
      </c>
      <c r="N585" s="15" t="s">
        <v>3</v>
      </c>
    </row>
    <row r="586" spans="1:14" ht="15" customHeight="1">
      <c r="A586" s="3" t="s">
        <v>372</v>
      </c>
      <c r="B586" s="15" t="s">
        <v>1</v>
      </c>
      <c r="C586" s="15" t="s">
        <v>5</v>
      </c>
      <c r="D586" s="15" t="s">
        <v>9828</v>
      </c>
      <c r="E586" s="15" t="s">
        <v>2764</v>
      </c>
      <c r="F586" s="15">
        <v>1</v>
      </c>
      <c r="G586" s="15">
        <v>40</v>
      </c>
      <c r="H586" s="15">
        <v>30</v>
      </c>
      <c r="I586" s="15">
        <v>0.5</v>
      </c>
      <c r="J586" s="15" t="s">
        <v>974</v>
      </c>
      <c r="K586" s="15">
        <v>500</v>
      </c>
      <c r="L586" s="15">
        <v>125</v>
      </c>
      <c r="M586" s="15">
        <v>1</v>
      </c>
      <c r="N586" s="15" t="s">
        <v>3</v>
      </c>
    </row>
    <row r="587" spans="1:14" ht="15" customHeight="1">
      <c r="A587" s="3" t="s">
        <v>374</v>
      </c>
      <c r="B587" s="15" t="s">
        <v>1</v>
      </c>
      <c r="C587" s="15" t="s">
        <v>5</v>
      </c>
      <c r="D587" s="15" t="s">
        <v>9828</v>
      </c>
      <c r="E587" s="15" t="s">
        <v>2764</v>
      </c>
      <c r="F587" s="15">
        <v>1</v>
      </c>
      <c r="G587" s="15">
        <v>50</v>
      </c>
      <c r="H587" s="15">
        <v>30</v>
      </c>
      <c r="I587" s="15">
        <v>0.75</v>
      </c>
      <c r="J587" s="15" t="s">
        <v>918</v>
      </c>
      <c r="K587" s="15">
        <v>500</v>
      </c>
      <c r="L587" s="15">
        <v>150</v>
      </c>
      <c r="M587" s="15">
        <v>1</v>
      </c>
      <c r="N587" s="15" t="s">
        <v>3</v>
      </c>
    </row>
    <row r="588" spans="1:14" ht="15" customHeight="1">
      <c r="A588" s="3" t="s">
        <v>377</v>
      </c>
      <c r="B588" s="15" t="s">
        <v>1</v>
      </c>
      <c r="C588" s="15" t="s">
        <v>5</v>
      </c>
      <c r="D588" s="15" t="s">
        <v>9828</v>
      </c>
      <c r="E588" s="15" t="s">
        <v>2764</v>
      </c>
      <c r="F588" s="15">
        <v>1</v>
      </c>
      <c r="G588" s="15">
        <v>60</v>
      </c>
      <c r="H588" s="15">
        <v>30</v>
      </c>
      <c r="I588" s="15">
        <v>0.75</v>
      </c>
      <c r="J588" s="15" t="s">
        <v>918</v>
      </c>
      <c r="K588" s="15">
        <v>500</v>
      </c>
      <c r="L588" s="15">
        <v>150</v>
      </c>
      <c r="M588" s="15">
        <v>1</v>
      </c>
      <c r="N588" s="15" t="s">
        <v>3</v>
      </c>
    </row>
    <row r="589" spans="1:14" ht="15" customHeight="1">
      <c r="A589" s="3" t="s">
        <v>379</v>
      </c>
      <c r="B589" s="15" t="s">
        <v>1</v>
      </c>
      <c r="C589" s="15" t="s">
        <v>5</v>
      </c>
      <c r="D589" s="15" t="s">
        <v>9828</v>
      </c>
      <c r="E589" s="15" t="s">
        <v>2764</v>
      </c>
      <c r="F589" s="15">
        <v>1</v>
      </c>
      <c r="G589" s="15">
        <v>90</v>
      </c>
      <c r="H589" s="15">
        <v>30</v>
      </c>
      <c r="I589" s="15">
        <v>0.85</v>
      </c>
      <c r="J589" s="15" t="s">
        <v>383</v>
      </c>
      <c r="K589" s="15">
        <v>100</v>
      </c>
      <c r="L589" s="15">
        <v>150</v>
      </c>
      <c r="M589" s="15">
        <v>1</v>
      </c>
      <c r="N589" s="15" t="s">
        <v>3</v>
      </c>
    </row>
    <row r="590" spans="1:14" ht="15" customHeight="1">
      <c r="A590" s="3" t="s">
        <v>382</v>
      </c>
      <c r="B590" s="15" t="s">
        <v>1</v>
      </c>
      <c r="C590" s="15" t="s">
        <v>4</v>
      </c>
      <c r="D590" s="15" t="s">
        <v>9828</v>
      </c>
      <c r="E590" s="15" t="s">
        <v>2764</v>
      </c>
      <c r="F590" s="15">
        <v>2</v>
      </c>
      <c r="G590" s="15">
        <v>100</v>
      </c>
      <c r="H590" s="15">
        <v>50</v>
      </c>
      <c r="I590" s="15">
        <v>0.85</v>
      </c>
      <c r="J590" s="15" t="s">
        <v>383</v>
      </c>
      <c r="K590" s="15">
        <v>100</v>
      </c>
      <c r="L590" s="15">
        <v>150</v>
      </c>
      <c r="M590" s="15">
        <v>1</v>
      </c>
      <c r="N590" s="15" t="s">
        <v>3</v>
      </c>
    </row>
    <row r="591" spans="1:14" ht="15" customHeight="1">
      <c r="A591" s="3" t="s">
        <v>385</v>
      </c>
      <c r="B591" s="15" t="s">
        <v>1</v>
      </c>
      <c r="C591" s="15" t="s">
        <v>4</v>
      </c>
      <c r="D591" s="15" t="s">
        <v>9828</v>
      </c>
      <c r="E591" s="15" t="s">
        <v>2764</v>
      </c>
      <c r="F591" s="15">
        <v>2</v>
      </c>
      <c r="G591" s="15">
        <v>150</v>
      </c>
      <c r="H591" s="15">
        <v>50</v>
      </c>
      <c r="I591" s="15">
        <v>0.95</v>
      </c>
      <c r="J591" s="15" t="s">
        <v>386</v>
      </c>
      <c r="K591" s="15">
        <v>100</v>
      </c>
      <c r="L591" s="15">
        <v>150</v>
      </c>
      <c r="M591" s="15">
        <v>1</v>
      </c>
      <c r="N591" s="15" t="s">
        <v>3</v>
      </c>
    </row>
    <row r="592" spans="1:14" ht="15" customHeight="1">
      <c r="A592" s="3" t="s">
        <v>388</v>
      </c>
      <c r="B592" s="15" t="s">
        <v>1</v>
      </c>
      <c r="C592" s="15" t="s">
        <v>4</v>
      </c>
      <c r="D592" s="15" t="s">
        <v>9828</v>
      </c>
      <c r="E592" s="15" t="s">
        <v>2764</v>
      </c>
      <c r="F592" s="15">
        <v>2</v>
      </c>
      <c r="G592" s="15">
        <v>20</v>
      </c>
      <c r="H592" s="15">
        <v>50</v>
      </c>
      <c r="I592" s="15">
        <v>0.5</v>
      </c>
      <c r="J592" s="15" t="s">
        <v>389</v>
      </c>
      <c r="K592" s="15">
        <v>500</v>
      </c>
      <c r="L592" s="15">
        <v>125</v>
      </c>
      <c r="M592" s="15">
        <v>1</v>
      </c>
      <c r="N592" s="15" t="s">
        <v>3</v>
      </c>
    </row>
    <row r="593" spans="1:14" ht="15" customHeight="1">
      <c r="A593" s="3" t="s">
        <v>391</v>
      </c>
      <c r="B593" s="15" t="s">
        <v>1</v>
      </c>
      <c r="C593" s="15" t="s">
        <v>4</v>
      </c>
      <c r="D593" s="15" t="s">
        <v>9828</v>
      </c>
      <c r="E593" s="15" t="s">
        <v>2764</v>
      </c>
      <c r="F593" s="15">
        <v>2</v>
      </c>
      <c r="G593" s="15">
        <v>30</v>
      </c>
      <c r="H593" s="15">
        <v>50</v>
      </c>
      <c r="I593" s="15">
        <v>0.5</v>
      </c>
      <c r="J593" s="15" t="s">
        <v>389</v>
      </c>
      <c r="K593" s="15">
        <v>500</v>
      </c>
      <c r="L593" s="15">
        <v>125</v>
      </c>
      <c r="M593" s="15">
        <v>1</v>
      </c>
      <c r="N593" s="15" t="s">
        <v>3</v>
      </c>
    </row>
    <row r="594" spans="1:14" ht="15" customHeight="1">
      <c r="A594" s="3" t="s">
        <v>393</v>
      </c>
      <c r="B594" s="15" t="s">
        <v>1</v>
      </c>
      <c r="C594" s="15" t="s">
        <v>4</v>
      </c>
      <c r="D594" s="15" t="s">
        <v>9828</v>
      </c>
      <c r="E594" s="15" t="s">
        <v>2764</v>
      </c>
      <c r="F594" s="15">
        <v>2</v>
      </c>
      <c r="G594" s="15">
        <v>40</v>
      </c>
      <c r="H594" s="15">
        <v>50</v>
      </c>
      <c r="I594" s="15">
        <v>0.5</v>
      </c>
      <c r="J594" s="15" t="s">
        <v>389</v>
      </c>
      <c r="K594" s="15">
        <v>500</v>
      </c>
      <c r="L594" s="15">
        <v>125</v>
      </c>
      <c r="M594" s="15">
        <v>1</v>
      </c>
      <c r="N594" s="15" t="s">
        <v>3</v>
      </c>
    </row>
    <row r="595" spans="1:14" ht="15" customHeight="1">
      <c r="A595" s="3" t="s">
        <v>395</v>
      </c>
      <c r="B595" s="15" t="s">
        <v>1</v>
      </c>
      <c r="C595" s="15" t="s">
        <v>4</v>
      </c>
      <c r="D595" s="15" t="s">
        <v>9828</v>
      </c>
      <c r="E595" s="15" t="s">
        <v>2764</v>
      </c>
      <c r="F595" s="15">
        <v>2</v>
      </c>
      <c r="G595" s="15">
        <v>50</v>
      </c>
      <c r="H595" s="15">
        <v>50</v>
      </c>
      <c r="I595" s="15">
        <v>0.7</v>
      </c>
      <c r="J595" s="15" t="s">
        <v>396</v>
      </c>
      <c r="K595" s="15">
        <v>500</v>
      </c>
      <c r="L595" s="15">
        <v>125</v>
      </c>
      <c r="M595" s="15">
        <v>1</v>
      </c>
      <c r="N595" s="15" t="s">
        <v>3</v>
      </c>
    </row>
    <row r="596" spans="1:14" ht="15" customHeight="1">
      <c r="A596" s="3" t="s">
        <v>398</v>
      </c>
      <c r="B596" s="15" t="s">
        <v>1</v>
      </c>
      <c r="C596" s="15" t="s">
        <v>4</v>
      </c>
      <c r="D596" s="15" t="s">
        <v>9828</v>
      </c>
      <c r="E596" s="15" t="s">
        <v>2764</v>
      </c>
      <c r="F596" s="15">
        <v>2</v>
      </c>
      <c r="G596" s="15">
        <v>60</v>
      </c>
      <c r="H596" s="15">
        <v>50</v>
      </c>
      <c r="I596" s="15">
        <v>0.7</v>
      </c>
      <c r="J596" s="15" t="s">
        <v>396</v>
      </c>
      <c r="K596" s="15">
        <v>500</v>
      </c>
      <c r="L596" s="15">
        <v>150</v>
      </c>
      <c r="M596" s="15">
        <v>1</v>
      </c>
      <c r="N596" s="15" t="s">
        <v>3</v>
      </c>
    </row>
    <row r="597" spans="1:14" ht="15" customHeight="1">
      <c r="A597" s="3" t="s">
        <v>400</v>
      </c>
      <c r="B597" s="15" t="s">
        <v>1</v>
      </c>
      <c r="C597" s="15" t="s">
        <v>4</v>
      </c>
      <c r="D597" s="15" t="s">
        <v>9828</v>
      </c>
      <c r="E597" s="15" t="s">
        <v>2764</v>
      </c>
      <c r="F597" s="15">
        <v>2</v>
      </c>
      <c r="G597" s="15">
        <v>90</v>
      </c>
      <c r="H597" s="15">
        <v>50</v>
      </c>
      <c r="I597" s="15">
        <v>0.85</v>
      </c>
      <c r="J597" s="15" t="s">
        <v>383</v>
      </c>
      <c r="K597" s="15">
        <v>100</v>
      </c>
      <c r="L597" s="15">
        <v>150</v>
      </c>
      <c r="M597" s="15">
        <v>1</v>
      </c>
      <c r="N597" s="15" t="s">
        <v>3</v>
      </c>
    </row>
    <row r="598" spans="1:14" ht="15" customHeight="1">
      <c r="A598" s="3" t="s">
        <v>402</v>
      </c>
      <c r="B598" s="15" t="s">
        <v>1</v>
      </c>
      <c r="C598" s="15" t="s">
        <v>4</v>
      </c>
      <c r="D598" s="15" t="s">
        <v>9828</v>
      </c>
      <c r="E598" s="15" t="s">
        <v>2764</v>
      </c>
      <c r="F598" s="15">
        <v>3</v>
      </c>
      <c r="G598" s="15">
        <v>100</v>
      </c>
      <c r="H598" s="15">
        <v>70</v>
      </c>
      <c r="I598" s="15">
        <v>0.85</v>
      </c>
      <c r="J598" s="15"/>
      <c r="K598" s="15">
        <v>100</v>
      </c>
      <c r="L598" s="15">
        <v>150</v>
      </c>
      <c r="M598" s="15">
        <v>1</v>
      </c>
      <c r="N598" s="15" t="s">
        <v>3</v>
      </c>
    </row>
    <row r="599" spans="1:14" ht="15" customHeight="1">
      <c r="A599" s="3" t="s">
        <v>404</v>
      </c>
      <c r="B599" s="15" t="s">
        <v>1</v>
      </c>
      <c r="C599" s="15" t="s">
        <v>5</v>
      </c>
      <c r="D599" s="15" t="s">
        <v>9828</v>
      </c>
      <c r="E599" s="15" t="s">
        <v>2764</v>
      </c>
      <c r="F599" s="15">
        <v>3</v>
      </c>
      <c r="G599" s="15">
        <v>100</v>
      </c>
      <c r="H599" s="15">
        <v>70</v>
      </c>
      <c r="I599" s="15">
        <v>0.85</v>
      </c>
      <c r="J599" s="15"/>
      <c r="K599" s="15">
        <v>100</v>
      </c>
      <c r="L599" s="15">
        <v>150</v>
      </c>
      <c r="M599" s="15">
        <v>1</v>
      </c>
      <c r="N599" s="15" t="s">
        <v>3</v>
      </c>
    </row>
    <row r="600" spans="1:14" ht="15" customHeight="1">
      <c r="A600" s="3" t="s">
        <v>406</v>
      </c>
      <c r="B600" s="15" t="s">
        <v>1</v>
      </c>
      <c r="C600" s="15" t="s">
        <v>4</v>
      </c>
      <c r="D600" s="15" t="s">
        <v>9828</v>
      </c>
      <c r="E600" s="15" t="s">
        <v>2764</v>
      </c>
      <c r="F600" s="15">
        <v>3</v>
      </c>
      <c r="G600" s="15">
        <v>150</v>
      </c>
      <c r="H600" s="15">
        <v>70</v>
      </c>
      <c r="I600" s="15">
        <v>0.95</v>
      </c>
      <c r="J600" s="15"/>
      <c r="K600" s="15">
        <v>100</v>
      </c>
      <c r="L600" s="15">
        <v>150</v>
      </c>
      <c r="M600" s="15">
        <v>1</v>
      </c>
      <c r="N600" s="15" t="s">
        <v>3</v>
      </c>
    </row>
    <row r="601" spans="1:14" ht="15" customHeight="1">
      <c r="A601" s="3" t="s">
        <v>408</v>
      </c>
      <c r="B601" s="15" t="s">
        <v>1</v>
      </c>
      <c r="C601" s="15" t="s">
        <v>5</v>
      </c>
      <c r="D601" s="15" t="s">
        <v>9828</v>
      </c>
      <c r="E601" s="15" t="s">
        <v>2764</v>
      </c>
      <c r="F601" s="15">
        <v>3</v>
      </c>
      <c r="G601" s="15">
        <v>150</v>
      </c>
      <c r="H601" s="15">
        <v>70</v>
      </c>
      <c r="I601" s="15">
        <v>0.95</v>
      </c>
      <c r="J601" s="15"/>
      <c r="K601" s="15">
        <v>100</v>
      </c>
      <c r="L601" s="15">
        <v>150</v>
      </c>
      <c r="M601" s="15">
        <v>1</v>
      </c>
      <c r="N601" s="15" t="s">
        <v>3</v>
      </c>
    </row>
    <row r="602" spans="1:14" ht="15" customHeight="1">
      <c r="A602" s="3" t="s">
        <v>410</v>
      </c>
      <c r="B602" s="15" t="s">
        <v>1</v>
      </c>
      <c r="C602" s="15" t="s">
        <v>4</v>
      </c>
      <c r="D602" s="15" t="s">
        <v>9828</v>
      </c>
      <c r="E602" s="15" t="s">
        <v>2764</v>
      </c>
      <c r="F602" s="15">
        <v>3</v>
      </c>
      <c r="G602" s="15">
        <v>200</v>
      </c>
      <c r="H602" s="15">
        <v>70</v>
      </c>
      <c r="I602" s="15">
        <v>0.95</v>
      </c>
      <c r="J602" s="15"/>
      <c r="K602" s="15">
        <v>100</v>
      </c>
      <c r="L602" s="15">
        <v>150</v>
      </c>
      <c r="M602" s="15">
        <v>1</v>
      </c>
      <c r="N602" s="15" t="s">
        <v>3</v>
      </c>
    </row>
    <row r="603" spans="1:14" ht="15" customHeight="1">
      <c r="A603" s="3" t="s">
        <v>412</v>
      </c>
      <c r="B603" s="15" t="s">
        <v>1</v>
      </c>
      <c r="C603" s="15" t="s">
        <v>5</v>
      </c>
      <c r="D603" s="15" t="s">
        <v>9828</v>
      </c>
      <c r="E603" s="15" t="s">
        <v>2764</v>
      </c>
      <c r="F603" s="15">
        <v>3</v>
      </c>
      <c r="G603" s="15">
        <v>200</v>
      </c>
      <c r="H603" s="15">
        <v>70</v>
      </c>
      <c r="I603" s="15">
        <v>0.95</v>
      </c>
      <c r="J603" s="15"/>
      <c r="K603" s="15">
        <v>100</v>
      </c>
      <c r="L603" s="15">
        <v>150</v>
      </c>
      <c r="M603" s="15">
        <v>1</v>
      </c>
      <c r="N603" s="15" t="s">
        <v>3</v>
      </c>
    </row>
    <row r="604" spans="1:14" ht="15" customHeight="1">
      <c r="A604" s="3" t="s">
        <v>414</v>
      </c>
      <c r="B604" s="15" t="s">
        <v>1</v>
      </c>
      <c r="C604" s="15" t="s">
        <v>4</v>
      </c>
      <c r="D604" s="15" t="s">
        <v>9828</v>
      </c>
      <c r="E604" s="15" t="s">
        <v>2764</v>
      </c>
      <c r="F604" s="15">
        <v>3</v>
      </c>
      <c r="G604" s="15">
        <v>20</v>
      </c>
      <c r="H604" s="15">
        <v>70</v>
      </c>
      <c r="I604" s="15">
        <v>0.55000000000000004</v>
      </c>
      <c r="J604" s="15"/>
      <c r="K604" s="15">
        <v>500</v>
      </c>
      <c r="L604" s="15">
        <v>150</v>
      </c>
      <c r="M604" s="15">
        <v>1</v>
      </c>
      <c r="N604" s="15" t="s">
        <v>3</v>
      </c>
    </row>
    <row r="605" spans="1:14" ht="15" customHeight="1">
      <c r="A605" s="3" t="s">
        <v>416</v>
      </c>
      <c r="B605" s="15" t="s">
        <v>1</v>
      </c>
      <c r="C605" s="15" t="s">
        <v>5</v>
      </c>
      <c r="D605" s="15" t="s">
        <v>9828</v>
      </c>
      <c r="E605" s="15" t="s">
        <v>2764</v>
      </c>
      <c r="F605" s="15">
        <v>3</v>
      </c>
      <c r="G605" s="15">
        <v>20</v>
      </c>
      <c r="H605" s="15">
        <v>70</v>
      </c>
      <c r="I605" s="15">
        <v>0.5</v>
      </c>
      <c r="J605" s="15"/>
      <c r="K605" s="15">
        <v>500</v>
      </c>
      <c r="L605" s="15">
        <v>125</v>
      </c>
      <c r="M605" s="15">
        <v>1</v>
      </c>
      <c r="N605" s="15" t="s">
        <v>3</v>
      </c>
    </row>
    <row r="606" spans="1:14" ht="15" customHeight="1">
      <c r="A606" s="3" t="s">
        <v>418</v>
      </c>
      <c r="B606" s="15" t="s">
        <v>1</v>
      </c>
      <c r="C606" s="15" t="s">
        <v>4</v>
      </c>
      <c r="D606" s="15" t="s">
        <v>9828</v>
      </c>
      <c r="E606" s="15" t="s">
        <v>2764</v>
      </c>
      <c r="F606" s="15">
        <v>3</v>
      </c>
      <c r="G606" s="15">
        <v>30</v>
      </c>
      <c r="H606" s="15">
        <v>70</v>
      </c>
      <c r="I606" s="15">
        <v>0.55000000000000004</v>
      </c>
      <c r="J606" s="15"/>
      <c r="K606" s="15">
        <v>500</v>
      </c>
      <c r="L606" s="15">
        <v>150</v>
      </c>
      <c r="M606" s="15">
        <v>1</v>
      </c>
      <c r="N606" s="15" t="s">
        <v>3</v>
      </c>
    </row>
    <row r="607" spans="1:14" ht="15" customHeight="1">
      <c r="A607" s="3" t="s">
        <v>420</v>
      </c>
      <c r="B607" s="15" t="s">
        <v>1</v>
      </c>
      <c r="C607" s="15" t="s">
        <v>5</v>
      </c>
      <c r="D607" s="15" t="s">
        <v>9828</v>
      </c>
      <c r="E607" s="15" t="s">
        <v>2764</v>
      </c>
      <c r="F607" s="15">
        <v>3</v>
      </c>
      <c r="G607" s="15">
        <v>30</v>
      </c>
      <c r="H607" s="15">
        <v>70</v>
      </c>
      <c r="I607" s="15">
        <v>0.5</v>
      </c>
      <c r="J607" s="15"/>
      <c r="K607" s="15">
        <v>500</v>
      </c>
      <c r="L607" s="15">
        <v>125</v>
      </c>
      <c r="M607" s="15">
        <v>1</v>
      </c>
      <c r="N607" s="15" t="s">
        <v>3</v>
      </c>
    </row>
    <row r="608" spans="1:14" ht="15" customHeight="1">
      <c r="A608" s="3" t="s">
        <v>422</v>
      </c>
      <c r="B608" s="15" t="s">
        <v>1</v>
      </c>
      <c r="C608" s="15" t="s">
        <v>4</v>
      </c>
      <c r="D608" s="15" t="s">
        <v>9828</v>
      </c>
      <c r="E608" s="15" t="s">
        <v>2764</v>
      </c>
      <c r="F608" s="15">
        <v>3</v>
      </c>
      <c r="G608" s="15">
        <v>40</v>
      </c>
      <c r="H608" s="15">
        <v>70</v>
      </c>
      <c r="I608" s="15">
        <v>0.55000000000000004</v>
      </c>
      <c r="J608" s="15"/>
      <c r="K608" s="15">
        <v>500</v>
      </c>
      <c r="L608" s="15">
        <v>150</v>
      </c>
      <c r="M608" s="15">
        <v>1</v>
      </c>
      <c r="N608" s="15" t="s">
        <v>3</v>
      </c>
    </row>
    <row r="609" spans="1:14" ht="15" customHeight="1">
      <c r="A609" s="3" t="s">
        <v>424</v>
      </c>
      <c r="B609" s="15" t="s">
        <v>1</v>
      </c>
      <c r="C609" s="15" t="s">
        <v>5</v>
      </c>
      <c r="D609" s="15" t="s">
        <v>9828</v>
      </c>
      <c r="E609" s="15" t="s">
        <v>2764</v>
      </c>
      <c r="F609" s="15">
        <v>3</v>
      </c>
      <c r="G609" s="15">
        <v>40</v>
      </c>
      <c r="H609" s="15">
        <v>70</v>
      </c>
      <c r="I609" s="15">
        <v>0.5</v>
      </c>
      <c r="J609" s="15"/>
      <c r="K609" s="15">
        <v>500</v>
      </c>
      <c r="L609" s="15">
        <v>125</v>
      </c>
      <c r="M609" s="15">
        <v>1</v>
      </c>
      <c r="N609" s="15" t="s">
        <v>3</v>
      </c>
    </row>
    <row r="610" spans="1:14" ht="15" customHeight="1">
      <c r="A610" s="3" t="s">
        <v>426</v>
      </c>
      <c r="B610" s="15" t="s">
        <v>1</v>
      </c>
      <c r="C610" s="15" t="s">
        <v>4</v>
      </c>
      <c r="D610" s="15" t="s">
        <v>9828</v>
      </c>
      <c r="E610" s="15" t="s">
        <v>2764</v>
      </c>
      <c r="F610" s="15">
        <v>3</v>
      </c>
      <c r="G610" s="15">
        <v>50</v>
      </c>
      <c r="H610" s="15">
        <v>70</v>
      </c>
      <c r="I610" s="15">
        <v>0.72</v>
      </c>
      <c r="J610" s="15"/>
      <c r="K610" s="15">
        <v>200</v>
      </c>
      <c r="L610" s="15">
        <v>150</v>
      </c>
      <c r="M610" s="15">
        <v>1</v>
      </c>
      <c r="N610" s="15" t="s">
        <v>3</v>
      </c>
    </row>
    <row r="611" spans="1:14" ht="15" customHeight="1">
      <c r="A611" s="3" t="s">
        <v>428</v>
      </c>
      <c r="B611" s="15" t="s">
        <v>1</v>
      </c>
      <c r="C611" s="15" t="s">
        <v>5</v>
      </c>
      <c r="D611" s="15" t="s">
        <v>9828</v>
      </c>
      <c r="E611" s="15" t="s">
        <v>2764</v>
      </c>
      <c r="F611" s="15">
        <v>3</v>
      </c>
      <c r="G611" s="15">
        <v>50</v>
      </c>
      <c r="H611" s="15">
        <v>70</v>
      </c>
      <c r="I611" s="15">
        <v>0.75</v>
      </c>
      <c r="J611" s="15"/>
      <c r="K611" s="15">
        <v>500</v>
      </c>
      <c r="L611" s="15">
        <v>150</v>
      </c>
      <c r="M611" s="15">
        <v>1</v>
      </c>
      <c r="N611" s="15" t="s">
        <v>3</v>
      </c>
    </row>
    <row r="612" spans="1:14" ht="15" customHeight="1">
      <c r="A612" s="3" t="s">
        <v>430</v>
      </c>
      <c r="B612" s="15" t="s">
        <v>1</v>
      </c>
      <c r="C612" s="15" t="s">
        <v>4</v>
      </c>
      <c r="D612" s="15" t="s">
        <v>9828</v>
      </c>
      <c r="E612" s="15" t="s">
        <v>2764</v>
      </c>
      <c r="F612" s="15">
        <v>3</v>
      </c>
      <c r="G612" s="15">
        <v>60</v>
      </c>
      <c r="H612" s="15">
        <v>70</v>
      </c>
      <c r="I612" s="15">
        <v>0.72</v>
      </c>
      <c r="J612" s="15"/>
      <c r="K612" s="15">
        <v>200</v>
      </c>
      <c r="L612" s="15">
        <v>150</v>
      </c>
      <c r="M612" s="15">
        <v>1</v>
      </c>
      <c r="N612" s="15" t="s">
        <v>3</v>
      </c>
    </row>
    <row r="613" spans="1:14" ht="15" customHeight="1">
      <c r="A613" s="3" t="s">
        <v>432</v>
      </c>
      <c r="B613" s="15" t="s">
        <v>1</v>
      </c>
      <c r="C613" s="15" t="s">
        <v>5</v>
      </c>
      <c r="D613" s="15" t="s">
        <v>9828</v>
      </c>
      <c r="E613" s="15" t="s">
        <v>2764</v>
      </c>
      <c r="F613" s="15">
        <v>3</v>
      </c>
      <c r="G613" s="15">
        <v>60</v>
      </c>
      <c r="H613" s="15">
        <v>70</v>
      </c>
      <c r="I613" s="15">
        <v>0.75</v>
      </c>
      <c r="J613" s="15"/>
      <c r="K613" s="15">
        <v>500</v>
      </c>
      <c r="L613" s="15">
        <v>150</v>
      </c>
      <c r="M613" s="15">
        <v>1</v>
      </c>
      <c r="N613" s="15" t="s">
        <v>3</v>
      </c>
    </row>
    <row r="614" spans="1:14" ht="15" customHeight="1">
      <c r="A614" s="3" t="s">
        <v>434</v>
      </c>
      <c r="B614" s="15" t="s">
        <v>1</v>
      </c>
      <c r="C614" s="15" t="s">
        <v>4</v>
      </c>
      <c r="D614" s="15" t="s">
        <v>9828</v>
      </c>
      <c r="E614" s="15" t="s">
        <v>2764</v>
      </c>
      <c r="F614" s="15">
        <v>3</v>
      </c>
      <c r="G614" s="15">
        <v>90</v>
      </c>
      <c r="H614" s="15">
        <v>70</v>
      </c>
      <c r="I614" s="15">
        <v>0.85</v>
      </c>
      <c r="J614" s="15"/>
      <c r="K614" s="15">
        <v>100</v>
      </c>
      <c r="L614" s="15">
        <v>150</v>
      </c>
      <c r="M614" s="15">
        <v>1</v>
      </c>
      <c r="N614" s="15" t="s">
        <v>3</v>
      </c>
    </row>
    <row r="615" spans="1:14" ht="15" customHeight="1">
      <c r="A615" s="3" t="s">
        <v>436</v>
      </c>
      <c r="B615" s="15" t="s">
        <v>1</v>
      </c>
      <c r="C615" s="15" t="s">
        <v>5</v>
      </c>
      <c r="D615" s="15" t="s">
        <v>9828</v>
      </c>
      <c r="E615" s="15" t="s">
        <v>2764</v>
      </c>
      <c r="F615" s="15">
        <v>3</v>
      </c>
      <c r="G615" s="15">
        <v>90</v>
      </c>
      <c r="H615" s="15">
        <v>70</v>
      </c>
      <c r="I615" s="15">
        <v>0.85</v>
      </c>
      <c r="J615" s="15"/>
      <c r="K615" s="15">
        <v>100</v>
      </c>
      <c r="L615" s="15">
        <v>150</v>
      </c>
      <c r="M615" s="15">
        <v>1</v>
      </c>
      <c r="N615" s="15" t="s">
        <v>3</v>
      </c>
    </row>
    <row r="616" spans="1:14" ht="15" customHeight="1">
      <c r="A616" s="3" t="s">
        <v>438</v>
      </c>
      <c r="B616" s="15" t="s">
        <v>1</v>
      </c>
      <c r="C616" s="15" t="s">
        <v>5</v>
      </c>
      <c r="D616" s="15" t="s">
        <v>9828</v>
      </c>
      <c r="E616" s="15" t="s">
        <v>2764</v>
      </c>
      <c r="F616" s="15">
        <v>5</v>
      </c>
      <c r="G616" s="15">
        <v>100</v>
      </c>
      <c r="H616" s="15">
        <v>120</v>
      </c>
      <c r="I616" s="15">
        <v>0.85</v>
      </c>
      <c r="J616" s="15" t="s">
        <v>383</v>
      </c>
      <c r="K616" s="15">
        <v>100</v>
      </c>
      <c r="L616" s="15">
        <v>150</v>
      </c>
      <c r="M616" s="15">
        <v>1</v>
      </c>
      <c r="N616" s="15" t="s">
        <v>3</v>
      </c>
    </row>
    <row r="617" spans="1:14" ht="15" customHeight="1">
      <c r="A617" s="3" t="s">
        <v>440</v>
      </c>
      <c r="B617" s="15" t="s">
        <v>1</v>
      </c>
      <c r="C617" s="15" t="s">
        <v>6</v>
      </c>
      <c r="D617" s="15" t="s">
        <v>9828</v>
      </c>
      <c r="E617" s="15" t="s">
        <v>2764</v>
      </c>
      <c r="F617" s="15">
        <v>5</v>
      </c>
      <c r="G617" s="15">
        <v>100</v>
      </c>
      <c r="H617" s="15">
        <v>120</v>
      </c>
      <c r="I617" s="15">
        <v>0.85</v>
      </c>
      <c r="J617" s="15" t="s">
        <v>9192</v>
      </c>
      <c r="K617" s="15">
        <v>300</v>
      </c>
      <c r="L617" s="15">
        <v>150</v>
      </c>
      <c r="M617" s="15">
        <v>1</v>
      </c>
      <c r="N617" s="15" t="s">
        <v>3</v>
      </c>
    </row>
    <row r="618" spans="1:14" ht="15" customHeight="1">
      <c r="A618" s="3" t="s">
        <v>442</v>
      </c>
      <c r="B618" s="15" t="s">
        <v>1</v>
      </c>
      <c r="C618" s="15" t="s">
        <v>5</v>
      </c>
      <c r="D618" s="15" t="s">
        <v>9828</v>
      </c>
      <c r="E618" s="15" t="s">
        <v>2764</v>
      </c>
      <c r="F618" s="15">
        <v>5</v>
      </c>
      <c r="G618" s="15">
        <v>150</v>
      </c>
      <c r="H618" s="15">
        <v>120</v>
      </c>
      <c r="I618" s="15">
        <v>0.95</v>
      </c>
      <c r="J618" s="15" t="s">
        <v>386</v>
      </c>
      <c r="K618" s="15">
        <v>100</v>
      </c>
      <c r="L618" s="15">
        <v>150</v>
      </c>
      <c r="M618" s="15">
        <v>1</v>
      </c>
      <c r="N618" s="15" t="s">
        <v>3</v>
      </c>
    </row>
    <row r="619" spans="1:14" ht="15" customHeight="1">
      <c r="A619" s="3" t="s">
        <v>444</v>
      </c>
      <c r="B619" s="15" t="s">
        <v>1</v>
      </c>
      <c r="C619" s="15" t="s">
        <v>6</v>
      </c>
      <c r="D619" s="15" t="s">
        <v>9828</v>
      </c>
      <c r="E619" s="15" t="s">
        <v>2764</v>
      </c>
      <c r="F619" s="15">
        <v>5</v>
      </c>
      <c r="G619" s="15">
        <v>150</v>
      </c>
      <c r="H619" s="15">
        <v>120</v>
      </c>
      <c r="I619" s="15">
        <v>0.95</v>
      </c>
      <c r="J619" s="15" t="s">
        <v>9193</v>
      </c>
      <c r="K619" s="15">
        <v>300</v>
      </c>
      <c r="L619" s="15">
        <v>150</v>
      </c>
      <c r="M619" s="15">
        <v>1</v>
      </c>
      <c r="N619" s="15" t="s">
        <v>3</v>
      </c>
    </row>
    <row r="620" spans="1:14" ht="15" customHeight="1">
      <c r="A620" s="3" t="s">
        <v>446</v>
      </c>
      <c r="B620" s="15" t="s">
        <v>1</v>
      </c>
      <c r="C620" s="15" t="s">
        <v>6</v>
      </c>
      <c r="D620" s="15" t="s">
        <v>9828</v>
      </c>
      <c r="E620" s="15" t="s">
        <v>2764</v>
      </c>
      <c r="F620" s="15">
        <v>5</v>
      </c>
      <c r="G620" s="15">
        <v>200</v>
      </c>
      <c r="H620" s="15">
        <v>120</v>
      </c>
      <c r="I620" s="15">
        <v>0.95</v>
      </c>
      <c r="J620" s="15" t="s">
        <v>9193</v>
      </c>
      <c r="K620" s="15">
        <v>300</v>
      </c>
      <c r="L620" s="15">
        <v>150</v>
      </c>
      <c r="M620" s="15">
        <v>1</v>
      </c>
      <c r="N620" s="15" t="s">
        <v>3</v>
      </c>
    </row>
    <row r="621" spans="1:14" ht="15" customHeight="1">
      <c r="A621" s="3" t="s">
        <v>448</v>
      </c>
      <c r="B621" s="15" t="s">
        <v>1</v>
      </c>
      <c r="C621" s="15" t="s">
        <v>5</v>
      </c>
      <c r="D621" s="15" t="s">
        <v>9828</v>
      </c>
      <c r="E621" s="15" t="s">
        <v>2764</v>
      </c>
      <c r="F621" s="15">
        <v>5</v>
      </c>
      <c r="G621" s="15">
        <v>20</v>
      </c>
      <c r="H621" s="15">
        <v>120</v>
      </c>
      <c r="I621" s="15">
        <v>0.55000000000000004</v>
      </c>
      <c r="J621" s="15" t="s">
        <v>975</v>
      </c>
      <c r="K621" s="15">
        <v>500</v>
      </c>
      <c r="L621" s="15">
        <v>150</v>
      </c>
      <c r="M621" s="15">
        <v>1</v>
      </c>
      <c r="N621" s="15" t="s">
        <v>3</v>
      </c>
    </row>
    <row r="622" spans="1:14" ht="15" customHeight="1">
      <c r="A622" s="3" t="s">
        <v>450</v>
      </c>
      <c r="B622" s="15" t="s">
        <v>1</v>
      </c>
      <c r="C622" s="15" t="s">
        <v>6</v>
      </c>
      <c r="D622" s="15" t="s">
        <v>9828</v>
      </c>
      <c r="E622" s="15" t="s">
        <v>2764</v>
      </c>
      <c r="F622" s="15">
        <v>5</v>
      </c>
      <c r="G622" s="15">
        <v>20</v>
      </c>
      <c r="H622" s="15">
        <v>120</v>
      </c>
      <c r="I622" s="15">
        <v>0.55000000000000004</v>
      </c>
      <c r="J622" s="15" t="s">
        <v>9194</v>
      </c>
      <c r="K622" s="15">
        <v>500</v>
      </c>
      <c r="L622" s="15">
        <v>150</v>
      </c>
      <c r="M622" s="15">
        <v>1</v>
      </c>
      <c r="N622" s="15" t="s">
        <v>3</v>
      </c>
    </row>
    <row r="623" spans="1:14" ht="15" customHeight="1">
      <c r="A623" s="3" t="s">
        <v>452</v>
      </c>
      <c r="B623" s="15" t="s">
        <v>1</v>
      </c>
      <c r="C623" s="15" t="s">
        <v>5</v>
      </c>
      <c r="D623" s="15" t="s">
        <v>9828</v>
      </c>
      <c r="E623" s="15" t="s">
        <v>2764</v>
      </c>
      <c r="F623" s="15">
        <v>5</v>
      </c>
      <c r="G623" s="15">
        <v>30</v>
      </c>
      <c r="H623" s="15">
        <v>120</v>
      </c>
      <c r="I623" s="15">
        <v>0.55000000000000004</v>
      </c>
      <c r="J623" s="15" t="s">
        <v>975</v>
      </c>
      <c r="K623" s="15">
        <v>500</v>
      </c>
      <c r="L623" s="15">
        <v>150</v>
      </c>
      <c r="M623" s="15">
        <v>1</v>
      </c>
      <c r="N623" s="15" t="s">
        <v>3</v>
      </c>
    </row>
    <row r="624" spans="1:14" ht="15" customHeight="1">
      <c r="A624" s="3" t="s">
        <v>454</v>
      </c>
      <c r="B624" s="15" t="s">
        <v>1</v>
      </c>
      <c r="C624" s="15" t="s">
        <v>6</v>
      </c>
      <c r="D624" s="15" t="s">
        <v>9828</v>
      </c>
      <c r="E624" s="15" t="s">
        <v>2764</v>
      </c>
      <c r="F624" s="15">
        <v>5</v>
      </c>
      <c r="G624" s="15">
        <v>30</v>
      </c>
      <c r="H624" s="15">
        <v>120</v>
      </c>
      <c r="I624" s="15">
        <v>0.55000000000000004</v>
      </c>
      <c r="J624" s="15" t="s">
        <v>9194</v>
      </c>
      <c r="K624" s="15">
        <v>500</v>
      </c>
      <c r="L624" s="15">
        <v>150</v>
      </c>
      <c r="M624" s="15">
        <v>1</v>
      </c>
      <c r="N624" s="15" t="s">
        <v>3</v>
      </c>
    </row>
    <row r="625" spans="1:14" ht="15" customHeight="1">
      <c r="A625" s="3" t="s">
        <v>456</v>
      </c>
      <c r="B625" s="15" t="s">
        <v>1</v>
      </c>
      <c r="C625" s="15" t="s">
        <v>5</v>
      </c>
      <c r="D625" s="15" t="s">
        <v>9828</v>
      </c>
      <c r="E625" s="15" t="s">
        <v>2764</v>
      </c>
      <c r="F625" s="15">
        <v>5</v>
      </c>
      <c r="G625" s="15">
        <v>40</v>
      </c>
      <c r="H625" s="15">
        <v>120</v>
      </c>
      <c r="I625" s="15">
        <v>0.55000000000000004</v>
      </c>
      <c r="J625" s="15" t="s">
        <v>975</v>
      </c>
      <c r="K625" s="15">
        <v>500</v>
      </c>
      <c r="L625" s="15">
        <v>150</v>
      </c>
      <c r="M625" s="15">
        <v>1</v>
      </c>
      <c r="N625" s="15" t="s">
        <v>3</v>
      </c>
    </row>
    <row r="626" spans="1:14" ht="15" customHeight="1">
      <c r="A626" s="3" t="s">
        <v>458</v>
      </c>
      <c r="B626" s="15" t="s">
        <v>1</v>
      </c>
      <c r="C626" s="15" t="s">
        <v>6</v>
      </c>
      <c r="D626" s="15" t="s">
        <v>9828</v>
      </c>
      <c r="E626" s="15" t="s">
        <v>2764</v>
      </c>
      <c r="F626" s="15">
        <v>5</v>
      </c>
      <c r="G626" s="15">
        <v>40</v>
      </c>
      <c r="H626" s="15">
        <v>120</v>
      </c>
      <c r="I626" s="15">
        <v>0.55000000000000004</v>
      </c>
      <c r="J626" s="15" t="s">
        <v>9194</v>
      </c>
      <c r="K626" s="15">
        <v>500</v>
      </c>
      <c r="L626" s="15">
        <v>150</v>
      </c>
      <c r="M626" s="15">
        <v>1</v>
      </c>
      <c r="N626" s="15" t="s">
        <v>3</v>
      </c>
    </row>
    <row r="627" spans="1:14" ht="15" customHeight="1">
      <c r="A627" s="3" t="s">
        <v>460</v>
      </c>
      <c r="B627" s="15" t="s">
        <v>1</v>
      </c>
      <c r="C627" s="15" t="s">
        <v>5</v>
      </c>
      <c r="D627" s="15" t="s">
        <v>9828</v>
      </c>
      <c r="E627" s="15" t="s">
        <v>2764</v>
      </c>
      <c r="F627" s="15">
        <v>5</v>
      </c>
      <c r="G627" s="15">
        <v>50</v>
      </c>
      <c r="H627" s="15">
        <v>120</v>
      </c>
      <c r="I627" s="15">
        <v>0.75</v>
      </c>
      <c r="J627" s="15" t="s">
        <v>918</v>
      </c>
      <c r="K627" s="15">
        <v>500</v>
      </c>
      <c r="L627" s="15">
        <v>150</v>
      </c>
      <c r="M627" s="15">
        <v>1</v>
      </c>
      <c r="N627" s="15" t="s">
        <v>3</v>
      </c>
    </row>
    <row r="628" spans="1:14" ht="15" customHeight="1">
      <c r="A628" s="3" t="s">
        <v>462</v>
      </c>
      <c r="B628" s="15" t="s">
        <v>1</v>
      </c>
      <c r="C628" s="15" t="s">
        <v>6</v>
      </c>
      <c r="D628" s="15" t="s">
        <v>9828</v>
      </c>
      <c r="E628" s="15" t="s">
        <v>2764</v>
      </c>
      <c r="F628" s="15">
        <v>5</v>
      </c>
      <c r="G628" s="15">
        <v>50</v>
      </c>
      <c r="H628" s="15">
        <v>120</v>
      </c>
      <c r="I628" s="15">
        <v>0.75</v>
      </c>
      <c r="J628" s="15" t="s">
        <v>9195</v>
      </c>
      <c r="K628" s="15">
        <v>500</v>
      </c>
      <c r="L628" s="15">
        <v>150</v>
      </c>
      <c r="M628" s="15">
        <v>1</v>
      </c>
      <c r="N628" s="15" t="s">
        <v>3</v>
      </c>
    </row>
    <row r="629" spans="1:14" ht="15" customHeight="1">
      <c r="A629" s="3" t="s">
        <v>464</v>
      </c>
      <c r="B629" s="15" t="s">
        <v>1</v>
      </c>
      <c r="C629" s="15" t="s">
        <v>5</v>
      </c>
      <c r="D629" s="15" t="s">
        <v>9828</v>
      </c>
      <c r="E629" s="15" t="s">
        <v>2764</v>
      </c>
      <c r="F629" s="15">
        <v>5</v>
      </c>
      <c r="G629" s="15">
        <v>60</v>
      </c>
      <c r="H629" s="15">
        <v>120</v>
      </c>
      <c r="I629" s="15">
        <v>0.75</v>
      </c>
      <c r="J629" s="15" t="s">
        <v>918</v>
      </c>
      <c r="K629" s="15">
        <v>500</v>
      </c>
      <c r="L629" s="15">
        <v>150</v>
      </c>
      <c r="M629" s="15">
        <v>1</v>
      </c>
      <c r="N629" s="15" t="s">
        <v>3</v>
      </c>
    </row>
    <row r="630" spans="1:14" ht="15" customHeight="1">
      <c r="A630" s="3" t="s">
        <v>466</v>
      </c>
      <c r="B630" s="15" t="s">
        <v>1</v>
      </c>
      <c r="C630" s="15" t="s">
        <v>6</v>
      </c>
      <c r="D630" s="15" t="s">
        <v>9828</v>
      </c>
      <c r="E630" s="15" t="s">
        <v>2764</v>
      </c>
      <c r="F630" s="15">
        <v>5</v>
      </c>
      <c r="G630" s="15">
        <v>60</v>
      </c>
      <c r="H630" s="15">
        <v>120</v>
      </c>
      <c r="I630" s="15">
        <v>0.75</v>
      </c>
      <c r="J630" s="15" t="s">
        <v>9195</v>
      </c>
      <c r="K630" s="15">
        <v>500</v>
      </c>
      <c r="L630" s="15">
        <v>150</v>
      </c>
      <c r="M630" s="15">
        <v>1</v>
      </c>
      <c r="N630" s="15" t="s">
        <v>3</v>
      </c>
    </row>
    <row r="631" spans="1:14" ht="15" customHeight="1">
      <c r="A631" s="3" t="s">
        <v>468</v>
      </c>
      <c r="B631" s="15" t="s">
        <v>1</v>
      </c>
      <c r="C631" s="15" t="s">
        <v>5</v>
      </c>
      <c r="D631" s="15" t="s">
        <v>9828</v>
      </c>
      <c r="E631" s="15" t="s">
        <v>2764</v>
      </c>
      <c r="F631" s="15">
        <v>5</v>
      </c>
      <c r="G631" s="15">
        <v>90</v>
      </c>
      <c r="H631" s="15">
        <v>120</v>
      </c>
      <c r="I631" s="15">
        <v>0.85</v>
      </c>
      <c r="J631" s="15" t="s">
        <v>383</v>
      </c>
      <c r="K631" s="15">
        <v>100</v>
      </c>
      <c r="L631" s="15">
        <v>150</v>
      </c>
      <c r="M631" s="15">
        <v>1</v>
      </c>
      <c r="N631" s="15" t="s">
        <v>3</v>
      </c>
    </row>
    <row r="632" spans="1:14" ht="15" customHeight="1">
      <c r="A632" s="3" t="s">
        <v>470</v>
      </c>
      <c r="B632" s="15" t="s">
        <v>1</v>
      </c>
      <c r="C632" s="15" t="s">
        <v>6</v>
      </c>
      <c r="D632" s="15" t="s">
        <v>9828</v>
      </c>
      <c r="E632" s="15" t="s">
        <v>2764</v>
      </c>
      <c r="F632" s="15">
        <v>5</v>
      </c>
      <c r="G632" s="15">
        <v>90</v>
      </c>
      <c r="H632" s="15">
        <v>120</v>
      </c>
      <c r="I632" s="15">
        <v>0.85</v>
      </c>
      <c r="J632" s="15" t="s">
        <v>383</v>
      </c>
      <c r="K632" s="15">
        <v>300</v>
      </c>
      <c r="L632" s="15">
        <v>150</v>
      </c>
      <c r="M632" s="15">
        <v>1</v>
      </c>
      <c r="N632" s="15" t="s">
        <v>3</v>
      </c>
    </row>
    <row r="633" spans="1:14" ht="15" customHeight="1">
      <c r="A633" s="3" t="s">
        <v>472</v>
      </c>
      <c r="B633" s="15" t="s">
        <v>1</v>
      </c>
      <c r="C633" s="15" t="s">
        <v>6</v>
      </c>
      <c r="D633" s="15" t="s">
        <v>9828</v>
      </c>
      <c r="E633" s="15" t="s">
        <v>2764</v>
      </c>
      <c r="F633" s="15">
        <v>8</v>
      </c>
      <c r="G633" s="15">
        <v>100</v>
      </c>
      <c r="H633" s="15">
        <v>150</v>
      </c>
      <c r="I633" s="15">
        <v>0.9</v>
      </c>
      <c r="J633" s="15"/>
      <c r="K633" s="15">
        <v>500</v>
      </c>
      <c r="L633" s="15">
        <v>150</v>
      </c>
      <c r="M633" s="15">
        <v>1</v>
      </c>
      <c r="N633" s="15" t="s">
        <v>3</v>
      </c>
    </row>
    <row r="634" spans="1:14" ht="15" customHeight="1">
      <c r="A634" s="3" t="s">
        <v>474</v>
      </c>
      <c r="B634" s="15" t="s">
        <v>1</v>
      </c>
      <c r="C634" s="15" t="s">
        <v>6</v>
      </c>
      <c r="D634" s="15" t="s">
        <v>9828</v>
      </c>
      <c r="E634" s="15" t="s">
        <v>2764</v>
      </c>
      <c r="F634" s="15">
        <v>8</v>
      </c>
      <c r="G634" s="15">
        <v>20</v>
      </c>
      <c r="H634" s="15">
        <v>150</v>
      </c>
      <c r="I634" s="15">
        <v>0.55000000000000004</v>
      </c>
      <c r="J634" s="15"/>
      <c r="K634" s="15">
        <v>500</v>
      </c>
      <c r="L634" s="15">
        <v>125</v>
      </c>
      <c r="M634" s="15">
        <v>1</v>
      </c>
      <c r="N634" s="15" t="s">
        <v>3</v>
      </c>
    </row>
    <row r="635" spans="1:14" ht="15" customHeight="1">
      <c r="A635" s="3" t="s">
        <v>476</v>
      </c>
      <c r="B635" s="15" t="s">
        <v>1</v>
      </c>
      <c r="C635" s="15" t="s">
        <v>6</v>
      </c>
      <c r="D635" s="15" t="s">
        <v>9828</v>
      </c>
      <c r="E635" s="15" t="s">
        <v>2764</v>
      </c>
      <c r="F635" s="15">
        <v>8</v>
      </c>
      <c r="G635" s="15">
        <v>30</v>
      </c>
      <c r="H635" s="15">
        <v>150</v>
      </c>
      <c r="I635" s="15">
        <v>0.55000000000000004</v>
      </c>
      <c r="J635" s="15"/>
      <c r="K635" s="15">
        <v>500</v>
      </c>
      <c r="L635" s="15">
        <v>125</v>
      </c>
      <c r="M635" s="15">
        <v>1</v>
      </c>
      <c r="N635" s="15" t="s">
        <v>3</v>
      </c>
    </row>
    <row r="636" spans="1:14" ht="15" customHeight="1">
      <c r="A636" s="3" t="s">
        <v>478</v>
      </c>
      <c r="B636" s="15" t="s">
        <v>1</v>
      </c>
      <c r="C636" s="15" t="s">
        <v>6</v>
      </c>
      <c r="D636" s="15" t="s">
        <v>9828</v>
      </c>
      <c r="E636" s="15" t="s">
        <v>2764</v>
      </c>
      <c r="F636" s="15">
        <v>8</v>
      </c>
      <c r="G636" s="15">
        <v>40</v>
      </c>
      <c r="H636" s="15">
        <v>150</v>
      </c>
      <c r="I636" s="15">
        <v>0.55000000000000004</v>
      </c>
      <c r="J636" s="15"/>
      <c r="K636" s="15">
        <v>500</v>
      </c>
      <c r="L636" s="15">
        <v>125</v>
      </c>
      <c r="M636" s="15">
        <v>1</v>
      </c>
      <c r="N636" s="15" t="s">
        <v>3</v>
      </c>
    </row>
    <row r="637" spans="1:14" ht="15" customHeight="1">
      <c r="A637" s="3" t="s">
        <v>480</v>
      </c>
      <c r="B637" s="15" t="s">
        <v>1</v>
      </c>
      <c r="C637" s="15" t="s">
        <v>6</v>
      </c>
      <c r="D637" s="15" t="s">
        <v>9828</v>
      </c>
      <c r="E637" s="15" t="s">
        <v>2764</v>
      </c>
      <c r="F637" s="15">
        <v>8</v>
      </c>
      <c r="G637" s="15">
        <v>50</v>
      </c>
      <c r="H637" s="15">
        <v>150</v>
      </c>
      <c r="I637" s="15">
        <v>0.75</v>
      </c>
      <c r="J637" s="15"/>
      <c r="K637" s="15">
        <v>500</v>
      </c>
      <c r="L637" s="15">
        <v>150</v>
      </c>
      <c r="M637" s="15">
        <v>1</v>
      </c>
      <c r="N637" s="15" t="s">
        <v>3</v>
      </c>
    </row>
    <row r="638" spans="1:14" ht="15" customHeight="1">
      <c r="A638" s="3" t="s">
        <v>482</v>
      </c>
      <c r="B638" s="15" t="s">
        <v>1</v>
      </c>
      <c r="C638" s="15" t="s">
        <v>6</v>
      </c>
      <c r="D638" s="15" t="s">
        <v>9828</v>
      </c>
      <c r="E638" s="15" t="s">
        <v>2764</v>
      </c>
      <c r="F638" s="15">
        <v>8</v>
      </c>
      <c r="G638" s="15">
        <v>60</v>
      </c>
      <c r="H638" s="15">
        <v>150</v>
      </c>
      <c r="I638" s="15">
        <v>0.75</v>
      </c>
      <c r="J638" s="15"/>
      <c r="K638" s="15">
        <v>500</v>
      </c>
      <c r="L638" s="15">
        <v>150</v>
      </c>
      <c r="M638" s="15">
        <v>1</v>
      </c>
      <c r="N638" s="15" t="s">
        <v>3</v>
      </c>
    </row>
    <row r="639" spans="1:14" ht="15" customHeight="1">
      <c r="A639" s="3" t="s">
        <v>484</v>
      </c>
      <c r="B639" s="15" t="s">
        <v>1</v>
      </c>
      <c r="C639" s="15" t="s">
        <v>5</v>
      </c>
      <c r="D639" s="15" t="s">
        <v>9828</v>
      </c>
      <c r="E639" s="15" t="s">
        <v>2764</v>
      </c>
      <c r="F639" s="15">
        <v>1</v>
      </c>
      <c r="G639" s="15">
        <v>30</v>
      </c>
      <c r="H639" s="15">
        <v>50</v>
      </c>
      <c r="I639" s="15">
        <v>0.39</v>
      </c>
      <c r="J639" s="15"/>
      <c r="K639" s="15">
        <v>200</v>
      </c>
      <c r="L639" s="15">
        <v>125</v>
      </c>
      <c r="M639" s="15">
        <v>1</v>
      </c>
      <c r="N639" s="15" t="s">
        <v>3</v>
      </c>
    </row>
    <row r="640" spans="1:14" ht="15" customHeight="1">
      <c r="A640" s="3" t="s">
        <v>485</v>
      </c>
      <c r="B640" s="15" t="s">
        <v>1</v>
      </c>
      <c r="C640" s="15" t="s">
        <v>2</v>
      </c>
      <c r="D640" s="15" t="s">
        <v>9828</v>
      </c>
      <c r="E640" s="15" t="s">
        <v>2764</v>
      </c>
      <c r="F640" s="15">
        <v>0.5</v>
      </c>
      <c r="G640" s="15">
        <v>20</v>
      </c>
      <c r="H640" s="15">
        <v>30</v>
      </c>
      <c r="I640" s="15">
        <v>0.55000000000000004</v>
      </c>
      <c r="J640" s="15"/>
      <c r="K640" s="15">
        <v>500</v>
      </c>
      <c r="L640" s="15">
        <v>125</v>
      </c>
      <c r="M640" s="15" t="s">
        <v>9484</v>
      </c>
      <c r="N640" s="15" t="s">
        <v>3</v>
      </c>
    </row>
    <row r="641" spans="1:14" ht="15" customHeight="1">
      <c r="A641" s="3" t="s">
        <v>486</v>
      </c>
      <c r="B641" s="15" t="s">
        <v>1</v>
      </c>
      <c r="C641" s="15" t="s">
        <v>2</v>
      </c>
      <c r="D641" s="15" t="s">
        <v>9828</v>
      </c>
      <c r="E641" s="15" t="s">
        <v>2764</v>
      </c>
      <c r="F641" s="15">
        <v>0.5</v>
      </c>
      <c r="G641" s="15">
        <v>30</v>
      </c>
      <c r="H641" s="15">
        <v>30</v>
      </c>
      <c r="I641" s="15">
        <v>0.55000000000000004</v>
      </c>
      <c r="J641" s="15"/>
      <c r="K641" s="15">
        <v>500</v>
      </c>
      <c r="L641" s="15">
        <v>125</v>
      </c>
      <c r="M641" s="15" t="s">
        <v>9484</v>
      </c>
      <c r="N641" s="15" t="s">
        <v>3</v>
      </c>
    </row>
    <row r="642" spans="1:14" ht="15" customHeight="1">
      <c r="A642" s="3" t="s">
        <v>487</v>
      </c>
      <c r="B642" s="15" t="s">
        <v>1</v>
      </c>
      <c r="C642" s="15" t="s">
        <v>2</v>
      </c>
      <c r="D642" s="15" t="s">
        <v>9828</v>
      </c>
      <c r="E642" s="15" t="s">
        <v>2764</v>
      </c>
      <c r="F642" s="15">
        <v>0.5</v>
      </c>
      <c r="G642" s="15">
        <v>40</v>
      </c>
      <c r="H642" s="15">
        <v>30</v>
      </c>
      <c r="I642" s="15">
        <v>0.55000000000000004</v>
      </c>
      <c r="J642" s="15"/>
      <c r="K642" s="15">
        <v>500</v>
      </c>
      <c r="L642" s="15">
        <v>125</v>
      </c>
      <c r="M642" s="15" t="s">
        <v>9484</v>
      </c>
      <c r="N642" s="15" t="s">
        <v>3</v>
      </c>
    </row>
    <row r="643" spans="1:14" ht="15" customHeight="1">
      <c r="A643" s="3" t="s">
        <v>488</v>
      </c>
      <c r="B643" s="15" t="s">
        <v>1</v>
      </c>
      <c r="C643" s="15" t="s">
        <v>2</v>
      </c>
      <c r="D643" s="15" t="s">
        <v>9828</v>
      </c>
      <c r="E643" s="15" t="s">
        <v>2764</v>
      </c>
      <c r="F643" s="15">
        <v>0.5</v>
      </c>
      <c r="G643" s="15">
        <v>50</v>
      </c>
      <c r="H643" s="15">
        <v>30</v>
      </c>
      <c r="I643" s="15">
        <v>0.7</v>
      </c>
      <c r="J643" s="15"/>
      <c r="K643" s="15">
        <v>500</v>
      </c>
      <c r="L643" s="15">
        <v>150</v>
      </c>
      <c r="M643" s="15" t="s">
        <v>9484</v>
      </c>
      <c r="N643" s="15" t="s">
        <v>3</v>
      </c>
    </row>
    <row r="644" spans="1:14" ht="15" customHeight="1">
      <c r="A644" s="3" t="s">
        <v>489</v>
      </c>
      <c r="B644" s="15" t="s">
        <v>1</v>
      </c>
      <c r="C644" s="15" t="s">
        <v>2</v>
      </c>
      <c r="D644" s="15" t="s">
        <v>9828</v>
      </c>
      <c r="E644" s="15" t="s">
        <v>2764</v>
      </c>
      <c r="F644" s="15">
        <v>0.5</v>
      </c>
      <c r="G644" s="15">
        <v>60</v>
      </c>
      <c r="H644" s="15">
        <v>30</v>
      </c>
      <c r="I644" s="15">
        <v>0.7</v>
      </c>
      <c r="J644" s="15"/>
      <c r="K644" s="15">
        <v>500</v>
      </c>
      <c r="L644" s="15">
        <v>150</v>
      </c>
      <c r="M644" s="15" t="s">
        <v>9484</v>
      </c>
      <c r="N644" s="15" t="s">
        <v>3</v>
      </c>
    </row>
    <row r="645" spans="1:14" ht="15" customHeight="1">
      <c r="A645" s="3" t="s">
        <v>490</v>
      </c>
      <c r="B645" s="15" t="s">
        <v>1</v>
      </c>
      <c r="C645" s="15" t="s">
        <v>2</v>
      </c>
      <c r="D645" s="15" t="s">
        <v>9828</v>
      </c>
      <c r="E645" s="15" t="s">
        <v>2764</v>
      </c>
      <c r="F645" s="15">
        <v>0.5</v>
      </c>
      <c r="G645" s="15">
        <v>90</v>
      </c>
      <c r="H645" s="15">
        <v>30</v>
      </c>
      <c r="I645" s="15">
        <v>0.85</v>
      </c>
      <c r="J645" s="15"/>
      <c r="K645" s="15">
        <v>100</v>
      </c>
      <c r="L645" s="15">
        <v>150</v>
      </c>
      <c r="M645" s="15" t="s">
        <v>9484</v>
      </c>
      <c r="N645" s="15" t="s">
        <v>3</v>
      </c>
    </row>
    <row r="646" spans="1:14" ht="15" customHeight="1">
      <c r="A646" s="3" t="s">
        <v>491</v>
      </c>
      <c r="B646" s="15" t="s">
        <v>1</v>
      </c>
      <c r="C646" s="15" t="s">
        <v>2</v>
      </c>
      <c r="D646" s="15" t="s">
        <v>9828</v>
      </c>
      <c r="E646" s="15" t="s">
        <v>2764</v>
      </c>
      <c r="F646" s="15">
        <v>0.5</v>
      </c>
      <c r="G646" s="15">
        <v>100</v>
      </c>
      <c r="H646" s="15">
        <v>30</v>
      </c>
      <c r="I646" s="15">
        <v>0.85</v>
      </c>
      <c r="J646" s="15"/>
      <c r="K646" s="15">
        <v>100</v>
      </c>
      <c r="L646" s="15">
        <v>150</v>
      </c>
      <c r="M646" s="15" t="s">
        <v>9484</v>
      </c>
      <c r="N646" s="15" t="s">
        <v>3</v>
      </c>
    </row>
    <row r="647" spans="1:14" ht="15" customHeight="1">
      <c r="A647" s="3" t="s">
        <v>492</v>
      </c>
      <c r="B647" s="15" t="s">
        <v>1</v>
      </c>
      <c r="C647" s="15" t="s">
        <v>21</v>
      </c>
      <c r="D647" s="15" t="s">
        <v>9828</v>
      </c>
      <c r="E647" s="15" t="s">
        <v>2764</v>
      </c>
      <c r="F647" s="15">
        <v>10</v>
      </c>
      <c r="G647" s="15">
        <v>100</v>
      </c>
      <c r="H647" s="15">
        <v>120</v>
      </c>
      <c r="I647" s="15">
        <v>0.85</v>
      </c>
      <c r="J647" s="15"/>
      <c r="K647" s="15">
        <v>100</v>
      </c>
      <c r="L647" s="15">
        <v>150</v>
      </c>
      <c r="M647" s="15" t="s">
        <v>9484</v>
      </c>
      <c r="N647" s="15" t="s">
        <v>3</v>
      </c>
    </row>
    <row r="648" spans="1:14" ht="15" customHeight="1">
      <c r="A648" s="3" t="s">
        <v>493</v>
      </c>
      <c r="B648" s="15" t="s">
        <v>1</v>
      </c>
      <c r="C648" s="15" t="s">
        <v>21</v>
      </c>
      <c r="D648" s="15" t="s">
        <v>9828</v>
      </c>
      <c r="E648" s="15" t="s">
        <v>2764</v>
      </c>
      <c r="F648" s="15">
        <v>10</v>
      </c>
      <c r="G648" s="15">
        <v>150</v>
      </c>
      <c r="H648" s="15">
        <v>120</v>
      </c>
      <c r="I648" s="15">
        <v>0.95</v>
      </c>
      <c r="J648" s="15"/>
      <c r="K648" s="15">
        <v>100</v>
      </c>
      <c r="L648" s="15">
        <v>150</v>
      </c>
      <c r="M648" s="15" t="s">
        <v>9484</v>
      </c>
      <c r="N648" s="15" t="s">
        <v>3</v>
      </c>
    </row>
    <row r="649" spans="1:14" ht="15" customHeight="1">
      <c r="A649" s="3" t="s">
        <v>494</v>
      </c>
      <c r="B649" s="15" t="s">
        <v>1</v>
      </c>
      <c r="C649" s="15" t="s">
        <v>2</v>
      </c>
      <c r="D649" s="15" t="s">
        <v>9828</v>
      </c>
      <c r="E649" s="15" t="s">
        <v>2764</v>
      </c>
      <c r="F649" s="15">
        <v>1</v>
      </c>
      <c r="G649" s="15">
        <v>20</v>
      </c>
      <c r="H649" s="15">
        <v>30</v>
      </c>
      <c r="I649" s="15">
        <v>0.55000000000000004</v>
      </c>
      <c r="J649" s="15"/>
      <c r="K649" s="15">
        <v>500</v>
      </c>
      <c r="L649" s="15">
        <v>125</v>
      </c>
      <c r="M649" s="15" t="s">
        <v>9484</v>
      </c>
      <c r="N649" s="15" t="s">
        <v>3</v>
      </c>
    </row>
    <row r="650" spans="1:14" ht="15" customHeight="1">
      <c r="A650" s="3" t="s">
        <v>495</v>
      </c>
      <c r="B650" s="15" t="s">
        <v>1</v>
      </c>
      <c r="C650" s="15" t="s">
        <v>21</v>
      </c>
      <c r="D650" s="15" t="s">
        <v>9828</v>
      </c>
      <c r="E650" s="15" t="s">
        <v>2764</v>
      </c>
      <c r="F650" s="15">
        <v>10</v>
      </c>
      <c r="G650" s="15">
        <v>20</v>
      </c>
      <c r="H650" s="15">
        <v>120</v>
      </c>
      <c r="I650" s="15">
        <v>0.55000000000000004</v>
      </c>
      <c r="J650" s="15"/>
      <c r="K650" s="15">
        <v>500</v>
      </c>
      <c r="L650" s="15">
        <v>125</v>
      </c>
      <c r="M650" s="15" t="s">
        <v>9484</v>
      </c>
      <c r="N650" s="15" t="s">
        <v>3</v>
      </c>
    </row>
    <row r="651" spans="1:14" ht="15" customHeight="1">
      <c r="A651" s="3" t="s">
        <v>496</v>
      </c>
      <c r="B651" s="15" t="s">
        <v>1</v>
      </c>
      <c r="C651" s="15" t="s">
        <v>2</v>
      </c>
      <c r="D651" s="15" t="s">
        <v>9828</v>
      </c>
      <c r="E651" s="15" t="s">
        <v>2764</v>
      </c>
      <c r="F651" s="15">
        <v>1</v>
      </c>
      <c r="G651" s="15">
        <v>30</v>
      </c>
      <c r="H651" s="15">
        <v>30</v>
      </c>
      <c r="I651" s="15">
        <v>0.55000000000000004</v>
      </c>
      <c r="J651" s="15"/>
      <c r="K651" s="15">
        <v>500</v>
      </c>
      <c r="L651" s="15">
        <v>125</v>
      </c>
      <c r="M651" s="15" t="s">
        <v>9484</v>
      </c>
      <c r="N651" s="15" t="s">
        <v>3</v>
      </c>
    </row>
    <row r="652" spans="1:14" ht="15" customHeight="1">
      <c r="A652" s="3" t="s">
        <v>497</v>
      </c>
      <c r="B652" s="15" t="s">
        <v>1</v>
      </c>
      <c r="C652" s="15" t="s">
        <v>21</v>
      </c>
      <c r="D652" s="15" t="s">
        <v>9828</v>
      </c>
      <c r="E652" s="15" t="s">
        <v>2764</v>
      </c>
      <c r="F652" s="15">
        <v>10</v>
      </c>
      <c r="G652" s="15">
        <v>30</v>
      </c>
      <c r="H652" s="15">
        <v>120</v>
      </c>
      <c r="I652" s="15">
        <v>0.55000000000000004</v>
      </c>
      <c r="J652" s="15"/>
      <c r="K652" s="15">
        <v>500</v>
      </c>
      <c r="L652" s="15">
        <v>125</v>
      </c>
      <c r="M652" s="15" t="s">
        <v>9484</v>
      </c>
      <c r="N652" s="15" t="s">
        <v>3</v>
      </c>
    </row>
    <row r="653" spans="1:14" ht="15" customHeight="1">
      <c r="A653" s="3" t="s">
        <v>498</v>
      </c>
      <c r="B653" s="15" t="s">
        <v>1</v>
      </c>
      <c r="C653" s="15" t="s">
        <v>2</v>
      </c>
      <c r="D653" s="15" t="s">
        <v>9828</v>
      </c>
      <c r="E653" s="15" t="s">
        <v>2764</v>
      </c>
      <c r="F653" s="15">
        <v>1</v>
      </c>
      <c r="G653" s="15">
        <v>40</v>
      </c>
      <c r="H653" s="15">
        <v>30</v>
      </c>
      <c r="I653" s="15">
        <v>0.55000000000000004</v>
      </c>
      <c r="J653" s="15"/>
      <c r="K653" s="15">
        <v>500</v>
      </c>
      <c r="L653" s="15">
        <v>125</v>
      </c>
      <c r="M653" s="15" t="s">
        <v>9484</v>
      </c>
      <c r="N653" s="15" t="s">
        <v>3</v>
      </c>
    </row>
    <row r="654" spans="1:14" ht="15" customHeight="1">
      <c r="A654" s="3" t="s">
        <v>499</v>
      </c>
      <c r="B654" s="15" t="s">
        <v>1</v>
      </c>
      <c r="C654" s="15" t="s">
        <v>21</v>
      </c>
      <c r="D654" s="15" t="s">
        <v>9828</v>
      </c>
      <c r="E654" s="15" t="s">
        <v>2764</v>
      </c>
      <c r="F654" s="15">
        <v>10</v>
      </c>
      <c r="G654" s="15">
        <v>40</v>
      </c>
      <c r="H654" s="15">
        <v>120</v>
      </c>
      <c r="I654" s="15">
        <v>0.55000000000000004</v>
      </c>
      <c r="J654" s="15"/>
      <c r="K654" s="15">
        <v>500</v>
      </c>
      <c r="L654" s="15">
        <v>125</v>
      </c>
      <c r="M654" s="15" t="s">
        <v>9484</v>
      </c>
      <c r="N654" s="15" t="s">
        <v>3</v>
      </c>
    </row>
    <row r="655" spans="1:14" ht="15" customHeight="1">
      <c r="A655" s="3" t="s">
        <v>500</v>
      </c>
      <c r="B655" s="15" t="s">
        <v>1</v>
      </c>
      <c r="C655" s="15" t="s">
        <v>2</v>
      </c>
      <c r="D655" s="15" t="s">
        <v>9828</v>
      </c>
      <c r="E655" s="15" t="s">
        <v>2764</v>
      </c>
      <c r="F655" s="15">
        <v>1</v>
      </c>
      <c r="G655" s="15">
        <v>50</v>
      </c>
      <c r="H655" s="15">
        <v>30</v>
      </c>
      <c r="I655" s="15">
        <v>0.7</v>
      </c>
      <c r="J655" s="15"/>
      <c r="K655" s="15">
        <v>500</v>
      </c>
      <c r="L655" s="15">
        <v>150</v>
      </c>
      <c r="M655" s="15" t="s">
        <v>9484</v>
      </c>
      <c r="N655" s="15" t="s">
        <v>3</v>
      </c>
    </row>
    <row r="656" spans="1:14" ht="15" customHeight="1">
      <c r="A656" s="3" t="s">
        <v>501</v>
      </c>
      <c r="B656" s="15" t="s">
        <v>1</v>
      </c>
      <c r="C656" s="15" t="s">
        <v>21</v>
      </c>
      <c r="D656" s="15" t="s">
        <v>9828</v>
      </c>
      <c r="E656" s="15" t="s">
        <v>2764</v>
      </c>
      <c r="F656" s="15">
        <v>10</v>
      </c>
      <c r="G656" s="15">
        <v>50</v>
      </c>
      <c r="H656" s="15">
        <v>120</v>
      </c>
      <c r="I656" s="15">
        <v>0.7</v>
      </c>
      <c r="J656" s="15"/>
      <c r="K656" s="15">
        <v>500</v>
      </c>
      <c r="L656" s="15">
        <v>150</v>
      </c>
      <c r="M656" s="15" t="s">
        <v>9484</v>
      </c>
      <c r="N656" s="15" t="s">
        <v>3</v>
      </c>
    </row>
    <row r="657" spans="1:14" ht="15" customHeight="1">
      <c r="A657" s="3" t="s">
        <v>502</v>
      </c>
      <c r="B657" s="15" t="s">
        <v>1</v>
      </c>
      <c r="C657" s="15" t="s">
        <v>2</v>
      </c>
      <c r="D657" s="15" t="s">
        <v>9828</v>
      </c>
      <c r="E657" s="15" t="s">
        <v>2764</v>
      </c>
      <c r="F657" s="15">
        <v>1</v>
      </c>
      <c r="G657" s="15">
        <v>60</v>
      </c>
      <c r="H657" s="15">
        <v>30</v>
      </c>
      <c r="I657" s="15">
        <v>0.7</v>
      </c>
      <c r="J657" s="15"/>
      <c r="K657" s="15">
        <v>500</v>
      </c>
      <c r="L657" s="15">
        <v>150</v>
      </c>
      <c r="M657" s="15" t="s">
        <v>9484</v>
      </c>
      <c r="N657" s="15" t="s">
        <v>3</v>
      </c>
    </row>
    <row r="658" spans="1:14" ht="15" customHeight="1">
      <c r="A658" s="3" t="s">
        <v>503</v>
      </c>
      <c r="B658" s="15" t="s">
        <v>1</v>
      </c>
      <c r="C658" s="15" t="s">
        <v>21</v>
      </c>
      <c r="D658" s="15" t="s">
        <v>9828</v>
      </c>
      <c r="E658" s="15" t="s">
        <v>2764</v>
      </c>
      <c r="F658" s="15">
        <v>10</v>
      </c>
      <c r="G658" s="15">
        <v>60</v>
      </c>
      <c r="H658" s="15">
        <v>120</v>
      </c>
      <c r="I658" s="15">
        <v>0.7</v>
      </c>
      <c r="J658" s="15"/>
      <c r="K658" s="15">
        <v>500</v>
      </c>
      <c r="L658" s="15">
        <v>150</v>
      </c>
      <c r="M658" s="15" t="s">
        <v>9484</v>
      </c>
      <c r="N658" s="15" t="s">
        <v>3</v>
      </c>
    </row>
    <row r="659" spans="1:14" ht="15" customHeight="1">
      <c r="A659" s="3" t="s">
        <v>504</v>
      </c>
      <c r="B659" s="15" t="s">
        <v>1</v>
      </c>
      <c r="C659" s="15" t="s">
        <v>2</v>
      </c>
      <c r="D659" s="15" t="s">
        <v>9828</v>
      </c>
      <c r="E659" s="15" t="s">
        <v>2764</v>
      </c>
      <c r="F659" s="15">
        <v>1</v>
      </c>
      <c r="G659" s="15">
        <v>90</v>
      </c>
      <c r="H659" s="15">
        <v>30</v>
      </c>
      <c r="I659" s="15">
        <v>0.85</v>
      </c>
      <c r="J659" s="15"/>
      <c r="K659" s="15">
        <v>100</v>
      </c>
      <c r="L659" s="15">
        <v>150</v>
      </c>
      <c r="M659" s="15" t="s">
        <v>9484</v>
      </c>
      <c r="N659" s="15" t="s">
        <v>3</v>
      </c>
    </row>
    <row r="660" spans="1:14" ht="15" customHeight="1">
      <c r="A660" s="3" t="s">
        <v>505</v>
      </c>
      <c r="B660" s="15" t="s">
        <v>1</v>
      </c>
      <c r="C660" s="15" t="s">
        <v>21</v>
      </c>
      <c r="D660" s="15" t="s">
        <v>9828</v>
      </c>
      <c r="E660" s="15" t="s">
        <v>2764</v>
      </c>
      <c r="F660" s="15">
        <v>10</v>
      </c>
      <c r="G660" s="15">
        <v>90</v>
      </c>
      <c r="H660" s="15">
        <v>120</v>
      </c>
      <c r="I660" s="15">
        <v>0.85</v>
      </c>
      <c r="J660" s="15"/>
      <c r="K660" s="15">
        <v>100</v>
      </c>
      <c r="L660" s="15">
        <v>150</v>
      </c>
      <c r="M660" s="15" t="s">
        <v>9484</v>
      </c>
      <c r="N660" s="15" t="s">
        <v>3</v>
      </c>
    </row>
    <row r="661" spans="1:14" ht="15" customHeight="1">
      <c r="A661" s="3" t="s">
        <v>506</v>
      </c>
      <c r="B661" s="15" t="s">
        <v>1</v>
      </c>
      <c r="C661" s="15" t="s">
        <v>2</v>
      </c>
      <c r="D661" s="15" t="s">
        <v>9828</v>
      </c>
      <c r="E661" s="15" t="s">
        <v>2764</v>
      </c>
      <c r="F661" s="15">
        <v>1</v>
      </c>
      <c r="G661" s="15">
        <v>100</v>
      </c>
      <c r="H661" s="15">
        <v>30</v>
      </c>
      <c r="I661" s="15">
        <v>0.85</v>
      </c>
      <c r="J661" s="15"/>
      <c r="K661" s="15">
        <v>100</v>
      </c>
      <c r="L661" s="15">
        <v>150</v>
      </c>
      <c r="M661" s="15" t="s">
        <v>9484</v>
      </c>
      <c r="N661" s="15" t="s">
        <v>3</v>
      </c>
    </row>
    <row r="662" spans="1:14" ht="15" customHeight="1">
      <c r="A662" s="3" t="s">
        <v>507</v>
      </c>
      <c r="B662" s="15" t="s">
        <v>1</v>
      </c>
      <c r="C662" s="15" t="s">
        <v>2</v>
      </c>
      <c r="D662" s="15" t="s">
        <v>9828</v>
      </c>
      <c r="E662" s="15" t="s">
        <v>2764</v>
      </c>
      <c r="F662" s="15">
        <v>1</v>
      </c>
      <c r="G662" s="15">
        <v>150</v>
      </c>
      <c r="H662" s="15">
        <v>30</v>
      </c>
      <c r="I662" s="15">
        <v>0.95</v>
      </c>
      <c r="J662" s="15"/>
      <c r="K662" s="15">
        <v>100</v>
      </c>
      <c r="L662" s="15">
        <v>150</v>
      </c>
      <c r="M662" s="15" t="s">
        <v>9484</v>
      </c>
      <c r="N662" s="15" t="s">
        <v>3</v>
      </c>
    </row>
    <row r="663" spans="1:14" ht="15" customHeight="1">
      <c r="A663" s="3" t="s">
        <v>508</v>
      </c>
      <c r="B663" s="15" t="s">
        <v>1</v>
      </c>
      <c r="C663" s="15" t="s">
        <v>15</v>
      </c>
      <c r="D663" s="15" t="s">
        <v>9828</v>
      </c>
      <c r="E663" s="15" t="s">
        <v>2764</v>
      </c>
      <c r="F663" s="15">
        <v>12</v>
      </c>
      <c r="G663" s="15">
        <v>20</v>
      </c>
      <c r="H663" s="15">
        <v>280</v>
      </c>
      <c r="I663" s="15">
        <v>0.55000000000000004</v>
      </c>
      <c r="J663" s="15"/>
      <c r="K663" s="15">
        <v>500</v>
      </c>
      <c r="L663" s="15">
        <v>150</v>
      </c>
      <c r="M663" s="15" t="s">
        <v>9484</v>
      </c>
      <c r="N663" s="15" t="s">
        <v>3</v>
      </c>
    </row>
    <row r="664" spans="1:14" ht="15" customHeight="1">
      <c r="A664" s="3" t="s">
        <v>509</v>
      </c>
      <c r="B664" s="15" t="s">
        <v>1</v>
      </c>
      <c r="C664" s="15" t="s">
        <v>15</v>
      </c>
      <c r="D664" s="15" t="s">
        <v>9828</v>
      </c>
      <c r="E664" s="15" t="s">
        <v>2764</v>
      </c>
      <c r="F664" s="15">
        <v>12</v>
      </c>
      <c r="G664" s="15">
        <v>30</v>
      </c>
      <c r="H664" s="15">
        <v>320</v>
      </c>
      <c r="I664" s="15">
        <v>0.55000000000000004</v>
      </c>
      <c r="J664" s="15"/>
      <c r="K664" s="15">
        <v>500</v>
      </c>
      <c r="L664" s="15">
        <v>150</v>
      </c>
      <c r="M664" s="15" t="s">
        <v>9484</v>
      </c>
      <c r="N664" s="15" t="s">
        <v>3</v>
      </c>
    </row>
    <row r="665" spans="1:14" ht="15" customHeight="1">
      <c r="A665" s="3" t="s">
        <v>510</v>
      </c>
      <c r="B665" s="15" t="s">
        <v>1</v>
      </c>
      <c r="C665" s="15" t="s">
        <v>15</v>
      </c>
      <c r="D665" s="15" t="s">
        <v>9828</v>
      </c>
      <c r="E665" s="15" t="s">
        <v>2764</v>
      </c>
      <c r="F665" s="15">
        <v>12</v>
      </c>
      <c r="G665" s="15">
        <v>40</v>
      </c>
      <c r="H665" s="15">
        <v>320</v>
      </c>
      <c r="I665" s="15">
        <v>0.55000000000000004</v>
      </c>
      <c r="J665" s="15"/>
      <c r="K665" s="15">
        <v>500</v>
      </c>
      <c r="L665" s="15">
        <v>150</v>
      </c>
      <c r="M665" s="15" t="s">
        <v>9484</v>
      </c>
      <c r="N665" s="15" t="s">
        <v>3</v>
      </c>
    </row>
    <row r="666" spans="1:14" ht="15" customHeight="1">
      <c r="A666" s="3" t="s">
        <v>511</v>
      </c>
      <c r="B666" s="15" t="s">
        <v>1</v>
      </c>
      <c r="C666" s="15" t="s">
        <v>21</v>
      </c>
      <c r="D666" s="15" t="s">
        <v>9828</v>
      </c>
      <c r="E666" s="15" t="s">
        <v>2764</v>
      </c>
      <c r="F666" s="15">
        <v>16</v>
      </c>
      <c r="G666" s="15">
        <v>100</v>
      </c>
      <c r="H666" s="15">
        <v>170</v>
      </c>
      <c r="I666" s="15">
        <v>0.9</v>
      </c>
      <c r="J666" s="15"/>
      <c r="K666" s="15">
        <v>100</v>
      </c>
      <c r="L666" s="15">
        <v>150</v>
      </c>
      <c r="M666" s="15" t="s">
        <v>9484</v>
      </c>
      <c r="N666" s="15" t="s">
        <v>3</v>
      </c>
    </row>
    <row r="667" spans="1:14" ht="15" customHeight="1">
      <c r="A667" s="3" t="s">
        <v>512</v>
      </c>
      <c r="B667" s="15" t="s">
        <v>1</v>
      </c>
      <c r="C667" s="15" t="s">
        <v>67</v>
      </c>
      <c r="D667" s="15" t="s">
        <v>9828</v>
      </c>
      <c r="E667" s="15" t="s">
        <v>2764</v>
      </c>
      <c r="F667" s="15">
        <v>16</v>
      </c>
      <c r="G667" s="15">
        <v>100</v>
      </c>
      <c r="H667" s="15">
        <v>200</v>
      </c>
      <c r="I667" s="15">
        <v>0.9</v>
      </c>
      <c r="J667" s="15"/>
      <c r="K667" s="15">
        <v>100</v>
      </c>
      <c r="L667" s="15">
        <v>150</v>
      </c>
      <c r="M667" s="15" t="s">
        <v>9484</v>
      </c>
      <c r="N667" s="15" t="s">
        <v>3</v>
      </c>
    </row>
    <row r="668" spans="1:14" ht="15" customHeight="1">
      <c r="A668" s="3" t="s">
        <v>513</v>
      </c>
      <c r="B668" s="15" t="s">
        <v>1</v>
      </c>
      <c r="C668" s="15" t="s">
        <v>21</v>
      </c>
      <c r="D668" s="15" t="s">
        <v>9828</v>
      </c>
      <c r="E668" s="15" t="s">
        <v>2764</v>
      </c>
      <c r="F668" s="15">
        <v>16</v>
      </c>
      <c r="G668" s="15">
        <v>150</v>
      </c>
      <c r="H668" s="15">
        <v>170</v>
      </c>
      <c r="I668" s="15">
        <v>1.05</v>
      </c>
      <c r="J668" s="15"/>
      <c r="K668" s="15">
        <v>100</v>
      </c>
      <c r="L668" s="15">
        <v>150</v>
      </c>
      <c r="M668" s="15" t="s">
        <v>9484</v>
      </c>
      <c r="N668" s="15" t="s">
        <v>3</v>
      </c>
    </row>
    <row r="669" spans="1:14" ht="15" customHeight="1">
      <c r="A669" s="3" t="s">
        <v>514</v>
      </c>
      <c r="B669" s="15" t="s">
        <v>1</v>
      </c>
      <c r="C669" s="15" t="s">
        <v>67</v>
      </c>
      <c r="D669" s="15" t="s">
        <v>9828</v>
      </c>
      <c r="E669" s="15" t="s">
        <v>2764</v>
      </c>
      <c r="F669" s="15">
        <v>16</v>
      </c>
      <c r="G669" s="15">
        <v>150</v>
      </c>
      <c r="H669" s="15">
        <v>200</v>
      </c>
      <c r="I669" s="15">
        <v>1</v>
      </c>
      <c r="J669" s="15"/>
      <c r="K669" s="15">
        <v>100</v>
      </c>
      <c r="L669" s="15">
        <v>150</v>
      </c>
      <c r="M669" s="15" t="s">
        <v>9484</v>
      </c>
      <c r="N669" s="15" t="s">
        <v>3</v>
      </c>
    </row>
    <row r="670" spans="1:14" ht="15" customHeight="1">
      <c r="A670" s="3" t="s">
        <v>515</v>
      </c>
      <c r="B670" s="15" t="s">
        <v>1</v>
      </c>
      <c r="C670" s="15" t="s">
        <v>21</v>
      </c>
      <c r="D670" s="15" t="s">
        <v>9828</v>
      </c>
      <c r="E670" s="15" t="s">
        <v>2764</v>
      </c>
      <c r="F670" s="15">
        <v>16</v>
      </c>
      <c r="G670" s="15">
        <v>20</v>
      </c>
      <c r="H670" s="15">
        <v>170</v>
      </c>
      <c r="I670" s="15">
        <v>0.55000000000000004</v>
      </c>
      <c r="J670" s="15"/>
      <c r="K670" s="15">
        <v>500</v>
      </c>
      <c r="L670" s="15">
        <v>125</v>
      </c>
      <c r="M670" s="15" t="s">
        <v>9484</v>
      </c>
      <c r="N670" s="15" t="s">
        <v>3</v>
      </c>
    </row>
    <row r="671" spans="1:14" ht="15" customHeight="1">
      <c r="A671" s="3" t="s">
        <v>516</v>
      </c>
      <c r="B671" s="15" t="s">
        <v>1</v>
      </c>
      <c r="C671" s="15" t="s">
        <v>67</v>
      </c>
      <c r="D671" s="15" t="s">
        <v>9828</v>
      </c>
      <c r="E671" s="15" t="s">
        <v>2764</v>
      </c>
      <c r="F671" s="15">
        <v>16</v>
      </c>
      <c r="G671" s="15">
        <v>20</v>
      </c>
      <c r="H671" s="15">
        <v>200</v>
      </c>
      <c r="I671" s="15">
        <v>0.55000000000000004</v>
      </c>
      <c r="J671" s="15"/>
      <c r="K671" s="15">
        <v>500</v>
      </c>
      <c r="L671" s="15">
        <v>125</v>
      </c>
      <c r="M671" s="15" t="s">
        <v>9484</v>
      </c>
      <c r="N671" s="15" t="s">
        <v>3</v>
      </c>
    </row>
    <row r="672" spans="1:14" ht="15" customHeight="1">
      <c r="A672" s="3" t="s">
        <v>517</v>
      </c>
      <c r="B672" s="15" t="s">
        <v>1</v>
      </c>
      <c r="C672" s="15" t="s">
        <v>21</v>
      </c>
      <c r="D672" s="15" t="s">
        <v>9828</v>
      </c>
      <c r="E672" s="15" t="s">
        <v>2764</v>
      </c>
      <c r="F672" s="15">
        <v>16</v>
      </c>
      <c r="G672" s="15">
        <v>30</v>
      </c>
      <c r="H672" s="15">
        <v>170</v>
      </c>
      <c r="I672" s="15">
        <v>0.55000000000000004</v>
      </c>
      <c r="J672" s="15"/>
      <c r="K672" s="15">
        <v>500</v>
      </c>
      <c r="L672" s="15">
        <v>125</v>
      </c>
      <c r="M672" s="15" t="s">
        <v>9484</v>
      </c>
      <c r="N672" s="15" t="s">
        <v>3</v>
      </c>
    </row>
    <row r="673" spans="1:14" ht="15" customHeight="1">
      <c r="A673" s="3" t="s">
        <v>518</v>
      </c>
      <c r="B673" s="15" t="s">
        <v>1</v>
      </c>
      <c r="C673" s="15" t="s">
        <v>67</v>
      </c>
      <c r="D673" s="15" t="s">
        <v>9828</v>
      </c>
      <c r="E673" s="15" t="s">
        <v>2764</v>
      </c>
      <c r="F673" s="15">
        <v>16</v>
      </c>
      <c r="G673" s="15">
        <v>30</v>
      </c>
      <c r="H673" s="15">
        <v>200</v>
      </c>
      <c r="I673" s="15">
        <v>0.55000000000000004</v>
      </c>
      <c r="J673" s="15"/>
      <c r="K673" s="15">
        <v>500</v>
      </c>
      <c r="L673" s="15">
        <v>125</v>
      </c>
      <c r="M673" s="15" t="s">
        <v>9484</v>
      </c>
      <c r="N673" s="15" t="s">
        <v>3</v>
      </c>
    </row>
    <row r="674" spans="1:14" ht="15" customHeight="1">
      <c r="A674" s="3" t="s">
        <v>519</v>
      </c>
      <c r="B674" s="15" t="s">
        <v>1</v>
      </c>
      <c r="C674" s="15" t="s">
        <v>21</v>
      </c>
      <c r="D674" s="15" t="s">
        <v>9828</v>
      </c>
      <c r="E674" s="15" t="s">
        <v>2764</v>
      </c>
      <c r="F674" s="15">
        <v>16</v>
      </c>
      <c r="G674" s="15">
        <v>40</v>
      </c>
      <c r="H674" s="15">
        <v>170</v>
      </c>
      <c r="I674" s="15">
        <v>0.55000000000000004</v>
      </c>
      <c r="J674" s="15"/>
      <c r="K674" s="15">
        <v>500</v>
      </c>
      <c r="L674" s="15">
        <v>125</v>
      </c>
      <c r="M674" s="15" t="s">
        <v>9484</v>
      </c>
      <c r="N674" s="15" t="s">
        <v>3</v>
      </c>
    </row>
    <row r="675" spans="1:14" ht="15" customHeight="1">
      <c r="A675" s="3" t="s">
        <v>520</v>
      </c>
      <c r="B675" s="15" t="s">
        <v>1</v>
      </c>
      <c r="C675" s="15" t="s">
        <v>67</v>
      </c>
      <c r="D675" s="15" t="s">
        <v>9828</v>
      </c>
      <c r="E675" s="15" t="s">
        <v>2764</v>
      </c>
      <c r="F675" s="15">
        <v>16</v>
      </c>
      <c r="G675" s="15">
        <v>40</v>
      </c>
      <c r="H675" s="15">
        <v>200</v>
      </c>
      <c r="I675" s="15">
        <v>0.55000000000000004</v>
      </c>
      <c r="J675" s="15"/>
      <c r="K675" s="15">
        <v>500</v>
      </c>
      <c r="L675" s="15">
        <v>125</v>
      </c>
      <c r="M675" s="15" t="s">
        <v>9484</v>
      </c>
      <c r="N675" s="15" t="s">
        <v>3</v>
      </c>
    </row>
    <row r="676" spans="1:14" ht="15" customHeight="1">
      <c r="A676" s="3" t="s">
        <v>521</v>
      </c>
      <c r="B676" s="15" t="s">
        <v>1</v>
      </c>
      <c r="C676" s="15" t="s">
        <v>21</v>
      </c>
      <c r="D676" s="15" t="s">
        <v>9828</v>
      </c>
      <c r="E676" s="15" t="s">
        <v>2764</v>
      </c>
      <c r="F676" s="15">
        <v>16</v>
      </c>
      <c r="G676" s="15">
        <v>50</v>
      </c>
      <c r="H676" s="15">
        <v>170</v>
      </c>
      <c r="I676" s="15">
        <v>0.7</v>
      </c>
      <c r="J676" s="15"/>
      <c r="K676" s="15">
        <v>500</v>
      </c>
      <c r="L676" s="15">
        <v>150</v>
      </c>
      <c r="M676" s="15" t="s">
        <v>9484</v>
      </c>
      <c r="N676" s="15" t="s">
        <v>3</v>
      </c>
    </row>
    <row r="677" spans="1:14" ht="15" customHeight="1">
      <c r="A677" s="3" t="s">
        <v>522</v>
      </c>
      <c r="B677" s="15" t="s">
        <v>1</v>
      </c>
      <c r="C677" s="15" t="s">
        <v>67</v>
      </c>
      <c r="D677" s="15" t="s">
        <v>9828</v>
      </c>
      <c r="E677" s="15" t="s">
        <v>2764</v>
      </c>
      <c r="F677" s="15">
        <v>16</v>
      </c>
      <c r="G677" s="15">
        <v>50</v>
      </c>
      <c r="H677" s="15">
        <v>200</v>
      </c>
      <c r="I677" s="15">
        <v>0.7</v>
      </c>
      <c r="J677" s="15"/>
      <c r="K677" s="15">
        <v>500</v>
      </c>
      <c r="L677" s="15">
        <v>150</v>
      </c>
      <c r="M677" s="15" t="s">
        <v>9484</v>
      </c>
      <c r="N677" s="15" t="s">
        <v>3</v>
      </c>
    </row>
    <row r="678" spans="1:14" ht="15" customHeight="1">
      <c r="A678" s="3" t="s">
        <v>523</v>
      </c>
      <c r="B678" s="15" t="s">
        <v>1</v>
      </c>
      <c r="C678" s="15" t="s">
        <v>21</v>
      </c>
      <c r="D678" s="15" t="s">
        <v>9828</v>
      </c>
      <c r="E678" s="15" t="s">
        <v>2764</v>
      </c>
      <c r="F678" s="15">
        <v>16</v>
      </c>
      <c r="G678" s="15">
        <v>60</v>
      </c>
      <c r="H678" s="15">
        <v>170</v>
      </c>
      <c r="I678" s="15">
        <v>0.7</v>
      </c>
      <c r="J678" s="15"/>
      <c r="K678" s="15">
        <v>500</v>
      </c>
      <c r="L678" s="15">
        <v>150</v>
      </c>
      <c r="M678" s="15" t="s">
        <v>9484</v>
      </c>
      <c r="N678" s="15" t="s">
        <v>3</v>
      </c>
    </row>
    <row r="679" spans="1:14" ht="15" customHeight="1">
      <c r="A679" s="3" t="s">
        <v>524</v>
      </c>
      <c r="B679" s="15" t="s">
        <v>1</v>
      </c>
      <c r="C679" s="15" t="s">
        <v>67</v>
      </c>
      <c r="D679" s="15" t="s">
        <v>9828</v>
      </c>
      <c r="E679" s="15" t="s">
        <v>2764</v>
      </c>
      <c r="F679" s="15">
        <v>16</v>
      </c>
      <c r="G679" s="15">
        <v>60</v>
      </c>
      <c r="H679" s="15">
        <v>200</v>
      </c>
      <c r="I679" s="15">
        <v>0.7</v>
      </c>
      <c r="J679" s="15"/>
      <c r="K679" s="15">
        <v>500</v>
      </c>
      <c r="L679" s="15">
        <v>150</v>
      </c>
      <c r="M679" s="15" t="s">
        <v>9484</v>
      </c>
      <c r="N679" s="15" t="s">
        <v>3</v>
      </c>
    </row>
    <row r="680" spans="1:14" ht="15" customHeight="1">
      <c r="A680" s="3" t="s">
        <v>525</v>
      </c>
      <c r="B680" s="15" t="s">
        <v>1</v>
      </c>
      <c r="C680" s="15" t="s">
        <v>21</v>
      </c>
      <c r="D680" s="15" t="s">
        <v>9828</v>
      </c>
      <c r="E680" s="15" t="s">
        <v>2764</v>
      </c>
      <c r="F680" s="15">
        <v>16</v>
      </c>
      <c r="G680" s="15">
        <v>90</v>
      </c>
      <c r="H680" s="15">
        <v>170</v>
      </c>
      <c r="I680" s="15">
        <v>0.9</v>
      </c>
      <c r="J680" s="15"/>
      <c r="K680" s="15">
        <v>100</v>
      </c>
      <c r="L680" s="15">
        <v>150</v>
      </c>
      <c r="M680" s="15" t="s">
        <v>9484</v>
      </c>
      <c r="N680" s="15" t="s">
        <v>3</v>
      </c>
    </row>
    <row r="681" spans="1:14" ht="15" customHeight="1">
      <c r="A681" s="3" t="s">
        <v>526</v>
      </c>
      <c r="B681" s="15" t="s">
        <v>1</v>
      </c>
      <c r="C681" s="15" t="s">
        <v>67</v>
      </c>
      <c r="D681" s="15" t="s">
        <v>9828</v>
      </c>
      <c r="E681" s="15" t="s">
        <v>2764</v>
      </c>
      <c r="F681" s="15">
        <v>16</v>
      </c>
      <c r="G681" s="15">
        <v>90</v>
      </c>
      <c r="H681" s="15">
        <v>200</v>
      </c>
      <c r="I681" s="15">
        <v>0.9</v>
      </c>
      <c r="J681" s="15"/>
      <c r="K681" s="15">
        <v>100</v>
      </c>
      <c r="L681" s="15">
        <v>150</v>
      </c>
      <c r="M681" s="15" t="s">
        <v>9484</v>
      </c>
      <c r="N681" s="15" t="s">
        <v>3</v>
      </c>
    </row>
    <row r="682" spans="1:14" ht="15" customHeight="1">
      <c r="A682" s="3" t="s">
        <v>976</v>
      </c>
      <c r="B682" s="15" t="s">
        <v>1</v>
      </c>
      <c r="C682" s="15" t="s">
        <v>21</v>
      </c>
      <c r="D682" s="15" t="s">
        <v>9828</v>
      </c>
      <c r="E682" s="15" t="s">
        <v>2764</v>
      </c>
      <c r="F682" s="15">
        <v>20</v>
      </c>
      <c r="G682" s="15">
        <v>100</v>
      </c>
      <c r="H682" s="15">
        <v>200</v>
      </c>
      <c r="I682" s="15">
        <v>0.9</v>
      </c>
      <c r="J682" s="15"/>
      <c r="K682" s="15">
        <v>100</v>
      </c>
      <c r="L682" s="15">
        <v>150</v>
      </c>
      <c r="M682" s="15" t="s">
        <v>9484</v>
      </c>
      <c r="N682" s="15" t="s">
        <v>3</v>
      </c>
    </row>
    <row r="683" spans="1:14" ht="15" customHeight="1">
      <c r="A683" s="3" t="s">
        <v>527</v>
      </c>
      <c r="B683" s="15" t="s">
        <v>1</v>
      </c>
      <c r="C683" s="15" t="s">
        <v>67</v>
      </c>
      <c r="D683" s="15" t="s">
        <v>9828</v>
      </c>
      <c r="E683" s="15" t="s">
        <v>2764</v>
      </c>
      <c r="F683" s="15">
        <v>20</v>
      </c>
      <c r="G683" s="15">
        <v>100</v>
      </c>
      <c r="H683" s="15">
        <v>200</v>
      </c>
      <c r="I683" s="15">
        <v>0.92</v>
      </c>
      <c r="J683" s="15"/>
      <c r="K683" s="15">
        <v>100</v>
      </c>
      <c r="L683" s="15">
        <v>150</v>
      </c>
      <c r="M683" s="15" t="s">
        <v>9484</v>
      </c>
      <c r="N683" s="15" t="s">
        <v>3</v>
      </c>
    </row>
    <row r="684" spans="1:14" ht="15" customHeight="1">
      <c r="A684" s="3" t="s">
        <v>528</v>
      </c>
      <c r="B684" s="15" t="s">
        <v>1</v>
      </c>
      <c r="C684" s="15" t="s">
        <v>21</v>
      </c>
      <c r="D684" s="15" t="s">
        <v>9828</v>
      </c>
      <c r="E684" s="15" t="s">
        <v>2764</v>
      </c>
      <c r="F684" s="15">
        <v>20</v>
      </c>
      <c r="G684" s="15">
        <v>150</v>
      </c>
      <c r="H684" s="15">
        <v>200</v>
      </c>
      <c r="I684" s="15">
        <v>1</v>
      </c>
      <c r="J684" s="15"/>
      <c r="K684" s="15">
        <v>100</v>
      </c>
      <c r="L684" s="15">
        <v>150</v>
      </c>
      <c r="M684" s="15" t="s">
        <v>9484</v>
      </c>
      <c r="N684" s="15" t="s">
        <v>3</v>
      </c>
    </row>
    <row r="685" spans="1:14" ht="15" customHeight="1">
      <c r="A685" s="3" t="s">
        <v>529</v>
      </c>
      <c r="B685" s="15" t="s">
        <v>1</v>
      </c>
      <c r="C685" s="15" t="s">
        <v>67</v>
      </c>
      <c r="D685" s="15" t="s">
        <v>9828</v>
      </c>
      <c r="E685" s="15" t="s">
        <v>2764</v>
      </c>
      <c r="F685" s="15">
        <v>20</v>
      </c>
      <c r="G685" s="15">
        <v>150</v>
      </c>
      <c r="H685" s="15">
        <v>200</v>
      </c>
      <c r="I685" s="15">
        <v>1.02</v>
      </c>
      <c r="J685" s="15"/>
      <c r="K685" s="15">
        <v>100</v>
      </c>
      <c r="L685" s="15">
        <v>150</v>
      </c>
      <c r="M685" s="15" t="s">
        <v>9484</v>
      </c>
      <c r="N685" s="15" t="s">
        <v>3</v>
      </c>
    </row>
    <row r="686" spans="1:14" ht="15" customHeight="1">
      <c r="A686" s="3" t="s">
        <v>977</v>
      </c>
      <c r="B686" s="15" t="s">
        <v>1</v>
      </c>
      <c r="C686" s="15" t="s">
        <v>7</v>
      </c>
      <c r="D686" s="15" t="s">
        <v>9828</v>
      </c>
      <c r="E686" s="15" t="s">
        <v>2764</v>
      </c>
      <c r="F686" s="15">
        <v>2</v>
      </c>
      <c r="G686" s="15">
        <v>20</v>
      </c>
      <c r="H686" s="15">
        <v>50</v>
      </c>
      <c r="I686" s="15">
        <v>0.55000000000000004</v>
      </c>
      <c r="J686" s="15"/>
      <c r="K686" s="15">
        <v>500</v>
      </c>
      <c r="L686" s="15">
        <v>125</v>
      </c>
      <c r="M686" s="15" t="s">
        <v>9484</v>
      </c>
      <c r="N686" s="15" t="s">
        <v>3</v>
      </c>
    </row>
    <row r="687" spans="1:14" ht="15" customHeight="1">
      <c r="A687" s="3" t="s">
        <v>530</v>
      </c>
      <c r="B687" s="15" t="s">
        <v>1</v>
      </c>
      <c r="C687" s="15" t="s">
        <v>21</v>
      </c>
      <c r="D687" s="15" t="s">
        <v>9828</v>
      </c>
      <c r="E687" s="15" t="s">
        <v>2764</v>
      </c>
      <c r="F687" s="15">
        <v>20</v>
      </c>
      <c r="G687" s="15">
        <v>20</v>
      </c>
      <c r="H687" s="15">
        <v>200</v>
      </c>
      <c r="I687" s="15">
        <v>0.55000000000000004</v>
      </c>
      <c r="J687" s="15"/>
      <c r="K687" s="15">
        <v>500</v>
      </c>
      <c r="L687" s="15">
        <v>125</v>
      </c>
      <c r="M687" s="15" t="s">
        <v>9484</v>
      </c>
      <c r="N687" s="15" t="s">
        <v>3</v>
      </c>
    </row>
    <row r="688" spans="1:14" ht="15" customHeight="1">
      <c r="A688" s="3" t="s">
        <v>531</v>
      </c>
      <c r="B688" s="15" t="s">
        <v>1</v>
      </c>
      <c r="C688" s="15" t="s">
        <v>67</v>
      </c>
      <c r="D688" s="15" t="s">
        <v>9828</v>
      </c>
      <c r="E688" s="15" t="s">
        <v>2764</v>
      </c>
      <c r="F688" s="15">
        <v>20</v>
      </c>
      <c r="G688" s="15">
        <v>20</v>
      </c>
      <c r="H688" s="15">
        <v>200</v>
      </c>
      <c r="I688" s="15">
        <v>0.55000000000000004</v>
      </c>
      <c r="J688" s="15"/>
      <c r="K688" s="15">
        <v>500</v>
      </c>
      <c r="L688" s="15">
        <v>125</v>
      </c>
      <c r="M688" s="15" t="s">
        <v>9484</v>
      </c>
      <c r="N688" s="15" t="s">
        <v>3</v>
      </c>
    </row>
    <row r="689" spans="1:14" ht="15" customHeight="1">
      <c r="A689" s="3" t="s">
        <v>532</v>
      </c>
      <c r="B689" s="15" t="s">
        <v>1</v>
      </c>
      <c r="C689" s="15" t="s">
        <v>7</v>
      </c>
      <c r="D689" s="15" t="s">
        <v>9828</v>
      </c>
      <c r="E689" s="15" t="s">
        <v>2764</v>
      </c>
      <c r="F689" s="15">
        <v>2</v>
      </c>
      <c r="G689" s="15">
        <v>30</v>
      </c>
      <c r="H689" s="15">
        <v>50</v>
      </c>
      <c r="I689" s="15">
        <v>0.55000000000000004</v>
      </c>
      <c r="J689" s="15"/>
      <c r="K689" s="15">
        <v>500</v>
      </c>
      <c r="L689" s="15">
        <v>125</v>
      </c>
      <c r="M689" s="15" t="s">
        <v>9484</v>
      </c>
      <c r="N689" s="15" t="s">
        <v>3</v>
      </c>
    </row>
    <row r="690" spans="1:14" ht="15" customHeight="1">
      <c r="A690" s="3" t="s">
        <v>533</v>
      </c>
      <c r="B690" s="15" t="s">
        <v>1</v>
      </c>
      <c r="C690" s="15" t="s">
        <v>21</v>
      </c>
      <c r="D690" s="15" t="s">
        <v>9828</v>
      </c>
      <c r="E690" s="15" t="s">
        <v>2764</v>
      </c>
      <c r="F690" s="15">
        <v>20</v>
      </c>
      <c r="G690" s="15">
        <v>30</v>
      </c>
      <c r="H690" s="15">
        <v>200</v>
      </c>
      <c r="I690" s="15">
        <v>0.55000000000000004</v>
      </c>
      <c r="J690" s="15"/>
      <c r="K690" s="15">
        <v>500</v>
      </c>
      <c r="L690" s="15">
        <v>125</v>
      </c>
      <c r="M690" s="15" t="s">
        <v>9484</v>
      </c>
      <c r="N690" s="15" t="s">
        <v>3</v>
      </c>
    </row>
    <row r="691" spans="1:14" ht="15" customHeight="1">
      <c r="A691" s="3" t="s">
        <v>534</v>
      </c>
      <c r="B691" s="15" t="s">
        <v>1</v>
      </c>
      <c r="C691" s="15" t="s">
        <v>67</v>
      </c>
      <c r="D691" s="15" t="s">
        <v>9828</v>
      </c>
      <c r="E691" s="15" t="s">
        <v>2764</v>
      </c>
      <c r="F691" s="15">
        <v>20</v>
      </c>
      <c r="G691" s="15">
        <v>30</v>
      </c>
      <c r="H691" s="15">
        <v>200</v>
      </c>
      <c r="I691" s="15">
        <v>0.55000000000000004</v>
      </c>
      <c r="J691" s="15"/>
      <c r="K691" s="15">
        <v>500</v>
      </c>
      <c r="L691" s="15">
        <v>125</v>
      </c>
      <c r="M691" s="15" t="s">
        <v>9484</v>
      </c>
      <c r="N691" s="15" t="s">
        <v>3</v>
      </c>
    </row>
    <row r="692" spans="1:14" ht="15" customHeight="1">
      <c r="A692" s="3" t="s">
        <v>535</v>
      </c>
      <c r="B692" s="15" t="s">
        <v>1</v>
      </c>
      <c r="C692" s="15" t="s">
        <v>7</v>
      </c>
      <c r="D692" s="15" t="s">
        <v>9828</v>
      </c>
      <c r="E692" s="15" t="s">
        <v>2764</v>
      </c>
      <c r="F692" s="15">
        <v>2</v>
      </c>
      <c r="G692" s="15">
        <v>40</v>
      </c>
      <c r="H692" s="15">
        <v>50</v>
      </c>
      <c r="I692" s="15">
        <v>0.55000000000000004</v>
      </c>
      <c r="J692" s="15"/>
      <c r="K692" s="15">
        <v>500</v>
      </c>
      <c r="L692" s="15">
        <v>125</v>
      </c>
      <c r="M692" s="15" t="s">
        <v>9484</v>
      </c>
      <c r="N692" s="15" t="s">
        <v>3</v>
      </c>
    </row>
    <row r="693" spans="1:14" ht="15" customHeight="1">
      <c r="A693" s="3" t="s">
        <v>536</v>
      </c>
      <c r="B693" s="15" t="s">
        <v>1</v>
      </c>
      <c r="C693" s="15" t="s">
        <v>21</v>
      </c>
      <c r="D693" s="15" t="s">
        <v>9828</v>
      </c>
      <c r="E693" s="15" t="s">
        <v>2764</v>
      </c>
      <c r="F693" s="15">
        <v>20</v>
      </c>
      <c r="G693" s="15">
        <v>40</v>
      </c>
      <c r="H693" s="15">
        <v>200</v>
      </c>
      <c r="I693" s="15">
        <v>0.55000000000000004</v>
      </c>
      <c r="J693" s="15"/>
      <c r="K693" s="15">
        <v>500</v>
      </c>
      <c r="L693" s="15">
        <v>125</v>
      </c>
      <c r="M693" s="15" t="s">
        <v>9484</v>
      </c>
      <c r="N693" s="15" t="s">
        <v>3</v>
      </c>
    </row>
    <row r="694" spans="1:14" ht="15" customHeight="1">
      <c r="A694" s="3" t="s">
        <v>537</v>
      </c>
      <c r="B694" s="15" t="s">
        <v>1</v>
      </c>
      <c r="C694" s="15" t="s">
        <v>67</v>
      </c>
      <c r="D694" s="15" t="s">
        <v>9828</v>
      </c>
      <c r="E694" s="15" t="s">
        <v>2764</v>
      </c>
      <c r="F694" s="15">
        <v>20</v>
      </c>
      <c r="G694" s="15">
        <v>40</v>
      </c>
      <c r="H694" s="15">
        <v>200</v>
      </c>
      <c r="I694" s="15">
        <v>0.55000000000000004</v>
      </c>
      <c r="J694" s="15"/>
      <c r="K694" s="15">
        <v>500</v>
      </c>
      <c r="L694" s="15">
        <v>125</v>
      </c>
      <c r="M694" s="15" t="s">
        <v>9484</v>
      </c>
      <c r="N694" s="15" t="s">
        <v>3</v>
      </c>
    </row>
    <row r="695" spans="1:14" ht="15" customHeight="1">
      <c r="A695" s="3" t="s">
        <v>538</v>
      </c>
      <c r="B695" s="15" t="s">
        <v>1</v>
      </c>
      <c r="C695" s="15" t="s">
        <v>7</v>
      </c>
      <c r="D695" s="15" t="s">
        <v>9828</v>
      </c>
      <c r="E695" s="15" t="s">
        <v>2764</v>
      </c>
      <c r="F695" s="15">
        <v>2</v>
      </c>
      <c r="G695" s="15">
        <v>50</v>
      </c>
      <c r="H695" s="15">
        <v>50</v>
      </c>
      <c r="I695" s="15">
        <v>0.7</v>
      </c>
      <c r="J695" s="15"/>
      <c r="K695" s="15">
        <v>500</v>
      </c>
      <c r="L695" s="15">
        <v>150</v>
      </c>
      <c r="M695" s="15" t="s">
        <v>9484</v>
      </c>
      <c r="N695" s="15" t="s">
        <v>3</v>
      </c>
    </row>
    <row r="696" spans="1:14" ht="15" customHeight="1">
      <c r="A696" s="3" t="s">
        <v>539</v>
      </c>
      <c r="B696" s="15" t="s">
        <v>1</v>
      </c>
      <c r="C696" s="15" t="s">
        <v>21</v>
      </c>
      <c r="D696" s="15" t="s">
        <v>9828</v>
      </c>
      <c r="E696" s="15" t="s">
        <v>2764</v>
      </c>
      <c r="F696" s="15">
        <v>20</v>
      </c>
      <c r="G696" s="15">
        <v>50</v>
      </c>
      <c r="H696" s="15">
        <v>200</v>
      </c>
      <c r="I696" s="15">
        <v>0.7</v>
      </c>
      <c r="J696" s="15"/>
      <c r="K696" s="15">
        <v>500</v>
      </c>
      <c r="L696" s="15">
        <v>150</v>
      </c>
      <c r="M696" s="15" t="s">
        <v>9484</v>
      </c>
      <c r="N696" s="15" t="s">
        <v>3</v>
      </c>
    </row>
    <row r="697" spans="1:14" ht="15" customHeight="1">
      <c r="A697" s="3" t="s">
        <v>540</v>
      </c>
      <c r="B697" s="15" t="s">
        <v>1</v>
      </c>
      <c r="C697" s="15" t="s">
        <v>67</v>
      </c>
      <c r="D697" s="15" t="s">
        <v>9828</v>
      </c>
      <c r="E697" s="15" t="s">
        <v>2764</v>
      </c>
      <c r="F697" s="15">
        <v>20</v>
      </c>
      <c r="G697" s="15">
        <v>50</v>
      </c>
      <c r="H697" s="15">
        <v>200</v>
      </c>
      <c r="I697" s="15">
        <v>0.7</v>
      </c>
      <c r="J697" s="15"/>
      <c r="K697" s="15">
        <v>500</v>
      </c>
      <c r="L697" s="15">
        <v>150</v>
      </c>
      <c r="M697" s="15" t="s">
        <v>9484</v>
      </c>
      <c r="N697" s="15" t="s">
        <v>3</v>
      </c>
    </row>
    <row r="698" spans="1:14" ht="15" customHeight="1">
      <c r="A698" s="3" t="s">
        <v>541</v>
      </c>
      <c r="B698" s="15" t="s">
        <v>1</v>
      </c>
      <c r="C698" s="15" t="s">
        <v>7</v>
      </c>
      <c r="D698" s="15" t="s">
        <v>9828</v>
      </c>
      <c r="E698" s="15" t="s">
        <v>2764</v>
      </c>
      <c r="F698" s="15">
        <v>2</v>
      </c>
      <c r="G698" s="15">
        <v>60</v>
      </c>
      <c r="H698" s="15">
        <v>50</v>
      </c>
      <c r="I698" s="15">
        <v>0.7</v>
      </c>
      <c r="J698" s="15"/>
      <c r="K698" s="15">
        <v>500</v>
      </c>
      <c r="L698" s="15">
        <v>150</v>
      </c>
      <c r="M698" s="15" t="s">
        <v>9484</v>
      </c>
      <c r="N698" s="15" t="s">
        <v>3</v>
      </c>
    </row>
    <row r="699" spans="1:14" ht="15" customHeight="1">
      <c r="A699" s="3" t="s">
        <v>542</v>
      </c>
      <c r="B699" s="15" t="s">
        <v>1</v>
      </c>
      <c r="C699" s="15" t="s">
        <v>21</v>
      </c>
      <c r="D699" s="15" t="s">
        <v>9828</v>
      </c>
      <c r="E699" s="15" t="s">
        <v>2764</v>
      </c>
      <c r="F699" s="15">
        <v>20</v>
      </c>
      <c r="G699" s="15">
        <v>60</v>
      </c>
      <c r="H699" s="15">
        <v>200</v>
      </c>
      <c r="I699" s="15">
        <v>0.7</v>
      </c>
      <c r="J699" s="15"/>
      <c r="K699" s="15">
        <v>500</v>
      </c>
      <c r="L699" s="15">
        <v>150</v>
      </c>
      <c r="M699" s="15" t="s">
        <v>9484</v>
      </c>
      <c r="N699" s="15" t="s">
        <v>3</v>
      </c>
    </row>
    <row r="700" spans="1:14" ht="15" customHeight="1">
      <c r="A700" s="3" t="s">
        <v>543</v>
      </c>
      <c r="B700" s="15" t="s">
        <v>1</v>
      </c>
      <c r="C700" s="15" t="s">
        <v>67</v>
      </c>
      <c r="D700" s="15" t="s">
        <v>9828</v>
      </c>
      <c r="E700" s="15" t="s">
        <v>2764</v>
      </c>
      <c r="F700" s="15">
        <v>20</v>
      </c>
      <c r="G700" s="15">
        <v>60</v>
      </c>
      <c r="H700" s="15">
        <v>200</v>
      </c>
      <c r="I700" s="15">
        <v>0.7</v>
      </c>
      <c r="J700" s="15"/>
      <c r="K700" s="15">
        <v>500</v>
      </c>
      <c r="L700" s="15">
        <v>150</v>
      </c>
      <c r="M700" s="15" t="s">
        <v>9484</v>
      </c>
      <c r="N700" s="15" t="s">
        <v>3</v>
      </c>
    </row>
    <row r="701" spans="1:14" ht="15" customHeight="1">
      <c r="A701" s="3" t="s">
        <v>544</v>
      </c>
      <c r="B701" s="15" t="s">
        <v>1</v>
      </c>
      <c r="C701" s="15" t="s">
        <v>7</v>
      </c>
      <c r="D701" s="15" t="s">
        <v>9828</v>
      </c>
      <c r="E701" s="15" t="s">
        <v>2764</v>
      </c>
      <c r="F701" s="15">
        <v>2</v>
      </c>
      <c r="G701" s="15">
        <v>90</v>
      </c>
      <c r="H701" s="15">
        <v>50</v>
      </c>
      <c r="I701" s="15">
        <v>0.85</v>
      </c>
      <c r="J701" s="15"/>
      <c r="K701" s="15">
        <v>100</v>
      </c>
      <c r="L701" s="15">
        <v>150</v>
      </c>
      <c r="M701" s="15" t="s">
        <v>9484</v>
      </c>
      <c r="N701" s="15" t="s">
        <v>3</v>
      </c>
    </row>
    <row r="702" spans="1:14" ht="15" customHeight="1">
      <c r="A702" s="3" t="s">
        <v>545</v>
      </c>
      <c r="B702" s="15" t="s">
        <v>1</v>
      </c>
      <c r="C702" s="15" t="s">
        <v>21</v>
      </c>
      <c r="D702" s="15" t="s">
        <v>9828</v>
      </c>
      <c r="E702" s="15" t="s">
        <v>2764</v>
      </c>
      <c r="F702" s="15">
        <v>20</v>
      </c>
      <c r="G702" s="15">
        <v>90</v>
      </c>
      <c r="H702" s="15">
        <v>200</v>
      </c>
      <c r="I702" s="15">
        <v>0.9</v>
      </c>
      <c r="J702" s="15"/>
      <c r="K702" s="15">
        <v>100</v>
      </c>
      <c r="L702" s="15">
        <v>150</v>
      </c>
      <c r="M702" s="15" t="s">
        <v>9484</v>
      </c>
      <c r="N702" s="15" t="s">
        <v>3</v>
      </c>
    </row>
    <row r="703" spans="1:14" ht="15" customHeight="1">
      <c r="A703" s="3" t="s">
        <v>546</v>
      </c>
      <c r="B703" s="15" t="s">
        <v>1</v>
      </c>
      <c r="C703" s="15" t="s">
        <v>67</v>
      </c>
      <c r="D703" s="15" t="s">
        <v>9828</v>
      </c>
      <c r="E703" s="15" t="s">
        <v>2764</v>
      </c>
      <c r="F703" s="15">
        <v>20</v>
      </c>
      <c r="G703" s="15">
        <v>90</v>
      </c>
      <c r="H703" s="15">
        <v>200</v>
      </c>
      <c r="I703" s="15">
        <v>0.92</v>
      </c>
      <c r="J703" s="15"/>
      <c r="K703" s="15">
        <v>100</v>
      </c>
      <c r="L703" s="15">
        <v>150</v>
      </c>
      <c r="M703" s="15" t="s">
        <v>9484</v>
      </c>
      <c r="N703" s="15" t="s">
        <v>3</v>
      </c>
    </row>
    <row r="704" spans="1:14" ht="15" customHeight="1">
      <c r="A704" s="3" t="s">
        <v>547</v>
      </c>
      <c r="B704" s="15" t="s">
        <v>1</v>
      </c>
      <c r="C704" s="15" t="s">
        <v>7</v>
      </c>
      <c r="D704" s="15" t="s">
        <v>9828</v>
      </c>
      <c r="E704" s="15" t="s">
        <v>2764</v>
      </c>
      <c r="F704" s="15">
        <v>2</v>
      </c>
      <c r="G704" s="15">
        <v>100</v>
      </c>
      <c r="H704" s="15">
        <v>50</v>
      </c>
      <c r="I704" s="15">
        <v>0.85</v>
      </c>
      <c r="J704" s="15"/>
      <c r="K704" s="15">
        <v>100</v>
      </c>
      <c r="L704" s="15">
        <v>150</v>
      </c>
      <c r="M704" s="15" t="s">
        <v>9484</v>
      </c>
      <c r="N704" s="15" t="s">
        <v>3</v>
      </c>
    </row>
    <row r="705" spans="1:14" ht="15" customHeight="1">
      <c r="A705" s="3" t="s">
        <v>548</v>
      </c>
      <c r="B705" s="15" t="s">
        <v>1</v>
      </c>
      <c r="C705" s="15" t="s">
        <v>7</v>
      </c>
      <c r="D705" s="15" t="s">
        <v>9828</v>
      </c>
      <c r="E705" s="15" t="s">
        <v>2764</v>
      </c>
      <c r="F705" s="15">
        <v>2</v>
      </c>
      <c r="G705" s="15">
        <v>150</v>
      </c>
      <c r="H705" s="15">
        <v>50</v>
      </c>
      <c r="I705" s="15">
        <v>0.95</v>
      </c>
      <c r="J705" s="15"/>
      <c r="K705" s="15">
        <v>100</v>
      </c>
      <c r="L705" s="15">
        <v>150</v>
      </c>
      <c r="M705" s="15" t="s">
        <v>9484</v>
      </c>
      <c r="N705" s="15" t="s">
        <v>3</v>
      </c>
    </row>
    <row r="706" spans="1:14" ht="15" customHeight="1">
      <c r="A706" s="3" t="s">
        <v>549</v>
      </c>
      <c r="B706" s="15" t="s">
        <v>1</v>
      </c>
      <c r="C706" s="15" t="s">
        <v>7</v>
      </c>
      <c r="D706" s="15" t="s">
        <v>9828</v>
      </c>
      <c r="E706" s="15" t="s">
        <v>2764</v>
      </c>
      <c r="F706" s="15">
        <v>2</v>
      </c>
      <c r="G706" s="15">
        <v>200</v>
      </c>
      <c r="H706" s="15">
        <v>50</v>
      </c>
      <c r="I706" s="15">
        <v>0.95</v>
      </c>
      <c r="J706" s="15"/>
      <c r="K706" s="15">
        <v>100</v>
      </c>
      <c r="L706" s="15">
        <v>150</v>
      </c>
      <c r="M706" s="15" t="s">
        <v>9484</v>
      </c>
      <c r="N706" s="15" t="s">
        <v>3</v>
      </c>
    </row>
    <row r="707" spans="1:14" ht="15" customHeight="1">
      <c r="A707" s="3" t="s">
        <v>550</v>
      </c>
      <c r="B707" s="15" t="s">
        <v>1</v>
      </c>
      <c r="C707" s="15" t="s">
        <v>67</v>
      </c>
      <c r="D707" s="15" t="s">
        <v>9828</v>
      </c>
      <c r="E707" s="15" t="s">
        <v>2764</v>
      </c>
      <c r="F707" s="15">
        <v>30</v>
      </c>
      <c r="G707" s="15">
        <v>100</v>
      </c>
      <c r="H707" s="15">
        <v>300</v>
      </c>
      <c r="I707" s="15">
        <v>0.9</v>
      </c>
      <c r="J707" s="15"/>
      <c r="K707" s="15">
        <v>500</v>
      </c>
      <c r="L707" s="15">
        <v>150</v>
      </c>
      <c r="M707" s="15" t="s">
        <v>9484</v>
      </c>
      <c r="N707" s="15" t="s">
        <v>3</v>
      </c>
    </row>
    <row r="708" spans="1:14" ht="15" customHeight="1">
      <c r="A708" s="3" t="s">
        <v>551</v>
      </c>
      <c r="B708" s="15" t="s">
        <v>1</v>
      </c>
      <c r="C708" s="15" t="s">
        <v>67</v>
      </c>
      <c r="D708" s="15" t="s">
        <v>9828</v>
      </c>
      <c r="E708" s="15" t="s">
        <v>2764</v>
      </c>
      <c r="F708" s="15">
        <v>30</v>
      </c>
      <c r="G708" s="15">
        <v>150</v>
      </c>
      <c r="H708" s="15">
        <v>300</v>
      </c>
      <c r="I708" s="15">
        <v>1</v>
      </c>
      <c r="J708" s="15"/>
      <c r="K708" s="15">
        <v>500</v>
      </c>
      <c r="L708" s="15">
        <v>150</v>
      </c>
      <c r="M708" s="15" t="s">
        <v>9484</v>
      </c>
      <c r="N708" s="15" t="s">
        <v>3</v>
      </c>
    </row>
    <row r="709" spans="1:14" ht="15" customHeight="1">
      <c r="A709" s="3" t="s">
        <v>552</v>
      </c>
      <c r="B709" s="15" t="s">
        <v>1</v>
      </c>
      <c r="C709" s="15" t="s">
        <v>15</v>
      </c>
      <c r="D709" s="15" t="s">
        <v>9828</v>
      </c>
      <c r="E709" s="15" t="s">
        <v>2764</v>
      </c>
      <c r="F709" s="15">
        <v>3</v>
      </c>
      <c r="G709" s="15">
        <v>20</v>
      </c>
      <c r="H709" s="15">
        <v>80</v>
      </c>
      <c r="I709" s="15">
        <v>0.55000000000000004</v>
      </c>
      <c r="J709" s="15"/>
      <c r="K709" s="15">
        <v>500</v>
      </c>
      <c r="L709" s="15">
        <v>125</v>
      </c>
      <c r="M709" s="15" t="s">
        <v>9484</v>
      </c>
      <c r="N709" s="15" t="s">
        <v>3</v>
      </c>
    </row>
    <row r="710" spans="1:14" ht="15" customHeight="1">
      <c r="A710" s="3" t="s">
        <v>553</v>
      </c>
      <c r="B710" s="15" t="s">
        <v>1</v>
      </c>
      <c r="C710" s="15" t="s">
        <v>67</v>
      </c>
      <c r="D710" s="15" t="s">
        <v>9828</v>
      </c>
      <c r="E710" s="15" t="s">
        <v>2764</v>
      </c>
      <c r="F710" s="15">
        <v>30</v>
      </c>
      <c r="G710" s="15">
        <v>20</v>
      </c>
      <c r="H710" s="15">
        <v>300</v>
      </c>
      <c r="I710" s="15">
        <v>0.55000000000000004</v>
      </c>
      <c r="J710" s="15"/>
      <c r="K710" s="15">
        <v>1000</v>
      </c>
      <c r="L710" s="15">
        <v>125</v>
      </c>
      <c r="M710" s="15" t="s">
        <v>9484</v>
      </c>
      <c r="N710" s="15" t="s">
        <v>3</v>
      </c>
    </row>
    <row r="711" spans="1:14" ht="15" customHeight="1">
      <c r="A711" s="3" t="s">
        <v>554</v>
      </c>
      <c r="B711" s="15" t="s">
        <v>1</v>
      </c>
      <c r="C711" s="15" t="s">
        <v>15</v>
      </c>
      <c r="D711" s="15" t="s">
        <v>9828</v>
      </c>
      <c r="E711" s="15" t="s">
        <v>2764</v>
      </c>
      <c r="F711" s="15">
        <v>3</v>
      </c>
      <c r="G711" s="15">
        <v>30</v>
      </c>
      <c r="H711" s="15">
        <v>80</v>
      </c>
      <c r="I711" s="15">
        <v>0.55000000000000004</v>
      </c>
      <c r="J711" s="15"/>
      <c r="K711" s="15">
        <v>500</v>
      </c>
      <c r="L711" s="15">
        <v>125</v>
      </c>
      <c r="M711" s="15" t="s">
        <v>9484</v>
      </c>
      <c r="N711" s="15" t="s">
        <v>3</v>
      </c>
    </row>
    <row r="712" spans="1:14" ht="15" customHeight="1">
      <c r="A712" s="3" t="s">
        <v>555</v>
      </c>
      <c r="B712" s="15" t="s">
        <v>1</v>
      </c>
      <c r="C712" s="15" t="s">
        <v>67</v>
      </c>
      <c r="D712" s="15" t="s">
        <v>9828</v>
      </c>
      <c r="E712" s="15" t="s">
        <v>2764</v>
      </c>
      <c r="F712" s="15">
        <v>30</v>
      </c>
      <c r="G712" s="15">
        <v>30</v>
      </c>
      <c r="H712" s="15">
        <v>300</v>
      </c>
      <c r="I712" s="15">
        <v>0.55000000000000004</v>
      </c>
      <c r="J712" s="15"/>
      <c r="K712" s="15">
        <v>1000</v>
      </c>
      <c r="L712" s="15">
        <v>125</v>
      </c>
      <c r="M712" s="15" t="s">
        <v>9484</v>
      </c>
      <c r="N712" s="15" t="s">
        <v>3</v>
      </c>
    </row>
    <row r="713" spans="1:14" ht="15" customHeight="1">
      <c r="A713" s="3" t="s">
        <v>556</v>
      </c>
      <c r="B713" s="15" t="s">
        <v>1</v>
      </c>
      <c r="C713" s="15" t="s">
        <v>15</v>
      </c>
      <c r="D713" s="15" t="s">
        <v>9828</v>
      </c>
      <c r="E713" s="15" t="s">
        <v>2764</v>
      </c>
      <c r="F713" s="15">
        <v>3</v>
      </c>
      <c r="G713" s="15">
        <v>40</v>
      </c>
      <c r="H713" s="15">
        <v>80</v>
      </c>
      <c r="I713" s="15">
        <v>0.55000000000000004</v>
      </c>
      <c r="J713" s="15"/>
      <c r="K713" s="15">
        <v>500</v>
      </c>
      <c r="L713" s="15">
        <v>125</v>
      </c>
      <c r="M713" s="15" t="s">
        <v>9484</v>
      </c>
      <c r="N713" s="15" t="s">
        <v>3</v>
      </c>
    </row>
    <row r="714" spans="1:14" ht="15" customHeight="1">
      <c r="A714" s="3" t="s">
        <v>557</v>
      </c>
      <c r="B714" s="15" t="s">
        <v>1</v>
      </c>
      <c r="C714" s="15" t="s">
        <v>67</v>
      </c>
      <c r="D714" s="15" t="s">
        <v>9828</v>
      </c>
      <c r="E714" s="15" t="s">
        <v>2764</v>
      </c>
      <c r="F714" s="15">
        <v>30</v>
      </c>
      <c r="G714" s="15">
        <v>40</v>
      </c>
      <c r="H714" s="15">
        <v>300</v>
      </c>
      <c r="I714" s="15">
        <v>0.55000000000000004</v>
      </c>
      <c r="J714" s="15"/>
      <c r="K714" s="15">
        <v>1000</v>
      </c>
      <c r="L714" s="15">
        <v>125</v>
      </c>
      <c r="M714" s="15" t="s">
        <v>9484</v>
      </c>
      <c r="N714" s="15" t="s">
        <v>3</v>
      </c>
    </row>
    <row r="715" spans="1:14" ht="15" customHeight="1">
      <c r="A715" s="3" t="s">
        <v>558</v>
      </c>
      <c r="B715" s="15" t="s">
        <v>1</v>
      </c>
      <c r="C715" s="15" t="s">
        <v>15</v>
      </c>
      <c r="D715" s="15" t="s">
        <v>9828</v>
      </c>
      <c r="E715" s="15" t="s">
        <v>2764</v>
      </c>
      <c r="F715" s="15">
        <v>3</v>
      </c>
      <c r="G715" s="15">
        <v>50</v>
      </c>
      <c r="H715" s="15">
        <v>80</v>
      </c>
      <c r="I715" s="15">
        <v>0.7</v>
      </c>
      <c r="J715" s="15"/>
      <c r="K715" s="15">
        <v>500</v>
      </c>
      <c r="L715" s="15">
        <v>150</v>
      </c>
      <c r="M715" s="15" t="s">
        <v>9484</v>
      </c>
      <c r="N715" s="15" t="s">
        <v>3</v>
      </c>
    </row>
    <row r="716" spans="1:14" ht="15" customHeight="1">
      <c r="A716" s="3" t="s">
        <v>559</v>
      </c>
      <c r="B716" s="15" t="s">
        <v>1</v>
      </c>
      <c r="C716" s="15" t="s">
        <v>67</v>
      </c>
      <c r="D716" s="15" t="s">
        <v>9828</v>
      </c>
      <c r="E716" s="15" t="s">
        <v>2764</v>
      </c>
      <c r="F716" s="15">
        <v>30</v>
      </c>
      <c r="G716" s="15">
        <v>50</v>
      </c>
      <c r="H716" s="15">
        <v>300</v>
      </c>
      <c r="I716" s="15">
        <v>0.7</v>
      </c>
      <c r="J716" s="15"/>
      <c r="K716" s="15">
        <v>1000</v>
      </c>
      <c r="L716" s="15">
        <v>150</v>
      </c>
      <c r="M716" s="15" t="s">
        <v>9484</v>
      </c>
      <c r="N716" s="15" t="s">
        <v>3</v>
      </c>
    </row>
    <row r="717" spans="1:14" ht="15" customHeight="1">
      <c r="A717" s="3" t="s">
        <v>560</v>
      </c>
      <c r="B717" s="15" t="s">
        <v>1</v>
      </c>
      <c r="C717" s="15" t="s">
        <v>15</v>
      </c>
      <c r="D717" s="15" t="s">
        <v>9828</v>
      </c>
      <c r="E717" s="15" t="s">
        <v>2764</v>
      </c>
      <c r="F717" s="15">
        <v>3</v>
      </c>
      <c r="G717" s="15">
        <v>60</v>
      </c>
      <c r="H717" s="15">
        <v>80</v>
      </c>
      <c r="I717" s="15">
        <v>0.7</v>
      </c>
      <c r="J717" s="15"/>
      <c r="K717" s="15">
        <v>500</v>
      </c>
      <c r="L717" s="15">
        <v>150</v>
      </c>
      <c r="M717" s="15" t="s">
        <v>9484</v>
      </c>
      <c r="N717" s="15" t="s">
        <v>3</v>
      </c>
    </row>
    <row r="718" spans="1:14" ht="15" customHeight="1">
      <c r="A718" s="3" t="s">
        <v>561</v>
      </c>
      <c r="B718" s="15" t="s">
        <v>1</v>
      </c>
      <c r="C718" s="15" t="s">
        <v>67</v>
      </c>
      <c r="D718" s="15" t="s">
        <v>9828</v>
      </c>
      <c r="E718" s="15" t="s">
        <v>2764</v>
      </c>
      <c r="F718" s="15">
        <v>30</v>
      </c>
      <c r="G718" s="15">
        <v>60</v>
      </c>
      <c r="H718" s="15">
        <v>300</v>
      </c>
      <c r="I718" s="15">
        <v>0.7</v>
      </c>
      <c r="J718" s="15"/>
      <c r="K718" s="15">
        <v>1000</v>
      </c>
      <c r="L718" s="15">
        <v>150</v>
      </c>
      <c r="M718" s="15" t="s">
        <v>9484</v>
      </c>
      <c r="N718" s="15" t="s">
        <v>3</v>
      </c>
    </row>
    <row r="719" spans="1:14" ht="15" customHeight="1">
      <c r="A719" s="3" t="s">
        <v>562</v>
      </c>
      <c r="B719" s="15" t="s">
        <v>1</v>
      </c>
      <c r="C719" s="15" t="s">
        <v>15</v>
      </c>
      <c r="D719" s="15" t="s">
        <v>9828</v>
      </c>
      <c r="E719" s="15" t="s">
        <v>2764</v>
      </c>
      <c r="F719" s="15">
        <v>3</v>
      </c>
      <c r="G719" s="15">
        <v>90</v>
      </c>
      <c r="H719" s="15">
        <v>80</v>
      </c>
      <c r="I719" s="15">
        <v>0.85</v>
      </c>
      <c r="J719" s="15"/>
      <c r="K719" s="15">
        <v>100</v>
      </c>
      <c r="L719" s="15">
        <v>150</v>
      </c>
      <c r="M719" s="15" t="s">
        <v>9484</v>
      </c>
      <c r="N719" s="15" t="s">
        <v>3</v>
      </c>
    </row>
    <row r="720" spans="1:14" ht="15" customHeight="1">
      <c r="A720" s="3" t="s">
        <v>563</v>
      </c>
      <c r="B720" s="15" t="s">
        <v>1</v>
      </c>
      <c r="C720" s="15" t="s">
        <v>67</v>
      </c>
      <c r="D720" s="15" t="s">
        <v>9828</v>
      </c>
      <c r="E720" s="15" t="s">
        <v>2764</v>
      </c>
      <c r="F720" s="15">
        <v>30</v>
      </c>
      <c r="G720" s="15">
        <v>90</v>
      </c>
      <c r="H720" s="15">
        <v>300</v>
      </c>
      <c r="I720" s="15">
        <v>0.9</v>
      </c>
      <c r="J720" s="15"/>
      <c r="K720" s="15">
        <v>500</v>
      </c>
      <c r="L720" s="15">
        <v>150</v>
      </c>
      <c r="M720" s="15" t="s">
        <v>9484</v>
      </c>
      <c r="N720" s="15" t="s">
        <v>3</v>
      </c>
    </row>
    <row r="721" spans="1:14" ht="15" customHeight="1">
      <c r="A721" s="3" t="s">
        <v>564</v>
      </c>
      <c r="B721" s="15" t="s">
        <v>1</v>
      </c>
      <c r="C721" s="15" t="s">
        <v>15</v>
      </c>
      <c r="D721" s="15" t="s">
        <v>9828</v>
      </c>
      <c r="E721" s="15" t="s">
        <v>2764</v>
      </c>
      <c r="F721" s="15">
        <v>3</v>
      </c>
      <c r="G721" s="15">
        <v>100</v>
      </c>
      <c r="H721" s="15">
        <v>80</v>
      </c>
      <c r="I721" s="15">
        <v>0.85</v>
      </c>
      <c r="J721" s="15"/>
      <c r="K721" s="15">
        <v>100</v>
      </c>
      <c r="L721" s="15">
        <v>150</v>
      </c>
      <c r="M721" s="15" t="s">
        <v>9484</v>
      </c>
      <c r="N721" s="15" t="s">
        <v>3</v>
      </c>
    </row>
    <row r="722" spans="1:14" ht="15" customHeight="1">
      <c r="A722" s="3" t="s">
        <v>565</v>
      </c>
      <c r="B722" s="15" t="s">
        <v>1</v>
      </c>
      <c r="C722" s="15" t="s">
        <v>15</v>
      </c>
      <c r="D722" s="15" t="s">
        <v>9828</v>
      </c>
      <c r="E722" s="15" t="s">
        <v>2764</v>
      </c>
      <c r="F722" s="15">
        <v>3</v>
      </c>
      <c r="G722" s="15">
        <v>150</v>
      </c>
      <c r="H722" s="15">
        <v>80</v>
      </c>
      <c r="I722" s="15">
        <v>0.95</v>
      </c>
      <c r="J722" s="15"/>
      <c r="K722" s="15">
        <v>100</v>
      </c>
      <c r="L722" s="15">
        <v>150</v>
      </c>
      <c r="M722" s="15" t="s">
        <v>9484</v>
      </c>
      <c r="N722" s="15" t="s">
        <v>3</v>
      </c>
    </row>
    <row r="723" spans="1:14" ht="15" customHeight="1">
      <c r="A723" s="3" t="s">
        <v>566</v>
      </c>
      <c r="B723" s="15" t="s">
        <v>1</v>
      </c>
      <c r="C723" s="15" t="s">
        <v>15</v>
      </c>
      <c r="D723" s="15" t="s">
        <v>9828</v>
      </c>
      <c r="E723" s="15" t="s">
        <v>2764</v>
      </c>
      <c r="F723" s="15">
        <v>3</v>
      </c>
      <c r="G723" s="15">
        <v>200</v>
      </c>
      <c r="H723" s="15">
        <v>80</v>
      </c>
      <c r="I723" s="15">
        <v>0.95</v>
      </c>
      <c r="J723" s="15"/>
      <c r="K723" s="15">
        <v>100</v>
      </c>
      <c r="L723" s="15">
        <v>150</v>
      </c>
      <c r="M723" s="15" t="s">
        <v>9484</v>
      </c>
      <c r="N723" s="15" t="s">
        <v>3</v>
      </c>
    </row>
    <row r="724" spans="1:14" ht="15" customHeight="1">
      <c r="A724" s="3" t="s">
        <v>567</v>
      </c>
      <c r="B724" s="15" t="s">
        <v>1</v>
      </c>
      <c r="C724" s="15" t="s">
        <v>67</v>
      </c>
      <c r="D724" s="15" t="s">
        <v>9828</v>
      </c>
      <c r="E724" s="15" t="s">
        <v>2764</v>
      </c>
      <c r="F724" s="15">
        <v>40</v>
      </c>
      <c r="G724" s="15">
        <v>100</v>
      </c>
      <c r="H724" s="15">
        <v>400</v>
      </c>
      <c r="I724" s="15">
        <v>0.9</v>
      </c>
      <c r="J724" s="15"/>
      <c r="K724" s="15">
        <v>500</v>
      </c>
      <c r="L724" s="15">
        <v>150</v>
      </c>
      <c r="M724" s="15" t="s">
        <v>9484</v>
      </c>
      <c r="N724" s="15" t="s">
        <v>3</v>
      </c>
    </row>
    <row r="725" spans="1:14" ht="15" customHeight="1">
      <c r="A725" s="3" t="s">
        <v>568</v>
      </c>
      <c r="B725" s="15" t="s">
        <v>1</v>
      </c>
      <c r="C725" s="15" t="s">
        <v>67</v>
      </c>
      <c r="D725" s="15" t="s">
        <v>9828</v>
      </c>
      <c r="E725" s="15" t="s">
        <v>2764</v>
      </c>
      <c r="F725" s="15">
        <v>40</v>
      </c>
      <c r="G725" s="15">
        <v>20</v>
      </c>
      <c r="H725" s="15">
        <v>400</v>
      </c>
      <c r="I725" s="15">
        <v>0.55000000000000004</v>
      </c>
      <c r="J725" s="15"/>
      <c r="K725" s="15">
        <v>1000</v>
      </c>
      <c r="L725" s="15">
        <v>125</v>
      </c>
      <c r="M725" s="15" t="s">
        <v>9484</v>
      </c>
      <c r="N725" s="15" t="s">
        <v>3</v>
      </c>
    </row>
    <row r="726" spans="1:14" ht="15" customHeight="1">
      <c r="A726" s="3" t="s">
        <v>569</v>
      </c>
      <c r="B726" s="15" t="s">
        <v>1</v>
      </c>
      <c r="C726" s="15" t="s">
        <v>67</v>
      </c>
      <c r="D726" s="15" t="s">
        <v>9828</v>
      </c>
      <c r="E726" s="15" t="s">
        <v>2764</v>
      </c>
      <c r="F726" s="15">
        <v>40</v>
      </c>
      <c r="G726" s="15">
        <v>30</v>
      </c>
      <c r="H726" s="15">
        <v>400</v>
      </c>
      <c r="I726" s="15">
        <v>0.55000000000000004</v>
      </c>
      <c r="J726" s="15"/>
      <c r="K726" s="15">
        <v>1000</v>
      </c>
      <c r="L726" s="15">
        <v>125</v>
      </c>
      <c r="M726" s="15" t="s">
        <v>9484</v>
      </c>
      <c r="N726" s="15" t="s">
        <v>3</v>
      </c>
    </row>
    <row r="727" spans="1:14" ht="15" customHeight="1">
      <c r="A727" s="3" t="s">
        <v>570</v>
      </c>
      <c r="B727" s="15" t="s">
        <v>1</v>
      </c>
      <c r="C727" s="15" t="s">
        <v>67</v>
      </c>
      <c r="D727" s="15" t="s">
        <v>9828</v>
      </c>
      <c r="E727" s="15" t="s">
        <v>2764</v>
      </c>
      <c r="F727" s="15">
        <v>40</v>
      </c>
      <c r="G727" s="15">
        <v>40</v>
      </c>
      <c r="H727" s="15">
        <v>400</v>
      </c>
      <c r="I727" s="15">
        <v>0.55000000000000004</v>
      </c>
      <c r="J727" s="15"/>
      <c r="K727" s="15">
        <v>1000</v>
      </c>
      <c r="L727" s="15">
        <v>125</v>
      </c>
      <c r="M727" s="15" t="s">
        <v>9484</v>
      </c>
      <c r="N727" s="15" t="s">
        <v>3</v>
      </c>
    </row>
    <row r="728" spans="1:14" ht="15" customHeight="1">
      <c r="A728" s="3" t="s">
        <v>571</v>
      </c>
      <c r="B728" s="15" t="s">
        <v>1</v>
      </c>
      <c r="C728" s="15" t="s">
        <v>67</v>
      </c>
      <c r="D728" s="15" t="s">
        <v>9828</v>
      </c>
      <c r="E728" s="15" t="s">
        <v>2764</v>
      </c>
      <c r="F728" s="15">
        <v>40</v>
      </c>
      <c r="G728" s="15">
        <v>50</v>
      </c>
      <c r="H728" s="15">
        <v>400</v>
      </c>
      <c r="I728" s="15">
        <v>0.7</v>
      </c>
      <c r="J728" s="15"/>
      <c r="K728" s="15">
        <v>1000</v>
      </c>
      <c r="L728" s="15">
        <v>150</v>
      </c>
      <c r="M728" s="15" t="s">
        <v>9484</v>
      </c>
      <c r="N728" s="15" t="s">
        <v>3</v>
      </c>
    </row>
    <row r="729" spans="1:14" ht="15" customHeight="1">
      <c r="A729" s="3" t="s">
        <v>572</v>
      </c>
      <c r="B729" s="15" t="s">
        <v>1</v>
      </c>
      <c r="C729" s="15" t="s">
        <v>67</v>
      </c>
      <c r="D729" s="15" t="s">
        <v>9828</v>
      </c>
      <c r="E729" s="15" t="s">
        <v>2764</v>
      </c>
      <c r="F729" s="15">
        <v>40</v>
      </c>
      <c r="G729" s="15">
        <v>60</v>
      </c>
      <c r="H729" s="15">
        <v>400</v>
      </c>
      <c r="I729" s="15">
        <v>0.7</v>
      </c>
      <c r="J729" s="15"/>
      <c r="K729" s="15">
        <v>1000</v>
      </c>
      <c r="L729" s="15">
        <v>150</v>
      </c>
      <c r="M729" s="15" t="s">
        <v>9484</v>
      </c>
      <c r="N729" s="15" t="s">
        <v>3</v>
      </c>
    </row>
    <row r="730" spans="1:14" ht="15" customHeight="1">
      <c r="A730" s="3" t="s">
        <v>573</v>
      </c>
      <c r="B730" s="15" t="s">
        <v>1</v>
      </c>
      <c r="C730" s="15" t="s">
        <v>67</v>
      </c>
      <c r="D730" s="15" t="s">
        <v>9828</v>
      </c>
      <c r="E730" s="15" t="s">
        <v>2764</v>
      </c>
      <c r="F730" s="15">
        <v>40</v>
      </c>
      <c r="G730" s="15">
        <v>90</v>
      </c>
      <c r="H730" s="15">
        <v>400</v>
      </c>
      <c r="I730" s="15">
        <v>0.9</v>
      </c>
      <c r="J730" s="15"/>
      <c r="K730" s="15">
        <v>500</v>
      </c>
      <c r="L730" s="15">
        <v>150</v>
      </c>
      <c r="M730" s="15" t="s">
        <v>9484</v>
      </c>
      <c r="N730" s="15" t="s">
        <v>3</v>
      </c>
    </row>
    <row r="731" spans="1:14" ht="15" customHeight="1">
      <c r="A731" s="3" t="s">
        <v>574</v>
      </c>
      <c r="B731" s="15" t="s">
        <v>1</v>
      </c>
      <c r="C731" s="15" t="s">
        <v>15</v>
      </c>
      <c r="D731" s="15" t="s">
        <v>9828</v>
      </c>
      <c r="E731" s="15" t="s">
        <v>2764</v>
      </c>
      <c r="F731" s="15">
        <v>5</v>
      </c>
      <c r="G731" s="15">
        <v>20</v>
      </c>
      <c r="H731" s="15">
        <v>120</v>
      </c>
      <c r="I731" s="15">
        <v>0.55000000000000004</v>
      </c>
      <c r="J731" s="15"/>
      <c r="K731" s="15">
        <v>500</v>
      </c>
      <c r="L731" s="15">
        <v>125</v>
      </c>
      <c r="M731" s="15" t="s">
        <v>9484</v>
      </c>
      <c r="N731" s="15" t="s">
        <v>3</v>
      </c>
    </row>
    <row r="732" spans="1:14" ht="15" customHeight="1">
      <c r="A732" s="3" t="s">
        <v>575</v>
      </c>
      <c r="B732" s="15" t="s">
        <v>1</v>
      </c>
      <c r="C732" s="15" t="s">
        <v>15</v>
      </c>
      <c r="D732" s="15" t="s">
        <v>9828</v>
      </c>
      <c r="E732" s="15" t="s">
        <v>2764</v>
      </c>
      <c r="F732" s="15">
        <v>5</v>
      </c>
      <c r="G732" s="15">
        <v>30</v>
      </c>
      <c r="H732" s="15">
        <v>120</v>
      </c>
      <c r="I732" s="15">
        <v>0.55000000000000004</v>
      </c>
      <c r="J732" s="15"/>
      <c r="K732" s="15">
        <v>500</v>
      </c>
      <c r="L732" s="15">
        <v>125</v>
      </c>
      <c r="M732" s="15" t="s">
        <v>9484</v>
      </c>
      <c r="N732" s="15" t="s">
        <v>3</v>
      </c>
    </row>
    <row r="733" spans="1:14" ht="15" customHeight="1">
      <c r="A733" s="3" t="s">
        <v>576</v>
      </c>
      <c r="B733" s="15" t="s">
        <v>1</v>
      </c>
      <c r="C733" s="15" t="s">
        <v>15</v>
      </c>
      <c r="D733" s="15" t="s">
        <v>9828</v>
      </c>
      <c r="E733" s="15" t="s">
        <v>2764</v>
      </c>
      <c r="F733" s="15">
        <v>5</v>
      </c>
      <c r="G733" s="15">
        <v>40</v>
      </c>
      <c r="H733" s="15">
        <v>120</v>
      </c>
      <c r="I733" s="15">
        <v>0.55000000000000004</v>
      </c>
      <c r="J733" s="15"/>
      <c r="K733" s="15">
        <v>500</v>
      </c>
      <c r="L733" s="15">
        <v>125</v>
      </c>
      <c r="M733" s="15" t="s">
        <v>9484</v>
      </c>
      <c r="N733" s="15" t="s">
        <v>3</v>
      </c>
    </row>
    <row r="734" spans="1:14" ht="15" customHeight="1">
      <c r="A734" s="3" t="s">
        <v>577</v>
      </c>
      <c r="B734" s="15" t="s">
        <v>1</v>
      </c>
      <c r="C734" s="15" t="s">
        <v>15</v>
      </c>
      <c r="D734" s="15" t="s">
        <v>9828</v>
      </c>
      <c r="E734" s="15" t="s">
        <v>2764</v>
      </c>
      <c r="F734" s="15">
        <v>5</v>
      </c>
      <c r="G734" s="15">
        <v>50</v>
      </c>
      <c r="H734" s="15">
        <v>120</v>
      </c>
      <c r="I734" s="15">
        <v>0.7</v>
      </c>
      <c r="J734" s="15"/>
      <c r="K734" s="15">
        <v>500</v>
      </c>
      <c r="L734" s="15">
        <v>150</v>
      </c>
      <c r="M734" s="15" t="s">
        <v>9484</v>
      </c>
      <c r="N734" s="15" t="s">
        <v>3</v>
      </c>
    </row>
    <row r="735" spans="1:14" ht="15" customHeight="1">
      <c r="A735" s="3" t="s">
        <v>578</v>
      </c>
      <c r="B735" s="15" t="s">
        <v>1</v>
      </c>
      <c r="C735" s="15" t="s">
        <v>15</v>
      </c>
      <c r="D735" s="15" t="s">
        <v>9828</v>
      </c>
      <c r="E735" s="15" t="s">
        <v>2764</v>
      </c>
      <c r="F735" s="15">
        <v>5</v>
      </c>
      <c r="G735" s="15">
        <v>60</v>
      </c>
      <c r="H735" s="15">
        <v>120</v>
      </c>
      <c r="I735" s="15">
        <v>0.7</v>
      </c>
      <c r="J735" s="15"/>
      <c r="K735" s="15">
        <v>500</v>
      </c>
      <c r="L735" s="15">
        <v>150</v>
      </c>
      <c r="M735" s="15" t="s">
        <v>9484</v>
      </c>
      <c r="N735" s="15" t="s">
        <v>3</v>
      </c>
    </row>
    <row r="736" spans="1:14" ht="15" customHeight="1">
      <c r="A736" s="3" t="s">
        <v>579</v>
      </c>
      <c r="B736" s="15" t="s">
        <v>1</v>
      </c>
      <c r="C736" s="15" t="s">
        <v>15</v>
      </c>
      <c r="D736" s="15" t="s">
        <v>9828</v>
      </c>
      <c r="E736" s="15" t="s">
        <v>2764</v>
      </c>
      <c r="F736" s="15">
        <v>5</v>
      </c>
      <c r="G736" s="15">
        <v>90</v>
      </c>
      <c r="H736" s="15">
        <v>120</v>
      </c>
      <c r="I736" s="15">
        <v>0.85</v>
      </c>
      <c r="J736" s="15"/>
      <c r="K736" s="15">
        <v>100</v>
      </c>
      <c r="L736" s="15">
        <v>150</v>
      </c>
      <c r="M736" s="15" t="s">
        <v>9484</v>
      </c>
      <c r="N736" s="15" t="s">
        <v>3</v>
      </c>
    </row>
    <row r="737" spans="1:14" ht="15" customHeight="1">
      <c r="A737" s="3" t="s">
        <v>580</v>
      </c>
      <c r="B737" s="15" t="s">
        <v>1</v>
      </c>
      <c r="C737" s="15" t="s">
        <v>15</v>
      </c>
      <c r="D737" s="15" t="s">
        <v>9828</v>
      </c>
      <c r="E737" s="15" t="s">
        <v>2764</v>
      </c>
      <c r="F737" s="15">
        <v>5</v>
      </c>
      <c r="G737" s="15">
        <v>100</v>
      </c>
      <c r="H737" s="15">
        <v>120</v>
      </c>
      <c r="I737" s="15">
        <v>0.85</v>
      </c>
      <c r="J737" s="15"/>
      <c r="K737" s="15">
        <v>100</v>
      </c>
      <c r="L737" s="15">
        <v>150</v>
      </c>
      <c r="M737" s="15" t="s">
        <v>9484</v>
      </c>
      <c r="N737" s="15" t="s">
        <v>3</v>
      </c>
    </row>
    <row r="738" spans="1:14" ht="15" customHeight="1">
      <c r="A738" s="3" t="s">
        <v>581</v>
      </c>
      <c r="B738" s="15" t="s">
        <v>1</v>
      </c>
      <c r="C738" s="15" t="s">
        <v>15</v>
      </c>
      <c r="D738" s="15" t="s">
        <v>9828</v>
      </c>
      <c r="E738" s="15" t="s">
        <v>2764</v>
      </c>
      <c r="F738" s="15">
        <v>5</v>
      </c>
      <c r="G738" s="15">
        <v>150</v>
      </c>
      <c r="H738" s="15">
        <v>120</v>
      </c>
      <c r="I738" s="15">
        <v>1.05</v>
      </c>
      <c r="J738" s="15"/>
      <c r="K738" s="15">
        <v>100</v>
      </c>
      <c r="L738" s="15">
        <v>150</v>
      </c>
      <c r="M738" s="15" t="s">
        <v>9484</v>
      </c>
      <c r="N738" s="15" t="s">
        <v>3</v>
      </c>
    </row>
    <row r="739" spans="1:14" ht="15" customHeight="1">
      <c r="A739" s="3" t="s">
        <v>582</v>
      </c>
      <c r="B739" s="15" t="s">
        <v>1</v>
      </c>
      <c r="C739" s="15" t="s">
        <v>15</v>
      </c>
      <c r="D739" s="15" t="s">
        <v>9828</v>
      </c>
      <c r="E739" s="15" t="s">
        <v>2764</v>
      </c>
      <c r="F739" s="15">
        <v>5</v>
      </c>
      <c r="G739" s="15">
        <v>200</v>
      </c>
      <c r="H739" s="15">
        <v>120</v>
      </c>
      <c r="I739" s="15">
        <v>1.05</v>
      </c>
      <c r="J739" s="15"/>
      <c r="K739" s="15">
        <v>100</v>
      </c>
      <c r="L739" s="15">
        <v>150</v>
      </c>
      <c r="M739" s="15" t="s">
        <v>9484</v>
      </c>
      <c r="N739" s="15" t="s">
        <v>3</v>
      </c>
    </row>
    <row r="740" spans="1:14" ht="15" customHeight="1">
      <c r="A740" s="3" t="s">
        <v>583</v>
      </c>
      <c r="B740" s="15" t="s">
        <v>1</v>
      </c>
      <c r="C740" s="15" t="s">
        <v>15</v>
      </c>
      <c r="D740" s="15" t="s">
        <v>9828</v>
      </c>
      <c r="E740" s="15" t="s">
        <v>2764</v>
      </c>
      <c r="F740" s="15">
        <v>8</v>
      </c>
      <c r="G740" s="15">
        <v>20</v>
      </c>
      <c r="H740" s="15">
        <v>150</v>
      </c>
      <c r="I740" s="15">
        <v>0.55000000000000004</v>
      </c>
      <c r="J740" s="15"/>
      <c r="K740" s="15">
        <v>500</v>
      </c>
      <c r="L740" s="15">
        <v>125</v>
      </c>
      <c r="M740" s="15" t="s">
        <v>9484</v>
      </c>
      <c r="N740" s="15" t="s">
        <v>3</v>
      </c>
    </row>
    <row r="741" spans="1:14" ht="15" customHeight="1">
      <c r="A741" s="3" t="s">
        <v>584</v>
      </c>
      <c r="B741" s="15" t="s">
        <v>1</v>
      </c>
      <c r="C741" s="15" t="s">
        <v>15</v>
      </c>
      <c r="D741" s="15" t="s">
        <v>9828</v>
      </c>
      <c r="E741" s="15" t="s">
        <v>2764</v>
      </c>
      <c r="F741" s="15">
        <v>8</v>
      </c>
      <c r="G741" s="15">
        <v>30</v>
      </c>
      <c r="H741" s="15">
        <v>150</v>
      </c>
      <c r="I741" s="15">
        <v>0.55000000000000004</v>
      </c>
      <c r="J741" s="15"/>
      <c r="K741" s="15">
        <v>500</v>
      </c>
      <c r="L741" s="15">
        <v>125</v>
      </c>
      <c r="M741" s="15" t="s">
        <v>9484</v>
      </c>
      <c r="N741" s="15" t="s">
        <v>3</v>
      </c>
    </row>
    <row r="742" spans="1:14" ht="15" customHeight="1">
      <c r="A742" s="3" t="s">
        <v>585</v>
      </c>
      <c r="B742" s="15" t="s">
        <v>1</v>
      </c>
      <c r="C742" s="15" t="s">
        <v>15</v>
      </c>
      <c r="D742" s="15" t="s">
        <v>9828</v>
      </c>
      <c r="E742" s="15" t="s">
        <v>2764</v>
      </c>
      <c r="F742" s="15">
        <v>8</v>
      </c>
      <c r="G742" s="15">
        <v>40</v>
      </c>
      <c r="H742" s="15">
        <v>150</v>
      </c>
      <c r="I742" s="15">
        <v>0.55000000000000004</v>
      </c>
      <c r="J742" s="15"/>
      <c r="K742" s="15">
        <v>500</v>
      </c>
      <c r="L742" s="15">
        <v>125</v>
      </c>
      <c r="M742" s="15" t="s">
        <v>9484</v>
      </c>
      <c r="N742" s="15" t="s">
        <v>3</v>
      </c>
    </row>
    <row r="743" spans="1:14" ht="15" customHeight="1">
      <c r="A743" s="3" t="s">
        <v>586</v>
      </c>
      <c r="B743" s="15" t="s">
        <v>1</v>
      </c>
      <c r="C743" s="15" t="s">
        <v>15</v>
      </c>
      <c r="D743" s="15" t="s">
        <v>9828</v>
      </c>
      <c r="E743" s="15" t="s">
        <v>2764</v>
      </c>
      <c r="F743" s="15">
        <v>8</v>
      </c>
      <c r="G743" s="15">
        <v>50</v>
      </c>
      <c r="H743" s="15">
        <v>150</v>
      </c>
      <c r="I743" s="15">
        <v>0.7</v>
      </c>
      <c r="J743" s="15"/>
      <c r="K743" s="15">
        <v>500</v>
      </c>
      <c r="L743" s="15">
        <v>150</v>
      </c>
      <c r="M743" s="15" t="s">
        <v>9484</v>
      </c>
      <c r="N743" s="15" t="s">
        <v>3</v>
      </c>
    </row>
    <row r="744" spans="1:14" ht="15" customHeight="1">
      <c r="A744" s="3" t="s">
        <v>587</v>
      </c>
      <c r="B744" s="15" t="s">
        <v>1</v>
      </c>
      <c r="C744" s="15" t="s">
        <v>15</v>
      </c>
      <c r="D744" s="15" t="s">
        <v>9828</v>
      </c>
      <c r="E744" s="15" t="s">
        <v>2764</v>
      </c>
      <c r="F744" s="15">
        <v>8</v>
      </c>
      <c r="G744" s="15">
        <v>60</v>
      </c>
      <c r="H744" s="15">
        <v>150</v>
      </c>
      <c r="I744" s="15">
        <v>0.7</v>
      </c>
      <c r="J744" s="15"/>
      <c r="K744" s="15">
        <v>500</v>
      </c>
      <c r="L744" s="15">
        <v>150</v>
      </c>
      <c r="M744" s="15" t="s">
        <v>9484</v>
      </c>
      <c r="N744" s="15" t="s">
        <v>3</v>
      </c>
    </row>
    <row r="745" spans="1:14" ht="15" customHeight="1">
      <c r="A745" s="3" t="s">
        <v>588</v>
      </c>
      <c r="B745" s="15" t="s">
        <v>1</v>
      </c>
      <c r="C745" s="15" t="s">
        <v>15</v>
      </c>
      <c r="D745" s="15" t="s">
        <v>9828</v>
      </c>
      <c r="E745" s="15" t="s">
        <v>2764</v>
      </c>
      <c r="F745" s="15">
        <v>8</v>
      </c>
      <c r="G745" s="15">
        <v>90</v>
      </c>
      <c r="H745" s="15">
        <v>150</v>
      </c>
      <c r="I745" s="15">
        <v>0.92</v>
      </c>
      <c r="J745" s="15"/>
      <c r="K745" s="15">
        <v>100</v>
      </c>
      <c r="L745" s="15">
        <v>150</v>
      </c>
      <c r="M745" s="15" t="s">
        <v>9484</v>
      </c>
      <c r="N745" s="15" t="s">
        <v>3</v>
      </c>
    </row>
    <row r="746" spans="1:14" ht="15" customHeight="1">
      <c r="A746" s="3" t="s">
        <v>589</v>
      </c>
      <c r="B746" s="15" t="s">
        <v>1</v>
      </c>
      <c r="C746" s="15" t="s">
        <v>15</v>
      </c>
      <c r="D746" s="15" t="s">
        <v>9828</v>
      </c>
      <c r="E746" s="15" t="s">
        <v>2764</v>
      </c>
      <c r="F746" s="15">
        <v>8</v>
      </c>
      <c r="G746" s="15">
        <v>100</v>
      </c>
      <c r="H746" s="15">
        <v>150</v>
      </c>
      <c r="I746" s="15">
        <v>0.92</v>
      </c>
      <c r="J746" s="15"/>
      <c r="K746" s="15">
        <v>100</v>
      </c>
      <c r="L746" s="15">
        <v>150</v>
      </c>
      <c r="M746" s="15" t="s">
        <v>9484</v>
      </c>
      <c r="N746" s="15" t="s">
        <v>3</v>
      </c>
    </row>
    <row r="747" spans="1:14" ht="15" customHeight="1">
      <c r="A747" s="3" t="s">
        <v>590</v>
      </c>
      <c r="B747" s="15" t="s">
        <v>1</v>
      </c>
      <c r="C747" s="15" t="s">
        <v>15</v>
      </c>
      <c r="D747" s="15" t="s">
        <v>9828</v>
      </c>
      <c r="E747" s="15" t="s">
        <v>2764</v>
      </c>
      <c r="F747" s="15">
        <v>8</v>
      </c>
      <c r="G747" s="15">
        <v>150</v>
      </c>
      <c r="H747" s="15">
        <v>150</v>
      </c>
      <c r="I747" s="15">
        <v>1.02</v>
      </c>
      <c r="J747" s="15"/>
      <c r="K747" s="15">
        <v>100</v>
      </c>
      <c r="L747" s="15">
        <v>150</v>
      </c>
      <c r="M747" s="15" t="s">
        <v>9484</v>
      </c>
      <c r="N747" s="15" t="s">
        <v>3</v>
      </c>
    </row>
    <row r="748" spans="1:14" ht="15" customHeight="1">
      <c r="A748" s="3" t="s">
        <v>978</v>
      </c>
      <c r="B748" s="15" t="s">
        <v>1</v>
      </c>
      <c r="C748" s="15" t="s">
        <v>15</v>
      </c>
      <c r="D748" s="15" t="s">
        <v>9828</v>
      </c>
      <c r="E748" s="15" t="s">
        <v>2764</v>
      </c>
      <c r="F748" s="15">
        <v>8</v>
      </c>
      <c r="G748" s="15">
        <v>200</v>
      </c>
      <c r="H748" s="15">
        <v>150</v>
      </c>
      <c r="I748" s="15">
        <v>1.02</v>
      </c>
      <c r="J748" s="15"/>
      <c r="K748" s="15">
        <v>100</v>
      </c>
      <c r="L748" s="15">
        <v>150</v>
      </c>
      <c r="M748" s="15" t="s">
        <v>9484</v>
      </c>
      <c r="N748" s="15" t="s">
        <v>3</v>
      </c>
    </row>
    <row r="749" spans="1:14" ht="15" customHeight="1">
      <c r="A749" s="3" t="s">
        <v>979</v>
      </c>
      <c r="B749" s="15" t="s">
        <v>1</v>
      </c>
      <c r="C749" s="15" t="s">
        <v>19</v>
      </c>
      <c r="D749" s="15" t="s">
        <v>9828</v>
      </c>
      <c r="E749" s="15" t="s">
        <v>2764</v>
      </c>
      <c r="F749" s="15">
        <v>10</v>
      </c>
      <c r="G749" s="15">
        <v>100</v>
      </c>
      <c r="H749" s="15">
        <v>170</v>
      </c>
      <c r="I749" s="15">
        <v>0.85</v>
      </c>
      <c r="J749" s="15"/>
      <c r="K749" s="15">
        <v>100</v>
      </c>
      <c r="L749" s="15">
        <v>150</v>
      </c>
      <c r="M749" s="15" t="s">
        <v>9484</v>
      </c>
      <c r="N749" s="15" t="s">
        <v>3</v>
      </c>
    </row>
    <row r="750" spans="1:14" ht="15" customHeight="1">
      <c r="A750" s="3" t="s">
        <v>591</v>
      </c>
      <c r="B750" s="15" t="s">
        <v>1</v>
      </c>
      <c r="C750" s="15" t="s">
        <v>19</v>
      </c>
      <c r="D750" s="15" t="s">
        <v>9828</v>
      </c>
      <c r="E750" s="15" t="s">
        <v>2764</v>
      </c>
      <c r="F750" s="15">
        <v>10</v>
      </c>
      <c r="G750" s="15">
        <v>150</v>
      </c>
      <c r="H750" s="15">
        <v>170</v>
      </c>
      <c r="I750" s="15">
        <v>0.95</v>
      </c>
      <c r="J750" s="15"/>
      <c r="K750" s="15">
        <v>100</v>
      </c>
      <c r="L750" s="15">
        <v>150</v>
      </c>
      <c r="M750" s="15" t="s">
        <v>9484</v>
      </c>
      <c r="N750" s="15" t="s">
        <v>3</v>
      </c>
    </row>
    <row r="751" spans="1:14" ht="15" customHeight="1">
      <c r="A751" s="3" t="s">
        <v>592</v>
      </c>
      <c r="B751" s="15" t="s">
        <v>1</v>
      </c>
      <c r="C751" s="15" t="s">
        <v>19</v>
      </c>
      <c r="D751" s="15" t="s">
        <v>9828</v>
      </c>
      <c r="E751" s="15" t="s">
        <v>2764</v>
      </c>
      <c r="F751" s="15">
        <v>10</v>
      </c>
      <c r="G751" s="15">
        <v>20</v>
      </c>
      <c r="H751" s="15">
        <v>170</v>
      </c>
      <c r="I751" s="15">
        <v>0.55000000000000004</v>
      </c>
      <c r="J751" s="15"/>
      <c r="K751" s="15">
        <v>500</v>
      </c>
      <c r="L751" s="15">
        <v>125</v>
      </c>
      <c r="M751" s="15" t="s">
        <v>9484</v>
      </c>
      <c r="N751" s="15" t="s">
        <v>3</v>
      </c>
    </row>
    <row r="752" spans="1:14" ht="15" customHeight="1">
      <c r="A752" s="3" t="s">
        <v>593</v>
      </c>
      <c r="B752" s="15" t="s">
        <v>1</v>
      </c>
      <c r="C752" s="15" t="s">
        <v>19</v>
      </c>
      <c r="D752" s="15" t="s">
        <v>9828</v>
      </c>
      <c r="E752" s="15" t="s">
        <v>2764</v>
      </c>
      <c r="F752" s="15">
        <v>10</v>
      </c>
      <c r="G752" s="15">
        <v>30</v>
      </c>
      <c r="H752" s="15">
        <v>170</v>
      </c>
      <c r="I752" s="15">
        <v>0.55000000000000004</v>
      </c>
      <c r="J752" s="15"/>
      <c r="K752" s="15">
        <v>500</v>
      </c>
      <c r="L752" s="15">
        <v>125</v>
      </c>
      <c r="M752" s="15" t="s">
        <v>9484</v>
      </c>
      <c r="N752" s="15" t="s">
        <v>3</v>
      </c>
    </row>
    <row r="753" spans="1:14" ht="15" customHeight="1">
      <c r="A753" s="3" t="s">
        <v>594</v>
      </c>
      <c r="B753" s="15" t="s">
        <v>1</v>
      </c>
      <c r="C753" s="15" t="s">
        <v>19</v>
      </c>
      <c r="D753" s="15" t="s">
        <v>9828</v>
      </c>
      <c r="E753" s="15" t="s">
        <v>2764</v>
      </c>
      <c r="F753" s="15">
        <v>10</v>
      </c>
      <c r="G753" s="15">
        <v>40</v>
      </c>
      <c r="H753" s="15">
        <v>170</v>
      </c>
      <c r="I753" s="15">
        <v>0.55000000000000004</v>
      </c>
      <c r="J753" s="15"/>
      <c r="K753" s="15">
        <v>500</v>
      </c>
      <c r="L753" s="15">
        <v>125</v>
      </c>
      <c r="M753" s="15" t="s">
        <v>9484</v>
      </c>
      <c r="N753" s="15" t="s">
        <v>3</v>
      </c>
    </row>
    <row r="754" spans="1:14" ht="15" customHeight="1">
      <c r="A754" s="3" t="s">
        <v>595</v>
      </c>
      <c r="B754" s="15" t="s">
        <v>1</v>
      </c>
      <c r="C754" s="15" t="s">
        <v>19</v>
      </c>
      <c r="D754" s="15" t="s">
        <v>9828</v>
      </c>
      <c r="E754" s="15" t="s">
        <v>2764</v>
      </c>
      <c r="F754" s="15">
        <v>10</v>
      </c>
      <c r="G754" s="15">
        <v>50</v>
      </c>
      <c r="H754" s="15">
        <v>170</v>
      </c>
      <c r="I754" s="15">
        <v>0.7</v>
      </c>
      <c r="J754" s="15"/>
      <c r="K754" s="15">
        <v>500</v>
      </c>
      <c r="L754" s="15">
        <v>150</v>
      </c>
      <c r="M754" s="15" t="s">
        <v>9484</v>
      </c>
      <c r="N754" s="15" t="s">
        <v>3</v>
      </c>
    </row>
    <row r="755" spans="1:14" ht="15" customHeight="1">
      <c r="A755" s="3" t="s">
        <v>596</v>
      </c>
      <c r="B755" s="15" t="s">
        <v>1</v>
      </c>
      <c r="C755" s="15" t="s">
        <v>19</v>
      </c>
      <c r="D755" s="15" t="s">
        <v>9828</v>
      </c>
      <c r="E755" s="15" t="s">
        <v>2764</v>
      </c>
      <c r="F755" s="15">
        <v>10</v>
      </c>
      <c r="G755" s="15">
        <v>60</v>
      </c>
      <c r="H755" s="15">
        <v>170</v>
      </c>
      <c r="I755" s="15">
        <v>0.7</v>
      </c>
      <c r="J755" s="15"/>
      <c r="K755" s="15">
        <v>500</v>
      </c>
      <c r="L755" s="15">
        <v>150</v>
      </c>
      <c r="M755" s="15" t="s">
        <v>9484</v>
      </c>
      <c r="N755" s="15" t="s">
        <v>3</v>
      </c>
    </row>
    <row r="756" spans="1:14" ht="15" customHeight="1">
      <c r="A756" s="3" t="s">
        <v>597</v>
      </c>
      <c r="B756" s="15" t="s">
        <v>1</v>
      </c>
      <c r="C756" s="15" t="s">
        <v>19</v>
      </c>
      <c r="D756" s="15" t="s">
        <v>9828</v>
      </c>
      <c r="E756" s="15" t="s">
        <v>2764</v>
      </c>
      <c r="F756" s="15">
        <v>10</v>
      </c>
      <c r="G756" s="15">
        <v>90</v>
      </c>
      <c r="H756" s="15">
        <v>170</v>
      </c>
      <c r="I756" s="15">
        <v>0.85</v>
      </c>
      <c r="J756" s="15"/>
      <c r="K756" s="15">
        <v>100</v>
      </c>
      <c r="L756" s="15">
        <v>150</v>
      </c>
      <c r="M756" s="15" t="s">
        <v>9484</v>
      </c>
      <c r="N756" s="15" t="s">
        <v>3</v>
      </c>
    </row>
    <row r="757" spans="1:14" ht="15" customHeight="1">
      <c r="A757" s="3" t="s">
        <v>980</v>
      </c>
      <c r="B757" s="15" t="s">
        <v>1</v>
      </c>
      <c r="C757" s="15" t="s">
        <v>19</v>
      </c>
      <c r="D757" s="15" t="s">
        <v>9828</v>
      </c>
      <c r="E757" s="15" t="s">
        <v>2764</v>
      </c>
      <c r="F757" s="15">
        <v>16</v>
      </c>
      <c r="G757" s="15">
        <v>100</v>
      </c>
      <c r="H757" s="15">
        <v>200</v>
      </c>
      <c r="I757" s="15">
        <v>0.92</v>
      </c>
      <c r="J757" s="15"/>
      <c r="K757" s="15">
        <v>100</v>
      </c>
      <c r="L757" s="15">
        <v>150</v>
      </c>
      <c r="M757" s="15" t="s">
        <v>9484</v>
      </c>
      <c r="N757" s="15" t="s">
        <v>3</v>
      </c>
    </row>
    <row r="758" spans="1:14" ht="15" customHeight="1">
      <c r="A758" s="3" t="s">
        <v>598</v>
      </c>
      <c r="B758" s="15" t="s">
        <v>1</v>
      </c>
      <c r="C758" s="15" t="s">
        <v>19</v>
      </c>
      <c r="D758" s="15" t="s">
        <v>9828</v>
      </c>
      <c r="E758" s="15" t="s">
        <v>2764</v>
      </c>
      <c r="F758" s="15">
        <v>16</v>
      </c>
      <c r="G758" s="15">
        <v>20</v>
      </c>
      <c r="H758" s="15">
        <v>200</v>
      </c>
      <c r="I758" s="15">
        <v>0.55000000000000004</v>
      </c>
      <c r="J758" s="15"/>
      <c r="K758" s="15">
        <v>500</v>
      </c>
      <c r="L758" s="15">
        <v>125</v>
      </c>
      <c r="M758" s="15" t="s">
        <v>9484</v>
      </c>
      <c r="N758" s="15" t="s">
        <v>3</v>
      </c>
    </row>
    <row r="759" spans="1:14" ht="15" customHeight="1">
      <c r="A759" s="3" t="s">
        <v>599</v>
      </c>
      <c r="B759" s="15" t="s">
        <v>1</v>
      </c>
      <c r="C759" s="15" t="s">
        <v>19</v>
      </c>
      <c r="D759" s="15" t="s">
        <v>9828</v>
      </c>
      <c r="E759" s="15" t="s">
        <v>2764</v>
      </c>
      <c r="F759" s="15">
        <v>16</v>
      </c>
      <c r="G759" s="15">
        <v>30</v>
      </c>
      <c r="H759" s="15">
        <v>200</v>
      </c>
      <c r="I759" s="15">
        <v>0.55000000000000004</v>
      </c>
      <c r="J759" s="15"/>
      <c r="K759" s="15">
        <v>500</v>
      </c>
      <c r="L759" s="15">
        <v>125</v>
      </c>
      <c r="M759" s="15" t="s">
        <v>9484</v>
      </c>
      <c r="N759" s="15" t="s">
        <v>3</v>
      </c>
    </row>
    <row r="760" spans="1:14" ht="15" customHeight="1">
      <c r="A760" s="3" t="s">
        <v>600</v>
      </c>
      <c r="B760" s="15" t="s">
        <v>1</v>
      </c>
      <c r="C760" s="15" t="s">
        <v>19</v>
      </c>
      <c r="D760" s="15" t="s">
        <v>9828</v>
      </c>
      <c r="E760" s="15" t="s">
        <v>2764</v>
      </c>
      <c r="F760" s="15">
        <v>16</v>
      </c>
      <c r="G760" s="15">
        <v>40</v>
      </c>
      <c r="H760" s="15">
        <v>200</v>
      </c>
      <c r="I760" s="15">
        <v>0.55000000000000004</v>
      </c>
      <c r="J760" s="15"/>
      <c r="K760" s="15">
        <v>500</v>
      </c>
      <c r="L760" s="15">
        <v>125</v>
      </c>
      <c r="M760" s="15" t="s">
        <v>9484</v>
      </c>
      <c r="N760" s="15" t="s">
        <v>3</v>
      </c>
    </row>
    <row r="761" spans="1:14" ht="15" customHeight="1">
      <c r="A761" s="3" t="s">
        <v>601</v>
      </c>
      <c r="B761" s="15" t="s">
        <v>1</v>
      </c>
      <c r="C761" s="15" t="s">
        <v>19</v>
      </c>
      <c r="D761" s="15" t="s">
        <v>9828</v>
      </c>
      <c r="E761" s="15" t="s">
        <v>2764</v>
      </c>
      <c r="F761" s="15">
        <v>16</v>
      </c>
      <c r="G761" s="15">
        <v>50</v>
      </c>
      <c r="H761" s="15">
        <v>200</v>
      </c>
      <c r="I761" s="15">
        <v>0.7</v>
      </c>
      <c r="J761" s="15"/>
      <c r="K761" s="15">
        <v>500</v>
      </c>
      <c r="L761" s="15">
        <v>150</v>
      </c>
      <c r="M761" s="15" t="s">
        <v>9484</v>
      </c>
      <c r="N761" s="15" t="s">
        <v>3</v>
      </c>
    </row>
    <row r="762" spans="1:14" ht="15" customHeight="1">
      <c r="A762" s="3" t="s">
        <v>602</v>
      </c>
      <c r="B762" s="15" t="s">
        <v>1</v>
      </c>
      <c r="C762" s="15" t="s">
        <v>19</v>
      </c>
      <c r="D762" s="15" t="s">
        <v>9828</v>
      </c>
      <c r="E762" s="15" t="s">
        <v>2764</v>
      </c>
      <c r="F762" s="15">
        <v>16</v>
      </c>
      <c r="G762" s="15">
        <v>60</v>
      </c>
      <c r="H762" s="15">
        <v>200</v>
      </c>
      <c r="I762" s="15">
        <v>0.7</v>
      </c>
      <c r="J762" s="15"/>
      <c r="K762" s="15">
        <v>500</v>
      </c>
      <c r="L762" s="15">
        <v>150</v>
      </c>
      <c r="M762" s="15" t="s">
        <v>9484</v>
      </c>
      <c r="N762" s="15" t="s">
        <v>3</v>
      </c>
    </row>
    <row r="763" spans="1:14" ht="15" customHeight="1">
      <c r="A763" s="3" t="s">
        <v>603</v>
      </c>
      <c r="B763" s="15" t="s">
        <v>1</v>
      </c>
      <c r="C763" s="15" t="s">
        <v>19</v>
      </c>
      <c r="D763" s="15" t="s">
        <v>9828</v>
      </c>
      <c r="E763" s="15" t="s">
        <v>2764</v>
      </c>
      <c r="F763" s="15">
        <v>16</v>
      </c>
      <c r="G763" s="15">
        <v>90</v>
      </c>
      <c r="H763" s="15">
        <v>200</v>
      </c>
      <c r="I763" s="15">
        <v>0.92</v>
      </c>
      <c r="J763" s="15"/>
      <c r="K763" s="15">
        <v>100</v>
      </c>
      <c r="L763" s="15">
        <v>150</v>
      </c>
      <c r="M763" s="15" t="s">
        <v>9484</v>
      </c>
      <c r="N763" s="15" t="s">
        <v>3</v>
      </c>
    </row>
    <row r="764" spans="1:14" ht="15" customHeight="1">
      <c r="A764" s="3" t="s">
        <v>981</v>
      </c>
      <c r="B764" s="15" t="s">
        <v>1</v>
      </c>
      <c r="C764" s="15" t="s">
        <v>19</v>
      </c>
      <c r="D764" s="15" t="s">
        <v>9828</v>
      </c>
      <c r="E764" s="15" t="s">
        <v>2764</v>
      </c>
      <c r="F764" s="15">
        <v>20</v>
      </c>
      <c r="G764" s="15">
        <v>100</v>
      </c>
      <c r="H764" s="15">
        <v>300</v>
      </c>
      <c r="I764" s="15">
        <v>0.92</v>
      </c>
      <c r="J764" s="15"/>
      <c r="K764" s="15">
        <v>100</v>
      </c>
      <c r="L764" s="15">
        <v>150</v>
      </c>
      <c r="M764" s="15" t="s">
        <v>9484</v>
      </c>
      <c r="N764" s="15" t="s">
        <v>3</v>
      </c>
    </row>
    <row r="765" spans="1:14" ht="15" customHeight="1">
      <c r="A765" s="3" t="s">
        <v>604</v>
      </c>
      <c r="B765" s="15" t="s">
        <v>1</v>
      </c>
      <c r="C765" s="15" t="s">
        <v>19</v>
      </c>
      <c r="D765" s="15" t="s">
        <v>9828</v>
      </c>
      <c r="E765" s="15" t="s">
        <v>2764</v>
      </c>
      <c r="F765" s="15">
        <v>20</v>
      </c>
      <c r="G765" s="15">
        <v>20</v>
      </c>
      <c r="H765" s="15">
        <v>300</v>
      </c>
      <c r="I765" s="15">
        <v>0.55000000000000004</v>
      </c>
      <c r="J765" s="15"/>
      <c r="K765" s="15">
        <v>500</v>
      </c>
      <c r="L765" s="15">
        <v>125</v>
      </c>
      <c r="M765" s="15" t="s">
        <v>9484</v>
      </c>
      <c r="N765" s="15" t="s">
        <v>3</v>
      </c>
    </row>
    <row r="766" spans="1:14" ht="15" customHeight="1">
      <c r="A766" s="3" t="s">
        <v>605</v>
      </c>
      <c r="B766" s="15" t="s">
        <v>1</v>
      </c>
      <c r="C766" s="15" t="s">
        <v>19</v>
      </c>
      <c r="D766" s="15" t="s">
        <v>9828</v>
      </c>
      <c r="E766" s="15" t="s">
        <v>2764</v>
      </c>
      <c r="F766" s="15">
        <v>20</v>
      </c>
      <c r="G766" s="15">
        <v>30</v>
      </c>
      <c r="H766" s="15">
        <v>300</v>
      </c>
      <c r="I766" s="15">
        <v>0.55000000000000004</v>
      </c>
      <c r="J766" s="15"/>
      <c r="K766" s="15">
        <v>500</v>
      </c>
      <c r="L766" s="15">
        <v>125</v>
      </c>
      <c r="M766" s="15" t="s">
        <v>9484</v>
      </c>
      <c r="N766" s="15" t="s">
        <v>3</v>
      </c>
    </row>
    <row r="767" spans="1:14" ht="15" customHeight="1">
      <c r="A767" s="3" t="s">
        <v>606</v>
      </c>
      <c r="B767" s="15" t="s">
        <v>1</v>
      </c>
      <c r="C767" s="15" t="s">
        <v>19</v>
      </c>
      <c r="D767" s="15" t="s">
        <v>9828</v>
      </c>
      <c r="E767" s="15" t="s">
        <v>2764</v>
      </c>
      <c r="F767" s="15">
        <v>20</v>
      </c>
      <c r="G767" s="15">
        <v>40</v>
      </c>
      <c r="H767" s="15">
        <v>300</v>
      </c>
      <c r="I767" s="15">
        <v>0.55000000000000004</v>
      </c>
      <c r="J767" s="15"/>
      <c r="K767" s="15">
        <v>500</v>
      </c>
      <c r="L767" s="15">
        <v>125</v>
      </c>
      <c r="M767" s="15" t="s">
        <v>9484</v>
      </c>
      <c r="N767" s="15" t="s">
        <v>3</v>
      </c>
    </row>
    <row r="768" spans="1:14" ht="15" customHeight="1">
      <c r="A768" s="3" t="s">
        <v>607</v>
      </c>
      <c r="B768" s="15" t="s">
        <v>1</v>
      </c>
      <c r="C768" s="15" t="s">
        <v>19</v>
      </c>
      <c r="D768" s="15" t="s">
        <v>9828</v>
      </c>
      <c r="E768" s="15" t="s">
        <v>2764</v>
      </c>
      <c r="F768" s="15">
        <v>20</v>
      </c>
      <c r="G768" s="15">
        <v>50</v>
      </c>
      <c r="H768" s="15">
        <v>300</v>
      </c>
      <c r="I768" s="15">
        <v>0.7</v>
      </c>
      <c r="J768" s="15"/>
      <c r="K768" s="15">
        <v>500</v>
      </c>
      <c r="L768" s="15">
        <v>150</v>
      </c>
      <c r="M768" s="15" t="s">
        <v>9484</v>
      </c>
      <c r="N768" s="15" t="s">
        <v>3</v>
      </c>
    </row>
    <row r="769" spans="1:14" ht="15" customHeight="1">
      <c r="A769" s="3" t="s">
        <v>608</v>
      </c>
      <c r="B769" s="15" t="s">
        <v>1</v>
      </c>
      <c r="C769" s="15" t="s">
        <v>19</v>
      </c>
      <c r="D769" s="15" t="s">
        <v>9828</v>
      </c>
      <c r="E769" s="15" t="s">
        <v>2764</v>
      </c>
      <c r="F769" s="15">
        <v>20</v>
      </c>
      <c r="G769" s="15">
        <v>60</v>
      </c>
      <c r="H769" s="15">
        <v>300</v>
      </c>
      <c r="I769" s="15">
        <v>0.7</v>
      </c>
      <c r="J769" s="15"/>
      <c r="K769" s="15">
        <v>500</v>
      </c>
      <c r="L769" s="15">
        <v>150</v>
      </c>
      <c r="M769" s="15" t="s">
        <v>9484</v>
      </c>
      <c r="N769" s="15" t="s">
        <v>3</v>
      </c>
    </row>
    <row r="770" spans="1:14" ht="15" customHeight="1">
      <c r="A770" s="3" t="s">
        <v>609</v>
      </c>
      <c r="B770" s="15" t="s">
        <v>1</v>
      </c>
      <c r="C770" s="15" t="s">
        <v>19</v>
      </c>
      <c r="D770" s="15" t="s">
        <v>9828</v>
      </c>
      <c r="E770" s="15" t="s">
        <v>2764</v>
      </c>
      <c r="F770" s="15">
        <v>20</v>
      </c>
      <c r="G770" s="15">
        <v>90</v>
      </c>
      <c r="H770" s="15">
        <v>300</v>
      </c>
      <c r="I770" s="15">
        <v>0.92</v>
      </c>
      <c r="J770" s="15"/>
      <c r="K770" s="15">
        <v>100</v>
      </c>
      <c r="L770" s="15">
        <v>150</v>
      </c>
      <c r="M770" s="15" t="s">
        <v>9484</v>
      </c>
      <c r="N770" s="15" t="s">
        <v>3</v>
      </c>
    </row>
    <row r="771" spans="1:14" ht="15" customHeight="1">
      <c r="A771" s="3" t="s">
        <v>982</v>
      </c>
      <c r="B771" s="15" t="s">
        <v>1</v>
      </c>
      <c r="C771" s="15" t="s">
        <v>19</v>
      </c>
      <c r="D771" s="15" t="s">
        <v>9828</v>
      </c>
      <c r="E771" s="15" t="s">
        <v>2764</v>
      </c>
      <c r="F771" s="15">
        <v>8</v>
      </c>
      <c r="G771" s="15">
        <v>100</v>
      </c>
      <c r="H771" s="15">
        <v>150</v>
      </c>
      <c r="I771" s="15">
        <v>0.85</v>
      </c>
      <c r="J771" s="15"/>
      <c r="K771" s="15">
        <v>100</v>
      </c>
      <c r="L771" s="15">
        <v>150</v>
      </c>
      <c r="M771" s="15" t="s">
        <v>9484</v>
      </c>
      <c r="N771" s="15" t="s">
        <v>3</v>
      </c>
    </row>
    <row r="772" spans="1:14" ht="15" customHeight="1">
      <c r="A772" s="3" t="s">
        <v>610</v>
      </c>
      <c r="B772" s="15" t="s">
        <v>1</v>
      </c>
      <c r="C772" s="15" t="s">
        <v>19</v>
      </c>
      <c r="D772" s="15" t="s">
        <v>9828</v>
      </c>
      <c r="E772" s="15" t="s">
        <v>2764</v>
      </c>
      <c r="F772" s="15">
        <v>8</v>
      </c>
      <c r="G772" s="15">
        <v>150</v>
      </c>
      <c r="H772" s="15">
        <v>150</v>
      </c>
      <c r="I772" s="15">
        <v>0.95</v>
      </c>
      <c r="J772" s="15"/>
      <c r="K772" s="15">
        <v>100</v>
      </c>
      <c r="L772" s="15">
        <v>150</v>
      </c>
      <c r="M772" s="15" t="s">
        <v>9484</v>
      </c>
      <c r="N772" s="15" t="s">
        <v>3</v>
      </c>
    </row>
    <row r="773" spans="1:14" ht="15" customHeight="1">
      <c r="A773" s="3" t="s">
        <v>611</v>
      </c>
      <c r="B773" s="15" t="s">
        <v>1</v>
      </c>
      <c r="C773" s="15" t="s">
        <v>19</v>
      </c>
      <c r="D773" s="15" t="s">
        <v>9828</v>
      </c>
      <c r="E773" s="15" t="s">
        <v>2764</v>
      </c>
      <c r="F773" s="15">
        <v>8</v>
      </c>
      <c r="G773" s="15">
        <v>20</v>
      </c>
      <c r="H773" s="15">
        <v>150</v>
      </c>
      <c r="I773" s="15">
        <v>0.55000000000000004</v>
      </c>
      <c r="J773" s="15"/>
      <c r="K773" s="15">
        <v>500</v>
      </c>
      <c r="L773" s="15">
        <v>125</v>
      </c>
      <c r="M773" s="15" t="s">
        <v>9484</v>
      </c>
      <c r="N773" s="15" t="s">
        <v>3</v>
      </c>
    </row>
    <row r="774" spans="1:14" ht="15" customHeight="1">
      <c r="A774" s="3" t="s">
        <v>612</v>
      </c>
      <c r="B774" s="15" t="s">
        <v>1</v>
      </c>
      <c r="C774" s="15" t="s">
        <v>19</v>
      </c>
      <c r="D774" s="15" t="s">
        <v>9828</v>
      </c>
      <c r="E774" s="15" t="s">
        <v>2764</v>
      </c>
      <c r="F774" s="15">
        <v>8</v>
      </c>
      <c r="G774" s="15">
        <v>30</v>
      </c>
      <c r="H774" s="15">
        <v>150</v>
      </c>
      <c r="I774" s="15">
        <v>0.55000000000000004</v>
      </c>
      <c r="J774" s="15"/>
      <c r="K774" s="15">
        <v>500</v>
      </c>
      <c r="L774" s="15">
        <v>125</v>
      </c>
      <c r="M774" s="15" t="s">
        <v>9484</v>
      </c>
      <c r="N774" s="15" t="s">
        <v>3</v>
      </c>
    </row>
    <row r="775" spans="1:14" ht="15" customHeight="1">
      <c r="A775" s="3" t="s">
        <v>613</v>
      </c>
      <c r="B775" s="15" t="s">
        <v>1</v>
      </c>
      <c r="C775" s="15" t="s">
        <v>19</v>
      </c>
      <c r="D775" s="15" t="s">
        <v>9828</v>
      </c>
      <c r="E775" s="15" t="s">
        <v>2764</v>
      </c>
      <c r="F775" s="15">
        <v>8</v>
      </c>
      <c r="G775" s="15">
        <v>40</v>
      </c>
      <c r="H775" s="15">
        <v>150</v>
      </c>
      <c r="I775" s="15">
        <v>0.55000000000000004</v>
      </c>
      <c r="J775" s="15"/>
      <c r="K775" s="15">
        <v>500</v>
      </c>
      <c r="L775" s="15">
        <v>125</v>
      </c>
      <c r="M775" s="15" t="s">
        <v>9484</v>
      </c>
      <c r="N775" s="15" t="s">
        <v>3</v>
      </c>
    </row>
    <row r="776" spans="1:14" ht="15" customHeight="1">
      <c r="A776" s="3" t="s">
        <v>614</v>
      </c>
      <c r="B776" s="15" t="s">
        <v>1</v>
      </c>
      <c r="C776" s="15" t="s">
        <v>19</v>
      </c>
      <c r="D776" s="15" t="s">
        <v>9828</v>
      </c>
      <c r="E776" s="15" t="s">
        <v>2764</v>
      </c>
      <c r="F776" s="15">
        <v>8</v>
      </c>
      <c r="G776" s="15">
        <v>50</v>
      </c>
      <c r="H776" s="15">
        <v>150</v>
      </c>
      <c r="I776" s="15">
        <v>0.7</v>
      </c>
      <c r="J776" s="15"/>
      <c r="K776" s="15">
        <v>500</v>
      </c>
      <c r="L776" s="15">
        <v>150</v>
      </c>
      <c r="M776" s="15" t="s">
        <v>9484</v>
      </c>
      <c r="N776" s="15" t="s">
        <v>3</v>
      </c>
    </row>
    <row r="777" spans="1:14" ht="15" customHeight="1">
      <c r="A777" s="3" t="s">
        <v>615</v>
      </c>
      <c r="B777" s="15" t="s">
        <v>1</v>
      </c>
      <c r="C777" s="15" t="s">
        <v>19</v>
      </c>
      <c r="D777" s="15" t="s">
        <v>9828</v>
      </c>
      <c r="E777" s="15" t="s">
        <v>2764</v>
      </c>
      <c r="F777" s="15">
        <v>8</v>
      </c>
      <c r="G777" s="15">
        <v>60</v>
      </c>
      <c r="H777" s="15">
        <v>150</v>
      </c>
      <c r="I777" s="15">
        <v>0.7</v>
      </c>
      <c r="J777" s="15"/>
      <c r="K777" s="15">
        <v>500</v>
      </c>
      <c r="L777" s="15">
        <v>150</v>
      </c>
      <c r="M777" s="15" t="s">
        <v>9484</v>
      </c>
      <c r="N777" s="15" t="s">
        <v>3</v>
      </c>
    </row>
    <row r="778" spans="1:14" ht="15" customHeight="1">
      <c r="A778" s="3" t="s">
        <v>616</v>
      </c>
      <c r="B778" s="15" t="s">
        <v>1</v>
      </c>
      <c r="C778" s="15" t="s">
        <v>19</v>
      </c>
      <c r="D778" s="15" t="s">
        <v>9828</v>
      </c>
      <c r="E778" s="15" t="s">
        <v>2764</v>
      </c>
      <c r="F778" s="15">
        <v>8</v>
      </c>
      <c r="G778" s="15">
        <v>90</v>
      </c>
      <c r="H778" s="15">
        <v>150</v>
      </c>
      <c r="I778" s="15">
        <v>0.85</v>
      </c>
      <c r="J778" s="15"/>
      <c r="K778" s="15">
        <v>100</v>
      </c>
      <c r="L778" s="15">
        <v>150</v>
      </c>
      <c r="M778" s="15" t="s">
        <v>9484</v>
      </c>
      <c r="N778" s="15" t="s">
        <v>3</v>
      </c>
    </row>
    <row r="779" spans="1:14" ht="15" customHeight="1">
      <c r="A779" s="3" t="s">
        <v>983</v>
      </c>
      <c r="B779" s="15" t="s">
        <v>1</v>
      </c>
      <c r="C779" s="15" t="s">
        <v>182</v>
      </c>
      <c r="D779" s="15" t="s">
        <v>9828</v>
      </c>
      <c r="E779" s="15" t="s">
        <v>2764</v>
      </c>
      <c r="F779" s="15">
        <v>10</v>
      </c>
      <c r="G779" s="15">
        <v>100</v>
      </c>
      <c r="H779" s="15">
        <v>200</v>
      </c>
      <c r="I779" s="15">
        <v>0.85</v>
      </c>
      <c r="J779" s="15"/>
      <c r="K779" s="15">
        <v>100</v>
      </c>
      <c r="L779" s="15">
        <v>150</v>
      </c>
      <c r="M779" s="15" t="s">
        <v>9484</v>
      </c>
      <c r="N779" s="15" t="s">
        <v>3</v>
      </c>
    </row>
    <row r="780" spans="1:14" ht="15" customHeight="1">
      <c r="A780" s="3" t="s">
        <v>617</v>
      </c>
      <c r="B780" s="15" t="s">
        <v>1</v>
      </c>
      <c r="C780" s="15" t="s">
        <v>182</v>
      </c>
      <c r="D780" s="15" t="s">
        <v>9828</v>
      </c>
      <c r="E780" s="15" t="s">
        <v>2764</v>
      </c>
      <c r="F780" s="15">
        <v>10</v>
      </c>
      <c r="G780" s="15">
        <v>150</v>
      </c>
      <c r="H780" s="15">
        <v>200</v>
      </c>
      <c r="I780" s="15">
        <v>0.95</v>
      </c>
      <c r="J780" s="15"/>
      <c r="K780" s="15">
        <v>100</v>
      </c>
      <c r="L780" s="15">
        <v>150</v>
      </c>
      <c r="M780" s="15" t="s">
        <v>9484</v>
      </c>
      <c r="N780" s="15" t="s">
        <v>3</v>
      </c>
    </row>
    <row r="781" spans="1:14" ht="15" customHeight="1">
      <c r="A781" s="3" t="s">
        <v>618</v>
      </c>
      <c r="B781" s="15" t="s">
        <v>1</v>
      </c>
      <c r="C781" s="15" t="s">
        <v>182</v>
      </c>
      <c r="D781" s="15" t="s">
        <v>9828</v>
      </c>
      <c r="E781" s="15" t="s">
        <v>2764</v>
      </c>
      <c r="F781" s="15">
        <v>10</v>
      </c>
      <c r="G781" s="15">
        <v>20</v>
      </c>
      <c r="H781" s="15">
        <v>200</v>
      </c>
      <c r="I781" s="15">
        <v>0.55000000000000004</v>
      </c>
      <c r="J781" s="15"/>
      <c r="K781" s="15">
        <v>500</v>
      </c>
      <c r="L781" s="15">
        <v>125</v>
      </c>
      <c r="M781" s="15" t="s">
        <v>9484</v>
      </c>
      <c r="N781" s="15" t="s">
        <v>3</v>
      </c>
    </row>
    <row r="782" spans="1:14" ht="15" customHeight="1">
      <c r="A782" s="3" t="s">
        <v>619</v>
      </c>
      <c r="B782" s="15" t="s">
        <v>1</v>
      </c>
      <c r="C782" s="15" t="s">
        <v>182</v>
      </c>
      <c r="D782" s="15" t="s">
        <v>9828</v>
      </c>
      <c r="E782" s="15" t="s">
        <v>2764</v>
      </c>
      <c r="F782" s="15">
        <v>10</v>
      </c>
      <c r="G782" s="15">
        <v>30</v>
      </c>
      <c r="H782" s="15">
        <v>200</v>
      </c>
      <c r="I782" s="15">
        <v>0.55000000000000004</v>
      </c>
      <c r="J782" s="15"/>
      <c r="K782" s="15">
        <v>500</v>
      </c>
      <c r="L782" s="15">
        <v>125</v>
      </c>
      <c r="M782" s="15" t="s">
        <v>9484</v>
      </c>
      <c r="N782" s="15" t="s">
        <v>3</v>
      </c>
    </row>
    <row r="783" spans="1:14" ht="15" customHeight="1">
      <c r="A783" s="3" t="s">
        <v>620</v>
      </c>
      <c r="B783" s="15" t="s">
        <v>1</v>
      </c>
      <c r="C783" s="15" t="s">
        <v>182</v>
      </c>
      <c r="D783" s="15" t="s">
        <v>9828</v>
      </c>
      <c r="E783" s="15" t="s">
        <v>2764</v>
      </c>
      <c r="F783" s="15">
        <v>10</v>
      </c>
      <c r="G783" s="15">
        <v>40</v>
      </c>
      <c r="H783" s="15">
        <v>200</v>
      </c>
      <c r="I783" s="15">
        <v>0.55000000000000004</v>
      </c>
      <c r="J783" s="15"/>
      <c r="K783" s="15">
        <v>500</v>
      </c>
      <c r="L783" s="15">
        <v>125</v>
      </c>
      <c r="M783" s="15" t="s">
        <v>9484</v>
      </c>
      <c r="N783" s="15" t="s">
        <v>3</v>
      </c>
    </row>
    <row r="784" spans="1:14" ht="15" customHeight="1">
      <c r="A784" s="3" t="s">
        <v>621</v>
      </c>
      <c r="B784" s="15" t="s">
        <v>1</v>
      </c>
      <c r="C784" s="15" t="s">
        <v>182</v>
      </c>
      <c r="D784" s="15" t="s">
        <v>9828</v>
      </c>
      <c r="E784" s="15" t="s">
        <v>2764</v>
      </c>
      <c r="F784" s="15">
        <v>10</v>
      </c>
      <c r="G784" s="15">
        <v>50</v>
      </c>
      <c r="H784" s="15">
        <v>200</v>
      </c>
      <c r="I784" s="15">
        <v>0.7</v>
      </c>
      <c r="J784" s="15"/>
      <c r="K784" s="15">
        <v>500</v>
      </c>
      <c r="L784" s="15">
        <v>150</v>
      </c>
      <c r="M784" s="15" t="s">
        <v>9484</v>
      </c>
      <c r="N784" s="15" t="s">
        <v>3</v>
      </c>
    </row>
    <row r="785" spans="1:14" ht="15" customHeight="1">
      <c r="A785" s="3" t="s">
        <v>622</v>
      </c>
      <c r="B785" s="15" t="s">
        <v>1</v>
      </c>
      <c r="C785" s="15" t="s">
        <v>182</v>
      </c>
      <c r="D785" s="15" t="s">
        <v>9828</v>
      </c>
      <c r="E785" s="15" t="s">
        <v>2764</v>
      </c>
      <c r="F785" s="15">
        <v>10</v>
      </c>
      <c r="G785" s="15">
        <v>60</v>
      </c>
      <c r="H785" s="15">
        <v>200</v>
      </c>
      <c r="I785" s="15">
        <v>0.7</v>
      </c>
      <c r="J785" s="15"/>
      <c r="K785" s="15">
        <v>500</v>
      </c>
      <c r="L785" s="15">
        <v>150</v>
      </c>
      <c r="M785" s="15" t="s">
        <v>9484</v>
      </c>
      <c r="N785" s="15" t="s">
        <v>3</v>
      </c>
    </row>
    <row r="786" spans="1:14" ht="15" customHeight="1">
      <c r="A786" s="3" t="s">
        <v>623</v>
      </c>
      <c r="B786" s="15" t="s">
        <v>1</v>
      </c>
      <c r="C786" s="15" t="s">
        <v>182</v>
      </c>
      <c r="D786" s="15" t="s">
        <v>9828</v>
      </c>
      <c r="E786" s="15" t="s">
        <v>2764</v>
      </c>
      <c r="F786" s="15">
        <v>10</v>
      </c>
      <c r="G786" s="15">
        <v>90</v>
      </c>
      <c r="H786" s="15">
        <v>200</v>
      </c>
      <c r="I786" s="15">
        <v>0.85</v>
      </c>
      <c r="J786" s="15"/>
      <c r="K786" s="15">
        <v>100</v>
      </c>
      <c r="L786" s="15">
        <v>150</v>
      </c>
      <c r="M786" s="15" t="s">
        <v>9484</v>
      </c>
      <c r="N786" s="15" t="s">
        <v>3</v>
      </c>
    </row>
    <row r="787" spans="1:14" ht="15" customHeight="1">
      <c r="A787" s="3" t="s">
        <v>984</v>
      </c>
      <c r="B787" s="15" t="s">
        <v>1</v>
      </c>
      <c r="C787" s="15" t="s">
        <v>182</v>
      </c>
      <c r="D787" s="15" t="s">
        <v>9828</v>
      </c>
      <c r="E787" s="15" t="s">
        <v>2764</v>
      </c>
      <c r="F787" s="15">
        <v>16</v>
      </c>
      <c r="G787" s="15">
        <v>100</v>
      </c>
      <c r="H787" s="15">
        <v>275</v>
      </c>
      <c r="I787" s="15">
        <v>0.92</v>
      </c>
      <c r="J787" s="15"/>
      <c r="K787" s="15">
        <v>100</v>
      </c>
      <c r="L787" s="15">
        <v>150</v>
      </c>
      <c r="M787" s="15" t="s">
        <v>9484</v>
      </c>
      <c r="N787" s="15" t="s">
        <v>3</v>
      </c>
    </row>
    <row r="788" spans="1:14" ht="15" customHeight="1">
      <c r="A788" s="3" t="s">
        <v>624</v>
      </c>
      <c r="B788" s="15" t="s">
        <v>1</v>
      </c>
      <c r="C788" s="15" t="s">
        <v>182</v>
      </c>
      <c r="D788" s="15" t="s">
        <v>9828</v>
      </c>
      <c r="E788" s="15" t="s">
        <v>2764</v>
      </c>
      <c r="F788" s="15">
        <v>16</v>
      </c>
      <c r="G788" s="15">
        <v>20</v>
      </c>
      <c r="H788" s="15">
        <v>275</v>
      </c>
      <c r="I788" s="15">
        <v>0.55000000000000004</v>
      </c>
      <c r="J788" s="15"/>
      <c r="K788" s="15">
        <v>500</v>
      </c>
      <c r="L788" s="15">
        <v>125</v>
      </c>
      <c r="M788" s="15" t="s">
        <v>9484</v>
      </c>
      <c r="N788" s="15" t="s">
        <v>3</v>
      </c>
    </row>
    <row r="789" spans="1:14" ht="15" customHeight="1">
      <c r="A789" s="3" t="s">
        <v>625</v>
      </c>
      <c r="B789" s="15" t="s">
        <v>1</v>
      </c>
      <c r="C789" s="15" t="s">
        <v>182</v>
      </c>
      <c r="D789" s="15" t="s">
        <v>9828</v>
      </c>
      <c r="E789" s="15" t="s">
        <v>2764</v>
      </c>
      <c r="F789" s="15">
        <v>16</v>
      </c>
      <c r="G789" s="15">
        <v>30</v>
      </c>
      <c r="H789" s="15">
        <v>275</v>
      </c>
      <c r="I789" s="15">
        <v>0.55000000000000004</v>
      </c>
      <c r="J789" s="15"/>
      <c r="K789" s="15">
        <v>500</v>
      </c>
      <c r="L789" s="15">
        <v>125</v>
      </c>
      <c r="M789" s="15" t="s">
        <v>9484</v>
      </c>
      <c r="N789" s="15" t="s">
        <v>3</v>
      </c>
    </row>
    <row r="790" spans="1:14" ht="15" customHeight="1">
      <c r="A790" s="3" t="s">
        <v>626</v>
      </c>
      <c r="B790" s="15" t="s">
        <v>1</v>
      </c>
      <c r="C790" s="15" t="s">
        <v>182</v>
      </c>
      <c r="D790" s="15" t="s">
        <v>9828</v>
      </c>
      <c r="E790" s="15" t="s">
        <v>2764</v>
      </c>
      <c r="F790" s="15">
        <v>16</v>
      </c>
      <c r="G790" s="15">
        <v>40</v>
      </c>
      <c r="H790" s="15">
        <v>275</v>
      </c>
      <c r="I790" s="15">
        <v>0.55000000000000004</v>
      </c>
      <c r="J790" s="15"/>
      <c r="K790" s="15">
        <v>500</v>
      </c>
      <c r="L790" s="15">
        <v>125</v>
      </c>
      <c r="M790" s="15" t="s">
        <v>9484</v>
      </c>
      <c r="N790" s="15" t="s">
        <v>3</v>
      </c>
    </row>
    <row r="791" spans="1:14" ht="15" customHeight="1">
      <c r="A791" s="3" t="s">
        <v>627</v>
      </c>
      <c r="B791" s="15" t="s">
        <v>1</v>
      </c>
      <c r="C791" s="15" t="s">
        <v>182</v>
      </c>
      <c r="D791" s="15" t="s">
        <v>9828</v>
      </c>
      <c r="E791" s="15" t="s">
        <v>2764</v>
      </c>
      <c r="F791" s="15">
        <v>16</v>
      </c>
      <c r="G791" s="15">
        <v>50</v>
      </c>
      <c r="H791" s="15">
        <v>275</v>
      </c>
      <c r="I791" s="15">
        <v>0.7</v>
      </c>
      <c r="J791" s="15"/>
      <c r="K791" s="15">
        <v>500</v>
      </c>
      <c r="L791" s="15">
        <v>150</v>
      </c>
      <c r="M791" s="15" t="s">
        <v>9484</v>
      </c>
      <c r="N791" s="15" t="s">
        <v>3</v>
      </c>
    </row>
    <row r="792" spans="1:14" ht="15" customHeight="1">
      <c r="A792" s="3" t="s">
        <v>628</v>
      </c>
      <c r="B792" s="15" t="s">
        <v>1</v>
      </c>
      <c r="C792" s="15" t="s">
        <v>182</v>
      </c>
      <c r="D792" s="15" t="s">
        <v>9828</v>
      </c>
      <c r="E792" s="15" t="s">
        <v>2764</v>
      </c>
      <c r="F792" s="15">
        <v>16</v>
      </c>
      <c r="G792" s="15">
        <v>60</v>
      </c>
      <c r="H792" s="15">
        <v>275</v>
      </c>
      <c r="I792" s="15">
        <v>0.7</v>
      </c>
      <c r="J792" s="15"/>
      <c r="K792" s="15">
        <v>500</v>
      </c>
      <c r="L792" s="15">
        <v>150</v>
      </c>
      <c r="M792" s="15" t="s">
        <v>9484</v>
      </c>
      <c r="N792" s="15" t="s">
        <v>3</v>
      </c>
    </row>
    <row r="793" spans="1:14" ht="15" customHeight="1">
      <c r="A793" s="3" t="s">
        <v>629</v>
      </c>
      <c r="B793" s="15" t="s">
        <v>1</v>
      </c>
      <c r="C793" s="15" t="s">
        <v>182</v>
      </c>
      <c r="D793" s="15" t="s">
        <v>9828</v>
      </c>
      <c r="E793" s="15" t="s">
        <v>2764</v>
      </c>
      <c r="F793" s="15">
        <v>16</v>
      </c>
      <c r="G793" s="15">
        <v>90</v>
      </c>
      <c r="H793" s="15">
        <v>275</v>
      </c>
      <c r="I793" s="15">
        <v>0.92</v>
      </c>
      <c r="J793" s="15"/>
      <c r="K793" s="15">
        <v>100</v>
      </c>
      <c r="L793" s="15">
        <v>150</v>
      </c>
      <c r="M793" s="15" t="s">
        <v>9484</v>
      </c>
      <c r="N793" s="15" t="s">
        <v>3</v>
      </c>
    </row>
    <row r="794" spans="1:14" ht="15" customHeight="1">
      <c r="A794" s="3" t="s">
        <v>985</v>
      </c>
      <c r="B794" s="15" t="s">
        <v>1</v>
      </c>
      <c r="C794" s="15" t="s">
        <v>182</v>
      </c>
      <c r="D794" s="15" t="s">
        <v>9828</v>
      </c>
      <c r="E794" s="15" t="s">
        <v>2764</v>
      </c>
      <c r="F794" s="15">
        <v>5</v>
      </c>
      <c r="G794" s="15">
        <v>100</v>
      </c>
      <c r="H794" s="15">
        <v>120</v>
      </c>
      <c r="I794" s="15">
        <v>0.85</v>
      </c>
      <c r="J794" s="15"/>
      <c r="K794" s="15">
        <v>200</v>
      </c>
      <c r="L794" s="15">
        <v>150</v>
      </c>
      <c r="M794" s="15" t="s">
        <v>9484</v>
      </c>
      <c r="N794" s="15" t="s">
        <v>3</v>
      </c>
    </row>
    <row r="795" spans="1:14" ht="15" customHeight="1">
      <c r="A795" s="3" t="s">
        <v>630</v>
      </c>
      <c r="B795" s="15" t="s">
        <v>1</v>
      </c>
      <c r="C795" s="15" t="s">
        <v>182</v>
      </c>
      <c r="D795" s="15" t="s">
        <v>9828</v>
      </c>
      <c r="E795" s="15" t="s">
        <v>2764</v>
      </c>
      <c r="F795" s="15">
        <v>5</v>
      </c>
      <c r="G795" s="15">
        <v>150</v>
      </c>
      <c r="H795" s="15">
        <v>120</v>
      </c>
      <c r="I795" s="15">
        <v>0.95</v>
      </c>
      <c r="J795" s="15"/>
      <c r="K795" s="15">
        <v>200</v>
      </c>
      <c r="L795" s="15">
        <v>150</v>
      </c>
      <c r="M795" s="15" t="s">
        <v>9484</v>
      </c>
      <c r="N795" s="15" t="s">
        <v>3</v>
      </c>
    </row>
    <row r="796" spans="1:14" ht="15" customHeight="1">
      <c r="A796" s="3" t="s">
        <v>631</v>
      </c>
      <c r="B796" s="15" t="s">
        <v>1</v>
      </c>
      <c r="C796" s="15" t="s">
        <v>182</v>
      </c>
      <c r="D796" s="15" t="s">
        <v>9828</v>
      </c>
      <c r="E796" s="15" t="s">
        <v>2764</v>
      </c>
      <c r="F796" s="15">
        <v>5</v>
      </c>
      <c r="G796" s="15">
        <v>20</v>
      </c>
      <c r="H796" s="15">
        <v>120</v>
      </c>
      <c r="I796" s="15">
        <v>0.55000000000000004</v>
      </c>
      <c r="J796" s="15"/>
      <c r="K796" s="15">
        <v>500</v>
      </c>
      <c r="L796" s="15">
        <v>125</v>
      </c>
      <c r="M796" s="15" t="s">
        <v>9484</v>
      </c>
      <c r="N796" s="15" t="s">
        <v>3</v>
      </c>
    </row>
    <row r="797" spans="1:14" ht="15" customHeight="1">
      <c r="A797" s="3" t="s">
        <v>632</v>
      </c>
      <c r="B797" s="15" t="s">
        <v>1</v>
      </c>
      <c r="C797" s="15" t="s">
        <v>182</v>
      </c>
      <c r="D797" s="15" t="s">
        <v>9828</v>
      </c>
      <c r="E797" s="15" t="s">
        <v>2764</v>
      </c>
      <c r="F797" s="15">
        <v>5</v>
      </c>
      <c r="G797" s="15">
        <v>30</v>
      </c>
      <c r="H797" s="15">
        <v>120</v>
      </c>
      <c r="I797" s="15">
        <v>0.55000000000000004</v>
      </c>
      <c r="J797" s="15"/>
      <c r="K797" s="15">
        <v>500</v>
      </c>
      <c r="L797" s="15">
        <v>125</v>
      </c>
      <c r="M797" s="15" t="s">
        <v>9484</v>
      </c>
      <c r="N797" s="15" t="s">
        <v>3</v>
      </c>
    </row>
    <row r="798" spans="1:14" ht="15" customHeight="1">
      <c r="A798" s="3" t="s">
        <v>633</v>
      </c>
      <c r="B798" s="15" t="s">
        <v>1</v>
      </c>
      <c r="C798" s="15" t="s">
        <v>182</v>
      </c>
      <c r="D798" s="15" t="s">
        <v>9828</v>
      </c>
      <c r="E798" s="15" t="s">
        <v>2764</v>
      </c>
      <c r="F798" s="15">
        <v>5</v>
      </c>
      <c r="G798" s="15">
        <v>40</v>
      </c>
      <c r="H798" s="15">
        <v>120</v>
      </c>
      <c r="I798" s="15">
        <v>0.55000000000000004</v>
      </c>
      <c r="J798" s="15"/>
      <c r="K798" s="15">
        <v>500</v>
      </c>
      <c r="L798" s="15">
        <v>125</v>
      </c>
      <c r="M798" s="15" t="s">
        <v>9484</v>
      </c>
      <c r="N798" s="15" t="s">
        <v>3</v>
      </c>
    </row>
    <row r="799" spans="1:14" ht="15" customHeight="1">
      <c r="A799" s="3" t="s">
        <v>634</v>
      </c>
      <c r="B799" s="15" t="s">
        <v>1</v>
      </c>
      <c r="C799" s="15" t="s">
        <v>182</v>
      </c>
      <c r="D799" s="15" t="s">
        <v>9828</v>
      </c>
      <c r="E799" s="15" t="s">
        <v>2764</v>
      </c>
      <c r="F799" s="15">
        <v>5</v>
      </c>
      <c r="G799" s="15">
        <v>50</v>
      </c>
      <c r="H799" s="15">
        <v>120</v>
      </c>
      <c r="I799" s="15">
        <v>0.7</v>
      </c>
      <c r="J799" s="15"/>
      <c r="K799" s="15">
        <v>500</v>
      </c>
      <c r="L799" s="15">
        <v>150</v>
      </c>
      <c r="M799" s="15" t="s">
        <v>9484</v>
      </c>
      <c r="N799" s="15" t="s">
        <v>3</v>
      </c>
    </row>
    <row r="800" spans="1:14" ht="15" customHeight="1">
      <c r="A800" s="3" t="s">
        <v>635</v>
      </c>
      <c r="B800" s="15" t="s">
        <v>1</v>
      </c>
      <c r="C800" s="15" t="s">
        <v>182</v>
      </c>
      <c r="D800" s="15" t="s">
        <v>9828</v>
      </c>
      <c r="E800" s="15" t="s">
        <v>2764</v>
      </c>
      <c r="F800" s="15">
        <v>5</v>
      </c>
      <c r="G800" s="15">
        <v>60</v>
      </c>
      <c r="H800" s="15">
        <v>120</v>
      </c>
      <c r="I800" s="15">
        <v>0.7</v>
      </c>
      <c r="J800" s="15"/>
      <c r="K800" s="15">
        <v>500</v>
      </c>
      <c r="L800" s="15">
        <v>150</v>
      </c>
      <c r="M800" s="15" t="s">
        <v>9484</v>
      </c>
      <c r="N800" s="15" t="s">
        <v>3</v>
      </c>
    </row>
    <row r="801" spans="1:14" ht="15" customHeight="1">
      <c r="A801" s="3" t="s">
        <v>636</v>
      </c>
      <c r="B801" s="15" t="s">
        <v>1</v>
      </c>
      <c r="C801" s="15" t="s">
        <v>182</v>
      </c>
      <c r="D801" s="15" t="s">
        <v>9828</v>
      </c>
      <c r="E801" s="15" t="s">
        <v>2764</v>
      </c>
      <c r="F801" s="15">
        <v>5</v>
      </c>
      <c r="G801" s="15">
        <v>90</v>
      </c>
      <c r="H801" s="15">
        <v>120</v>
      </c>
      <c r="I801" s="15">
        <v>0.85</v>
      </c>
      <c r="J801" s="15"/>
      <c r="K801" s="15">
        <v>200</v>
      </c>
      <c r="L801" s="15">
        <v>150</v>
      </c>
      <c r="M801" s="15" t="s">
        <v>9484</v>
      </c>
      <c r="N801" s="15" t="s">
        <v>3</v>
      </c>
    </row>
    <row r="802" spans="1:14" ht="15" customHeight="1">
      <c r="A802" s="3" t="s">
        <v>986</v>
      </c>
      <c r="B802" s="15" t="s">
        <v>1</v>
      </c>
      <c r="C802" s="15" t="s">
        <v>182</v>
      </c>
      <c r="D802" s="15" t="s">
        <v>9828</v>
      </c>
      <c r="E802" s="15" t="s">
        <v>2764</v>
      </c>
      <c r="F802" s="15">
        <v>8</v>
      </c>
      <c r="G802" s="15">
        <v>100</v>
      </c>
      <c r="H802" s="15">
        <v>150</v>
      </c>
      <c r="I802" s="15">
        <v>0.85</v>
      </c>
      <c r="J802" s="15"/>
      <c r="K802" s="15">
        <v>100</v>
      </c>
      <c r="L802" s="15">
        <v>150</v>
      </c>
      <c r="M802" s="15" t="s">
        <v>9484</v>
      </c>
      <c r="N802" s="15" t="s">
        <v>3</v>
      </c>
    </row>
    <row r="803" spans="1:14" ht="15" customHeight="1">
      <c r="A803" s="3" t="s">
        <v>637</v>
      </c>
      <c r="B803" s="15" t="s">
        <v>1</v>
      </c>
      <c r="C803" s="15" t="s">
        <v>182</v>
      </c>
      <c r="D803" s="15" t="s">
        <v>9828</v>
      </c>
      <c r="E803" s="15" t="s">
        <v>2764</v>
      </c>
      <c r="F803" s="15">
        <v>8</v>
      </c>
      <c r="G803" s="15">
        <v>150</v>
      </c>
      <c r="H803" s="15">
        <v>150</v>
      </c>
      <c r="I803" s="15">
        <v>0.95</v>
      </c>
      <c r="J803" s="15"/>
      <c r="K803" s="15">
        <v>100</v>
      </c>
      <c r="L803" s="15">
        <v>150</v>
      </c>
      <c r="M803" s="15" t="s">
        <v>9484</v>
      </c>
      <c r="N803" s="15" t="s">
        <v>3</v>
      </c>
    </row>
    <row r="804" spans="1:14" ht="15" customHeight="1">
      <c r="A804" s="3" t="s">
        <v>638</v>
      </c>
      <c r="B804" s="15" t="s">
        <v>1</v>
      </c>
      <c r="C804" s="15" t="s">
        <v>182</v>
      </c>
      <c r="D804" s="15" t="s">
        <v>9828</v>
      </c>
      <c r="E804" s="15" t="s">
        <v>2764</v>
      </c>
      <c r="F804" s="15">
        <v>8</v>
      </c>
      <c r="G804" s="15">
        <v>20</v>
      </c>
      <c r="H804" s="15">
        <v>150</v>
      </c>
      <c r="I804" s="15">
        <v>0.55000000000000004</v>
      </c>
      <c r="J804" s="15"/>
      <c r="K804" s="15">
        <v>500</v>
      </c>
      <c r="L804" s="15">
        <v>125</v>
      </c>
      <c r="M804" s="15" t="s">
        <v>9484</v>
      </c>
      <c r="N804" s="15" t="s">
        <v>3</v>
      </c>
    </row>
    <row r="805" spans="1:14" ht="15" customHeight="1">
      <c r="A805" s="3" t="s">
        <v>639</v>
      </c>
      <c r="B805" s="15" t="s">
        <v>1</v>
      </c>
      <c r="C805" s="15" t="s">
        <v>182</v>
      </c>
      <c r="D805" s="15" t="s">
        <v>9828</v>
      </c>
      <c r="E805" s="15" t="s">
        <v>2764</v>
      </c>
      <c r="F805" s="15">
        <v>8</v>
      </c>
      <c r="G805" s="15">
        <v>30</v>
      </c>
      <c r="H805" s="15">
        <v>150</v>
      </c>
      <c r="I805" s="15">
        <v>0.55000000000000004</v>
      </c>
      <c r="J805" s="15"/>
      <c r="K805" s="15">
        <v>500</v>
      </c>
      <c r="L805" s="15">
        <v>125</v>
      </c>
      <c r="M805" s="15" t="s">
        <v>9484</v>
      </c>
      <c r="N805" s="15" t="s">
        <v>3</v>
      </c>
    </row>
    <row r="806" spans="1:14" ht="15" customHeight="1">
      <c r="A806" s="3" t="s">
        <v>640</v>
      </c>
      <c r="B806" s="15" t="s">
        <v>1</v>
      </c>
      <c r="C806" s="15" t="s">
        <v>182</v>
      </c>
      <c r="D806" s="15" t="s">
        <v>9828</v>
      </c>
      <c r="E806" s="15" t="s">
        <v>2764</v>
      </c>
      <c r="F806" s="15">
        <v>8</v>
      </c>
      <c r="G806" s="15">
        <v>40</v>
      </c>
      <c r="H806" s="15">
        <v>150</v>
      </c>
      <c r="I806" s="15">
        <v>0.55000000000000004</v>
      </c>
      <c r="J806" s="15"/>
      <c r="K806" s="15">
        <v>500</v>
      </c>
      <c r="L806" s="15">
        <v>125</v>
      </c>
      <c r="M806" s="15" t="s">
        <v>9484</v>
      </c>
      <c r="N806" s="15" t="s">
        <v>3</v>
      </c>
    </row>
    <row r="807" spans="1:14" ht="15" customHeight="1">
      <c r="A807" s="3" t="s">
        <v>641</v>
      </c>
      <c r="B807" s="15" t="s">
        <v>1</v>
      </c>
      <c r="C807" s="15" t="s">
        <v>182</v>
      </c>
      <c r="D807" s="15" t="s">
        <v>9828</v>
      </c>
      <c r="E807" s="15" t="s">
        <v>2764</v>
      </c>
      <c r="F807" s="15">
        <v>8</v>
      </c>
      <c r="G807" s="15">
        <v>50</v>
      </c>
      <c r="H807" s="15">
        <v>150</v>
      </c>
      <c r="I807" s="15">
        <v>0.7</v>
      </c>
      <c r="J807" s="15"/>
      <c r="K807" s="15">
        <v>500</v>
      </c>
      <c r="L807" s="15">
        <v>150</v>
      </c>
      <c r="M807" s="15" t="s">
        <v>9484</v>
      </c>
      <c r="N807" s="15" t="s">
        <v>3</v>
      </c>
    </row>
    <row r="808" spans="1:14" ht="15" customHeight="1">
      <c r="A808" s="3" t="s">
        <v>642</v>
      </c>
      <c r="B808" s="15" t="s">
        <v>1</v>
      </c>
      <c r="C808" s="15" t="s">
        <v>182</v>
      </c>
      <c r="D808" s="15" t="s">
        <v>9828</v>
      </c>
      <c r="E808" s="15" t="s">
        <v>2764</v>
      </c>
      <c r="F808" s="15">
        <v>8</v>
      </c>
      <c r="G808" s="15">
        <v>60</v>
      </c>
      <c r="H808" s="15">
        <v>150</v>
      </c>
      <c r="I808" s="15">
        <v>0.7</v>
      </c>
      <c r="J808" s="15"/>
      <c r="K808" s="15">
        <v>500</v>
      </c>
      <c r="L808" s="15">
        <v>150</v>
      </c>
      <c r="M808" s="15" t="s">
        <v>9484</v>
      </c>
      <c r="N808" s="15" t="s">
        <v>3</v>
      </c>
    </row>
    <row r="809" spans="1:14" ht="15" customHeight="1">
      <c r="A809" s="3" t="s">
        <v>643</v>
      </c>
      <c r="B809" s="15" t="s">
        <v>1</v>
      </c>
      <c r="C809" s="15" t="s">
        <v>182</v>
      </c>
      <c r="D809" s="15" t="s">
        <v>9828</v>
      </c>
      <c r="E809" s="15" t="s">
        <v>2764</v>
      </c>
      <c r="F809" s="15">
        <v>8</v>
      </c>
      <c r="G809" s="15">
        <v>90</v>
      </c>
      <c r="H809" s="15">
        <v>150</v>
      </c>
      <c r="I809" s="15">
        <v>0.85</v>
      </c>
      <c r="J809" s="15"/>
      <c r="K809" s="15">
        <v>100</v>
      </c>
      <c r="L809" s="15">
        <v>150</v>
      </c>
      <c r="M809" s="15" t="s">
        <v>9484</v>
      </c>
      <c r="N809" s="15" t="s">
        <v>3</v>
      </c>
    </row>
    <row r="810" spans="1:14" ht="15" customHeight="1">
      <c r="A810" s="3" t="s">
        <v>644</v>
      </c>
      <c r="B810" s="15" t="s">
        <v>1</v>
      </c>
      <c r="C810" s="15" t="s">
        <v>297</v>
      </c>
      <c r="D810" s="15" t="s">
        <v>9828</v>
      </c>
      <c r="E810" s="15" t="s">
        <v>2764</v>
      </c>
      <c r="F810" s="15">
        <v>20</v>
      </c>
      <c r="G810" s="15">
        <v>100</v>
      </c>
      <c r="H810" s="15">
        <v>330</v>
      </c>
      <c r="I810" s="15">
        <v>0.92</v>
      </c>
      <c r="J810" s="15"/>
      <c r="K810" s="15">
        <v>100</v>
      </c>
      <c r="L810" s="15">
        <v>150</v>
      </c>
      <c r="M810" s="15">
        <v>1</v>
      </c>
      <c r="N810" s="15" t="s">
        <v>3</v>
      </c>
    </row>
    <row r="811" spans="1:14" ht="15" customHeight="1">
      <c r="A811" s="3" t="s">
        <v>646</v>
      </c>
      <c r="B811" s="15" t="s">
        <v>1</v>
      </c>
      <c r="C811" s="15" t="s">
        <v>297</v>
      </c>
      <c r="D811" s="15" t="s">
        <v>9828</v>
      </c>
      <c r="E811" s="15" t="s">
        <v>2764</v>
      </c>
      <c r="F811" s="15">
        <v>20</v>
      </c>
      <c r="G811" s="15">
        <v>150</v>
      </c>
      <c r="H811" s="15">
        <v>330</v>
      </c>
      <c r="I811" s="15">
        <v>1.02</v>
      </c>
      <c r="J811" s="15"/>
      <c r="K811" s="15">
        <v>100</v>
      </c>
      <c r="L811" s="15">
        <v>150</v>
      </c>
      <c r="M811" s="15">
        <v>1</v>
      </c>
      <c r="N811" s="15" t="s">
        <v>3</v>
      </c>
    </row>
    <row r="812" spans="1:14" ht="15" customHeight="1">
      <c r="A812" s="3" t="s">
        <v>648</v>
      </c>
      <c r="B812" s="15" t="s">
        <v>1</v>
      </c>
      <c r="C812" s="15" t="s">
        <v>297</v>
      </c>
      <c r="D812" s="15" t="s">
        <v>9828</v>
      </c>
      <c r="E812" s="15" t="s">
        <v>2764</v>
      </c>
      <c r="F812" s="15">
        <v>20</v>
      </c>
      <c r="G812" s="15">
        <v>20</v>
      </c>
      <c r="H812" s="15">
        <v>330</v>
      </c>
      <c r="I812" s="15">
        <v>0.56999999999999995</v>
      </c>
      <c r="J812" s="15"/>
      <c r="K812" s="15">
        <v>500</v>
      </c>
      <c r="L812" s="15">
        <v>150</v>
      </c>
      <c r="M812" s="15">
        <v>1</v>
      </c>
      <c r="N812" s="15" t="s">
        <v>3</v>
      </c>
    </row>
    <row r="813" spans="1:14" ht="15" customHeight="1">
      <c r="A813" s="3" t="s">
        <v>650</v>
      </c>
      <c r="B813" s="15" t="s">
        <v>1</v>
      </c>
      <c r="C813" s="15" t="s">
        <v>297</v>
      </c>
      <c r="D813" s="15" t="s">
        <v>9828</v>
      </c>
      <c r="E813" s="15" t="s">
        <v>2764</v>
      </c>
      <c r="F813" s="15">
        <v>20</v>
      </c>
      <c r="G813" s="15">
        <v>30</v>
      </c>
      <c r="H813" s="15">
        <v>330</v>
      </c>
      <c r="I813" s="15">
        <v>0.56999999999999995</v>
      </c>
      <c r="J813" s="15"/>
      <c r="K813" s="15">
        <v>500</v>
      </c>
      <c r="L813" s="15">
        <v>150</v>
      </c>
      <c r="M813" s="15">
        <v>1</v>
      </c>
      <c r="N813" s="15" t="s">
        <v>3</v>
      </c>
    </row>
    <row r="814" spans="1:14" ht="15" customHeight="1">
      <c r="A814" s="3" t="s">
        <v>652</v>
      </c>
      <c r="B814" s="15" t="s">
        <v>1</v>
      </c>
      <c r="C814" s="15" t="s">
        <v>297</v>
      </c>
      <c r="D814" s="15" t="s">
        <v>9828</v>
      </c>
      <c r="E814" s="15" t="s">
        <v>2764</v>
      </c>
      <c r="F814" s="15">
        <v>20</v>
      </c>
      <c r="G814" s="15">
        <v>40</v>
      </c>
      <c r="H814" s="15">
        <v>330</v>
      </c>
      <c r="I814" s="15">
        <v>0.56999999999999995</v>
      </c>
      <c r="J814" s="15"/>
      <c r="K814" s="15">
        <v>500</v>
      </c>
      <c r="L814" s="15">
        <v>150</v>
      </c>
      <c r="M814" s="15">
        <v>1</v>
      </c>
      <c r="N814" s="15" t="s">
        <v>3</v>
      </c>
    </row>
    <row r="815" spans="1:14" ht="15" customHeight="1">
      <c r="A815" s="3" t="s">
        <v>654</v>
      </c>
      <c r="B815" s="15" t="s">
        <v>1</v>
      </c>
      <c r="C815" s="15" t="s">
        <v>297</v>
      </c>
      <c r="D815" s="15" t="s">
        <v>9828</v>
      </c>
      <c r="E815" s="15" t="s">
        <v>2764</v>
      </c>
      <c r="F815" s="15">
        <v>20</v>
      </c>
      <c r="G815" s="15">
        <v>50</v>
      </c>
      <c r="H815" s="15">
        <v>330</v>
      </c>
      <c r="I815" s="15">
        <v>0.7</v>
      </c>
      <c r="J815" s="15"/>
      <c r="K815" s="15">
        <v>500</v>
      </c>
      <c r="L815" s="15">
        <v>150</v>
      </c>
      <c r="M815" s="15">
        <v>1</v>
      </c>
      <c r="N815" s="15" t="s">
        <v>3</v>
      </c>
    </row>
    <row r="816" spans="1:14" ht="15" customHeight="1">
      <c r="A816" s="3" t="s">
        <v>656</v>
      </c>
      <c r="B816" s="15" t="s">
        <v>1</v>
      </c>
      <c r="C816" s="15" t="s">
        <v>297</v>
      </c>
      <c r="D816" s="15" t="s">
        <v>9828</v>
      </c>
      <c r="E816" s="15" t="s">
        <v>2764</v>
      </c>
      <c r="F816" s="15">
        <v>20</v>
      </c>
      <c r="G816" s="15">
        <v>60</v>
      </c>
      <c r="H816" s="15">
        <v>330</v>
      </c>
      <c r="I816" s="15">
        <v>0.7</v>
      </c>
      <c r="J816" s="15"/>
      <c r="K816" s="15">
        <v>500</v>
      </c>
      <c r="L816" s="15">
        <v>150</v>
      </c>
      <c r="M816" s="15">
        <v>1</v>
      </c>
      <c r="N816" s="15" t="s">
        <v>3</v>
      </c>
    </row>
    <row r="817" spans="1:14" ht="15" customHeight="1">
      <c r="A817" s="3" t="s">
        <v>658</v>
      </c>
      <c r="B817" s="15" t="s">
        <v>1</v>
      </c>
      <c r="C817" s="15" t="s">
        <v>297</v>
      </c>
      <c r="D817" s="15" t="s">
        <v>9828</v>
      </c>
      <c r="E817" s="15" t="s">
        <v>2764</v>
      </c>
      <c r="F817" s="15">
        <v>20</v>
      </c>
      <c r="G817" s="15">
        <v>90</v>
      </c>
      <c r="H817" s="15">
        <v>330</v>
      </c>
      <c r="I817" s="15">
        <v>0.92</v>
      </c>
      <c r="J817" s="15"/>
      <c r="K817" s="15">
        <v>100</v>
      </c>
      <c r="L817" s="15">
        <v>150</v>
      </c>
      <c r="M817" s="15">
        <v>1</v>
      </c>
      <c r="N817" s="15" t="s">
        <v>3</v>
      </c>
    </row>
    <row r="818" spans="1:14" ht="15" customHeight="1">
      <c r="A818" s="3" t="s">
        <v>659</v>
      </c>
      <c r="B818" s="15" t="s">
        <v>1</v>
      </c>
      <c r="C818" s="15" t="s">
        <v>297</v>
      </c>
      <c r="D818" s="15" t="s">
        <v>9828</v>
      </c>
      <c r="E818" s="15" t="s">
        <v>2764</v>
      </c>
      <c r="F818" s="15">
        <v>8</v>
      </c>
      <c r="G818" s="15">
        <v>100</v>
      </c>
      <c r="H818" s="15">
        <v>150</v>
      </c>
      <c r="I818" s="15">
        <v>0.95</v>
      </c>
      <c r="J818" s="15"/>
      <c r="K818" s="15">
        <v>100</v>
      </c>
      <c r="L818" s="15">
        <v>150</v>
      </c>
      <c r="M818" s="15">
        <v>1</v>
      </c>
      <c r="N818" s="15" t="s">
        <v>3</v>
      </c>
    </row>
    <row r="819" spans="1:14" ht="15" customHeight="1">
      <c r="A819" s="3" t="s">
        <v>661</v>
      </c>
      <c r="B819" s="15" t="s">
        <v>1</v>
      </c>
      <c r="C819" s="15" t="s">
        <v>297</v>
      </c>
      <c r="D819" s="15" t="s">
        <v>9828</v>
      </c>
      <c r="E819" s="15" t="s">
        <v>2764</v>
      </c>
      <c r="F819" s="15">
        <v>8</v>
      </c>
      <c r="G819" s="15">
        <v>150</v>
      </c>
      <c r="H819" s="15">
        <v>150</v>
      </c>
      <c r="I819" s="15">
        <v>0.95</v>
      </c>
      <c r="J819" s="15"/>
      <c r="K819" s="15">
        <v>100</v>
      </c>
      <c r="L819" s="15">
        <v>150</v>
      </c>
      <c r="M819" s="15">
        <v>1</v>
      </c>
      <c r="N819" s="15" t="s">
        <v>3</v>
      </c>
    </row>
    <row r="820" spans="1:14" ht="15" customHeight="1">
      <c r="A820" s="3" t="s">
        <v>663</v>
      </c>
      <c r="B820" s="15" t="s">
        <v>1</v>
      </c>
      <c r="C820" s="15" t="s">
        <v>297</v>
      </c>
      <c r="D820" s="15" t="s">
        <v>9828</v>
      </c>
      <c r="E820" s="15" t="s">
        <v>2764</v>
      </c>
      <c r="F820" s="15">
        <v>8</v>
      </c>
      <c r="G820" s="15">
        <v>20</v>
      </c>
      <c r="H820" s="15">
        <v>150</v>
      </c>
      <c r="I820" s="15">
        <v>0.55000000000000004</v>
      </c>
      <c r="J820" s="15"/>
      <c r="K820" s="15">
        <v>100</v>
      </c>
      <c r="L820" s="15">
        <v>125</v>
      </c>
      <c r="M820" s="15">
        <v>1</v>
      </c>
      <c r="N820" s="15" t="s">
        <v>3</v>
      </c>
    </row>
    <row r="821" spans="1:14" ht="15" customHeight="1">
      <c r="A821" s="3" t="s">
        <v>665</v>
      </c>
      <c r="B821" s="15" t="s">
        <v>1</v>
      </c>
      <c r="C821" s="15" t="s">
        <v>297</v>
      </c>
      <c r="D821" s="15" t="s">
        <v>9828</v>
      </c>
      <c r="E821" s="15" t="s">
        <v>2764</v>
      </c>
      <c r="F821" s="15">
        <v>8</v>
      </c>
      <c r="G821" s="15">
        <v>30</v>
      </c>
      <c r="H821" s="15">
        <v>150</v>
      </c>
      <c r="I821" s="15">
        <v>0.55000000000000004</v>
      </c>
      <c r="J821" s="15"/>
      <c r="K821" s="15">
        <v>100</v>
      </c>
      <c r="L821" s="15">
        <v>125</v>
      </c>
      <c r="M821" s="15">
        <v>1</v>
      </c>
      <c r="N821" s="15" t="s">
        <v>3</v>
      </c>
    </row>
    <row r="822" spans="1:14" ht="15" customHeight="1">
      <c r="A822" s="3" t="s">
        <v>667</v>
      </c>
      <c r="B822" s="15" t="s">
        <v>1</v>
      </c>
      <c r="C822" s="15" t="s">
        <v>297</v>
      </c>
      <c r="D822" s="15" t="s">
        <v>9828</v>
      </c>
      <c r="E822" s="15" t="s">
        <v>2764</v>
      </c>
      <c r="F822" s="15">
        <v>8</v>
      </c>
      <c r="G822" s="15">
        <v>40</v>
      </c>
      <c r="H822" s="15">
        <v>150</v>
      </c>
      <c r="I822" s="15">
        <v>0.55000000000000004</v>
      </c>
      <c r="J822" s="15"/>
      <c r="K822" s="15">
        <v>100</v>
      </c>
      <c r="L822" s="15">
        <v>125</v>
      </c>
      <c r="M822" s="15">
        <v>1</v>
      </c>
      <c r="N822" s="15" t="s">
        <v>3</v>
      </c>
    </row>
    <row r="823" spans="1:14" ht="15" customHeight="1">
      <c r="A823" s="3" t="s">
        <v>669</v>
      </c>
      <c r="B823" s="15" t="s">
        <v>1</v>
      </c>
      <c r="C823" s="15" t="s">
        <v>297</v>
      </c>
      <c r="D823" s="15" t="s">
        <v>9828</v>
      </c>
      <c r="E823" s="15" t="s">
        <v>2764</v>
      </c>
      <c r="F823" s="15">
        <v>8</v>
      </c>
      <c r="G823" s="15">
        <v>50</v>
      </c>
      <c r="H823" s="15">
        <v>150</v>
      </c>
      <c r="I823" s="15">
        <v>0.7</v>
      </c>
      <c r="J823" s="15"/>
      <c r="K823" s="15">
        <v>100</v>
      </c>
      <c r="L823" s="15">
        <v>150</v>
      </c>
      <c r="M823" s="15">
        <v>1</v>
      </c>
      <c r="N823" s="15" t="s">
        <v>3</v>
      </c>
    </row>
    <row r="824" spans="1:14" ht="15" customHeight="1">
      <c r="A824" s="3" t="s">
        <v>671</v>
      </c>
      <c r="B824" s="15" t="s">
        <v>1</v>
      </c>
      <c r="C824" s="15" t="s">
        <v>297</v>
      </c>
      <c r="D824" s="15" t="s">
        <v>9828</v>
      </c>
      <c r="E824" s="15" t="s">
        <v>2764</v>
      </c>
      <c r="F824" s="15">
        <v>8</v>
      </c>
      <c r="G824" s="15">
        <v>60</v>
      </c>
      <c r="H824" s="15">
        <v>150</v>
      </c>
      <c r="I824" s="15">
        <v>0.7</v>
      </c>
      <c r="J824" s="15"/>
      <c r="K824" s="15">
        <v>100</v>
      </c>
      <c r="L824" s="15">
        <v>150</v>
      </c>
      <c r="M824" s="15">
        <v>1</v>
      </c>
      <c r="N824" s="15" t="s">
        <v>3</v>
      </c>
    </row>
    <row r="825" spans="1:14" ht="15" customHeight="1">
      <c r="A825" s="3" t="s">
        <v>673</v>
      </c>
      <c r="B825" s="15" t="s">
        <v>1</v>
      </c>
      <c r="C825" s="15" t="s">
        <v>297</v>
      </c>
      <c r="D825" s="15" t="s">
        <v>9828</v>
      </c>
      <c r="E825" s="15" t="s">
        <v>2764</v>
      </c>
      <c r="F825" s="15">
        <v>8</v>
      </c>
      <c r="G825" s="15">
        <v>90</v>
      </c>
      <c r="H825" s="15">
        <v>150</v>
      </c>
      <c r="I825" s="15">
        <v>0.95</v>
      </c>
      <c r="J825" s="15"/>
      <c r="K825" s="15">
        <v>100</v>
      </c>
      <c r="L825" s="15">
        <v>150</v>
      </c>
      <c r="M825" s="15">
        <v>1</v>
      </c>
      <c r="N825" s="15" t="s">
        <v>3</v>
      </c>
    </row>
    <row r="826" spans="1:14" ht="15" customHeight="1">
      <c r="A826" s="3" t="s">
        <v>989</v>
      </c>
      <c r="B826" s="15" t="s">
        <v>1</v>
      </c>
      <c r="C826" s="15" t="s">
        <v>184</v>
      </c>
      <c r="D826" s="15" t="s">
        <v>9828</v>
      </c>
      <c r="E826" s="15" t="s">
        <v>2764</v>
      </c>
      <c r="F826" s="15">
        <v>10</v>
      </c>
      <c r="G826" s="15">
        <v>100</v>
      </c>
      <c r="H826" s="15">
        <v>120</v>
      </c>
      <c r="I826" s="15">
        <v>0.9</v>
      </c>
      <c r="J826" s="15"/>
      <c r="K826" s="15">
        <v>100</v>
      </c>
      <c r="L826" s="15">
        <v>150</v>
      </c>
      <c r="M826" s="15" t="s">
        <v>9484</v>
      </c>
      <c r="N826" s="15" t="s">
        <v>3</v>
      </c>
    </row>
    <row r="827" spans="1:14" ht="15" customHeight="1">
      <c r="A827" s="3" t="s">
        <v>674</v>
      </c>
      <c r="B827" s="15" t="s">
        <v>1</v>
      </c>
      <c r="C827" s="15" t="s">
        <v>184</v>
      </c>
      <c r="D827" s="15" t="s">
        <v>9828</v>
      </c>
      <c r="E827" s="15" t="s">
        <v>2764</v>
      </c>
      <c r="F827" s="15">
        <v>10</v>
      </c>
      <c r="G827" s="15">
        <v>150</v>
      </c>
      <c r="H827" s="15">
        <v>120</v>
      </c>
      <c r="I827" s="15">
        <v>1</v>
      </c>
      <c r="J827" s="15"/>
      <c r="K827" s="15">
        <v>100</v>
      </c>
      <c r="L827" s="15">
        <v>150</v>
      </c>
      <c r="M827" s="15" t="s">
        <v>9484</v>
      </c>
      <c r="N827" s="15" t="s">
        <v>3</v>
      </c>
    </row>
    <row r="828" spans="1:14" ht="15" customHeight="1">
      <c r="A828" s="3" t="s">
        <v>675</v>
      </c>
      <c r="B828" s="15" t="s">
        <v>1</v>
      </c>
      <c r="C828" s="15" t="s">
        <v>184</v>
      </c>
      <c r="D828" s="15" t="s">
        <v>9828</v>
      </c>
      <c r="E828" s="15" t="s">
        <v>2764</v>
      </c>
      <c r="F828" s="15">
        <v>10</v>
      </c>
      <c r="G828" s="15">
        <v>20</v>
      </c>
      <c r="H828" s="15">
        <v>120</v>
      </c>
      <c r="I828" s="15">
        <v>0.55000000000000004</v>
      </c>
      <c r="J828" s="15"/>
      <c r="K828" s="15">
        <v>500</v>
      </c>
      <c r="L828" s="15">
        <v>125</v>
      </c>
      <c r="M828" s="15" t="s">
        <v>9484</v>
      </c>
      <c r="N828" s="15" t="s">
        <v>3</v>
      </c>
    </row>
    <row r="829" spans="1:14" ht="15" customHeight="1">
      <c r="A829" s="3" t="s">
        <v>676</v>
      </c>
      <c r="B829" s="15" t="s">
        <v>1</v>
      </c>
      <c r="C829" s="15" t="s">
        <v>184</v>
      </c>
      <c r="D829" s="15" t="s">
        <v>9828</v>
      </c>
      <c r="E829" s="15" t="s">
        <v>2764</v>
      </c>
      <c r="F829" s="15">
        <v>10</v>
      </c>
      <c r="G829" s="15">
        <v>200</v>
      </c>
      <c r="H829" s="15">
        <v>120</v>
      </c>
      <c r="I829" s="15">
        <v>1</v>
      </c>
      <c r="J829" s="15"/>
      <c r="K829" s="15">
        <v>100</v>
      </c>
      <c r="L829" s="15">
        <v>150</v>
      </c>
      <c r="M829" s="15" t="s">
        <v>9484</v>
      </c>
      <c r="N829" s="15" t="s">
        <v>3</v>
      </c>
    </row>
    <row r="830" spans="1:14" ht="15" customHeight="1">
      <c r="A830" s="3" t="s">
        <v>677</v>
      </c>
      <c r="B830" s="15" t="s">
        <v>1</v>
      </c>
      <c r="C830" s="15" t="s">
        <v>184</v>
      </c>
      <c r="D830" s="15" t="s">
        <v>9828</v>
      </c>
      <c r="E830" s="15" t="s">
        <v>2764</v>
      </c>
      <c r="F830" s="15">
        <v>10</v>
      </c>
      <c r="G830" s="15">
        <v>30</v>
      </c>
      <c r="H830" s="15">
        <v>120</v>
      </c>
      <c r="I830" s="15">
        <v>0.55000000000000004</v>
      </c>
      <c r="J830" s="15"/>
      <c r="K830" s="15">
        <v>500</v>
      </c>
      <c r="L830" s="15">
        <v>125</v>
      </c>
      <c r="M830" s="15" t="s">
        <v>9484</v>
      </c>
      <c r="N830" s="15" t="s">
        <v>3</v>
      </c>
    </row>
    <row r="831" spans="1:14" ht="15" customHeight="1">
      <c r="A831" s="3" t="s">
        <v>678</v>
      </c>
      <c r="B831" s="15" t="s">
        <v>1</v>
      </c>
      <c r="C831" s="15" t="s">
        <v>184</v>
      </c>
      <c r="D831" s="15" t="s">
        <v>9828</v>
      </c>
      <c r="E831" s="15" t="s">
        <v>2764</v>
      </c>
      <c r="F831" s="15">
        <v>10</v>
      </c>
      <c r="G831" s="15">
        <v>40</v>
      </c>
      <c r="H831" s="15">
        <v>120</v>
      </c>
      <c r="I831" s="15">
        <v>0.55000000000000004</v>
      </c>
      <c r="J831" s="15"/>
      <c r="K831" s="15">
        <v>500</v>
      </c>
      <c r="L831" s="15">
        <v>125</v>
      </c>
      <c r="M831" s="15" t="s">
        <v>9484</v>
      </c>
      <c r="N831" s="15" t="s">
        <v>3</v>
      </c>
    </row>
    <row r="832" spans="1:14" ht="15" customHeight="1">
      <c r="A832" s="3" t="s">
        <v>679</v>
      </c>
      <c r="B832" s="15" t="s">
        <v>1</v>
      </c>
      <c r="C832" s="15" t="s">
        <v>184</v>
      </c>
      <c r="D832" s="15" t="s">
        <v>9828</v>
      </c>
      <c r="E832" s="15" t="s">
        <v>2764</v>
      </c>
      <c r="F832" s="15">
        <v>10</v>
      </c>
      <c r="G832" s="15">
        <v>50</v>
      </c>
      <c r="H832" s="15">
        <v>120</v>
      </c>
      <c r="I832" s="15">
        <v>0.7</v>
      </c>
      <c r="J832" s="15"/>
      <c r="K832" s="15">
        <v>500</v>
      </c>
      <c r="L832" s="15">
        <v>125</v>
      </c>
      <c r="M832" s="15" t="s">
        <v>9484</v>
      </c>
      <c r="N832" s="15" t="s">
        <v>3</v>
      </c>
    </row>
    <row r="833" spans="1:14" ht="15" customHeight="1">
      <c r="A833" s="3" t="s">
        <v>680</v>
      </c>
      <c r="B833" s="15" t="s">
        <v>1</v>
      </c>
      <c r="C833" s="15" t="s">
        <v>184</v>
      </c>
      <c r="D833" s="15" t="s">
        <v>9828</v>
      </c>
      <c r="E833" s="15" t="s">
        <v>2764</v>
      </c>
      <c r="F833" s="15">
        <v>10</v>
      </c>
      <c r="G833" s="15">
        <v>60</v>
      </c>
      <c r="H833" s="15">
        <v>120</v>
      </c>
      <c r="I833" s="15">
        <v>0.7</v>
      </c>
      <c r="J833" s="15"/>
      <c r="K833" s="15">
        <v>500</v>
      </c>
      <c r="L833" s="15">
        <v>150</v>
      </c>
      <c r="M833" s="15" t="s">
        <v>9484</v>
      </c>
      <c r="N833" s="15" t="s">
        <v>3</v>
      </c>
    </row>
    <row r="834" spans="1:14" ht="15" customHeight="1">
      <c r="A834" s="3" t="s">
        <v>681</v>
      </c>
      <c r="B834" s="15" t="s">
        <v>1</v>
      </c>
      <c r="C834" s="15" t="s">
        <v>184</v>
      </c>
      <c r="D834" s="15" t="s">
        <v>9828</v>
      </c>
      <c r="E834" s="15" t="s">
        <v>2764</v>
      </c>
      <c r="F834" s="15">
        <v>10</v>
      </c>
      <c r="G834" s="15">
        <v>90</v>
      </c>
      <c r="H834" s="15">
        <v>120</v>
      </c>
      <c r="I834" s="15">
        <v>0.9</v>
      </c>
      <c r="J834" s="15"/>
      <c r="K834" s="15">
        <v>100</v>
      </c>
      <c r="L834" s="15">
        <v>150</v>
      </c>
      <c r="M834" s="15" t="s">
        <v>9484</v>
      </c>
      <c r="N834" s="15" t="s">
        <v>3</v>
      </c>
    </row>
    <row r="835" spans="1:14" ht="15" customHeight="1">
      <c r="A835" s="3" t="s">
        <v>990</v>
      </c>
      <c r="B835" s="15" t="s">
        <v>1</v>
      </c>
      <c r="C835" s="15" t="s">
        <v>184</v>
      </c>
      <c r="D835" s="15" t="s">
        <v>9828</v>
      </c>
      <c r="E835" s="15" t="s">
        <v>2764</v>
      </c>
      <c r="F835" s="15">
        <v>16</v>
      </c>
      <c r="G835" s="15">
        <v>100</v>
      </c>
      <c r="H835" s="15">
        <v>200</v>
      </c>
      <c r="I835" s="15">
        <v>0.9</v>
      </c>
      <c r="J835" s="15"/>
      <c r="K835" s="15">
        <v>100</v>
      </c>
      <c r="L835" s="15">
        <v>150</v>
      </c>
      <c r="M835" s="15" t="s">
        <v>9484</v>
      </c>
      <c r="N835" s="15" t="s">
        <v>3</v>
      </c>
    </row>
    <row r="836" spans="1:14" ht="15" customHeight="1">
      <c r="A836" s="3" t="s">
        <v>682</v>
      </c>
      <c r="B836" s="15" t="s">
        <v>1</v>
      </c>
      <c r="C836" s="15" t="s">
        <v>184</v>
      </c>
      <c r="D836" s="15" t="s">
        <v>9828</v>
      </c>
      <c r="E836" s="15" t="s">
        <v>2764</v>
      </c>
      <c r="F836" s="15">
        <v>16</v>
      </c>
      <c r="G836" s="15">
        <v>150</v>
      </c>
      <c r="H836" s="15">
        <v>200</v>
      </c>
      <c r="I836" s="15">
        <v>1</v>
      </c>
      <c r="J836" s="15"/>
      <c r="K836" s="15">
        <v>100</v>
      </c>
      <c r="L836" s="15">
        <v>150</v>
      </c>
      <c r="M836" s="15" t="s">
        <v>9484</v>
      </c>
      <c r="N836" s="15" t="s">
        <v>3</v>
      </c>
    </row>
    <row r="837" spans="1:14" ht="15" customHeight="1">
      <c r="A837" s="3" t="s">
        <v>683</v>
      </c>
      <c r="B837" s="15" t="s">
        <v>1</v>
      </c>
      <c r="C837" s="15" t="s">
        <v>184</v>
      </c>
      <c r="D837" s="15" t="s">
        <v>9828</v>
      </c>
      <c r="E837" s="15" t="s">
        <v>2764</v>
      </c>
      <c r="F837" s="15">
        <v>16</v>
      </c>
      <c r="G837" s="15">
        <v>20</v>
      </c>
      <c r="H837" s="15">
        <v>200</v>
      </c>
      <c r="I837" s="15">
        <v>0.55000000000000004</v>
      </c>
      <c r="J837" s="15"/>
      <c r="K837" s="15">
        <v>500</v>
      </c>
      <c r="L837" s="15">
        <v>125</v>
      </c>
      <c r="M837" s="15" t="s">
        <v>9484</v>
      </c>
      <c r="N837" s="15" t="s">
        <v>3</v>
      </c>
    </row>
    <row r="838" spans="1:14" ht="15" customHeight="1">
      <c r="A838" s="3" t="s">
        <v>684</v>
      </c>
      <c r="B838" s="15" t="s">
        <v>1</v>
      </c>
      <c r="C838" s="15" t="s">
        <v>184</v>
      </c>
      <c r="D838" s="15" t="s">
        <v>9828</v>
      </c>
      <c r="E838" s="15" t="s">
        <v>2764</v>
      </c>
      <c r="F838" s="15">
        <v>16</v>
      </c>
      <c r="G838" s="15">
        <v>30</v>
      </c>
      <c r="H838" s="15">
        <v>200</v>
      </c>
      <c r="I838" s="15">
        <v>0.55000000000000004</v>
      </c>
      <c r="J838" s="15"/>
      <c r="K838" s="15">
        <v>500</v>
      </c>
      <c r="L838" s="15">
        <v>125</v>
      </c>
      <c r="M838" s="15" t="s">
        <v>9484</v>
      </c>
      <c r="N838" s="15" t="s">
        <v>3</v>
      </c>
    </row>
    <row r="839" spans="1:14" ht="15" customHeight="1">
      <c r="A839" s="3" t="s">
        <v>685</v>
      </c>
      <c r="B839" s="15" t="s">
        <v>1</v>
      </c>
      <c r="C839" s="15" t="s">
        <v>184</v>
      </c>
      <c r="D839" s="15" t="s">
        <v>9828</v>
      </c>
      <c r="E839" s="15" t="s">
        <v>2764</v>
      </c>
      <c r="F839" s="15">
        <v>16</v>
      </c>
      <c r="G839" s="15">
        <v>40</v>
      </c>
      <c r="H839" s="15">
        <v>200</v>
      </c>
      <c r="I839" s="15">
        <v>0.55000000000000004</v>
      </c>
      <c r="J839" s="15"/>
      <c r="K839" s="15">
        <v>500</v>
      </c>
      <c r="L839" s="15">
        <v>125</v>
      </c>
      <c r="M839" s="15" t="s">
        <v>9484</v>
      </c>
      <c r="N839" s="15" t="s">
        <v>3</v>
      </c>
    </row>
    <row r="840" spans="1:14" ht="15" customHeight="1">
      <c r="A840" s="3" t="s">
        <v>686</v>
      </c>
      <c r="B840" s="15" t="s">
        <v>1</v>
      </c>
      <c r="C840" s="15" t="s">
        <v>184</v>
      </c>
      <c r="D840" s="15" t="s">
        <v>9828</v>
      </c>
      <c r="E840" s="15" t="s">
        <v>2764</v>
      </c>
      <c r="F840" s="15">
        <v>16</v>
      </c>
      <c r="G840" s="15">
        <v>50</v>
      </c>
      <c r="H840" s="15">
        <v>200</v>
      </c>
      <c r="I840" s="15">
        <v>0.7</v>
      </c>
      <c r="J840" s="15"/>
      <c r="K840" s="15">
        <v>500</v>
      </c>
      <c r="L840" s="15">
        <v>125</v>
      </c>
      <c r="M840" s="15" t="s">
        <v>9484</v>
      </c>
      <c r="N840" s="15" t="s">
        <v>3</v>
      </c>
    </row>
    <row r="841" spans="1:14" ht="15" customHeight="1">
      <c r="A841" s="3" t="s">
        <v>687</v>
      </c>
      <c r="B841" s="15" t="s">
        <v>1</v>
      </c>
      <c r="C841" s="15" t="s">
        <v>184</v>
      </c>
      <c r="D841" s="15" t="s">
        <v>9828</v>
      </c>
      <c r="E841" s="15" t="s">
        <v>2764</v>
      </c>
      <c r="F841" s="15">
        <v>16</v>
      </c>
      <c r="G841" s="15">
        <v>60</v>
      </c>
      <c r="H841" s="15">
        <v>200</v>
      </c>
      <c r="I841" s="15">
        <v>0.7</v>
      </c>
      <c r="J841" s="15"/>
      <c r="K841" s="15">
        <v>500</v>
      </c>
      <c r="L841" s="15">
        <v>150</v>
      </c>
      <c r="M841" s="15" t="s">
        <v>9484</v>
      </c>
      <c r="N841" s="15" t="s">
        <v>3</v>
      </c>
    </row>
    <row r="842" spans="1:14" ht="15" customHeight="1">
      <c r="A842" s="3" t="s">
        <v>688</v>
      </c>
      <c r="B842" s="15" t="s">
        <v>1</v>
      </c>
      <c r="C842" s="15" t="s">
        <v>184</v>
      </c>
      <c r="D842" s="15" t="s">
        <v>9828</v>
      </c>
      <c r="E842" s="15" t="s">
        <v>2764</v>
      </c>
      <c r="F842" s="15">
        <v>16</v>
      </c>
      <c r="G842" s="15">
        <v>90</v>
      </c>
      <c r="H842" s="15">
        <v>200</v>
      </c>
      <c r="I842" s="15">
        <v>0.9</v>
      </c>
      <c r="J842" s="15"/>
      <c r="K842" s="15">
        <v>100</v>
      </c>
      <c r="L842" s="15">
        <v>150</v>
      </c>
      <c r="M842" s="15" t="s">
        <v>9484</v>
      </c>
      <c r="N842" s="15" t="s">
        <v>3</v>
      </c>
    </row>
    <row r="843" spans="1:14" ht="15" customHeight="1">
      <c r="A843" s="3" t="s">
        <v>991</v>
      </c>
      <c r="B843" s="15" t="s">
        <v>1</v>
      </c>
      <c r="C843" s="15" t="s">
        <v>184</v>
      </c>
      <c r="D843" s="15" t="s">
        <v>9828</v>
      </c>
      <c r="E843" s="15" t="s">
        <v>2764</v>
      </c>
      <c r="F843" s="15">
        <v>20</v>
      </c>
      <c r="G843" s="15">
        <v>100</v>
      </c>
      <c r="H843" s="15">
        <v>200</v>
      </c>
      <c r="I843" s="15">
        <v>0.92</v>
      </c>
      <c r="J843" s="15"/>
      <c r="K843" s="15">
        <v>100</v>
      </c>
      <c r="L843" s="15">
        <v>150</v>
      </c>
      <c r="M843" s="15" t="s">
        <v>9484</v>
      </c>
      <c r="N843" s="15" t="s">
        <v>3</v>
      </c>
    </row>
    <row r="844" spans="1:14" ht="15" customHeight="1">
      <c r="A844" s="3" t="s">
        <v>689</v>
      </c>
      <c r="B844" s="15" t="s">
        <v>1</v>
      </c>
      <c r="C844" s="15" t="s">
        <v>184</v>
      </c>
      <c r="D844" s="15" t="s">
        <v>9828</v>
      </c>
      <c r="E844" s="15" t="s">
        <v>2764</v>
      </c>
      <c r="F844" s="15">
        <v>20</v>
      </c>
      <c r="G844" s="15">
        <v>150</v>
      </c>
      <c r="H844" s="15">
        <v>200</v>
      </c>
      <c r="I844" s="15">
        <v>1.02</v>
      </c>
      <c r="J844" s="15"/>
      <c r="K844" s="15">
        <v>100</v>
      </c>
      <c r="L844" s="15">
        <v>150</v>
      </c>
      <c r="M844" s="15" t="s">
        <v>9484</v>
      </c>
      <c r="N844" s="15" t="s">
        <v>3</v>
      </c>
    </row>
    <row r="845" spans="1:14" ht="15" customHeight="1">
      <c r="A845" s="3" t="s">
        <v>690</v>
      </c>
      <c r="B845" s="15" t="s">
        <v>1</v>
      </c>
      <c r="C845" s="15" t="s">
        <v>184</v>
      </c>
      <c r="D845" s="15" t="s">
        <v>9828</v>
      </c>
      <c r="E845" s="15" t="s">
        <v>2764</v>
      </c>
      <c r="F845" s="15">
        <v>20</v>
      </c>
      <c r="G845" s="15">
        <v>20</v>
      </c>
      <c r="H845" s="15">
        <v>200</v>
      </c>
      <c r="I845" s="15">
        <v>0.55000000000000004</v>
      </c>
      <c r="J845" s="15"/>
      <c r="K845" s="15">
        <v>500</v>
      </c>
      <c r="L845" s="15">
        <v>125</v>
      </c>
      <c r="M845" s="15" t="s">
        <v>9484</v>
      </c>
      <c r="N845" s="15" t="s">
        <v>3</v>
      </c>
    </row>
    <row r="846" spans="1:14" ht="15" customHeight="1">
      <c r="A846" s="3" t="s">
        <v>691</v>
      </c>
      <c r="B846" s="15" t="s">
        <v>1</v>
      </c>
      <c r="C846" s="15" t="s">
        <v>184</v>
      </c>
      <c r="D846" s="15" t="s">
        <v>9828</v>
      </c>
      <c r="E846" s="15" t="s">
        <v>2764</v>
      </c>
      <c r="F846" s="15">
        <v>20</v>
      </c>
      <c r="G846" s="15">
        <v>30</v>
      </c>
      <c r="H846" s="15">
        <v>200</v>
      </c>
      <c r="I846" s="15">
        <v>0.55000000000000004</v>
      </c>
      <c r="J846" s="15"/>
      <c r="K846" s="15">
        <v>500</v>
      </c>
      <c r="L846" s="15">
        <v>125</v>
      </c>
      <c r="M846" s="15" t="s">
        <v>9484</v>
      </c>
      <c r="N846" s="15" t="s">
        <v>3</v>
      </c>
    </row>
    <row r="847" spans="1:14" ht="15" customHeight="1">
      <c r="A847" s="3" t="s">
        <v>692</v>
      </c>
      <c r="B847" s="15" t="s">
        <v>1</v>
      </c>
      <c r="C847" s="15" t="s">
        <v>184</v>
      </c>
      <c r="D847" s="15" t="s">
        <v>9828</v>
      </c>
      <c r="E847" s="15" t="s">
        <v>2764</v>
      </c>
      <c r="F847" s="15">
        <v>20</v>
      </c>
      <c r="G847" s="15">
        <v>40</v>
      </c>
      <c r="H847" s="15">
        <v>200</v>
      </c>
      <c r="I847" s="15">
        <v>0.55000000000000004</v>
      </c>
      <c r="J847" s="15"/>
      <c r="K847" s="15">
        <v>500</v>
      </c>
      <c r="L847" s="15">
        <v>125</v>
      </c>
      <c r="M847" s="15" t="s">
        <v>9484</v>
      </c>
      <c r="N847" s="15" t="s">
        <v>3</v>
      </c>
    </row>
    <row r="848" spans="1:14" ht="15" customHeight="1">
      <c r="A848" s="3" t="s">
        <v>693</v>
      </c>
      <c r="B848" s="15" t="s">
        <v>1</v>
      </c>
      <c r="C848" s="15" t="s">
        <v>184</v>
      </c>
      <c r="D848" s="15" t="s">
        <v>9828</v>
      </c>
      <c r="E848" s="15" t="s">
        <v>2764</v>
      </c>
      <c r="F848" s="15">
        <v>20</v>
      </c>
      <c r="G848" s="15">
        <v>50</v>
      </c>
      <c r="H848" s="15">
        <v>200</v>
      </c>
      <c r="I848" s="15">
        <v>0.7</v>
      </c>
      <c r="J848" s="15"/>
      <c r="K848" s="15">
        <v>500</v>
      </c>
      <c r="L848" s="15">
        <v>125</v>
      </c>
      <c r="M848" s="15" t="s">
        <v>9484</v>
      </c>
      <c r="N848" s="15" t="s">
        <v>3</v>
      </c>
    </row>
    <row r="849" spans="1:14" ht="15" customHeight="1">
      <c r="A849" s="3" t="s">
        <v>694</v>
      </c>
      <c r="B849" s="15" t="s">
        <v>1</v>
      </c>
      <c r="C849" s="15" t="s">
        <v>184</v>
      </c>
      <c r="D849" s="15" t="s">
        <v>9828</v>
      </c>
      <c r="E849" s="15" t="s">
        <v>2764</v>
      </c>
      <c r="F849" s="15">
        <v>20</v>
      </c>
      <c r="G849" s="15">
        <v>60</v>
      </c>
      <c r="H849" s="15">
        <v>200</v>
      </c>
      <c r="I849" s="15">
        <v>0.7</v>
      </c>
      <c r="J849" s="15"/>
      <c r="K849" s="15">
        <v>500</v>
      </c>
      <c r="L849" s="15">
        <v>150</v>
      </c>
      <c r="M849" s="15" t="s">
        <v>9484</v>
      </c>
      <c r="N849" s="15" t="s">
        <v>3</v>
      </c>
    </row>
    <row r="850" spans="1:14" ht="15" customHeight="1">
      <c r="A850" s="3" t="s">
        <v>695</v>
      </c>
      <c r="B850" s="15" t="s">
        <v>1</v>
      </c>
      <c r="C850" s="15" t="s">
        <v>184</v>
      </c>
      <c r="D850" s="15" t="s">
        <v>9828</v>
      </c>
      <c r="E850" s="15" t="s">
        <v>2764</v>
      </c>
      <c r="F850" s="15">
        <v>20</v>
      </c>
      <c r="G850" s="15">
        <v>90</v>
      </c>
      <c r="H850" s="15">
        <v>200</v>
      </c>
      <c r="I850" s="15">
        <v>0.92</v>
      </c>
      <c r="J850" s="15"/>
      <c r="K850" s="15">
        <v>100</v>
      </c>
      <c r="L850" s="15">
        <v>150</v>
      </c>
      <c r="M850" s="15" t="s">
        <v>9484</v>
      </c>
      <c r="N850" s="15" t="s">
        <v>3</v>
      </c>
    </row>
    <row r="851" spans="1:14" ht="15" customHeight="1">
      <c r="A851" s="3" t="s">
        <v>992</v>
      </c>
      <c r="B851" s="15" t="s">
        <v>1</v>
      </c>
      <c r="C851" s="15" t="s">
        <v>297</v>
      </c>
      <c r="D851" s="15" t="s">
        <v>9828</v>
      </c>
      <c r="E851" s="15" t="s">
        <v>2764</v>
      </c>
      <c r="F851" s="15">
        <v>10</v>
      </c>
      <c r="G851" s="15">
        <v>100</v>
      </c>
      <c r="H851" s="15">
        <v>120</v>
      </c>
      <c r="I851" s="15">
        <v>0.9</v>
      </c>
      <c r="J851" s="15"/>
      <c r="K851" s="15">
        <v>100</v>
      </c>
      <c r="L851" s="15">
        <v>150</v>
      </c>
      <c r="M851" s="15">
        <v>1</v>
      </c>
      <c r="N851" s="15" t="s">
        <v>3</v>
      </c>
    </row>
    <row r="852" spans="1:14" ht="15" customHeight="1">
      <c r="A852" s="3" t="s">
        <v>993</v>
      </c>
      <c r="B852" s="15" t="s">
        <v>1</v>
      </c>
      <c r="C852" s="15" t="s">
        <v>297</v>
      </c>
      <c r="D852" s="15" t="s">
        <v>9828</v>
      </c>
      <c r="E852" s="15" t="s">
        <v>2764</v>
      </c>
      <c r="F852" s="15">
        <v>10</v>
      </c>
      <c r="G852" s="15">
        <v>150</v>
      </c>
      <c r="H852" s="15">
        <v>120</v>
      </c>
      <c r="I852" s="15">
        <v>1</v>
      </c>
      <c r="J852" s="15"/>
      <c r="K852" s="15">
        <v>100</v>
      </c>
      <c r="L852" s="15">
        <v>150</v>
      </c>
      <c r="M852" s="15">
        <v>1</v>
      </c>
      <c r="N852" s="15" t="s">
        <v>3</v>
      </c>
    </row>
    <row r="853" spans="1:14" ht="15" customHeight="1">
      <c r="A853" s="3" t="s">
        <v>994</v>
      </c>
      <c r="B853" s="15" t="s">
        <v>1</v>
      </c>
      <c r="C853" s="15" t="s">
        <v>297</v>
      </c>
      <c r="D853" s="15" t="s">
        <v>9828</v>
      </c>
      <c r="E853" s="15" t="s">
        <v>2764</v>
      </c>
      <c r="F853" s="15">
        <v>10</v>
      </c>
      <c r="G853" s="15">
        <v>20</v>
      </c>
      <c r="H853" s="15">
        <v>120</v>
      </c>
      <c r="I853" s="15">
        <v>0.55000000000000004</v>
      </c>
      <c r="J853" s="15"/>
      <c r="K853" s="15">
        <v>500</v>
      </c>
      <c r="L853" s="15">
        <v>125</v>
      </c>
      <c r="M853" s="15">
        <v>1</v>
      </c>
      <c r="N853" s="15" t="s">
        <v>3</v>
      </c>
    </row>
    <row r="854" spans="1:14" ht="15" customHeight="1">
      <c r="A854" s="3" t="s">
        <v>995</v>
      </c>
      <c r="B854" s="15" t="s">
        <v>1</v>
      </c>
      <c r="C854" s="15" t="s">
        <v>297</v>
      </c>
      <c r="D854" s="15" t="s">
        <v>9828</v>
      </c>
      <c r="E854" s="15" t="s">
        <v>2764</v>
      </c>
      <c r="F854" s="15">
        <v>10</v>
      </c>
      <c r="G854" s="15">
        <v>30</v>
      </c>
      <c r="H854" s="15">
        <v>120</v>
      </c>
      <c r="I854" s="15">
        <v>0.55000000000000004</v>
      </c>
      <c r="J854" s="15"/>
      <c r="K854" s="15">
        <v>500</v>
      </c>
      <c r="L854" s="15">
        <v>125</v>
      </c>
      <c r="M854" s="15">
        <v>1</v>
      </c>
      <c r="N854" s="15" t="s">
        <v>3</v>
      </c>
    </row>
    <row r="855" spans="1:14" ht="15" customHeight="1">
      <c r="A855" s="3" t="s">
        <v>996</v>
      </c>
      <c r="B855" s="15" t="s">
        <v>1</v>
      </c>
      <c r="C855" s="15" t="s">
        <v>297</v>
      </c>
      <c r="D855" s="15" t="s">
        <v>9828</v>
      </c>
      <c r="E855" s="15" t="s">
        <v>2764</v>
      </c>
      <c r="F855" s="15">
        <v>10</v>
      </c>
      <c r="G855" s="15">
        <v>40</v>
      </c>
      <c r="H855" s="15">
        <v>120</v>
      </c>
      <c r="I855" s="15">
        <v>0.55000000000000004</v>
      </c>
      <c r="J855" s="15"/>
      <c r="K855" s="15">
        <v>500</v>
      </c>
      <c r="L855" s="15">
        <v>125</v>
      </c>
      <c r="M855" s="15">
        <v>1</v>
      </c>
      <c r="N855" s="15" t="s">
        <v>3</v>
      </c>
    </row>
    <row r="856" spans="1:14" ht="15" customHeight="1">
      <c r="A856" s="3" t="s">
        <v>997</v>
      </c>
      <c r="B856" s="15" t="s">
        <v>1</v>
      </c>
      <c r="C856" s="15" t="s">
        <v>297</v>
      </c>
      <c r="D856" s="15" t="s">
        <v>9828</v>
      </c>
      <c r="E856" s="15" t="s">
        <v>2764</v>
      </c>
      <c r="F856" s="15">
        <v>10</v>
      </c>
      <c r="G856" s="15">
        <v>50</v>
      </c>
      <c r="H856" s="15">
        <v>120</v>
      </c>
      <c r="I856" s="15">
        <v>0.7</v>
      </c>
      <c r="J856" s="15"/>
      <c r="K856" s="15">
        <v>500</v>
      </c>
      <c r="L856" s="15">
        <v>150</v>
      </c>
      <c r="M856" s="15">
        <v>1</v>
      </c>
      <c r="N856" s="15" t="s">
        <v>3</v>
      </c>
    </row>
    <row r="857" spans="1:14" ht="15" customHeight="1">
      <c r="A857" s="3" t="s">
        <v>998</v>
      </c>
      <c r="B857" s="15" t="s">
        <v>1</v>
      </c>
      <c r="C857" s="15" t="s">
        <v>297</v>
      </c>
      <c r="D857" s="15" t="s">
        <v>9828</v>
      </c>
      <c r="E857" s="15" t="s">
        <v>2764</v>
      </c>
      <c r="F857" s="15">
        <v>10</v>
      </c>
      <c r="G857" s="15">
        <v>60</v>
      </c>
      <c r="H857" s="15">
        <v>120</v>
      </c>
      <c r="I857" s="15">
        <v>0.7</v>
      </c>
      <c r="J857" s="15"/>
      <c r="K857" s="15">
        <v>500</v>
      </c>
      <c r="L857" s="15">
        <v>150</v>
      </c>
      <c r="M857" s="15">
        <v>1</v>
      </c>
      <c r="N857" s="15" t="s">
        <v>3</v>
      </c>
    </row>
    <row r="858" spans="1:14" ht="15" customHeight="1">
      <c r="A858" s="3" t="s">
        <v>999</v>
      </c>
      <c r="B858" s="15" t="s">
        <v>1</v>
      </c>
      <c r="C858" s="15" t="s">
        <v>297</v>
      </c>
      <c r="D858" s="15" t="s">
        <v>9828</v>
      </c>
      <c r="E858" s="15" t="s">
        <v>2764</v>
      </c>
      <c r="F858" s="15">
        <v>10</v>
      </c>
      <c r="G858" s="15">
        <v>90</v>
      </c>
      <c r="H858" s="15">
        <v>120</v>
      </c>
      <c r="I858" s="15">
        <v>0.9</v>
      </c>
      <c r="J858" s="15"/>
      <c r="K858" s="15">
        <v>100</v>
      </c>
      <c r="L858" s="15">
        <v>150</v>
      </c>
      <c r="M858" s="15">
        <v>1</v>
      </c>
      <c r="N858" s="15" t="s">
        <v>3</v>
      </c>
    </row>
    <row r="859" spans="1:14" ht="15" customHeight="1">
      <c r="A859" s="3" t="s">
        <v>1000</v>
      </c>
      <c r="B859" s="15" t="s">
        <v>1</v>
      </c>
      <c r="C859" s="15" t="s">
        <v>297</v>
      </c>
      <c r="D859" s="15" t="s">
        <v>9828</v>
      </c>
      <c r="E859" s="15" t="s">
        <v>2764</v>
      </c>
      <c r="F859" s="15">
        <v>16</v>
      </c>
      <c r="G859" s="15">
        <v>100</v>
      </c>
      <c r="H859" s="15">
        <v>150</v>
      </c>
      <c r="I859" s="15">
        <v>0.9</v>
      </c>
      <c r="J859" s="15"/>
      <c r="K859" s="15">
        <v>100</v>
      </c>
      <c r="L859" s="15">
        <v>150</v>
      </c>
      <c r="M859" s="15">
        <v>1</v>
      </c>
      <c r="N859" s="15" t="s">
        <v>3</v>
      </c>
    </row>
    <row r="860" spans="1:14" ht="15" customHeight="1">
      <c r="A860" s="3" t="s">
        <v>1001</v>
      </c>
      <c r="B860" s="15" t="s">
        <v>1</v>
      </c>
      <c r="C860" s="15" t="s">
        <v>297</v>
      </c>
      <c r="D860" s="15" t="s">
        <v>9828</v>
      </c>
      <c r="E860" s="15" t="s">
        <v>2764</v>
      </c>
      <c r="F860" s="15">
        <v>16</v>
      </c>
      <c r="G860" s="15">
        <v>20</v>
      </c>
      <c r="H860" s="15">
        <v>150</v>
      </c>
      <c r="I860" s="15">
        <v>0.55000000000000004</v>
      </c>
      <c r="J860" s="15"/>
      <c r="K860" s="15">
        <v>500</v>
      </c>
      <c r="L860" s="15">
        <v>125</v>
      </c>
      <c r="M860" s="15">
        <v>1</v>
      </c>
      <c r="N860" s="15" t="s">
        <v>3</v>
      </c>
    </row>
    <row r="861" spans="1:14" ht="15" customHeight="1">
      <c r="A861" s="3" t="s">
        <v>1002</v>
      </c>
      <c r="B861" s="15" t="s">
        <v>1</v>
      </c>
      <c r="C861" s="15" t="s">
        <v>297</v>
      </c>
      <c r="D861" s="15" t="s">
        <v>9828</v>
      </c>
      <c r="E861" s="15" t="s">
        <v>2764</v>
      </c>
      <c r="F861" s="15">
        <v>16</v>
      </c>
      <c r="G861" s="15">
        <v>30</v>
      </c>
      <c r="H861" s="15">
        <v>150</v>
      </c>
      <c r="I861" s="15">
        <v>0.55000000000000004</v>
      </c>
      <c r="J861" s="15"/>
      <c r="K861" s="15">
        <v>500</v>
      </c>
      <c r="L861" s="15">
        <v>125</v>
      </c>
      <c r="M861" s="15">
        <v>1</v>
      </c>
      <c r="N861" s="15" t="s">
        <v>3</v>
      </c>
    </row>
    <row r="862" spans="1:14" ht="15" customHeight="1">
      <c r="A862" s="3" t="s">
        <v>1003</v>
      </c>
      <c r="B862" s="15" t="s">
        <v>1</v>
      </c>
      <c r="C862" s="15" t="s">
        <v>297</v>
      </c>
      <c r="D862" s="15" t="s">
        <v>9828</v>
      </c>
      <c r="E862" s="15" t="s">
        <v>2764</v>
      </c>
      <c r="F862" s="15">
        <v>16</v>
      </c>
      <c r="G862" s="15">
        <v>40</v>
      </c>
      <c r="H862" s="15">
        <v>150</v>
      </c>
      <c r="I862" s="15">
        <v>0.55000000000000004</v>
      </c>
      <c r="J862" s="15"/>
      <c r="K862" s="15">
        <v>500</v>
      </c>
      <c r="L862" s="15">
        <v>125</v>
      </c>
      <c r="M862" s="15">
        <v>1</v>
      </c>
      <c r="N862" s="15" t="s">
        <v>3</v>
      </c>
    </row>
    <row r="863" spans="1:14" ht="15" customHeight="1">
      <c r="A863" s="3" t="s">
        <v>1004</v>
      </c>
      <c r="B863" s="15" t="s">
        <v>1</v>
      </c>
      <c r="C863" s="15" t="s">
        <v>297</v>
      </c>
      <c r="D863" s="15" t="s">
        <v>9828</v>
      </c>
      <c r="E863" s="15" t="s">
        <v>2764</v>
      </c>
      <c r="F863" s="15">
        <v>16</v>
      </c>
      <c r="G863" s="15">
        <v>50</v>
      </c>
      <c r="H863" s="15">
        <v>150</v>
      </c>
      <c r="I863" s="15">
        <v>0.7</v>
      </c>
      <c r="J863" s="15"/>
      <c r="K863" s="15">
        <v>500</v>
      </c>
      <c r="L863" s="15">
        <v>150</v>
      </c>
      <c r="M863" s="15">
        <v>1</v>
      </c>
      <c r="N863" s="15" t="s">
        <v>3</v>
      </c>
    </row>
    <row r="864" spans="1:14" ht="15" customHeight="1">
      <c r="A864" s="3" t="s">
        <v>1005</v>
      </c>
      <c r="B864" s="15" t="s">
        <v>1</v>
      </c>
      <c r="C864" s="15" t="s">
        <v>297</v>
      </c>
      <c r="D864" s="15" t="s">
        <v>9828</v>
      </c>
      <c r="E864" s="15" t="s">
        <v>2764</v>
      </c>
      <c r="F864" s="15">
        <v>16</v>
      </c>
      <c r="G864" s="15">
        <v>60</v>
      </c>
      <c r="H864" s="15">
        <v>150</v>
      </c>
      <c r="I864" s="15">
        <v>0.7</v>
      </c>
      <c r="J864" s="15"/>
      <c r="K864" s="15">
        <v>500</v>
      </c>
      <c r="L864" s="15">
        <v>150</v>
      </c>
      <c r="M864" s="15">
        <v>1</v>
      </c>
      <c r="N864" s="15" t="s">
        <v>3</v>
      </c>
    </row>
    <row r="865" spans="1:14" ht="15" customHeight="1">
      <c r="A865" s="3" t="s">
        <v>1006</v>
      </c>
      <c r="B865" s="15" t="s">
        <v>1</v>
      </c>
      <c r="C865" s="15" t="s">
        <v>297</v>
      </c>
      <c r="D865" s="15" t="s">
        <v>9828</v>
      </c>
      <c r="E865" s="15" t="s">
        <v>2764</v>
      </c>
      <c r="F865" s="15">
        <v>16</v>
      </c>
      <c r="G865" s="15">
        <v>90</v>
      </c>
      <c r="H865" s="15">
        <v>150</v>
      </c>
      <c r="I865" s="15">
        <v>0.9</v>
      </c>
      <c r="J865" s="15"/>
      <c r="K865" s="15">
        <v>100</v>
      </c>
      <c r="L865" s="15">
        <v>150</v>
      </c>
      <c r="M865" s="15">
        <v>1</v>
      </c>
      <c r="N865" s="15" t="s">
        <v>3</v>
      </c>
    </row>
    <row r="866" spans="1:14" ht="15" customHeight="1">
      <c r="A866" s="3" t="s">
        <v>1008</v>
      </c>
      <c r="B866" s="15" t="s">
        <v>1</v>
      </c>
      <c r="C866" s="15" t="s">
        <v>297</v>
      </c>
      <c r="D866" s="15" t="s">
        <v>9828</v>
      </c>
      <c r="E866" s="15" t="s">
        <v>2764</v>
      </c>
      <c r="F866" s="15">
        <v>20</v>
      </c>
      <c r="G866" s="15">
        <v>100</v>
      </c>
      <c r="H866" s="15">
        <v>200</v>
      </c>
      <c r="I866" s="15">
        <v>0.92</v>
      </c>
      <c r="J866" s="15"/>
      <c r="K866" s="15">
        <v>100</v>
      </c>
      <c r="L866" s="15">
        <v>150</v>
      </c>
      <c r="M866" s="15">
        <v>1</v>
      </c>
      <c r="N866" s="15" t="s">
        <v>3</v>
      </c>
    </row>
    <row r="867" spans="1:14" ht="15" customHeight="1">
      <c r="A867" s="3" t="s">
        <v>1009</v>
      </c>
      <c r="B867" s="15" t="s">
        <v>1</v>
      </c>
      <c r="C867" s="15" t="s">
        <v>297</v>
      </c>
      <c r="D867" s="15" t="s">
        <v>9828</v>
      </c>
      <c r="E867" s="15" t="s">
        <v>2764</v>
      </c>
      <c r="F867" s="15">
        <v>20</v>
      </c>
      <c r="G867" s="15">
        <v>150</v>
      </c>
      <c r="H867" s="15">
        <v>200</v>
      </c>
      <c r="I867" s="15">
        <v>1.02</v>
      </c>
      <c r="J867" s="15"/>
      <c r="K867" s="15">
        <v>100</v>
      </c>
      <c r="L867" s="15">
        <v>150</v>
      </c>
      <c r="M867" s="15">
        <v>1</v>
      </c>
      <c r="N867" s="15" t="s">
        <v>3</v>
      </c>
    </row>
    <row r="868" spans="1:14" ht="15" customHeight="1">
      <c r="A868" s="3" t="s">
        <v>1010</v>
      </c>
      <c r="B868" s="15" t="s">
        <v>1</v>
      </c>
      <c r="C868" s="15" t="s">
        <v>297</v>
      </c>
      <c r="D868" s="15" t="s">
        <v>9828</v>
      </c>
      <c r="E868" s="15" t="s">
        <v>2764</v>
      </c>
      <c r="F868" s="15">
        <v>20</v>
      </c>
      <c r="G868" s="15">
        <v>20</v>
      </c>
      <c r="H868" s="15">
        <v>200</v>
      </c>
      <c r="I868" s="15">
        <v>0.55000000000000004</v>
      </c>
      <c r="J868" s="15"/>
      <c r="K868" s="15">
        <v>500</v>
      </c>
      <c r="L868" s="15">
        <v>125</v>
      </c>
      <c r="M868" s="15">
        <v>1</v>
      </c>
      <c r="N868" s="15" t="s">
        <v>3</v>
      </c>
    </row>
    <row r="869" spans="1:14" ht="15" customHeight="1">
      <c r="A869" s="3" t="s">
        <v>1011</v>
      </c>
      <c r="B869" s="15" t="s">
        <v>1</v>
      </c>
      <c r="C869" s="15" t="s">
        <v>297</v>
      </c>
      <c r="D869" s="15" t="s">
        <v>9828</v>
      </c>
      <c r="E869" s="15" t="s">
        <v>2764</v>
      </c>
      <c r="F869" s="15">
        <v>20</v>
      </c>
      <c r="G869" s="15">
        <v>30</v>
      </c>
      <c r="H869" s="15">
        <v>200</v>
      </c>
      <c r="I869" s="15">
        <v>0.55000000000000004</v>
      </c>
      <c r="J869" s="15"/>
      <c r="K869" s="15">
        <v>500</v>
      </c>
      <c r="L869" s="15">
        <v>125</v>
      </c>
      <c r="M869" s="15">
        <v>1</v>
      </c>
      <c r="N869" s="15" t="s">
        <v>3</v>
      </c>
    </row>
    <row r="870" spans="1:14" ht="15" customHeight="1">
      <c r="A870" s="3" t="s">
        <v>1012</v>
      </c>
      <c r="B870" s="15" t="s">
        <v>1</v>
      </c>
      <c r="C870" s="15" t="s">
        <v>297</v>
      </c>
      <c r="D870" s="15" t="s">
        <v>9828</v>
      </c>
      <c r="E870" s="15" t="s">
        <v>2764</v>
      </c>
      <c r="F870" s="15">
        <v>20</v>
      </c>
      <c r="G870" s="15">
        <v>40</v>
      </c>
      <c r="H870" s="15">
        <v>200</v>
      </c>
      <c r="I870" s="15">
        <v>0.55000000000000004</v>
      </c>
      <c r="J870" s="15"/>
      <c r="K870" s="15">
        <v>500</v>
      </c>
      <c r="L870" s="15">
        <v>125</v>
      </c>
      <c r="M870" s="15">
        <v>1</v>
      </c>
      <c r="N870" s="15" t="s">
        <v>3</v>
      </c>
    </row>
    <row r="871" spans="1:14" ht="15" customHeight="1">
      <c r="A871" s="3" t="s">
        <v>1013</v>
      </c>
      <c r="B871" s="15" t="s">
        <v>1</v>
      </c>
      <c r="C871" s="15" t="s">
        <v>297</v>
      </c>
      <c r="D871" s="15" t="s">
        <v>9828</v>
      </c>
      <c r="E871" s="15" t="s">
        <v>2764</v>
      </c>
      <c r="F871" s="15">
        <v>20</v>
      </c>
      <c r="G871" s="15">
        <v>50</v>
      </c>
      <c r="H871" s="15">
        <v>200</v>
      </c>
      <c r="I871" s="15">
        <v>0.7</v>
      </c>
      <c r="J871" s="15"/>
      <c r="K871" s="15">
        <v>500</v>
      </c>
      <c r="L871" s="15">
        <v>150</v>
      </c>
      <c r="M871" s="15">
        <v>1</v>
      </c>
      <c r="N871" s="15" t="s">
        <v>3</v>
      </c>
    </row>
    <row r="872" spans="1:14" ht="15" customHeight="1">
      <c r="A872" s="3" t="s">
        <v>1014</v>
      </c>
      <c r="B872" s="15" t="s">
        <v>1</v>
      </c>
      <c r="C872" s="15" t="s">
        <v>297</v>
      </c>
      <c r="D872" s="15" t="s">
        <v>9828</v>
      </c>
      <c r="E872" s="15" t="s">
        <v>2764</v>
      </c>
      <c r="F872" s="15">
        <v>20</v>
      </c>
      <c r="G872" s="15">
        <v>60</v>
      </c>
      <c r="H872" s="15">
        <v>200</v>
      </c>
      <c r="I872" s="15">
        <v>0.7</v>
      </c>
      <c r="J872" s="15"/>
      <c r="K872" s="15">
        <v>500</v>
      </c>
      <c r="L872" s="15">
        <v>150</v>
      </c>
      <c r="M872" s="15">
        <v>1</v>
      </c>
      <c r="N872" s="15" t="s">
        <v>3</v>
      </c>
    </row>
    <row r="873" spans="1:14" ht="15" customHeight="1">
      <c r="A873" s="3" t="s">
        <v>1015</v>
      </c>
      <c r="B873" s="15" t="s">
        <v>1</v>
      </c>
      <c r="C873" s="15" t="s">
        <v>297</v>
      </c>
      <c r="D873" s="15" t="s">
        <v>9828</v>
      </c>
      <c r="E873" s="15" t="s">
        <v>2764</v>
      </c>
      <c r="F873" s="15">
        <v>20</v>
      </c>
      <c r="G873" s="15">
        <v>90</v>
      </c>
      <c r="H873" s="15">
        <v>200</v>
      </c>
      <c r="I873" s="15">
        <v>0.92</v>
      </c>
      <c r="J873" s="15"/>
      <c r="K873" s="15">
        <v>100</v>
      </c>
      <c r="L873" s="15">
        <v>150</v>
      </c>
      <c r="M873" s="15">
        <v>1</v>
      </c>
      <c r="N873" s="15" t="s">
        <v>3</v>
      </c>
    </row>
    <row r="874" spans="1:14" ht="15" customHeight="1">
      <c r="A874" s="3" t="s">
        <v>1016</v>
      </c>
      <c r="B874" s="15" t="s">
        <v>1</v>
      </c>
      <c r="C874" s="15" t="s">
        <v>718</v>
      </c>
      <c r="D874" s="15" t="s">
        <v>9828</v>
      </c>
      <c r="E874" s="15" t="s">
        <v>2764</v>
      </c>
      <c r="F874" s="15">
        <v>1</v>
      </c>
      <c r="G874" s="15">
        <v>100</v>
      </c>
      <c r="H874" s="15">
        <v>25</v>
      </c>
      <c r="I874" s="15">
        <v>0.8</v>
      </c>
      <c r="J874" s="15"/>
      <c r="K874" s="15">
        <v>100</v>
      </c>
      <c r="L874" s="15">
        <v>150</v>
      </c>
      <c r="M874" s="15" t="s">
        <v>9484</v>
      </c>
      <c r="N874" s="15" t="s">
        <v>3</v>
      </c>
    </row>
    <row r="875" spans="1:14" ht="15" customHeight="1">
      <c r="A875" s="3" t="s">
        <v>719</v>
      </c>
      <c r="B875" s="15" t="s">
        <v>1</v>
      </c>
      <c r="C875" s="15" t="s">
        <v>718</v>
      </c>
      <c r="D875" s="15" t="s">
        <v>9828</v>
      </c>
      <c r="E875" s="15" t="s">
        <v>2764</v>
      </c>
      <c r="F875" s="15">
        <v>1</v>
      </c>
      <c r="G875" s="15">
        <v>150</v>
      </c>
      <c r="H875" s="15">
        <v>25</v>
      </c>
      <c r="I875" s="15">
        <v>0.9</v>
      </c>
      <c r="J875" s="15"/>
      <c r="K875" s="15">
        <v>100</v>
      </c>
      <c r="L875" s="15">
        <v>150</v>
      </c>
      <c r="M875" s="15" t="s">
        <v>9484</v>
      </c>
      <c r="N875" s="15" t="s">
        <v>3</v>
      </c>
    </row>
    <row r="876" spans="1:14" ht="15" customHeight="1">
      <c r="A876" s="3" t="s">
        <v>720</v>
      </c>
      <c r="B876" s="15" t="s">
        <v>1</v>
      </c>
      <c r="C876" s="15" t="s">
        <v>718</v>
      </c>
      <c r="D876" s="15" t="s">
        <v>9828</v>
      </c>
      <c r="E876" s="15" t="s">
        <v>2764</v>
      </c>
      <c r="F876" s="15">
        <v>1</v>
      </c>
      <c r="G876" s="15">
        <v>20</v>
      </c>
      <c r="H876" s="15">
        <v>25</v>
      </c>
      <c r="I876" s="15">
        <v>0.55000000000000004</v>
      </c>
      <c r="J876" s="15"/>
      <c r="K876" s="15">
        <v>500</v>
      </c>
      <c r="L876" s="15">
        <v>125</v>
      </c>
      <c r="M876" s="15" t="s">
        <v>9484</v>
      </c>
      <c r="N876" s="15" t="s">
        <v>3</v>
      </c>
    </row>
    <row r="877" spans="1:14" ht="15" customHeight="1">
      <c r="A877" s="3" t="s">
        <v>721</v>
      </c>
      <c r="B877" s="15" t="s">
        <v>1</v>
      </c>
      <c r="C877" s="15" t="s">
        <v>718</v>
      </c>
      <c r="D877" s="15" t="s">
        <v>9828</v>
      </c>
      <c r="E877" s="15" t="s">
        <v>2764</v>
      </c>
      <c r="F877" s="15">
        <v>1</v>
      </c>
      <c r="G877" s="15">
        <v>30</v>
      </c>
      <c r="H877" s="15">
        <v>25</v>
      </c>
      <c r="I877" s="15">
        <v>0.55000000000000004</v>
      </c>
      <c r="J877" s="15"/>
      <c r="K877" s="15">
        <v>500</v>
      </c>
      <c r="L877" s="15">
        <v>125</v>
      </c>
      <c r="M877" s="15" t="s">
        <v>9484</v>
      </c>
      <c r="N877" s="15" t="s">
        <v>3</v>
      </c>
    </row>
    <row r="878" spans="1:14" ht="15" customHeight="1">
      <c r="A878" s="3" t="s">
        <v>722</v>
      </c>
      <c r="B878" s="15" t="s">
        <v>1</v>
      </c>
      <c r="C878" s="15" t="s">
        <v>718</v>
      </c>
      <c r="D878" s="15" t="s">
        <v>9828</v>
      </c>
      <c r="E878" s="15" t="s">
        <v>2764</v>
      </c>
      <c r="F878" s="15">
        <v>1</v>
      </c>
      <c r="G878" s="15">
        <v>40</v>
      </c>
      <c r="H878" s="15">
        <v>25</v>
      </c>
      <c r="I878" s="15">
        <v>0.55000000000000004</v>
      </c>
      <c r="J878" s="15"/>
      <c r="K878" s="15">
        <v>500</v>
      </c>
      <c r="L878" s="15">
        <v>125</v>
      </c>
      <c r="M878" s="15" t="s">
        <v>9484</v>
      </c>
      <c r="N878" s="15" t="s">
        <v>3</v>
      </c>
    </row>
    <row r="879" spans="1:14" ht="15" customHeight="1">
      <c r="A879" s="3" t="s">
        <v>723</v>
      </c>
      <c r="B879" s="15" t="s">
        <v>1</v>
      </c>
      <c r="C879" s="15" t="s">
        <v>718</v>
      </c>
      <c r="D879" s="15" t="s">
        <v>9828</v>
      </c>
      <c r="E879" s="15" t="s">
        <v>2764</v>
      </c>
      <c r="F879" s="15">
        <v>1</v>
      </c>
      <c r="G879" s="15">
        <v>50</v>
      </c>
      <c r="H879" s="15">
        <v>25</v>
      </c>
      <c r="I879" s="15">
        <v>0.7</v>
      </c>
      <c r="J879" s="15"/>
      <c r="K879" s="15">
        <v>500</v>
      </c>
      <c r="L879" s="15">
        <v>150</v>
      </c>
      <c r="M879" s="15" t="s">
        <v>9484</v>
      </c>
      <c r="N879" s="15" t="s">
        <v>3</v>
      </c>
    </row>
    <row r="880" spans="1:14" ht="15" customHeight="1">
      <c r="A880" s="3" t="s">
        <v>724</v>
      </c>
      <c r="B880" s="15" t="s">
        <v>1</v>
      </c>
      <c r="C880" s="15" t="s">
        <v>718</v>
      </c>
      <c r="D880" s="15" t="s">
        <v>9828</v>
      </c>
      <c r="E880" s="15" t="s">
        <v>2764</v>
      </c>
      <c r="F880" s="15">
        <v>1</v>
      </c>
      <c r="G880" s="15">
        <v>60</v>
      </c>
      <c r="H880" s="15">
        <v>25</v>
      </c>
      <c r="I880" s="15">
        <v>0.7</v>
      </c>
      <c r="J880" s="15"/>
      <c r="K880" s="15">
        <v>500</v>
      </c>
      <c r="L880" s="15">
        <v>150</v>
      </c>
      <c r="M880" s="15" t="s">
        <v>9484</v>
      </c>
      <c r="N880" s="15" t="s">
        <v>3</v>
      </c>
    </row>
    <row r="881" spans="1:14" ht="15" customHeight="1">
      <c r="A881" s="3" t="s">
        <v>725</v>
      </c>
      <c r="B881" s="15" t="s">
        <v>1</v>
      </c>
      <c r="C881" s="15" t="s">
        <v>718</v>
      </c>
      <c r="D881" s="15" t="s">
        <v>9828</v>
      </c>
      <c r="E881" s="15" t="s">
        <v>2764</v>
      </c>
      <c r="F881" s="15">
        <v>1</v>
      </c>
      <c r="G881" s="15">
        <v>90</v>
      </c>
      <c r="H881" s="15">
        <v>25</v>
      </c>
      <c r="I881" s="15">
        <v>0.8</v>
      </c>
      <c r="J881" s="15"/>
      <c r="K881" s="15">
        <v>100</v>
      </c>
      <c r="L881" s="15">
        <v>150</v>
      </c>
      <c r="M881" s="15" t="s">
        <v>9484</v>
      </c>
      <c r="N881" s="15" t="s">
        <v>3</v>
      </c>
    </row>
    <row r="882" spans="1:14" ht="15" customHeight="1">
      <c r="A882" s="3" t="s">
        <v>726</v>
      </c>
      <c r="B882" s="15" t="s">
        <v>1</v>
      </c>
      <c r="C882" s="15" t="s">
        <v>727</v>
      </c>
      <c r="D882" s="15" t="s">
        <v>9828</v>
      </c>
      <c r="E882" s="15" t="s">
        <v>2764</v>
      </c>
      <c r="F882" s="15">
        <v>1</v>
      </c>
      <c r="G882" s="15">
        <v>100</v>
      </c>
      <c r="H882" s="15">
        <v>30</v>
      </c>
      <c r="I882" s="15">
        <v>0.83</v>
      </c>
      <c r="J882" s="15"/>
      <c r="K882" s="15">
        <v>10</v>
      </c>
      <c r="L882" s="15">
        <v>150</v>
      </c>
      <c r="M882" s="15">
        <v>1</v>
      </c>
      <c r="N882" s="15" t="s">
        <v>3</v>
      </c>
    </row>
    <row r="883" spans="1:14" ht="15" customHeight="1">
      <c r="A883" s="3" t="s">
        <v>728</v>
      </c>
      <c r="B883" s="15" t="s">
        <v>1</v>
      </c>
      <c r="C883" s="15" t="s">
        <v>1018</v>
      </c>
      <c r="D883" s="15" t="s">
        <v>9828</v>
      </c>
      <c r="E883" s="15" t="s">
        <v>2764</v>
      </c>
      <c r="F883" s="15">
        <v>1</v>
      </c>
      <c r="G883" s="15">
        <v>100</v>
      </c>
      <c r="H883" s="15">
        <v>30</v>
      </c>
      <c r="I883" s="15">
        <v>0.83</v>
      </c>
      <c r="J883" s="15"/>
      <c r="K883" s="15">
        <v>10</v>
      </c>
      <c r="L883" s="15">
        <v>150</v>
      </c>
      <c r="M883" s="15">
        <v>1</v>
      </c>
      <c r="N883" s="15" t="s">
        <v>3</v>
      </c>
    </row>
    <row r="884" spans="1:14" ht="15" customHeight="1">
      <c r="A884" s="3" t="s">
        <v>729</v>
      </c>
      <c r="B884" s="15" t="s">
        <v>1</v>
      </c>
      <c r="C884" s="15" t="s">
        <v>4</v>
      </c>
      <c r="D884" s="15" t="s">
        <v>9828</v>
      </c>
      <c r="E884" s="15" t="s">
        <v>2764</v>
      </c>
      <c r="F884" s="15">
        <v>1</v>
      </c>
      <c r="G884" s="15">
        <v>100</v>
      </c>
      <c r="H884" s="15">
        <v>40</v>
      </c>
      <c r="I884" s="15">
        <v>0.8</v>
      </c>
      <c r="J884" s="15"/>
      <c r="K884" s="15">
        <v>100</v>
      </c>
      <c r="L884" s="15">
        <v>150</v>
      </c>
      <c r="M884" s="15">
        <v>1</v>
      </c>
      <c r="N884" s="15" t="s">
        <v>3</v>
      </c>
    </row>
    <row r="885" spans="1:14" ht="15" customHeight="1">
      <c r="A885" s="3" t="s">
        <v>732</v>
      </c>
      <c r="B885" s="15" t="s">
        <v>1</v>
      </c>
      <c r="C885" s="15" t="s">
        <v>779</v>
      </c>
      <c r="D885" s="15" t="s">
        <v>9828</v>
      </c>
      <c r="E885" s="15" t="s">
        <v>2764</v>
      </c>
      <c r="F885" s="15">
        <v>1</v>
      </c>
      <c r="G885" s="15">
        <v>100</v>
      </c>
      <c r="H885" s="15">
        <v>30</v>
      </c>
      <c r="I885" s="15">
        <v>0.8</v>
      </c>
      <c r="J885" s="15" t="s">
        <v>919</v>
      </c>
      <c r="K885" s="15">
        <v>50</v>
      </c>
      <c r="L885" s="15">
        <v>150</v>
      </c>
      <c r="M885" s="15">
        <v>1</v>
      </c>
      <c r="N885" s="15" t="s">
        <v>3</v>
      </c>
    </row>
    <row r="886" spans="1:14" ht="15" customHeight="1">
      <c r="A886" s="3" t="s">
        <v>733</v>
      </c>
      <c r="B886" s="15" t="s">
        <v>1</v>
      </c>
      <c r="C886" s="15" t="s">
        <v>8</v>
      </c>
      <c r="D886" s="15" t="s">
        <v>9828</v>
      </c>
      <c r="E886" s="15" t="s">
        <v>2764</v>
      </c>
      <c r="F886" s="15">
        <v>1</v>
      </c>
      <c r="G886" s="15">
        <v>100</v>
      </c>
      <c r="H886" s="15">
        <v>30</v>
      </c>
      <c r="I886" s="15">
        <v>0.8</v>
      </c>
      <c r="J886" s="15"/>
      <c r="K886" s="15">
        <v>10</v>
      </c>
      <c r="L886" s="15">
        <v>150</v>
      </c>
      <c r="M886" s="15">
        <v>1</v>
      </c>
      <c r="N886" s="15" t="s">
        <v>3</v>
      </c>
    </row>
    <row r="887" spans="1:14" ht="15" customHeight="1">
      <c r="A887" s="3" t="s">
        <v>735</v>
      </c>
      <c r="B887" s="15" t="s">
        <v>1</v>
      </c>
      <c r="C887" s="15" t="s">
        <v>727</v>
      </c>
      <c r="D887" s="15" t="s">
        <v>9828</v>
      </c>
      <c r="E887" s="15" t="s">
        <v>2764</v>
      </c>
      <c r="F887" s="15">
        <v>1</v>
      </c>
      <c r="G887" s="15">
        <v>150</v>
      </c>
      <c r="H887" s="15">
        <v>30</v>
      </c>
      <c r="I887" s="15">
        <v>0.95</v>
      </c>
      <c r="J887" s="15"/>
      <c r="K887" s="15">
        <v>10</v>
      </c>
      <c r="L887" s="15">
        <v>150</v>
      </c>
      <c r="M887" s="15">
        <v>1</v>
      </c>
      <c r="N887" s="15" t="s">
        <v>3</v>
      </c>
    </row>
    <row r="888" spans="1:14" ht="15" customHeight="1">
      <c r="A888" s="3" t="s">
        <v>736</v>
      </c>
      <c r="B888" s="15" t="s">
        <v>1</v>
      </c>
      <c r="C888" s="15" t="s">
        <v>1018</v>
      </c>
      <c r="D888" s="15" t="s">
        <v>9828</v>
      </c>
      <c r="E888" s="15" t="s">
        <v>2764</v>
      </c>
      <c r="F888" s="15">
        <v>1</v>
      </c>
      <c r="G888" s="15">
        <v>150</v>
      </c>
      <c r="H888" s="15">
        <v>30</v>
      </c>
      <c r="I888" s="15">
        <v>0.95</v>
      </c>
      <c r="J888" s="15"/>
      <c r="K888" s="15">
        <v>10</v>
      </c>
      <c r="L888" s="15">
        <v>150</v>
      </c>
      <c r="M888" s="15">
        <v>1</v>
      </c>
      <c r="N888" s="15" t="s">
        <v>3</v>
      </c>
    </row>
    <row r="889" spans="1:14" ht="15" customHeight="1">
      <c r="A889" s="3" t="s">
        <v>737</v>
      </c>
      <c r="B889" s="15" t="s">
        <v>1</v>
      </c>
      <c r="C889" s="15" t="s">
        <v>4</v>
      </c>
      <c r="D889" s="15" t="s">
        <v>9828</v>
      </c>
      <c r="E889" s="15" t="s">
        <v>2764</v>
      </c>
      <c r="F889" s="15">
        <v>1</v>
      </c>
      <c r="G889" s="15">
        <v>150</v>
      </c>
      <c r="H889" s="15">
        <v>40</v>
      </c>
      <c r="I889" s="15">
        <v>0.95</v>
      </c>
      <c r="J889" s="15"/>
      <c r="K889" s="15">
        <v>100</v>
      </c>
      <c r="L889" s="15">
        <v>150</v>
      </c>
      <c r="M889" s="15">
        <v>1</v>
      </c>
      <c r="N889" s="15" t="s">
        <v>3</v>
      </c>
    </row>
    <row r="890" spans="1:14" ht="15" customHeight="1">
      <c r="A890" s="3" t="s">
        <v>740</v>
      </c>
      <c r="B890" s="15" t="s">
        <v>1</v>
      </c>
      <c r="C890" s="15" t="s">
        <v>779</v>
      </c>
      <c r="D890" s="15" t="s">
        <v>9828</v>
      </c>
      <c r="E890" s="15" t="s">
        <v>2764</v>
      </c>
      <c r="F890" s="15">
        <v>1</v>
      </c>
      <c r="G890" s="15">
        <v>150</v>
      </c>
      <c r="H890" s="15">
        <v>30</v>
      </c>
      <c r="I890" s="15">
        <v>0.9</v>
      </c>
      <c r="J890" s="15" t="s">
        <v>921</v>
      </c>
      <c r="K890" s="15">
        <v>50</v>
      </c>
      <c r="L890" s="15">
        <v>150</v>
      </c>
      <c r="M890" s="15">
        <v>1</v>
      </c>
      <c r="N890" s="15" t="s">
        <v>3</v>
      </c>
    </row>
    <row r="891" spans="1:14" ht="15" customHeight="1">
      <c r="A891" s="3" t="s">
        <v>741</v>
      </c>
      <c r="B891" s="15" t="s">
        <v>1</v>
      </c>
      <c r="C891" s="15" t="s">
        <v>8</v>
      </c>
      <c r="D891" s="15" t="s">
        <v>9828</v>
      </c>
      <c r="E891" s="15" t="s">
        <v>2764</v>
      </c>
      <c r="F891" s="15">
        <v>1</v>
      </c>
      <c r="G891" s="15">
        <v>150</v>
      </c>
      <c r="H891" s="15">
        <v>30</v>
      </c>
      <c r="I891" s="15">
        <v>0.95</v>
      </c>
      <c r="J891" s="15"/>
      <c r="K891" s="15">
        <v>10</v>
      </c>
      <c r="L891" s="15">
        <v>150</v>
      </c>
      <c r="M891" s="15">
        <v>1</v>
      </c>
      <c r="N891" s="15" t="s">
        <v>3</v>
      </c>
    </row>
    <row r="892" spans="1:14" ht="15" customHeight="1">
      <c r="A892" s="3" t="s">
        <v>744</v>
      </c>
      <c r="B892" s="15" t="s">
        <v>1</v>
      </c>
      <c r="C892" s="15" t="s">
        <v>727</v>
      </c>
      <c r="D892" s="15" t="s">
        <v>9828</v>
      </c>
      <c r="E892" s="15" t="s">
        <v>2764</v>
      </c>
      <c r="F892" s="15">
        <v>1</v>
      </c>
      <c r="G892" s="15">
        <v>200</v>
      </c>
      <c r="H892" s="15">
        <v>30</v>
      </c>
      <c r="I892" s="15">
        <v>1.1000000000000001</v>
      </c>
      <c r="J892" s="15"/>
      <c r="K892" s="15">
        <v>10</v>
      </c>
      <c r="L892" s="15">
        <v>150</v>
      </c>
      <c r="M892" s="15">
        <v>1</v>
      </c>
      <c r="N892" s="15" t="s">
        <v>3</v>
      </c>
    </row>
    <row r="893" spans="1:14" ht="15" customHeight="1">
      <c r="A893" s="3" t="s">
        <v>745</v>
      </c>
      <c r="B893" s="15" t="s">
        <v>1</v>
      </c>
      <c r="C893" s="15" t="s">
        <v>1018</v>
      </c>
      <c r="D893" s="15" t="s">
        <v>9828</v>
      </c>
      <c r="E893" s="15" t="s">
        <v>2764</v>
      </c>
      <c r="F893" s="15">
        <v>1</v>
      </c>
      <c r="G893" s="15">
        <v>200</v>
      </c>
      <c r="H893" s="15">
        <v>30</v>
      </c>
      <c r="I893" s="15">
        <v>1.1000000000000001</v>
      </c>
      <c r="J893" s="15"/>
      <c r="K893" s="15">
        <v>10</v>
      </c>
      <c r="L893" s="15">
        <v>150</v>
      </c>
      <c r="M893" s="15">
        <v>1</v>
      </c>
      <c r="N893" s="15" t="s">
        <v>3</v>
      </c>
    </row>
    <row r="894" spans="1:14" ht="15" customHeight="1">
      <c r="A894" s="3" t="s">
        <v>746</v>
      </c>
      <c r="B894" s="15" t="s">
        <v>1</v>
      </c>
      <c r="C894" s="15" t="s">
        <v>4</v>
      </c>
      <c r="D894" s="15" t="s">
        <v>9828</v>
      </c>
      <c r="E894" s="15" t="s">
        <v>2764</v>
      </c>
      <c r="F894" s="15">
        <v>1</v>
      </c>
      <c r="G894" s="15">
        <v>200</v>
      </c>
      <c r="H894" s="15">
        <v>40</v>
      </c>
      <c r="I894" s="15">
        <v>0.95</v>
      </c>
      <c r="J894" s="15"/>
      <c r="K894" s="15">
        <v>100</v>
      </c>
      <c r="L894" s="15">
        <v>150</v>
      </c>
      <c r="M894" s="15">
        <v>1</v>
      </c>
      <c r="N894" s="15" t="s">
        <v>3</v>
      </c>
    </row>
    <row r="895" spans="1:14" ht="15" customHeight="1">
      <c r="A895" s="3" t="s">
        <v>747</v>
      </c>
      <c r="B895" s="15" t="s">
        <v>1</v>
      </c>
      <c r="C895" s="15" t="s">
        <v>4</v>
      </c>
      <c r="D895" s="15" t="s">
        <v>9828</v>
      </c>
      <c r="E895" s="15" t="s">
        <v>2764</v>
      </c>
      <c r="F895" s="15">
        <v>1</v>
      </c>
      <c r="G895" s="15">
        <v>20</v>
      </c>
      <c r="H895" s="15">
        <v>40</v>
      </c>
      <c r="I895" s="15">
        <v>0.5</v>
      </c>
      <c r="J895" s="15"/>
      <c r="K895" s="15">
        <v>200</v>
      </c>
      <c r="L895" s="15">
        <v>125</v>
      </c>
      <c r="M895" s="15">
        <v>1</v>
      </c>
      <c r="N895" s="15" t="s">
        <v>3</v>
      </c>
    </row>
    <row r="896" spans="1:14" ht="15" customHeight="1">
      <c r="A896" s="3" t="s">
        <v>750</v>
      </c>
      <c r="B896" s="15" t="s">
        <v>1</v>
      </c>
      <c r="C896" s="15" t="s">
        <v>779</v>
      </c>
      <c r="D896" s="15" t="s">
        <v>9828</v>
      </c>
      <c r="E896" s="15" t="s">
        <v>2764</v>
      </c>
      <c r="F896" s="15">
        <v>1</v>
      </c>
      <c r="G896" s="15">
        <v>20</v>
      </c>
      <c r="H896" s="15">
        <v>30</v>
      </c>
      <c r="I896" s="15">
        <v>0.45</v>
      </c>
      <c r="J896" s="15" t="s">
        <v>1019</v>
      </c>
      <c r="K896" s="15">
        <v>400</v>
      </c>
      <c r="L896" s="15">
        <v>125</v>
      </c>
      <c r="M896" s="15">
        <v>1</v>
      </c>
      <c r="N896" s="15" t="s">
        <v>3</v>
      </c>
    </row>
    <row r="897" spans="1:14" ht="15" customHeight="1">
      <c r="A897" s="3" t="s">
        <v>752</v>
      </c>
      <c r="B897" s="15" t="s">
        <v>1</v>
      </c>
      <c r="C897" s="15" t="s">
        <v>4</v>
      </c>
      <c r="D897" s="15" t="s">
        <v>9828</v>
      </c>
      <c r="E897" s="15" t="s">
        <v>2764</v>
      </c>
      <c r="F897" s="15">
        <v>1</v>
      </c>
      <c r="G897" s="15">
        <v>30</v>
      </c>
      <c r="H897" s="15">
        <v>40</v>
      </c>
      <c r="I897" s="15">
        <v>0.5</v>
      </c>
      <c r="J897" s="15"/>
      <c r="K897" s="15">
        <v>200</v>
      </c>
      <c r="L897" s="15">
        <v>125</v>
      </c>
      <c r="M897" s="15">
        <v>1</v>
      </c>
      <c r="N897" s="15" t="s">
        <v>3</v>
      </c>
    </row>
    <row r="898" spans="1:14" ht="15" customHeight="1">
      <c r="A898" s="3" t="s">
        <v>754</v>
      </c>
      <c r="B898" s="15" t="s">
        <v>1</v>
      </c>
      <c r="C898" s="15" t="s">
        <v>779</v>
      </c>
      <c r="D898" s="15" t="s">
        <v>9828</v>
      </c>
      <c r="E898" s="15" t="s">
        <v>2764</v>
      </c>
      <c r="F898" s="15">
        <v>1</v>
      </c>
      <c r="G898" s="15">
        <v>30</v>
      </c>
      <c r="H898" s="15">
        <v>30</v>
      </c>
      <c r="I898" s="15">
        <v>0.5</v>
      </c>
      <c r="J898" s="15" t="s">
        <v>389</v>
      </c>
      <c r="K898" s="15">
        <v>400</v>
      </c>
      <c r="L898" s="15">
        <v>125</v>
      </c>
      <c r="M898" s="15">
        <v>1</v>
      </c>
      <c r="N898" s="15" t="s">
        <v>3</v>
      </c>
    </row>
    <row r="899" spans="1:14" ht="15" customHeight="1">
      <c r="A899" s="3" t="s">
        <v>1020</v>
      </c>
      <c r="B899" s="15" t="s">
        <v>1</v>
      </c>
      <c r="C899" s="15" t="s">
        <v>756</v>
      </c>
      <c r="D899" s="15" t="s">
        <v>9828</v>
      </c>
      <c r="E899" s="15" t="s">
        <v>2764</v>
      </c>
      <c r="F899" s="15">
        <v>1</v>
      </c>
      <c r="G899" s="15">
        <v>30</v>
      </c>
      <c r="H899" s="15">
        <v>25</v>
      </c>
      <c r="I899" s="15">
        <v>0.55000000000000004</v>
      </c>
      <c r="J899" s="15"/>
      <c r="K899" s="15">
        <v>50</v>
      </c>
      <c r="L899" s="15">
        <v>150</v>
      </c>
      <c r="M899" s="15">
        <v>1</v>
      </c>
      <c r="N899" s="15" t="s">
        <v>3</v>
      </c>
    </row>
    <row r="900" spans="1:14" ht="15" customHeight="1">
      <c r="A900" s="3" t="s">
        <v>758</v>
      </c>
      <c r="B900" s="15" t="s">
        <v>1</v>
      </c>
      <c r="C900" s="15" t="s">
        <v>727</v>
      </c>
      <c r="D900" s="15" t="s">
        <v>9828</v>
      </c>
      <c r="E900" s="15" t="s">
        <v>2764</v>
      </c>
      <c r="F900" s="15">
        <v>1</v>
      </c>
      <c r="G900" s="15">
        <v>40</v>
      </c>
      <c r="H900" s="15">
        <v>30</v>
      </c>
      <c r="I900" s="15">
        <v>0.55000000000000004</v>
      </c>
      <c r="J900" s="15"/>
      <c r="K900" s="15">
        <v>100</v>
      </c>
      <c r="L900" s="15">
        <v>150</v>
      </c>
      <c r="M900" s="15">
        <v>1</v>
      </c>
      <c r="N900" s="15" t="s">
        <v>3</v>
      </c>
    </row>
    <row r="901" spans="1:14" ht="15" customHeight="1">
      <c r="A901" s="3" t="s">
        <v>759</v>
      </c>
      <c r="B901" s="15" t="s">
        <v>1</v>
      </c>
      <c r="C901" s="15" t="s">
        <v>1018</v>
      </c>
      <c r="D901" s="15" t="s">
        <v>9828</v>
      </c>
      <c r="E901" s="15" t="s">
        <v>2764</v>
      </c>
      <c r="F901" s="15">
        <v>1</v>
      </c>
      <c r="G901" s="15">
        <v>40</v>
      </c>
      <c r="H901" s="15">
        <v>30</v>
      </c>
      <c r="I901" s="15">
        <v>0.55000000000000004</v>
      </c>
      <c r="J901" s="15"/>
      <c r="K901" s="15">
        <v>100</v>
      </c>
      <c r="L901" s="15">
        <v>150</v>
      </c>
      <c r="M901" s="15">
        <v>1</v>
      </c>
      <c r="N901" s="15" t="s">
        <v>3</v>
      </c>
    </row>
    <row r="902" spans="1:14" ht="15" customHeight="1">
      <c r="A902" s="3" t="s">
        <v>760</v>
      </c>
      <c r="B902" s="15" t="s">
        <v>1</v>
      </c>
      <c r="C902" s="15" t="s">
        <v>4</v>
      </c>
      <c r="D902" s="15" t="s">
        <v>9828</v>
      </c>
      <c r="E902" s="15" t="s">
        <v>2764</v>
      </c>
      <c r="F902" s="15">
        <v>1</v>
      </c>
      <c r="G902" s="15">
        <v>40</v>
      </c>
      <c r="H902" s="15">
        <v>40</v>
      </c>
      <c r="I902" s="15">
        <v>0.5</v>
      </c>
      <c r="J902" s="15"/>
      <c r="K902" s="15">
        <v>200</v>
      </c>
      <c r="L902" s="15">
        <v>125</v>
      </c>
      <c r="M902" s="15">
        <v>1</v>
      </c>
      <c r="N902" s="15" t="s">
        <v>3</v>
      </c>
    </row>
    <row r="903" spans="1:14" ht="15" customHeight="1">
      <c r="A903" s="3" t="s">
        <v>762</v>
      </c>
      <c r="B903" s="15" t="s">
        <v>1</v>
      </c>
      <c r="C903" s="15" t="s">
        <v>779</v>
      </c>
      <c r="D903" s="15" t="s">
        <v>9828</v>
      </c>
      <c r="E903" s="15" t="s">
        <v>2764</v>
      </c>
      <c r="F903" s="15">
        <v>1</v>
      </c>
      <c r="G903" s="15">
        <v>40</v>
      </c>
      <c r="H903" s="15">
        <v>30</v>
      </c>
      <c r="I903" s="15">
        <v>0.55000000000000004</v>
      </c>
      <c r="J903" s="15" t="s">
        <v>975</v>
      </c>
      <c r="K903" s="15">
        <v>400</v>
      </c>
      <c r="L903" s="15">
        <v>150</v>
      </c>
      <c r="M903" s="15">
        <v>1</v>
      </c>
      <c r="N903" s="15" t="s">
        <v>3</v>
      </c>
    </row>
    <row r="904" spans="1:14" ht="15" customHeight="1">
      <c r="A904" s="3" t="s">
        <v>763</v>
      </c>
      <c r="B904" s="15" t="s">
        <v>1</v>
      </c>
      <c r="C904" s="15" t="s">
        <v>8</v>
      </c>
      <c r="D904" s="15" t="s">
        <v>9828</v>
      </c>
      <c r="E904" s="15" t="s">
        <v>2764</v>
      </c>
      <c r="F904" s="15">
        <v>1</v>
      </c>
      <c r="G904" s="15">
        <v>40</v>
      </c>
      <c r="H904" s="15">
        <v>30</v>
      </c>
      <c r="I904" s="15">
        <v>0.55000000000000004</v>
      </c>
      <c r="J904" s="15"/>
      <c r="K904" s="15">
        <v>100</v>
      </c>
      <c r="L904" s="15">
        <v>125</v>
      </c>
      <c r="M904" s="15">
        <v>1</v>
      </c>
      <c r="N904" s="15" t="s">
        <v>3</v>
      </c>
    </row>
    <row r="905" spans="1:14" ht="15" customHeight="1">
      <c r="A905" s="3" t="s">
        <v>1021</v>
      </c>
      <c r="B905" s="15" t="s">
        <v>1</v>
      </c>
      <c r="C905" s="15" t="s">
        <v>756</v>
      </c>
      <c r="D905" s="15" t="s">
        <v>9828</v>
      </c>
      <c r="E905" s="15" t="s">
        <v>2764</v>
      </c>
      <c r="F905" s="15">
        <v>1</v>
      </c>
      <c r="G905" s="15">
        <v>40</v>
      </c>
      <c r="H905" s="15">
        <v>25</v>
      </c>
      <c r="I905" s="15">
        <v>0.55000000000000004</v>
      </c>
      <c r="J905" s="15"/>
      <c r="K905" s="15">
        <v>50</v>
      </c>
      <c r="L905" s="15">
        <v>150</v>
      </c>
      <c r="M905" s="15">
        <v>1</v>
      </c>
      <c r="N905" s="15" t="s">
        <v>3</v>
      </c>
    </row>
    <row r="906" spans="1:14" ht="15" customHeight="1">
      <c r="A906" s="3" t="s">
        <v>766</v>
      </c>
      <c r="B906" s="15" t="s">
        <v>1</v>
      </c>
      <c r="C906" s="15" t="s">
        <v>4</v>
      </c>
      <c r="D906" s="15" t="s">
        <v>9828</v>
      </c>
      <c r="E906" s="15" t="s">
        <v>2764</v>
      </c>
      <c r="F906" s="15">
        <v>1</v>
      </c>
      <c r="G906" s="15">
        <v>50</v>
      </c>
      <c r="H906" s="15">
        <v>40</v>
      </c>
      <c r="I906" s="15">
        <v>0.75</v>
      </c>
      <c r="J906" s="15"/>
      <c r="K906" s="15">
        <v>200</v>
      </c>
      <c r="L906" s="15">
        <v>150</v>
      </c>
      <c r="M906" s="15">
        <v>1</v>
      </c>
      <c r="N906" s="15" t="s">
        <v>3</v>
      </c>
    </row>
    <row r="907" spans="1:14" ht="15" customHeight="1">
      <c r="A907" s="3" t="s">
        <v>769</v>
      </c>
      <c r="B907" s="15" t="s">
        <v>1</v>
      </c>
      <c r="C907" s="15" t="s">
        <v>727</v>
      </c>
      <c r="D907" s="15" t="s">
        <v>9828</v>
      </c>
      <c r="E907" s="15" t="s">
        <v>2764</v>
      </c>
      <c r="F907" s="15">
        <v>1</v>
      </c>
      <c r="G907" s="15">
        <v>60</v>
      </c>
      <c r="H907" s="15">
        <v>30</v>
      </c>
      <c r="I907" s="15">
        <v>0.71</v>
      </c>
      <c r="J907" s="15"/>
      <c r="K907" s="15">
        <v>100</v>
      </c>
      <c r="L907" s="15">
        <v>150</v>
      </c>
      <c r="M907" s="15">
        <v>1</v>
      </c>
      <c r="N907" s="15" t="s">
        <v>3</v>
      </c>
    </row>
    <row r="908" spans="1:14" ht="15" customHeight="1">
      <c r="A908" s="3" t="s">
        <v>770</v>
      </c>
      <c r="B908" s="15" t="s">
        <v>1</v>
      </c>
      <c r="C908" s="15" t="s">
        <v>1018</v>
      </c>
      <c r="D908" s="15" t="s">
        <v>9828</v>
      </c>
      <c r="E908" s="15" t="s">
        <v>2764</v>
      </c>
      <c r="F908" s="15">
        <v>1</v>
      </c>
      <c r="G908" s="15">
        <v>60</v>
      </c>
      <c r="H908" s="15">
        <v>30</v>
      </c>
      <c r="I908" s="15">
        <v>0.71</v>
      </c>
      <c r="J908" s="15"/>
      <c r="K908" s="15">
        <v>100</v>
      </c>
      <c r="L908" s="15">
        <v>150</v>
      </c>
      <c r="M908" s="15">
        <v>1</v>
      </c>
      <c r="N908" s="15" t="s">
        <v>3</v>
      </c>
    </row>
    <row r="909" spans="1:14" ht="15" customHeight="1">
      <c r="A909" s="3" t="s">
        <v>771</v>
      </c>
      <c r="B909" s="15" t="s">
        <v>1</v>
      </c>
      <c r="C909" s="15" t="s">
        <v>4</v>
      </c>
      <c r="D909" s="15" t="s">
        <v>9828</v>
      </c>
      <c r="E909" s="15" t="s">
        <v>2764</v>
      </c>
      <c r="F909" s="15">
        <v>1</v>
      </c>
      <c r="G909" s="15">
        <v>60</v>
      </c>
      <c r="H909" s="15">
        <v>40</v>
      </c>
      <c r="I909" s="15">
        <v>0.75</v>
      </c>
      <c r="J909" s="15"/>
      <c r="K909" s="15">
        <v>200</v>
      </c>
      <c r="L909" s="15">
        <v>150</v>
      </c>
      <c r="M909" s="15">
        <v>1</v>
      </c>
      <c r="N909" s="15" t="s">
        <v>3</v>
      </c>
    </row>
    <row r="910" spans="1:14" ht="15" customHeight="1">
      <c r="A910" s="3" t="s">
        <v>773</v>
      </c>
      <c r="B910" s="15" t="s">
        <v>1</v>
      </c>
      <c r="C910" s="15" t="s">
        <v>779</v>
      </c>
      <c r="D910" s="15" t="s">
        <v>9828</v>
      </c>
      <c r="E910" s="15" t="s">
        <v>2764</v>
      </c>
      <c r="F910" s="15">
        <v>1</v>
      </c>
      <c r="G910" s="15">
        <v>60</v>
      </c>
      <c r="H910" s="15">
        <v>30</v>
      </c>
      <c r="I910" s="15">
        <v>0.7</v>
      </c>
      <c r="J910" s="15" t="s">
        <v>396</v>
      </c>
      <c r="K910" s="15">
        <v>400</v>
      </c>
      <c r="L910" s="15">
        <v>150</v>
      </c>
      <c r="M910" s="15">
        <v>1</v>
      </c>
      <c r="N910" s="15" t="s">
        <v>3</v>
      </c>
    </row>
    <row r="911" spans="1:14" ht="15" customHeight="1">
      <c r="A911" s="3" t="s">
        <v>774</v>
      </c>
      <c r="B911" s="15" t="s">
        <v>1</v>
      </c>
      <c r="C911" s="15" t="s">
        <v>8</v>
      </c>
      <c r="D911" s="15" t="s">
        <v>9828</v>
      </c>
      <c r="E911" s="15" t="s">
        <v>2764</v>
      </c>
      <c r="F911" s="15">
        <v>1</v>
      </c>
      <c r="G911" s="15">
        <v>60</v>
      </c>
      <c r="H911" s="15">
        <v>30</v>
      </c>
      <c r="I911" s="15">
        <v>0.7</v>
      </c>
      <c r="J911" s="15"/>
      <c r="K911" s="15">
        <v>100</v>
      </c>
      <c r="L911" s="15">
        <v>150</v>
      </c>
      <c r="M911" s="15">
        <v>1</v>
      </c>
      <c r="N911" s="15" t="s">
        <v>3</v>
      </c>
    </row>
    <row r="912" spans="1:14" ht="15" customHeight="1">
      <c r="A912" s="3" t="s">
        <v>1022</v>
      </c>
      <c r="B912" s="15" t="s">
        <v>1</v>
      </c>
      <c r="C912" s="15" t="s">
        <v>756</v>
      </c>
      <c r="D912" s="15" t="s">
        <v>9828</v>
      </c>
      <c r="E912" s="15" t="s">
        <v>2764</v>
      </c>
      <c r="F912" s="15">
        <v>1</v>
      </c>
      <c r="G912" s="15">
        <v>60</v>
      </c>
      <c r="H912" s="15">
        <v>25</v>
      </c>
      <c r="I912" s="15">
        <v>0.68</v>
      </c>
      <c r="J912" s="15"/>
      <c r="K912" s="15">
        <v>50</v>
      </c>
      <c r="L912" s="15">
        <v>150</v>
      </c>
      <c r="M912" s="15">
        <v>1</v>
      </c>
      <c r="N912" s="15" t="s">
        <v>3</v>
      </c>
    </row>
    <row r="913" spans="1:14" ht="15" customHeight="1">
      <c r="A913" s="3" t="s">
        <v>777</v>
      </c>
      <c r="B913" s="15" t="s">
        <v>1</v>
      </c>
      <c r="C913" s="15" t="s">
        <v>4</v>
      </c>
      <c r="D913" s="15" t="s">
        <v>9828</v>
      </c>
      <c r="E913" s="15" t="s">
        <v>2764</v>
      </c>
      <c r="F913" s="15">
        <v>1</v>
      </c>
      <c r="G913" s="15">
        <v>90</v>
      </c>
      <c r="H913" s="15">
        <v>40</v>
      </c>
      <c r="I913" s="15">
        <v>0.8</v>
      </c>
      <c r="J913" s="15"/>
      <c r="K913" s="15">
        <v>100</v>
      </c>
      <c r="L913" s="15">
        <v>150</v>
      </c>
      <c r="M913" s="15">
        <v>1</v>
      </c>
      <c r="N913" s="15" t="s">
        <v>3</v>
      </c>
    </row>
    <row r="914" spans="1:14" ht="15" customHeight="1">
      <c r="A914" s="3" t="s">
        <v>780</v>
      </c>
      <c r="B914" s="15" t="s">
        <v>1</v>
      </c>
      <c r="C914" s="15" t="s">
        <v>779</v>
      </c>
      <c r="D914" s="15" t="s">
        <v>9828</v>
      </c>
      <c r="E914" s="15" t="s">
        <v>2764</v>
      </c>
      <c r="F914" s="15">
        <v>1</v>
      </c>
      <c r="G914" s="15">
        <v>100</v>
      </c>
      <c r="H914" s="15">
        <v>30</v>
      </c>
      <c r="I914" s="15">
        <v>0.8</v>
      </c>
      <c r="J914" s="15"/>
      <c r="K914" s="15">
        <v>1</v>
      </c>
      <c r="L914" s="15">
        <v>150</v>
      </c>
      <c r="M914" s="15">
        <v>1</v>
      </c>
      <c r="N914" s="15" t="s">
        <v>3</v>
      </c>
    </row>
    <row r="915" spans="1:14" ht="15" customHeight="1">
      <c r="A915" s="3" t="s">
        <v>782</v>
      </c>
      <c r="B915" s="15" t="s">
        <v>1</v>
      </c>
      <c r="C915" s="15" t="s">
        <v>8</v>
      </c>
      <c r="D915" s="15" t="s">
        <v>9828</v>
      </c>
      <c r="E915" s="15" t="s">
        <v>2764</v>
      </c>
      <c r="F915" s="15">
        <v>1</v>
      </c>
      <c r="G915" s="15">
        <v>100</v>
      </c>
      <c r="H915" s="15">
        <v>30</v>
      </c>
      <c r="I915" s="15">
        <v>0.8</v>
      </c>
      <c r="J915" s="15"/>
      <c r="K915" s="15">
        <v>0.5</v>
      </c>
      <c r="L915" s="15">
        <v>175</v>
      </c>
      <c r="M915" s="15">
        <v>1</v>
      </c>
      <c r="N915" s="15" t="s">
        <v>3</v>
      </c>
    </row>
    <row r="916" spans="1:14" ht="15" customHeight="1">
      <c r="A916" s="3" t="s">
        <v>784</v>
      </c>
      <c r="B916" s="15" t="s">
        <v>1</v>
      </c>
      <c r="C916" s="15" t="s">
        <v>779</v>
      </c>
      <c r="D916" s="15" t="s">
        <v>9828</v>
      </c>
      <c r="E916" s="15" t="s">
        <v>2764</v>
      </c>
      <c r="F916" s="15">
        <v>1</v>
      </c>
      <c r="G916" s="15">
        <v>150</v>
      </c>
      <c r="H916" s="15">
        <v>30</v>
      </c>
      <c r="I916" s="15">
        <v>0.85</v>
      </c>
      <c r="J916" s="15"/>
      <c r="K916" s="15">
        <v>1</v>
      </c>
      <c r="L916" s="15">
        <v>150</v>
      </c>
      <c r="M916" s="15">
        <v>1</v>
      </c>
      <c r="N916" s="15" t="s">
        <v>3</v>
      </c>
    </row>
    <row r="917" spans="1:14" ht="15" customHeight="1">
      <c r="A917" s="3" t="s">
        <v>786</v>
      </c>
      <c r="B917" s="15" t="s">
        <v>1</v>
      </c>
      <c r="C917" s="15" t="s">
        <v>8</v>
      </c>
      <c r="D917" s="15" t="s">
        <v>9828</v>
      </c>
      <c r="E917" s="15" t="s">
        <v>2764</v>
      </c>
      <c r="F917" s="15">
        <v>1</v>
      </c>
      <c r="G917" s="15">
        <v>150</v>
      </c>
      <c r="H917" s="15">
        <v>30</v>
      </c>
      <c r="I917" s="15">
        <v>0.85</v>
      </c>
      <c r="J917" s="15"/>
      <c r="K917" s="15">
        <v>0.5</v>
      </c>
      <c r="L917" s="15">
        <v>175</v>
      </c>
      <c r="M917" s="15">
        <v>1</v>
      </c>
      <c r="N917" s="15" t="s">
        <v>3</v>
      </c>
    </row>
    <row r="918" spans="1:14" ht="15" customHeight="1">
      <c r="A918" s="3" t="s">
        <v>788</v>
      </c>
      <c r="B918" s="15" t="s">
        <v>1</v>
      </c>
      <c r="C918" s="15" t="s">
        <v>779</v>
      </c>
      <c r="D918" s="15" t="s">
        <v>9828</v>
      </c>
      <c r="E918" s="15" t="s">
        <v>2764</v>
      </c>
      <c r="F918" s="15">
        <v>1</v>
      </c>
      <c r="G918" s="15">
        <v>200</v>
      </c>
      <c r="H918" s="15">
        <v>30</v>
      </c>
      <c r="I918" s="15">
        <v>0.85</v>
      </c>
      <c r="J918" s="15"/>
      <c r="K918" s="15">
        <v>1</v>
      </c>
      <c r="L918" s="15">
        <v>150</v>
      </c>
      <c r="M918" s="15">
        <v>1</v>
      </c>
      <c r="N918" s="15" t="s">
        <v>3</v>
      </c>
    </row>
    <row r="919" spans="1:14" ht="15" customHeight="1">
      <c r="A919" s="3" t="s">
        <v>790</v>
      </c>
      <c r="B919" s="15" t="s">
        <v>1</v>
      </c>
      <c r="C919" s="15" t="s">
        <v>8</v>
      </c>
      <c r="D919" s="15" t="s">
        <v>9828</v>
      </c>
      <c r="E919" s="15" t="s">
        <v>2764</v>
      </c>
      <c r="F919" s="15">
        <v>1</v>
      </c>
      <c r="G919" s="15">
        <v>200</v>
      </c>
      <c r="H919" s="15">
        <v>30</v>
      </c>
      <c r="I919" s="15">
        <v>0.85</v>
      </c>
      <c r="J919" s="15"/>
      <c r="K919" s="15">
        <v>0.5</v>
      </c>
      <c r="L919" s="15">
        <v>175</v>
      </c>
      <c r="M919" s="15">
        <v>1</v>
      </c>
      <c r="N919" s="15" t="s">
        <v>3</v>
      </c>
    </row>
    <row r="920" spans="1:14" ht="15" customHeight="1">
      <c r="A920" s="3" t="s">
        <v>792</v>
      </c>
      <c r="B920" s="15" t="s">
        <v>1</v>
      </c>
      <c r="C920" s="15" t="s">
        <v>779</v>
      </c>
      <c r="D920" s="15" t="s">
        <v>9828</v>
      </c>
      <c r="E920" s="15" t="s">
        <v>2764</v>
      </c>
      <c r="F920" s="15">
        <v>1</v>
      </c>
      <c r="G920" s="15">
        <v>40</v>
      </c>
      <c r="H920" s="15">
        <v>30</v>
      </c>
      <c r="I920" s="15">
        <v>0.65</v>
      </c>
      <c r="J920" s="15"/>
      <c r="K920" s="15">
        <v>1</v>
      </c>
      <c r="L920" s="15">
        <v>150</v>
      </c>
      <c r="M920" s="15">
        <v>1</v>
      </c>
      <c r="N920" s="15" t="s">
        <v>3</v>
      </c>
    </row>
    <row r="921" spans="1:14" ht="15" customHeight="1">
      <c r="A921" s="3" t="s">
        <v>794</v>
      </c>
      <c r="B921" s="15" t="s">
        <v>1</v>
      </c>
      <c r="C921" s="15" t="s">
        <v>8</v>
      </c>
      <c r="D921" s="15" t="s">
        <v>9828</v>
      </c>
      <c r="E921" s="15" t="s">
        <v>2764</v>
      </c>
      <c r="F921" s="15">
        <v>1</v>
      </c>
      <c r="G921" s="15">
        <v>40</v>
      </c>
      <c r="H921" s="15">
        <v>30</v>
      </c>
      <c r="I921" s="15">
        <v>0.65</v>
      </c>
      <c r="J921" s="15"/>
      <c r="K921" s="15">
        <v>0.5</v>
      </c>
      <c r="L921" s="15">
        <v>175</v>
      </c>
      <c r="M921" s="15">
        <v>1</v>
      </c>
      <c r="N921" s="15" t="s">
        <v>3</v>
      </c>
    </row>
    <row r="922" spans="1:14" ht="15" customHeight="1">
      <c r="A922" s="3" t="s">
        <v>796</v>
      </c>
      <c r="B922" s="15" t="s">
        <v>1</v>
      </c>
      <c r="C922" s="15" t="s">
        <v>779</v>
      </c>
      <c r="D922" s="15" t="s">
        <v>9828</v>
      </c>
      <c r="E922" s="15" t="s">
        <v>2764</v>
      </c>
      <c r="F922" s="15">
        <v>1</v>
      </c>
      <c r="G922" s="15">
        <v>60</v>
      </c>
      <c r="H922" s="15">
        <v>30</v>
      </c>
      <c r="I922" s="15">
        <v>0.7</v>
      </c>
      <c r="J922" s="15"/>
      <c r="K922" s="15">
        <v>1</v>
      </c>
      <c r="L922" s="15">
        <v>150</v>
      </c>
      <c r="M922" s="15">
        <v>1</v>
      </c>
      <c r="N922" s="15" t="s">
        <v>3</v>
      </c>
    </row>
    <row r="923" spans="1:14" ht="15" customHeight="1">
      <c r="A923" s="3" t="s">
        <v>798</v>
      </c>
      <c r="B923" s="15" t="s">
        <v>1</v>
      </c>
      <c r="C923" s="15" t="s">
        <v>8</v>
      </c>
      <c r="D923" s="15" t="s">
        <v>9828</v>
      </c>
      <c r="E923" s="15" t="s">
        <v>2764</v>
      </c>
      <c r="F923" s="15">
        <v>1</v>
      </c>
      <c r="G923" s="15">
        <v>60</v>
      </c>
      <c r="H923" s="15">
        <v>30</v>
      </c>
      <c r="I923" s="15">
        <v>0.7</v>
      </c>
      <c r="J923" s="15"/>
      <c r="K923" s="15">
        <v>0.5</v>
      </c>
      <c r="L923" s="15">
        <v>175</v>
      </c>
      <c r="M923" s="15">
        <v>1</v>
      </c>
      <c r="N923" s="15" t="s">
        <v>3</v>
      </c>
    </row>
    <row r="924" spans="1:14" ht="15" customHeight="1">
      <c r="A924" s="3" t="s">
        <v>800</v>
      </c>
      <c r="B924" s="15" t="s">
        <v>1</v>
      </c>
      <c r="C924" s="15" t="s">
        <v>727</v>
      </c>
      <c r="D924" s="15" t="s">
        <v>9828</v>
      </c>
      <c r="E924" s="15" t="s">
        <v>2764</v>
      </c>
      <c r="F924" s="15">
        <v>2</v>
      </c>
      <c r="G924" s="15">
        <v>100</v>
      </c>
      <c r="H924" s="15">
        <v>50</v>
      </c>
      <c r="I924" s="15">
        <v>0.85</v>
      </c>
      <c r="J924" s="15"/>
      <c r="K924" s="15">
        <v>10</v>
      </c>
      <c r="L924" s="15">
        <v>150</v>
      </c>
      <c r="M924" s="15">
        <v>1</v>
      </c>
      <c r="N924" s="15" t="s">
        <v>3</v>
      </c>
    </row>
    <row r="925" spans="1:14" ht="15" customHeight="1">
      <c r="A925" s="3" t="s">
        <v>801</v>
      </c>
      <c r="B925" s="15" t="s">
        <v>1</v>
      </c>
      <c r="C925" s="15" t="s">
        <v>1018</v>
      </c>
      <c r="D925" s="15" t="s">
        <v>9828</v>
      </c>
      <c r="E925" s="15" t="s">
        <v>2764</v>
      </c>
      <c r="F925" s="15">
        <v>2</v>
      </c>
      <c r="G925" s="15">
        <v>100</v>
      </c>
      <c r="H925" s="15">
        <v>50</v>
      </c>
      <c r="I925" s="15">
        <v>0.85</v>
      </c>
      <c r="J925" s="15"/>
      <c r="K925" s="15">
        <v>10</v>
      </c>
      <c r="L925" s="15">
        <v>150</v>
      </c>
      <c r="M925" s="15">
        <v>1</v>
      </c>
      <c r="N925" s="15" t="s">
        <v>3</v>
      </c>
    </row>
    <row r="926" spans="1:14" ht="15" customHeight="1">
      <c r="A926" s="3" t="s">
        <v>802</v>
      </c>
      <c r="B926" s="15" t="s">
        <v>1</v>
      </c>
      <c r="C926" s="15" t="s">
        <v>5</v>
      </c>
      <c r="D926" s="15" t="s">
        <v>9828</v>
      </c>
      <c r="E926" s="15" t="s">
        <v>2764</v>
      </c>
      <c r="F926" s="15">
        <v>2</v>
      </c>
      <c r="G926" s="15">
        <v>100</v>
      </c>
      <c r="H926" s="15">
        <v>50</v>
      </c>
      <c r="I926" s="15">
        <v>0.85</v>
      </c>
      <c r="J926" s="15"/>
      <c r="K926" s="15">
        <v>100</v>
      </c>
      <c r="L926" s="15">
        <v>150</v>
      </c>
      <c r="M926" s="15">
        <v>1</v>
      </c>
      <c r="N926" s="15" t="s">
        <v>3</v>
      </c>
    </row>
    <row r="927" spans="1:14" ht="15" customHeight="1">
      <c r="A927" s="3" t="s">
        <v>804</v>
      </c>
      <c r="B927" s="15" t="s">
        <v>1</v>
      </c>
      <c r="C927" s="15" t="s">
        <v>8</v>
      </c>
      <c r="D927" s="15" t="s">
        <v>9828</v>
      </c>
      <c r="E927" s="15" t="s">
        <v>2764</v>
      </c>
      <c r="F927" s="15">
        <v>2</v>
      </c>
      <c r="G927" s="15">
        <v>100</v>
      </c>
      <c r="H927" s="15">
        <v>50</v>
      </c>
      <c r="I927" s="15">
        <v>0.85</v>
      </c>
      <c r="J927" s="15"/>
      <c r="K927" s="15">
        <v>20</v>
      </c>
      <c r="L927" s="15">
        <v>150</v>
      </c>
      <c r="M927" s="15">
        <v>1</v>
      </c>
      <c r="N927" s="15" t="s">
        <v>3</v>
      </c>
    </row>
    <row r="928" spans="1:14" ht="15" customHeight="1">
      <c r="A928" s="3" t="s">
        <v>806</v>
      </c>
      <c r="B928" s="15" t="s">
        <v>1</v>
      </c>
      <c r="C928" s="15" t="s">
        <v>727</v>
      </c>
      <c r="D928" s="15" t="s">
        <v>9828</v>
      </c>
      <c r="E928" s="15" t="s">
        <v>2764</v>
      </c>
      <c r="F928" s="15">
        <v>2</v>
      </c>
      <c r="G928" s="15">
        <v>150</v>
      </c>
      <c r="H928" s="15">
        <v>50</v>
      </c>
      <c r="I928" s="15">
        <v>0.95</v>
      </c>
      <c r="J928" s="15"/>
      <c r="K928" s="15">
        <v>10</v>
      </c>
      <c r="L928" s="15">
        <v>150</v>
      </c>
      <c r="M928" s="15">
        <v>1</v>
      </c>
      <c r="N928" s="15" t="s">
        <v>3</v>
      </c>
    </row>
    <row r="929" spans="1:14" ht="15" customHeight="1">
      <c r="A929" s="3" t="s">
        <v>807</v>
      </c>
      <c r="B929" s="15" t="s">
        <v>1</v>
      </c>
      <c r="C929" s="15" t="s">
        <v>1018</v>
      </c>
      <c r="D929" s="15" t="s">
        <v>9828</v>
      </c>
      <c r="E929" s="15" t="s">
        <v>2764</v>
      </c>
      <c r="F929" s="15">
        <v>2</v>
      </c>
      <c r="G929" s="15">
        <v>150</v>
      </c>
      <c r="H929" s="15">
        <v>50</v>
      </c>
      <c r="I929" s="15">
        <v>0.95</v>
      </c>
      <c r="J929" s="15"/>
      <c r="K929" s="15">
        <v>10</v>
      </c>
      <c r="L929" s="15">
        <v>150</v>
      </c>
      <c r="M929" s="15">
        <v>1</v>
      </c>
      <c r="N929" s="15" t="s">
        <v>3</v>
      </c>
    </row>
    <row r="930" spans="1:14" ht="15" customHeight="1">
      <c r="A930" s="3" t="s">
        <v>808</v>
      </c>
      <c r="B930" s="15" t="s">
        <v>1</v>
      </c>
      <c r="C930" s="15" t="s">
        <v>5</v>
      </c>
      <c r="D930" s="15" t="s">
        <v>9828</v>
      </c>
      <c r="E930" s="15" t="s">
        <v>2764</v>
      </c>
      <c r="F930" s="15">
        <v>2</v>
      </c>
      <c r="G930" s="15">
        <v>150</v>
      </c>
      <c r="H930" s="15">
        <v>50</v>
      </c>
      <c r="I930" s="15">
        <v>0.95</v>
      </c>
      <c r="J930" s="15"/>
      <c r="K930" s="15">
        <v>100</v>
      </c>
      <c r="L930" s="15">
        <v>150</v>
      </c>
      <c r="M930" s="15">
        <v>1</v>
      </c>
      <c r="N930" s="15" t="s">
        <v>3</v>
      </c>
    </row>
    <row r="931" spans="1:14" ht="15" customHeight="1">
      <c r="A931" s="3" t="s">
        <v>810</v>
      </c>
      <c r="B931" s="15" t="s">
        <v>1</v>
      </c>
      <c r="C931" s="15" t="s">
        <v>8</v>
      </c>
      <c r="D931" s="15" t="s">
        <v>9828</v>
      </c>
      <c r="E931" s="15" t="s">
        <v>2764</v>
      </c>
      <c r="F931" s="15">
        <v>2</v>
      </c>
      <c r="G931" s="15">
        <v>150</v>
      </c>
      <c r="H931" s="15">
        <v>50</v>
      </c>
      <c r="I931" s="15">
        <v>0.95</v>
      </c>
      <c r="J931" s="15"/>
      <c r="K931" s="15">
        <v>10</v>
      </c>
      <c r="L931" s="15">
        <v>150</v>
      </c>
      <c r="M931" s="15">
        <v>1</v>
      </c>
      <c r="N931" s="15" t="s">
        <v>3</v>
      </c>
    </row>
    <row r="932" spans="1:14" ht="15" customHeight="1">
      <c r="A932" s="3" t="s">
        <v>812</v>
      </c>
      <c r="B932" s="15" t="s">
        <v>1</v>
      </c>
      <c r="C932" s="15" t="s">
        <v>727</v>
      </c>
      <c r="D932" s="15" t="s">
        <v>9828</v>
      </c>
      <c r="E932" s="15" t="s">
        <v>2764</v>
      </c>
      <c r="F932" s="15">
        <v>2</v>
      </c>
      <c r="G932" s="15">
        <v>200</v>
      </c>
      <c r="H932" s="15">
        <v>50</v>
      </c>
      <c r="I932" s="15">
        <v>0.95</v>
      </c>
      <c r="J932" s="15"/>
      <c r="K932" s="15">
        <v>10</v>
      </c>
      <c r="L932" s="15">
        <v>150</v>
      </c>
      <c r="M932" s="15">
        <v>1</v>
      </c>
      <c r="N932" s="15" t="s">
        <v>3</v>
      </c>
    </row>
    <row r="933" spans="1:14" ht="15" customHeight="1">
      <c r="A933" s="3" t="s">
        <v>813</v>
      </c>
      <c r="B933" s="15" t="s">
        <v>1</v>
      </c>
      <c r="C933" s="15" t="s">
        <v>1018</v>
      </c>
      <c r="D933" s="15" t="s">
        <v>9828</v>
      </c>
      <c r="E933" s="15" t="s">
        <v>2764</v>
      </c>
      <c r="F933" s="15">
        <v>2</v>
      </c>
      <c r="G933" s="15">
        <v>200</v>
      </c>
      <c r="H933" s="15">
        <v>50</v>
      </c>
      <c r="I933" s="15">
        <v>0.95</v>
      </c>
      <c r="J933" s="15"/>
      <c r="K933" s="15">
        <v>10</v>
      </c>
      <c r="L933" s="15">
        <v>150</v>
      </c>
      <c r="M933" s="15">
        <v>1</v>
      </c>
      <c r="N933" s="15" t="s">
        <v>3</v>
      </c>
    </row>
    <row r="934" spans="1:14" ht="15" customHeight="1">
      <c r="A934" s="3" t="s">
        <v>815</v>
      </c>
      <c r="B934" s="15" t="s">
        <v>1</v>
      </c>
      <c r="C934" s="15" t="s">
        <v>8</v>
      </c>
      <c r="D934" s="15" t="s">
        <v>9828</v>
      </c>
      <c r="E934" s="15" t="s">
        <v>2764</v>
      </c>
      <c r="F934" s="15">
        <v>2</v>
      </c>
      <c r="G934" s="15">
        <v>200</v>
      </c>
      <c r="H934" s="15">
        <v>50</v>
      </c>
      <c r="I934" s="15">
        <v>0.95</v>
      </c>
      <c r="J934" s="15"/>
      <c r="K934" s="15">
        <v>10</v>
      </c>
      <c r="L934" s="15">
        <v>150</v>
      </c>
      <c r="M934" s="15">
        <v>1</v>
      </c>
      <c r="N934" s="15" t="s">
        <v>3</v>
      </c>
    </row>
    <row r="935" spans="1:14" ht="15" customHeight="1">
      <c r="A935" s="3" t="s">
        <v>816</v>
      </c>
      <c r="B935" s="15" t="s">
        <v>1</v>
      </c>
      <c r="C935" s="15" t="s">
        <v>5</v>
      </c>
      <c r="D935" s="15" t="s">
        <v>9828</v>
      </c>
      <c r="E935" s="15" t="s">
        <v>2764</v>
      </c>
      <c r="F935" s="15">
        <v>2</v>
      </c>
      <c r="G935" s="15">
        <v>20</v>
      </c>
      <c r="H935" s="15">
        <v>50</v>
      </c>
      <c r="I935" s="15">
        <v>0.5</v>
      </c>
      <c r="J935" s="15"/>
      <c r="K935" s="15">
        <v>400</v>
      </c>
      <c r="L935" s="15">
        <v>125</v>
      </c>
      <c r="M935" s="15">
        <v>1</v>
      </c>
      <c r="N935" s="15" t="s">
        <v>3</v>
      </c>
    </row>
    <row r="936" spans="1:14" ht="15" customHeight="1">
      <c r="A936" s="3" t="s">
        <v>819</v>
      </c>
      <c r="B936" s="15" t="s">
        <v>1</v>
      </c>
      <c r="C936" s="15" t="s">
        <v>756</v>
      </c>
      <c r="D936" s="15" t="s">
        <v>9828</v>
      </c>
      <c r="E936" s="15" t="s">
        <v>2764</v>
      </c>
      <c r="F936" s="15">
        <v>2</v>
      </c>
      <c r="G936" s="15">
        <v>20</v>
      </c>
      <c r="H936" s="15">
        <v>25</v>
      </c>
      <c r="I936" s="15">
        <v>0.6</v>
      </c>
      <c r="J936" s="15"/>
      <c r="K936" s="15">
        <v>150</v>
      </c>
      <c r="L936" s="15">
        <v>150</v>
      </c>
      <c r="M936" s="15">
        <v>1</v>
      </c>
      <c r="N936" s="15" t="s">
        <v>3</v>
      </c>
    </row>
    <row r="937" spans="1:14" ht="15" customHeight="1">
      <c r="A937" s="3" t="s">
        <v>821</v>
      </c>
      <c r="B937" s="15" t="s">
        <v>1</v>
      </c>
      <c r="C937" s="15" t="s">
        <v>5</v>
      </c>
      <c r="D937" s="15" t="s">
        <v>9828</v>
      </c>
      <c r="E937" s="15" t="s">
        <v>2764</v>
      </c>
      <c r="F937" s="15">
        <v>2</v>
      </c>
      <c r="G937" s="15">
        <v>30</v>
      </c>
      <c r="H937" s="15">
        <v>50</v>
      </c>
      <c r="I937" s="15">
        <v>0.5</v>
      </c>
      <c r="J937" s="15"/>
      <c r="K937" s="15">
        <v>400</v>
      </c>
      <c r="L937" s="15">
        <v>125</v>
      </c>
      <c r="M937" s="15">
        <v>1</v>
      </c>
      <c r="N937" s="15" t="s">
        <v>3</v>
      </c>
    </row>
    <row r="938" spans="1:14" ht="15" customHeight="1">
      <c r="A938" s="3" t="s">
        <v>823</v>
      </c>
      <c r="B938" s="15" t="s">
        <v>1</v>
      </c>
      <c r="C938" s="15" t="s">
        <v>756</v>
      </c>
      <c r="D938" s="15" t="s">
        <v>9828</v>
      </c>
      <c r="E938" s="15" t="s">
        <v>2764</v>
      </c>
      <c r="F938" s="15">
        <v>2</v>
      </c>
      <c r="G938" s="15">
        <v>30</v>
      </c>
      <c r="H938" s="15">
        <v>25</v>
      </c>
      <c r="I938" s="15">
        <v>0.6</v>
      </c>
      <c r="J938" s="15"/>
      <c r="K938" s="15">
        <v>150</v>
      </c>
      <c r="L938" s="15">
        <v>150</v>
      </c>
      <c r="M938" s="15">
        <v>1</v>
      </c>
      <c r="N938" s="15" t="s">
        <v>3</v>
      </c>
    </row>
    <row r="939" spans="1:14" ht="15" customHeight="1">
      <c r="A939" s="3" t="s">
        <v>825</v>
      </c>
      <c r="B939" s="15" t="s">
        <v>1</v>
      </c>
      <c r="C939" s="15" t="s">
        <v>727</v>
      </c>
      <c r="D939" s="15" t="s">
        <v>9828</v>
      </c>
      <c r="E939" s="15" t="s">
        <v>2764</v>
      </c>
      <c r="F939" s="15">
        <v>2</v>
      </c>
      <c r="G939" s="15">
        <v>40</v>
      </c>
      <c r="H939" s="15">
        <v>50</v>
      </c>
      <c r="I939" s="15">
        <v>0.56999999999999995</v>
      </c>
      <c r="J939" s="15"/>
      <c r="K939" s="15">
        <v>200</v>
      </c>
      <c r="L939" s="15">
        <v>150</v>
      </c>
      <c r="M939" s="15">
        <v>1</v>
      </c>
      <c r="N939" s="15" t="s">
        <v>3</v>
      </c>
    </row>
    <row r="940" spans="1:14" ht="15" customHeight="1">
      <c r="A940" s="3" t="s">
        <v>826</v>
      </c>
      <c r="B940" s="15" t="s">
        <v>1</v>
      </c>
      <c r="C940" s="15" t="s">
        <v>1018</v>
      </c>
      <c r="D940" s="15" t="s">
        <v>9828</v>
      </c>
      <c r="E940" s="15" t="s">
        <v>2764</v>
      </c>
      <c r="F940" s="15">
        <v>2</v>
      </c>
      <c r="G940" s="15">
        <v>40</v>
      </c>
      <c r="H940" s="15">
        <v>50</v>
      </c>
      <c r="I940" s="15">
        <v>0.56999999999999995</v>
      </c>
      <c r="J940" s="15"/>
      <c r="K940" s="15">
        <v>200</v>
      </c>
      <c r="L940" s="15">
        <v>150</v>
      </c>
      <c r="M940" s="15">
        <v>1</v>
      </c>
      <c r="N940" s="15" t="s">
        <v>3</v>
      </c>
    </row>
    <row r="941" spans="1:14" ht="15" customHeight="1">
      <c r="A941" s="3" t="s">
        <v>827</v>
      </c>
      <c r="B941" s="15" t="s">
        <v>1</v>
      </c>
      <c r="C941" s="15" t="s">
        <v>5</v>
      </c>
      <c r="D941" s="15" t="s">
        <v>9828</v>
      </c>
      <c r="E941" s="15" t="s">
        <v>2764</v>
      </c>
      <c r="F941" s="15">
        <v>2</v>
      </c>
      <c r="G941" s="15">
        <v>40</v>
      </c>
      <c r="H941" s="15">
        <v>50</v>
      </c>
      <c r="I941" s="15">
        <v>0.5</v>
      </c>
      <c r="J941" s="15"/>
      <c r="K941" s="15">
        <v>400</v>
      </c>
      <c r="L941" s="15">
        <v>125</v>
      </c>
      <c r="M941" s="15">
        <v>1</v>
      </c>
      <c r="N941" s="15" t="s">
        <v>3</v>
      </c>
    </row>
    <row r="942" spans="1:14" ht="15" customHeight="1">
      <c r="A942" s="3" t="s">
        <v>828</v>
      </c>
      <c r="B942" s="15" t="s">
        <v>1</v>
      </c>
      <c r="C942" s="15" t="s">
        <v>8</v>
      </c>
      <c r="D942" s="15" t="s">
        <v>9828</v>
      </c>
      <c r="E942" s="15" t="s">
        <v>2764</v>
      </c>
      <c r="F942" s="15">
        <v>2</v>
      </c>
      <c r="G942" s="15">
        <v>40</v>
      </c>
      <c r="H942" s="15">
        <v>50</v>
      </c>
      <c r="I942" s="15">
        <v>0.55000000000000004</v>
      </c>
      <c r="J942" s="15"/>
      <c r="K942" s="15">
        <v>200</v>
      </c>
      <c r="L942" s="15">
        <v>150</v>
      </c>
      <c r="M942" s="15">
        <v>1</v>
      </c>
      <c r="N942" s="15" t="s">
        <v>3</v>
      </c>
    </row>
    <row r="943" spans="1:14" ht="15" customHeight="1">
      <c r="A943" s="3" t="s">
        <v>830</v>
      </c>
      <c r="B943" s="15" t="s">
        <v>1</v>
      </c>
      <c r="C943" s="15" t="s">
        <v>756</v>
      </c>
      <c r="D943" s="15" t="s">
        <v>9828</v>
      </c>
      <c r="E943" s="15" t="s">
        <v>2764</v>
      </c>
      <c r="F943" s="15">
        <v>2</v>
      </c>
      <c r="G943" s="15">
        <v>40</v>
      </c>
      <c r="H943" s="15">
        <v>25</v>
      </c>
      <c r="I943" s="15">
        <v>0.6</v>
      </c>
      <c r="J943" s="15"/>
      <c r="K943" s="15">
        <v>150</v>
      </c>
      <c r="L943" s="15">
        <v>150</v>
      </c>
      <c r="M943" s="15">
        <v>1</v>
      </c>
      <c r="N943" s="15" t="s">
        <v>3</v>
      </c>
    </row>
    <row r="944" spans="1:14" ht="15" customHeight="1">
      <c r="A944" s="3" t="s">
        <v>832</v>
      </c>
      <c r="B944" s="15" t="s">
        <v>1</v>
      </c>
      <c r="C944" s="15" t="s">
        <v>5</v>
      </c>
      <c r="D944" s="15" t="s">
        <v>9828</v>
      </c>
      <c r="E944" s="15" t="s">
        <v>2764</v>
      </c>
      <c r="F944" s="15">
        <v>2</v>
      </c>
      <c r="G944" s="15">
        <v>50</v>
      </c>
      <c r="H944" s="15">
        <v>50</v>
      </c>
      <c r="I944" s="15">
        <v>0.7</v>
      </c>
      <c r="J944" s="15"/>
      <c r="K944" s="15">
        <v>400</v>
      </c>
      <c r="L944" s="15">
        <v>150</v>
      </c>
      <c r="M944" s="15">
        <v>1</v>
      </c>
      <c r="N944" s="15" t="s">
        <v>3</v>
      </c>
    </row>
    <row r="945" spans="1:14" ht="15" customHeight="1">
      <c r="A945" s="3" t="s">
        <v>835</v>
      </c>
      <c r="B945" s="15" t="s">
        <v>1</v>
      </c>
      <c r="C945" s="15" t="s">
        <v>727</v>
      </c>
      <c r="D945" s="15" t="s">
        <v>9828</v>
      </c>
      <c r="E945" s="15" t="s">
        <v>2764</v>
      </c>
      <c r="F945" s="15">
        <v>2</v>
      </c>
      <c r="G945" s="15">
        <v>60</v>
      </c>
      <c r="H945" s="15">
        <v>50</v>
      </c>
      <c r="I945" s="15">
        <v>0.7</v>
      </c>
      <c r="J945" s="15"/>
      <c r="K945" s="15">
        <v>200</v>
      </c>
      <c r="L945" s="15">
        <v>150</v>
      </c>
      <c r="M945" s="15">
        <v>1</v>
      </c>
      <c r="N945" s="15" t="s">
        <v>3</v>
      </c>
    </row>
    <row r="946" spans="1:14" ht="15" customHeight="1">
      <c r="A946" s="3" t="s">
        <v>836</v>
      </c>
      <c r="B946" s="15" t="s">
        <v>1</v>
      </c>
      <c r="C946" s="15" t="s">
        <v>1018</v>
      </c>
      <c r="D946" s="15" t="s">
        <v>9828</v>
      </c>
      <c r="E946" s="15" t="s">
        <v>2764</v>
      </c>
      <c r="F946" s="15">
        <v>2</v>
      </c>
      <c r="G946" s="15">
        <v>60</v>
      </c>
      <c r="H946" s="15">
        <v>50</v>
      </c>
      <c r="I946" s="15">
        <v>0.7</v>
      </c>
      <c r="J946" s="15"/>
      <c r="K946" s="15">
        <v>200</v>
      </c>
      <c r="L946" s="15">
        <v>150</v>
      </c>
      <c r="M946" s="15">
        <v>1</v>
      </c>
      <c r="N946" s="15" t="s">
        <v>3</v>
      </c>
    </row>
    <row r="947" spans="1:14" ht="15" customHeight="1">
      <c r="A947" s="3" t="s">
        <v>837</v>
      </c>
      <c r="B947" s="15" t="s">
        <v>1</v>
      </c>
      <c r="C947" s="15" t="s">
        <v>5</v>
      </c>
      <c r="D947" s="15" t="s">
        <v>9828</v>
      </c>
      <c r="E947" s="15" t="s">
        <v>2764</v>
      </c>
      <c r="F947" s="15">
        <v>2</v>
      </c>
      <c r="G947" s="15">
        <v>60</v>
      </c>
      <c r="H947" s="15">
        <v>50</v>
      </c>
      <c r="I947" s="15">
        <v>0.7</v>
      </c>
      <c r="J947" s="15"/>
      <c r="K947" s="15">
        <v>400</v>
      </c>
      <c r="L947" s="15">
        <v>150</v>
      </c>
      <c r="M947" s="15">
        <v>1</v>
      </c>
      <c r="N947" s="15" t="s">
        <v>3</v>
      </c>
    </row>
    <row r="948" spans="1:14" ht="15" customHeight="1">
      <c r="A948" s="3" t="s">
        <v>838</v>
      </c>
      <c r="B948" s="15" t="s">
        <v>1</v>
      </c>
      <c r="C948" s="15" t="s">
        <v>8</v>
      </c>
      <c r="D948" s="15" t="s">
        <v>9828</v>
      </c>
      <c r="E948" s="15" t="s">
        <v>2764</v>
      </c>
      <c r="F948" s="15">
        <v>2</v>
      </c>
      <c r="G948" s="15">
        <v>60</v>
      </c>
      <c r="H948" s="15">
        <v>50</v>
      </c>
      <c r="I948" s="15">
        <v>0.7</v>
      </c>
      <c r="J948" s="15"/>
      <c r="K948" s="15">
        <v>200</v>
      </c>
      <c r="L948" s="15">
        <v>150</v>
      </c>
      <c r="M948" s="15">
        <v>1</v>
      </c>
      <c r="N948" s="15" t="s">
        <v>3</v>
      </c>
    </row>
    <row r="949" spans="1:14" ht="15" customHeight="1">
      <c r="A949" s="3" t="s">
        <v>840</v>
      </c>
      <c r="B949" s="15" t="s">
        <v>1</v>
      </c>
      <c r="C949" s="15" t="s">
        <v>5</v>
      </c>
      <c r="D949" s="15" t="s">
        <v>9828</v>
      </c>
      <c r="E949" s="15" t="s">
        <v>2764</v>
      </c>
      <c r="F949" s="15">
        <v>2</v>
      </c>
      <c r="G949" s="15">
        <v>90</v>
      </c>
      <c r="H949" s="15">
        <v>50</v>
      </c>
      <c r="I949" s="15">
        <v>0.85</v>
      </c>
      <c r="J949" s="15"/>
      <c r="K949" s="15">
        <v>100</v>
      </c>
      <c r="L949" s="15">
        <v>150</v>
      </c>
      <c r="M949" s="15">
        <v>1</v>
      </c>
      <c r="N949" s="15" t="s">
        <v>3</v>
      </c>
    </row>
    <row r="950" spans="1:14" ht="15" customHeight="1">
      <c r="A950" s="3" t="s">
        <v>842</v>
      </c>
      <c r="B950" s="15" t="s">
        <v>1</v>
      </c>
      <c r="C950" s="15" t="s">
        <v>727</v>
      </c>
      <c r="D950" s="15" t="s">
        <v>9828</v>
      </c>
      <c r="E950" s="15" t="s">
        <v>2764</v>
      </c>
      <c r="F950" s="15">
        <v>3</v>
      </c>
      <c r="G950" s="15">
        <v>100</v>
      </c>
      <c r="H950" s="15">
        <v>70</v>
      </c>
      <c r="I950" s="15">
        <v>0.88</v>
      </c>
      <c r="J950" s="15"/>
      <c r="K950" s="15">
        <v>10</v>
      </c>
      <c r="L950" s="15">
        <v>150</v>
      </c>
      <c r="M950" s="15">
        <v>1</v>
      </c>
      <c r="N950" s="15" t="s">
        <v>3</v>
      </c>
    </row>
    <row r="951" spans="1:14" ht="15" customHeight="1">
      <c r="A951" s="3" t="s">
        <v>843</v>
      </c>
      <c r="B951" s="15" t="s">
        <v>1</v>
      </c>
      <c r="C951" s="15" t="s">
        <v>1018</v>
      </c>
      <c r="D951" s="15" t="s">
        <v>9828</v>
      </c>
      <c r="E951" s="15" t="s">
        <v>2764</v>
      </c>
      <c r="F951" s="15">
        <v>3</v>
      </c>
      <c r="G951" s="15">
        <v>100</v>
      </c>
      <c r="H951" s="15">
        <v>70</v>
      </c>
      <c r="I951" s="15">
        <v>0.88</v>
      </c>
      <c r="J951" s="15"/>
      <c r="K951" s="15">
        <v>10</v>
      </c>
      <c r="L951" s="15">
        <v>150</v>
      </c>
      <c r="M951" s="15">
        <v>1</v>
      </c>
      <c r="N951" s="15" t="s">
        <v>3</v>
      </c>
    </row>
    <row r="952" spans="1:14" ht="15" customHeight="1">
      <c r="A952" s="3" t="s">
        <v>844</v>
      </c>
      <c r="B952" s="15" t="s">
        <v>1</v>
      </c>
      <c r="C952" s="15" t="s">
        <v>6</v>
      </c>
      <c r="D952" s="15" t="s">
        <v>9828</v>
      </c>
      <c r="E952" s="15" t="s">
        <v>2764</v>
      </c>
      <c r="F952" s="15">
        <v>3</v>
      </c>
      <c r="G952" s="15">
        <v>100</v>
      </c>
      <c r="H952" s="15">
        <v>75</v>
      </c>
      <c r="I952" s="15">
        <v>0.85</v>
      </c>
      <c r="J952" s="15" t="s">
        <v>9192</v>
      </c>
      <c r="K952" s="15">
        <v>100</v>
      </c>
      <c r="L952" s="15">
        <v>150</v>
      </c>
      <c r="M952" s="15">
        <v>1</v>
      </c>
      <c r="N952" s="15" t="s">
        <v>3</v>
      </c>
    </row>
    <row r="953" spans="1:14" ht="15" customHeight="1">
      <c r="A953" s="3" t="s">
        <v>846</v>
      </c>
      <c r="B953" s="15" t="s">
        <v>1</v>
      </c>
      <c r="C953" s="15" t="s">
        <v>8</v>
      </c>
      <c r="D953" s="15" t="s">
        <v>9828</v>
      </c>
      <c r="E953" s="15" t="s">
        <v>2764</v>
      </c>
      <c r="F953" s="15">
        <v>3</v>
      </c>
      <c r="G953" s="15">
        <v>100</v>
      </c>
      <c r="H953" s="15">
        <v>80</v>
      </c>
      <c r="I953" s="15">
        <v>0.85</v>
      </c>
      <c r="J953" s="15"/>
      <c r="K953" s="15">
        <v>20</v>
      </c>
      <c r="L953" s="15">
        <v>150</v>
      </c>
      <c r="M953" s="15">
        <v>1</v>
      </c>
      <c r="N953" s="15" t="s">
        <v>3</v>
      </c>
    </row>
    <row r="954" spans="1:14" ht="15" customHeight="1">
      <c r="A954" s="3" t="s">
        <v>848</v>
      </c>
      <c r="B954" s="15" t="s">
        <v>1</v>
      </c>
      <c r="C954" s="15" t="s">
        <v>727</v>
      </c>
      <c r="D954" s="15" t="s">
        <v>9828</v>
      </c>
      <c r="E954" s="15" t="s">
        <v>2764</v>
      </c>
      <c r="F954" s="15">
        <v>3</v>
      </c>
      <c r="G954" s="15">
        <v>150</v>
      </c>
      <c r="H954" s="15">
        <v>70</v>
      </c>
      <c r="I954" s="15">
        <v>0.95</v>
      </c>
      <c r="J954" s="15"/>
      <c r="K954" s="15">
        <v>10</v>
      </c>
      <c r="L954" s="15">
        <v>150</v>
      </c>
      <c r="M954" s="15">
        <v>1</v>
      </c>
      <c r="N954" s="15" t="s">
        <v>3</v>
      </c>
    </row>
    <row r="955" spans="1:14" ht="15" customHeight="1">
      <c r="A955" s="3" t="s">
        <v>849</v>
      </c>
      <c r="B955" s="15" t="s">
        <v>1</v>
      </c>
      <c r="C955" s="15" t="s">
        <v>1018</v>
      </c>
      <c r="D955" s="15" t="s">
        <v>9828</v>
      </c>
      <c r="E955" s="15" t="s">
        <v>2764</v>
      </c>
      <c r="F955" s="15">
        <v>3</v>
      </c>
      <c r="G955" s="15">
        <v>150</v>
      </c>
      <c r="H955" s="15">
        <v>70</v>
      </c>
      <c r="I955" s="15">
        <v>0.95</v>
      </c>
      <c r="J955" s="15"/>
      <c r="K955" s="15">
        <v>10</v>
      </c>
      <c r="L955" s="15">
        <v>150</v>
      </c>
      <c r="M955" s="15">
        <v>1</v>
      </c>
      <c r="N955" s="15" t="s">
        <v>3</v>
      </c>
    </row>
    <row r="956" spans="1:14" ht="15" customHeight="1">
      <c r="A956" s="3" t="s">
        <v>850</v>
      </c>
      <c r="B956" s="15" t="s">
        <v>1</v>
      </c>
      <c r="C956" s="15" t="s">
        <v>6</v>
      </c>
      <c r="D956" s="15" t="s">
        <v>9828</v>
      </c>
      <c r="E956" s="15" t="s">
        <v>2764</v>
      </c>
      <c r="F956" s="15">
        <v>3</v>
      </c>
      <c r="G956" s="15">
        <v>150</v>
      </c>
      <c r="H956" s="15">
        <v>75</v>
      </c>
      <c r="I956" s="15">
        <v>0.95</v>
      </c>
      <c r="J956" s="15" t="s">
        <v>9193</v>
      </c>
      <c r="K956" s="15">
        <v>100</v>
      </c>
      <c r="L956" s="15">
        <v>150</v>
      </c>
      <c r="M956" s="15">
        <v>1</v>
      </c>
      <c r="N956" s="15" t="s">
        <v>3</v>
      </c>
    </row>
    <row r="957" spans="1:14" ht="15" customHeight="1">
      <c r="A957" s="3" t="s">
        <v>852</v>
      </c>
      <c r="B957" s="15" t="s">
        <v>1</v>
      </c>
      <c r="C957" s="15" t="s">
        <v>8</v>
      </c>
      <c r="D957" s="15" t="s">
        <v>9828</v>
      </c>
      <c r="E957" s="15" t="s">
        <v>2764</v>
      </c>
      <c r="F957" s="15">
        <v>3</v>
      </c>
      <c r="G957" s="15">
        <v>150</v>
      </c>
      <c r="H957" s="15">
        <v>80</v>
      </c>
      <c r="I957" s="15">
        <v>0.95</v>
      </c>
      <c r="J957" s="15"/>
      <c r="K957" s="15">
        <v>10</v>
      </c>
      <c r="L957" s="15">
        <v>150</v>
      </c>
      <c r="M957" s="15">
        <v>1</v>
      </c>
      <c r="N957" s="15" t="s">
        <v>3</v>
      </c>
    </row>
    <row r="958" spans="1:14" ht="15" customHeight="1">
      <c r="A958" s="3" t="s">
        <v>855</v>
      </c>
      <c r="B958" s="15" t="s">
        <v>1</v>
      </c>
      <c r="C958" s="15" t="s">
        <v>727</v>
      </c>
      <c r="D958" s="15" t="s">
        <v>9828</v>
      </c>
      <c r="E958" s="15" t="s">
        <v>2764</v>
      </c>
      <c r="F958" s="15">
        <v>3</v>
      </c>
      <c r="G958" s="15">
        <v>200</v>
      </c>
      <c r="H958" s="15">
        <v>70</v>
      </c>
      <c r="I958" s="15">
        <v>0.95</v>
      </c>
      <c r="J958" s="15"/>
      <c r="K958" s="15">
        <v>10</v>
      </c>
      <c r="L958" s="15">
        <v>150</v>
      </c>
      <c r="M958" s="15">
        <v>1</v>
      </c>
      <c r="N958" s="15" t="s">
        <v>3</v>
      </c>
    </row>
    <row r="959" spans="1:14" ht="15" customHeight="1">
      <c r="A959" s="3" t="s">
        <v>856</v>
      </c>
      <c r="B959" s="15" t="s">
        <v>1</v>
      </c>
      <c r="C959" s="15" t="s">
        <v>1018</v>
      </c>
      <c r="D959" s="15" t="s">
        <v>9828</v>
      </c>
      <c r="E959" s="15" t="s">
        <v>2764</v>
      </c>
      <c r="F959" s="15">
        <v>3</v>
      </c>
      <c r="G959" s="15">
        <v>200</v>
      </c>
      <c r="H959" s="15">
        <v>70</v>
      </c>
      <c r="I959" s="15">
        <v>0.95</v>
      </c>
      <c r="J959" s="15"/>
      <c r="K959" s="15">
        <v>10</v>
      </c>
      <c r="L959" s="15">
        <v>150</v>
      </c>
      <c r="M959" s="15">
        <v>1</v>
      </c>
      <c r="N959" s="15" t="s">
        <v>3</v>
      </c>
    </row>
    <row r="960" spans="1:14" ht="15" customHeight="1">
      <c r="A960" s="3" t="s">
        <v>857</v>
      </c>
      <c r="B960" s="15" t="s">
        <v>1</v>
      </c>
      <c r="C960" s="15" t="s">
        <v>6</v>
      </c>
      <c r="D960" s="15" t="s">
        <v>9828</v>
      </c>
      <c r="E960" s="15" t="s">
        <v>2764</v>
      </c>
      <c r="F960" s="15">
        <v>3</v>
      </c>
      <c r="G960" s="15">
        <v>200</v>
      </c>
      <c r="H960" s="15">
        <v>75</v>
      </c>
      <c r="I960" s="15">
        <v>0.95</v>
      </c>
      <c r="J960" s="15" t="s">
        <v>9193</v>
      </c>
      <c r="K960" s="15">
        <v>100</v>
      </c>
      <c r="L960" s="15">
        <v>150</v>
      </c>
      <c r="M960" s="15">
        <v>1</v>
      </c>
      <c r="N960" s="15" t="s">
        <v>3</v>
      </c>
    </row>
    <row r="961" spans="1:14" ht="15" customHeight="1">
      <c r="A961" s="3" t="s">
        <v>859</v>
      </c>
      <c r="B961" s="15" t="s">
        <v>1</v>
      </c>
      <c r="C961" s="15" t="s">
        <v>8</v>
      </c>
      <c r="D961" s="15" t="s">
        <v>9828</v>
      </c>
      <c r="E961" s="15" t="s">
        <v>2764</v>
      </c>
      <c r="F961" s="15">
        <v>3</v>
      </c>
      <c r="G961" s="15">
        <v>200</v>
      </c>
      <c r="H961" s="15">
        <v>80</v>
      </c>
      <c r="I961" s="15">
        <v>0.95</v>
      </c>
      <c r="J961" s="15"/>
      <c r="K961" s="15">
        <v>10</v>
      </c>
      <c r="L961" s="15">
        <v>150</v>
      </c>
      <c r="M961" s="15">
        <v>1</v>
      </c>
      <c r="N961" s="15" t="s">
        <v>3</v>
      </c>
    </row>
    <row r="962" spans="1:14" ht="15" customHeight="1">
      <c r="A962" s="3" t="s">
        <v>860</v>
      </c>
      <c r="B962" s="15" t="s">
        <v>1</v>
      </c>
      <c r="C962" s="15" t="s">
        <v>6</v>
      </c>
      <c r="D962" s="15" t="s">
        <v>9828</v>
      </c>
      <c r="E962" s="15" t="s">
        <v>2764</v>
      </c>
      <c r="F962" s="15">
        <v>3</v>
      </c>
      <c r="G962" s="15">
        <v>20</v>
      </c>
      <c r="H962" s="15">
        <v>100</v>
      </c>
      <c r="I962" s="15">
        <v>0.5</v>
      </c>
      <c r="J962" s="15" t="s">
        <v>9196</v>
      </c>
      <c r="K962" s="15">
        <v>500</v>
      </c>
      <c r="L962" s="15">
        <v>125</v>
      </c>
      <c r="M962" s="15">
        <v>1</v>
      </c>
      <c r="N962" s="15" t="s">
        <v>3</v>
      </c>
    </row>
    <row r="963" spans="1:14" ht="15" customHeight="1">
      <c r="A963" s="3" t="s">
        <v>862</v>
      </c>
      <c r="B963" s="15" t="s">
        <v>1</v>
      </c>
      <c r="C963" s="15" t="s">
        <v>6</v>
      </c>
      <c r="D963" s="15" t="s">
        <v>9828</v>
      </c>
      <c r="E963" s="15" t="s">
        <v>2764</v>
      </c>
      <c r="F963" s="15">
        <v>3</v>
      </c>
      <c r="G963" s="15">
        <v>30</v>
      </c>
      <c r="H963" s="15">
        <v>100</v>
      </c>
      <c r="I963" s="15">
        <v>0.5</v>
      </c>
      <c r="J963" s="15" t="s">
        <v>9196</v>
      </c>
      <c r="K963" s="15">
        <v>500</v>
      </c>
      <c r="L963" s="15">
        <v>125</v>
      </c>
      <c r="M963" s="15">
        <v>1</v>
      </c>
      <c r="N963" s="15" t="s">
        <v>3</v>
      </c>
    </row>
    <row r="964" spans="1:14" ht="15" customHeight="1">
      <c r="A964" s="3" t="s">
        <v>864</v>
      </c>
      <c r="B964" s="15" t="s">
        <v>1</v>
      </c>
      <c r="C964" s="15" t="s">
        <v>727</v>
      </c>
      <c r="D964" s="15" t="s">
        <v>9828</v>
      </c>
      <c r="E964" s="15" t="s">
        <v>2764</v>
      </c>
      <c r="F964" s="15">
        <v>3</v>
      </c>
      <c r="G964" s="15">
        <v>40</v>
      </c>
      <c r="H964" s="15">
        <v>70</v>
      </c>
      <c r="I964" s="15">
        <v>0.59</v>
      </c>
      <c r="J964" s="15"/>
      <c r="K964" s="15">
        <v>200</v>
      </c>
      <c r="L964" s="15">
        <v>150</v>
      </c>
      <c r="M964" s="15">
        <v>1</v>
      </c>
      <c r="N964" s="15" t="s">
        <v>3</v>
      </c>
    </row>
    <row r="965" spans="1:14" ht="15" customHeight="1">
      <c r="A965" s="3" t="s">
        <v>865</v>
      </c>
      <c r="B965" s="15" t="s">
        <v>1</v>
      </c>
      <c r="C965" s="15" t="s">
        <v>1018</v>
      </c>
      <c r="D965" s="15" t="s">
        <v>9828</v>
      </c>
      <c r="E965" s="15" t="s">
        <v>2764</v>
      </c>
      <c r="F965" s="15">
        <v>3</v>
      </c>
      <c r="G965" s="15">
        <v>40</v>
      </c>
      <c r="H965" s="15">
        <v>70</v>
      </c>
      <c r="I965" s="15">
        <v>0.59</v>
      </c>
      <c r="J965" s="15"/>
      <c r="K965" s="15">
        <v>200</v>
      </c>
      <c r="L965" s="15">
        <v>150</v>
      </c>
      <c r="M965" s="15">
        <v>1</v>
      </c>
      <c r="N965" s="15" t="s">
        <v>3</v>
      </c>
    </row>
    <row r="966" spans="1:14" ht="15" customHeight="1">
      <c r="A966" s="3" t="s">
        <v>866</v>
      </c>
      <c r="B966" s="15" t="s">
        <v>1</v>
      </c>
      <c r="C966" s="15" t="s">
        <v>6</v>
      </c>
      <c r="D966" s="15" t="s">
        <v>9828</v>
      </c>
      <c r="E966" s="15" t="s">
        <v>2764</v>
      </c>
      <c r="F966" s="15">
        <v>3</v>
      </c>
      <c r="G966" s="15">
        <v>40</v>
      </c>
      <c r="H966" s="15">
        <v>100</v>
      </c>
      <c r="I966" s="15">
        <v>0.5</v>
      </c>
      <c r="J966" s="15" t="s">
        <v>9196</v>
      </c>
      <c r="K966" s="15">
        <v>500</v>
      </c>
      <c r="L966" s="15">
        <v>125</v>
      </c>
      <c r="M966" s="15">
        <v>1</v>
      </c>
      <c r="N966" s="15" t="s">
        <v>3</v>
      </c>
    </row>
    <row r="967" spans="1:14" ht="15" customHeight="1">
      <c r="A967" s="3" t="s">
        <v>868</v>
      </c>
      <c r="B967" s="15" t="s">
        <v>1</v>
      </c>
      <c r="C967" s="15" t="s">
        <v>8</v>
      </c>
      <c r="D967" s="15" t="s">
        <v>9828</v>
      </c>
      <c r="E967" s="15" t="s">
        <v>2764</v>
      </c>
      <c r="F967" s="15">
        <v>3</v>
      </c>
      <c r="G967" s="15">
        <v>40</v>
      </c>
      <c r="H967" s="15">
        <v>80</v>
      </c>
      <c r="I967" s="15">
        <v>0.55000000000000004</v>
      </c>
      <c r="J967" s="15"/>
      <c r="K967" s="15">
        <v>200</v>
      </c>
      <c r="L967" s="15">
        <v>125</v>
      </c>
      <c r="M967" s="15">
        <v>1</v>
      </c>
      <c r="N967" s="15" t="s">
        <v>3</v>
      </c>
    </row>
    <row r="968" spans="1:14" ht="15" customHeight="1">
      <c r="A968" s="3" t="s">
        <v>870</v>
      </c>
      <c r="B968" s="15" t="s">
        <v>1</v>
      </c>
      <c r="C968" s="15" t="s">
        <v>6</v>
      </c>
      <c r="D968" s="15" t="s">
        <v>9828</v>
      </c>
      <c r="E968" s="15" t="s">
        <v>2764</v>
      </c>
      <c r="F968" s="15">
        <v>3</v>
      </c>
      <c r="G968" s="15">
        <v>50</v>
      </c>
      <c r="H968" s="15">
        <v>75</v>
      </c>
      <c r="I968" s="15">
        <v>0.75</v>
      </c>
      <c r="J968" s="15" t="s">
        <v>9195</v>
      </c>
      <c r="K968" s="15">
        <v>500</v>
      </c>
      <c r="L968" s="15">
        <v>150</v>
      </c>
      <c r="M968" s="15">
        <v>1</v>
      </c>
      <c r="N968" s="15" t="s">
        <v>3</v>
      </c>
    </row>
    <row r="969" spans="1:14" ht="15" customHeight="1">
      <c r="A969" s="3" t="s">
        <v>872</v>
      </c>
      <c r="B969" s="15" t="s">
        <v>1</v>
      </c>
      <c r="C969" s="15" t="s">
        <v>727</v>
      </c>
      <c r="D969" s="15" t="s">
        <v>9828</v>
      </c>
      <c r="E969" s="15" t="s">
        <v>2764</v>
      </c>
      <c r="F969" s="15">
        <v>3</v>
      </c>
      <c r="G969" s="15">
        <v>60</v>
      </c>
      <c r="H969" s="15">
        <v>70</v>
      </c>
      <c r="I969" s="15">
        <v>0.72</v>
      </c>
      <c r="J969" s="15"/>
      <c r="K969" s="15">
        <v>200</v>
      </c>
      <c r="L969" s="15">
        <v>150</v>
      </c>
      <c r="M969" s="15">
        <v>1</v>
      </c>
      <c r="N969" s="15" t="s">
        <v>3</v>
      </c>
    </row>
    <row r="970" spans="1:14" ht="15" customHeight="1">
      <c r="A970" s="3" t="s">
        <v>873</v>
      </c>
      <c r="B970" s="15" t="s">
        <v>1</v>
      </c>
      <c r="C970" s="15" t="s">
        <v>1018</v>
      </c>
      <c r="D970" s="15" t="s">
        <v>9828</v>
      </c>
      <c r="E970" s="15" t="s">
        <v>2764</v>
      </c>
      <c r="F970" s="15">
        <v>3</v>
      </c>
      <c r="G970" s="15">
        <v>60</v>
      </c>
      <c r="H970" s="15">
        <v>70</v>
      </c>
      <c r="I970" s="15">
        <v>0.72</v>
      </c>
      <c r="J970" s="15"/>
      <c r="K970" s="15">
        <v>200</v>
      </c>
      <c r="L970" s="15">
        <v>150</v>
      </c>
      <c r="M970" s="15">
        <v>1</v>
      </c>
      <c r="N970" s="15" t="s">
        <v>3</v>
      </c>
    </row>
    <row r="971" spans="1:14" ht="15" customHeight="1">
      <c r="A971" s="3" t="s">
        <v>874</v>
      </c>
      <c r="B971" s="15" t="s">
        <v>1</v>
      </c>
      <c r="C971" s="15" t="s">
        <v>6</v>
      </c>
      <c r="D971" s="15" t="s">
        <v>9828</v>
      </c>
      <c r="E971" s="15" t="s">
        <v>2764</v>
      </c>
      <c r="F971" s="15">
        <v>3</v>
      </c>
      <c r="G971" s="15">
        <v>60</v>
      </c>
      <c r="H971" s="15">
        <v>75</v>
      </c>
      <c r="I971" s="15">
        <v>0.75</v>
      </c>
      <c r="J971" s="15" t="s">
        <v>9195</v>
      </c>
      <c r="K971" s="15">
        <v>500</v>
      </c>
      <c r="L971" s="15">
        <v>150</v>
      </c>
      <c r="M971" s="15">
        <v>1</v>
      </c>
      <c r="N971" s="15" t="s">
        <v>3</v>
      </c>
    </row>
    <row r="972" spans="1:14" ht="15" customHeight="1">
      <c r="A972" s="3" t="s">
        <v>876</v>
      </c>
      <c r="B972" s="15" t="s">
        <v>1</v>
      </c>
      <c r="C972" s="15" t="s">
        <v>8</v>
      </c>
      <c r="D972" s="15" t="s">
        <v>9828</v>
      </c>
      <c r="E972" s="15" t="s">
        <v>2764</v>
      </c>
      <c r="F972" s="15">
        <v>3</v>
      </c>
      <c r="G972" s="15">
        <v>60</v>
      </c>
      <c r="H972" s="15">
        <v>80</v>
      </c>
      <c r="I972" s="15">
        <v>0.7</v>
      </c>
      <c r="J972" s="15"/>
      <c r="K972" s="15">
        <v>200</v>
      </c>
      <c r="L972" s="15">
        <v>150</v>
      </c>
      <c r="M972" s="15">
        <v>1</v>
      </c>
      <c r="N972" s="15" t="s">
        <v>3</v>
      </c>
    </row>
    <row r="973" spans="1:14" ht="15" customHeight="1">
      <c r="A973" s="3" t="s">
        <v>878</v>
      </c>
      <c r="B973" s="15" t="s">
        <v>1</v>
      </c>
      <c r="C973" s="15" t="s">
        <v>6</v>
      </c>
      <c r="D973" s="15" t="s">
        <v>9828</v>
      </c>
      <c r="E973" s="15" t="s">
        <v>2764</v>
      </c>
      <c r="F973" s="15">
        <v>3</v>
      </c>
      <c r="G973" s="15">
        <v>90</v>
      </c>
      <c r="H973" s="15">
        <v>75</v>
      </c>
      <c r="I973" s="15">
        <v>0.85</v>
      </c>
      <c r="J973" s="15" t="s">
        <v>9192</v>
      </c>
      <c r="K973" s="15">
        <v>100</v>
      </c>
      <c r="L973" s="15">
        <v>150</v>
      </c>
      <c r="M973" s="15">
        <v>1</v>
      </c>
      <c r="N973" s="15" t="s">
        <v>3</v>
      </c>
    </row>
    <row r="974" spans="1:14" ht="15" customHeight="1">
      <c r="A974" s="3" t="s">
        <v>879</v>
      </c>
      <c r="B974" s="15" t="s">
        <v>1</v>
      </c>
      <c r="C974" s="15" t="s">
        <v>727</v>
      </c>
      <c r="D974" s="15" t="s">
        <v>9828</v>
      </c>
      <c r="E974" s="15" t="s">
        <v>2764</v>
      </c>
      <c r="F974" s="15">
        <v>5</v>
      </c>
      <c r="G974" s="15">
        <v>100</v>
      </c>
      <c r="H974" s="15">
        <v>110</v>
      </c>
      <c r="I974" s="15">
        <v>0.85</v>
      </c>
      <c r="J974" s="15"/>
      <c r="K974" s="15">
        <v>10</v>
      </c>
      <c r="L974" s="15">
        <v>150</v>
      </c>
      <c r="M974" s="15">
        <v>1</v>
      </c>
      <c r="N974" s="15" t="s">
        <v>3</v>
      </c>
    </row>
    <row r="975" spans="1:14" ht="15" customHeight="1">
      <c r="A975" s="3" t="s">
        <v>880</v>
      </c>
      <c r="B975" s="15" t="s">
        <v>1</v>
      </c>
      <c r="C975" s="15" t="s">
        <v>1018</v>
      </c>
      <c r="D975" s="15" t="s">
        <v>9828</v>
      </c>
      <c r="E975" s="15" t="s">
        <v>2764</v>
      </c>
      <c r="F975" s="15">
        <v>5</v>
      </c>
      <c r="G975" s="15">
        <v>100</v>
      </c>
      <c r="H975" s="15">
        <v>110</v>
      </c>
      <c r="I975" s="15">
        <v>0.85</v>
      </c>
      <c r="J975" s="15"/>
      <c r="K975" s="15">
        <v>10</v>
      </c>
      <c r="L975" s="15">
        <v>150</v>
      </c>
      <c r="M975" s="15">
        <v>1</v>
      </c>
      <c r="N975" s="15" t="s">
        <v>3</v>
      </c>
    </row>
    <row r="976" spans="1:14" ht="15" customHeight="1">
      <c r="A976" s="3" t="s">
        <v>881</v>
      </c>
      <c r="B976" s="15" t="s">
        <v>1</v>
      </c>
      <c r="C976" s="15" t="s">
        <v>727</v>
      </c>
      <c r="D976" s="15" t="s">
        <v>9828</v>
      </c>
      <c r="E976" s="15" t="s">
        <v>2764</v>
      </c>
      <c r="F976" s="15">
        <v>5</v>
      </c>
      <c r="G976" s="15">
        <v>150</v>
      </c>
      <c r="H976" s="15">
        <v>110</v>
      </c>
      <c r="I976" s="15">
        <v>0.95</v>
      </c>
      <c r="J976" s="15"/>
      <c r="K976" s="15">
        <v>10</v>
      </c>
      <c r="L976" s="15">
        <v>150</v>
      </c>
      <c r="M976" s="15">
        <v>1</v>
      </c>
      <c r="N976" s="15" t="s">
        <v>3</v>
      </c>
    </row>
    <row r="977" spans="1:14" ht="15" customHeight="1">
      <c r="A977" s="3" t="s">
        <v>882</v>
      </c>
      <c r="B977" s="15" t="s">
        <v>1</v>
      </c>
      <c r="C977" s="15" t="s">
        <v>1018</v>
      </c>
      <c r="D977" s="15" t="s">
        <v>9828</v>
      </c>
      <c r="E977" s="15" t="s">
        <v>2764</v>
      </c>
      <c r="F977" s="15">
        <v>5</v>
      </c>
      <c r="G977" s="15">
        <v>150</v>
      </c>
      <c r="H977" s="15">
        <v>110</v>
      </c>
      <c r="I977" s="15">
        <v>0.95</v>
      </c>
      <c r="J977" s="15"/>
      <c r="K977" s="15">
        <v>10</v>
      </c>
      <c r="L977" s="15">
        <v>150</v>
      </c>
      <c r="M977" s="15">
        <v>1</v>
      </c>
      <c r="N977" s="15" t="s">
        <v>3</v>
      </c>
    </row>
    <row r="978" spans="1:14" ht="15" customHeight="1">
      <c r="A978" s="3" t="s">
        <v>883</v>
      </c>
      <c r="B978" s="15" t="s">
        <v>1</v>
      </c>
      <c r="C978" s="15" t="s">
        <v>727</v>
      </c>
      <c r="D978" s="15" t="s">
        <v>9828</v>
      </c>
      <c r="E978" s="15" t="s">
        <v>2764</v>
      </c>
      <c r="F978" s="15">
        <v>5</v>
      </c>
      <c r="G978" s="15">
        <v>200</v>
      </c>
      <c r="H978" s="15">
        <v>110</v>
      </c>
      <c r="I978" s="15">
        <v>0.95</v>
      </c>
      <c r="J978" s="15"/>
      <c r="K978" s="15">
        <v>10</v>
      </c>
      <c r="L978" s="15">
        <v>150</v>
      </c>
      <c r="M978" s="15">
        <v>1</v>
      </c>
      <c r="N978" s="15" t="s">
        <v>3</v>
      </c>
    </row>
    <row r="979" spans="1:14" ht="15" customHeight="1">
      <c r="A979" s="3" t="s">
        <v>884</v>
      </c>
      <c r="B979" s="15" t="s">
        <v>1</v>
      </c>
      <c r="C979" s="15" t="s">
        <v>1018</v>
      </c>
      <c r="D979" s="15" t="s">
        <v>9828</v>
      </c>
      <c r="E979" s="15" t="s">
        <v>2764</v>
      </c>
      <c r="F979" s="15">
        <v>5</v>
      </c>
      <c r="G979" s="15">
        <v>200</v>
      </c>
      <c r="H979" s="15">
        <v>110</v>
      </c>
      <c r="I979" s="15">
        <v>0.95</v>
      </c>
      <c r="J979" s="15"/>
      <c r="K979" s="15">
        <v>10</v>
      </c>
      <c r="L979" s="15">
        <v>150</v>
      </c>
      <c r="M979" s="15">
        <v>1</v>
      </c>
      <c r="N979" s="15" t="s">
        <v>3</v>
      </c>
    </row>
    <row r="980" spans="1:14" ht="15" customHeight="1">
      <c r="A980" s="3" t="s">
        <v>885</v>
      </c>
      <c r="B980" s="15" t="s">
        <v>1</v>
      </c>
      <c r="C980" s="15" t="s">
        <v>727</v>
      </c>
      <c r="D980" s="15" t="s">
        <v>9828</v>
      </c>
      <c r="E980" s="15" t="s">
        <v>2764</v>
      </c>
      <c r="F980" s="15">
        <v>5</v>
      </c>
      <c r="G980" s="15">
        <v>40</v>
      </c>
      <c r="H980" s="15">
        <v>110</v>
      </c>
      <c r="I980" s="15">
        <v>0.65</v>
      </c>
      <c r="J980" s="15"/>
      <c r="K980" s="15">
        <v>200</v>
      </c>
      <c r="L980" s="15">
        <v>150</v>
      </c>
      <c r="M980" s="15">
        <v>1</v>
      </c>
      <c r="N980" s="15" t="s">
        <v>3</v>
      </c>
    </row>
    <row r="981" spans="1:14" ht="15" customHeight="1">
      <c r="A981" s="3" t="s">
        <v>886</v>
      </c>
      <c r="B981" s="15" t="s">
        <v>1</v>
      </c>
      <c r="C981" s="15" t="s">
        <v>1018</v>
      </c>
      <c r="D981" s="15" t="s">
        <v>9828</v>
      </c>
      <c r="E981" s="15" t="s">
        <v>2764</v>
      </c>
      <c r="F981" s="15">
        <v>5</v>
      </c>
      <c r="G981" s="15">
        <v>40</v>
      </c>
      <c r="H981" s="15">
        <v>110</v>
      </c>
      <c r="I981" s="15">
        <v>0.65</v>
      </c>
      <c r="J981" s="15"/>
      <c r="K981" s="15">
        <v>200</v>
      </c>
      <c r="L981" s="15">
        <v>150</v>
      </c>
      <c r="M981" s="15">
        <v>1</v>
      </c>
      <c r="N981" s="15" t="s">
        <v>3</v>
      </c>
    </row>
    <row r="982" spans="1:14" ht="15" customHeight="1">
      <c r="A982" s="3" t="s">
        <v>887</v>
      </c>
      <c r="B982" s="15" t="s">
        <v>1</v>
      </c>
      <c r="C982" s="15" t="s">
        <v>727</v>
      </c>
      <c r="D982" s="15" t="s">
        <v>9828</v>
      </c>
      <c r="E982" s="15" t="s">
        <v>2764</v>
      </c>
      <c r="F982" s="15">
        <v>5</v>
      </c>
      <c r="G982" s="15">
        <v>60</v>
      </c>
      <c r="H982" s="15">
        <v>110</v>
      </c>
      <c r="I982" s="15">
        <v>0.7</v>
      </c>
      <c r="J982" s="15"/>
      <c r="K982" s="15">
        <v>200</v>
      </c>
      <c r="L982" s="15">
        <v>150</v>
      </c>
      <c r="M982" s="15">
        <v>1</v>
      </c>
      <c r="N982" s="15" t="s">
        <v>3</v>
      </c>
    </row>
    <row r="983" spans="1:14" ht="15" customHeight="1">
      <c r="A983" s="3" t="s">
        <v>888</v>
      </c>
      <c r="B983" s="15" t="s">
        <v>1</v>
      </c>
      <c r="C983" s="15" t="s">
        <v>1018</v>
      </c>
      <c r="D983" s="15" t="s">
        <v>9828</v>
      </c>
      <c r="E983" s="15" t="s">
        <v>2764</v>
      </c>
      <c r="F983" s="15">
        <v>5</v>
      </c>
      <c r="G983" s="15">
        <v>60</v>
      </c>
      <c r="H983" s="15">
        <v>110</v>
      </c>
      <c r="I983" s="15">
        <v>0.7</v>
      </c>
      <c r="J983" s="15"/>
      <c r="K983" s="15">
        <v>200</v>
      </c>
      <c r="L983" s="15">
        <v>150</v>
      </c>
      <c r="M983" s="15">
        <v>1</v>
      </c>
      <c r="N983" s="15" t="s">
        <v>3</v>
      </c>
    </row>
    <row r="984" spans="1:14" ht="15" customHeight="1">
      <c r="A984" s="3" t="s">
        <v>1023</v>
      </c>
      <c r="B984" s="15" t="s">
        <v>1</v>
      </c>
      <c r="C984" s="15" t="s">
        <v>5</v>
      </c>
      <c r="D984" s="15" t="s">
        <v>9828</v>
      </c>
      <c r="E984" s="15" t="s">
        <v>2764</v>
      </c>
      <c r="F984" s="15">
        <v>4</v>
      </c>
      <c r="G984" s="15">
        <v>40</v>
      </c>
      <c r="H984" s="15">
        <v>100</v>
      </c>
      <c r="I984" s="15">
        <v>0.5</v>
      </c>
      <c r="J984" s="15" t="s">
        <v>389</v>
      </c>
      <c r="K984" s="15">
        <v>200</v>
      </c>
      <c r="L984" s="15">
        <v>150</v>
      </c>
      <c r="M984" s="15">
        <v>1</v>
      </c>
      <c r="N984" s="15" t="s">
        <v>3</v>
      </c>
    </row>
    <row r="985" spans="1:14" ht="15" customHeight="1">
      <c r="A985" s="3" t="s">
        <v>891</v>
      </c>
      <c r="B985" s="15" t="s">
        <v>1</v>
      </c>
      <c r="C985" s="15" t="s">
        <v>5</v>
      </c>
      <c r="D985" s="15" t="s">
        <v>9828</v>
      </c>
      <c r="E985" s="15" t="s">
        <v>2764</v>
      </c>
      <c r="F985" s="15">
        <v>2</v>
      </c>
      <c r="G985" s="15">
        <v>100</v>
      </c>
      <c r="H985" s="15">
        <v>75</v>
      </c>
      <c r="I985" s="15">
        <v>0.79</v>
      </c>
      <c r="J985" s="15" t="s">
        <v>1097</v>
      </c>
      <c r="K985" s="15">
        <v>1</v>
      </c>
      <c r="L985" s="15">
        <v>175</v>
      </c>
      <c r="M985" s="15">
        <v>1</v>
      </c>
      <c r="N985" s="15" t="s">
        <v>3</v>
      </c>
    </row>
    <row r="986" spans="1:14" ht="15" customHeight="1">
      <c r="A986" s="3" t="s">
        <v>1025</v>
      </c>
      <c r="B986" s="15" t="s">
        <v>1028</v>
      </c>
      <c r="C986" s="19" t="s">
        <v>1090</v>
      </c>
      <c r="D986" s="15" t="s">
        <v>9828</v>
      </c>
      <c r="E986" s="19" t="s">
        <v>2764</v>
      </c>
      <c r="F986" s="19">
        <v>8</v>
      </c>
      <c r="G986" s="19">
        <v>100</v>
      </c>
      <c r="H986" s="19">
        <v>150</v>
      </c>
      <c r="I986" s="20">
        <v>0.92</v>
      </c>
      <c r="J986" s="19" t="s">
        <v>9451</v>
      </c>
      <c r="K986" s="19">
        <v>10</v>
      </c>
      <c r="L986" s="19">
        <v>150</v>
      </c>
      <c r="M986" s="15">
        <v>1</v>
      </c>
      <c r="N986" s="19" t="s">
        <v>1027</v>
      </c>
    </row>
    <row r="987" spans="1:14" ht="15" customHeight="1">
      <c r="A987" s="3" t="s">
        <v>893</v>
      </c>
      <c r="B987" s="15" t="s">
        <v>1</v>
      </c>
      <c r="C987" s="15" t="s">
        <v>4</v>
      </c>
      <c r="D987" s="15" t="s">
        <v>9828</v>
      </c>
      <c r="E987" s="15" t="s">
        <v>2764</v>
      </c>
      <c r="F987" s="15">
        <v>1</v>
      </c>
      <c r="G987" s="15">
        <v>20</v>
      </c>
      <c r="H987" s="15">
        <v>50</v>
      </c>
      <c r="I987" s="15">
        <v>0.39</v>
      </c>
      <c r="J987" s="15"/>
      <c r="K987" s="15">
        <v>200</v>
      </c>
      <c r="L987" s="15">
        <v>125</v>
      </c>
      <c r="M987" s="15">
        <v>1</v>
      </c>
      <c r="N987" s="15" t="s">
        <v>3</v>
      </c>
    </row>
    <row r="988" spans="1:14" ht="15" customHeight="1">
      <c r="A988" s="3" t="s">
        <v>895</v>
      </c>
      <c r="B988" s="15" t="s">
        <v>1</v>
      </c>
      <c r="C988" s="15" t="s">
        <v>4</v>
      </c>
      <c r="D988" s="15" t="s">
        <v>9828</v>
      </c>
      <c r="E988" s="15" t="s">
        <v>2764</v>
      </c>
      <c r="F988" s="15">
        <v>1</v>
      </c>
      <c r="G988" s="15">
        <v>30</v>
      </c>
      <c r="H988" s="15">
        <v>50</v>
      </c>
      <c r="I988" s="15">
        <v>0.39</v>
      </c>
      <c r="J988" s="15"/>
      <c r="K988" s="15">
        <v>200</v>
      </c>
      <c r="L988" s="15">
        <v>125</v>
      </c>
      <c r="M988" s="15">
        <v>1</v>
      </c>
      <c r="N988" s="15" t="s">
        <v>3</v>
      </c>
    </row>
    <row r="989" spans="1:14" ht="15" customHeight="1">
      <c r="A989" s="3" t="s">
        <v>897</v>
      </c>
      <c r="B989" s="15" t="s">
        <v>1</v>
      </c>
      <c r="C989" s="15" t="s">
        <v>4</v>
      </c>
      <c r="D989" s="15" t="s">
        <v>9828</v>
      </c>
      <c r="E989" s="15" t="s">
        <v>2764</v>
      </c>
      <c r="F989" s="15">
        <v>1</v>
      </c>
      <c r="G989" s="15">
        <v>40</v>
      </c>
      <c r="H989" s="15">
        <v>50</v>
      </c>
      <c r="I989" s="15">
        <v>0.39</v>
      </c>
      <c r="J989" s="15"/>
      <c r="K989" s="15">
        <v>200</v>
      </c>
      <c r="L989" s="15">
        <v>125</v>
      </c>
      <c r="M989" s="15">
        <v>1</v>
      </c>
      <c r="N989" s="15" t="s">
        <v>3</v>
      </c>
    </row>
    <row r="990" spans="1:14" ht="15" customHeight="1">
      <c r="A990" s="3" t="s">
        <v>899</v>
      </c>
      <c r="B990" s="15" t="s">
        <v>1</v>
      </c>
      <c r="C990" s="15" t="s">
        <v>5</v>
      </c>
      <c r="D990" s="15" t="s">
        <v>9828</v>
      </c>
      <c r="E990" s="15" t="s">
        <v>2764</v>
      </c>
      <c r="F990" s="15">
        <v>2</v>
      </c>
      <c r="G990" s="15">
        <v>20</v>
      </c>
      <c r="H990" s="15">
        <v>80</v>
      </c>
      <c r="I990" s="15">
        <v>0.41</v>
      </c>
      <c r="J990" s="15" t="s">
        <v>1024</v>
      </c>
      <c r="K990" s="15">
        <v>400</v>
      </c>
      <c r="L990" s="15">
        <v>125</v>
      </c>
      <c r="M990" s="15">
        <v>1</v>
      </c>
      <c r="N990" s="15" t="s">
        <v>3</v>
      </c>
    </row>
    <row r="991" spans="1:14" ht="15" customHeight="1">
      <c r="A991" s="3" t="s">
        <v>901</v>
      </c>
      <c r="B991" s="15" t="s">
        <v>1</v>
      </c>
      <c r="C991" s="15" t="s">
        <v>5</v>
      </c>
      <c r="D991" s="15" t="s">
        <v>9828</v>
      </c>
      <c r="E991" s="15" t="s">
        <v>2764</v>
      </c>
      <c r="F991" s="15">
        <v>2</v>
      </c>
      <c r="G991" s="15">
        <v>30</v>
      </c>
      <c r="H991" s="15">
        <v>80</v>
      </c>
      <c r="I991" s="15">
        <v>0.41</v>
      </c>
      <c r="J991" s="15" t="s">
        <v>1024</v>
      </c>
      <c r="K991" s="15">
        <v>400</v>
      </c>
      <c r="L991" s="15">
        <v>125</v>
      </c>
      <c r="M991" s="15">
        <v>1</v>
      </c>
      <c r="N991" s="15" t="s">
        <v>3</v>
      </c>
    </row>
    <row r="992" spans="1:14" ht="15" customHeight="1">
      <c r="A992" s="3" t="s">
        <v>903</v>
      </c>
      <c r="B992" s="15" t="s">
        <v>1</v>
      </c>
      <c r="C992" s="15" t="s">
        <v>5</v>
      </c>
      <c r="D992" s="15" t="s">
        <v>9828</v>
      </c>
      <c r="E992" s="15" t="s">
        <v>2764</v>
      </c>
      <c r="F992" s="15">
        <v>2</v>
      </c>
      <c r="G992" s="15">
        <v>40</v>
      </c>
      <c r="H992" s="15">
        <v>80</v>
      </c>
      <c r="I992" s="15">
        <v>0.41</v>
      </c>
      <c r="J992" s="15" t="s">
        <v>1024</v>
      </c>
      <c r="K992" s="15">
        <v>400</v>
      </c>
      <c r="L992" s="15">
        <v>125</v>
      </c>
      <c r="M992" s="15">
        <v>1</v>
      </c>
      <c r="N992" s="15" t="s">
        <v>3</v>
      </c>
    </row>
    <row r="993" spans="1:14" ht="15" customHeight="1">
      <c r="A993" s="3" t="s">
        <v>905</v>
      </c>
      <c r="B993" s="15" t="s">
        <v>1</v>
      </c>
      <c r="C993" s="15" t="s">
        <v>6</v>
      </c>
      <c r="D993" s="15" t="s">
        <v>9828</v>
      </c>
      <c r="E993" s="15" t="s">
        <v>2764</v>
      </c>
      <c r="F993" s="15">
        <v>3</v>
      </c>
      <c r="G993" s="15">
        <v>20</v>
      </c>
      <c r="H993" s="15">
        <v>100</v>
      </c>
      <c r="I993" s="15">
        <v>0.41</v>
      </c>
      <c r="J993" s="15" t="s">
        <v>1024</v>
      </c>
      <c r="K993" s="15">
        <v>200</v>
      </c>
      <c r="L993" s="15">
        <v>125</v>
      </c>
      <c r="M993" s="15">
        <v>1</v>
      </c>
      <c r="N993" s="15" t="s">
        <v>3</v>
      </c>
    </row>
    <row r="994" spans="1:14" ht="15" customHeight="1">
      <c r="A994" s="3" t="s">
        <v>907</v>
      </c>
      <c r="B994" s="15" t="s">
        <v>1</v>
      </c>
      <c r="C994" s="15" t="s">
        <v>6</v>
      </c>
      <c r="D994" s="15" t="s">
        <v>9828</v>
      </c>
      <c r="E994" s="15" t="s">
        <v>2764</v>
      </c>
      <c r="F994" s="15">
        <v>3</v>
      </c>
      <c r="G994" s="15">
        <v>30</v>
      </c>
      <c r="H994" s="15">
        <v>100</v>
      </c>
      <c r="I994" s="15">
        <v>0.41</v>
      </c>
      <c r="J994" s="15" t="s">
        <v>1024</v>
      </c>
      <c r="K994" s="15">
        <v>200</v>
      </c>
      <c r="L994" s="15">
        <v>125</v>
      </c>
      <c r="M994" s="15">
        <v>1</v>
      </c>
      <c r="N994" s="15" t="s">
        <v>3</v>
      </c>
    </row>
    <row r="995" spans="1:14" ht="15.5" customHeight="1">
      <c r="A995" s="3" t="s">
        <v>909</v>
      </c>
      <c r="B995" s="15" t="s">
        <v>1</v>
      </c>
      <c r="C995" s="15" t="s">
        <v>6</v>
      </c>
      <c r="D995" s="15" t="s">
        <v>9828</v>
      </c>
      <c r="E995" s="15" t="s">
        <v>2764</v>
      </c>
      <c r="F995" s="15">
        <v>3</v>
      </c>
      <c r="G995" s="15">
        <v>40</v>
      </c>
      <c r="H995" s="15">
        <v>100</v>
      </c>
      <c r="I995" s="15">
        <v>0.41</v>
      </c>
      <c r="J995" s="15" t="s">
        <v>1024</v>
      </c>
      <c r="K995" s="15">
        <v>500</v>
      </c>
      <c r="L995" s="15">
        <v>125</v>
      </c>
      <c r="M995" s="15">
        <v>1</v>
      </c>
      <c r="N995" s="15" t="s">
        <v>3</v>
      </c>
    </row>
    <row r="996" spans="1:14" ht="15" customHeight="1">
      <c r="A996" s="3" t="s">
        <v>9722</v>
      </c>
      <c r="B996" s="15" t="s">
        <v>1</v>
      </c>
      <c r="C996" s="15" t="s">
        <v>4</v>
      </c>
      <c r="D996" s="15" t="s">
        <v>9828</v>
      </c>
      <c r="E996" s="15" t="s">
        <v>2764</v>
      </c>
      <c r="F996" s="15">
        <v>1</v>
      </c>
      <c r="G996" s="15">
        <v>100</v>
      </c>
      <c r="H996" s="15">
        <v>70</v>
      </c>
      <c r="I996" s="15">
        <v>0.68</v>
      </c>
      <c r="J996" s="15" t="s">
        <v>9748</v>
      </c>
      <c r="K996" s="15">
        <v>10</v>
      </c>
      <c r="L996" s="15">
        <v>175</v>
      </c>
      <c r="M996" s="15">
        <v>1</v>
      </c>
      <c r="N996" s="15" t="s">
        <v>3</v>
      </c>
    </row>
    <row r="997" spans="1:14" ht="15" customHeight="1">
      <c r="A997" s="3" t="s">
        <v>9723</v>
      </c>
      <c r="B997" s="15" t="s">
        <v>1</v>
      </c>
      <c r="C997" s="15" t="s">
        <v>4</v>
      </c>
      <c r="D997" s="15" t="s">
        <v>9828</v>
      </c>
      <c r="E997" s="15" t="s">
        <v>2764</v>
      </c>
      <c r="F997" s="15">
        <v>1</v>
      </c>
      <c r="G997" s="15">
        <v>40</v>
      </c>
      <c r="H997" s="15">
        <v>70</v>
      </c>
      <c r="I997" s="15">
        <v>0.54</v>
      </c>
      <c r="J997" s="15" t="s">
        <v>9749</v>
      </c>
      <c r="K997" s="15">
        <v>30</v>
      </c>
      <c r="L997" s="15">
        <v>175</v>
      </c>
      <c r="M997" s="15">
        <v>1</v>
      </c>
      <c r="N997" s="15" t="s">
        <v>3</v>
      </c>
    </row>
    <row r="998" spans="1:14" ht="15" customHeight="1">
      <c r="A998" s="3" t="s">
        <v>9724</v>
      </c>
      <c r="B998" s="15" t="s">
        <v>1</v>
      </c>
      <c r="C998" s="15" t="s">
        <v>4</v>
      </c>
      <c r="D998" s="15" t="s">
        <v>9828</v>
      </c>
      <c r="E998" s="15" t="s">
        <v>2764</v>
      </c>
      <c r="F998" s="15">
        <v>1</v>
      </c>
      <c r="G998" s="15">
        <v>60</v>
      </c>
      <c r="H998" s="15">
        <v>70</v>
      </c>
      <c r="I998" s="15">
        <v>0.63</v>
      </c>
      <c r="J998" s="15" t="s">
        <v>920</v>
      </c>
      <c r="K998" s="15">
        <v>30</v>
      </c>
      <c r="L998" s="15">
        <v>175</v>
      </c>
      <c r="M998" s="15">
        <v>1</v>
      </c>
      <c r="N998" s="15" t="s">
        <v>3</v>
      </c>
    </row>
    <row r="999" spans="1:14" ht="15" customHeight="1">
      <c r="A999" s="3" t="s">
        <v>9725</v>
      </c>
      <c r="B999" s="15" t="s">
        <v>1</v>
      </c>
      <c r="C999" s="15" t="s">
        <v>4</v>
      </c>
      <c r="D999" s="15" t="s">
        <v>9828</v>
      </c>
      <c r="E999" s="15" t="s">
        <v>2764</v>
      </c>
      <c r="F999" s="15">
        <v>2</v>
      </c>
      <c r="G999" s="15">
        <v>100</v>
      </c>
      <c r="H999" s="15">
        <v>70</v>
      </c>
      <c r="I999" s="15">
        <v>0.76</v>
      </c>
      <c r="J999" s="15" t="s">
        <v>9259</v>
      </c>
      <c r="K999" s="15">
        <v>10</v>
      </c>
      <c r="L999" s="15">
        <v>175</v>
      </c>
      <c r="M999" s="15">
        <v>1</v>
      </c>
      <c r="N999" s="15" t="s">
        <v>3</v>
      </c>
    </row>
    <row r="1000" spans="1:14" ht="15" customHeight="1">
      <c r="A1000" s="3" t="s">
        <v>9726</v>
      </c>
      <c r="B1000" s="15" t="s">
        <v>1</v>
      </c>
      <c r="C1000" s="15" t="s">
        <v>4</v>
      </c>
      <c r="D1000" s="15" t="s">
        <v>9828</v>
      </c>
      <c r="E1000" s="15" t="s">
        <v>2764</v>
      </c>
      <c r="F1000" s="15">
        <v>2</v>
      </c>
      <c r="G1000" s="15">
        <v>40</v>
      </c>
      <c r="H1000" s="15">
        <v>70</v>
      </c>
      <c r="I1000" s="15">
        <v>0.62</v>
      </c>
      <c r="J1000" s="15" t="s">
        <v>9750</v>
      </c>
      <c r="K1000" s="15">
        <v>30</v>
      </c>
      <c r="L1000" s="15">
        <v>175</v>
      </c>
      <c r="M1000" s="15">
        <v>1</v>
      </c>
      <c r="N1000" s="15" t="s">
        <v>3</v>
      </c>
    </row>
    <row r="1001" spans="1:14" ht="15" customHeight="1">
      <c r="A1001" s="3" t="s">
        <v>9727</v>
      </c>
      <c r="B1001" s="15" t="s">
        <v>1</v>
      </c>
      <c r="C1001" s="15" t="s">
        <v>4</v>
      </c>
      <c r="D1001" s="15" t="s">
        <v>9828</v>
      </c>
      <c r="E1001" s="15" t="s">
        <v>2764</v>
      </c>
      <c r="F1001" s="15">
        <v>2</v>
      </c>
      <c r="G1001" s="15">
        <v>60</v>
      </c>
      <c r="H1001" s="15">
        <v>70</v>
      </c>
      <c r="I1001" s="15">
        <v>0.7</v>
      </c>
      <c r="J1001" s="15" t="s">
        <v>396</v>
      </c>
      <c r="K1001" s="15">
        <v>30</v>
      </c>
      <c r="L1001" s="15">
        <v>175</v>
      </c>
      <c r="M1001" s="15">
        <v>1</v>
      </c>
      <c r="N1001" s="15" t="s">
        <v>3</v>
      </c>
    </row>
    <row r="1002" spans="1:14" ht="15" customHeight="1">
      <c r="A1002" s="3" t="s">
        <v>9728</v>
      </c>
      <c r="B1002" s="15" t="s">
        <v>1</v>
      </c>
      <c r="C1002" s="15" t="s">
        <v>4</v>
      </c>
      <c r="D1002" s="15" t="s">
        <v>9828</v>
      </c>
      <c r="E1002" s="15" t="s">
        <v>2764</v>
      </c>
      <c r="F1002" s="15">
        <v>3</v>
      </c>
      <c r="G1002" s="15">
        <v>100</v>
      </c>
      <c r="H1002" s="15">
        <v>100</v>
      </c>
      <c r="I1002" s="15">
        <v>0.74</v>
      </c>
      <c r="J1002" s="15" t="s">
        <v>9751</v>
      </c>
      <c r="K1002" s="15">
        <v>10</v>
      </c>
      <c r="L1002" s="15">
        <v>175</v>
      </c>
      <c r="M1002" s="15">
        <v>1</v>
      </c>
      <c r="N1002" s="15" t="s">
        <v>3</v>
      </c>
    </row>
    <row r="1003" spans="1:14" ht="15" customHeight="1">
      <c r="A1003" s="3" t="s">
        <v>9729</v>
      </c>
      <c r="B1003" s="15" t="s">
        <v>1</v>
      </c>
      <c r="C1003" s="15" t="s">
        <v>4</v>
      </c>
      <c r="D1003" s="15" t="s">
        <v>9828</v>
      </c>
      <c r="E1003" s="15" t="s">
        <v>2764</v>
      </c>
      <c r="F1003" s="15">
        <v>3</v>
      </c>
      <c r="G1003" s="15">
        <v>40</v>
      </c>
      <c r="H1003" s="15">
        <v>100</v>
      </c>
      <c r="I1003" s="15">
        <v>0.56000000000000005</v>
      </c>
      <c r="J1003" s="15" t="s">
        <v>9752</v>
      </c>
      <c r="K1003" s="15">
        <v>30</v>
      </c>
      <c r="L1003" s="15">
        <v>175</v>
      </c>
      <c r="M1003" s="15">
        <v>1</v>
      </c>
      <c r="N1003" s="15" t="s">
        <v>3</v>
      </c>
    </row>
    <row r="1004" spans="1:14" ht="15" customHeight="1">
      <c r="A1004" s="3" t="s">
        <v>9730</v>
      </c>
      <c r="B1004" s="15" t="s">
        <v>1</v>
      </c>
      <c r="C1004" s="15" t="s">
        <v>4</v>
      </c>
      <c r="D1004" s="15" t="s">
        <v>9828</v>
      </c>
      <c r="E1004" s="15" t="s">
        <v>2764</v>
      </c>
      <c r="F1004" s="15">
        <v>3</v>
      </c>
      <c r="G1004" s="15">
        <v>60</v>
      </c>
      <c r="H1004" s="15">
        <v>100</v>
      </c>
      <c r="I1004" s="15">
        <v>0.7</v>
      </c>
      <c r="J1004" s="15" t="s">
        <v>396</v>
      </c>
      <c r="K1004" s="15">
        <v>30</v>
      </c>
      <c r="L1004" s="15">
        <v>175</v>
      </c>
      <c r="M1004" s="15">
        <v>1</v>
      </c>
      <c r="N1004" s="15" t="s">
        <v>3</v>
      </c>
    </row>
    <row r="1005" spans="1:14" ht="15" customHeight="1">
      <c r="A1005" s="3" t="s">
        <v>9731</v>
      </c>
      <c r="B1005" s="15" t="s">
        <v>1</v>
      </c>
      <c r="C1005" s="15" t="s">
        <v>5</v>
      </c>
      <c r="D1005" s="15" t="s">
        <v>9828</v>
      </c>
      <c r="E1005" s="15" t="s">
        <v>2764</v>
      </c>
      <c r="F1005" s="15">
        <v>1</v>
      </c>
      <c r="G1005" s="15">
        <v>100</v>
      </c>
      <c r="H1005" s="15">
        <v>70</v>
      </c>
      <c r="I1005" s="15">
        <v>0.68</v>
      </c>
      <c r="J1005" s="15" t="s">
        <v>9748</v>
      </c>
      <c r="K1005" s="15">
        <v>10</v>
      </c>
      <c r="L1005" s="15">
        <v>175</v>
      </c>
      <c r="M1005" s="15">
        <v>1</v>
      </c>
      <c r="N1005" s="15" t="s">
        <v>3</v>
      </c>
    </row>
    <row r="1006" spans="1:14" ht="15" customHeight="1">
      <c r="A1006" s="3" t="s">
        <v>9732</v>
      </c>
      <c r="B1006" s="15" t="s">
        <v>1</v>
      </c>
      <c r="C1006" s="15" t="s">
        <v>5</v>
      </c>
      <c r="D1006" s="15" t="s">
        <v>9828</v>
      </c>
      <c r="E1006" s="15" t="s">
        <v>2764</v>
      </c>
      <c r="F1006" s="15">
        <v>1</v>
      </c>
      <c r="G1006" s="15">
        <v>40</v>
      </c>
      <c r="H1006" s="15">
        <v>70</v>
      </c>
      <c r="I1006" s="15">
        <v>0.54</v>
      </c>
      <c r="J1006" s="15" t="s">
        <v>9749</v>
      </c>
      <c r="K1006" s="15">
        <v>30</v>
      </c>
      <c r="L1006" s="15">
        <v>175</v>
      </c>
      <c r="M1006" s="15">
        <v>1</v>
      </c>
      <c r="N1006" s="15" t="s">
        <v>3</v>
      </c>
    </row>
    <row r="1007" spans="1:14" ht="15" customHeight="1">
      <c r="A1007" s="3" t="s">
        <v>9733</v>
      </c>
      <c r="B1007" s="15" t="s">
        <v>1</v>
      </c>
      <c r="C1007" s="15" t="s">
        <v>5</v>
      </c>
      <c r="D1007" s="15" t="s">
        <v>9828</v>
      </c>
      <c r="E1007" s="15" t="s">
        <v>2764</v>
      </c>
      <c r="F1007" s="15">
        <v>1</v>
      </c>
      <c r="G1007" s="15">
        <v>60</v>
      </c>
      <c r="H1007" s="15">
        <v>70</v>
      </c>
      <c r="I1007" s="15">
        <v>0.63</v>
      </c>
      <c r="J1007" s="15" t="s">
        <v>920</v>
      </c>
      <c r="K1007" s="15">
        <v>30</v>
      </c>
      <c r="L1007" s="15">
        <v>175</v>
      </c>
      <c r="M1007" s="15">
        <v>1</v>
      </c>
      <c r="N1007" s="15" t="s">
        <v>3</v>
      </c>
    </row>
    <row r="1008" spans="1:14" ht="15" customHeight="1">
      <c r="A1008" s="3" t="s">
        <v>9734</v>
      </c>
      <c r="B1008" s="15" t="s">
        <v>1</v>
      </c>
      <c r="C1008" s="15" t="s">
        <v>5</v>
      </c>
      <c r="D1008" s="15" t="s">
        <v>9828</v>
      </c>
      <c r="E1008" s="15" t="s">
        <v>2764</v>
      </c>
      <c r="F1008" s="15">
        <v>2</v>
      </c>
      <c r="G1008" s="15">
        <v>100</v>
      </c>
      <c r="H1008" s="15">
        <v>70</v>
      </c>
      <c r="I1008" s="15">
        <v>0.76</v>
      </c>
      <c r="J1008" s="15" t="s">
        <v>9259</v>
      </c>
      <c r="K1008" s="15">
        <v>10</v>
      </c>
      <c r="L1008" s="15">
        <v>175</v>
      </c>
      <c r="M1008" s="15">
        <v>1</v>
      </c>
      <c r="N1008" s="15" t="s">
        <v>3</v>
      </c>
    </row>
    <row r="1009" spans="1:14" ht="15" customHeight="1">
      <c r="A1009" s="3" t="s">
        <v>9735</v>
      </c>
      <c r="B1009" s="15" t="s">
        <v>1</v>
      </c>
      <c r="C1009" s="15" t="s">
        <v>5</v>
      </c>
      <c r="D1009" s="15" t="s">
        <v>9828</v>
      </c>
      <c r="E1009" s="15" t="s">
        <v>2764</v>
      </c>
      <c r="F1009" s="15">
        <v>2</v>
      </c>
      <c r="G1009" s="15">
        <v>40</v>
      </c>
      <c r="H1009" s="15">
        <v>70</v>
      </c>
      <c r="I1009" s="15">
        <v>0.62</v>
      </c>
      <c r="J1009" s="15" t="s">
        <v>9750</v>
      </c>
      <c r="K1009" s="15">
        <v>30</v>
      </c>
      <c r="L1009" s="15">
        <v>175</v>
      </c>
      <c r="M1009" s="15">
        <v>1</v>
      </c>
      <c r="N1009" s="15" t="s">
        <v>3</v>
      </c>
    </row>
    <row r="1010" spans="1:14" ht="15" customHeight="1">
      <c r="A1010" s="3" t="s">
        <v>9736</v>
      </c>
      <c r="B1010" s="15" t="s">
        <v>1</v>
      </c>
      <c r="C1010" s="15" t="s">
        <v>5</v>
      </c>
      <c r="D1010" s="15" t="s">
        <v>9828</v>
      </c>
      <c r="E1010" s="15" t="s">
        <v>2764</v>
      </c>
      <c r="F1010" s="15">
        <v>2</v>
      </c>
      <c r="G1010" s="15">
        <v>60</v>
      </c>
      <c r="H1010" s="15">
        <v>70</v>
      </c>
      <c r="I1010" s="15">
        <v>0.7</v>
      </c>
      <c r="J1010" s="15" t="s">
        <v>396</v>
      </c>
      <c r="K1010" s="15">
        <v>30</v>
      </c>
      <c r="L1010" s="15">
        <v>175</v>
      </c>
      <c r="M1010" s="15">
        <v>1</v>
      </c>
      <c r="N1010" s="15" t="s">
        <v>3</v>
      </c>
    </row>
    <row r="1011" spans="1:14" ht="15" customHeight="1">
      <c r="A1011" s="3" t="s">
        <v>9737</v>
      </c>
      <c r="B1011" s="15" t="s">
        <v>1</v>
      </c>
      <c r="C1011" s="15" t="s">
        <v>5</v>
      </c>
      <c r="D1011" s="15" t="s">
        <v>9828</v>
      </c>
      <c r="E1011" s="15" t="s">
        <v>2764</v>
      </c>
      <c r="F1011" s="15">
        <v>3</v>
      </c>
      <c r="G1011" s="15">
        <v>100</v>
      </c>
      <c r="H1011" s="15">
        <v>100</v>
      </c>
      <c r="I1011" s="15">
        <v>0.74</v>
      </c>
      <c r="J1011" s="15" t="s">
        <v>9751</v>
      </c>
      <c r="K1011" s="15">
        <v>10</v>
      </c>
      <c r="L1011" s="15">
        <v>175</v>
      </c>
      <c r="M1011" s="15">
        <v>1</v>
      </c>
      <c r="N1011" s="15" t="s">
        <v>3</v>
      </c>
    </row>
    <row r="1012" spans="1:14" ht="15" customHeight="1">
      <c r="A1012" s="3" t="s">
        <v>9738</v>
      </c>
      <c r="B1012" s="15" t="s">
        <v>1</v>
      </c>
      <c r="C1012" s="15" t="s">
        <v>5</v>
      </c>
      <c r="D1012" s="15" t="s">
        <v>9828</v>
      </c>
      <c r="E1012" s="15" t="s">
        <v>2764</v>
      </c>
      <c r="F1012" s="15">
        <v>3</v>
      </c>
      <c r="G1012" s="15">
        <v>40</v>
      </c>
      <c r="H1012" s="15">
        <v>100</v>
      </c>
      <c r="I1012" s="15">
        <v>0.56000000000000005</v>
      </c>
      <c r="J1012" s="15" t="s">
        <v>9752</v>
      </c>
      <c r="K1012" s="15">
        <v>30</v>
      </c>
      <c r="L1012" s="15">
        <v>175</v>
      </c>
      <c r="M1012" s="15">
        <v>1</v>
      </c>
      <c r="N1012" s="15" t="s">
        <v>3</v>
      </c>
    </row>
    <row r="1013" spans="1:14" ht="15" customHeight="1">
      <c r="A1013" s="3" t="s">
        <v>9739</v>
      </c>
      <c r="B1013" s="15" t="s">
        <v>1</v>
      </c>
      <c r="C1013" s="15" t="s">
        <v>5</v>
      </c>
      <c r="D1013" s="15" t="s">
        <v>9828</v>
      </c>
      <c r="E1013" s="15" t="s">
        <v>2764</v>
      </c>
      <c r="F1013" s="15">
        <v>3</v>
      </c>
      <c r="G1013" s="15">
        <v>60</v>
      </c>
      <c r="H1013" s="15">
        <v>100</v>
      </c>
      <c r="I1013" s="15">
        <v>0.7</v>
      </c>
      <c r="J1013" s="15" t="s">
        <v>396</v>
      </c>
      <c r="K1013" s="15">
        <v>30</v>
      </c>
      <c r="L1013" s="15">
        <v>175</v>
      </c>
      <c r="M1013" s="15">
        <v>1</v>
      </c>
      <c r="N1013" s="15" t="s">
        <v>3</v>
      </c>
    </row>
    <row r="1014" spans="1:14" ht="15" customHeight="1">
      <c r="A1014" s="3" t="s">
        <v>9740</v>
      </c>
      <c r="B1014" s="15" t="s">
        <v>1</v>
      </c>
      <c r="C1014" s="15" t="s">
        <v>6</v>
      </c>
      <c r="D1014" s="15" t="s">
        <v>9828</v>
      </c>
      <c r="E1014" s="15" t="s">
        <v>2764</v>
      </c>
      <c r="F1014" s="15">
        <v>3</v>
      </c>
      <c r="G1014" s="15">
        <v>100</v>
      </c>
      <c r="H1014" s="15">
        <v>100</v>
      </c>
      <c r="I1014" s="15">
        <v>0.74</v>
      </c>
      <c r="J1014" s="15" t="s">
        <v>9751</v>
      </c>
      <c r="K1014" s="15">
        <v>10</v>
      </c>
      <c r="L1014" s="15">
        <v>175</v>
      </c>
      <c r="M1014" s="15">
        <v>1</v>
      </c>
      <c r="N1014" s="15" t="s">
        <v>3</v>
      </c>
    </row>
    <row r="1015" spans="1:14" ht="15" customHeight="1">
      <c r="A1015" s="3" t="s">
        <v>9741</v>
      </c>
      <c r="B1015" s="15" t="s">
        <v>1</v>
      </c>
      <c r="C1015" s="15" t="s">
        <v>6</v>
      </c>
      <c r="D1015" s="15" t="s">
        <v>9828</v>
      </c>
      <c r="E1015" s="15" t="s">
        <v>2764</v>
      </c>
      <c r="F1015" s="15">
        <v>3</v>
      </c>
      <c r="G1015" s="15">
        <v>40</v>
      </c>
      <c r="H1015" s="15">
        <v>100</v>
      </c>
      <c r="I1015" s="15">
        <v>0.56000000000000005</v>
      </c>
      <c r="J1015" s="15" t="s">
        <v>9752</v>
      </c>
      <c r="K1015" s="15">
        <v>30</v>
      </c>
      <c r="L1015" s="15">
        <v>175</v>
      </c>
      <c r="M1015" s="15">
        <v>1</v>
      </c>
      <c r="N1015" s="15" t="s">
        <v>3</v>
      </c>
    </row>
    <row r="1016" spans="1:14" ht="15" customHeight="1">
      <c r="A1016" s="3" t="s">
        <v>9742</v>
      </c>
      <c r="B1016" s="15" t="s">
        <v>1</v>
      </c>
      <c r="C1016" s="15" t="s">
        <v>6</v>
      </c>
      <c r="D1016" s="15" t="s">
        <v>9828</v>
      </c>
      <c r="E1016" s="15" t="s">
        <v>2764</v>
      </c>
      <c r="F1016" s="15">
        <v>3</v>
      </c>
      <c r="G1016" s="15">
        <v>60</v>
      </c>
      <c r="H1016" s="15">
        <v>100</v>
      </c>
      <c r="I1016" s="15">
        <v>0.7</v>
      </c>
      <c r="J1016" s="15" t="s">
        <v>396</v>
      </c>
      <c r="K1016" s="15">
        <v>30</v>
      </c>
      <c r="L1016" s="15">
        <v>175</v>
      </c>
      <c r="M1016" s="15">
        <v>1</v>
      </c>
      <c r="N1016" s="15" t="s">
        <v>3</v>
      </c>
    </row>
    <row r="1017" spans="1:14" ht="15" customHeight="1">
      <c r="A1017" s="3" t="s">
        <v>9743</v>
      </c>
      <c r="B1017" s="15" t="s">
        <v>1</v>
      </c>
      <c r="C1017" s="15" t="s">
        <v>6</v>
      </c>
      <c r="D1017" s="15" t="s">
        <v>9828</v>
      </c>
      <c r="E1017" s="15" t="s">
        <v>2764</v>
      </c>
      <c r="F1017" s="15">
        <v>5</v>
      </c>
      <c r="G1017" s="15">
        <v>40</v>
      </c>
      <c r="H1017" s="15">
        <v>145</v>
      </c>
      <c r="I1017" s="15">
        <v>0.57999999999999996</v>
      </c>
      <c r="J1017" s="15" t="s">
        <v>9753</v>
      </c>
      <c r="K1017" s="15">
        <v>30</v>
      </c>
      <c r="L1017" s="15">
        <v>175</v>
      </c>
      <c r="M1017" s="15">
        <v>1</v>
      </c>
      <c r="N1017" s="15" t="s">
        <v>3</v>
      </c>
    </row>
    <row r="1018" spans="1:14" ht="15" customHeight="1">
      <c r="A1018" s="3" t="s">
        <v>9744</v>
      </c>
      <c r="B1018" s="15" t="s">
        <v>1</v>
      </c>
      <c r="C1018" s="15" t="s">
        <v>6</v>
      </c>
      <c r="D1018" s="15" t="s">
        <v>9828</v>
      </c>
      <c r="E1018" s="15" t="s">
        <v>2764</v>
      </c>
      <c r="F1018" s="15">
        <v>5</v>
      </c>
      <c r="G1018" s="15">
        <v>60</v>
      </c>
      <c r="H1018" s="15">
        <v>145</v>
      </c>
      <c r="I1018" s="15">
        <v>0.72</v>
      </c>
      <c r="J1018" s="15" t="s">
        <v>9267</v>
      </c>
      <c r="K1018" s="15">
        <v>30</v>
      </c>
      <c r="L1018" s="15">
        <v>175</v>
      </c>
      <c r="M1018" s="15">
        <v>1</v>
      </c>
      <c r="N1018" s="15" t="s">
        <v>3</v>
      </c>
    </row>
    <row r="1019" spans="1:14" ht="15" customHeight="1">
      <c r="A1019" s="3" t="s">
        <v>9745</v>
      </c>
      <c r="B1019" s="15" t="s">
        <v>1</v>
      </c>
      <c r="C1019" s="15" t="s">
        <v>8</v>
      </c>
      <c r="D1019" s="15" t="s">
        <v>9828</v>
      </c>
      <c r="E1019" s="15" t="s">
        <v>2764</v>
      </c>
      <c r="F1019" s="15">
        <v>2</v>
      </c>
      <c r="G1019" s="15">
        <v>100</v>
      </c>
      <c r="H1019" s="15">
        <v>70</v>
      </c>
      <c r="I1019" s="15">
        <v>0.76</v>
      </c>
      <c r="J1019" s="15" t="s">
        <v>9259</v>
      </c>
      <c r="K1019" s="15">
        <v>10</v>
      </c>
      <c r="L1019" s="15">
        <v>175</v>
      </c>
      <c r="M1019" s="15">
        <v>1</v>
      </c>
      <c r="N1019" s="15" t="s">
        <v>3</v>
      </c>
    </row>
    <row r="1020" spans="1:14" ht="15" customHeight="1">
      <c r="A1020" s="3" t="s">
        <v>9746</v>
      </c>
      <c r="B1020" s="15" t="s">
        <v>1</v>
      </c>
      <c r="C1020" s="15" t="s">
        <v>8</v>
      </c>
      <c r="D1020" s="15" t="s">
        <v>9828</v>
      </c>
      <c r="E1020" s="15" t="s">
        <v>2764</v>
      </c>
      <c r="F1020" s="15">
        <v>2</v>
      </c>
      <c r="G1020" s="15">
        <v>40</v>
      </c>
      <c r="H1020" s="15">
        <v>70</v>
      </c>
      <c r="I1020" s="15">
        <v>0.62</v>
      </c>
      <c r="J1020" s="15" t="s">
        <v>9750</v>
      </c>
      <c r="K1020" s="15">
        <v>30</v>
      </c>
      <c r="L1020" s="15">
        <v>175</v>
      </c>
      <c r="M1020" s="15">
        <v>1</v>
      </c>
      <c r="N1020" s="15" t="s">
        <v>3</v>
      </c>
    </row>
    <row r="1021" spans="1:14" ht="15" customHeight="1">
      <c r="A1021" s="3" t="s">
        <v>9747</v>
      </c>
      <c r="B1021" s="15" t="s">
        <v>1</v>
      </c>
      <c r="C1021" s="15" t="s">
        <v>8</v>
      </c>
      <c r="D1021" s="15" t="s">
        <v>9828</v>
      </c>
      <c r="E1021" s="15" t="s">
        <v>2764</v>
      </c>
      <c r="F1021" s="15">
        <v>2</v>
      </c>
      <c r="G1021" s="15">
        <v>60</v>
      </c>
      <c r="H1021" s="15">
        <v>70</v>
      </c>
      <c r="I1021" s="15">
        <v>0.7</v>
      </c>
      <c r="J1021" s="15" t="s">
        <v>396</v>
      </c>
      <c r="K1021" s="15">
        <v>30</v>
      </c>
      <c r="L1021" s="15">
        <v>175</v>
      </c>
      <c r="M1021" s="15">
        <v>1</v>
      </c>
      <c r="N1021" s="15" t="s">
        <v>3</v>
      </c>
    </row>
    <row r="1022" spans="1:14" ht="15" customHeight="1">
      <c r="A1022" s="3" t="s">
        <v>9825</v>
      </c>
      <c r="B1022" s="15" t="s">
        <v>1</v>
      </c>
      <c r="C1022" s="19" t="s">
        <v>1090</v>
      </c>
      <c r="D1022" s="15" t="s">
        <v>9828</v>
      </c>
      <c r="E1022" s="15" t="s">
        <v>2764</v>
      </c>
      <c r="F1022" s="15">
        <v>5</v>
      </c>
      <c r="G1022" s="15">
        <v>100</v>
      </c>
      <c r="H1022" s="15">
        <v>150</v>
      </c>
      <c r="I1022" s="15">
        <v>0.75</v>
      </c>
      <c r="J1022" s="15" t="s">
        <v>9195</v>
      </c>
      <c r="K1022" s="15">
        <v>10</v>
      </c>
      <c r="L1022" s="15">
        <v>175</v>
      </c>
      <c r="M1022" s="15">
        <v>1</v>
      </c>
      <c r="N1022" s="15" t="s">
        <v>3</v>
      </c>
    </row>
    <row r="1023" spans="1:14" ht="15" customHeight="1">
      <c r="A1023" s="3" t="s">
        <v>9826</v>
      </c>
      <c r="B1023" s="15" t="s">
        <v>1</v>
      </c>
      <c r="C1023" s="19" t="s">
        <v>1090</v>
      </c>
      <c r="D1023" s="15" t="s">
        <v>9828</v>
      </c>
      <c r="E1023" s="15" t="s">
        <v>2764</v>
      </c>
      <c r="F1023" s="15">
        <v>8</v>
      </c>
      <c r="G1023" s="15">
        <v>100</v>
      </c>
      <c r="H1023" s="15">
        <v>215</v>
      </c>
      <c r="I1023" s="15">
        <v>0.77</v>
      </c>
      <c r="J1023" s="15" t="s">
        <v>9829</v>
      </c>
      <c r="K1023" s="15">
        <v>5</v>
      </c>
      <c r="L1023" s="15">
        <v>175</v>
      </c>
      <c r="M1023" s="15">
        <v>1</v>
      </c>
      <c r="N1023" s="15" t="s">
        <v>3</v>
      </c>
    </row>
    <row r="1024" spans="1:14" ht="15" customHeight="1">
      <c r="A1024" s="3" t="s">
        <v>9827</v>
      </c>
      <c r="B1024" s="15" t="s">
        <v>1</v>
      </c>
      <c r="C1024" s="19" t="s">
        <v>1090</v>
      </c>
      <c r="D1024" s="15" t="s">
        <v>9828</v>
      </c>
      <c r="E1024" s="15" t="s">
        <v>2764</v>
      </c>
      <c r="F1024" s="15">
        <v>10</v>
      </c>
      <c r="G1024" s="15">
        <v>100</v>
      </c>
      <c r="H1024" s="15">
        <v>255</v>
      </c>
      <c r="I1024" s="15">
        <v>0.77</v>
      </c>
      <c r="J1024" s="15" t="s">
        <v>9829</v>
      </c>
      <c r="K1024" s="15">
        <v>10</v>
      </c>
      <c r="L1024" s="15">
        <v>175</v>
      </c>
      <c r="M1024" s="15">
        <v>1</v>
      </c>
      <c r="N1024" s="15" t="s">
        <v>3</v>
      </c>
    </row>
    <row r="1025" spans="1:14" ht="15" customHeight="1">
      <c r="A1025" s="3" t="s">
        <v>9943</v>
      </c>
      <c r="B1025" s="15" t="s">
        <v>9377</v>
      </c>
      <c r="C1025" s="15" t="s">
        <v>756</v>
      </c>
      <c r="D1025" s="15" t="s">
        <v>9828</v>
      </c>
      <c r="E1025" s="15" t="s">
        <v>2764</v>
      </c>
      <c r="F1025" s="15">
        <v>1</v>
      </c>
      <c r="G1025" s="15">
        <v>40</v>
      </c>
      <c r="H1025" s="15">
        <v>40</v>
      </c>
      <c r="I1025" s="15">
        <v>0.54</v>
      </c>
      <c r="J1025" s="15" t="s">
        <v>9945</v>
      </c>
      <c r="K1025" s="15">
        <v>10</v>
      </c>
      <c r="L1025" s="15">
        <v>175</v>
      </c>
      <c r="M1025" s="15">
        <v>1</v>
      </c>
      <c r="N1025" s="15" t="s">
        <v>9407</v>
      </c>
    </row>
    <row r="1026" spans="1:14" ht="15" customHeight="1">
      <c r="A1026" s="3" t="s">
        <v>9944</v>
      </c>
      <c r="B1026" s="15" t="s">
        <v>9377</v>
      </c>
      <c r="C1026" s="15" t="s">
        <v>756</v>
      </c>
      <c r="D1026" s="15" t="s">
        <v>9828</v>
      </c>
      <c r="E1026" s="15" t="s">
        <v>2764</v>
      </c>
      <c r="F1026" s="15">
        <v>1</v>
      </c>
      <c r="G1026" s="15">
        <v>60</v>
      </c>
      <c r="H1026" s="15">
        <v>40</v>
      </c>
      <c r="I1026" s="15">
        <v>0.67</v>
      </c>
      <c r="J1026" s="15" t="s">
        <v>9946</v>
      </c>
      <c r="K1026" s="15">
        <v>10</v>
      </c>
      <c r="L1026" s="15">
        <v>175</v>
      </c>
      <c r="M1026" s="15">
        <v>1</v>
      </c>
      <c r="N1026" s="15" t="s">
        <v>9407</v>
      </c>
    </row>
    <row r="1029" spans="1:14" ht="15" customHeight="1"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</row>
  </sheetData>
  <sheetProtection sheet="1" objects="1" scenarios="1" sort="0" autoFilter="0"/>
  <autoFilter ref="A2:N2" xr:uid="{EA099D91-4590-44D1-BA3F-81A9371F45CE}"/>
  <phoneticPr fontId="5" type="noConversion"/>
  <hyperlinks>
    <hyperlink ref="A3" r:id="rId1" xr:uid="{A169CB77-38C8-4959-8A5D-E73D66CE7F52}"/>
    <hyperlink ref="A4" r:id="rId2" xr:uid="{96145369-063F-4809-A84A-C30A8940721D}"/>
    <hyperlink ref="A5" r:id="rId3" xr:uid="{EFB982A8-E6D9-4610-ADD2-43DE04255BD3}"/>
    <hyperlink ref="A6" r:id="rId4" xr:uid="{54C31FA9-3931-4FBD-BD3F-CEDAC970D13C}"/>
    <hyperlink ref="A7" r:id="rId5" xr:uid="{78373012-981B-462D-9B1A-EBE5D27500DC}"/>
    <hyperlink ref="A8" r:id="rId6" xr:uid="{CFF21356-9B95-4835-BC0D-CD772CA5825A}"/>
    <hyperlink ref="A9" r:id="rId7" xr:uid="{600C9279-12BC-4C6C-ABD4-46CE1F89A696}"/>
    <hyperlink ref="A10" r:id="rId8" xr:uid="{0C1D9CB5-6041-4700-9C01-8A84D5C3A18B}"/>
    <hyperlink ref="A11" r:id="rId9" xr:uid="{6A7325F1-66A3-4149-B74F-6B45485161B1}"/>
    <hyperlink ref="A12" r:id="rId10" xr:uid="{274AD678-08A6-4CDE-93F0-0BE345FDAAE5}"/>
    <hyperlink ref="A13" r:id="rId11" xr:uid="{55C4E128-6205-415C-86C0-40E5763FF116}"/>
    <hyperlink ref="A14" r:id="rId12" xr:uid="{54AF92C5-87BA-424A-AD27-38DBE8A6783F}"/>
    <hyperlink ref="A15" r:id="rId13" xr:uid="{58CF29B9-D235-4AC3-B09D-42BE7FB53C8E}"/>
    <hyperlink ref="A16" r:id="rId14" xr:uid="{C57041EF-689C-4D30-B367-787187B5B1A1}"/>
    <hyperlink ref="A17" r:id="rId15" xr:uid="{6D87AEF4-8633-4792-AE01-8771F77033A1}"/>
    <hyperlink ref="A18" r:id="rId16" xr:uid="{BCD9A77F-4F06-4679-BBC6-7FF2028C678F}"/>
    <hyperlink ref="A19" r:id="rId17" xr:uid="{4221C238-04B7-4F1F-BD67-E1EAD52677ED}"/>
    <hyperlink ref="A20" r:id="rId18" xr:uid="{284A33EB-F8A4-46A2-985F-0B6506BE4D0A}"/>
    <hyperlink ref="A21" r:id="rId19" xr:uid="{60580318-C89A-4BD5-A0EC-6ADFFED6F8FB}"/>
    <hyperlink ref="A22" r:id="rId20" xr:uid="{EEC74023-7B9A-4D87-A668-C6E0FCF4C32D}"/>
    <hyperlink ref="A23" r:id="rId21" xr:uid="{2ABBE190-95DE-4BA5-BF85-2FDAB547781D}"/>
    <hyperlink ref="A24" r:id="rId22" xr:uid="{ACC1EAD0-85D5-4258-87EF-A83D491FE4DB}"/>
    <hyperlink ref="A25" r:id="rId23" xr:uid="{41AE2AEF-F978-4989-85E7-84EC93085F3E}"/>
    <hyperlink ref="A26" r:id="rId24" xr:uid="{794F8DE3-2EF0-4340-8422-36D79BF46570}"/>
    <hyperlink ref="A27" r:id="rId25" xr:uid="{BE99B33C-3035-439D-A6C0-DF5975073E23}"/>
    <hyperlink ref="A28" r:id="rId26" xr:uid="{F72B299A-5DD3-4CF1-BC72-81A4593BFA26}"/>
    <hyperlink ref="A29" r:id="rId27" xr:uid="{21EDCD14-BB51-45C2-BE11-AE78EF9D3993}"/>
    <hyperlink ref="A30" r:id="rId28" xr:uid="{1CB6BE72-B72E-4091-8449-EF9D44CA5C13}"/>
    <hyperlink ref="A31" r:id="rId29" xr:uid="{42C021BD-5D4C-47F0-8E82-DACB493E9902}"/>
    <hyperlink ref="A32" r:id="rId30" xr:uid="{7C0000CE-BD5A-4B5B-9944-8B3B946740CC}"/>
    <hyperlink ref="A33" r:id="rId31" xr:uid="{2092A7A8-241C-47FD-9577-4F13B735968B}"/>
    <hyperlink ref="A34" r:id="rId32" xr:uid="{09B74544-23B2-4752-A48F-00B3D9AA7451}"/>
    <hyperlink ref="A35" r:id="rId33" xr:uid="{CE50BC07-A685-469A-BE2E-BD5571FFC86B}"/>
    <hyperlink ref="A36" r:id="rId34" xr:uid="{0003D260-BE76-42EA-9F65-B846013D4530}"/>
    <hyperlink ref="A37" r:id="rId35" xr:uid="{3730A556-4A88-46D1-81BE-AA0FDDDFC37E}"/>
    <hyperlink ref="A38" r:id="rId36" xr:uid="{0B980676-AE17-4069-8105-0BA0CF8DB42A}"/>
    <hyperlink ref="A39" r:id="rId37" xr:uid="{5DF9CD71-B432-467F-818A-CD5B45527D34}"/>
    <hyperlink ref="A40" r:id="rId38" xr:uid="{575D1902-2041-48FA-97FD-334C1A4A2E13}"/>
    <hyperlink ref="A41" r:id="rId39" xr:uid="{9F12DA92-55CD-4E1E-BAA8-5C61E1909CC9}"/>
    <hyperlink ref="A42" r:id="rId40" xr:uid="{E7430D16-49C1-488E-97CA-27AF13129F1E}"/>
    <hyperlink ref="A43" r:id="rId41" xr:uid="{B0D98DEF-4E46-41AB-8E80-E486E4E05900}"/>
    <hyperlink ref="A44" r:id="rId42" xr:uid="{66929677-80BC-43A7-9ED5-CAFACF35D6B8}"/>
    <hyperlink ref="A45" r:id="rId43" xr:uid="{A32DB042-851B-49B5-8A7F-706D88EBE198}"/>
    <hyperlink ref="A46" r:id="rId44" xr:uid="{47BA0490-5CBC-4185-8563-8ED3B481FEDD}"/>
    <hyperlink ref="A47" r:id="rId45" xr:uid="{79E1C74C-11B6-4360-9026-9BEBBAB25698}"/>
    <hyperlink ref="A48" r:id="rId46" xr:uid="{23F01E3D-DFD5-46DE-9114-51BE02071264}"/>
    <hyperlink ref="A49" r:id="rId47" xr:uid="{1CA336BE-40FF-4E4C-B6A2-6C191B2A3726}"/>
    <hyperlink ref="A50" r:id="rId48" xr:uid="{4D8ACABE-B957-454A-A68F-F8F6E661C700}"/>
    <hyperlink ref="A51" r:id="rId49" xr:uid="{8EAE0CF0-7D96-43A0-AEDD-777C5F7F3B8F}"/>
    <hyperlink ref="A52" r:id="rId50" xr:uid="{DFCBF19C-A964-4D44-836D-0368F44EFDA2}"/>
    <hyperlink ref="A53" r:id="rId51" xr:uid="{D6150318-04E8-4E1E-BEE9-F531D9CD3D0F}"/>
    <hyperlink ref="A54" r:id="rId52" xr:uid="{B9988ED9-FECB-4B8E-85B7-834ACACD44C5}"/>
    <hyperlink ref="A55" r:id="rId53" xr:uid="{2CE5514E-4998-4929-B278-C7AE2DA66DE1}"/>
    <hyperlink ref="A56" r:id="rId54" xr:uid="{860BF2B3-57D4-4A68-86A5-2C204FA76A71}"/>
    <hyperlink ref="A57" r:id="rId55" xr:uid="{BAA1D2CF-7F13-49B7-BDD8-9583D98391E7}"/>
    <hyperlink ref="A58" r:id="rId56" xr:uid="{E64E49D2-80BC-46F5-9845-ABFAF10EFCD8}"/>
    <hyperlink ref="A59" r:id="rId57" xr:uid="{3E73AFFC-464C-4364-BAE0-4DBC79867083}"/>
    <hyperlink ref="A60" r:id="rId58" xr:uid="{59BA5B04-7806-44BE-A3EE-8E1E891D743D}"/>
    <hyperlink ref="A61" r:id="rId59" xr:uid="{376501D5-8F1D-4C50-91F7-831550028516}"/>
    <hyperlink ref="A62" r:id="rId60" xr:uid="{5066276A-233E-484E-9079-E922890E42D8}"/>
    <hyperlink ref="A63" r:id="rId61" xr:uid="{CBA505BC-CEC1-4898-BE48-72F6F86A4A62}"/>
    <hyperlink ref="A64" r:id="rId62" xr:uid="{89A9900E-CF96-4C11-92A1-61422529A11E}"/>
    <hyperlink ref="A65" r:id="rId63" xr:uid="{6D9D0841-6F12-489F-A149-6262E8EE94B4}"/>
    <hyperlink ref="A66" r:id="rId64" xr:uid="{4C7663C7-A23C-4F5B-A2A8-19F7DBE61D68}"/>
    <hyperlink ref="A67" r:id="rId65" xr:uid="{105281DC-A69D-4719-A65F-7370E2B1DCFD}"/>
    <hyperlink ref="A68" r:id="rId66" xr:uid="{3C08151C-4E93-47BC-88DC-3C0277B2B24A}"/>
    <hyperlink ref="A69" r:id="rId67" xr:uid="{57906D57-B4DF-4916-AB68-41DC8B7A9C91}"/>
    <hyperlink ref="A70" r:id="rId68" xr:uid="{2F0A2144-DE9E-4118-9BA7-4556E749ED97}"/>
    <hyperlink ref="A71" r:id="rId69" xr:uid="{FC79006F-E7D6-47C7-873C-C29ED534992D}"/>
    <hyperlink ref="A72" r:id="rId70" xr:uid="{0163C5BB-03E7-4DF2-8255-7084FAEE71FD}"/>
    <hyperlink ref="A73" r:id="rId71" xr:uid="{CEB08DA1-813D-47FF-8D57-8AB27322EF49}"/>
    <hyperlink ref="A74" r:id="rId72" xr:uid="{B5CBEF1D-2C14-473C-98F0-658FA9E2D8A7}"/>
    <hyperlink ref="A75" r:id="rId73" xr:uid="{15E283D7-C83B-4DFE-A798-5E2D742B203E}"/>
    <hyperlink ref="A76" r:id="rId74" xr:uid="{173F4CE8-7D3D-4119-88E7-6E9030F551A6}"/>
    <hyperlink ref="A77" r:id="rId75" xr:uid="{A2DFF22E-07C9-4EA6-AFB6-44BF21FCC06C}"/>
    <hyperlink ref="A78" r:id="rId76" xr:uid="{15412A01-B4B8-45BE-8C13-CB731D6708ED}"/>
    <hyperlink ref="A79" r:id="rId77" xr:uid="{E2213B0C-BB66-4079-AB4E-37CEEF2659FF}"/>
    <hyperlink ref="A80" r:id="rId78" xr:uid="{CBA21C1D-C6C0-41DC-9700-968B913B9D8A}"/>
    <hyperlink ref="A81" r:id="rId79" xr:uid="{BBC1FA84-77F6-4FFB-87FF-DC9D020D920E}"/>
    <hyperlink ref="A82" r:id="rId80" xr:uid="{91A55FF1-AEB5-4178-9992-27D82A319B08}"/>
    <hyperlink ref="A83" r:id="rId81" xr:uid="{85D7A901-9865-44C0-9217-D87A3281E472}"/>
    <hyperlink ref="A84" r:id="rId82" xr:uid="{55F45C95-40E2-4992-B4DE-FDC0351FE36D}"/>
    <hyperlink ref="A85" r:id="rId83" xr:uid="{239A66EA-EC5F-43AD-9EB7-80CA15481788}"/>
    <hyperlink ref="A86" r:id="rId84" xr:uid="{678D25BF-4CCC-458A-B5E0-077F8AA2C02D}"/>
    <hyperlink ref="A87" r:id="rId85" xr:uid="{131E120B-6494-4C92-8EC3-9DB708C82CEC}"/>
    <hyperlink ref="A88" r:id="rId86" xr:uid="{96649561-9EFF-4B35-892E-25D4946BFD0D}"/>
    <hyperlink ref="A89" r:id="rId87" xr:uid="{FFFC0EE2-9CC2-4BA7-9FE3-96D0519678F6}"/>
    <hyperlink ref="A90" r:id="rId88" xr:uid="{E7C78BFE-9D12-4EC5-8254-25A6CB67904A}"/>
    <hyperlink ref="A91" r:id="rId89" xr:uid="{D559C82A-D1A8-498F-BE92-CA7173E588BB}"/>
    <hyperlink ref="A92" r:id="rId90" xr:uid="{155D2A1F-7685-43EA-B4E4-466FB583E146}"/>
    <hyperlink ref="A93" r:id="rId91" xr:uid="{F431C671-4DC6-41E5-BB6C-2F1587271543}"/>
    <hyperlink ref="A94" r:id="rId92" xr:uid="{BCEA3BA5-E90C-4829-A226-335D6E6C1461}"/>
    <hyperlink ref="A95" r:id="rId93" xr:uid="{92FC6546-D5BF-4F69-9836-7A058965A109}"/>
    <hyperlink ref="A96" r:id="rId94" xr:uid="{72F5BF9C-BF29-4897-AF07-9C338522DA2C}"/>
    <hyperlink ref="A97" r:id="rId95" xr:uid="{08AD228F-B44B-4923-A037-DC174DB1368B}"/>
    <hyperlink ref="A98" r:id="rId96" xr:uid="{894CDC65-98EB-40B1-8EBC-EBCAAF18AD23}"/>
    <hyperlink ref="A99" r:id="rId97" xr:uid="{107D955C-E945-44AA-A259-8FE25B7FCFF9}"/>
    <hyperlink ref="A100" r:id="rId98" xr:uid="{05267A55-7C03-44B9-92B3-2145EBB075AE}"/>
    <hyperlink ref="A101" r:id="rId99" xr:uid="{E62EF108-4D5F-447E-B95C-7FDB2E260D89}"/>
    <hyperlink ref="A102" r:id="rId100" xr:uid="{87F3A04D-C793-4597-8011-8AC32B1E78D2}"/>
    <hyperlink ref="A103" r:id="rId101" xr:uid="{531DF385-5D3C-4EA7-A319-697FA1BE94BB}"/>
    <hyperlink ref="A104" r:id="rId102" xr:uid="{6270F7AE-1780-45DF-B569-3FD4E0CD150E}"/>
    <hyperlink ref="A105" r:id="rId103" xr:uid="{191822BB-A0AB-4D1A-8476-604726929CFF}"/>
    <hyperlink ref="A106" r:id="rId104" xr:uid="{70586A5C-C287-4336-AA68-B02EBB6B9403}"/>
    <hyperlink ref="A107" r:id="rId105" xr:uid="{9F52EA54-9BBA-44A4-8E88-07FC7C9628F2}"/>
    <hyperlink ref="A108" r:id="rId106" xr:uid="{15FA0679-979B-4C72-92DC-39095E6F7168}"/>
    <hyperlink ref="A109" r:id="rId107" xr:uid="{B209A9D0-6F15-4942-B365-E52F16D50E2A}"/>
    <hyperlink ref="A110" r:id="rId108" xr:uid="{87602133-2DB9-454B-88E2-85696C407BE7}"/>
    <hyperlink ref="A111" r:id="rId109" xr:uid="{5BBE9882-7948-4DC4-BCB0-EF2A2E3C3AA1}"/>
    <hyperlink ref="A112" r:id="rId110" xr:uid="{EA454C45-446D-4286-81C8-55E6344C96C5}"/>
    <hyperlink ref="A113" r:id="rId111" xr:uid="{52C69E6D-A362-4885-A5E0-009E33D0A851}"/>
    <hyperlink ref="A114" r:id="rId112" xr:uid="{987FF57C-D4F3-45C9-9F40-567C46D5F0F2}"/>
    <hyperlink ref="A115" r:id="rId113" xr:uid="{7CAFA683-C110-4470-9E27-0A06676F062B}"/>
    <hyperlink ref="A116" r:id="rId114" xr:uid="{BD0633E5-F10D-4505-95E5-9AC213F4105C}"/>
    <hyperlink ref="A117" r:id="rId115" xr:uid="{78231F55-E424-4C01-9943-040359802817}"/>
    <hyperlink ref="A118" r:id="rId116" xr:uid="{A2A0EBF6-B80B-43AE-9237-72DBE5DD5DA9}"/>
    <hyperlink ref="A119" r:id="rId117" xr:uid="{BEF39558-8C21-41F1-AB16-8BCE0EA1B66E}"/>
    <hyperlink ref="A120" r:id="rId118" xr:uid="{6C14C11A-4EE1-4343-AA15-B4E5827A1759}"/>
    <hyperlink ref="A121" r:id="rId119" xr:uid="{793ACD43-9F9D-4938-AC26-B2286C49A0DC}"/>
    <hyperlink ref="A122" r:id="rId120" xr:uid="{A343CAB1-5C86-42DA-930D-E11AC32EFA0A}"/>
    <hyperlink ref="A123" r:id="rId121" xr:uid="{BF78AAB0-10CE-4200-BD75-BCD98F378F0E}"/>
    <hyperlink ref="A124" r:id="rId122" xr:uid="{67A1DA55-8BF8-4C05-AB0D-00A65B0A463A}"/>
    <hyperlink ref="A125" r:id="rId123" xr:uid="{2B95BBD8-FEFF-4635-9099-3B91748E7408}"/>
    <hyperlink ref="A126" r:id="rId124" xr:uid="{ED7C5975-1CA8-4F1C-8EB9-9073130CE155}"/>
    <hyperlink ref="A127" r:id="rId125" xr:uid="{A94D022A-CBA0-4676-8459-79F5BF9E05C0}"/>
    <hyperlink ref="A128" r:id="rId126" xr:uid="{F16F527F-2D74-4778-B774-FF2201E77F61}"/>
    <hyperlink ref="A129" r:id="rId127" xr:uid="{BF66E74F-809D-4001-BD36-C7ACAF0E86F6}"/>
    <hyperlink ref="A130" r:id="rId128" xr:uid="{02CA0899-2951-4B0A-8AD0-62834B526383}"/>
    <hyperlink ref="A131" r:id="rId129" xr:uid="{2B2B7A98-0060-40BD-8790-61789D667F59}"/>
    <hyperlink ref="A132" r:id="rId130" xr:uid="{CEB603CF-4B87-46BB-A072-CFBF1CDD785B}"/>
    <hyperlink ref="A133" r:id="rId131" xr:uid="{C4C3A67A-642A-4F1C-B6ED-525AC997A311}"/>
    <hyperlink ref="A134" r:id="rId132" xr:uid="{7453114C-9455-4862-818B-11D904647DE7}"/>
    <hyperlink ref="A135" r:id="rId133" xr:uid="{B2A8EABB-27EB-4AD9-A64A-14693C788918}"/>
    <hyperlink ref="A136" r:id="rId134" xr:uid="{CF53999B-31BE-4A6D-8133-AFBB69F56E52}"/>
    <hyperlink ref="A137" r:id="rId135" xr:uid="{668DA70C-0A3B-4E50-8575-73DEC6D727E5}"/>
    <hyperlink ref="A138" r:id="rId136" xr:uid="{53191EE7-6EF6-4BA9-866B-EB7A1919C41F}"/>
    <hyperlink ref="A139" r:id="rId137" xr:uid="{1A0F753E-DFC0-4578-B18B-C897CA5A473B}"/>
    <hyperlink ref="A140" r:id="rId138" xr:uid="{82745DB1-3934-49A3-93D1-C86C682E6CB1}"/>
    <hyperlink ref="A141" r:id="rId139" xr:uid="{1A080EC6-D556-4A2E-BF5D-644B8A74257B}"/>
    <hyperlink ref="A142" r:id="rId140" xr:uid="{6AFAA43A-D5AF-47D5-AFFF-9B438ABBAC95}"/>
    <hyperlink ref="A143" r:id="rId141" xr:uid="{8FF151A4-297B-4D53-920A-AAFE9EFD302A}"/>
    <hyperlink ref="A144" r:id="rId142" xr:uid="{D36395A0-67A6-4305-ACD1-26E9316B2ACD}"/>
    <hyperlink ref="A145" r:id="rId143" xr:uid="{15F89FBC-9F5A-4144-8E6E-57AEEA2CC3E2}"/>
    <hyperlink ref="A146" r:id="rId144" xr:uid="{02BF5C9D-795B-42FF-B098-51B0C8E75DA2}"/>
    <hyperlink ref="A147" r:id="rId145" xr:uid="{59F4B5B9-DC76-4D43-9232-2BB22EAC2794}"/>
    <hyperlink ref="A148" r:id="rId146" xr:uid="{8ADA2A05-436D-4A8F-9EAB-B771A7254709}"/>
    <hyperlink ref="A149" r:id="rId147" xr:uid="{7C3F2112-C34F-41EA-B983-A91A0F6B98B9}"/>
    <hyperlink ref="A150" r:id="rId148" xr:uid="{E4AB17EF-6363-4CCD-BF50-C9C8DC048AB0}"/>
    <hyperlink ref="A151" r:id="rId149" xr:uid="{D4917672-47AB-4584-A0A2-3674E0C782FE}"/>
    <hyperlink ref="A152" r:id="rId150" xr:uid="{755C42DE-A9A0-40C3-936F-79D8857D1B84}"/>
    <hyperlink ref="A153" r:id="rId151" xr:uid="{0907A909-E43F-4420-954A-C5F7CD76C281}"/>
    <hyperlink ref="A154" r:id="rId152" xr:uid="{B1A5B422-38FB-425D-8FA2-A5F4B678CC96}"/>
    <hyperlink ref="A155" r:id="rId153" xr:uid="{E60D2068-66CE-4467-A952-DA6F8E559666}"/>
    <hyperlink ref="A156" r:id="rId154" xr:uid="{CDEBEC9C-32C4-4F5E-B182-9F7F92E10BED}"/>
    <hyperlink ref="A157" r:id="rId155" xr:uid="{256BA33A-E958-4A22-80A1-BAE6333F9DB2}"/>
    <hyperlink ref="A158" r:id="rId156" xr:uid="{071BC35F-6B55-4C8B-8755-AFDE24A69227}"/>
    <hyperlink ref="A159" r:id="rId157" xr:uid="{65AF7928-AA90-4DC1-AACA-E2AC534231C8}"/>
    <hyperlink ref="A160" r:id="rId158" xr:uid="{A5FC66EA-31AC-4B88-8DFC-6FFA24832946}"/>
    <hyperlink ref="A161" r:id="rId159" xr:uid="{3C4B3A56-0632-4910-B236-80B1B721CAC1}"/>
    <hyperlink ref="A162" r:id="rId160" xr:uid="{C6554789-A0DE-45C8-B6C0-3D3D3E24E6B9}"/>
    <hyperlink ref="A163" r:id="rId161" xr:uid="{7E99FF93-9695-4388-90AE-7B90B38717CB}"/>
    <hyperlink ref="A164" r:id="rId162" xr:uid="{561B5EB4-42CA-49B7-A670-7F9F785CC33C}"/>
    <hyperlink ref="A165" r:id="rId163" xr:uid="{210A9AEA-EA32-444B-A76B-EA7902A880A8}"/>
    <hyperlink ref="A166" r:id="rId164" xr:uid="{9BDE8A79-7DAA-4146-8F8C-2403DC4F10D5}"/>
    <hyperlink ref="A167" r:id="rId165" xr:uid="{A09EA58E-5F98-4325-B6C9-B67B4E9315B4}"/>
    <hyperlink ref="A168" r:id="rId166" xr:uid="{8E68BCE5-CD96-4E5F-A782-046B037C1DA6}"/>
    <hyperlink ref="A169" r:id="rId167" xr:uid="{88605274-5395-4956-A48E-6E3CA72F0469}"/>
    <hyperlink ref="A170" r:id="rId168" xr:uid="{AD904CBB-6936-4AC7-9ECC-94E0BE62E1E6}"/>
    <hyperlink ref="A171" r:id="rId169" xr:uid="{76CAF66B-88D1-427B-8EBA-416E229FF369}"/>
    <hyperlink ref="A172" r:id="rId170" xr:uid="{749E1BB6-88AD-4F28-BBE3-F777275FCF3E}"/>
    <hyperlink ref="A173" r:id="rId171" xr:uid="{2E9B3E18-3FC5-420F-B255-9D7C3FACC35F}"/>
    <hyperlink ref="A174" r:id="rId172" xr:uid="{4B4BA032-1668-4C09-A64B-E7A90E16544E}"/>
    <hyperlink ref="A175" r:id="rId173" xr:uid="{54ED2B3B-F85F-4797-A745-6529B0AF3F3C}"/>
    <hyperlink ref="A176" r:id="rId174" xr:uid="{EA7D24FE-40EF-421E-80F6-568C1FCCA1C7}"/>
    <hyperlink ref="A177" r:id="rId175" xr:uid="{CC209213-5EE5-4361-A590-6AB85F9033BA}"/>
    <hyperlink ref="A178" r:id="rId176" xr:uid="{7AEDB347-34BD-414A-A505-5DD8E0866C2B}"/>
    <hyperlink ref="A179" r:id="rId177" xr:uid="{B6B0147E-E063-436F-89A9-19B92D612627}"/>
    <hyperlink ref="A180" r:id="rId178" xr:uid="{9872F2A0-1B0D-4571-BB9E-D3AE615AD048}"/>
    <hyperlink ref="A181" r:id="rId179" xr:uid="{F2AA4D30-88AD-4C9B-B220-A24768EA8E52}"/>
    <hyperlink ref="A182" r:id="rId180" xr:uid="{5FFD600E-F7EE-471A-877C-1541E3BC07BC}"/>
    <hyperlink ref="A183" r:id="rId181" xr:uid="{52EAA96A-700E-427B-A05B-E7277150DC17}"/>
    <hyperlink ref="A184" r:id="rId182" xr:uid="{26492765-B2BB-4F4C-8B3A-8B49904AA33F}"/>
    <hyperlink ref="A185" r:id="rId183" xr:uid="{5D08ECDD-DDA4-4057-A84B-7357DA1048DD}"/>
    <hyperlink ref="A186" r:id="rId184" xr:uid="{851174B9-B225-4E19-B631-ED37F4E40CB2}"/>
    <hyperlink ref="A187" r:id="rId185" xr:uid="{AACD7433-CC2F-4397-9B46-9CDA03FF6C03}"/>
    <hyperlink ref="A188" r:id="rId186" xr:uid="{8934370B-010C-4058-95A5-585FE027FD52}"/>
    <hyperlink ref="A189" r:id="rId187" xr:uid="{ABE2616F-35BD-46F2-8202-D1C8BDCE094E}"/>
    <hyperlink ref="A190" r:id="rId188" xr:uid="{179E1706-ED17-41A5-AC97-6C8042454D6A}"/>
    <hyperlink ref="A191" r:id="rId189" xr:uid="{76B20C7B-94A1-48E3-9D61-7C0ED01F47B0}"/>
    <hyperlink ref="A192" r:id="rId190" xr:uid="{91153BA7-3D84-43E1-B041-A700C89CB9B4}"/>
    <hyperlink ref="A193" r:id="rId191" xr:uid="{0773A59F-1198-4F63-A368-7C92626322BC}"/>
    <hyperlink ref="A194" r:id="rId192" xr:uid="{BBDCBBA9-090D-4726-B06B-A9A1F385A130}"/>
    <hyperlink ref="A195" r:id="rId193" xr:uid="{E662916B-EBD7-40CE-896E-A40E1DD3B45F}"/>
    <hyperlink ref="A196" r:id="rId194" xr:uid="{F01DE048-EBF7-4440-B7ED-A4AB074FD37F}"/>
    <hyperlink ref="A197" r:id="rId195" xr:uid="{85726FD0-CD75-4DDE-B899-6D137E87DD5D}"/>
    <hyperlink ref="A198" r:id="rId196" xr:uid="{2F11F40F-02D3-417B-93FA-B3C572B84FF6}"/>
    <hyperlink ref="A199" r:id="rId197" xr:uid="{26739DCF-0E8A-4221-A846-0971373FB9F8}"/>
    <hyperlink ref="A200" r:id="rId198" xr:uid="{D70EEEE1-A409-4A53-8ECA-49E278D456D8}"/>
    <hyperlink ref="A201" r:id="rId199" xr:uid="{33EBC755-1C62-4441-B230-7329EC96FCD2}"/>
    <hyperlink ref="A202" r:id="rId200" xr:uid="{AFA200CD-34B2-4F07-91E2-1A50DDB294C8}"/>
    <hyperlink ref="A203" r:id="rId201" xr:uid="{A7D11C50-1551-4D1E-8015-94925E26B88A}"/>
    <hyperlink ref="A204" r:id="rId202" xr:uid="{949CB390-BABE-42AA-800D-469D0E5DC017}"/>
    <hyperlink ref="A205" r:id="rId203" xr:uid="{F14290D6-F16E-4F52-AEB2-4F729DCFED2A}"/>
    <hyperlink ref="A206" r:id="rId204" xr:uid="{6E958DBC-7F74-4504-B9DD-6E8434EDDC41}"/>
    <hyperlink ref="A207" r:id="rId205" xr:uid="{D61AED68-693D-40A7-BEC5-AD1EA28C6D8B}"/>
    <hyperlink ref="A208" r:id="rId206" xr:uid="{2FABA0BB-2637-47D9-B0BA-E2EE4494CFB9}"/>
    <hyperlink ref="A209" r:id="rId207" xr:uid="{433C6B01-CB0F-4DCE-A56F-B4AA0F2CE555}"/>
    <hyperlink ref="A210" r:id="rId208" xr:uid="{27EC4CF6-08B7-4094-BD42-FEF91CDCC384}"/>
    <hyperlink ref="A211" r:id="rId209" xr:uid="{BA3B47D9-51F3-4F58-9DF1-4CE1F32B8F61}"/>
    <hyperlink ref="A212" r:id="rId210" xr:uid="{DDD46D43-C398-4850-913C-6790E5E1A993}"/>
    <hyperlink ref="A213" r:id="rId211" xr:uid="{1E24B67A-7BDA-4B71-B95D-0361A8C20164}"/>
    <hyperlink ref="A214" r:id="rId212" xr:uid="{EB3AC3C5-140A-4595-83E8-E567E29B6476}"/>
    <hyperlink ref="A215" r:id="rId213" xr:uid="{B0E35014-78D5-4A1E-9D5D-5A088F5AC11D}"/>
    <hyperlink ref="A216" r:id="rId214" xr:uid="{99E977B4-FCE6-4E8B-8BC8-B31EFF777424}"/>
    <hyperlink ref="A217" r:id="rId215" xr:uid="{B18FD590-ED4E-469A-8B40-FFEA685CEED7}"/>
    <hyperlink ref="A218" r:id="rId216" xr:uid="{639B026D-28D6-4A78-930B-078FCECE1C6E}"/>
    <hyperlink ref="A219" r:id="rId217" xr:uid="{18A6C118-9E7E-463E-8A81-208963238DF8}"/>
    <hyperlink ref="A220" r:id="rId218" xr:uid="{33A7D2F7-37DA-4AEE-B452-2439B680DAF5}"/>
    <hyperlink ref="A221" r:id="rId219" xr:uid="{A1093787-AFDF-4536-B22B-9C19DF5BA2AF}"/>
    <hyperlink ref="A222" r:id="rId220" xr:uid="{0D2D4B09-B4E0-4049-8A87-5F2577F0ECA3}"/>
    <hyperlink ref="A223" r:id="rId221" xr:uid="{F3B32DE0-8C19-43C2-A75D-29202C1B14CC}"/>
    <hyperlink ref="A224" r:id="rId222" xr:uid="{B3D47896-8824-4756-9D26-A70E83571353}"/>
    <hyperlink ref="A225" r:id="rId223" xr:uid="{40355072-22FE-41BB-BB4B-0412618BFB32}"/>
    <hyperlink ref="A226" r:id="rId224" xr:uid="{BB24AAA8-11CB-4A12-8D48-5716A2B2B473}"/>
    <hyperlink ref="A227" r:id="rId225" xr:uid="{B137B8C6-F7B0-4011-817F-65DCF4DF3B29}"/>
    <hyperlink ref="A228" r:id="rId226" xr:uid="{417E401C-8CDE-45F1-9111-496A5B003462}"/>
    <hyperlink ref="A229" r:id="rId227" xr:uid="{A1D24954-2A20-402E-99DE-C9DAFFCEC395}"/>
    <hyperlink ref="A230" r:id="rId228" xr:uid="{3DE425D9-F981-435F-8505-525D4386140D}"/>
    <hyperlink ref="A231" r:id="rId229" xr:uid="{CA92F1BA-52B7-4E1A-8BE7-097C97CFD3CF}"/>
    <hyperlink ref="A232" r:id="rId230" xr:uid="{FEC3ED33-744E-47E3-B11C-E1B582991232}"/>
    <hyperlink ref="A233" r:id="rId231" xr:uid="{EC4395AA-4F47-4A48-A19A-D5060FEFBB10}"/>
    <hyperlink ref="A234" r:id="rId232" xr:uid="{CAEF5B88-06C0-467B-83E8-A68060B7D0A6}"/>
    <hyperlink ref="A235" r:id="rId233" xr:uid="{49C6AD61-2AC4-48EB-99CA-B55D7A48F08B}"/>
    <hyperlink ref="A236" r:id="rId234" xr:uid="{0E6A4D90-F58E-4D63-9742-084C94A5C73E}"/>
    <hyperlink ref="A237" r:id="rId235" xr:uid="{A8FC2798-1B7D-4B62-8560-F3A9922B0D97}"/>
    <hyperlink ref="A238" r:id="rId236" xr:uid="{6BCD3191-589D-4A19-8E07-4E35E6A346CD}"/>
    <hyperlink ref="A239" r:id="rId237" xr:uid="{72CA8DF3-E951-466E-9102-CDBBD11919F8}"/>
    <hyperlink ref="A240" r:id="rId238" xr:uid="{CD16C24D-10F0-4634-8B50-A3BE18463DF7}"/>
    <hyperlink ref="A241" r:id="rId239" xr:uid="{52C13274-104A-4C98-8D6D-BEF869A71D4C}"/>
    <hyperlink ref="A242" r:id="rId240" xr:uid="{ECF8763C-8E45-4ED0-8950-7D609784EBC8}"/>
    <hyperlink ref="A243" r:id="rId241" xr:uid="{B035FE8B-B6BB-44B9-ACB5-F9B92FF0923F}"/>
    <hyperlink ref="A244" r:id="rId242" xr:uid="{B2EC696C-F9F6-4F0F-BFA8-F086E2B33CCB}"/>
    <hyperlink ref="A245" r:id="rId243" xr:uid="{0A4412D8-0ADB-45B7-9767-9393557B9650}"/>
    <hyperlink ref="A246" r:id="rId244" xr:uid="{EB1E1C09-AD67-4BB0-A9B8-D6B3A87086A6}"/>
    <hyperlink ref="A247" r:id="rId245" xr:uid="{C2E73425-1461-4E72-A41D-7C8392D8CD7E}"/>
    <hyperlink ref="A248" r:id="rId246" xr:uid="{82E6D6A4-9A8A-4BCD-9B34-6FB79D05DA1D}"/>
    <hyperlink ref="A249" r:id="rId247" xr:uid="{A61A5873-DFF9-4B0D-B8CE-E2A229CE8B82}"/>
    <hyperlink ref="A250" r:id="rId248" xr:uid="{7D843270-5A04-40D7-B68D-30F5981486F6}"/>
    <hyperlink ref="A251" r:id="rId249" xr:uid="{23D05EAE-B1AD-444C-8493-EE196CCF6A4C}"/>
    <hyperlink ref="A252" r:id="rId250" xr:uid="{43911AEA-1952-4611-85E1-270462D20F8C}"/>
    <hyperlink ref="A253" r:id="rId251" xr:uid="{92FD0ED8-3B36-4048-A8DC-618B5A7346FF}"/>
    <hyperlink ref="A254" r:id="rId252" xr:uid="{6B6558D2-B44F-4E87-BCE8-9E0CCBD082E0}"/>
    <hyperlink ref="A255" r:id="rId253" xr:uid="{DA8297B1-BBAF-417B-9D9D-ADA37B43EF74}"/>
    <hyperlink ref="A256" r:id="rId254" xr:uid="{CBE2827E-CD18-4843-AB80-30F622B5BF2E}"/>
    <hyperlink ref="A257" r:id="rId255" xr:uid="{5207C1DD-9A8A-4D78-B789-EB8D67FE8F8F}"/>
    <hyperlink ref="A258" r:id="rId256" xr:uid="{5297D8CA-71B4-433E-A8DD-C299EAF31719}"/>
    <hyperlink ref="A259" r:id="rId257" xr:uid="{F992C73B-0C36-4566-A15E-374B17FA541E}"/>
    <hyperlink ref="A260" r:id="rId258" xr:uid="{FADBEB38-1A23-43C7-8678-A3BDEB35E37A}"/>
    <hyperlink ref="A261" r:id="rId259" xr:uid="{10FB945B-FFD8-4A5E-8DFF-6F9F9B571E3B}"/>
    <hyperlink ref="A262" r:id="rId260" xr:uid="{0B008DC1-445C-40CA-AD30-AAAA27E8C36E}"/>
    <hyperlink ref="A263" r:id="rId261" xr:uid="{24C72D47-88A4-4660-87BA-280F6C3D1688}"/>
    <hyperlink ref="A264" r:id="rId262" xr:uid="{66B17306-3F70-452E-8BBB-5AE2B8BF0F05}"/>
    <hyperlink ref="A265" r:id="rId263" xr:uid="{F25F40E3-C940-4955-B5ED-BDF778436506}"/>
    <hyperlink ref="A266" r:id="rId264" xr:uid="{A2C1D320-787A-48A6-8825-7F97E278FD55}"/>
    <hyperlink ref="A267" r:id="rId265" xr:uid="{788B74CA-612A-4344-B0E4-C87BA89563E8}"/>
    <hyperlink ref="A268" r:id="rId266" xr:uid="{BF46D9AD-9205-4F3C-B59C-F5E74F78A7BD}"/>
    <hyperlink ref="A269" r:id="rId267" xr:uid="{7B12968E-F2CB-4B85-B4A1-F3A9EB69C3F1}"/>
    <hyperlink ref="A270" r:id="rId268" xr:uid="{3A7CA917-CE4A-4F9F-88BE-61B6CDF6A02D}"/>
    <hyperlink ref="A271" r:id="rId269" xr:uid="{CDA8CCD8-5258-43A2-9CD5-4F9BA5991B68}"/>
    <hyperlink ref="A272" r:id="rId270" xr:uid="{1D3D25CD-749B-4207-89FC-7B83C4F732EB}"/>
    <hyperlink ref="A273" r:id="rId271" xr:uid="{DFB8C25A-AD77-4FA3-9058-26C510182C4C}"/>
    <hyperlink ref="A274" r:id="rId272" xr:uid="{96019133-7E0F-4C82-A996-D7E6648DFCCB}"/>
    <hyperlink ref="A275" r:id="rId273" xr:uid="{FCF52752-F0AA-4718-BC39-612098B4C6AE}"/>
    <hyperlink ref="A276" r:id="rId274" xr:uid="{42FBACBB-91A2-429A-9AF0-4B45906E79B9}"/>
    <hyperlink ref="A277" r:id="rId275" xr:uid="{27796CB5-9B08-4ED6-98B8-40E976000904}"/>
    <hyperlink ref="A278" r:id="rId276" xr:uid="{4EF35647-165B-4A2B-AE10-2CCFE6560956}"/>
    <hyperlink ref="A279" r:id="rId277" xr:uid="{866E350C-4DD0-461E-B989-54E4D5914328}"/>
    <hyperlink ref="A280" r:id="rId278" xr:uid="{8B67D244-C750-4971-94D5-65661E9A1B31}"/>
    <hyperlink ref="A281" r:id="rId279" xr:uid="{D880E267-4197-436A-A675-0F797C78BF96}"/>
    <hyperlink ref="A282" r:id="rId280" xr:uid="{5F649511-D165-45F9-A849-FE1CB6DED428}"/>
    <hyperlink ref="A283" r:id="rId281" xr:uid="{4AF8D512-6402-4853-8B95-CB8147F4A9C0}"/>
    <hyperlink ref="A284" r:id="rId282" xr:uid="{F3B603C3-21C4-478B-AFFE-8F77BC6D9C54}"/>
    <hyperlink ref="A285" r:id="rId283" xr:uid="{DC42652F-AF9D-4387-8012-0EFC10927273}"/>
    <hyperlink ref="A286" r:id="rId284" xr:uid="{8C6592EF-CD6C-4F00-A47A-1A687D7DA852}"/>
    <hyperlink ref="A287" r:id="rId285" xr:uid="{0C077EFC-61A5-467A-824D-0C1F3976AE07}"/>
    <hyperlink ref="A288" r:id="rId286" xr:uid="{A63A1A4D-21D0-4D51-A284-E593CC4E426A}"/>
    <hyperlink ref="A289" r:id="rId287" xr:uid="{1A265BE0-AE62-4827-A754-9E5995EDC6C8}"/>
    <hyperlink ref="A290" r:id="rId288" xr:uid="{B594A0E2-35D3-4047-9F18-B58E28B703CC}"/>
    <hyperlink ref="A291" r:id="rId289" xr:uid="{EE316822-D775-4F1F-9509-24253DE904FF}"/>
    <hyperlink ref="A292" r:id="rId290" xr:uid="{4161DC56-AC62-44F3-B131-E1B5E254FB82}"/>
    <hyperlink ref="A293" r:id="rId291" xr:uid="{070182FA-0FEA-4C19-9626-51255E01D140}"/>
    <hyperlink ref="A294" r:id="rId292" xr:uid="{6B40B20A-DDEC-43D7-ACAC-8341DA257626}"/>
    <hyperlink ref="A295" r:id="rId293" xr:uid="{059AC98B-72CA-4AE6-9F1B-C89A50AB8D05}"/>
    <hyperlink ref="A296" r:id="rId294" xr:uid="{DD453216-56CF-4928-83C8-565E46A6CE30}"/>
    <hyperlink ref="A297" r:id="rId295" xr:uid="{44F56D4C-636E-4AF3-817D-B5E4188A098F}"/>
    <hyperlink ref="A298" r:id="rId296" xr:uid="{0DF1F480-6575-447A-B4A2-E64B9689490B}"/>
    <hyperlink ref="A299" r:id="rId297" xr:uid="{B8A7FB01-17EC-4740-84AC-9583F746BB6D}"/>
    <hyperlink ref="A300" r:id="rId298" xr:uid="{F42190F1-8887-4A2F-83CB-B7728C38E544}"/>
    <hyperlink ref="A301" r:id="rId299" xr:uid="{D85CD5F0-6368-41A3-BD0A-A450E42272EF}"/>
    <hyperlink ref="A302" r:id="rId300" xr:uid="{C5B68BD8-B7AF-4CBA-A5AF-B33CDA055432}"/>
    <hyperlink ref="A303" r:id="rId301" xr:uid="{0D9D4BCB-DF46-4C21-8306-1D2E345E52BC}"/>
    <hyperlink ref="A304" r:id="rId302" xr:uid="{56ED108D-7427-426D-8796-63B4097010D7}"/>
    <hyperlink ref="A305" r:id="rId303" xr:uid="{C87AA9B6-3760-498C-81E4-70A4A6CE6FF5}"/>
    <hyperlink ref="A306" r:id="rId304" xr:uid="{10349E8C-48C8-4BE1-9013-057F0E9F3F98}"/>
    <hyperlink ref="A307" r:id="rId305" xr:uid="{FD930726-9A55-4780-8AA7-819D7FFF8B50}"/>
    <hyperlink ref="A308" r:id="rId306" xr:uid="{3EC1DC76-3E93-4F37-B331-642837835A3C}"/>
    <hyperlink ref="A309" r:id="rId307" xr:uid="{29A2332B-0A07-4B6F-8AFF-9D337B9EE9B7}"/>
    <hyperlink ref="A310" r:id="rId308" xr:uid="{A8511CA7-0080-402F-8966-C0539204DB4A}"/>
    <hyperlink ref="A311" r:id="rId309" xr:uid="{507BBC1B-16E3-4270-8CDC-0543F46D5DB2}"/>
    <hyperlink ref="A312" r:id="rId310" xr:uid="{066B3635-CA7B-4A99-B237-BDE6236CCB45}"/>
    <hyperlink ref="A313" r:id="rId311" xr:uid="{7DD3730E-D8D7-4BFD-AC5F-2CA3BF1CDF8C}"/>
    <hyperlink ref="A314" r:id="rId312" xr:uid="{581A9148-8FA8-482F-B39A-173A1AB4AE08}"/>
    <hyperlink ref="A315" r:id="rId313" xr:uid="{ED2BF344-DC5A-4832-9607-48F852B8E780}"/>
    <hyperlink ref="A316" r:id="rId314" xr:uid="{AF3E7825-D7C7-4181-9F32-DBB34EBC7287}"/>
    <hyperlink ref="A317" r:id="rId315" xr:uid="{B41AA253-5D28-42EF-9DD1-00DC36F6CBEA}"/>
    <hyperlink ref="A318" r:id="rId316" xr:uid="{806B7696-3766-43A0-834F-B1AABBB514E5}"/>
    <hyperlink ref="A319" r:id="rId317" xr:uid="{9B94391E-191F-4813-9B53-2E0ACE5C31F0}"/>
    <hyperlink ref="A320" r:id="rId318" xr:uid="{E6EF591D-0EF1-40A0-92CA-64681C7FA7D3}"/>
    <hyperlink ref="A321" r:id="rId319" xr:uid="{ACFB410E-15CF-41A6-A945-4BF5B7FE6FCD}"/>
    <hyperlink ref="A322" r:id="rId320" xr:uid="{6A0A51C6-218A-462B-968F-08D6A539258D}"/>
    <hyperlink ref="A323" r:id="rId321" xr:uid="{8825FCA2-8ED9-4184-AB53-8304AF0B8E79}"/>
    <hyperlink ref="A324" r:id="rId322" xr:uid="{6914F89D-11F4-47B6-B927-58F628647DDF}"/>
    <hyperlink ref="A325" r:id="rId323" xr:uid="{71F4D127-912C-4A58-8946-54C42A2DCA68}"/>
    <hyperlink ref="A326" r:id="rId324" xr:uid="{BBD9F2D6-F8B6-4ECA-A1A4-C770708F39D2}"/>
    <hyperlink ref="A327" r:id="rId325" xr:uid="{B4F4BA31-0529-4F7B-AB04-044D504F9DA4}"/>
    <hyperlink ref="A328" r:id="rId326" xr:uid="{6425F713-FB22-4085-8F69-7E36BBCE651A}"/>
    <hyperlink ref="A329" r:id="rId327" xr:uid="{A639DFE5-F53A-42DD-970C-4B116A388EE3}"/>
    <hyperlink ref="A330" r:id="rId328" xr:uid="{22F672CE-1E6F-4739-8D58-204AE419E906}"/>
    <hyperlink ref="A331" r:id="rId329" xr:uid="{765BB2F4-295F-42B3-A2B2-4F7D4E6A022E}"/>
    <hyperlink ref="A332" r:id="rId330" xr:uid="{816733F2-254F-4F18-BB5B-695D28B8D8D3}"/>
    <hyperlink ref="A333" r:id="rId331" xr:uid="{2030529E-A4E2-4D4B-980C-E04470195175}"/>
    <hyperlink ref="A334" r:id="rId332" xr:uid="{F6C29A95-A995-4463-9316-5D8C9210471D}"/>
    <hyperlink ref="A335" r:id="rId333" xr:uid="{06A399A1-2335-459D-8B3E-277508A8741D}"/>
    <hyperlink ref="A336" r:id="rId334" xr:uid="{F842D73B-EED6-4F37-9625-1948F5D321AB}"/>
    <hyperlink ref="A337" r:id="rId335" xr:uid="{13C15C9E-B8F9-4CAF-BFD8-171D9EC30940}"/>
    <hyperlink ref="A338" r:id="rId336" xr:uid="{672EBB4A-0746-4949-905A-65CFBDE1F5C3}"/>
    <hyperlink ref="A339" r:id="rId337" xr:uid="{9B3BBD77-78B8-4AFB-84B9-758A39777A61}"/>
    <hyperlink ref="A340" r:id="rId338" xr:uid="{E872DE36-A7DE-4C35-A9AE-99983CB2153A}"/>
    <hyperlink ref="A341" r:id="rId339" xr:uid="{EFCE527E-EE86-4F79-8764-208BA4548BF7}"/>
    <hyperlink ref="A342" r:id="rId340" xr:uid="{21A43E19-63A2-4D4E-B696-6038B5A77899}"/>
    <hyperlink ref="A343" r:id="rId341" xr:uid="{615A9832-A117-47EB-B39C-C57351CB8C19}"/>
    <hyperlink ref="A344" r:id="rId342" xr:uid="{F03011DF-4BB0-4B72-9C14-BABE839EB0AA}"/>
    <hyperlink ref="A345" r:id="rId343" xr:uid="{BDC64EC6-E917-4DC9-B622-B0F87450AFD5}"/>
    <hyperlink ref="A346" r:id="rId344" xr:uid="{F80D3A7D-609C-46FD-99E5-077F289E55E5}"/>
    <hyperlink ref="A347" r:id="rId345" xr:uid="{377D9C3C-E8B4-4D85-997B-5DC19F10C353}"/>
    <hyperlink ref="A348" r:id="rId346" xr:uid="{19361176-4792-4BBD-BFAF-A03441B9C543}"/>
    <hyperlink ref="A349" r:id="rId347" xr:uid="{C05A0A91-6DF4-4AB3-92BA-2D628AF55B97}"/>
    <hyperlink ref="A350" r:id="rId348" xr:uid="{CDE3855E-248C-4D89-9052-92B6E6291611}"/>
    <hyperlink ref="A351" r:id="rId349" xr:uid="{7BB15E5B-4B03-4305-AE60-57392E473922}"/>
    <hyperlink ref="A352" r:id="rId350" xr:uid="{5ED70C4F-A2CD-4D48-9FA9-5B26453F9A32}"/>
    <hyperlink ref="A353" r:id="rId351" xr:uid="{539EBDD2-941E-4039-B96D-278A3C7E014F}"/>
    <hyperlink ref="A354" r:id="rId352" xr:uid="{347E37A1-04C8-4D40-BAC5-42249B543E4B}"/>
    <hyperlink ref="A355" r:id="rId353" xr:uid="{DE4F0CFF-43AD-4536-95E5-211FEC82E1C8}"/>
    <hyperlink ref="A356" r:id="rId354" xr:uid="{67A73031-241A-4A25-AC0B-F44F4E743002}"/>
    <hyperlink ref="A357" r:id="rId355" xr:uid="{02BFFFE4-F871-4C1D-BE88-11EDEB62BFEB}"/>
    <hyperlink ref="A358" r:id="rId356" xr:uid="{7FFED222-1B74-4385-8C82-56BFAA8573E6}"/>
    <hyperlink ref="A359" r:id="rId357" xr:uid="{40ABE261-4E44-4C41-8E96-168BF818E9B8}"/>
    <hyperlink ref="A360" r:id="rId358" xr:uid="{F2671024-E29C-4A24-859F-280C861C2096}"/>
    <hyperlink ref="A361" r:id="rId359" xr:uid="{7F667836-6138-45EB-B65D-93C0409F5976}"/>
    <hyperlink ref="A362" r:id="rId360" xr:uid="{32531CC0-3BAB-460A-9E6A-DEA86BB84C46}"/>
    <hyperlink ref="A363" r:id="rId361" xr:uid="{BD382D4C-2AD7-442A-98B6-4C3BDAEBFA21}"/>
    <hyperlink ref="A364" r:id="rId362" xr:uid="{1EEAC4E8-4F3B-4152-A552-3EC8013AD5E5}"/>
    <hyperlink ref="A365" r:id="rId363" xr:uid="{F126E591-2304-4F23-ACB1-BBEAD7CB871E}"/>
    <hyperlink ref="A366" r:id="rId364" xr:uid="{2A397C2A-F016-4CE4-9655-95563CB1B1B8}"/>
    <hyperlink ref="A367" r:id="rId365" xr:uid="{271A8AFD-F932-4AB3-AD51-C039A08CFDD2}"/>
    <hyperlink ref="A368" r:id="rId366" xr:uid="{F6C83F04-B9FA-4997-BAD6-578203711FC4}"/>
    <hyperlink ref="A369" r:id="rId367" xr:uid="{19529AD7-AEB1-481F-A742-B1E8975445C2}"/>
    <hyperlink ref="A370" r:id="rId368" xr:uid="{5A82DA51-EA1E-4328-A546-9EC6CFD47D2D}"/>
    <hyperlink ref="A371" r:id="rId369" xr:uid="{0BB617DD-B017-4CB0-98B6-9D73869A6A02}"/>
    <hyperlink ref="A372" r:id="rId370" xr:uid="{767CF670-FF2A-42E5-99FE-B53E266AA345}"/>
    <hyperlink ref="A373" r:id="rId371" xr:uid="{738671E0-6193-4ED7-9AB6-EAC48A1235AF}"/>
    <hyperlink ref="A374" r:id="rId372" xr:uid="{969BBAB0-583F-47EF-A97A-990C042193E0}"/>
    <hyperlink ref="A375" r:id="rId373" xr:uid="{ACC25A3A-B133-4C8E-A351-7478A97B93E5}"/>
    <hyperlink ref="A376" r:id="rId374" xr:uid="{CBC24180-709A-453B-A910-05E41E8A83DE}"/>
    <hyperlink ref="A377" r:id="rId375" xr:uid="{B3A1E725-A633-4D70-B2F2-34FD5AECA2CF}"/>
    <hyperlink ref="A378" r:id="rId376" xr:uid="{724BEBF3-456D-49D9-816C-D333B0F51932}"/>
    <hyperlink ref="A379" r:id="rId377" xr:uid="{1FD22E24-CCD5-4F66-ACD6-82C7F2DC4CE0}"/>
    <hyperlink ref="A380" r:id="rId378" xr:uid="{B6B97297-3FD8-4F42-A0CD-15582A12EB60}"/>
    <hyperlink ref="A381" r:id="rId379" xr:uid="{FDEC28FB-AC58-4A7A-806A-2A174278D874}"/>
    <hyperlink ref="A382" r:id="rId380" xr:uid="{B781C40F-DB06-408E-AD44-26D05621F8CF}"/>
    <hyperlink ref="A383" r:id="rId381" xr:uid="{9F02F96C-593A-43E7-B639-8A0AB696A1C7}"/>
    <hyperlink ref="A384" r:id="rId382" xr:uid="{EEAB013E-188F-42A2-BAC3-42532F0C2303}"/>
    <hyperlink ref="A385" r:id="rId383" xr:uid="{CD5A621B-549F-457F-9A6A-FCB4719BEC9C}"/>
    <hyperlink ref="A386" r:id="rId384" xr:uid="{98CE9241-FCC3-4C8A-96AB-E21BBD5A9B45}"/>
    <hyperlink ref="A387" r:id="rId385" xr:uid="{237AA00D-5CEF-4CB9-A804-51199A46EE09}"/>
    <hyperlink ref="A388" r:id="rId386" xr:uid="{678014F8-3735-4FB0-BC11-F6772D98B576}"/>
    <hyperlink ref="A389" r:id="rId387" xr:uid="{485007CC-53BD-4440-88AA-D3B32B017232}"/>
    <hyperlink ref="A390" r:id="rId388" xr:uid="{C8E1DB65-F541-4269-9B17-5010201C3693}"/>
    <hyperlink ref="A391" r:id="rId389" xr:uid="{AD9814CE-BF4D-40ED-BE14-3DB9B011058D}"/>
    <hyperlink ref="A392" r:id="rId390" xr:uid="{30081288-A892-4DAA-910B-87C466ED8CDD}"/>
    <hyperlink ref="A393" r:id="rId391" xr:uid="{9C0E16B7-4F64-4495-BBEE-36BCCC2A1076}"/>
    <hyperlink ref="A394" r:id="rId392" xr:uid="{452CC8BD-7C0E-4FA9-8E23-9A6B257EE130}"/>
    <hyperlink ref="A395" r:id="rId393" xr:uid="{9EF5765E-5749-4CBD-B332-A93663D0BE86}"/>
    <hyperlink ref="A396" r:id="rId394" xr:uid="{08A16AC1-B2FF-47C6-93C2-6BAFF5F6C9D0}"/>
    <hyperlink ref="A397" r:id="rId395" xr:uid="{AC09DCA6-117C-4888-9B7D-9512F53A6608}"/>
    <hyperlink ref="A398" r:id="rId396" xr:uid="{82E0EFD6-3F2F-499D-9D87-AAECFFB9DEC1}"/>
    <hyperlink ref="A399" r:id="rId397" xr:uid="{D3500117-2FD7-42CD-B334-539F4ED194EC}"/>
    <hyperlink ref="A400" r:id="rId398" xr:uid="{2243CF18-E25B-4EA4-8E2B-E04068B65725}"/>
    <hyperlink ref="A401" r:id="rId399" xr:uid="{0F614F1E-28B7-412D-BBF6-7F69FD3B322D}"/>
    <hyperlink ref="A402" r:id="rId400" xr:uid="{DE7D245D-66AF-40F4-BF8A-76D0FE416766}"/>
    <hyperlink ref="A403" r:id="rId401" xr:uid="{0328BE27-B422-4226-94F8-58436136E052}"/>
    <hyperlink ref="A404" r:id="rId402" xr:uid="{BA873B4B-7123-4908-BBEB-04B3F54A5691}"/>
    <hyperlink ref="A405" r:id="rId403" xr:uid="{E74B0D07-FCBE-4A31-AD4D-5CD4770AFCBC}"/>
    <hyperlink ref="A406" r:id="rId404" xr:uid="{07855BEF-27DA-44A2-8817-CCDE968CCC6F}"/>
    <hyperlink ref="A407" r:id="rId405" xr:uid="{CEF4A6CB-EB7D-4D2A-853D-9A76F4F00F7F}"/>
    <hyperlink ref="A408" r:id="rId406" xr:uid="{B725BFC4-DCEB-4401-84D1-55F79D221AF8}"/>
    <hyperlink ref="A409" r:id="rId407" xr:uid="{03674951-A403-4F10-918F-DDBF25AAD17D}"/>
    <hyperlink ref="A410" r:id="rId408" xr:uid="{5447422E-DFF4-477A-9BF5-E3CC952FB29B}"/>
    <hyperlink ref="A411" r:id="rId409" xr:uid="{C33E15EC-A081-401B-88FF-C103B12FADE3}"/>
    <hyperlink ref="A412" r:id="rId410" xr:uid="{DFFA2C6E-50C9-4CF4-A4D2-A8A658C57688}"/>
    <hyperlink ref="A413" r:id="rId411" xr:uid="{120AFDD4-F5F5-4A58-B70A-BA7E08C1883C}"/>
    <hyperlink ref="A414" r:id="rId412" xr:uid="{9D243A37-074D-40DB-A3A1-950980517DD2}"/>
    <hyperlink ref="A415" r:id="rId413" xr:uid="{E803E489-047B-494C-B4DB-40C948CB01BC}"/>
    <hyperlink ref="A416" r:id="rId414" xr:uid="{43ADE5AB-CA93-49E6-8549-084851721817}"/>
    <hyperlink ref="A417" r:id="rId415" xr:uid="{B313EBFB-759B-45B6-B7BB-6252DA939B6E}"/>
    <hyperlink ref="A418" r:id="rId416" xr:uid="{74247E62-4127-418F-A587-4764D7202A42}"/>
    <hyperlink ref="A419" r:id="rId417" xr:uid="{4A7838DE-C851-43EC-8F89-40157A496B1F}"/>
    <hyperlink ref="A420" r:id="rId418" xr:uid="{1D2E377A-5D8B-473E-ABD9-A44C72DC64BE}"/>
    <hyperlink ref="A421" r:id="rId419" xr:uid="{44F01320-AB7D-4995-9624-D75B32036808}"/>
    <hyperlink ref="A422" r:id="rId420" xr:uid="{A1B180C8-A20B-4C9D-8264-587EBA56FCAB}"/>
    <hyperlink ref="A423" r:id="rId421" xr:uid="{F237ECB4-7025-4FB0-99A8-31D98B8ED9DF}"/>
    <hyperlink ref="A424" r:id="rId422" xr:uid="{017775CB-C5C3-4469-BDB5-26D3F702A83E}"/>
    <hyperlink ref="A425" r:id="rId423" xr:uid="{A6DC0D05-19C3-4A96-9C52-40031CC81EA1}"/>
    <hyperlink ref="A426" r:id="rId424" xr:uid="{73E43C26-939B-4649-AED5-964A4D7670F5}"/>
    <hyperlink ref="A427" r:id="rId425" xr:uid="{B3A50787-9241-4FC0-97B8-017C6E791440}"/>
    <hyperlink ref="A428" r:id="rId426" xr:uid="{57D1E379-DDE6-4FB1-95B3-876F33230237}"/>
    <hyperlink ref="A429" r:id="rId427" xr:uid="{5E4E1107-F1EB-4D0F-85B4-CF2CBDD29B5D}"/>
    <hyperlink ref="A430" r:id="rId428" xr:uid="{11DAB8AD-3E53-458D-A981-5D20C7C2D370}"/>
    <hyperlink ref="A431" r:id="rId429" xr:uid="{25EAE2FB-72BF-4A68-800D-0937467172AC}"/>
    <hyperlink ref="A432" r:id="rId430" xr:uid="{BA94A7AC-25C8-44EE-8747-09A408A6A268}"/>
    <hyperlink ref="A433" r:id="rId431" xr:uid="{B7705B3B-BEE0-42FB-9FC8-AFFCE351712A}"/>
    <hyperlink ref="A434" r:id="rId432" xr:uid="{EB217A11-4B80-4341-A4AD-E2D370CD5512}"/>
    <hyperlink ref="A435" r:id="rId433" xr:uid="{EB1DF94A-D5E3-4621-B058-964301F4C184}"/>
    <hyperlink ref="A436" r:id="rId434" xr:uid="{E85E431D-4383-4278-A75A-4D77F29440B5}"/>
    <hyperlink ref="A437" r:id="rId435" xr:uid="{67B22B96-6CF5-4F76-ABE3-E19891027489}"/>
    <hyperlink ref="A438" r:id="rId436" xr:uid="{EF57AF0E-367B-4495-9399-F926B516E69C}"/>
    <hyperlink ref="A439" r:id="rId437" xr:uid="{975559BA-F55A-48CF-9AAC-5E519C5CAB83}"/>
    <hyperlink ref="A440" r:id="rId438" xr:uid="{CD6E8927-990A-4CE2-AA83-9CEAF62ED0C9}"/>
    <hyperlink ref="A441" r:id="rId439" xr:uid="{B22ADE78-1D85-4BCD-B23E-6C2CE3D155AC}"/>
    <hyperlink ref="A442" r:id="rId440" xr:uid="{A3576671-288C-4ACF-A4A9-313CC6EE45BB}"/>
    <hyperlink ref="A443" r:id="rId441" xr:uid="{939836A7-EEDC-4A21-9E8E-A1DB8ABE29C1}"/>
    <hyperlink ref="A444" r:id="rId442" xr:uid="{D1CD82C9-6850-418B-B48D-DD164D3BDA3A}"/>
    <hyperlink ref="A445" r:id="rId443" xr:uid="{71820259-2C0F-4D00-830F-454898CDE22E}"/>
    <hyperlink ref="A446" r:id="rId444" xr:uid="{A487DA7F-724D-45DA-BA6D-6202D67B1083}"/>
    <hyperlink ref="A447" r:id="rId445" xr:uid="{84284B6C-A3B5-45E8-B02A-C0A9353C7D5D}"/>
    <hyperlink ref="A448" r:id="rId446" xr:uid="{A84535F3-42CC-4A83-8B2B-09E5C2590B85}"/>
    <hyperlink ref="A449" r:id="rId447" xr:uid="{66A1BD91-A9BA-4F87-A777-2394B64EB7EC}"/>
    <hyperlink ref="A450" r:id="rId448" xr:uid="{8500DDD2-4CC4-4C9F-B104-B4C1381C3244}"/>
    <hyperlink ref="A451" r:id="rId449" xr:uid="{4CBE0A72-EDEE-4594-9C2E-2DEB79FC33DD}"/>
    <hyperlink ref="A452" r:id="rId450" xr:uid="{3DFFBD1C-A0A8-47D9-BF6E-5DA4BECFB931}"/>
    <hyperlink ref="A453" r:id="rId451" xr:uid="{488B829C-4688-43EF-9A3B-5F77728C15FE}"/>
    <hyperlink ref="A454" r:id="rId452" xr:uid="{C176B315-EB02-4806-9B47-28377FC7704A}"/>
    <hyperlink ref="A455" r:id="rId453" xr:uid="{A6D1F7D4-171D-47BD-B863-4FEB547BDB9A}"/>
    <hyperlink ref="A456" r:id="rId454" xr:uid="{B3BAC1F0-A827-48AC-953E-37C4E2357ACE}"/>
    <hyperlink ref="A457" r:id="rId455" xr:uid="{15383992-B2D6-451A-8DD8-32C666CBD8A0}"/>
    <hyperlink ref="A458" r:id="rId456" xr:uid="{7DC08071-F23F-46C7-BD52-DA06E6C0B665}"/>
    <hyperlink ref="A459" r:id="rId457" xr:uid="{9BC569AA-A1B5-485E-A41C-715B62C405AE}"/>
    <hyperlink ref="A460" r:id="rId458" xr:uid="{DCBFAAE2-D3EC-47BF-9D5C-A91ACCEE3263}"/>
    <hyperlink ref="A461" r:id="rId459" xr:uid="{EAB0C60B-5D02-47B6-B16A-B9C98F11C666}"/>
    <hyperlink ref="A462" r:id="rId460" xr:uid="{55E77646-7AA7-4E51-9D95-89BD4EBDE164}"/>
    <hyperlink ref="A463" r:id="rId461" xr:uid="{AC6C371B-E053-4C59-80C8-4ADCE4EFE641}"/>
    <hyperlink ref="A464" r:id="rId462" xr:uid="{E602396D-5B72-4914-A3A0-4C8DD25ABE3F}"/>
    <hyperlink ref="A465" r:id="rId463" xr:uid="{70EFE0BB-A526-4E01-96F1-1D218407A749}"/>
    <hyperlink ref="A466" r:id="rId464" xr:uid="{73EF31AF-5D62-4767-A063-BC112EB9F83C}"/>
    <hyperlink ref="A467" r:id="rId465" xr:uid="{E72AD6A4-07AD-4447-9C3C-E2CC719994CB}"/>
    <hyperlink ref="A468" r:id="rId466" xr:uid="{E3345493-5A8C-48F0-84F3-836DA4375BC4}"/>
    <hyperlink ref="A469" r:id="rId467" xr:uid="{CB7D6F84-83E4-4888-82D8-A40C6D6F8B8B}"/>
    <hyperlink ref="A470" r:id="rId468" xr:uid="{54699D28-D092-4790-B19B-FE400EB2EEBD}"/>
    <hyperlink ref="A471" r:id="rId469" xr:uid="{05C105DC-7300-4799-8806-5BB1DAEBD0F2}"/>
    <hyperlink ref="A472" r:id="rId470" xr:uid="{73CC7222-1E90-4C59-A719-A60511520202}"/>
    <hyperlink ref="A473" r:id="rId471" xr:uid="{7D229FC8-F8C6-4667-9B93-CD9FFCAC0030}"/>
    <hyperlink ref="A474" r:id="rId472" xr:uid="{45EB2F72-5805-4F44-8B1C-3F0D5ADEE45E}"/>
    <hyperlink ref="A475" r:id="rId473" xr:uid="{E69A7FEC-B2AD-415D-A23A-0B6E78097CB5}"/>
    <hyperlink ref="A476" r:id="rId474" xr:uid="{3632F4D4-3C4E-4C61-849D-9A57DD8BE151}"/>
    <hyperlink ref="A477" r:id="rId475" xr:uid="{0D444024-577B-4A40-BB93-78F494955D44}"/>
    <hyperlink ref="A478" r:id="rId476" xr:uid="{B74B6666-CA0B-42E6-96BC-C9F888269D81}"/>
    <hyperlink ref="A479" r:id="rId477" xr:uid="{EEB9D015-0837-4F83-9704-1DCB7AF16FD8}"/>
    <hyperlink ref="A480" r:id="rId478" xr:uid="{B63C9242-7D64-483F-B4E8-7C6D19E08789}"/>
    <hyperlink ref="A481" r:id="rId479" xr:uid="{F45F2F76-E843-4F80-A662-5564A4748B96}"/>
    <hyperlink ref="A482" r:id="rId480" xr:uid="{85685EF3-D949-4116-AB56-0104E805ED27}"/>
    <hyperlink ref="A483" r:id="rId481" xr:uid="{E0CA904C-C2EB-4EB6-BC45-D085E8770250}"/>
    <hyperlink ref="A484" r:id="rId482" xr:uid="{B87F31F8-100C-49AC-9AC9-B0B12D6103F8}"/>
    <hyperlink ref="A485" r:id="rId483" xr:uid="{7687F2E5-3086-48BC-9E5A-CDBEC6AA2AE0}"/>
    <hyperlink ref="A486" r:id="rId484" xr:uid="{5D33CEEC-A915-4780-A5C2-5DB2854217B4}"/>
    <hyperlink ref="A487" r:id="rId485" xr:uid="{36D68851-1E04-4DD5-ADD9-583E1A20DD4F}"/>
    <hyperlink ref="A488" r:id="rId486" xr:uid="{39B1FF8D-7B18-432B-AF43-8181D8DD6FBF}"/>
    <hyperlink ref="A489" r:id="rId487" xr:uid="{1545CBA6-0447-4635-ABF7-564A4F3A7205}"/>
    <hyperlink ref="A490" r:id="rId488" xr:uid="{92BE37C4-4581-4DDE-8FD4-B3CF98CDC7B1}"/>
    <hyperlink ref="A491" r:id="rId489" xr:uid="{122CA73D-0BAA-4DDF-A269-A0CB14E7D76A}"/>
    <hyperlink ref="A492" r:id="rId490" xr:uid="{E7D9CD44-8935-4488-ADE5-875A54AFB55E}"/>
    <hyperlink ref="A493" r:id="rId491" xr:uid="{A33FF512-C836-430F-9EDC-4F20751A7C10}"/>
    <hyperlink ref="A494" r:id="rId492" xr:uid="{94E0BA9B-0E35-40A2-9808-8AB2CBC630B6}"/>
    <hyperlink ref="A495" r:id="rId493" xr:uid="{9A73673E-F61B-49BC-88C0-64226A49E5C9}"/>
    <hyperlink ref="A496" r:id="rId494" xr:uid="{D80B04FB-6137-457A-8788-B2EAF10E5770}"/>
    <hyperlink ref="A497" r:id="rId495" xr:uid="{0B0DFC18-A1C8-4BF6-B6BE-158E78497A31}"/>
    <hyperlink ref="A498" r:id="rId496" xr:uid="{FF2AE8A3-38AC-4A93-98AE-9725D06E4D7C}"/>
    <hyperlink ref="A499" r:id="rId497" xr:uid="{3601ADE0-2CE4-4217-A034-49DD8FC9DE5C}"/>
    <hyperlink ref="A500" r:id="rId498" xr:uid="{18A2C2E7-5EE6-48D5-BD2B-89330AB821FA}"/>
    <hyperlink ref="A501" r:id="rId499" xr:uid="{B27A6F30-395A-43AF-AA1A-36CB9586677E}"/>
    <hyperlink ref="A502" r:id="rId500" xr:uid="{CC2A64A0-4BB3-4AAD-9C9D-B54D597AE85F}"/>
    <hyperlink ref="A503" r:id="rId501" xr:uid="{08B1F24E-A910-463A-A770-D5B8497041FE}"/>
    <hyperlink ref="A504" r:id="rId502" xr:uid="{3F3D9C72-793B-4D73-840C-6D4B071DAFC2}"/>
    <hyperlink ref="A505" r:id="rId503" xr:uid="{7363EF64-A70D-43EC-8725-6BD7F15C64F9}"/>
    <hyperlink ref="A506" r:id="rId504" xr:uid="{5016F032-606D-4A70-9023-E686F4402683}"/>
    <hyperlink ref="A507" r:id="rId505" xr:uid="{5E7A348F-FF29-4FDB-A8EA-E5F14FF5EDAC}"/>
    <hyperlink ref="A508" r:id="rId506" xr:uid="{86AB0DDD-1F70-43D7-AC2D-20F188310928}"/>
    <hyperlink ref="A509" r:id="rId507" xr:uid="{CD71BB5E-0217-4CE8-948C-1AE7045DBB80}"/>
    <hyperlink ref="A510" r:id="rId508" xr:uid="{57E8AACC-CB5E-4689-95C2-9909D19235D6}"/>
    <hyperlink ref="A511" r:id="rId509" xr:uid="{44053B2E-9276-428D-92BA-FB1E8E62C54C}"/>
    <hyperlink ref="A512" r:id="rId510" xr:uid="{4A34E5E1-4125-48DE-B1BC-32CE31DD3CAE}"/>
    <hyperlink ref="A513" r:id="rId511" xr:uid="{C893F78D-8882-4FE9-B208-5FCD49A3A1FF}"/>
    <hyperlink ref="A514" r:id="rId512" xr:uid="{EEA20897-EF8B-409F-B5B0-38421C8FFCFB}"/>
    <hyperlink ref="A515" r:id="rId513" xr:uid="{974C9ACB-9011-48A2-801D-B067E2EFFBF3}"/>
    <hyperlink ref="A516" r:id="rId514" xr:uid="{17A38ECE-A914-4DD2-937A-95A9DC62A339}"/>
    <hyperlink ref="A517" r:id="rId515" xr:uid="{329385C2-3C97-4C4A-8409-56FE6D10FECB}"/>
    <hyperlink ref="A518" r:id="rId516" xr:uid="{38C30E9F-183C-4F14-9AFD-E78B491CA7E1}"/>
    <hyperlink ref="A519" r:id="rId517" xr:uid="{69C0F2D8-EEDA-494C-B6E7-149D09C30100}"/>
    <hyperlink ref="A520" r:id="rId518" xr:uid="{8EA4C822-2F8B-498C-890E-368E5B3A2AE7}"/>
    <hyperlink ref="A521" r:id="rId519" xr:uid="{AE5F0D23-1A1D-4116-BC13-4BC8AB199431}"/>
    <hyperlink ref="A522" r:id="rId520" xr:uid="{E355A079-CCBE-45C0-8DFE-87D83854118F}"/>
    <hyperlink ref="A523" r:id="rId521" xr:uid="{EB2223D1-7FD5-4315-8D11-7568A025489E}"/>
    <hyperlink ref="A524" r:id="rId522" xr:uid="{66A89DE3-527E-4F22-8315-D6E2BD754547}"/>
    <hyperlink ref="A525" r:id="rId523" xr:uid="{6F622ABA-60F9-4720-86EA-6CF44D24171B}"/>
    <hyperlink ref="A526" r:id="rId524" xr:uid="{F6639CC3-F346-4AA7-A6BD-74160D313166}"/>
    <hyperlink ref="A527" r:id="rId525" xr:uid="{B343D690-6A63-4B79-9788-E6457329B670}"/>
    <hyperlink ref="A528" r:id="rId526" xr:uid="{5A6218FE-200B-4D5C-B609-E5F9207E3244}"/>
    <hyperlink ref="A529" r:id="rId527" xr:uid="{D6F13371-611A-47D5-B8D4-A842D29FA823}"/>
    <hyperlink ref="A530" r:id="rId528" xr:uid="{62439A06-5B6F-44CF-91E8-D925680E762E}"/>
    <hyperlink ref="A531" r:id="rId529" xr:uid="{918FCE9D-9085-4A29-A509-E73763FEE4C0}"/>
    <hyperlink ref="A532" r:id="rId530" xr:uid="{165E7532-046F-47FF-9FB7-E53051285C37}"/>
    <hyperlink ref="A533" r:id="rId531" xr:uid="{F04F52D6-5C12-4CE5-AA1E-F4F4460F892A}"/>
    <hyperlink ref="A534" r:id="rId532" xr:uid="{B33A7520-5641-4AAB-A2C3-AC2D6C8494E8}"/>
    <hyperlink ref="A535" r:id="rId533" xr:uid="{3F8D056C-33D0-4C36-81B0-508F3ACDB36A}"/>
    <hyperlink ref="A536" r:id="rId534" xr:uid="{E836DEC2-29A7-4411-9980-6ECFAF268FDD}"/>
    <hyperlink ref="A537" r:id="rId535" xr:uid="{C8FC9A0D-D851-40A1-BF74-A6DEF058143E}"/>
    <hyperlink ref="A538" r:id="rId536" xr:uid="{87D9B16C-3C21-4A63-AFD6-ABA53CD382B8}"/>
    <hyperlink ref="A539" r:id="rId537" xr:uid="{85523C44-D235-4E1C-8B14-748660D7C61A}"/>
    <hyperlink ref="A540" r:id="rId538" xr:uid="{0691B6C6-E2E5-41DF-BCD7-B7F5806A8678}"/>
    <hyperlink ref="A541" r:id="rId539" xr:uid="{1266A32C-1A82-4ADD-90A1-CBF9CB8F02A3}"/>
    <hyperlink ref="A542" r:id="rId540" xr:uid="{943CD3A0-26CD-44D2-AF2F-B00E459FF198}"/>
    <hyperlink ref="A543" r:id="rId541" xr:uid="{60C38FA7-3EDE-4E7E-BD4B-45B01BF43032}"/>
    <hyperlink ref="A544" r:id="rId542" xr:uid="{06DC6E47-27C2-419A-9165-254E213C84A8}"/>
    <hyperlink ref="A545" r:id="rId543" xr:uid="{F6FA8E77-D26F-4C84-A907-C08D197788A5}"/>
    <hyperlink ref="A546" r:id="rId544" xr:uid="{E92F4B8A-60A0-41C6-86DF-90354A900370}"/>
    <hyperlink ref="A547" r:id="rId545" xr:uid="{7DBD68FB-48E7-43D6-B738-5815DA26EE66}"/>
    <hyperlink ref="A548" r:id="rId546" xr:uid="{8A4CDF27-9B31-438B-B1E2-16F20767B4CF}"/>
    <hyperlink ref="A549" r:id="rId547" xr:uid="{C4EC5C42-593E-41FC-8F3F-C26036AF5C14}"/>
    <hyperlink ref="A550" r:id="rId548" xr:uid="{ED55A027-C1B6-4A9D-AB07-13F1E55A7EDA}"/>
    <hyperlink ref="A551" r:id="rId549" xr:uid="{2FE5D568-F7C5-4CE4-AE39-DA0F9E90122D}"/>
    <hyperlink ref="A552" r:id="rId550" xr:uid="{80028819-7618-4D23-8D5D-910E85AB2377}"/>
    <hyperlink ref="A553" r:id="rId551" xr:uid="{18F3DB72-1E07-4E35-8010-302FC5EE7F51}"/>
    <hyperlink ref="A554" r:id="rId552" xr:uid="{1936A1CD-0909-4CF4-8ED8-4EA5EDD99EF3}"/>
    <hyperlink ref="A555" r:id="rId553" xr:uid="{CC31DCD4-F79E-49F6-8FA5-DEC6577B1B3C}"/>
    <hyperlink ref="A556" r:id="rId554" xr:uid="{9569E9AE-AC9A-4CFB-B7AD-375B7457CC5D}"/>
    <hyperlink ref="A557" r:id="rId555" xr:uid="{0354B9F6-9C1D-4468-8F4E-D610BE89C691}"/>
    <hyperlink ref="A558" r:id="rId556" xr:uid="{9B99C542-CF61-4AE4-A4CA-00D12B809F8F}"/>
    <hyperlink ref="A559" r:id="rId557" xr:uid="{F735D5EB-2E10-4792-B743-B22600BCAD81}"/>
    <hyperlink ref="A560" r:id="rId558" xr:uid="{1507891A-5596-472E-ACE5-67EDB42CCC82}"/>
    <hyperlink ref="A561" r:id="rId559" xr:uid="{D4A451A8-AFA7-4FBF-B28B-8C48B7F8EDBD}"/>
    <hyperlink ref="A562" r:id="rId560" xr:uid="{4BC90ED4-4004-4093-A7CB-115A78B9637A}"/>
    <hyperlink ref="A563" r:id="rId561" xr:uid="{E7657A2B-8CF8-4947-885F-0AFFFCD4F1D9}"/>
    <hyperlink ref="A564" r:id="rId562" xr:uid="{5A4C3EE7-C289-4BF7-92D9-357A7257411A}"/>
    <hyperlink ref="A565" r:id="rId563" xr:uid="{97179B8C-0556-4CDD-838F-7EBADF6E53AE}"/>
    <hyperlink ref="A566" r:id="rId564" xr:uid="{736F176D-70EF-4B93-B468-579EF21B38C1}"/>
    <hyperlink ref="A567" r:id="rId565" xr:uid="{71987F15-8C38-4707-A35E-EA210AD99A93}"/>
    <hyperlink ref="A568" r:id="rId566" xr:uid="{9D049E40-6381-4DE2-8041-C8FA9BD9282E}"/>
    <hyperlink ref="A569" r:id="rId567" xr:uid="{425BDEB3-A1B7-4ECF-AE6C-57F9EF3F47DD}"/>
    <hyperlink ref="A570" r:id="rId568" xr:uid="{63A6B816-5487-4D8E-826C-248A5B9E2DC9}"/>
    <hyperlink ref="A571" r:id="rId569" xr:uid="{B66DEE75-43F5-48EF-A84C-E3609D9CBEB1}"/>
    <hyperlink ref="A572" r:id="rId570" xr:uid="{5A5F8EA5-BDDB-4F15-8F9D-4073D3890B7F}"/>
    <hyperlink ref="A573" r:id="rId571" xr:uid="{4F453751-0AB8-4577-9B43-D4187AB4792C}"/>
    <hyperlink ref="A574" r:id="rId572" xr:uid="{655901DE-0FDE-4A53-AF1D-E4004D8AEE08}"/>
    <hyperlink ref="A575" r:id="rId573" xr:uid="{E7130B9A-DC0B-4727-AAEB-57864E3AD7D1}"/>
    <hyperlink ref="A576" r:id="rId574" xr:uid="{6587583A-A619-45BC-8BD1-84FBEF568094}"/>
    <hyperlink ref="A577" r:id="rId575" xr:uid="{4C1021F0-C660-40B6-BC68-406E6B384EB4}"/>
    <hyperlink ref="A578" r:id="rId576" xr:uid="{1F58B488-A0A6-41D2-B798-0F61F732F7B8}"/>
    <hyperlink ref="A579" r:id="rId577" xr:uid="{E3A10963-F3D8-4432-8FBA-055C954CEB3D}"/>
    <hyperlink ref="A580" r:id="rId578" xr:uid="{D270D226-3986-47DA-9E89-5350B601CA16}"/>
    <hyperlink ref="A581" r:id="rId579" xr:uid="{AB9B5A48-55BC-44B7-AA62-40ABAC6746C0}"/>
    <hyperlink ref="A582" r:id="rId580" xr:uid="{50BAB29A-908F-41FC-8109-88A6F0FD5F91}"/>
    <hyperlink ref="A583" r:id="rId581" xr:uid="{61883102-57C0-40E4-929C-9A8A84341A36}"/>
    <hyperlink ref="A584" r:id="rId582" xr:uid="{F87063C1-C3BB-4D1B-90D4-40DB3B3EF991}"/>
    <hyperlink ref="A585" r:id="rId583" xr:uid="{227C8465-EEA1-45C3-9C25-3109ABC9F4EA}"/>
    <hyperlink ref="A586" r:id="rId584" xr:uid="{9E1EC0E1-94E8-4571-B28F-B9EA8F7AE35D}"/>
    <hyperlink ref="A587" r:id="rId585" xr:uid="{E821EDF1-D05E-4D7E-931E-A2372ED7B293}"/>
    <hyperlink ref="A588" r:id="rId586" xr:uid="{7A9E35B4-621F-4ACA-BE94-AAAC30AC3101}"/>
    <hyperlink ref="A589" r:id="rId587" xr:uid="{1B29E447-BEEF-40F0-93BA-B0C26E40B0C5}"/>
    <hyperlink ref="A590" r:id="rId588" xr:uid="{4EC391E2-1F20-4188-A5CA-6DD13AF23CCC}"/>
    <hyperlink ref="A591" r:id="rId589" xr:uid="{722C1AE7-FCEB-4DB8-B82A-988C7E5EE8A8}"/>
    <hyperlink ref="A592" r:id="rId590" xr:uid="{CF55EBD4-8E15-48E2-B1A8-4D5586A53D99}"/>
    <hyperlink ref="A593" r:id="rId591" xr:uid="{A3F9D656-FF89-4693-92FF-D88238772459}"/>
    <hyperlink ref="A594" r:id="rId592" xr:uid="{00646ACF-10AE-4B36-862E-B79FCEBE752A}"/>
    <hyperlink ref="A595" r:id="rId593" xr:uid="{FD92BDFF-6964-4D9D-AC00-74FFE2B3A856}"/>
    <hyperlink ref="A596" r:id="rId594" xr:uid="{D4DB251B-4745-447E-92B3-7CA27EB66774}"/>
    <hyperlink ref="A597" r:id="rId595" xr:uid="{74BCF406-6DE2-492B-B080-77CEFB167C71}"/>
    <hyperlink ref="A598" r:id="rId596" xr:uid="{B2929E98-A4A4-4626-B144-78A79E7D409C}"/>
    <hyperlink ref="A599" r:id="rId597" xr:uid="{80C797C5-7825-4E29-8FFF-8DF22F6459B9}"/>
    <hyperlink ref="A600" r:id="rId598" xr:uid="{58FB52C0-63D5-46A3-A6C5-75A7F42E2DAE}"/>
    <hyperlink ref="A601" r:id="rId599" xr:uid="{D2478DB1-795D-445C-B43E-47F471914B41}"/>
    <hyperlink ref="A602" r:id="rId600" xr:uid="{ABC6D2C6-04D3-4AD5-9527-D05F80B8112F}"/>
    <hyperlink ref="A603" r:id="rId601" xr:uid="{2C598C90-1849-4630-B1F8-387522C82C9C}"/>
    <hyperlink ref="A604" r:id="rId602" xr:uid="{808E99D1-841A-4FB7-8397-F5B18471DB9A}"/>
    <hyperlink ref="A605" r:id="rId603" xr:uid="{E0AAF383-DDFF-4470-9E1C-DF6EB7D04317}"/>
    <hyperlink ref="A606" r:id="rId604" xr:uid="{9044B231-222A-42ED-A8AD-9D4D8CAC568E}"/>
    <hyperlink ref="A607" r:id="rId605" xr:uid="{3BA1E7FB-C16A-4FB5-8EC5-5D5BE0B29FD0}"/>
    <hyperlink ref="A608" r:id="rId606" xr:uid="{711ADBD6-DB34-4518-8740-33978D874C02}"/>
    <hyperlink ref="A609" r:id="rId607" xr:uid="{A3BAF999-EC74-47CB-A36A-F60EBB0F225A}"/>
    <hyperlink ref="A610" r:id="rId608" xr:uid="{FF7DCF4A-E473-4E01-A133-63A0BE591449}"/>
    <hyperlink ref="A611" r:id="rId609" xr:uid="{09FD7C74-ED90-4B1F-AE50-0F61E2D94049}"/>
    <hyperlink ref="A612" r:id="rId610" xr:uid="{08B4854E-A881-4309-BDF7-2CEB9461CE97}"/>
    <hyperlink ref="A613" r:id="rId611" xr:uid="{A401E2FB-34AA-4D0F-8497-1E8F2BD8979A}"/>
    <hyperlink ref="A614" r:id="rId612" xr:uid="{A87DB479-EB79-4555-A412-E25B222A856B}"/>
    <hyperlink ref="A615" r:id="rId613" xr:uid="{7AB80B46-48CB-4FA6-8CCC-49C42FF72497}"/>
    <hyperlink ref="A616" r:id="rId614" xr:uid="{F6868664-8759-4166-9D68-806C279456A1}"/>
    <hyperlink ref="A617" r:id="rId615" xr:uid="{463882EF-33AA-4000-9CD3-8AD2C15E0034}"/>
    <hyperlink ref="A618" r:id="rId616" xr:uid="{B8AC81BF-2E0E-443C-9DAE-AA1C29691B78}"/>
    <hyperlink ref="A619" r:id="rId617" xr:uid="{A54702C0-80BA-4F58-A348-28638EF92AE1}"/>
    <hyperlink ref="A620" r:id="rId618" xr:uid="{443E5543-73AE-4650-BB96-9EC763DB1FA5}"/>
    <hyperlink ref="A621" r:id="rId619" xr:uid="{EEB205FC-4375-48E3-A81B-291E3D76BF59}"/>
    <hyperlink ref="A622" r:id="rId620" xr:uid="{66E03F8D-AF37-4D06-BECE-1A20E9C76958}"/>
    <hyperlink ref="A623" r:id="rId621" xr:uid="{FC27E7F5-EB52-48A2-92D9-26AF0EEEA4A0}"/>
    <hyperlink ref="A624" r:id="rId622" xr:uid="{C11538C8-45FF-4854-92B1-D2AFAC956D9A}"/>
    <hyperlink ref="A625" r:id="rId623" xr:uid="{28041A71-91DF-4B76-A314-F190FD75BECD}"/>
    <hyperlink ref="A626" r:id="rId624" xr:uid="{61B3BC56-A3D7-445E-86C9-48218DC2FA27}"/>
    <hyperlink ref="A627" r:id="rId625" xr:uid="{E5F98BB5-77B7-486D-8BD0-EE98326855AB}"/>
    <hyperlink ref="A628" r:id="rId626" xr:uid="{EBD8EF3B-F24E-4A1F-AFDF-7677E173375E}"/>
    <hyperlink ref="A629" r:id="rId627" xr:uid="{8D61939E-EB0C-428E-9BEE-F820AC8C2CBF}"/>
    <hyperlink ref="A630" r:id="rId628" xr:uid="{889225A1-CB4C-4BCE-B8E4-A875EB23C057}"/>
    <hyperlink ref="A631" r:id="rId629" xr:uid="{DF5924BE-3DE2-45BA-88E9-D0838B3B0EA8}"/>
    <hyperlink ref="A632" r:id="rId630" xr:uid="{5531B88C-1596-4C10-8687-C26F436988CB}"/>
    <hyperlink ref="A633" r:id="rId631" xr:uid="{ADF451A6-DA6D-4653-AFB9-7CCF9092071D}"/>
    <hyperlink ref="A634" r:id="rId632" xr:uid="{E82C9B7A-5AE6-4E60-BF77-F50CD08070E7}"/>
    <hyperlink ref="A635" r:id="rId633" xr:uid="{62323609-E6DF-4389-ADE0-A2BCD76822B2}"/>
    <hyperlink ref="A636" r:id="rId634" xr:uid="{FCF90BD2-56EC-4251-BA36-6DB89362D6BF}"/>
    <hyperlink ref="A637" r:id="rId635" xr:uid="{2FB5E01E-9AA6-4868-82C2-9E91655F5C1C}"/>
    <hyperlink ref="A638" r:id="rId636" xr:uid="{BF825E97-0FB7-4D0D-83C4-FC792A831555}"/>
    <hyperlink ref="A639" r:id="rId637" xr:uid="{55D49E10-8080-43EC-B93F-115E2BF83013}"/>
    <hyperlink ref="A640" r:id="rId638" xr:uid="{4633335F-8660-4DF3-A225-9077A86E7BCA}"/>
    <hyperlink ref="A641" r:id="rId639" xr:uid="{2A33C4EB-EA7E-4A5D-B57A-7A2097B4CCBE}"/>
    <hyperlink ref="A642" r:id="rId640" xr:uid="{DF02C7E7-24DA-4B69-9E0F-0FBC54C31466}"/>
    <hyperlink ref="A643" r:id="rId641" xr:uid="{46AB01A5-3165-4A4B-9D8A-D58B0C6FFC5E}"/>
    <hyperlink ref="A644" r:id="rId642" xr:uid="{A268A2DF-79D4-4638-92AA-F16BC353543E}"/>
    <hyperlink ref="A645" r:id="rId643" xr:uid="{8A00FEF6-C009-4400-9547-0D48E21A00A6}"/>
    <hyperlink ref="A646" r:id="rId644" xr:uid="{EE1B589C-2B9A-4264-868F-A2A019B7E282}"/>
    <hyperlink ref="A647" r:id="rId645" xr:uid="{ED221338-2751-4A5E-8FA9-673F6C9B9C95}"/>
    <hyperlink ref="A648" r:id="rId646" xr:uid="{85EA9EC0-81ED-4745-BE89-9FC717B866F6}"/>
    <hyperlink ref="A649" r:id="rId647" xr:uid="{69D39035-9F35-4B13-A335-D621D6F7D947}"/>
    <hyperlink ref="A650" r:id="rId648" xr:uid="{DA5EE4AE-4279-4DFE-B834-821BEBFA0314}"/>
    <hyperlink ref="A651" r:id="rId649" xr:uid="{28D9E8EE-3C1C-49D8-9181-B04F07A5A4D5}"/>
    <hyperlink ref="A652" r:id="rId650" xr:uid="{21621787-F843-4875-9C47-54F2C5D8DA2E}"/>
    <hyperlink ref="A653" r:id="rId651" xr:uid="{250C9D6D-6969-4463-A958-38EED5E6A772}"/>
    <hyperlink ref="A654" r:id="rId652" xr:uid="{C32D9A58-101E-45BF-A255-13A60CB20604}"/>
    <hyperlink ref="A655" r:id="rId653" xr:uid="{4A5EC8FD-051D-40C4-8C00-B7A50B006081}"/>
    <hyperlink ref="A656" r:id="rId654" xr:uid="{41223E27-3687-4245-A6FB-6BA55865DBE5}"/>
    <hyperlink ref="A657" r:id="rId655" xr:uid="{EEC28862-DEB9-4BBF-B4C9-659D738DDAE9}"/>
    <hyperlink ref="A658" r:id="rId656" xr:uid="{9CF28450-F6CB-488E-9209-56B79BA628AA}"/>
    <hyperlink ref="A659" r:id="rId657" xr:uid="{B0306B68-D46F-4170-985A-12F5AFB6E0DB}"/>
    <hyperlink ref="A660" r:id="rId658" xr:uid="{9648A3B3-C82D-4B23-8077-36F9BDFE6732}"/>
    <hyperlink ref="A661" r:id="rId659" xr:uid="{B14D29C2-D3F5-47F0-9482-CA13155C964A}"/>
    <hyperlink ref="A662" r:id="rId660" xr:uid="{50958148-E5AF-4CBC-A9D9-EE07ECD3CD08}"/>
    <hyperlink ref="A663" r:id="rId661" xr:uid="{D1EB4E41-232F-49EC-B449-8E844976D797}"/>
    <hyperlink ref="A664" r:id="rId662" xr:uid="{B1256291-250F-41B5-98F4-2EC8D1958090}"/>
    <hyperlink ref="A665" r:id="rId663" xr:uid="{FC21361D-D903-4EB0-9675-30FFB13DF51F}"/>
    <hyperlink ref="A666" r:id="rId664" xr:uid="{4CF3069D-546F-468A-8619-B3606BBE8B77}"/>
    <hyperlink ref="A667" r:id="rId665" xr:uid="{B52EF250-62F4-4EB6-B9A1-9DA3E684E0EF}"/>
    <hyperlink ref="A668" r:id="rId666" xr:uid="{73CE0973-50F0-4DC0-9660-5766F1842088}"/>
    <hyperlink ref="A669" r:id="rId667" xr:uid="{F983BDCB-12C5-488E-A0CA-D7EE6FFC8C4C}"/>
    <hyperlink ref="A670" r:id="rId668" xr:uid="{5DCCA292-B8B5-447F-B8B2-7A31125BA65C}"/>
    <hyperlink ref="A671" r:id="rId669" xr:uid="{9F453D8D-A641-4E54-9205-0C7A87AF1BCE}"/>
    <hyperlink ref="A672" r:id="rId670" xr:uid="{BA16E790-2010-4F1C-A2B0-E4B4EE523A40}"/>
    <hyperlink ref="A673" r:id="rId671" xr:uid="{F9B6E65E-F5BE-4EDE-81F9-A108E379B87C}"/>
    <hyperlink ref="A674" r:id="rId672" xr:uid="{261DF07B-52F8-4055-8992-4DCD935967EF}"/>
    <hyperlink ref="A675" r:id="rId673" xr:uid="{BA9AEF5C-6FF1-42E4-A958-9968553E8F50}"/>
    <hyperlink ref="A676" r:id="rId674" xr:uid="{37166247-DC21-4A9C-AEA5-EEC6DAEF72BF}"/>
    <hyperlink ref="A677" r:id="rId675" xr:uid="{B90F307E-4C3C-4B06-998F-2E053CA9BEC0}"/>
    <hyperlink ref="A678" r:id="rId676" xr:uid="{B4C8F768-57AD-4848-BF35-3B235FE4A12E}"/>
    <hyperlink ref="A679" r:id="rId677" xr:uid="{ABC8D53A-888D-4BC6-AB55-BF2E55F0E598}"/>
    <hyperlink ref="A680" r:id="rId678" xr:uid="{C8425B58-CB89-48FD-8239-AA8357B12F1F}"/>
    <hyperlink ref="A681" r:id="rId679" xr:uid="{BE86C8E1-8AC0-408E-A831-A4A3013B9719}"/>
    <hyperlink ref="A682" r:id="rId680" xr:uid="{9A14DE13-1F02-4821-8BD4-0FE25E32DB80}"/>
    <hyperlink ref="A683" r:id="rId681" xr:uid="{346FD804-D4DD-4EA0-BEE8-163207E08D64}"/>
    <hyperlink ref="A684" r:id="rId682" xr:uid="{4C60EE49-4F31-48C1-BD22-A55E144C2744}"/>
    <hyperlink ref="A685" r:id="rId683" xr:uid="{180FEDC5-F1C4-4A5F-B753-EF5144C716F8}"/>
    <hyperlink ref="A686" r:id="rId684" xr:uid="{9D253F93-046A-466E-881E-D5C0570529AE}"/>
    <hyperlink ref="A687" r:id="rId685" xr:uid="{C94756D4-D8A9-4D59-93C9-82FFFFDDAC39}"/>
    <hyperlink ref="A688" r:id="rId686" xr:uid="{42637AFE-DD6A-4BD1-8729-EF66C7922578}"/>
    <hyperlink ref="A689" r:id="rId687" xr:uid="{A1272C88-848D-4F4C-B28D-34F22C383061}"/>
    <hyperlink ref="A690" r:id="rId688" xr:uid="{3C2B5FF0-2391-425D-9AB2-DE1F2B93D76D}"/>
    <hyperlink ref="A691" r:id="rId689" xr:uid="{699A43FB-248A-4723-95FE-DE07B67C816D}"/>
    <hyperlink ref="A692" r:id="rId690" xr:uid="{A530DAC9-D9EA-4098-8FFA-9CA3C66BA661}"/>
    <hyperlink ref="A693" r:id="rId691" xr:uid="{52CD3C1F-3925-41C8-84F9-85293B4A7B2D}"/>
    <hyperlink ref="A694" r:id="rId692" xr:uid="{EF5FBD0F-9FC6-40B7-9714-52E87EA42F78}"/>
    <hyperlink ref="A695" r:id="rId693" xr:uid="{CC975559-BD09-4EC6-B5E7-E198C150E437}"/>
    <hyperlink ref="A696" r:id="rId694" xr:uid="{C66B6B9E-6052-4B75-AC1E-145C9E888412}"/>
    <hyperlink ref="A697" r:id="rId695" xr:uid="{BAD1D7C9-6A86-4BF4-8A60-FE870905CEDD}"/>
    <hyperlink ref="A698" r:id="rId696" xr:uid="{7872F8BF-5B10-4AA1-9A11-341B228340BC}"/>
    <hyperlink ref="A699" r:id="rId697" xr:uid="{9A0367EB-2898-42CB-9C50-B9EF11EE3CEE}"/>
    <hyperlink ref="A700" r:id="rId698" xr:uid="{B6DF5D62-FF5F-494F-A791-A010D521AA04}"/>
    <hyperlink ref="A701" r:id="rId699" xr:uid="{24F21165-8806-4326-A379-CB4433994570}"/>
    <hyperlink ref="A702" r:id="rId700" xr:uid="{4DD6DDC8-6D4A-4F22-8861-7AA3FCAE0350}"/>
    <hyperlink ref="A703" r:id="rId701" xr:uid="{0D5E3AC3-50AA-4AEC-9454-2EE1116A6753}"/>
    <hyperlink ref="A704" r:id="rId702" xr:uid="{A7C63F9D-3F54-4BA1-B6A9-8E0916E1ABF9}"/>
    <hyperlink ref="A705" r:id="rId703" xr:uid="{505806E5-207B-4425-AD8A-4060E8F126ED}"/>
    <hyperlink ref="A706" r:id="rId704" xr:uid="{2B5AB438-D4AE-4426-BA20-67704AB36052}"/>
    <hyperlink ref="A707" r:id="rId705" xr:uid="{6AC0972A-563C-4415-A617-0BF407C5D679}"/>
    <hyperlink ref="A708" r:id="rId706" xr:uid="{FE2D0DC9-F971-4948-A94A-780BA5A72EB1}"/>
    <hyperlink ref="A709" r:id="rId707" xr:uid="{8D4CCAC7-AF2E-4E66-8BA1-F0C840D35A5F}"/>
    <hyperlink ref="A710" r:id="rId708" xr:uid="{0E237683-942E-4A14-99C6-1525FFBB6E91}"/>
    <hyperlink ref="A711" r:id="rId709" xr:uid="{83A18FAD-037F-4F95-92C5-663D04EB9E85}"/>
    <hyperlink ref="A712" r:id="rId710" xr:uid="{A2D5433D-7FF5-4C4A-82A6-5D0557B3ABA8}"/>
    <hyperlink ref="A713" r:id="rId711" xr:uid="{665EF3E5-5D58-4825-8403-098F997B6A1D}"/>
    <hyperlink ref="A714" r:id="rId712" xr:uid="{6715C49D-53E2-449E-AD14-8FFCD26945EB}"/>
    <hyperlink ref="A715" r:id="rId713" xr:uid="{37E960F9-0A26-427F-9CC8-61C0D5DBAAAC}"/>
    <hyperlink ref="A716" r:id="rId714" xr:uid="{0080371A-4601-418E-A955-B341B3899808}"/>
    <hyperlink ref="A717" r:id="rId715" xr:uid="{0EEACB09-1A17-48D5-BD4D-4AB60ED0C72E}"/>
    <hyperlink ref="A718" r:id="rId716" xr:uid="{C8E614D3-B187-491E-86E7-4660939BF4C7}"/>
    <hyperlink ref="A719" r:id="rId717" xr:uid="{1F0FE4E1-D537-4846-8FC8-E7ADD1A2275D}"/>
    <hyperlink ref="A720" r:id="rId718" xr:uid="{A7EBB92E-48F3-418A-A46D-823739668252}"/>
    <hyperlink ref="A721" r:id="rId719" xr:uid="{EC11B686-380C-43C0-B850-8DBF538C0BDA}"/>
    <hyperlink ref="A722" r:id="rId720" xr:uid="{9AED34BB-30BD-4241-8EEC-E8135C9B6861}"/>
    <hyperlink ref="A723" r:id="rId721" xr:uid="{3FDEEE65-DEEC-4DBC-8614-64CA6FC5F505}"/>
    <hyperlink ref="A724" r:id="rId722" xr:uid="{CDD6975C-94C5-4CB8-98A2-D2B6E930198D}"/>
    <hyperlink ref="A725" r:id="rId723" xr:uid="{3C1864B3-D1A2-4965-9355-1E54CC67B286}"/>
    <hyperlink ref="A726" r:id="rId724" xr:uid="{CC0E2372-4EAA-4746-B810-E089BD38CF52}"/>
    <hyperlink ref="A727" r:id="rId725" xr:uid="{17994DBF-D7B7-4F9A-AD12-48B7E7908426}"/>
    <hyperlink ref="A728" r:id="rId726" xr:uid="{C01A3345-0D1B-43B1-8048-D79560B9A6DD}"/>
    <hyperlink ref="A729" r:id="rId727" xr:uid="{7CD6C0E6-898F-4CED-8B15-2946AEA09C0F}"/>
    <hyperlink ref="A730" r:id="rId728" xr:uid="{AE5C0DCC-54DD-4ED1-8916-C960C054A159}"/>
    <hyperlink ref="A731" r:id="rId729" xr:uid="{47296C87-FBEE-4059-BD8C-13D189F75AEC}"/>
    <hyperlink ref="A732" r:id="rId730" xr:uid="{DEF49934-FC05-4534-AA5F-78C7726E8BD0}"/>
    <hyperlink ref="A733" r:id="rId731" xr:uid="{D356D72C-8325-4B79-8FD4-84EE2DCC085B}"/>
    <hyperlink ref="A734" r:id="rId732" xr:uid="{1FE086B3-7DE4-4E92-9168-FBC1C842418A}"/>
    <hyperlink ref="A735" r:id="rId733" xr:uid="{CD80581C-2AC4-4397-A25B-CF3E31D2C006}"/>
    <hyperlink ref="A736" r:id="rId734" xr:uid="{28F17CEE-E1E5-4163-8A4F-EE28BCB594C7}"/>
    <hyperlink ref="A737" r:id="rId735" xr:uid="{44D90C78-9E88-4BE6-9D53-8C72D092DE1A}"/>
    <hyperlink ref="A738" r:id="rId736" xr:uid="{8ECBFF38-DBF7-451E-B929-66540DE39E88}"/>
    <hyperlink ref="A739" r:id="rId737" xr:uid="{332F2DFB-83E4-48F2-8B3B-15BA897EAFB3}"/>
    <hyperlink ref="A740" r:id="rId738" xr:uid="{1BC082A4-1A3B-4ECE-899F-85C1421EB3AD}"/>
    <hyperlink ref="A741" r:id="rId739" xr:uid="{ADD67ADD-1049-4C66-9888-4BD7FF0BA51D}"/>
    <hyperlink ref="A742" r:id="rId740" xr:uid="{09FE9602-C6B9-4D1E-8DB6-8C1C537B16E7}"/>
    <hyperlink ref="A743" r:id="rId741" xr:uid="{CB2BD547-A637-40C9-AE72-1E0C2E17B3C2}"/>
    <hyperlink ref="A744" r:id="rId742" xr:uid="{547A1289-D671-483F-BC5C-6B664B250A36}"/>
    <hyperlink ref="A745" r:id="rId743" xr:uid="{69111470-3C65-47DE-8165-7B9E7AEB30D5}"/>
    <hyperlink ref="A746" r:id="rId744" xr:uid="{86D0AE42-E38E-4009-883A-358008B68C1E}"/>
    <hyperlink ref="A747" r:id="rId745" xr:uid="{17A6A815-5C13-4352-B041-B44261157A16}"/>
    <hyperlink ref="A748" r:id="rId746" xr:uid="{1F797D08-3D20-4026-9D3F-3006F453B722}"/>
    <hyperlink ref="A749" r:id="rId747" xr:uid="{B0984472-2675-4E5E-A497-2DF53E46FD56}"/>
    <hyperlink ref="A750" r:id="rId748" xr:uid="{7408C9E1-CD8F-4AF5-B5F7-493435F28D86}"/>
    <hyperlink ref="A751" r:id="rId749" xr:uid="{B68510BB-5106-452B-8948-926A5C25B468}"/>
    <hyperlink ref="A752" r:id="rId750" xr:uid="{0A995922-F0AC-4E1F-9381-6B4989226152}"/>
    <hyperlink ref="A753" r:id="rId751" xr:uid="{E1AF3A64-EA70-45D7-A33A-E0A73FCC6147}"/>
    <hyperlink ref="A754" r:id="rId752" xr:uid="{02EBF5FE-D679-4491-BFFF-897F1CBD02CA}"/>
    <hyperlink ref="A755" r:id="rId753" xr:uid="{36F8981F-EE64-436F-BC35-51E3DA801345}"/>
    <hyperlink ref="A756" r:id="rId754" xr:uid="{C7D0B1BF-6957-44C0-B280-6FDAF99A76EC}"/>
    <hyperlink ref="A757" r:id="rId755" xr:uid="{CC73366A-A824-4273-9398-357E2E331276}"/>
    <hyperlink ref="A758" r:id="rId756" xr:uid="{AACC10E0-801F-489B-A81C-05FB38557660}"/>
    <hyperlink ref="A759" r:id="rId757" xr:uid="{C831DDB9-4E2A-4FCD-B7CB-7E14A1E0E8AA}"/>
    <hyperlink ref="A760" r:id="rId758" xr:uid="{172CEA19-7AAF-4AC9-AB08-E9E67ACA954B}"/>
    <hyperlink ref="A761" r:id="rId759" xr:uid="{9566748F-A337-4208-97FE-525891DC9572}"/>
    <hyperlink ref="A762" r:id="rId760" xr:uid="{CAF869DF-B44A-4355-ABD4-8F7A46A2DA3C}"/>
    <hyperlink ref="A763" r:id="rId761" xr:uid="{EF341CA0-F4FF-4067-8877-1F48F3FCE4C6}"/>
    <hyperlink ref="A764" r:id="rId762" xr:uid="{BBEE270E-25F1-46C9-8822-B6DD5764BA52}"/>
    <hyperlink ref="A765" r:id="rId763" xr:uid="{78E50788-369F-4130-AFF2-FC64B2772AA4}"/>
    <hyperlink ref="A766" r:id="rId764" xr:uid="{4E8C2342-192D-474F-AF5D-73AD5A364647}"/>
    <hyperlink ref="A767" r:id="rId765" xr:uid="{2A1B789E-0E91-4B38-B5D0-DBBE4CB0791C}"/>
    <hyperlink ref="A768" r:id="rId766" xr:uid="{9D237BC6-B039-49CC-8CED-6E444BBD388F}"/>
    <hyperlink ref="A769" r:id="rId767" xr:uid="{D34C8D30-5913-46CF-BAEC-361AF99CE082}"/>
    <hyperlink ref="A770" r:id="rId768" xr:uid="{2090AC9C-05C6-4598-8E46-1274A54F054F}"/>
    <hyperlink ref="A771" r:id="rId769" xr:uid="{262048EC-4500-4283-8032-EDC49A1B830E}"/>
    <hyperlink ref="A772" r:id="rId770" xr:uid="{4FC7668A-2B4A-4E58-93FE-680815AC564D}"/>
    <hyperlink ref="A773" r:id="rId771" xr:uid="{A8D779D2-D220-4E79-B97C-45C4343B6A1F}"/>
    <hyperlink ref="A774" r:id="rId772" xr:uid="{037D0F84-C68E-43BF-9618-85611991946B}"/>
    <hyperlink ref="A775" r:id="rId773" xr:uid="{488B64DD-0DA0-4E04-B866-7EDDD120ED94}"/>
    <hyperlink ref="A776" r:id="rId774" xr:uid="{7B45452C-663A-40DF-B750-BB95CB37A492}"/>
    <hyperlink ref="A777" r:id="rId775" xr:uid="{2A3250C7-3BA7-4B13-8A42-D1FD03E3428A}"/>
    <hyperlink ref="A778" r:id="rId776" xr:uid="{DAF5C111-6E66-4757-9AC3-4BA5D0B63135}"/>
    <hyperlink ref="A779" r:id="rId777" xr:uid="{575480C3-FC08-4FBA-AC16-B3401FD48F2D}"/>
    <hyperlink ref="A780" r:id="rId778" xr:uid="{7667585B-71E9-4CCB-A857-4856B562B8A9}"/>
    <hyperlink ref="A781" r:id="rId779" xr:uid="{02F8CC95-0C8B-4DEA-8F2F-A3C17A438E50}"/>
    <hyperlink ref="A782" r:id="rId780" xr:uid="{615AFA50-C401-49D4-A07F-787ACE9E7F2F}"/>
    <hyperlink ref="A783" r:id="rId781" xr:uid="{2A59726A-906D-4F1B-B51D-25112AA2EFC8}"/>
    <hyperlink ref="A784" r:id="rId782" xr:uid="{4B13A2D1-1E1D-4E5B-903D-2C8794892BF3}"/>
    <hyperlink ref="A785" r:id="rId783" xr:uid="{741B58AE-6C88-41B5-99CE-C9F2056D9F26}"/>
    <hyperlink ref="A786" r:id="rId784" xr:uid="{5FD948F5-C040-4AD2-B349-A227E28B9809}"/>
    <hyperlink ref="A787" r:id="rId785" xr:uid="{C4B43E96-0258-4A3C-A05C-6C0D36BE22E4}"/>
    <hyperlink ref="A788" r:id="rId786" xr:uid="{461E62C7-CC8A-420F-A6FF-C8538C77F16A}"/>
    <hyperlink ref="A789" r:id="rId787" xr:uid="{993BAE4E-FEDB-407B-8994-4DA942A08E32}"/>
    <hyperlink ref="A790" r:id="rId788" xr:uid="{0E465EE1-0BF5-4B65-A1F6-3B76ED7F27A8}"/>
    <hyperlink ref="A791" r:id="rId789" xr:uid="{EC6C6BAD-AF0B-49AA-A5AB-0FAAEB7CB259}"/>
    <hyperlink ref="A792" r:id="rId790" xr:uid="{26D71C26-7AC1-4698-9779-58EB8C20092A}"/>
    <hyperlink ref="A793" r:id="rId791" xr:uid="{4EC499AF-95A9-4492-9824-1733B3ABB189}"/>
    <hyperlink ref="A794" r:id="rId792" xr:uid="{8885F466-685C-4FE1-A8CF-B5B93D1F5308}"/>
    <hyperlink ref="A795" r:id="rId793" xr:uid="{C6B17EC2-BB0B-427C-B832-499C70BEA1D1}"/>
    <hyperlink ref="A796" r:id="rId794" xr:uid="{2F4E51BF-45C4-4428-ABD5-A6FF549C5E79}"/>
    <hyperlink ref="A797" r:id="rId795" xr:uid="{581E9C85-6A1B-445B-AB98-8754433E195D}"/>
    <hyperlink ref="A798" r:id="rId796" xr:uid="{EDAB362B-5FAC-4C66-ACF0-66F19848B4CE}"/>
    <hyperlink ref="A799" r:id="rId797" xr:uid="{78B359F4-34A9-4ABC-BBA0-51E17AB525EA}"/>
    <hyperlink ref="A800" r:id="rId798" xr:uid="{54293459-89C5-48EA-A28C-15940DC313D7}"/>
    <hyperlink ref="A801" r:id="rId799" xr:uid="{67AE16F6-5232-471E-A944-78B19543BECB}"/>
    <hyperlink ref="A802" r:id="rId800" xr:uid="{A515781C-3EDB-4D40-B24F-E2FDB4E26FB0}"/>
    <hyperlink ref="A803" r:id="rId801" xr:uid="{DB780A5A-53C9-43BC-8AEF-97CC0BED74F9}"/>
    <hyperlink ref="A804" r:id="rId802" xr:uid="{C88D13D8-E872-4D49-9315-C2778CC8A143}"/>
    <hyperlink ref="A805" r:id="rId803" xr:uid="{34267A7D-0C1B-4C18-804D-8E1CB61DEC7D}"/>
    <hyperlink ref="A806" r:id="rId804" xr:uid="{0C1A8645-A4AD-4B06-943A-8FC3327BA495}"/>
    <hyperlink ref="A807" r:id="rId805" xr:uid="{F96659E9-FD60-44EA-848F-DDA823F822A1}"/>
    <hyperlink ref="A808" r:id="rId806" xr:uid="{C3A6F380-3025-44B5-A572-931E2D69150C}"/>
    <hyperlink ref="A809" r:id="rId807" xr:uid="{A26FBF0B-BC0D-4733-A019-E3BDD3016222}"/>
    <hyperlink ref="A810" r:id="rId808" xr:uid="{CC8FBD2E-EDF9-4AAE-A27C-9B60120864D0}"/>
    <hyperlink ref="A811" r:id="rId809" xr:uid="{6E00FBD3-4728-4908-952A-370512BC50C9}"/>
    <hyperlink ref="A812" r:id="rId810" xr:uid="{30441BFE-A72B-4F2F-9758-545FBA6C7C93}"/>
    <hyperlink ref="A813" r:id="rId811" xr:uid="{576C7DDB-7E79-4689-AAFD-6B8C484F6A7D}"/>
    <hyperlink ref="A814" r:id="rId812" xr:uid="{5F994229-12F6-4FA2-99F0-55060F0BED9D}"/>
    <hyperlink ref="A815" r:id="rId813" xr:uid="{E00CA61F-57CB-4292-BF74-750612C4242B}"/>
    <hyperlink ref="A816" r:id="rId814" xr:uid="{36CB6ECE-005E-4375-94F3-4FCA5232043E}"/>
    <hyperlink ref="A817" r:id="rId815" xr:uid="{924AD855-285F-4BFF-8777-79E6633D567D}"/>
    <hyperlink ref="A818" r:id="rId816" xr:uid="{D5D6FEAC-437F-4BAE-844B-6CCB0503CCCE}"/>
    <hyperlink ref="A819" r:id="rId817" xr:uid="{43668B82-2284-4D31-86B4-91E29CB1D1BC}"/>
    <hyperlink ref="A820" r:id="rId818" xr:uid="{B64E9DED-3A1C-4E7C-B3B3-BE1F5C725D01}"/>
    <hyperlink ref="A821" r:id="rId819" xr:uid="{497CEF9B-E4A2-464C-BE2D-2EFAB8D12D0D}"/>
    <hyperlink ref="A822" r:id="rId820" xr:uid="{FB570375-EC21-4A8E-B212-27D45D8D6B30}"/>
    <hyperlink ref="A823" r:id="rId821" xr:uid="{30B8DEE1-43BB-4C1C-AC8B-D677504BC78A}"/>
    <hyperlink ref="A824" r:id="rId822" xr:uid="{0CE52CBD-8CBA-48C3-91B2-FA6A480B3215}"/>
    <hyperlink ref="A825" r:id="rId823" xr:uid="{2C74BD59-0BDD-4CAF-B249-871BC556CC55}"/>
    <hyperlink ref="A826" r:id="rId824" xr:uid="{7059ADCD-5E76-4E15-B1B9-E1E8E4BED0BF}"/>
    <hyperlink ref="A827" r:id="rId825" xr:uid="{11C1B87A-CBAE-48D8-8D9A-E27E5134AB7F}"/>
    <hyperlink ref="A828" r:id="rId826" xr:uid="{71B5903A-10D5-4BF2-ABBD-21C057C98F85}"/>
    <hyperlink ref="A829" r:id="rId827" xr:uid="{43ABC909-DAD1-4FDB-A5B8-AD730CE0EAA7}"/>
    <hyperlink ref="A830" r:id="rId828" xr:uid="{378045E2-D060-4A4F-8326-DE5D678A729E}"/>
    <hyperlink ref="A831" r:id="rId829" xr:uid="{8BF51EDE-9913-4F43-BCAF-DB56C627DFFA}"/>
    <hyperlink ref="A832" r:id="rId830" xr:uid="{82F5D29D-E30F-4E7C-BC2D-554B90CA7E81}"/>
    <hyperlink ref="A833" r:id="rId831" xr:uid="{D6A56D20-92F9-43A9-A871-194DBD91F573}"/>
    <hyperlink ref="A834" r:id="rId832" xr:uid="{56368DBB-158B-467D-BDC9-49C7D666615B}"/>
    <hyperlink ref="A835" r:id="rId833" xr:uid="{0F34075E-2EFC-4F5B-96DC-641E7811C2E2}"/>
    <hyperlink ref="A836" r:id="rId834" xr:uid="{E1D34627-B5C8-4C96-A51E-33F029C5C78C}"/>
    <hyperlink ref="A837" r:id="rId835" xr:uid="{D6930B04-6FDE-4B5D-B7BB-5270E849509C}"/>
    <hyperlink ref="A838" r:id="rId836" xr:uid="{F3FA685D-0639-479E-9A95-6252872532FA}"/>
    <hyperlink ref="A839" r:id="rId837" xr:uid="{47C99D05-D63D-4535-AE23-11F118908AA9}"/>
    <hyperlink ref="A840" r:id="rId838" xr:uid="{6AD88020-3D71-4517-B1D5-2A6BFC10B467}"/>
    <hyperlink ref="A841" r:id="rId839" xr:uid="{C2014229-0E5F-43C7-A06B-88A3BC3EC836}"/>
    <hyperlink ref="A842" r:id="rId840" xr:uid="{C27290E1-08C9-47C3-9A3D-9F1A31CC0A5B}"/>
    <hyperlink ref="A843" r:id="rId841" xr:uid="{278A4666-AE46-4DEC-B041-12F7F63FEFDB}"/>
    <hyperlink ref="A844" r:id="rId842" xr:uid="{5CC76D14-A1AF-4D75-A1AF-910F0FDA0C7A}"/>
    <hyperlink ref="A845" r:id="rId843" xr:uid="{EA7CDC6D-3218-45B9-9008-75714A7A9456}"/>
    <hyperlink ref="A846" r:id="rId844" xr:uid="{8D322B33-CAFC-47AF-A4FA-098619549692}"/>
    <hyperlink ref="A847" r:id="rId845" xr:uid="{82112F3E-205B-48DE-B281-14BB29D50458}"/>
    <hyperlink ref="A848" r:id="rId846" xr:uid="{D6A98F83-199D-4C59-A987-710D0A46D7D1}"/>
    <hyperlink ref="A849" r:id="rId847" xr:uid="{D0E38E78-280F-49A5-B06E-1D778D076446}"/>
    <hyperlink ref="A850" r:id="rId848" xr:uid="{2B388924-A952-47F1-AFAB-CC08C2EC31AB}"/>
    <hyperlink ref="A851" r:id="rId849" xr:uid="{00D81751-6B40-417A-8E88-4618C9F9DB25}"/>
    <hyperlink ref="A852" r:id="rId850" xr:uid="{5DF6E954-BB42-4905-B5D4-6A32058B442D}"/>
    <hyperlink ref="A853" r:id="rId851" xr:uid="{A29DF76F-4ECC-4FB4-A943-5FAC8FBE5CE3}"/>
    <hyperlink ref="A854" r:id="rId852" xr:uid="{EF79CA16-3437-4239-AD97-33F67643BDBF}"/>
    <hyperlink ref="A855" r:id="rId853" xr:uid="{FC894768-8D87-43DB-90A7-A58C56619E57}"/>
    <hyperlink ref="A856" r:id="rId854" xr:uid="{A909C005-43ED-4F55-AE79-E5371AD297CB}"/>
    <hyperlink ref="A857" r:id="rId855" xr:uid="{2B3828A4-AF36-42B1-A77B-C93EB02DE083}"/>
    <hyperlink ref="A858" r:id="rId856" xr:uid="{E9BE4A78-0B29-4F55-AF1A-323B473F17E9}"/>
    <hyperlink ref="A859" r:id="rId857" xr:uid="{9AE87CF0-FDE0-4C6E-AA42-24A1FAD958B4}"/>
    <hyperlink ref="A860" r:id="rId858" xr:uid="{2A302A1E-7782-4E0A-B80E-80819676C61E}"/>
    <hyperlink ref="A861" r:id="rId859" xr:uid="{54D78894-1866-42D3-936D-2A1A2B2A6170}"/>
    <hyperlink ref="A862" r:id="rId860" xr:uid="{F74B044F-4C89-465D-87CD-ECFBFAEFAC4A}"/>
    <hyperlink ref="A863" r:id="rId861" xr:uid="{50008509-ACA6-4D78-9B53-954476FBD954}"/>
    <hyperlink ref="A864" r:id="rId862" xr:uid="{EFAC07D4-7EC3-4DD6-9152-BB5C31223EB8}"/>
    <hyperlink ref="A865" r:id="rId863" xr:uid="{85644357-8F07-43B6-BA9D-CE53D51E3F0E}"/>
    <hyperlink ref="A866" r:id="rId864" xr:uid="{7C8804A1-326E-4D47-8667-4CDEADC843EE}"/>
    <hyperlink ref="A867" r:id="rId865" xr:uid="{7020FCB2-5031-4798-8962-C46D73D5BD5F}"/>
    <hyperlink ref="A868" r:id="rId866" xr:uid="{52972A34-3F3F-4442-ADD7-5CFF61CCAFF4}"/>
    <hyperlink ref="A869" r:id="rId867" xr:uid="{D39AF7FE-0ADC-453D-ABE3-FCF82AF9D847}"/>
    <hyperlink ref="A870" r:id="rId868" xr:uid="{CD1E2DE2-9A49-41CE-9494-8EA8DBC67E9D}"/>
    <hyperlink ref="A871" r:id="rId869" xr:uid="{493B8B0D-79EA-45B4-8750-D831D59A6431}"/>
    <hyperlink ref="A872" r:id="rId870" xr:uid="{FD7F9ABE-6F03-4057-9FAF-B1EE8989E622}"/>
    <hyperlink ref="A873" r:id="rId871" xr:uid="{43847C92-6DB0-4878-B6FB-97C5683CA942}"/>
    <hyperlink ref="A874" r:id="rId872" xr:uid="{3A99D712-9AF7-41E6-BFCA-6B160EB175C5}"/>
    <hyperlink ref="A875" r:id="rId873" xr:uid="{F67F68D4-A77C-4DC4-854B-B904D280A2E3}"/>
    <hyperlink ref="A876" r:id="rId874" xr:uid="{BB825A18-DECC-457F-9372-150D162572FB}"/>
    <hyperlink ref="A877" r:id="rId875" xr:uid="{5C901A9F-0EF3-4C7C-9E36-6F8C114835FE}"/>
    <hyperlink ref="A878" r:id="rId876" xr:uid="{AAFAFD3A-CC62-492C-9BA5-30D9804F01AA}"/>
    <hyperlink ref="A879" r:id="rId877" xr:uid="{05BA8E40-663B-4328-8BBF-FBFD5FE80088}"/>
    <hyperlink ref="A880" r:id="rId878" xr:uid="{E840D6D3-A66D-4815-805D-074EF8956527}"/>
    <hyperlink ref="A881" r:id="rId879" xr:uid="{07143674-FBF7-41C6-891F-C5C424C40287}"/>
    <hyperlink ref="A882" r:id="rId880" xr:uid="{25FB9994-D02F-4FF7-B1BD-816D43BEE149}"/>
    <hyperlink ref="A883" r:id="rId881" xr:uid="{01BD3FDE-AC06-43A5-9DDF-1F7A7D957DEE}"/>
    <hyperlink ref="A884" r:id="rId882" xr:uid="{221534A5-3A36-424F-AFBD-979FD43F6B31}"/>
    <hyperlink ref="A885" r:id="rId883" xr:uid="{9DE23D7C-7507-4478-BA8C-A31DE5BEC0DF}"/>
    <hyperlink ref="A886" r:id="rId884" xr:uid="{60FC527E-3F79-4ACD-A86A-FD5ED0F32ECD}"/>
    <hyperlink ref="A887" r:id="rId885" xr:uid="{8FE6D138-2CB9-4DD4-9A5B-7FDD2E1A63CB}"/>
    <hyperlink ref="A888" r:id="rId886" xr:uid="{BC549E97-F5E3-49AE-A61F-76C74FF2F1BA}"/>
    <hyperlink ref="A889" r:id="rId887" xr:uid="{F0151C36-4592-4F19-B92D-D37C0AE1A7CF}"/>
    <hyperlink ref="A890" r:id="rId888" xr:uid="{61C8945D-B25B-4D25-B5B7-533ACCE8A4ED}"/>
    <hyperlink ref="A891" r:id="rId889" xr:uid="{1DB8F1F0-08E1-49EC-8E3A-33880372E4C8}"/>
    <hyperlink ref="A892" r:id="rId890" xr:uid="{C22A9F20-FAA6-4A6D-947C-17ECF5214E9B}"/>
    <hyperlink ref="A893" r:id="rId891" xr:uid="{BB21BDBF-B441-4FFD-913B-85D11FE81D93}"/>
    <hyperlink ref="A894" r:id="rId892" xr:uid="{23C7D4D5-EAB2-425C-B475-82736773D6C3}"/>
    <hyperlink ref="A895" r:id="rId893" xr:uid="{6DE16848-6D6A-45D3-A293-58A427A8E66C}"/>
    <hyperlink ref="A896" r:id="rId894" xr:uid="{2D6B21E9-5C76-4EA8-AC87-2BBAD83C2608}"/>
    <hyperlink ref="A897" r:id="rId895" xr:uid="{645144C4-A1D8-4298-B41E-02BD7A7D03E5}"/>
    <hyperlink ref="A898" r:id="rId896" xr:uid="{C47D5DD8-666B-478B-9E82-B510FDF45152}"/>
    <hyperlink ref="A899" r:id="rId897" xr:uid="{27AF3C8D-F008-4D0E-91B2-04931D646DBA}"/>
    <hyperlink ref="A900" r:id="rId898" xr:uid="{81820E04-7615-4067-8D42-2072D910882A}"/>
    <hyperlink ref="A901" r:id="rId899" xr:uid="{DE826A82-5859-4E0B-95B1-26650DD3A137}"/>
    <hyperlink ref="A902" r:id="rId900" xr:uid="{7DFBB443-298A-437E-959A-2A548E88CA44}"/>
    <hyperlink ref="A903" r:id="rId901" xr:uid="{47BA60E7-45CB-4BB6-B02C-59D478040F86}"/>
    <hyperlink ref="A904" r:id="rId902" xr:uid="{619B1961-5C0D-47DE-86B0-3511A620948A}"/>
    <hyperlink ref="A905" r:id="rId903" xr:uid="{8DE27B55-A078-47BC-9F25-570A5A1919F8}"/>
    <hyperlink ref="A906" r:id="rId904" xr:uid="{03CC9AF9-B948-4BE9-88DD-896361C24DE8}"/>
    <hyperlink ref="A907" r:id="rId905" xr:uid="{51B70708-EEB5-4FB1-B83B-DA771DE2AFDC}"/>
    <hyperlink ref="A908" r:id="rId906" xr:uid="{7C01EA57-81C8-4038-9483-C950F6F34E30}"/>
    <hyperlink ref="A909" r:id="rId907" xr:uid="{ACB53856-06C0-43CB-9233-554F337DA04B}"/>
    <hyperlink ref="A910" r:id="rId908" xr:uid="{670259CD-A4E9-4CB1-B4BF-31507B5B42F8}"/>
    <hyperlink ref="A911" r:id="rId909" xr:uid="{617480A0-E183-4F26-949A-B7575AA543DD}"/>
    <hyperlink ref="A912" r:id="rId910" xr:uid="{518A8E10-54DA-42D6-AF2B-A1CC32C15022}"/>
    <hyperlink ref="A913" r:id="rId911" xr:uid="{94FB4F40-ADB8-4256-B19F-F652A22A3007}"/>
    <hyperlink ref="A914" r:id="rId912" xr:uid="{DDF160E2-59A1-48AB-AC0B-84665E5714D6}"/>
    <hyperlink ref="A915" r:id="rId913" xr:uid="{27991C3E-64A0-4730-AA34-AB65605983F5}"/>
    <hyperlink ref="A916" r:id="rId914" xr:uid="{EAD4C2C4-BE57-4B99-831A-867887B223DA}"/>
    <hyperlink ref="A917" r:id="rId915" xr:uid="{6660AD24-49AE-4DD8-8ABC-5FD12843F59E}"/>
    <hyperlink ref="A918" r:id="rId916" xr:uid="{12BF1E6A-3EB0-4986-8F8B-B26F0DADF957}"/>
    <hyperlink ref="A919" r:id="rId917" xr:uid="{7EE1C0C3-D9B2-4758-8C25-81E38FED1CC7}"/>
    <hyperlink ref="A920" r:id="rId918" xr:uid="{1ECC30D1-86AF-4747-9DF6-5C590D06BCE8}"/>
    <hyperlink ref="A921" r:id="rId919" xr:uid="{11C59C6F-DC6E-417B-8E31-AB3DE0C7039C}"/>
    <hyperlink ref="A922" r:id="rId920" xr:uid="{AC207EA0-0E21-43DA-8A30-9986D8EEF935}"/>
    <hyperlink ref="A923" r:id="rId921" xr:uid="{7A2D2B7E-E689-46F8-97E9-0588D4AC6E2F}"/>
    <hyperlink ref="A924" r:id="rId922" xr:uid="{8370F362-B0CF-425C-AC83-1F1D6495BFB3}"/>
    <hyperlink ref="A925" r:id="rId923" xr:uid="{7E559792-DEBC-4E48-932D-F9FC9900C95E}"/>
    <hyperlink ref="A926" r:id="rId924" xr:uid="{53A61C5B-BB03-46CB-A883-DBA1D08EFA3F}"/>
    <hyperlink ref="A927" r:id="rId925" xr:uid="{687D77DA-9036-4F0A-A959-43913FEB97EB}"/>
    <hyperlink ref="A928" r:id="rId926" xr:uid="{5E4CDA09-93EE-4521-9929-6E78B267A251}"/>
    <hyperlink ref="A929" r:id="rId927" xr:uid="{DB44A405-ED1E-4121-8A09-7B9760AE5154}"/>
    <hyperlink ref="A930" r:id="rId928" xr:uid="{B2D3D6B6-15E3-447D-8B4F-2B1683109A0F}"/>
    <hyperlink ref="A931" r:id="rId929" xr:uid="{BA4304B9-4CF9-4E8F-A7B3-99C5F04700D5}"/>
    <hyperlink ref="A932" r:id="rId930" xr:uid="{C6F97DC0-4805-42E5-8645-58DA987051E5}"/>
    <hyperlink ref="A933" r:id="rId931" xr:uid="{498AE046-A154-40F4-9316-8708436F5851}"/>
    <hyperlink ref="A934" r:id="rId932" xr:uid="{4A7DF368-82B8-4580-B27F-CB5DD8CF1956}"/>
    <hyperlink ref="A935" r:id="rId933" xr:uid="{74473942-3E2D-40F5-8729-356000CF6B63}"/>
    <hyperlink ref="A936" r:id="rId934" xr:uid="{D1003D55-B292-48EF-8332-237CFB738C8D}"/>
    <hyperlink ref="A937" r:id="rId935" xr:uid="{44E3066A-FD68-4547-98E5-AE3AFEF683B1}"/>
    <hyperlink ref="A938" r:id="rId936" xr:uid="{937135F7-DEC2-49D9-9423-A9C1EB4409C5}"/>
    <hyperlink ref="A939" r:id="rId937" xr:uid="{0CEA6DC4-D81E-49F0-AE0E-1CA467DBABBE}"/>
    <hyperlink ref="A940" r:id="rId938" xr:uid="{5570E9DA-3CD8-4115-BA4C-0F96A7A280D3}"/>
    <hyperlink ref="A941" r:id="rId939" xr:uid="{B20219B8-55A6-49EC-917D-01D7883B694E}"/>
    <hyperlink ref="A942" r:id="rId940" xr:uid="{31A7B3BD-CDE0-445E-BF36-150805A25993}"/>
    <hyperlink ref="A943" r:id="rId941" xr:uid="{D9F92A26-52F2-49E1-AE3B-3F2B11609EB9}"/>
    <hyperlink ref="A944" r:id="rId942" xr:uid="{767DE7F5-84EB-4CCA-934F-BCD595D71820}"/>
    <hyperlink ref="A945" r:id="rId943" xr:uid="{D38B520B-3B3D-4547-96E5-42E83C956A21}"/>
    <hyperlink ref="A946" r:id="rId944" xr:uid="{C556D438-3E51-4CE4-8BBA-71C987876115}"/>
    <hyperlink ref="A947" r:id="rId945" xr:uid="{9FAD1D6E-ACC7-4D8D-A58A-4C29C215925C}"/>
    <hyperlink ref="A948" r:id="rId946" xr:uid="{43C73A65-95B3-4BCA-8A28-FB754E726E64}"/>
    <hyperlink ref="A949" r:id="rId947" xr:uid="{A89BDEDE-BB95-4B43-9E1B-7198E61F3008}"/>
    <hyperlink ref="A950" r:id="rId948" xr:uid="{DD3BFA9D-3415-40FB-B031-1019BA08505F}"/>
    <hyperlink ref="A951" r:id="rId949" xr:uid="{F59159DB-4C9C-4CD4-A765-CA28A988838A}"/>
    <hyperlink ref="A952" r:id="rId950" xr:uid="{E013C7D2-D798-41BC-B703-7E4F804B20A0}"/>
    <hyperlink ref="A953" r:id="rId951" xr:uid="{DAEB139F-6CBC-4D5F-8389-3731D5612191}"/>
    <hyperlink ref="A954" r:id="rId952" xr:uid="{D5D93C4F-EFD9-4F57-9A4A-DD211D8B5DC5}"/>
    <hyperlink ref="A955" r:id="rId953" xr:uid="{6EE7ABCC-4370-4EFA-BBCA-36386632C7DC}"/>
    <hyperlink ref="A956" r:id="rId954" xr:uid="{24353B1C-5CFC-45F7-8421-A4CEF460EAF4}"/>
    <hyperlink ref="A957" r:id="rId955" xr:uid="{7979EDFE-78FF-406E-ACA3-65A6B7D29CA3}"/>
    <hyperlink ref="A958" r:id="rId956" xr:uid="{7974B1E9-A492-4D67-A9A6-5B26B2471DB7}"/>
    <hyperlink ref="A959" r:id="rId957" xr:uid="{12B69B7E-CEE1-4C6C-8137-431A0E84FB04}"/>
    <hyperlink ref="A960" r:id="rId958" xr:uid="{EFCC5E43-2B85-4EFC-A26D-136E4F4BA1CF}"/>
    <hyperlink ref="A961" r:id="rId959" xr:uid="{96079FE1-8953-4440-95E8-C699C493A940}"/>
    <hyperlink ref="A962" r:id="rId960" xr:uid="{A98B3948-6068-474F-8C13-AEC3D702E869}"/>
    <hyperlink ref="A963" r:id="rId961" xr:uid="{2B79D31E-851E-4B96-BB5A-F6F3B94ACB35}"/>
    <hyperlink ref="A964" r:id="rId962" xr:uid="{49342879-8E2E-4C36-8ECF-A0FF7A8BD5BC}"/>
    <hyperlink ref="A965" r:id="rId963" xr:uid="{F412820A-18A3-4CA8-86D0-8FD4CCAC7BC0}"/>
    <hyperlink ref="A966" r:id="rId964" xr:uid="{C0E7D9A2-783C-4FDC-8DF0-538D3F898941}"/>
    <hyperlink ref="A967" r:id="rId965" xr:uid="{4FB4DB42-AAA3-4AF2-910C-69315EAB1CFE}"/>
    <hyperlink ref="A968" r:id="rId966" xr:uid="{FD655567-2B6A-4458-B3F3-2398E737215C}"/>
    <hyperlink ref="A969" r:id="rId967" xr:uid="{82637CFE-9C16-4191-B470-D29B810B963E}"/>
    <hyperlink ref="A970" r:id="rId968" xr:uid="{FA68C421-FA92-4257-B377-7CD5CFC59DA6}"/>
    <hyperlink ref="A971" r:id="rId969" xr:uid="{9FF55940-BFB6-4B0B-98E5-32BAE482C3BE}"/>
    <hyperlink ref="A972" r:id="rId970" xr:uid="{E8B565B0-5E75-457E-A07D-A4F5E49DDAF7}"/>
    <hyperlink ref="A973" r:id="rId971" xr:uid="{B0ED1CA6-3918-431E-817B-930455738C26}"/>
    <hyperlink ref="A974" r:id="rId972" xr:uid="{737CE3A7-1589-40FE-85D0-C263A6BB5E87}"/>
    <hyperlink ref="A975" r:id="rId973" xr:uid="{5B9ED519-748A-42A7-8D84-7BED8E9DAB42}"/>
    <hyperlink ref="A976" r:id="rId974" xr:uid="{EB854AD3-C23D-4552-A102-A67FE1C47DEC}"/>
    <hyperlink ref="A977" r:id="rId975" xr:uid="{EC4C1CC2-FCB1-412F-9C72-0F069AB68968}"/>
    <hyperlink ref="A978" r:id="rId976" xr:uid="{CF38F559-78B0-4F13-A8F6-F4256B27210D}"/>
    <hyperlink ref="A979" r:id="rId977" xr:uid="{24405297-2038-44F7-B42C-17ED9B240CB7}"/>
    <hyperlink ref="A980" r:id="rId978" xr:uid="{AAE12A01-BA6C-4788-AB76-4768B39958D3}"/>
    <hyperlink ref="A981" r:id="rId979" xr:uid="{95401B5D-6800-4A14-9537-4BFECC5F2382}"/>
    <hyperlink ref="A982" r:id="rId980" xr:uid="{84D1A1B1-2B73-4B81-B8C3-680D2D387876}"/>
    <hyperlink ref="A983" r:id="rId981" xr:uid="{BC0334F3-0C08-4D59-AA00-434769CEBEEF}"/>
    <hyperlink ref="A984" r:id="rId982" xr:uid="{8D96301C-A944-4892-BF2E-9913A6FA5F06}"/>
    <hyperlink ref="A985" r:id="rId983" xr:uid="{BAF09F44-7EED-454F-AFC5-CC122045B6BD}"/>
    <hyperlink ref="A986" r:id="rId984" xr:uid="{F1904491-E4B6-44C0-8E8D-751595862044}"/>
    <hyperlink ref="A987" r:id="rId985" xr:uid="{0D3E6DA8-8BE0-4765-BBF0-2F62473F1DB3}"/>
    <hyperlink ref="A988" r:id="rId986" xr:uid="{EA063F59-4023-4359-A76B-9F4C17B8D497}"/>
    <hyperlink ref="A989" r:id="rId987" xr:uid="{65DD1382-BF47-4BE9-AF80-B4CAB7C81EF4}"/>
    <hyperlink ref="A990" r:id="rId988" xr:uid="{B0FB2EDE-5B9B-4DE7-BC4C-4F9BCF227962}"/>
    <hyperlink ref="A991" r:id="rId989" xr:uid="{087FC5D9-9023-4C0E-90DA-7882C40433DB}"/>
    <hyperlink ref="A992" r:id="rId990" xr:uid="{2A7A76A0-555E-443D-B9B9-0D3EB3809BD8}"/>
    <hyperlink ref="A993" r:id="rId991" xr:uid="{10F16214-106D-4107-9A64-76728D635CA9}"/>
    <hyperlink ref="A994" r:id="rId992" xr:uid="{A4F163BB-8F3E-45BC-AF35-6AA8FE7E2950}"/>
    <hyperlink ref="A995" r:id="rId993" xr:uid="{466524CF-CF2D-44BE-96C7-93ABF761C7DF}"/>
    <hyperlink ref="A996" r:id="rId994" xr:uid="{85F8230E-574E-4855-859E-5EDCEED8495C}"/>
    <hyperlink ref="A997" r:id="rId995" xr:uid="{E1C3A1E7-212C-4548-B810-5B94175D254F}"/>
    <hyperlink ref="A998" r:id="rId996" xr:uid="{CA38072B-FFC3-47F0-B3D7-A1B868C1238A}"/>
    <hyperlink ref="A999" r:id="rId997" xr:uid="{F204CF7E-C602-4414-B2BB-329268E2B5D6}"/>
    <hyperlink ref="A1000" r:id="rId998" xr:uid="{797292B6-B242-4485-AF3D-9D75643B96F9}"/>
    <hyperlink ref="A1001" r:id="rId999" xr:uid="{09273E0B-710D-4480-B1D0-9798DB5FED1C}"/>
    <hyperlink ref="A1002" r:id="rId1000" xr:uid="{BA8FD939-E7BE-4E2D-AEAE-09DA6F114863}"/>
    <hyperlink ref="A1003" r:id="rId1001" xr:uid="{427B430D-65E0-4D03-B7C8-E4A243C1B250}"/>
    <hyperlink ref="A1004" r:id="rId1002" xr:uid="{0F3B2162-F809-4AD5-A2EF-513B040576A6}"/>
    <hyperlink ref="A1005" r:id="rId1003" xr:uid="{35A6BF30-6527-4AB0-8313-BB791F0B4AAF}"/>
    <hyperlink ref="A1006" r:id="rId1004" xr:uid="{3F7E49C2-B0F6-4E5F-BD2D-717F46D4C74B}"/>
    <hyperlink ref="A1007" r:id="rId1005" xr:uid="{2EDC08CB-2C9C-4E8E-8914-D654D318214F}"/>
    <hyperlink ref="A1008" r:id="rId1006" xr:uid="{E1577FA8-918E-4A2C-9E14-236EBE90524A}"/>
    <hyperlink ref="A1009" r:id="rId1007" xr:uid="{275D1A05-8578-4429-B0F5-2232FCDD8A54}"/>
    <hyperlink ref="A1010" r:id="rId1008" xr:uid="{B8AF6724-7A94-42BC-921A-0C11B86E0EE6}"/>
    <hyperlink ref="A1011" r:id="rId1009" xr:uid="{114492E9-FC37-4A9A-BFCE-78FE64CDF1DE}"/>
    <hyperlink ref="A1012" r:id="rId1010" xr:uid="{01AF40E6-5153-4122-AE09-E30E54961C4F}"/>
    <hyperlink ref="A1013" r:id="rId1011" xr:uid="{7E2DB98A-969F-4710-8A46-4C9C14FF9D85}"/>
    <hyperlink ref="A1014" r:id="rId1012" xr:uid="{32FB8C18-9AA0-4A94-A2C6-481201061103}"/>
    <hyperlink ref="A1015" r:id="rId1013" xr:uid="{8A6DAFD3-BB98-4F58-ADFD-FAD9EE30220C}"/>
    <hyperlink ref="A1016" r:id="rId1014" xr:uid="{F0146EDD-AF3F-4B28-B00F-6F8F833093B9}"/>
    <hyperlink ref="A1017" r:id="rId1015" xr:uid="{93B4311A-F6CE-4DBA-8EBE-7C8214537B62}"/>
    <hyperlink ref="A1018" r:id="rId1016" xr:uid="{C74AD643-74DF-4109-8CA1-15A889134408}"/>
    <hyperlink ref="A1019" r:id="rId1017" xr:uid="{99995D85-A88B-4183-9D78-536E932293CF}"/>
    <hyperlink ref="A1020" r:id="rId1018" xr:uid="{9A4F7FF9-85F2-4BFB-AA9A-3A2B8596542B}"/>
    <hyperlink ref="A1021" r:id="rId1019" xr:uid="{65639801-265C-4747-8B8A-A100F9666D15}"/>
    <hyperlink ref="A1022" r:id="rId1020" xr:uid="{B3BC4553-E9F4-4F31-A6EE-C68A332FCB79}"/>
    <hyperlink ref="A1023" r:id="rId1021" xr:uid="{7614F119-00C4-4577-9D83-FE7401851556}"/>
    <hyperlink ref="A1024" r:id="rId1022" xr:uid="{BF2EC9CD-54AD-4E8A-AFE2-78A6651E1FDF}"/>
    <hyperlink ref="A1025" r:id="rId1023" xr:uid="{09474DAE-082F-4BC9-A0BD-6021658690CF}"/>
    <hyperlink ref="A1026" r:id="rId1024" xr:uid="{1FFC64D3-03CF-481E-8E4F-966212D4F726}"/>
  </hyperlink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18E95-79B5-43F2-9FE5-D7EE26A106FC}">
  <sheetPr codeName="工作表19"/>
  <dimension ref="A1:Z10"/>
  <sheetViews>
    <sheetView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ColWidth="12.54296875" defaultRowHeight="12.5"/>
  <cols>
    <col min="1" max="1" width="21.26953125" style="16" customWidth="1"/>
    <col min="2" max="2" width="12.54296875" style="16"/>
    <col min="3" max="3" width="15.36328125" style="16" customWidth="1"/>
    <col min="4" max="4" width="13.90625" style="16" customWidth="1"/>
    <col min="5" max="5" width="11.54296875" style="16" customWidth="1"/>
    <col min="6" max="6" width="14.08984375" style="16" customWidth="1"/>
    <col min="7" max="9" width="9.81640625" style="16" customWidth="1"/>
    <col min="10" max="12" width="9.90625" style="16" customWidth="1"/>
    <col min="13" max="16" width="12.7265625" style="16" customWidth="1"/>
    <col min="17" max="18" width="9.08984375" style="16" customWidth="1"/>
    <col min="19" max="19" width="11" style="16" customWidth="1"/>
    <col min="20" max="25" width="9.08984375" style="16" customWidth="1"/>
    <col min="26" max="16384" width="12.54296875" style="16"/>
  </cols>
  <sheetData>
    <row r="1" spans="1:2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10288</v>
      </c>
      <c r="P2" s="17" t="s">
        <v>10289</v>
      </c>
      <c r="Q2" s="17" t="s">
        <v>10278</v>
      </c>
      <c r="R2" s="17" t="s">
        <v>10279</v>
      </c>
      <c r="S2" s="17" t="s">
        <v>10255</v>
      </c>
      <c r="T2" s="17" t="s">
        <v>10280</v>
      </c>
      <c r="U2" s="17" t="s">
        <v>10281</v>
      </c>
      <c r="V2" s="17" t="s">
        <v>10282</v>
      </c>
      <c r="W2" s="17" t="s">
        <v>10283</v>
      </c>
      <c r="X2" s="17" t="s">
        <v>10284</v>
      </c>
      <c r="Y2" s="17" t="s">
        <v>10256</v>
      </c>
      <c r="Z2" s="17" t="s">
        <v>10257</v>
      </c>
    </row>
    <row r="3" spans="1:26" s="50" customFormat="1" ht="14.5">
      <c r="A3" s="3" t="s">
        <v>9875</v>
      </c>
      <c r="B3" s="15" t="s">
        <v>9377</v>
      </c>
      <c r="C3" s="15" t="s">
        <v>7294</v>
      </c>
      <c r="D3" s="48" t="s">
        <v>9878</v>
      </c>
      <c r="E3" s="15" t="s">
        <v>10285</v>
      </c>
      <c r="F3" s="15" t="s">
        <v>7289</v>
      </c>
      <c r="G3" s="15">
        <v>80</v>
      </c>
      <c r="H3" s="15">
        <v>20</v>
      </c>
      <c r="I3" s="15">
        <v>33</v>
      </c>
      <c r="J3" s="15">
        <v>1.4</v>
      </c>
      <c r="K3" s="15">
        <v>1.9</v>
      </c>
      <c r="L3" s="15">
        <v>2.2000000000000002</v>
      </c>
      <c r="M3" s="15">
        <v>17</v>
      </c>
      <c r="N3" s="15">
        <v>21</v>
      </c>
      <c r="O3" s="15">
        <v>23</v>
      </c>
      <c r="P3" s="15">
        <v>29.4</v>
      </c>
      <c r="Q3" s="15">
        <v>11</v>
      </c>
      <c r="R3" s="15">
        <v>5.8</v>
      </c>
      <c r="S3" s="15">
        <v>175</v>
      </c>
      <c r="T3" s="15">
        <v>2.4</v>
      </c>
      <c r="U3" s="15">
        <v>2.1</v>
      </c>
      <c r="V3" s="15">
        <v>639</v>
      </c>
      <c r="W3" s="15">
        <v>386</v>
      </c>
      <c r="X3" s="15">
        <v>23</v>
      </c>
      <c r="Y3" s="15">
        <v>1</v>
      </c>
      <c r="Z3" s="15" t="s">
        <v>910</v>
      </c>
    </row>
    <row r="4" spans="1:26" s="50" customFormat="1" ht="14.5">
      <c r="A4" s="3" t="s">
        <v>9876</v>
      </c>
      <c r="B4" s="15" t="s">
        <v>9377</v>
      </c>
      <c r="C4" s="15" t="s">
        <v>7294</v>
      </c>
      <c r="D4" s="48" t="s">
        <v>9878</v>
      </c>
      <c r="E4" s="15" t="s">
        <v>10285</v>
      </c>
      <c r="F4" s="15" t="s">
        <v>7289</v>
      </c>
      <c r="G4" s="15">
        <v>80</v>
      </c>
      <c r="H4" s="15">
        <v>20</v>
      </c>
      <c r="I4" s="15">
        <v>31</v>
      </c>
      <c r="J4" s="15">
        <v>2.4</v>
      </c>
      <c r="K4" s="15">
        <v>3.3</v>
      </c>
      <c r="L4" s="15">
        <v>3.6</v>
      </c>
      <c r="M4" s="15">
        <v>17</v>
      </c>
      <c r="N4" s="15">
        <v>23</v>
      </c>
      <c r="O4" s="15"/>
      <c r="P4" s="15"/>
      <c r="Q4" s="15">
        <v>9.1</v>
      </c>
      <c r="R4" s="15"/>
      <c r="S4" s="15">
        <v>175</v>
      </c>
      <c r="T4" s="15">
        <v>3.2</v>
      </c>
      <c r="U4" s="15">
        <v>2</v>
      </c>
      <c r="V4" s="15">
        <v>551</v>
      </c>
      <c r="W4" s="15">
        <v>401</v>
      </c>
      <c r="X4" s="15">
        <v>21</v>
      </c>
      <c r="Y4" s="15">
        <v>1</v>
      </c>
      <c r="Z4" s="15" t="s">
        <v>910</v>
      </c>
    </row>
    <row r="5" spans="1:26" s="50" customFormat="1" ht="14.5">
      <c r="A5" s="3" t="s">
        <v>9862</v>
      </c>
      <c r="B5" s="15" t="s">
        <v>9377</v>
      </c>
      <c r="C5" s="15" t="s">
        <v>7294</v>
      </c>
      <c r="D5" s="48" t="s">
        <v>9878</v>
      </c>
      <c r="E5" s="15" t="s">
        <v>10285</v>
      </c>
      <c r="F5" s="15" t="s">
        <v>7289</v>
      </c>
      <c r="G5" s="15">
        <v>100</v>
      </c>
      <c r="H5" s="15">
        <v>20</v>
      </c>
      <c r="I5" s="15">
        <v>31</v>
      </c>
      <c r="J5" s="15">
        <v>1.4</v>
      </c>
      <c r="K5" s="15">
        <v>1.7</v>
      </c>
      <c r="L5" s="15">
        <v>2.2000000000000002</v>
      </c>
      <c r="M5" s="15">
        <v>19</v>
      </c>
      <c r="N5" s="15">
        <v>25</v>
      </c>
      <c r="O5" s="15">
        <v>24</v>
      </c>
      <c r="P5" s="15">
        <v>35</v>
      </c>
      <c r="Q5" s="15">
        <v>10</v>
      </c>
      <c r="R5" s="15">
        <v>5.5</v>
      </c>
      <c r="S5" s="15">
        <v>175</v>
      </c>
      <c r="T5" s="15">
        <v>1.6</v>
      </c>
      <c r="U5" s="15">
        <v>2.9</v>
      </c>
      <c r="V5" s="15">
        <v>588</v>
      </c>
      <c r="W5" s="15">
        <v>106</v>
      </c>
      <c r="X5" s="15">
        <v>17</v>
      </c>
      <c r="Y5" s="15">
        <v>1</v>
      </c>
      <c r="Z5" s="15" t="s">
        <v>910</v>
      </c>
    </row>
    <row r="10" spans="1:26" ht="14.5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</sheetData>
  <sheetProtection sheet="1" objects="1" scenarios="1" sort="0" autoFilter="0"/>
  <autoFilter ref="A2:Z2" xr:uid="{B2E18E95-79B5-43F2-9FE5-D7EE26A106FC}"/>
  <phoneticPr fontId="5" type="noConversion"/>
  <hyperlinks>
    <hyperlink ref="A3" r:id="rId1" xr:uid="{5324C1A6-732A-4CB6-A379-83593BDAEDFF}"/>
    <hyperlink ref="A4" r:id="rId2" xr:uid="{E290C568-56A9-483E-987B-9DCA72F24B60}"/>
    <hyperlink ref="A5" r:id="rId3" xr:uid="{54C9A31E-9A18-473D-9D3F-4852042DF9A2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DFFFA-A864-4A7A-A149-0A4A66C766AD}">
  <sheetPr codeName="工作表20"/>
  <dimension ref="A1:AC18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11.08984375" style="16" customWidth="1"/>
    <col min="3" max="3" width="16.08984375" style="16" customWidth="1"/>
    <col min="4" max="4" width="18.7265625" style="16" customWidth="1"/>
    <col min="5" max="5" width="15.81640625" style="16" customWidth="1"/>
    <col min="6" max="7" width="10.6328125" style="16" customWidth="1"/>
    <col min="8" max="8" width="12.7265625" style="16" customWidth="1"/>
    <col min="9" max="11" width="12" style="16" customWidth="1"/>
    <col min="12" max="19" width="11.1796875" style="16" customWidth="1"/>
    <col min="20" max="22" width="10.1796875" style="16" customWidth="1"/>
    <col min="23" max="28" width="7.7265625" style="16" customWidth="1"/>
    <col min="29" max="29" width="8.453125" style="16" customWidth="1"/>
    <col min="30" max="16384" width="8.7265625" style="16"/>
  </cols>
  <sheetData>
    <row r="1" spans="1:2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10271</v>
      </c>
      <c r="F2" s="17" t="s">
        <v>10272</v>
      </c>
      <c r="G2" s="17" t="s">
        <v>10273</v>
      </c>
      <c r="H2" s="17" t="s">
        <v>10274</v>
      </c>
      <c r="I2" s="17" t="s">
        <v>10275</v>
      </c>
      <c r="J2" s="17" t="s">
        <v>10276</v>
      </c>
      <c r="K2" s="17" t="s">
        <v>10277</v>
      </c>
      <c r="L2" s="17" t="s">
        <v>10286</v>
      </c>
      <c r="M2" s="17" t="s">
        <v>10287</v>
      </c>
      <c r="N2" s="17" t="s">
        <v>10288</v>
      </c>
      <c r="O2" s="17" t="s">
        <v>10289</v>
      </c>
      <c r="P2" s="17" t="s">
        <v>10290</v>
      </c>
      <c r="Q2" s="17" t="s">
        <v>10291</v>
      </c>
      <c r="R2" s="17" t="s">
        <v>10292</v>
      </c>
      <c r="S2" s="17" t="s">
        <v>10293</v>
      </c>
      <c r="T2" s="17" t="s">
        <v>10278</v>
      </c>
      <c r="U2" s="17" t="s">
        <v>10279</v>
      </c>
      <c r="V2" s="17" t="s">
        <v>10255</v>
      </c>
      <c r="W2" s="17" t="s">
        <v>10280</v>
      </c>
      <c r="X2" s="17" t="s">
        <v>10281</v>
      </c>
      <c r="Y2" s="17" t="s">
        <v>10282</v>
      </c>
      <c r="Z2" s="17" t="s">
        <v>10283</v>
      </c>
      <c r="AA2" s="17" t="s">
        <v>10284</v>
      </c>
      <c r="AB2" s="17" t="s">
        <v>10256</v>
      </c>
      <c r="AC2" s="17" t="s">
        <v>10257</v>
      </c>
    </row>
    <row r="3" spans="1:29" ht="14.5">
      <c r="A3" s="3" t="s">
        <v>7501</v>
      </c>
      <c r="B3" s="15" t="s">
        <v>1</v>
      </c>
      <c r="C3" s="15" t="s">
        <v>7419</v>
      </c>
      <c r="D3" s="15" t="s">
        <v>7502</v>
      </c>
      <c r="E3" s="15" t="s">
        <v>7289</v>
      </c>
      <c r="F3" s="15">
        <v>20</v>
      </c>
      <c r="G3" s="15">
        <v>10</v>
      </c>
      <c r="H3" s="15">
        <v>13</v>
      </c>
      <c r="I3" s="15">
        <v>0.4</v>
      </c>
      <c r="J3" s="15">
        <v>0.6</v>
      </c>
      <c r="K3" s="15">
        <v>0.8</v>
      </c>
      <c r="L3" s="15"/>
      <c r="M3" s="15"/>
      <c r="N3" s="15">
        <v>17</v>
      </c>
      <c r="O3" s="15">
        <v>30</v>
      </c>
      <c r="P3" s="15">
        <v>22</v>
      </c>
      <c r="Q3" s="15">
        <v>36</v>
      </c>
      <c r="R3" s="15">
        <v>32</v>
      </c>
      <c r="S3" s="15">
        <v>42</v>
      </c>
      <c r="T3" s="15"/>
      <c r="U3" s="15">
        <v>7.3</v>
      </c>
      <c r="V3" s="15">
        <v>150</v>
      </c>
      <c r="W3" s="15">
        <v>0.9</v>
      </c>
      <c r="X3" s="15">
        <v>2</v>
      </c>
      <c r="Y3" s="15">
        <v>536</v>
      </c>
      <c r="Z3" s="15">
        <v>82</v>
      </c>
      <c r="AA3" s="15">
        <v>54</v>
      </c>
      <c r="AB3" s="15">
        <v>3</v>
      </c>
      <c r="AC3" s="15" t="s">
        <v>910</v>
      </c>
    </row>
    <row r="4" spans="1:29" ht="14.5">
      <c r="A4" s="3" t="s">
        <v>7503</v>
      </c>
      <c r="B4" s="15" t="s">
        <v>1</v>
      </c>
      <c r="C4" s="15" t="s">
        <v>7419</v>
      </c>
      <c r="D4" s="15" t="s">
        <v>7502</v>
      </c>
      <c r="E4" s="15" t="s">
        <v>7481</v>
      </c>
      <c r="F4" s="15">
        <v>-20</v>
      </c>
      <c r="G4" s="15">
        <v>10</v>
      </c>
      <c r="H4" s="15">
        <v>-9.5</v>
      </c>
      <c r="I4" s="15">
        <v>-0.4</v>
      </c>
      <c r="J4" s="15">
        <v>-0.6</v>
      </c>
      <c r="K4" s="15">
        <v>-0.8</v>
      </c>
      <c r="L4" s="15"/>
      <c r="M4" s="15"/>
      <c r="N4" s="15">
        <v>48</v>
      </c>
      <c r="O4" s="15">
        <v>55</v>
      </c>
      <c r="P4" s="15">
        <v>60</v>
      </c>
      <c r="Q4" s="15">
        <v>78</v>
      </c>
      <c r="R4" s="15">
        <v>78</v>
      </c>
      <c r="S4" s="15">
        <v>90</v>
      </c>
      <c r="T4" s="15"/>
      <c r="U4" s="15">
        <v>9.3000000000000007</v>
      </c>
      <c r="V4" s="15">
        <v>150</v>
      </c>
      <c r="W4" s="15">
        <v>1.7</v>
      </c>
      <c r="X4" s="15">
        <v>1.9</v>
      </c>
      <c r="Y4" s="15">
        <v>903</v>
      </c>
      <c r="Z4" s="15">
        <v>104</v>
      </c>
      <c r="AA4" s="15">
        <v>64</v>
      </c>
      <c r="AB4" s="15">
        <v>3</v>
      </c>
      <c r="AC4" s="15" t="s">
        <v>910</v>
      </c>
    </row>
    <row r="5" spans="1:29" ht="14.5">
      <c r="A5" s="3" t="s">
        <v>7504</v>
      </c>
      <c r="B5" s="15" t="s">
        <v>1</v>
      </c>
      <c r="C5" s="15" t="s">
        <v>7419</v>
      </c>
      <c r="D5" s="15" t="s">
        <v>7502</v>
      </c>
      <c r="E5" s="15" t="s">
        <v>7289</v>
      </c>
      <c r="F5" s="15">
        <v>20</v>
      </c>
      <c r="G5" s="15">
        <v>10</v>
      </c>
      <c r="H5" s="15">
        <v>10</v>
      </c>
      <c r="I5" s="15">
        <v>0.4</v>
      </c>
      <c r="J5" s="15">
        <v>0.6</v>
      </c>
      <c r="K5" s="15">
        <v>0.8</v>
      </c>
      <c r="L5" s="15"/>
      <c r="M5" s="15"/>
      <c r="N5" s="15">
        <v>27</v>
      </c>
      <c r="O5" s="15">
        <v>40</v>
      </c>
      <c r="P5" s="15">
        <v>34</v>
      </c>
      <c r="Q5" s="15">
        <v>47</v>
      </c>
      <c r="R5" s="15">
        <v>48</v>
      </c>
      <c r="S5" s="15">
        <v>54</v>
      </c>
      <c r="T5" s="15"/>
      <c r="U5" s="15">
        <v>7.5</v>
      </c>
      <c r="V5" s="15">
        <v>150</v>
      </c>
      <c r="W5" s="15">
        <v>0.65</v>
      </c>
      <c r="X5" s="15">
        <v>2</v>
      </c>
      <c r="Y5" s="15">
        <v>534</v>
      </c>
      <c r="Z5" s="15">
        <v>82</v>
      </c>
      <c r="AA5" s="15">
        <v>64</v>
      </c>
      <c r="AB5" s="15">
        <v>3</v>
      </c>
      <c r="AC5" s="15" t="s">
        <v>910</v>
      </c>
    </row>
    <row r="6" spans="1:29" ht="14.5">
      <c r="A6" s="3" t="s">
        <v>7505</v>
      </c>
      <c r="B6" s="15" t="s">
        <v>1</v>
      </c>
      <c r="C6" s="15" t="s">
        <v>7419</v>
      </c>
      <c r="D6" s="15" t="s">
        <v>7502</v>
      </c>
      <c r="E6" s="15" t="s">
        <v>7481</v>
      </c>
      <c r="F6" s="15">
        <v>-20</v>
      </c>
      <c r="G6" s="15">
        <v>10</v>
      </c>
      <c r="H6" s="15">
        <v>-8</v>
      </c>
      <c r="I6" s="15">
        <v>-0.4</v>
      </c>
      <c r="J6" s="15">
        <v>-0.6</v>
      </c>
      <c r="K6" s="15">
        <v>-0.8</v>
      </c>
      <c r="L6" s="15"/>
      <c r="M6" s="15"/>
      <c r="N6" s="15">
        <v>47</v>
      </c>
      <c r="O6" s="15">
        <v>70</v>
      </c>
      <c r="P6" s="15">
        <v>66</v>
      </c>
      <c r="Q6" s="15">
        <v>100</v>
      </c>
      <c r="R6" s="15">
        <v>102</v>
      </c>
      <c r="S6" s="15">
        <v>110</v>
      </c>
      <c r="T6" s="15"/>
      <c r="U6" s="15">
        <v>9.4</v>
      </c>
      <c r="V6" s="15">
        <v>150</v>
      </c>
      <c r="W6" s="15">
        <v>1.63</v>
      </c>
      <c r="X6" s="15">
        <v>2</v>
      </c>
      <c r="Y6" s="15">
        <v>909</v>
      </c>
      <c r="Z6" s="15">
        <v>105</v>
      </c>
      <c r="AA6" s="15">
        <v>90</v>
      </c>
      <c r="AB6" s="15">
        <v>3</v>
      </c>
      <c r="AC6" s="15" t="s">
        <v>910</v>
      </c>
    </row>
    <row r="7" spans="1:29" ht="14.5">
      <c r="A7" s="3" t="s">
        <v>7506</v>
      </c>
      <c r="B7" s="15" t="s">
        <v>1</v>
      </c>
      <c r="C7" s="15" t="s">
        <v>7376</v>
      </c>
      <c r="D7" s="15" t="s">
        <v>7502</v>
      </c>
      <c r="E7" s="15" t="s">
        <v>7289</v>
      </c>
      <c r="F7" s="15">
        <v>60</v>
      </c>
      <c r="G7" s="15">
        <v>20</v>
      </c>
      <c r="H7" s="15">
        <v>24</v>
      </c>
      <c r="I7" s="15">
        <v>1.2</v>
      </c>
      <c r="J7" s="15">
        <v>1.7</v>
      </c>
      <c r="K7" s="15">
        <v>2.5</v>
      </c>
      <c r="L7" s="15">
        <v>28</v>
      </c>
      <c r="M7" s="15">
        <v>34</v>
      </c>
      <c r="N7" s="15">
        <v>33</v>
      </c>
      <c r="O7" s="15">
        <v>40</v>
      </c>
      <c r="P7" s="15"/>
      <c r="Q7" s="15"/>
      <c r="R7" s="15"/>
      <c r="S7" s="15"/>
      <c r="T7" s="15">
        <v>20.8</v>
      </c>
      <c r="U7" s="15">
        <v>10.3</v>
      </c>
      <c r="V7" s="15">
        <v>150</v>
      </c>
      <c r="W7" s="15">
        <v>3.9</v>
      </c>
      <c r="X7" s="15">
        <v>4.2</v>
      </c>
      <c r="Y7" s="15">
        <v>1159</v>
      </c>
      <c r="Z7" s="15">
        <v>59</v>
      </c>
      <c r="AA7" s="15">
        <v>15</v>
      </c>
      <c r="AB7" s="15">
        <v>1</v>
      </c>
      <c r="AC7" s="15" t="s">
        <v>910</v>
      </c>
    </row>
    <row r="8" spans="1:29" ht="14.5">
      <c r="A8" s="3" t="s">
        <v>7507</v>
      </c>
      <c r="B8" s="15" t="s">
        <v>1</v>
      </c>
      <c r="C8" s="15" t="s">
        <v>7376</v>
      </c>
      <c r="D8" s="15" t="s">
        <v>7502</v>
      </c>
      <c r="E8" s="15" t="s">
        <v>7481</v>
      </c>
      <c r="F8" s="15">
        <v>-60</v>
      </c>
      <c r="G8" s="15">
        <v>20</v>
      </c>
      <c r="H8" s="15">
        <v>-18</v>
      </c>
      <c r="I8" s="15">
        <v>-1.2</v>
      </c>
      <c r="J8" s="15">
        <v>-1.5</v>
      </c>
      <c r="K8" s="15">
        <v>-2.5</v>
      </c>
      <c r="L8" s="15">
        <v>57</v>
      </c>
      <c r="M8" s="15">
        <v>68</v>
      </c>
      <c r="N8" s="15">
        <v>73</v>
      </c>
      <c r="O8" s="15">
        <v>110</v>
      </c>
      <c r="P8" s="15"/>
      <c r="Q8" s="15"/>
      <c r="R8" s="15"/>
      <c r="S8" s="15"/>
      <c r="T8" s="15">
        <v>18.100000000000001</v>
      </c>
      <c r="U8" s="15">
        <v>9.5</v>
      </c>
      <c r="V8" s="15">
        <v>150</v>
      </c>
      <c r="W8" s="15">
        <v>2.6</v>
      </c>
      <c r="X8" s="15">
        <v>4.8</v>
      </c>
      <c r="Y8" s="15">
        <v>930</v>
      </c>
      <c r="Z8" s="15">
        <v>65</v>
      </c>
      <c r="AA8" s="15">
        <v>26</v>
      </c>
      <c r="AB8" s="15">
        <v>1</v>
      </c>
      <c r="AC8" s="15" t="s">
        <v>910</v>
      </c>
    </row>
    <row r="9" spans="1:29" ht="14.5">
      <c r="A9" s="3" t="s">
        <v>7508</v>
      </c>
      <c r="B9" s="15" t="s">
        <v>1</v>
      </c>
      <c r="C9" s="15" t="s">
        <v>7342</v>
      </c>
      <c r="D9" s="15" t="s">
        <v>7502</v>
      </c>
      <c r="E9" s="15" t="s">
        <v>7289</v>
      </c>
      <c r="F9" s="15">
        <v>30</v>
      </c>
      <c r="G9" s="15">
        <v>20</v>
      </c>
      <c r="H9" s="15">
        <v>15</v>
      </c>
      <c r="I9" s="15">
        <v>1</v>
      </c>
      <c r="J9" s="15">
        <v>1.4</v>
      </c>
      <c r="K9" s="15">
        <v>2.5</v>
      </c>
      <c r="L9" s="15">
        <v>10</v>
      </c>
      <c r="M9" s="15">
        <v>16</v>
      </c>
      <c r="N9" s="15">
        <v>13</v>
      </c>
      <c r="O9" s="15">
        <v>20</v>
      </c>
      <c r="P9" s="15"/>
      <c r="Q9" s="15"/>
      <c r="R9" s="15"/>
      <c r="S9" s="15"/>
      <c r="T9" s="15">
        <v>14</v>
      </c>
      <c r="U9" s="15">
        <v>7</v>
      </c>
      <c r="V9" s="15">
        <v>150</v>
      </c>
      <c r="W9" s="15">
        <v>1.7</v>
      </c>
      <c r="X9" s="15">
        <v>3.7</v>
      </c>
      <c r="Y9" s="15">
        <v>646</v>
      </c>
      <c r="Z9" s="15">
        <v>108</v>
      </c>
      <c r="AA9" s="15">
        <v>70</v>
      </c>
      <c r="AB9" s="15">
        <v>1</v>
      </c>
      <c r="AC9" s="15" t="s">
        <v>910</v>
      </c>
    </row>
    <row r="10" spans="1:29" ht="14.5">
      <c r="A10" s="3" t="s">
        <v>7509</v>
      </c>
      <c r="B10" s="15" t="s">
        <v>1</v>
      </c>
      <c r="C10" s="15" t="s">
        <v>7342</v>
      </c>
      <c r="D10" s="15" t="s">
        <v>7502</v>
      </c>
      <c r="E10" s="15" t="s">
        <v>7481</v>
      </c>
      <c r="F10" s="15">
        <v>-30</v>
      </c>
      <c r="G10" s="15">
        <v>25</v>
      </c>
      <c r="H10" s="15">
        <v>13</v>
      </c>
      <c r="I10" s="15">
        <v>-1</v>
      </c>
      <c r="J10" s="15">
        <v>-1.7</v>
      </c>
      <c r="K10" s="15">
        <v>-2.5</v>
      </c>
      <c r="L10" s="15">
        <v>18</v>
      </c>
      <c r="M10" s="15">
        <v>24</v>
      </c>
      <c r="N10" s="15">
        <v>30</v>
      </c>
      <c r="O10" s="15">
        <v>37</v>
      </c>
      <c r="P10" s="15"/>
      <c r="Q10" s="15"/>
      <c r="R10" s="15"/>
      <c r="S10" s="15"/>
      <c r="T10" s="15">
        <v>21.5</v>
      </c>
      <c r="U10" s="15">
        <v>11</v>
      </c>
      <c r="V10" s="15">
        <v>150</v>
      </c>
      <c r="W10" s="15">
        <v>3.4</v>
      </c>
      <c r="X10" s="15">
        <v>5.3</v>
      </c>
      <c r="Y10" s="15">
        <v>1089</v>
      </c>
      <c r="Z10" s="15">
        <v>190</v>
      </c>
      <c r="AA10" s="15">
        <v>119</v>
      </c>
      <c r="AB10" s="15">
        <v>1</v>
      </c>
      <c r="AC10" s="15" t="s">
        <v>910</v>
      </c>
    </row>
    <row r="11" spans="1:29" ht="14.5">
      <c r="A11" s="3" t="s">
        <v>7510</v>
      </c>
      <c r="B11" s="15" t="s">
        <v>1</v>
      </c>
      <c r="C11" s="15" t="s">
        <v>7401</v>
      </c>
      <c r="D11" s="15" t="s">
        <v>7502</v>
      </c>
      <c r="E11" s="15" t="s">
        <v>7289</v>
      </c>
      <c r="F11" s="15">
        <v>30</v>
      </c>
      <c r="G11" s="15">
        <v>20</v>
      </c>
      <c r="H11" s="15">
        <v>5.7</v>
      </c>
      <c r="I11" s="15">
        <v>1</v>
      </c>
      <c r="J11" s="15">
        <v>1.5</v>
      </c>
      <c r="K11" s="15">
        <v>2.5</v>
      </c>
      <c r="L11" s="15">
        <v>13</v>
      </c>
      <c r="M11" s="15">
        <v>17</v>
      </c>
      <c r="N11" s="15">
        <v>16</v>
      </c>
      <c r="O11" s="15">
        <v>24</v>
      </c>
      <c r="P11" s="15"/>
      <c r="Q11" s="15"/>
      <c r="R11" s="15"/>
      <c r="S11" s="15"/>
      <c r="T11" s="15">
        <v>16</v>
      </c>
      <c r="U11" s="15"/>
      <c r="V11" s="15">
        <v>150</v>
      </c>
      <c r="W11" s="15">
        <v>1.9</v>
      </c>
      <c r="X11" s="15">
        <v>3.1</v>
      </c>
      <c r="Y11" s="15">
        <v>741</v>
      </c>
      <c r="Z11" s="15">
        <v>175</v>
      </c>
      <c r="AA11" s="15">
        <v>81</v>
      </c>
      <c r="AB11" s="15">
        <v>1</v>
      </c>
      <c r="AC11" s="15" t="s">
        <v>910</v>
      </c>
    </row>
    <row r="12" spans="1:29" ht="14.5">
      <c r="A12" s="3" t="s">
        <v>7511</v>
      </c>
      <c r="B12" s="15" t="s">
        <v>1</v>
      </c>
      <c r="C12" s="15" t="s">
        <v>7401</v>
      </c>
      <c r="D12" s="15" t="s">
        <v>7502</v>
      </c>
      <c r="E12" s="15" t="s">
        <v>7481</v>
      </c>
      <c r="F12" s="15">
        <v>-30</v>
      </c>
      <c r="G12" s="15">
        <v>25</v>
      </c>
      <c r="H12" s="15">
        <v>-4.5</v>
      </c>
      <c r="I12" s="15">
        <v>-1</v>
      </c>
      <c r="J12" s="15">
        <v>-1.5</v>
      </c>
      <c r="K12" s="15">
        <v>-2.5</v>
      </c>
      <c r="L12" s="15">
        <v>25</v>
      </c>
      <c r="M12" s="15">
        <v>33</v>
      </c>
      <c r="N12" s="15">
        <v>35</v>
      </c>
      <c r="O12" s="15">
        <v>46</v>
      </c>
      <c r="P12" s="15"/>
      <c r="Q12" s="15"/>
      <c r="R12" s="15"/>
      <c r="S12" s="15"/>
      <c r="T12" s="15">
        <v>21</v>
      </c>
      <c r="U12" s="15"/>
      <c r="V12" s="15">
        <v>150</v>
      </c>
      <c r="W12" s="15">
        <v>3</v>
      </c>
      <c r="X12" s="15">
        <v>4.8</v>
      </c>
      <c r="Y12" s="15">
        <v>1088</v>
      </c>
      <c r="Z12" s="15">
        <v>182</v>
      </c>
      <c r="AA12" s="15">
        <v>142</v>
      </c>
      <c r="AB12" s="15">
        <v>1</v>
      </c>
      <c r="AC12" s="15" t="s">
        <v>910</v>
      </c>
    </row>
    <row r="13" spans="1:29" ht="14.5">
      <c r="A13" s="3" t="s">
        <v>7512</v>
      </c>
      <c r="B13" s="15" t="s">
        <v>1</v>
      </c>
      <c r="C13" s="15" t="s">
        <v>7342</v>
      </c>
      <c r="D13" s="15" t="s">
        <v>7502</v>
      </c>
      <c r="E13" s="15" t="s">
        <v>7289</v>
      </c>
      <c r="F13" s="15">
        <v>60</v>
      </c>
      <c r="G13" s="15">
        <v>20</v>
      </c>
      <c r="H13" s="15">
        <v>5</v>
      </c>
      <c r="I13" s="15">
        <v>1.2</v>
      </c>
      <c r="J13" s="15">
        <v>1.8</v>
      </c>
      <c r="K13" s="15">
        <v>2.5</v>
      </c>
      <c r="L13" s="15">
        <v>74</v>
      </c>
      <c r="M13" s="15">
        <v>103</v>
      </c>
      <c r="N13" s="15">
        <v>86</v>
      </c>
      <c r="O13" s="15">
        <v>122</v>
      </c>
      <c r="P13" s="15"/>
      <c r="Q13" s="15"/>
      <c r="R13" s="15"/>
      <c r="S13" s="15"/>
      <c r="T13" s="15">
        <v>9.4</v>
      </c>
      <c r="U13" s="15">
        <v>4.4000000000000004</v>
      </c>
      <c r="V13" s="15">
        <v>150</v>
      </c>
      <c r="W13" s="15">
        <v>1.8</v>
      </c>
      <c r="X13" s="15">
        <v>2.2999999999999998</v>
      </c>
      <c r="Y13" s="15">
        <v>527</v>
      </c>
      <c r="Z13" s="15">
        <v>31</v>
      </c>
      <c r="AA13" s="15">
        <v>4</v>
      </c>
      <c r="AB13" s="15">
        <v>1</v>
      </c>
      <c r="AC13" s="15" t="s">
        <v>910</v>
      </c>
    </row>
    <row r="14" spans="1:29" ht="14.5">
      <c r="A14" s="3" t="s">
        <v>7513</v>
      </c>
      <c r="B14" s="15" t="s">
        <v>1</v>
      </c>
      <c r="C14" s="15" t="s">
        <v>7342</v>
      </c>
      <c r="D14" s="15" t="s">
        <v>7502</v>
      </c>
      <c r="E14" s="15" t="s">
        <v>7481</v>
      </c>
      <c r="F14" s="15">
        <v>-60</v>
      </c>
      <c r="G14" s="15">
        <v>20</v>
      </c>
      <c r="H14" s="15">
        <v>-4</v>
      </c>
      <c r="I14" s="15">
        <v>-1</v>
      </c>
      <c r="J14" s="15">
        <v>-1.5</v>
      </c>
      <c r="K14" s="15">
        <v>-2.5</v>
      </c>
      <c r="L14" s="15">
        <v>135</v>
      </c>
      <c r="M14" s="15">
        <v>180</v>
      </c>
      <c r="N14" s="15">
        <v>170</v>
      </c>
      <c r="O14" s="15">
        <v>220</v>
      </c>
      <c r="P14" s="15"/>
      <c r="Q14" s="15"/>
      <c r="R14" s="15"/>
      <c r="S14" s="15"/>
      <c r="T14" s="15">
        <v>9</v>
      </c>
      <c r="U14" s="15">
        <v>4.5999999999999996</v>
      </c>
      <c r="V14" s="15">
        <v>150</v>
      </c>
      <c r="W14" s="15">
        <v>1.2</v>
      </c>
      <c r="X14" s="15">
        <v>2.4</v>
      </c>
      <c r="Y14" s="15">
        <v>436</v>
      </c>
      <c r="Z14" s="15">
        <v>32</v>
      </c>
      <c r="AA14" s="15">
        <v>11</v>
      </c>
      <c r="AB14" s="15">
        <v>1</v>
      </c>
      <c r="AC14" s="15" t="s">
        <v>910</v>
      </c>
    </row>
    <row r="15" spans="1:29" ht="14.5">
      <c r="A15" s="3" t="s">
        <v>7514</v>
      </c>
      <c r="B15" s="15" t="s">
        <v>1</v>
      </c>
      <c r="C15" s="15" t="s">
        <v>7401</v>
      </c>
      <c r="D15" s="15" t="s">
        <v>7502</v>
      </c>
      <c r="E15" s="15" t="s">
        <v>7289</v>
      </c>
      <c r="F15" s="15">
        <v>60</v>
      </c>
      <c r="G15" s="15">
        <v>20</v>
      </c>
      <c r="H15" s="15">
        <v>5.7</v>
      </c>
      <c r="I15" s="15">
        <v>1.2</v>
      </c>
      <c r="J15" s="15">
        <v>1.7</v>
      </c>
      <c r="K15" s="15">
        <v>2.5</v>
      </c>
      <c r="L15" s="15">
        <v>75</v>
      </c>
      <c r="M15" s="15">
        <v>98</v>
      </c>
      <c r="N15" s="15">
        <v>85</v>
      </c>
      <c r="O15" s="15">
        <v>137</v>
      </c>
      <c r="P15" s="15"/>
      <c r="Q15" s="15"/>
      <c r="R15" s="15"/>
      <c r="S15" s="15"/>
      <c r="T15" s="15">
        <v>9.6</v>
      </c>
      <c r="U15" s="15"/>
      <c r="V15" s="15">
        <v>150</v>
      </c>
      <c r="W15" s="15">
        <v>1.8</v>
      </c>
      <c r="X15" s="15">
        <v>1.4</v>
      </c>
      <c r="Y15" s="15">
        <v>527</v>
      </c>
      <c r="Z15" s="15">
        <v>27</v>
      </c>
      <c r="AA15" s="15">
        <v>22</v>
      </c>
      <c r="AB15" s="15">
        <v>1</v>
      </c>
      <c r="AC15" s="15" t="s">
        <v>910</v>
      </c>
    </row>
    <row r="16" spans="1:29" ht="14.5">
      <c r="A16" s="3" t="s">
        <v>7515</v>
      </c>
      <c r="B16" s="15" t="s">
        <v>1</v>
      </c>
      <c r="C16" s="15" t="s">
        <v>7401</v>
      </c>
      <c r="D16" s="15" t="s">
        <v>7502</v>
      </c>
      <c r="E16" s="15" t="s">
        <v>7481</v>
      </c>
      <c r="F16" s="15">
        <v>-60</v>
      </c>
      <c r="G16" s="15">
        <v>20</v>
      </c>
      <c r="H16" s="15">
        <v>-4.5</v>
      </c>
      <c r="I16" s="15">
        <v>-1</v>
      </c>
      <c r="J16" s="15">
        <v>-1.5</v>
      </c>
      <c r="K16" s="15">
        <v>-2.5</v>
      </c>
      <c r="L16" s="15">
        <v>129</v>
      </c>
      <c r="M16" s="15">
        <v>168</v>
      </c>
      <c r="N16" s="15">
        <v>161</v>
      </c>
      <c r="O16" s="15">
        <v>235</v>
      </c>
      <c r="P16" s="15"/>
      <c r="Q16" s="15"/>
      <c r="R16" s="15"/>
      <c r="S16" s="15"/>
      <c r="T16" s="15">
        <v>8.6</v>
      </c>
      <c r="U16" s="15"/>
      <c r="V16" s="15">
        <v>150</v>
      </c>
      <c r="W16" s="15">
        <v>1.3</v>
      </c>
      <c r="X16" s="15">
        <v>1.7</v>
      </c>
      <c r="Y16" s="15">
        <v>425</v>
      </c>
      <c r="Z16" s="15">
        <v>30</v>
      </c>
      <c r="AA16" s="15">
        <v>26</v>
      </c>
      <c r="AB16" s="15">
        <v>1</v>
      </c>
      <c r="AC16" s="15" t="s">
        <v>910</v>
      </c>
    </row>
    <row r="18" spans="3:29" ht="14.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</row>
  </sheetData>
  <sheetProtection sheet="1" objects="1" scenarios="1" sort="0" autoFilter="0"/>
  <autoFilter ref="A2:AC2" xr:uid="{E07DFFFA-A864-4A7A-A149-0A4A66C766AD}"/>
  <phoneticPr fontId="5" type="noConversion"/>
  <hyperlinks>
    <hyperlink ref="A3" r:id="rId1" xr:uid="{57FF90E6-F6BC-44AE-A436-8D401C9404B4}"/>
    <hyperlink ref="A4" r:id="rId2" xr:uid="{33641831-6859-4D90-A4D6-C441A456BB9D}"/>
    <hyperlink ref="A5" r:id="rId3" xr:uid="{CF421B07-2FA9-485F-9DAA-1EF67ABFD698}"/>
    <hyperlink ref="A6" r:id="rId4" xr:uid="{E349519E-2C90-4AAE-AA87-C10988FC56B8}"/>
    <hyperlink ref="A7" r:id="rId5" xr:uid="{1F8E8043-EA97-45D3-87BD-BFBA0857D7F8}"/>
    <hyperlink ref="A8" r:id="rId6" xr:uid="{A1CE8E6D-4F31-43E1-B737-4F3ABC114C24}"/>
    <hyperlink ref="A9" r:id="rId7" xr:uid="{3B835226-6038-4095-957F-E2AC765B666C}"/>
    <hyperlink ref="A10" r:id="rId8" xr:uid="{592FCC2D-FD9D-4764-A16A-A5A31885ABFB}"/>
    <hyperlink ref="A11" r:id="rId9" xr:uid="{AB2FEB74-DE4D-4FF9-A6AB-9B8DB3674254}"/>
    <hyperlink ref="A12" r:id="rId10" xr:uid="{52CAE230-6CEB-4E26-8FA4-BEA106A596E9}"/>
    <hyperlink ref="A13" r:id="rId11" xr:uid="{394B733B-DC56-42E5-B57B-ABA337651C1E}"/>
    <hyperlink ref="A14" r:id="rId12" xr:uid="{03A8AFF9-2C6E-4BEF-BA83-DA1FBAF0AAEF}"/>
    <hyperlink ref="A15" r:id="rId13" xr:uid="{D0F82965-4C06-49EB-A9FF-FF00996F1422}"/>
    <hyperlink ref="A16" r:id="rId14" xr:uid="{B6E2DB77-956A-4DDE-9735-2C2A1AA3BCCC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73698-12CE-4DE6-894B-F4D4FFB2738F}">
  <sheetPr codeName="工作表21"/>
  <dimension ref="A1:AC10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12.54296875" style="16" customWidth="1"/>
    <col min="3" max="3" width="15.26953125" style="16" customWidth="1"/>
    <col min="4" max="4" width="14.08984375" style="16" customWidth="1"/>
    <col min="5" max="5" width="15.453125" style="16" customWidth="1"/>
    <col min="6" max="8" width="10.7265625" style="16" customWidth="1"/>
    <col min="9" max="11" width="9.7265625" style="16" customWidth="1"/>
    <col min="12" max="19" width="10.7265625" style="16" customWidth="1"/>
    <col min="20" max="21" width="10.08984375" style="16" customWidth="1"/>
    <col min="22" max="22" width="12" style="16" customWidth="1"/>
    <col min="23" max="29" width="7.6328125" style="16" customWidth="1"/>
    <col min="30" max="16384" width="8.7265625" style="16"/>
  </cols>
  <sheetData>
    <row r="1" spans="1:2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10271</v>
      </c>
      <c r="F2" s="17" t="s">
        <v>10272</v>
      </c>
      <c r="G2" s="17" t="s">
        <v>10273</v>
      </c>
      <c r="H2" s="17" t="s">
        <v>10274</v>
      </c>
      <c r="I2" s="17" t="s">
        <v>10275</v>
      </c>
      <c r="J2" s="17" t="s">
        <v>10276</v>
      </c>
      <c r="K2" s="17" t="s">
        <v>10277</v>
      </c>
      <c r="L2" s="17" t="s">
        <v>10286</v>
      </c>
      <c r="M2" s="17" t="s">
        <v>10287</v>
      </c>
      <c r="N2" s="17" t="s">
        <v>10288</v>
      </c>
      <c r="O2" s="17" t="s">
        <v>10289</v>
      </c>
      <c r="P2" s="17" t="s">
        <v>10290</v>
      </c>
      <c r="Q2" s="17" t="s">
        <v>10291</v>
      </c>
      <c r="R2" s="17" t="s">
        <v>10292</v>
      </c>
      <c r="S2" s="17" t="s">
        <v>10293</v>
      </c>
      <c r="T2" s="17" t="s">
        <v>10278</v>
      </c>
      <c r="U2" s="17" t="s">
        <v>10279</v>
      </c>
      <c r="V2" s="17" t="s">
        <v>10255</v>
      </c>
      <c r="W2" s="17" t="s">
        <v>10280</v>
      </c>
      <c r="X2" s="17" t="s">
        <v>10281</v>
      </c>
      <c r="Y2" s="17" t="s">
        <v>10282</v>
      </c>
      <c r="Z2" s="17" t="s">
        <v>10283</v>
      </c>
      <c r="AA2" s="17" t="s">
        <v>10284</v>
      </c>
      <c r="AB2" s="17" t="s">
        <v>10256</v>
      </c>
      <c r="AC2" s="17" t="s">
        <v>10257</v>
      </c>
    </row>
    <row r="3" spans="1:29" ht="14.5">
      <c r="A3" s="3" t="s">
        <v>7516</v>
      </c>
      <c r="B3" s="15" t="s">
        <v>1</v>
      </c>
      <c r="C3" s="15" t="s">
        <v>7269</v>
      </c>
      <c r="D3" s="15" t="s">
        <v>7317</v>
      </c>
      <c r="E3" s="15" t="s">
        <v>7481</v>
      </c>
      <c r="F3" s="15">
        <v>-20</v>
      </c>
      <c r="G3" s="15">
        <v>8</v>
      </c>
      <c r="H3" s="15">
        <v>-2.2000000000000002</v>
      </c>
      <c r="I3" s="15">
        <v>-0.45</v>
      </c>
      <c r="J3" s="15">
        <v>-0.63</v>
      </c>
      <c r="K3" s="15">
        <v>-0.95</v>
      </c>
      <c r="L3" s="15"/>
      <c r="M3" s="15"/>
      <c r="N3" s="15">
        <v>31</v>
      </c>
      <c r="O3" s="15">
        <v>140</v>
      </c>
      <c r="P3" s="15">
        <v>43</v>
      </c>
      <c r="Q3" s="15">
        <v>200</v>
      </c>
      <c r="R3" s="15">
        <v>60</v>
      </c>
      <c r="S3" s="15">
        <v>300</v>
      </c>
      <c r="T3" s="15"/>
      <c r="U3" s="15">
        <v>5.2</v>
      </c>
      <c r="V3" s="15">
        <v>150</v>
      </c>
      <c r="W3" s="15">
        <v>0.8</v>
      </c>
      <c r="X3" s="15">
        <v>1</v>
      </c>
      <c r="Y3" s="15">
        <v>469</v>
      </c>
      <c r="Z3" s="15">
        <v>77</v>
      </c>
      <c r="AA3" s="15">
        <v>68</v>
      </c>
      <c r="AB3" s="15">
        <v>1</v>
      </c>
      <c r="AC3" s="15" t="s">
        <v>910</v>
      </c>
    </row>
    <row r="4" spans="1:29" ht="14.5">
      <c r="A4" s="3" t="s">
        <v>7517</v>
      </c>
      <c r="B4" s="15" t="s">
        <v>1028</v>
      </c>
      <c r="C4" s="15" t="s">
        <v>7342</v>
      </c>
      <c r="D4" s="15" t="s">
        <v>7317</v>
      </c>
      <c r="E4" s="15" t="s">
        <v>7481</v>
      </c>
      <c r="F4" s="15">
        <v>-30</v>
      </c>
      <c r="G4" s="15">
        <v>20</v>
      </c>
      <c r="H4" s="15">
        <v>-7.5</v>
      </c>
      <c r="I4" s="15">
        <v>-1</v>
      </c>
      <c r="J4" s="15">
        <v>-1.5</v>
      </c>
      <c r="K4" s="15">
        <v>-3</v>
      </c>
      <c r="L4" s="15">
        <v>14</v>
      </c>
      <c r="M4" s="15">
        <v>25</v>
      </c>
      <c r="N4" s="15">
        <v>20</v>
      </c>
      <c r="O4" s="15">
        <v>41</v>
      </c>
      <c r="P4" s="15"/>
      <c r="Q4" s="15"/>
      <c r="R4" s="15"/>
      <c r="S4" s="15"/>
      <c r="T4" s="15">
        <v>25</v>
      </c>
      <c r="U4" s="15"/>
      <c r="V4" s="15">
        <v>150</v>
      </c>
      <c r="W4" s="15">
        <v>3.3</v>
      </c>
      <c r="X4" s="15">
        <v>5.5</v>
      </c>
      <c r="Y4" s="15">
        <v>1249</v>
      </c>
      <c r="Z4" s="15">
        <v>191</v>
      </c>
      <c r="AA4" s="15">
        <v>164</v>
      </c>
      <c r="AB4" s="15">
        <v>3</v>
      </c>
      <c r="AC4" s="15" t="s">
        <v>910</v>
      </c>
    </row>
    <row r="5" spans="1:29" ht="14.5">
      <c r="A5" s="3" t="s">
        <v>7518</v>
      </c>
      <c r="B5" s="15" t="s">
        <v>1028</v>
      </c>
      <c r="C5" s="15" t="s">
        <v>7342</v>
      </c>
      <c r="D5" s="15" t="s">
        <v>7317</v>
      </c>
      <c r="E5" s="15" t="s">
        <v>7481</v>
      </c>
      <c r="F5" s="15">
        <v>-30</v>
      </c>
      <c r="G5" s="15">
        <v>20</v>
      </c>
      <c r="H5" s="15">
        <v>-4.7</v>
      </c>
      <c r="I5" s="15">
        <v>-1</v>
      </c>
      <c r="J5" s="15">
        <v>-1.5</v>
      </c>
      <c r="K5" s="15">
        <v>-3</v>
      </c>
      <c r="L5" s="15">
        <v>32</v>
      </c>
      <c r="M5" s="15">
        <v>60</v>
      </c>
      <c r="N5" s="15">
        <v>46</v>
      </c>
      <c r="O5" s="15">
        <v>90</v>
      </c>
      <c r="P5" s="15"/>
      <c r="Q5" s="15"/>
      <c r="R5" s="15"/>
      <c r="S5" s="15"/>
      <c r="T5" s="15">
        <v>10</v>
      </c>
      <c r="U5" s="15"/>
      <c r="V5" s="15">
        <v>150</v>
      </c>
      <c r="W5" s="15">
        <v>1.3</v>
      </c>
      <c r="X5" s="15">
        <v>2.2999999999999998</v>
      </c>
      <c r="Y5" s="15">
        <v>463</v>
      </c>
      <c r="Z5" s="15">
        <v>77</v>
      </c>
      <c r="AA5" s="15">
        <v>67</v>
      </c>
      <c r="AB5" s="15">
        <v>3</v>
      </c>
      <c r="AC5" s="15" t="s">
        <v>910</v>
      </c>
    </row>
    <row r="6" spans="1:29" ht="14.5">
      <c r="A6" s="3" t="s">
        <v>7519</v>
      </c>
      <c r="B6" s="15" t="s">
        <v>1</v>
      </c>
      <c r="C6" s="15" t="s">
        <v>7419</v>
      </c>
      <c r="D6" s="15" t="s">
        <v>7317</v>
      </c>
      <c r="E6" s="15" t="s">
        <v>7481</v>
      </c>
      <c r="F6" s="15">
        <v>-20</v>
      </c>
      <c r="G6" s="15">
        <v>10</v>
      </c>
      <c r="H6" s="15">
        <v>-4.7</v>
      </c>
      <c r="I6" s="15">
        <v>-0.3</v>
      </c>
      <c r="J6" s="15">
        <v>-0.6</v>
      </c>
      <c r="K6" s="15">
        <v>-0.8</v>
      </c>
      <c r="L6" s="15"/>
      <c r="M6" s="15"/>
      <c r="N6" s="15">
        <v>42</v>
      </c>
      <c r="O6" s="15">
        <v>50</v>
      </c>
      <c r="P6" s="15">
        <v>57</v>
      </c>
      <c r="Q6" s="15">
        <v>65</v>
      </c>
      <c r="R6" s="15">
        <v>75</v>
      </c>
      <c r="S6" s="15">
        <v>85</v>
      </c>
      <c r="T6" s="15"/>
      <c r="U6" s="15">
        <v>9.6</v>
      </c>
      <c r="V6" s="15">
        <v>150</v>
      </c>
      <c r="W6" s="15">
        <v>1.6</v>
      </c>
      <c r="X6" s="15">
        <v>2</v>
      </c>
      <c r="Y6" s="15">
        <v>850</v>
      </c>
      <c r="Z6" s="15">
        <v>70</v>
      </c>
      <c r="AA6" s="15">
        <v>55</v>
      </c>
      <c r="AB6" s="15">
        <v>3</v>
      </c>
      <c r="AC6" s="15" t="s">
        <v>910</v>
      </c>
    </row>
    <row r="7" spans="1:29" ht="14.5">
      <c r="A7" s="3" t="s">
        <v>7520</v>
      </c>
      <c r="B7" s="15" t="s">
        <v>1</v>
      </c>
      <c r="C7" s="15" t="s">
        <v>7376</v>
      </c>
      <c r="D7" s="15" t="s">
        <v>7317</v>
      </c>
      <c r="E7" s="15" t="s">
        <v>7481</v>
      </c>
      <c r="F7" s="15">
        <v>-60</v>
      </c>
      <c r="G7" s="15">
        <v>20</v>
      </c>
      <c r="H7" s="15">
        <v>-12</v>
      </c>
      <c r="I7" s="15">
        <v>-1.2</v>
      </c>
      <c r="J7" s="15">
        <v>-1.6</v>
      </c>
      <c r="K7" s="15">
        <v>-2.5</v>
      </c>
      <c r="L7" s="15">
        <v>54</v>
      </c>
      <c r="M7" s="15">
        <v>68</v>
      </c>
      <c r="N7" s="15">
        <v>90</v>
      </c>
      <c r="O7" s="15">
        <v>110</v>
      </c>
      <c r="P7" s="15"/>
      <c r="Q7" s="15"/>
      <c r="R7" s="15"/>
      <c r="S7" s="15"/>
      <c r="T7" s="15">
        <v>16.399999999999999</v>
      </c>
      <c r="U7" s="15"/>
      <c r="V7" s="15">
        <v>150</v>
      </c>
      <c r="W7" s="15">
        <v>2.8</v>
      </c>
      <c r="X7" s="15">
        <v>3.6</v>
      </c>
      <c r="Y7" s="15">
        <v>870</v>
      </c>
      <c r="Z7" s="15">
        <v>70</v>
      </c>
      <c r="AA7" s="15">
        <v>42</v>
      </c>
      <c r="AB7" s="15">
        <v>1</v>
      </c>
      <c r="AC7" s="15" t="s">
        <v>910</v>
      </c>
    </row>
    <row r="10" spans="1:29" ht="14.5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</row>
  </sheetData>
  <sheetProtection sheet="1" objects="1" scenarios="1" sort="0" autoFilter="0"/>
  <autoFilter ref="A2:AC2" xr:uid="{A7473698-12CE-4DE6-894B-F4D4FFB2738F}"/>
  <phoneticPr fontId="5" type="noConversion"/>
  <hyperlinks>
    <hyperlink ref="A3" r:id="rId1" xr:uid="{B52B4565-5F5F-4546-906B-19292188BD0D}"/>
    <hyperlink ref="A4" r:id="rId2" xr:uid="{F2A14E78-A856-45A7-87A7-03F8A29E73DA}"/>
    <hyperlink ref="A5" r:id="rId3" xr:uid="{D8B20E1B-0966-4998-8907-9516921342F5}"/>
    <hyperlink ref="A6" r:id="rId4" xr:uid="{66DACBD4-C8C7-4253-9847-C8785A5E0194}"/>
    <hyperlink ref="A7" r:id="rId5" xr:uid="{3A874098-7E84-4071-9D96-04815040F4E8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C41BA-BD41-45F2-8418-8815B5D83A3F}">
  <sheetPr codeName="工作表22"/>
  <dimension ref="A1:Z27"/>
  <sheetViews>
    <sheetView topLeftCell="B1" workbookViewId="0">
      <selection activeCell="C1" sqref="C1:C1048576"/>
    </sheetView>
  </sheetViews>
  <sheetFormatPr defaultRowHeight="12.5"/>
  <cols>
    <col min="1" max="1" width="21.26953125" style="16" customWidth="1"/>
    <col min="2" max="2" width="9.453125" style="16" customWidth="1"/>
    <col min="3" max="3" width="15.6328125" style="16" customWidth="1"/>
    <col min="4" max="4" width="14.7265625" style="16" customWidth="1"/>
    <col min="5" max="5" width="13.26953125" style="16" customWidth="1"/>
    <col min="6" max="6" width="13.08984375" style="16" customWidth="1"/>
    <col min="7" max="12" width="9.26953125" style="16" customWidth="1"/>
    <col min="13" max="18" width="11.6328125" style="16" customWidth="1"/>
    <col min="19" max="19" width="12.453125" style="16" customWidth="1"/>
    <col min="20" max="26" width="7.6328125" style="16" customWidth="1"/>
    <col min="27" max="27" width="12.54296875" style="16" customWidth="1"/>
    <col min="28" max="16384" width="8.7265625" style="16"/>
  </cols>
  <sheetData>
    <row r="1" spans="1:2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10248</v>
      </c>
      <c r="F2" s="17" t="s">
        <v>10271</v>
      </c>
      <c r="G2" s="17" t="s">
        <v>10272</v>
      </c>
      <c r="H2" s="17" t="s">
        <v>10273</v>
      </c>
      <c r="I2" s="17" t="s">
        <v>10274</v>
      </c>
      <c r="J2" s="17" t="s">
        <v>10275</v>
      </c>
      <c r="K2" s="17" t="s">
        <v>10276</v>
      </c>
      <c r="L2" s="17" t="s">
        <v>10277</v>
      </c>
      <c r="M2" s="17" t="s">
        <v>10286</v>
      </c>
      <c r="N2" s="17" t="s">
        <v>10287</v>
      </c>
      <c r="O2" s="17" t="s">
        <v>10288</v>
      </c>
      <c r="P2" s="17" t="s">
        <v>10289</v>
      </c>
      <c r="Q2" s="17" t="s">
        <v>10278</v>
      </c>
      <c r="R2" s="17" t="s">
        <v>10279</v>
      </c>
      <c r="S2" s="17" t="s">
        <v>10255</v>
      </c>
      <c r="T2" s="17" t="s">
        <v>10280</v>
      </c>
      <c r="U2" s="17" t="s">
        <v>10281</v>
      </c>
      <c r="V2" s="17" t="s">
        <v>10282</v>
      </c>
      <c r="W2" s="17" t="s">
        <v>10283</v>
      </c>
      <c r="X2" s="17" t="s">
        <v>10284</v>
      </c>
      <c r="Y2" s="17" t="s">
        <v>10256</v>
      </c>
      <c r="Z2" s="17" t="s">
        <v>10257</v>
      </c>
    </row>
    <row r="3" spans="1:26" ht="14.5">
      <c r="A3" s="3" t="s">
        <v>7521</v>
      </c>
      <c r="B3" s="15" t="s">
        <v>1</v>
      </c>
      <c r="C3" s="15" t="s">
        <v>7425</v>
      </c>
      <c r="D3" s="15" t="s">
        <v>7303</v>
      </c>
      <c r="E3" s="15" t="s">
        <v>0</v>
      </c>
      <c r="F3" s="15" t="s">
        <v>7289</v>
      </c>
      <c r="G3" s="15">
        <v>100</v>
      </c>
      <c r="H3" s="15">
        <v>20</v>
      </c>
      <c r="I3" s="15">
        <v>0.16</v>
      </c>
      <c r="J3" s="15">
        <v>1</v>
      </c>
      <c r="K3" s="15">
        <v>1.8</v>
      </c>
      <c r="L3" s="15">
        <v>2.5</v>
      </c>
      <c r="M3" s="15">
        <v>3600</v>
      </c>
      <c r="N3" s="15">
        <v>5000</v>
      </c>
      <c r="O3" s="15">
        <v>3800</v>
      </c>
      <c r="P3" s="15">
        <v>5500</v>
      </c>
      <c r="Q3" s="15">
        <v>2</v>
      </c>
      <c r="R3" s="15">
        <v>1.1000000000000001</v>
      </c>
      <c r="S3" s="15">
        <v>150</v>
      </c>
      <c r="T3" s="15">
        <v>0.3</v>
      </c>
      <c r="U3" s="15">
        <v>0.4</v>
      </c>
      <c r="V3" s="15">
        <v>30</v>
      </c>
      <c r="W3" s="15">
        <v>9</v>
      </c>
      <c r="X3" s="15">
        <v>6</v>
      </c>
      <c r="Y3" s="15">
        <v>1</v>
      </c>
      <c r="Z3" s="15" t="s">
        <v>910</v>
      </c>
    </row>
    <row r="4" spans="1:26" ht="14.5">
      <c r="A4" s="3" t="s">
        <v>7522</v>
      </c>
      <c r="B4" s="15" t="s">
        <v>1</v>
      </c>
      <c r="C4" s="15" t="s">
        <v>7261</v>
      </c>
      <c r="D4" s="15" t="s">
        <v>7303</v>
      </c>
      <c r="E4" s="15" t="s">
        <v>0</v>
      </c>
      <c r="F4" s="15" t="s">
        <v>7289</v>
      </c>
      <c r="G4" s="15">
        <v>50</v>
      </c>
      <c r="H4" s="15">
        <v>20</v>
      </c>
      <c r="I4" s="15">
        <v>0.26</v>
      </c>
      <c r="J4" s="15">
        <v>0.8</v>
      </c>
      <c r="K4" s="15">
        <v>1.1000000000000001</v>
      </c>
      <c r="L4" s="15">
        <v>1.6</v>
      </c>
      <c r="M4" s="15">
        <v>1100</v>
      </c>
      <c r="N4" s="15">
        <v>2500</v>
      </c>
      <c r="O4" s="15">
        <v>1200</v>
      </c>
      <c r="P4" s="15">
        <v>3000</v>
      </c>
      <c r="Q4" s="15">
        <v>2</v>
      </c>
      <c r="R4" s="15">
        <v>1</v>
      </c>
      <c r="S4" s="15">
        <v>150</v>
      </c>
      <c r="T4" s="15">
        <v>0.3</v>
      </c>
      <c r="U4" s="15">
        <v>0.3</v>
      </c>
      <c r="V4" s="15">
        <v>32</v>
      </c>
      <c r="W4" s="15">
        <v>10</v>
      </c>
      <c r="X4" s="15">
        <v>6</v>
      </c>
      <c r="Y4" s="15">
        <v>1</v>
      </c>
      <c r="Z4" s="15" t="s">
        <v>910</v>
      </c>
    </row>
    <row r="5" spans="1:26" ht="14.5">
      <c r="A5" s="3" t="s">
        <v>7523</v>
      </c>
      <c r="B5" s="15" t="s">
        <v>1</v>
      </c>
      <c r="C5" s="15" t="s">
        <v>7261</v>
      </c>
      <c r="D5" s="15" t="s">
        <v>7303</v>
      </c>
      <c r="E5" s="15" t="s">
        <v>0</v>
      </c>
      <c r="F5" s="15" t="s">
        <v>7481</v>
      </c>
      <c r="G5" s="15">
        <v>-60</v>
      </c>
      <c r="H5" s="15">
        <v>20</v>
      </c>
      <c r="I5" s="15">
        <v>-0.15</v>
      </c>
      <c r="J5" s="15">
        <v>-0.9</v>
      </c>
      <c r="K5" s="15">
        <v>-1.5</v>
      </c>
      <c r="L5" s="15">
        <v>-2</v>
      </c>
      <c r="M5" s="15">
        <v>3600</v>
      </c>
      <c r="N5" s="15">
        <v>8000</v>
      </c>
      <c r="O5" s="15">
        <v>3900</v>
      </c>
      <c r="P5" s="15">
        <v>10000</v>
      </c>
      <c r="Q5" s="15">
        <v>1.9</v>
      </c>
      <c r="R5" s="15">
        <v>1</v>
      </c>
      <c r="S5" s="15">
        <v>150</v>
      </c>
      <c r="T5" s="15">
        <v>0.3</v>
      </c>
      <c r="U5" s="15">
        <v>0.3</v>
      </c>
      <c r="V5" s="15">
        <v>37</v>
      </c>
      <c r="W5" s="15">
        <v>15</v>
      </c>
      <c r="X5" s="15">
        <v>7</v>
      </c>
      <c r="Y5" s="15">
        <v>1</v>
      </c>
      <c r="Z5" s="15" t="s">
        <v>910</v>
      </c>
    </row>
    <row r="6" spans="1:26" ht="14.5">
      <c r="A6" s="3" t="s">
        <v>7524</v>
      </c>
      <c r="B6" s="15" t="s">
        <v>1</v>
      </c>
      <c r="C6" s="15" t="s">
        <v>7425</v>
      </c>
      <c r="D6" s="15" t="s">
        <v>7303</v>
      </c>
      <c r="E6" s="15" t="s">
        <v>0</v>
      </c>
      <c r="F6" s="15" t="s">
        <v>7481</v>
      </c>
      <c r="G6" s="15">
        <v>-60</v>
      </c>
      <c r="H6" s="15">
        <v>20</v>
      </c>
      <c r="I6" s="15">
        <v>-0.14000000000000001</v>
      </c>
      <c r="J6" s="15">
        <v>-0.9</v>
      </c>
      <c r="K6" s="15">
        <v>-1.5</v>
      </c>
      <c r="L6" s="15">
        <v>-2</v>
      </c>
      <c r="M6" s="15">
        <v>3600</v>
      </c>
      <c r="N6" s="15">
        <v>8000</v>
      </c>
      <c r="O6" s="15">
        <v>3900</v>
      </c>
      <c r="P6" s="15">
        <v>10000</v>
      </c>
      <c r="Q6" s="15">
        <v>1.9</v>
      </c>
      <c r="R6" s="15">
        <v>1</v>
      </c>
      <c r="S6" s="15">
        <v>150</v>
      </c>
      <c r="T6" s="15">
        <v>0.3</v>
      </c>
      <c r="U6" s="15">
        <v>0.3</v>
      </c>
      <c r="V6" s="15">
        <v>37</v>
      </c>
      <c r="W6" s="15">
        <v>15</v>
      </c>
      <c r="X6" s="15">
        <v>7</v>
      </c>
      <c r="Y6" s="15">
        <v>1</v>
      </c>
      <c r="Z6" s="15" t="s">
        <v>910</v>
      </c>
    </row>
    <row r="7" spans="1:26" ht="14.5">
      <c r="A7" s="3" t="s">
        <v>9277</v>
      </c>
      <c r="B7" s="47" t="s">
        <v>1028</v>
      </c>
      <c r="C7" s="47" t="s">
        <v>9286</v>
      </c>
      <c r="D7" s="47" t="s">
        <v>9250</v>
      </c>
      <c r="E7" s="47" t="s">
        <v>1026</v>
      </c>
      <c r="F7" s="47" t="s">
        <v>9281</v>
      </c>
      <c r="G7" s="47">
        <v>100</v>
      </c>
      <c r="H7" s="47">
        <v>20</v>
      </c>
      <c r="I7" s="47">
        <v>0.17</v>
      </c>
      <c r="J7" s="47">
        <v>1.5</v>
      </c>
      <c r="K7" s="47">
        <v>2</v>
      </c>
      <c r="L7" s="47">
        <v>2.5</v>
      </c>
      <c r="M7" s="47">
        <v>3600</v>
      </c>
      <c r="N7" s="47">
        <v>6000</v>
      </c>
      <c r="O7" s="47">
        <v>4300</v>
      </c>
      <c r="P7" s="47">
        <v>9000</v>
      </c>
      <c r="Q7" s="47">
        <v>2</v>
      </c>
      <c r="R7" s="47">
        <v>1.1000000000000001</v>
      </c>
      <c r="S7" s="47">
        <v>150</v>
      </c>
      <c r="T7" s="47">
        <v>0.4</v>
      </c>
      <c r="U7" s="47">
        <v>0.4</v>
      </c>
      <c r="V7" s="47">
        <v>34.700000000000003</v>
      </c>
      <c r="W7" s="47">
        <v>6.2</v>
      </c>
      <c r="X7" s="47">
        <v>2.9</v>
      </c>
      <c r="Y7" s="47">
        <v>1</v>
      </c>
      <c r="Z7" s="47" t="s">
        <v>1027</v>
      </c>
    </row>
    <row r="8" spans="1:26" ht="14.5">
      <c r="A8" s="3" t="s">
        <v>9271</v>
      </c>
      <c r="B8" s="47" t="s">
        <v>1028</v>
      </c>
      <c r="C8" s="47" t="s">
        <v>9282</v>
      </c>
      <c r="D8" s="47" t="s">
        <v>9250</v>
      </c>
      <c r="E8" s="47" t="s">
        <v>1026</v>
      </c>
      <c r="F8" s="47" t="s">
        <v>9281</v>
      </c>
      <c r="G8" s="47">
        <v>60</v>
      </c>
      <c r="H8" s="47">
        <v>20</v>
      </c>
      <c r="I8" s="47">
        <v>0.31</v>
      </c>
      <c r="J8" s="47">
        <v>0.5</v>
      </c>
      <c r="K8" s="47">
        <v>1.1000000000000001</v>
      </c>
      <c r="L8" s="47">
        <v>1.5</v>
      </c>
      <c r="M8" s="47">
        <v>1100</v>
      </c>
      <c r="N8" s="47">
        <v>1600</v>
      </c>
      <c r="O8" s="47">
        <v>1300</v>
      </c>
      <c r="P8" s="47">
        <v>2000</v>
      </c>
      <c r="Q8" s="47">
        <v>1.8</v>
      </c>
      <c r="R8" s="47">
        <v>0.9</v>
      </c>
      <c r="S8" s="47">
        <v>150</v>
      </c>
      <c r="T8" s="47">
        <v>0.3</v>
      </c>
      <c r="U8" s="47">
        <v>0.3</v>
      </c>
      <c r="V8" s="47">
        <v>28</v>
      </c>
      <c r="W8" s="47">
        <v>8</v>
      </c>
      <c r="X8" s="47">
        <v>4.2</v>
      </c>
      <c r="Y8" s="47">
        <v>1</v>
      </c>
      <c r="Z8" s="47" t="s">
        <v>1027</v>
      </c>
    </row>
    <row r="9" spans="1:26" ht="14.5">
      <c r="A9" s="3" t="s">
        <v>9272</v>
      </c>
      <c r="B9" s="47" t="s">
        <v>1028</v>
      </c>
      <c r="C9" s="47" t="s">
        <v>7261</v>
      </c>
      <c r="D9" s="47" t="s">
        <v>9250</v>
      </c>
      <c r="E9" s="47" t="s">
        <v>1026</v>
      </c>
      <c r="F9" s="47" t="s">
        <v>9281</v>
      </c>
      <c r="G9" s="47">
        <v>60</v>
      </c>
      <c r="H9" s="47">
        <v>20</v>
      </c>
      <c r="I9" s="47">
        <v>0.36</v>
      </c>
      <c r="J9" s="47">
        <v>0.5</v>
      </c>
      <c r="K9" s="47">
        <v>1.1000000000000001</v>
      </c>
      <c r="L9" s="47">
        <v>1.5</v>
      </c>
      <c r="M9" s="47">
        <v>1100</v>
      </c>
      <c r="N9" s="47">
        <v>1600</v>
      </c>
      <c r="O9" s="47">
        <v>1300</v>
      </c>
      <c r="P9" s="47">
        <v>2000</v>
      </c>
      <c r="Q9" s="47">
        <v>1.8</v>
      </c>
      <c r="R9" s="47">
        <v>0.9</v>
      </c>
      <c r="S9" s="47">
        <v>150</v>
      </c>
      <c r="T9" s="47">
        <v>0.3</v>
      </c>
      <c r="U9" s="47">
        <v>0.3</v>
      </c>
      <c r="V9" s="47">
        <v>28</v>
      </c>
      <c r="W9" s="47">
        <v>8</v>
      </c>
      <c r="X9" s="47">
        <v>4.2</v>
      </c>
      <c r="Y9" s="47">
        <v>1</v>
      </c>
      <c r="Z9" s="47" t="s">
        <v>1027</v>
      </c>
    </row>
    <row r="10" spans="1:26" ht="14.5">
      <c r="A10" s="3" t="s">
        <v>9273</v>
      </c>
      <c r="B10" s="47" t="s">
        <v>1028</v>
      </c>
      <c r="C10" s="47" t="s">
        <v>9284</v>
      </c>
      <c r="D10" s="47" t="s">
        <v>9283</v>
      </c>
      <c r="E10" s="47" t="s">
        <v>1026</v>
      </c>
      <c r="F10" s="47" t="s">
        <v>9281</v>
      </c>
      <c r="G10" s="47">
        <v>60</v>
      </c>
      <c r="H10" s="47">
        <v>20</v>
      </c>
      <c r="I10" s="47">
        <v>0.32</v>
      </c>
      <c r="J10" s="47">
        <v>0.5</v>
      </c>
      <c r="K10" s="47">
        <v>1.1000000000000001</v>
      </c>
      <c r="L10" s="47">
        <v>1.5</v>
      </c>
      <c r="M10" s="47">
        <v>1100</v>
      </c>
      <c r="N10" s="47">
        <v>1600</v>
      </c>
      <c r="O10" s="47">
        <v>1300</v>
      </c>
      <c r="P10" s="47">
        <v>2000</v>
      </c>
      <c r="Q10" s="47">
        <v>1.8</v>
      </c>
      <c r="R10" s="47">
        <v>0.9</v>
      </c>
      <c r="S10" s="47">
        <v>150</v>
      </c>
      <c r="T10" s="47">
        <v>0.3</v>
      </c>
      <c r="U10" s="47">
        <v>0.3</v>
      </c>
      <c r="V10" s="47">
        <v>28</v>
      </c>
      <c r="W10" s="47">
        <v>8</v>
      </c>
      <c r="X10" s="47">
        <v>4.2</v>
      </c>
      <c r="Y10" s="47">
        <v>1</v>
      </c>
      <c r="Z10" s="47" t="s">
        <v>1027</v>
      </c>
    </row>
    <row r="11" spans="1:26" ht="14.5">
      <c r="A11" s="3" t="s">
        <v>9279</v>
      </c>
      <c r="B11" s="47" t="s">
        <v>1028</v>
      </c>
      <c r="C11" s="47" t="s">
        <v>9282</v>
      </c>
      <c r="D11" s="47" t="s">
        <v>9250</v>
      </c>
      <c r="E11" s="47" t="s">
        <v>1026</v>
      </c>
      <c r="F11" s="47" t="s">
        <v>9281</v>
      </c>
      <c r="G11" s="47">
        <v>60</v>
      </c>
      <c r="H11" s="47">
        <v>20</v>
      </c>
      <c r="I11" s="47">
        <v>0.32</v>
      </c>
      <c r="J11" s="47">
        <v>0.8</v>
      </c>
      <c r="K11" s="47">
        <v>1.5</v>
      </c>
      <c r="L11" s="47">
        <v>2.5</v>
      </c>
      <c r="M11" s="47">
        <v>1200</v>
      </c>
      <c r="N11" s="47">
        <v>1600</v>
      </c>
      <c r="O11" s="47">
        <v>1500</v>
      </c>
      <c r="P11" s="47">
        <v>2000</v>
      </c>
      <c r="Q11" s="47">
        <v>1.7</v>
      </c>
      <c r="R11" s="47">
        <v>0.9</v>
      </c>
      <c r="S11" s="47">
        <v>150</v>
      </c>
      <c r="T11" s="47">
        <v>0.3</v>
      </c>
      <c r="U11" s="47">
        <v>0.3</v>
      </c>
      <c r="V11" s="47">
        <v>27.5</v>
      </c>
      <c r="W11" s="47">
        <v>8.1</v>
      </c>
      <c r="X11" s="47">
        <v>4.2</v>
      </c>
      <c r="Y11" s="47">
        <v>1</v>
      </c>
      <c r="Z11" s="47" t="s">
        <v>1027</v>
      </c>
    </row>
    <row r="12" spans="1:26" ht="14.5">
      <c r="A12" s="3" t="s">
        <v>9278</v>
      </c>
      <c r="B12" s="47" t="s">
        <v>1028</v>
      </c>
      <c r="C12" s="47" t="s">
        <v>9286</v>
      </c>
      <c r="D12" s="47" t="s">
        <v>9250</v>
      </c>
      <c r="E12" s="47" t="s">
        <v>1026</v>
      </c>
      <c r="F12" s="47" t="s">
        <v>9281</v>
      </c>
      <c r="G12" s="47">
        <v>60</v>
      </c>
      <c r="H12" s="47">
        <v>20</v>
      </c>
      <c r="I12" s="47">
        <v>0.37</v>
      </c>
      <c r="J12" s="47">
        <v>0.8</v>
      </c>
      <c r="K12" s="47">
        <v>1.5</v>
      </c>
      <c r="L12" s="47">
        <v>2.5</v>
      </c>
      <c r="M12" s="47">
        <v>1200</v>
      </c>
      <c r="N12" s="47">
        <v>1600</v>
      </c>
      <c r="O12" s="47">
        <v>1500</v>
      </c>
      <c r="P12" s="47">
        <v>2000</v>
      </c>
      <c r="Q12" s="47">
        <v>1.7</v>
      </c>
      <c r="R12" s="47">
        <v>0.9</v>
      </c>
      <c r="S12" s="47">
        <v>150</v>
      </c>
      <c r="T12" s="47">
        <v>0.3</v>
      </c>
      <c r="U12" s="47">
        <v>0.3</v>
      </c>
      <c r="V12" s="47">
        <v>27.5</v>
      </c>
      <c r="W12" s="47">
        <v>8.1</v>
      </c>
      <c r="X12" s="47">
        <v>4.2</v>
      </c>
      <c r="Y12" s="47">
        <v>1</v>
      </c>
      <c r="Z12" s="47" t="s">
        <v>1027</v>
      </c>
    </row>
    <row r="13" spans="1:26" ht="14.5">
      <c r="A13" s="3" t="s">
        <v>9280</v>
      </c>
      <c r="B13" s="47" t="s">
        <v>1028</v>
      </c>
      <c r="C13" s="47" t="s">
        <v>9284</v>
      </c>
      <c r="D13" s="47" t="s">
        <v>9283</v>
      </c>
      <c r="E13" s="47" t="s">
        <v>1026</v>
      </c>
      <c r="F13" s="47" t="s">
        <v>9281</v>
      </c>
      <c r="G13" s="47">
        <v>60</v>
      </c>
      <c r="H13" s="47">
        <v>20</v>
      </c>
      <c r="I13" s="47">
        <v>0.33</v>
      </c>
      <c r="J13" s="47">
        <v>0.8</v>
      </c>
      <c r="K13" s="47">
        <v>1.5</v>
      </c>
      <c r="L13" s="47">
        <v>2.5</v>
      </c>
      <c r="M13" s="47">
        <v>1200</v>
      </c>
      <c r="N13" s="47">
        <v>1600</v>
      </c>
      <c r="O13" s="47">
        <v>1500</v>
      </c>
      <c r="P13" s="47">
        <v>2000</v>
      </c>
      <c r="Q13" s="47">
        <v>1.7</v>
      </c>
      <c r="R13" s="47">
        <v>0.9</v>
      </c>
      <c r="S13" s="47">
        <v>150</v>
      </c>
      <c r="T13" s="47">
        <v>0.3</v>
      </c>
      <c r="U13" s="47">
        <v>0.3</v>
      </c>
      <c r="V13" s="47">
        <v>27.5</v>
      </c>
      <c r="W13" s="47">
        <v>8.1</v>
      </c>
      <c r="X13" s="47">
        <v>4.2</v>
      </c>
      <c r="Y13" s="47">
        <v>1</v>
      </c>
      <c r="Z13" s="47" t="s">
        <v>1027</v>
      </c>
    </row>
    <row r="14" spans="1:26" ht="14.5">
      <c r="A14" s="3" t="s">
        <v>9274</v>
      </c>
      <c r="B14" s="47" t="s">
        <v>1028</v>
      </c>
      <c r="C14" s="47" t="s">
        <v>9282</v>
      </c>
      <c r="D14" s="47" t="s">
        <v>9250</v>
      </c>
      <c r="E14" s="47" t="s">
        <v>1026</v>
      </c>
      <c r="F14" s="47" t="s">
        <v>9285</v>
      </c>
      <c r="G14" s="47">
        <v>-60</v>
      </c>
      <c r="H14" s="47">
        <v>20</v>
      </c>
      <c r="I14" s="47">
        <v>-0.16</v>
      </c>
      <c r="J14" s="47">
        <v>-0.8</v>
      </c>
      <c r="K14" s="47">
        <v>-1.5</v>
      </c>
      <c r="L14" s="47">
        <v>-2.5</v>
      </c>
      <c r="M14" s="47">
        <v>1900</v>
      </c>
      <c r="N14" s="47">
        <v>6000</v>
      </c>
      <c r="O14" s="47">
        <v>2400</v>
      </c>
      <c r="P14" s="47">
        <v>7000</v>
      </c>
      <c r="Q14" s="47">
        <v>1.9</v>
      </c>
      <c r="R14" s="47">
        <v>1</v>
      </c>
      <c r="S14" s="47">
        <v>150</v>
      </c>
      <c r="T14" s="47">
        <v>0.3</v>
      </c>
      <c r="U14" s="47">
        <v>0.3</v>
      </c>
      <c r="V14" s="47">
        <v>38.200000000000003</v>
      </c>
      <c r="W14" s="47">
        <v>8</v>
      </c>
      <c r="X14" s="47">
        <v>4.2</v>
      </c>
      <c r="Y14" s="47">
        <v>1</v>
      </c>
      <c r="Z14" s="47" t="s">
        <v>1027</v>
      </c>
    </row>
    <row r="15" spans="1:26" s="22" customFormat="1" ht="14.5">
      <c r="A15" s="3" t="s">
        <v>9275</v>
      </c>
      <c r="B15" s="47" t="s">
        <v>1028</v>
      </c>
      <c r="C15" s="47" t="s">
        <v>7261</v>
      </c>
      <c r="D15" s="47" t="s">
        <v>9250</v>
      </c>
      <c r="E15" s="47" t="s">
        <v>1026</v>
      </c>
      <c r="F15" s="47" t="s">
        <v>9285</v>
      </c>
      <c r="G15" s="47">
        <v>-60</v>
      </c>
      <c r="H15" s="47">
        <v>20</v>
      </c>
      <c r="I15" s="47">
        <v>-0.19</v>
      </c>
      <c r="J15" s="47">
        <v>-0.8</v>
      </c>
      <c r="K15" s="47">
        <v>-1.5</v>
      </c>
      <c r="L15" s="47">
        <v>-2.5</v>
      </c>
      <c r="M15" s="47">
        <v>1900</v>
      </c>
      <c r="N15" s="47">
        <v>6000</v>
      </c>
      <c r="O15" s="47">
        <v>2400</v>
      </c>
      <c r="P15" s="47">
        <v>7000</v>
      </c>
      <c r="Q15" s="47">
        <v>1.9</v>
      </c>
      <c r="R15" s="47">
        <v>1</v>
      </c>
      <c r="S15" s="47">
        <v>150</v>
      </c>
      <c r="T15" s="47">
        <v>0.3</v>
      </c>
      <c r="U15" s="47">
        <v>0.3</v>
      </c>
      <c r="V15" s="47">
        <v>38.200000000000003</v>
      </c>
      <c r="W15" s="47">
        <v>8</v>
      </c>
      <c r="X15" s="47">
        <v>4.2</v>
      </c>
      <c r="Y15" s="47">
        <v>1</v>
      </c>
      <c r="Z15" s="47" t="s">
        <v>1027</v>
      </c>
    </row>
    <row r="16" spans="1:26" s="22" customFormat="1" ht="14.5">
      <c r="A16" s="3" t="s">
        <v>9276</v>
      </c>
      <c r="B16" s="47" t="s">
        <v>1028</v>
      </c>
      <c r="C16" s="47" t="s">
        <v>9284</v>
      </c>
      <c r="D16" s="47" t="s">
        <v>9283</v>
      </c>
      <c r="E16" s="47" t="s">
        <v>1026</v>
      </c>
      <c r="F16" s="47" t="s">
        <v>9285</v>
      </c>
      <c r="G16" s="47">
        <v>-60</v>
      </c>
      <c r="H16" s="47">
        <v>20</v>
      </c>
      <c r="I16" s="47">
        <v>-0.17</v>
      </c>
      <c r="J16" s="47">
        <v>-0.8</v>
      </c>
      <c r="K16" s="47">
        <v>-1.5</v>
      </c>
      <c r="L16" s="47">
        <v>-2.5</v>
      </c>
      <c r="M16" s="47">
        <v>1900</v>
      </c>
      <c r="N16" s="47">
        <v>6000</v>
      </c>
      <c r="O16" s="47">
        <v>2400</v>
      </c>
      <c r="P16" s="47">
        <v>7000</v>
      </c>
      <c r="Q16" s="47">
        <v>1.9</v>
      </c>
      <c r="R16" s="47">
        <v>1</v>
      </c>
      <c r="S16" s="47">
        <v>150</v>
      </c>
      <c r="T16" s="47">
        <v>0.3</v>
      </c>
      <c r="U16" s="47">
        <v>0.3</v>
      </c>
      <c r="V16" s="47">
        <v>38.200000000000003</v>
      </c>
      <c r="W16" s="47">
        <v>8</v>
      </c>
      <c r="X16" s="47">
        <v>4.2</v>
      </c>
      <c r="Y16" s="47">
        <v>1</v>
      </c>
      <c r="Z16" s="47" t="s">
        <v>1027</v>
      </c>
    </row>
    <row r="17" spans="1:26" s="22" customFormat="1" ht="14.5">
      <c r="A17" s="3" t="s">
        <v>7426</v>
      </c>
      <c r="B17" s="15" t="s">
        <v>1</v>
      </c>
      <c r="C17" s="15" t="s">
        <v>7425</v>
      </c>
      <c r="D17" s="15" t="s">
        <v>7303</v>
      </c>
      <c r="E17" s="15" t="s">
        <v>0</v>
      </c>
      <c r="F17" s="15" t="s">
        <v>7289</v>
      </c>
      <c r="G17" s="15">
        <v>60</v>
      </c>
      <c r="H17" s="15">
        <v>20</v>
      </c>
      <c r="I17" s="15">
        <v>0.24</v>
      </c>
      <c r="J17" s="15">
        <v>1</v>
      </c>
      <c r="K17" s="15">
        <v>1.4</v>
      </c>
      <c r="L17" s="15">
        <v>2.5</v>
      </c>
      <c r="M17" s="15">
        <v>1900</v>
      </c>
      <c r="N17" s="15">
        <v>2500</v>
      </c>
      <c r="O17" s="15">
        <v>2000</v>
      </c>
      <c r="P17" s="15">
        <v>3000</v>
      </c>
      <c r="Q17" s="15"/>
      <c r="R17" s="15">
        <v>0.68</v>
      </c>
      <c r="S17" s="15">
        <v>150</v>
      </c>
      <c r="T17" s="15">
        <v>0.43</v>
      </c>
      <c r="U17" s="15">
        <v>0.17</v>
      </c>
      <c r="V17" s="15">
        <v>30</v>
      </c>
      <c r="W17" s="15">
        <v>15</v>
      </c>
      <c r="X17" s="15">
        <v>6</v>
      </c>
      <c r="Y17" s="15">
        <v>1</v>
      </c>
      <c r="Z17" s="15" t="s">
        <v>910</v>
      </c>
    </row>
    <row r="18" spans="1:26" s="22" customFormat="1" ht="14.5">
      <c r="A18" s="3" t="s">
        <v>7427</v>
      </c>
      <c r="B18" s="15" t="s">
        <v>1</v>
      </c>
      <c r="C18" s="15" t="s">
        <v>7261</v>
      </c>
      <c r="D18" s="15" t="s">
        <v>7303</v>
      </c>
      <c r="E18" s="15" t="s">
        <v>0</v>
      </c>
      <c r="F18" s="15" t="s">
        <v>7289</v>
      </c>
      <c r="G18" s="15">
        <v>60</v>
      </c>
      <c r="H18" s="15">
        <v>20</v>
      </c>
      <c r="I18" s="15">
        <v>0.3</v>
      </c>
      <c r="J18" s="15">
        <v>1</v>
      </c>
      <c r="K18" s="15">
        <v>1.4</v>
      </c>
      <c r="L18" s="15">
        <v>2.5</v>
      </c>
      <c r="M18" s="15">
        <v>1900</v>
      </c>
      <c r="N18" s="15">
        <v>2500</v>
      </c>
      <c r="O18" s="15">
        <v>2000</v>
      </c>
      <c r="P18" s="15">
        <v>4000</v>
      </c>
      <c r="Q18" s="15"/>
      <c r="R18" s="15">
        <v>1.65</v>
      </c>
      <c r="S18" s="15">
        <v>150</v>
      </c>
      <c r="T18" s="15">
        <v>0.33</v>
      </c>
      <c r="U18" s="15">
        <v>0.28999999999999998</v>
      </c>
      <c r="V18" s="15">
        <v>20</v>
      </c>
      <c r="W18" s="15">
        <v>11</v>
      </c>
      <c r="X18" s="15">
        <v>1</v>
      </c>
      <c r="Y18" s="15">
        <v>1</v>
      </c>
      <c r="Z18" s="15" t="s">
        <v>910</v>
      </c>
    </row>
    <row r="19" spans="1:26" s="22" customFormat="1" ht="14.5">
      <c r="A19" s="3" t="s">
        <v>7428</v>
      </c>
      <c r="B19" s="15" t="s">
        <v>1</v>
      </c>
      <c r="C19" s="15" t="s">
        <v>7267</v>
      </c>
      <c r="D19" s="15" t="s">
        <v>7317</v>
      </c>
      <c r="E19" s="15" t="s">
        <v>0</v>
      </c>
      <c r="F19" s="15" t="s">
        <v>7289</v>
      </c>
      <c r="G19" s="15">
        <v>60</v>
      </c>
      <c r="H19" s="15">
        <v>20</v>
      </c>
      <c r="I19" s="15">
        <v>0.22</v>
      </c>
      <c r="J19" s="15">
        <v>1</v>
      </c>
      <c r="K19" s="15">
        <v>1.5</v>
      </c>
      <c r="L19" s="15">
        <v>2.5</v>
      </c>
      <c r="M19" s="15">
        <v>1900</v>
      </c>
      <c r="N19" s="15">
        <v>2500</v>
      </c>
      <c r="O19" s="15">
        <v>2000</v>
      </c>
      <c r="P19" s="15">
        <v>3000</v>
      </c>
      <c r="Q19" s="15"/>
      <c r="R19" s="15">
        <v>0.67</v>
      </c>
      <c r="S19" s="15">
        <v>150</v>
      </c>
      <c r="T19" s="15">
        <v>0.44</v>
      </c>
      <c r="U19" s="15">
        <v>0.16</v>
      </c>
      <c r="V19" s="15">
        <v>20</v>
      </c>
      <c r="W19" s="15">
        <v>10</v>
      </c>
      <c r="X19" s="15">
        <v>3</v>
      </c>
      <c r="Y19" s="15">
        <v>1</v>
      </c>
      <c r="Z19" s="15" t="s">
        <v>910</v>
      </c>
    </row>
    <row r="20" spans="1:26" s="22" customFormat="1" ht="14.5">
      <c r="A20" s="3" t="s">
        <v>9506</v>
      </c>
      <c r="B20" s="15" t="s">
        <v>1</v>
      </c>
      <c r="C20" s="47" t="s">
        <v>9282</v>
      </c>
      <c r="D20" s="15" t="s">
        <v>7303</v>
      </c>
      <c r="E20" s="15" t="s">
        <v>0</v>
      </c>
      <c r="F20" s="15" t="s">
        <v>7289</v>
      </c>
      <c r="G20" s="15">
        <v>60</v>
      </c>
      <c r="H20" s="15">
        <v>20</v>
      </c>
      <c r="I20" s="15">
        <v>0.31</v>
      </c>
      <c r="J20" s="15">
        <v>0.8</v>
      </c>
      <c r="K20" s="15">
        <v>1.9</v>
      </c>
      <c r="L20" s="15">
        <v>2.5</v>
      </c>
      <c r="M20" s="15">
        <v>1100</v>
      </c>
      <c r="N20" s="15">
        <v>3000</v>
      </c>
      <c r="O20" s="15">
        <v>1900</v>
      </c>
      <c r="P20" s="15">
        <v>4000</v>
      </c>
      <c r="Q20" s="15">
        <v>1.7</v>
      </c>
      <c r="R20" s="15">
        <v>0.9</v>
      </c>
      <c r="S20" s="15">
        <v>150</v>
      </c>
      <c r="T20" s="15">
        <v>0.4</v>
      </c>
      <c r="U20" s="15">
        <v>0.2</v>
      </c>
      <c r="V20" s="15">
        <v>35</v>
      </c>
      <c r="W20" s="15">
        <v>10</v>
      </c>
      <c r="X20" s="15">
        <v>5</v>
      </c>
      <c r="Y20" s="15">
        <v>1</v>
      </c>
      <c r="Z20" s="15" t="s">
        <v>1027</v>
      </c>
    </row>
    <row r="21" spans="1:26" s="22" customFormat="1" ht="14.5">
      <c r="A21" s="3" t="s">
        <v>9504</v>
      </c>
      <c r="B21" s="15" t="s">
        <v>1</v>
      </c>
      <c r="C21" s="15" t="s">
        <v>7261</v>
      </c>
      <c r="D21" s="15" t="s">
        <v>7303</v>
      </c>
      <c r="E21" s="15" t="s">
        <v>0</v>
      </c>
      <c r="F21" s="15" t="s">
        <v>7289</v>
      </c>
      <c r="G21" s="15">
        <v>60</v>
      </c>
      <c r="H21" s="15">
        <v>20</v>
      </c>
      <c r="I21" s="15">
        <v>0.38</v>
      </c>
      <c r="J21" s="15">
        <v>0.8</v>
      </c>
      <c r="K21" s="15">
        <v>1.9</v>
      </c>
      <c r="L21" s="15">
        <v>2.5</v>
      </c>
      <c r="M21" s="15">
        <v>1100</v>
      </c>
      <c r="N21" s="15">
        <v>3000</v>
      </c>
      <c r="O21" s="15">
        <v>2000</v>
      </c>
      <c r="P21" s="15">
        <v>4000</v>
      </c>
      <c r="Q21" s="15">
        <v>1.7</v>
      </c>
      <c r="R21" s="15">
        <v>0.9</v>
      </c>
      <c r="S21" s="15">
        <v>150</v>
      </c>
      <c r="T21" s="15">
        <v>0.5</v>
      </c>
      <c r="U21" s="15">
        <v>0.2</v>
      </c>
      <c r="V21" s="15">
        <v>35</v>
      </c>
      <c r="W21" s="15">
        <v>10</v>
      </c>
      <c r="X21" s="15">
        <v>5</v>
      </c>
      <c r="Y21" s="15">
        <v>1</v>
      </c>
      <c r="Z21" s="15" t="s">
        <v>1027</v>
      </c>
    </row>
    <row r="22" spans="1:26" s="22" customFormat="1" ht="14.5">
      <c r="A22" s="3" t="s">
        <v>9505</v>
      </c>
      <c r="B22" s="15" t="s">
        <v>1</v>
      </c>
      <c r="C22" s="15" t="s">
        <v>7267</v>
      </c>
      <c r="D22" s="15" t="s">
        <v>7317</v>
      </c>
      <c r="E22" s="15" t="s">
        <v>0</v>
      </c>
      <c r="F22" s="15" t="s">
        <v>7289</v>
      </c>
      <c r="G22" s="15">
        <v>60</v>
      </c>
      <c r="H22" s="15">
        <v>20</v>
      </c>
      <c r="I22" s="15">
        <v>0.26</v>
      </c>
      <c r="J22" s="15">
        <v>0.8</v>
      </c>
      <c r="K22" s="15">
        <v>1.9</v>
      </c>
      <c r="L22" s="15">
        <v>2.5</v>
      </c>
      <c r="M22" s="15">
        <v>1100</v>
      </c>
      <c r="N22" s="15">
        <v>3000</v>
      </c>
      <c r="O22" s="15">
        <v>1900</v>
      </c>
      <c r="P22" s="15">
        <v>4000</v>
      </c>
      <c r="Q22" s="15">
        <v>1.7</v>
      </c>
      <c r="R22" s="15">
        <v>0.9</v>
      </c>
      <c r="S22" s="15">
        <v>150</v>
      </c>
      <c r="T22" s="15">
        <v>0.4</v>
      </c>
      <c r="U22" s="15">
        <v>0.3</v>
      </c>
      <c r="V22" s="15">
        <v>35</v>
      </c>
      <c r="W22" s="15">
        <v>10</v>
      </c>
      <c r="X22" s="15">
        <v>5</v>
      </c>
      <c r="Y22" s="15">
        <v>1</v>
      </c>
      <c r="Z22" s="15" t="s">
        <v>1027</v>
      </c>
    </row>
    <row r="27" spans="1:26" ht="14.5"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</sheetData>
  <sheetProtection sheet="1" objects="1" scenarios="1" sort="0" autoFilter="0"/>
  <autoFilter ref="A2:Z2" xr:uid="{988C41BA-BD41-45F2-8418-8815B5D83A3F}"/>
  <phoneticPr fontId="5" type="noConversion"/>
  <hyperlinks>
    <hyperlink ref="A3" r:id="rId1" xr:uid="{12301144-A479-496C-BDDE-74FEAC835D51}"/>
    <hyperlink ref="A4" r:id="rId2" xr:uid="{724E6DAA-20A5-495B-A9E9-215EAFA6E786}"/>
    <hyperlink ref="A5" r:id="rId3" xr:uid="{71DDA5D8-F418-4D21-B030-C798E61DCF8C}"/>
    <hyperlink ref="A6" r:id="rId4" xr:uid="{FEF568F8-5883-4318-931B-A81B541374EC}"/>
    <hyperlink ref="A7" r:id="rId5" xr:uid="{44DFBE06-B809-4D4A-8E7A-B5F58D0BB7C8}"/>
    <hyperlink ref="A8" r:id="rId6" xr:uid="{0F5691C8-21E5-4140-B012-00FC7AA42632}"/>
    <hyperlink ref="A9" r:id="rId7" xr:uid="{8E90B4ED-3C48-4025-8A4A-CAF73C6C4005}"/>
    <hyperlink ref="A10" r:id="rId8" xr:uid="{7A0A6E9A-8774-4679-A3CF-DA091A454E04}"/>
    <hyperlink ref="A11" r:id="rId9" xr:uid="{E8D7EB9B-6E24-4BA9-8277-0687D37DB3B2}"/>
    <hyperlink ref="A12" r:id="rId10" xr:uid="{9E288051-6A61-4790-8994-58507F5775B8}"/>
    <hyperlink ref="A13" r:id="rId11" xr:uid="{68AEF8C7-6A08-43A9-8023-26010A398652}"/>
    <hyperlink ref="A14" r:id="rId12" xr:uid="{E3DE184A-C3A2-4913-A791-E79AC215F2AD}"/>
    <hyperlink ref="A15" r:id="rId13" xr:uid="{BD8D94EA-80D2-4769-8165-86F7D1100A69}"/>
    <hyperlink ref="A16" r:id="rId14" xr:uid="{B811E97F-78EE-4582-A44C-685D53ABFA8B}"/>
    <hyperlink ref="A17" r:id="rId15" xr:uid="{2DF2BF1D-1944-4137-802D-FD1DC2799142}"/>
    <hyperlink ref="A18" r:id="rId16" xr:uid="{3FF44339-F425-407A-A087-8050E55434A2}"/>
    <hyperlink ref="A19" r:id="rId17" xr:uid="{18142271-F131-46EB-9540-BC7B9EE1794B}"/>
    <hyperlink ref="A20" r:id="rId18" xr:uid="{CA08B520-D9AC-44E4-BF86-299850E90538}"/>
    <hyperlink ref="A21" r:id="rId19" xr:uid="{7B7A5753-9D7B-428F-973E-BEFE4ACDA399}"/>
    <hyperlink ref="A22" r:id="rId20" xr:uid="{B5F1C237-DFBB-455B-9F5D-D4144365EC91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A3B32-F310-4176-8567-C29D3DC690D4}">
  <sheetPr codeName="工作表23"/>
  <dimension ref="A1:O53"/>
  <sheetViews>
    <sheetView zoomScaleNormal="100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M31" sqref="M31"/>
    </sheetView>
  </sheetViews>
  <sheetFormatPr defaultRowHeight="12.5"/>
  <cols>
    <col min="1" max="1" width="21.26953125" style="16" customWidth="1"/>
    <col min="2" max="2" width="11.54296875" style="16" customWidth="1"/>
    <col min="3" max="3" width="12.6328125" style="16" customWidth="1"/>
    <col min="4" max="4" width="11.453125" style="16" customWidth="1"/>
    <col min="5" max="8" width="8.7265625" style="16" customWidth="1"/>
    <col min="9" max="10" width="12.7265625" style="16" customWidth="1"/>
    <col min="11" max="12" width="9.08984375" style="16" customWidth="1"/>
    <col min="13" max="13" width="12.1796875" style="16" customWidth="1"/>
    <col min="14" max="15" width="9.08984375" style="16" customWidth="1"/>
    <col min="16" max="16" width="13.1796875" style="16" customWidth="1"/>
    <col min="17" max="20" width="8.7265625" style="16"/>
    <col min="21" max="21" width="14.81640625" style="16" customWidth="1"/>
    <col min="22" max="22" width="8.7265625" style="16"/>
    <col min="23" max="23" width="24.1796875" style="16" customWidth="1"/>
    <col min="24" max="24" width="18.81640625" style="16" customWidth="1"/>
    <col min="25" max="25" width="8.7265625" style="16"/>
    <col min="26" max="26" width="14.1796875" style="16" customWidth="1"/>
    <col min="27" max="27" width="12.54296875" style="16" customWidth="1"/>
    <col min="28" max="16384" width="8.726562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10294</v>
      </c>
      <c r="E2" s="17" t="s">
        <v>10295</v>
      </c>
      <c r="F2" s="17" t="s">
        <v>10296</v>
      </c>
      <c r="G2" s="17" t="s">
        <v>10297</v>
      </c>
      <c r="H2" s="17" t="s">
        <v>10298</v>
      </c>
      <c r="I2" s="17" t="s">
        <v>10299</v>
      </c>
      <c r="J2" s="17" t="s">
        <v>10300</v>
      </c>
      <c r="K2" s="17" t="s">
        <v>10301</v>
      </c>
      <c r="L2" s="17" t="s">
        <v>10266</v>
      </c>
      <c r="M2" s="17" t="s">
        <v>10255</v>
      </c>
      <c r="N2" s="17" t="s">
        <v>10256</v>
      </c>
      <c r="O2" s="17" t="s">
        <v>10257</v>
      </c>
    </row>
    <row r="3" spans="1:15" ht="14.5">
      <c r="A3" s="3" t="s">
        <v>7533</v>
      </c>
      <c r="B3" s="15" t="s">
        <v>1</v>
      </c>
      <c r="C3" s="15" t="s">
        <v>7261</v>
      </c>
      <c r="D3" s="15" t="s">
        <v>7525</v>
      </c>
      <c r="E3" s="15">
        <v>45</v>
      </c>
      <c r="F3" s="15">
        <v>50</v>
      </c>
      <c r="G3" s="15">
        <v>5</v>
      </c>
      <c r="H3" s="15">
        <v>0.5</v>
      </c>
      <c r="I3" s="15">
        <v>100</v>
      </c>
      <c r="J3" s="15">
        <v>250</v>
      </c>
      <c r="K3" s="15">
        <v>0.7</v>
      </c>
      <c r="L3" s="15">
        <v>0.3</v>
      </c>
      <c r="M3" s="15">
        <v>150</v>
      </c>
      <c r="N3" s="15">
        <v>1</v>
      </c>
      <c r="O3" s="15" t="s">
        <v>910</v>
      </c>
    </row>
    <row r="4" spans="1:15" ht="14.5">
      <c r="A4" s="3" t="s">
        <v>7534</v>
      </c>
      <c r="B4" s="15" t="s">
        <v>1</v>
      </c>
      <c r="C4" s="15" t="s">
        <v>7425</v>
      </c>
      <c r="D4" s="15" t="s">
        <v>7525</v>
      </c>
      <c r="E4" s="15">
        <v>45</v>
      </c>
      <c r="F4" s="15">
        <v>50</v>
      </c>
      <c r="G4" s="15">
        <v>5</v>
      </c>
      <c r="H4" s="15">
        <v>0.5</v>
      </c>
      <c r="I4" s="15">
        <v>100</v>
      </c>
      <c r="J4" s="15">
        <v>250</v>
      </c>
      <c r="K4" s="15">
        <v>0.7</v>
      </c>
      <c r="L4" s="15">
        <v>0.2</v>
      </c>
      <c r="M4" s="15">
        <v>150</v>
      </c>
      <c r="N4" s="15">
        <v>1</v>
      </c>
      <c r="O4" s="15" t="s">
        <v>910</v>
      </c>
    </row>
    <row r="5" spans="1:15" ht="14.5">
      <c r="A5" s="3" t="s">
        <v>7535</v>
      </c>
      <c r="B5" s="15" t="s">
        <v>1</v>
      </c>
      <c r="C5" s="15" t="s">
        <v>7261</v>
      </c>
      <c r="D5" s="15" t="s">
        <v>7525</v>
      </c>
      <c r="E5" s="15">
        <v>45</v>
      </c>
      <c r="F5" s="15">
        <v>50</v>
      </c>
      <c r="G5" s="15">
        <v>5</v>
      </c>
      <c r="H5" s="15">
        <v>0.5</v>
      </c>
      <c r="I5" s="15">
        <v>160</v>
      </c>
      <c r="J5" s="15">
        <v>400</v>
      </c>
      <c r="K5" s="15">
        <v>0.7</v>
      </c>
      <c r="L5" s="15">
        <v>0.3</v>
      </c>
      <c r="M5" s="15">
        <v>150</v>
      </c>
      <c r="N5" s="15">
        <v>1</v>
      </c>
      <c r="O5" s="15" t="s">
        <v>910</v>
      </c>
    </row>
    <row r="6" spans="1:15" ht="14.5">
      <c r="A6" s="3" t="s">
        <v>7536</v>
      </c>
      <c r="B6" s="15" t="s">
        <v>1</v>
      </c>
      <c r="C6" s="15" t="s">
        <v>7425</v>
      </c>
      <c r="D6" s="15" t="s">
        <v>7525</v>
      </c>
      <c r="E6" s="15">
        <v>45</v>
      </c>
      <c r="F6" s="15">
        <v>50</v>
      </c>
      <c r="G6" s="15">
        <v>5</v>
      </c>
      <c r="H6" s="15">
        <v>0.5</v>
      </c>
      <c r="I6" s="15">
        <v>160</v>
      </c>
      <c r="J6" s="15">
        <v>400</v>
      </c>
      <c r="K6" s="15">
        <v>0.7</v>
      </c>
      <c r="L6" s="15">
        <v>0.2</v>
      </c>
      <c r="M6" s="15">
        <v>150</v>
      </c>
      <c r="N6" s="15">
        <v>1</v>
      </c>
      <c r="O6" s="15" t="s">
        <v>910</v>
      </c>
    </row>
    <row r="7" spans="1:15" ht="14.5">
      <c r="A7" s="3" t="s">
        <v>7537</v>
      </c>
      <c r="B7" s="15" t="s">
        <v>1</v>
      </c>
      <c r="C7" s="15" t="s">
        <v>7261</v>
      </c>
      <c r="D7" s="15" t="s">
        <v>7525</v>
      </c>
      <c r="E7" s="15">
        <v>45</v>
      </c>
      <c r="F7" s="15">
        <v>50</v>
      </c>
      <c r="G7" s="15">
        <v>5</v>
      </c>
      <c r="H7" s="15">
        <v>0.5</v>
      </c>
      <c r="I7" s="15">
        <v>250</v>
      </c>
      <c r="J7" s="15">
        <v>600</v>
      </c>
      <c r="K7" s="15">
        <v>0.7</v>
      </c>
      <c r="L7" s="15">
        <v>0.3</v>
      </c>
      <c r="M7" s="15">
        <v>150</v>
      </c>
      <c r="N7" s="15">
        <v>1</v>
      </c>
      <c r="O7" s="15" t="s">
        <v>910</v>
      </c>
    </row>
    <row r="8" spans="1:15" ht="14.5">
      <c r="A8" s="3" t="s">
        <v>7538</v>
      </c>
      <c r="B8" s="15" t="s">
        <v>1</v>
      </c>
      <c r="C8" s="15" t="s">
        <v>7425</v>
      </c>
      <c r="D8" s="15" t="s">
        <v>7525</v>
      </c>
      <c r="E8" s="15">
        <v>45</v>
      </c>
      <c r="F8" s="15">
        <v>50</v>
      </c>
      <c r="G8" s="15">
        <v>5</v>
      </c>
      <c r="H8" s="15">
        <v>0.5</v>
      </c>
      <c r="I8" s="15">
        <v>250</v>
      </c>
      <c r="J8" s="15">
        <v>600</v>
      </c>
      <c r="K8" s="15">
        <v>0.7</v>
      </c>
      <c r="L8" s="15">
        <v>0.2</v>
      </c>
      <c r="M8" s="15">
        <v>150</v>
      </c>
      <c r="N8" s="15">
        <v>1</v>
      </c>
      <c r="O8" s="15" t="s">
        <v>910</v>
      </c>
    </row>
    <row r="9" spans="1:15" ht="14.5">
      <c r="A9" s="3" t="s">
        <v>7526</v>
      </c>
      <c r="B9" s="15" t="s">
        <v>1</v>
      </c>
      <c r="C9" s="15" t="s">
        <v>7261</v>
      </c>
      <c r="D9" s="15" t="s">
        <v>7525</v>
      </c>
      <c r="E9" s="15">
        <v>65</v>
      </c>
      <c r="F9" s="15">
        <v>80</v>
      </c>
      <c r="G9" s="15">
        <v>6</v>
      </c>
      <c r="H9" s="15">
        <v>0.1</v>
      </c>
      <c r="I9" s="15">
        <v>110</v>
      </c>
      <c r="J9" s="15">
        <v>220</v>
      </c>
      <c r="K9" s="15">
        <v>0.5</v>
      </c>
      <c r="L9" s="15">
        <v>0.2</v>
      </c>
      <c r="M9" s="15">
        <v>150</v>
      </c>
      <c r="N9" s="15">
        <v>1</v>
      </c>
      <c r="O9" s="15" t="s">
        <v>910</v>
      </c>
    </row>
    <row r="10" spans="1:15" ht="14.5">
      <c r="A10" s="3" t="s">
        <v>7539</v>
      </c>
      <c r="B10" s="15" t="s">
        <v>1</v>
      </c>
      <c r="C10" s="15" t="s">
        <v>7425</v>
      </c>
      <c r="D10" s="15" t="s">
        <v>7525</v>
      </c>
      <c r="E10" s="15">
        <v>65</v>
      </c>
      <c r="F10" s="15">
        <v>80</v>
      </c>
      <c r="G10" s="15">
        <v>6</v>
      </c>
      <c r="H10" s="15">
        <v>0.1</v>
      </c>
      <c r="I10" s="15">
        <v>110</v>
      </c>
      <c r="J10" s="15">
        <v>220</v>
      </c>
      <c r="K10" s="15">
        <v>0.77</v>
      </c>
      <c r="L10" s="15">
        <v>0.2</v>
      </c>
      <c r="M10" s="15">
        <v>150</v>
      </c>
      <c r="N10" s="15">
        <v>1</v>
      </c>
      <c r="O10" s="15" t="s">
        <v>910</v>
      </c>
    </row>
    <row r="11" spans="1:15" ht="14.5">
      <c r="A11" s="3" t="s">
        <v>7540</v>
      </c>
      <c r="B11" s="15" t="s">
        <v>1</v>
      </c>
      <c r="C11" s="15" t="s">
        <v>7261</v>
      </c>
      <c r="D11" s="15" t="s">
        <v>7525</v>
      </c>
      <c r="E11" s="15">
        <v>65</v>
      </c>
      <c r="F11" s="15">
        <v>80</v>
      </c>
      <c r="G11" s="15">
        <v>6</v>
      </c>
      <c r="H11" s="15">
        <v>0.1</v>
      </c>
      <c r="I11" s="15">
        <v>200</v>
      </c>
      <c r="J11" s="15">
        <v>450</v>
      </c>
      <c r="K11" s="15">
        <v>0.5</v>
      </c>
      <c r="L11" s="15">
        <v>0.2</v>
      </c>
      <c r="M11" s="15">
        <v>150</v>
      </c>
      <c r="N11" s="15">
        <v>1</v>
      </c>
      <c r="O11" s="15" t="s">
        <v>910</v>
      </c>
    </row>
    <row r="12" spans="1:15" ht="14.5">
      <c r="A12" s="3" t="s">
        <v>7541</v>
      </c>
      <c r="B12" s="15" t="s">
        <v>1</v>
      </c>
      <c r="C12" s="15" t="s">
        <v>7425</v>
      </c>
      <c r="D12" s="15" t="s">
        <v>7525</v>
      </c>
      <c r="E12" s="15">
        <v>65</v>
      </c>
      <c r="F12" s="15">
        <v>80</v>
      </c>
      <c r="G12" s="15">
        <v>6</v>
      </c>
      <c r="H12" s="15">
        <v>0.1</v>
      </c>
      <c r="I12" s="15">
        <v>200</v>
      </c>
      <c r="J12" s="15">
        <v>450</v>
      </c>
      <c r="K12" s="15">
        <v>0.77</v>
      </c>
      <c r="L12" s="15">
        <v>0.2</v>
      </c>
      <c r="M12" s="15">
        <v>150</v>
      </c>
      <c r="N12" s="15">
        <v>1</v>
      </c>
      <c r="O12" s="15" t="s">
        <v>910</v>
      </c>
    </row>
    <row r="13" spans="1:15" ht="14.5">
      <c r="A13" s="3" t="s">
        <v>7542</v>
      </c>
      <c r="B13" s="15" t="s">
        <v>1</v>
      </c>
      <c r="C13" s="15" t="s">
        <v>7425</v>
      </c>
      <c r="D13" s="15" t="s">
        <v>7525</v>
      </c>
      <c r="E13" s="15">
        <v>65</v>
      </c>
      <c r="F13" s="15">
        <v>80</v>
      </c>
      <c r="G13" s="15">
        <v>6</v>
      </c>
      <c r="H13" s="15">
        <v>0.1</v>
      </c>
      <c r="I13" s="15">
        <v>420</v>
      </c>
      <c r="J13" s="15">
        <v>800</v>
      </c>
      <c r="K13" s="15">
        <v>0.77</v>
      </c>
      <c r="L13" s="15">
        <v>0.2</v>
      </c>
      <c r="M13" s="15">
        <v>150</v>
      </c>
      <c r="N13" s="15">
        <v>1</v>
      </c>
      <c r="O13" s="15" t="s">
        <v>910</v>
      </c>
    </row>
    <row r="14" spans="1:15" ht="14.5">
      <c r="A14" s="3" t="s">
        <v>7527</v>
      </c>
      <c r="B14" s="15" t="s">
        <v>1</v>
      </c>
      <c r="C14" s="15" t="s">
        <v>7261</v>
      </c>
      <c r="D14" s="15" t="s">
        <v>7525</v>
      </c>
      <c r="E14" s="15">
        <v>45</v>
      </c>
      <c r="F14" s="15">
        <v>50</v>
      </c>
      <c r="G14" s="15">
        <v>6</v>
      </c>
      <c r="H14" s="15">
        <v>0.1</v>
      </c>
      <c r="I14" s="15">
        <v>110</v>
      </c>
      <c r="J14" s="15">
        <v>220</v>
      </c>
      <c r="K14" s="15">
        <v>0.5</v>
      </c>
      <c r="L14" s="15">
        <v>0.2</v>
      </c>
      <c r="M14" s="15">
        <v>150</v>
      </c>
      <c r="N14" s="15">
        <v>1</v>
      </c>
      <c r="O14" s="15" t="s">
        <v>910</v>
      </c>
    </row>
    <row r="15" spans="1:15" ht="14.5">
      <c r="A15" s="3" t="s">
        <v>7543</v>
      </c>
      <c r="B15" s="15" t="s">
        <v>1</v>
      </c>
      <c r="C15" s="15" t="s">
        <v>7425</v>
      </c>
      <c r="D15" s="15" t="s">
        <v>7525</v>
      </c>
      <c r="E15" s="15">
        <v>45</v>
      </c>
      <c r="F15" s="15">
        <v>50</v>
      </c>
      <c r="G15" s="15">
        <v>6</v>
      </c>
      <c r="H15" s="15">
        <v>0.1</v>
      </c>
      <c r="I15" s="15">
        <v>110</v>
      </c>
      <c r="J15" s="15">
        <v>220</v>
      </c>
      <c r="K15" s="15">
        <v>0.77</v>
      </c>
      <c r="L15" s="15">
        <v>0.2</v>
      </c>
      <c r="M15" s="15">
        <v>150</v>
      </c>
      <c r="N15" s="15">
        <v>1</v>
      </c>
      <c r="O15" s="15" t="s">
        <v>910</v>
      </c>
    </row>
    <row r="16" spans="1:15" ht="14.5">
      <c r="A16" s="3" t="s">
        <v>7528</v>
      </c>
      <c r="B16" s="15" t="s">
        <v>1</v>
      </c>
      <c r="C16" s="15" t="s">
        <v>7261</v>
      </c>
      <c r="D16" s="15" t="s">
        <v>7525</v>
      </c>
      <c r="E16" s="15">
        <v>45</v>
      </c>
      <c r="F16" s="15">
        <v>50</v>
      </c>
      <c r="G16" s="15">
        <v>6</v>
      </c>
      <c r="H16" s="15">
        <v>0.1</v>
      </c>
      <c r="I16" s="15">
        <v>200</v>
      </c>
      <c r="J16" s="15">
        <v>450</v>
      </c>
      <c r="K16" s="15">
        <v>0.5</v>
      </c>
      <c r="L16" s="15">
        <v>0.2</v>
      </c>
      <c r="M16" s="15">
        <v>150</v>
      </c>
      <c r="N16" s="15">
        <v>1</v>
      </c>
      <c r="O16" s="15" t="s">
        <v>910</v>
      </c>
    </row>
    <row r="17" spans="1:15" ht="14.5">
      <c r="A17" s="3" t="s">
        <v>7544</v>
      </c>
      <c r="B17" s="15" t="s">
        <v>1</v>
      </c>
      <c r="C17" s="15" t="s">
        <v>7425</v>
      </c>
      <c r="D17" s="15" t="s">
        <v>7525</v>
      </c>
      <c r="E17" s="15">
        <v>45</v>
      </c>
      <c r="F17" s="15">
        <v>50</v>
      </c>
      <c r="G17" s="15">
        <v>6</v>
      </c>
      <c r="H17" s="15">
        <v>0.1</v>
      </c>
      <c r="I17" s="15">
        <v>200</v>
      </c>
      <c r="J17" s="15">
        <v>450</v>
      </c>
      <c r="K17" s="15">
        <v>0.77</v>
      </c>
      <c r="L17" s="15">
        <v>0.2</v>
      </c>
      <c r="M17" s="15">
        <v>150</v>
      </c>
      <c r="N17" s="15">
        <v>1</v>
      </c>
      <c r="O17" s="15" t="s">
        <v>910</v>
      </c>
    </row>
    <row r="18" spans="1:15" ht="14.5">
      <c r="A18" s="3" t="s">
        <v>7529</v>
      </c>
      <c r="B18" s="15" t="s">
        <v>1</v>
      </c>
      <c r="C18" s="15" t="s">
        <v>7261</v>
      </c>
      <c r="D18" s="15" t="s">
        <v>7525</v>
      </c>
      <c r="E18" s="15">
        <v>45</v>
      </c>
      <c r="F18" s="15">
        <v>50</v>
      </c>
      <c r="G18" s="15">
        <v>6</v>
      </c>
      <c r="H18" s="15">
        <v>0.1</v>
      </c>
      <c r="I18" s="15">
        <v>420</v>
      </c>
      <c r="J18" s="15">
        <v>800</v>
      </c>
      <c r="K18" s="15">
        <v>0.5</v>
      </c>
      <c r="L18" s="15">
        <v>0.2</v>
      </c>
      <c r="M18" s="15">
        <v>150</v>
      </c>
      <c r="N18" s="15">
        <v>1</v>
      </c>
      <c r="O18" s="15" t="s">
        <v>910</v>
      </c>
    </row>
    <row r="19" spans="1:15" ht="14.5">
      <c r="A19" s="3" t="s">
        <v>7545</v>
      </c>
      <c r="B19" s="15" t="s">
        <v>1</v>
      </c>
      <c r="C19" s="15" t="s">
        <v>7425</v>
      </c>
      <c r="D19" s="15" t="s">
        <v>7525</v>
      </c>
      <c r="E19" s="15">
        <v>45</v>
      </c>
      <c r="F19" s="15">
        <v>50</v>
      </c>
      <c r="G19" s="15">
        <v>6</v>
      </c>
      <c r="H19" s="15">
        <v>0.1</v>
      </c>
      <c r="I19" s="15">
        <v>420</v>
      </c>
      <c r="J19" s="15">
        <v>800</v>
      </c>
      <c r="K19" s="15">
        <v>0.77</v>
      </c>
      <c r="L19" s="15">
        <v>0.2</v>
      </c>
      <c r="M19" s="15">
        <v>150</v>
      </c>
      <c r="N19" s="15">
        <v>1</v>
      </c>
      <c r="O19" s="15" t="s">
        <v>910</v>
      </c>
    </row>
    <row r="20" spans="1:15" ht="14.5">
      <c r="A20" s="3" t="s">
        <v>7530</v>
      </c>
      <c r="B20" s="15" t="s">
        <v>1</v>
      </c>
      <c r="C20" s="15" t="s">
        <v>7261</v>
      </c>
      <c r="D20" s="15" t="s">
        <v>7525</v>
      </c>
      <c r="E20" s="15">
        <v>30</v>
      </c>
      <c r="F20" s="15">
        <v>30</v>
      </c>
      <c r="G20" s="15">
        <v>5</v>
      </c>
      <c r="H20" s="15">
        <v>0.1</v>
      </c>
      <c r="I20" s="15">
        <v>110</v>
      </c>
      <c r="J20" s="15">
        <v>220</v>
      </c>
      <c r="K20" s="15">
        <v>0.5</v>
      </c>
      <c r="L20" s="15">
        <v>0.2</v>
      </c>
      <c r="M20" s="15">
        <v>150</v>
      </c>
      <c r="N20" s="15">
        <v>1</v>
      </c>
      <c r="O20" s="15" t="s">
        <v>910</v>
      </c>
    </row>
    <row r="21" spans="1:15" ht="14.5">
      <c r="A21" s="3" t="s">
        <v>7546</v>
      </c>
      <c r="B21" s="15" t="s">
        <v>1</v>
      </c>
      <c r="C21" s="15" t="s">
        <v>7425</v>
      </c>
      <c r="D21" s="15" t="s">
        <v>7525</v>
      </c>
      <c r="E21" s="15">
        <v>30</v>
      </c>
      <c r="F21" s="15">
        <v>30</v>
      </c>
      <c r="G21" s="15">
        <v>5</v>
      </c>
      <c r="H21" s="15">
        <v>0.1</v>
      </c>
      <c r="I21" s="15">
        <v>110</v>
      </c>
      <c r="J21" s="15">
        <v>220</v>
      </c>
      <c r="K21" s="15">
        <v>0.77</v>
      </c>
      <c r="L21" s="15">
        <v>0.2</v>
      </c>
      <c r="M21" s="15">
        <v>150</v>
      </c>
      <c r="N21" s="15">
        <v>1</v>
      </c>
      <c r="O21" s="15" t="s">
        <v>910</v>
      </c>
    </row>
    <row r="22" spans="1:15" ht="14.5">
      <c r="A22" s="3" t="s">
        <v>7531</v>
      </c>
      <c r="B22" s="15" t="s">
        <v>1</v>
      </c>
      <c r="C22" s="15" t="s">
        <v>7261</v>
      </c>
      <c r="D22" s="15" t="s">
        <v>7525</v>
      </c>
      <c r="E22" s="15">
        <v>30</v>
      </c>
      <c r="F22" s="15">
        <v>30</v>
      </c>
      <c r="G22" s="15">
        <v>5</v>
      </c>
      <c r="H22" s="15">
        <v>0.1</v>
      </c>
      <c r="I22" s="15">
        <v>200</v>
      </c>
      <c r="J22" s="15">
        <v>450</v>
      </c>
      <c r="K22" s="15">
        <v>0.5</v>
      </c>
      <c r="L22" s="15">
        <v>0.2</v>
      </c>
      <c r="M22" s="15">
        <v>150</v>
      </c>
      <c r="N22" s="15">
        <v>1</v>
      </c>
      <c r="O22" s="15" t="s">
        <v>910</v>
      </c>
    </row>
    <row r="23" spans="1:15" ht="14.5">
      <c r="A23" s="3" t="s">
        <v>7547</v>
      </c>
      <c r="B23" s="15" t="s">
        <v>1</v>
      </c>
      <c r="C23" s="15" t="s">
        <v>7425</v>
      </c>
      <c r="D23" s="15" t="s">
        <v>7525</v>
      </c>
      <c r="E23" s="15">
        <v>30</v>
      </c>
      <c r="F23" s="15">
        <v>30</v>
      </c>
      <c r="G23" s="15">
        <v>5</v>
      </c>
      <c r="H23" s="15">
        <v>0.1</v>
      </c>
      <c r="I23" s="15">
        <v>200</v>
      </c>
      <c r="J23" s="15">
        <v>450</v>
      </c>
      <c r="K23" s="15">
        <v>0.77</v>
      </c>
      <c r="L23" s="15">
        <v>0.2</v>
      </c>
      <c r="M23" s="15">
        <v>150</v>
      </c>
      <c r="N23" s="15">
        <v>1</v>
      </c>
      <c r="O23" s="15" t="s">
        <v>910</v>
      </c>
    </row>
    <row r="24" spans="1:15" ht="14.5">
      <c r="A24" s="3" t="s">
        <v>7532</v>
      </c>
      <c r="B24" s="15" t="s">
        <v>1</v>
      </c>
      <c r="C24" s="15" t="s">
        <v>7261</v>
      </c>
      <c r="D24" s="15" t="s">
        <v>7525</v>
      </c>
      <c r="E24" s="15">
        <v>30</v>
      </c>
      <c r="F24" s="15">
        <v>30</v>
      </c>
      <c r="G24" s="15">
        <v>5</v>
      </c>
      <c r="H24" s="15">
        <v>0.1</v>
      </c>
      <c r="I24" s="15">
        <v>420</v>
      </c>
      <c r="J24" s="15">
        <v>800</v>
      </c>
      <c r="K24" s="15">
        <v>0.5</v>
      </c>
      <c r="L24" s="15">
        <v>0.2</v>
      </c>
      <c r="M24" s="15">
        <v>150</v>
      </c>
      <c r="N24" s="15">
        <v>1</v>
      </c>
      <c r="O24" s="15" t="s">
        <v>910</v>
      </c>
    </row>
    <row r="25" spans="1:15" ht="14.5">
      <c r="A25" s="3" t="s">
        <v>7548</v>
      </c>
      <c r="B25" s="15" t="s">
        <v>1</v>
      </c>
      <c r="C25" s="15" t="s">
        <v>7425</v>
      </c>
      <c r="D25" s="15" t="s">
        <v>7525</v>
      </c>
      <c r="E25" s="15">
        <v>30</v>
      </c>
      <c r="F25" s="15">
        <v>30</v>
      </c>
      <c r="G25" s="15">
        <v>5</v>
      </c>
      <c r="H25" s="15">
        <v>0.1</v>
      </c>
      <c r="I25" s="15">
        <v>420</v>
      </c>
      <c r="J25" s="15">
        <v>800</v>
      </c>
      <c r="K25" s="15">
        <v>0.77</v>
      </c>
      <c r="L25" s="15">
        <v>0.2</v>
      </c>
      <c r="M25" s="15">
        <v>150</v>
      </c>
      <c r="N25" s="15">
        <v>1</v>
      </c>
      <c r="O25" s="15" t="s">
        <v>910</v>
      </c>
    </row>
    <row r="26" spans="1:15" ht="14.5">
      <c r="A26" s="3" t="s">
        <v>7549</v>
      </c>
      <c r="B26" s="15" t="s">
        <v>1</v>
      </c>
      <c r="C26" s="15" t="s">
        <v>7425</v>
      </c>
      <c r="D26" s="15" t="s">
        <v>7525</v>
      </c>
      <c r="E26" s="15">
        <v>30</v>
      </c>
      <c r="F26" s="15">
        <v>30</v>
      </c>
      <c r="G26" s="15">
        <v>5</v>
      </c>
      <c r="H26" s="15">
        <v>0.1</v>
      </c>
      <c r="I26" s="15">
        <v>110</v>
      </c>
      <c r="J26" s="15">
        <v>220</v>
      </c>
      <c r="K26" s="15">
        <v>0.77</v>
      </c>
      <c r="L26" s="15">
        <v>0.2</v>
      </c>
      <c r="M26" s="15">
        <v>150</v>
      </c>
      <c r="N26" s="15">
        <v>1</v>
      </c>
      <c r="O26" s="15" t="s">
        <v>910</v>
      </c>
    </row>
    <row r="27" spans="1:15" ht="14.5">
      <c r="A27" s="3" t="s">
        <v>7550</v>
      </c>
      <c r="B27" s="15" t="s">
        <v>1</v>
      </c>
      <c r="C27" s="15" t="s">
        <v>7425</v>
      </c>
      <c r="D27" s="15" t="s">
        <v>7525</v>
      </c>
      <c r="E27" s="15">
        <v>30</v>
      </c>
      <c r="F27" s="15">
        <v>30</v>
      </c>
      <c r="G27" s="15">
        <v>5</v>
      </c>
      <c r="H27" s="15">
        <v>0.1</v>
      </c>
      <c r="I27" s="15">
        <v>200</v>
      </c>
      <c r="J27" s="15">
        <v>450</v>
      </c>
      <c r="K27" s="15">
        <v>0.77</v>
      </c>
      <c r="L27" s="15">
        <v>0.2</v>
      </c>
      <c r="M27" s="15">
        <v>150</v>
      </c>
      <c r="N27" s="15">
        <v>1</v>
      </c>
      <c r="O27" s="15" t="s">
        <v>910</v>
      </c>
    </row>
    <row r="28" spans="1:15" ht="14.5">
      <c r="A28" s="3" t="s">
        <v>7551</v>
      </c>
      <c r="B28" s="15" t="s">
        <v>1</v>
      </c>
      <c r="C28" s="15" t="s">
        <v>7425</v>
      </c>
      <c r="D28" s="15" t="s">
        <v>7525</v>
      </c>
      <c r="E28" s="15">
        <v>30</v>
      </c>
      <c r="F28" s="15">
        <v>30</v>
      </c>
      <c r="G28" s="15">
        <v>5</v>
      </c>
      <c r="H28" s="15">
        <v>0.1</v>
      </c>
      <c r="I28" s="15">
        <v>420</v>
      </c>
      <c r="J28" s="15">
        <v>800</v>
      </c>
      <c r="K28" s="15">
        <v>0.77</v>
      </c>
      <c r="L28" s="15">
        <v>0.2</v>
      </c>
      <c r="M28" s="15">
        <v>150</v>
      </c>
      <c r="N28" s="15">
        <v>1</v>
      </c>
      <c r="O28" s="15" t="s">
        <v>910</v>
      </c>
    </row>
    <row r="29" spans="1:15" ht="14.5">
      <c r="A29" s="3" t="s">
        <v>7552</v>
      </c>
      <c r="B29" s="15" t="s">
        <v>1</v>
      </c>
      <c r="C29" s="15" t="s">
        <v>7425</v>
      </c>
      <c r="D29" s="15" t="s">
        <v>7525</v>
      </c>
      <c r="E29" s="15">
        <v>45</v>
      </c>
      <c r="F29" s="15">
        <v>50</v>
      </c>
      <c r="G29" s="15">
        <v>5</v>
      </c>
      <c r="H29" s="15">
        <v>0.1</v>
      </c>
      <c r="I29" s="15">
        <v>110</v>
      </c>
      <c r="J29" s="15">
        <v>220</v>
      </c>
      <c r="K29" s="15">
        <v>0.77</v>
      </c>
      <c r="L29" s="15">
        <v>0.2</v>
      </c>
      <c r="M29" s="15">
        <v>150</v>
      </c>
      <c r="N29" s="15">
        <v>1</v>
      </c>
      <c r="O29" s="15" t="s">
        <v>910</v>
      </c>
    </row>
    <row r="30" spans="1:15" ht="14.5">
      <c r="A30" s="3" t="s">
        <v>7553</v>
      </c>
      <c r="B30" s="15" t="s">
        <v>1</v>
      </c>
      <c r="C30" s="15" t="s">
        <v>7425</v>
      </c>
      <c r="D30" s="15" t="s">
        <v>7525</v>
      </c>
      <c r="E30" s="15">
        <v>45</v>
      </c>
      <c r="F30" s="15">
        <v>50</v>
      </c>
      <c r="G30" s="15">
        <v>5</v>
      </c>
      <c r="H30" s="15">
        <v>0.1</v>
      </c>
      <c r="I30" s="15">
        <v>200</v>
      </c>
      <c r="J30" s="15">
        <v>450</v>
      </c>
      <c r="K30" s="15">
        <v>0.77</v>
      </c>
      <c r="L30" s="15">
        <v>0.2</v>
      </c>
      <c r="M30" s="15">
        <v>150</v>
      </c>
      <c r="N30" s="15">
        <v>1</v>
      </c>
      <c r="O30" s="15" t="s">
        <v>910</v>
      </c>
    </row>
    <row r="31" spans="1:15" ht="14.5">
      <c r="A31" s="3" t="s">
        <v>7554</v>
      </c>
      <c r="B31" s="15" t="s">
        <v>1</v>
      </c>
      <c r="C31" s="15" t="s">
        <v>7425</v>
      </c>
      <c r="D31" s="15" t="s">
        <v>7525</v>
      </c>
      <c r="E31" s="15">
        <v>45</v>
      </c>
      <c r="F31" s="15">
        <v>50</v>
      </c>
      <c r="G31" s="15">
        <v>5</v>
      </c>
      <c r="H31" s="15">
        <v>0.1</v>
      </c>
      <c r="I31" s="15">
        <v>420</v>
      </c>
      <c r="J31" s="15">
        <v>800</v>
      </c>
      <c r="K31" s="15">
        <v>0.77</v>
      </c>
      <c r="L31" s="15">
        <v>0.2</v>
      </c>
      <c r="M31" s="15">
        <v>150</v>
      </c>
      <c r="N31" s="15">
        <v>1</v>
      </c>
      <c r="O31" s="15" t="s">
        <v>910</v>
      </c>
    </row>
    <row r="32" spans="1:15" ht="14.5">
      <c r="A32" s="3" t="s">
        <v>7555</v>
      </c>
      <c r="B32" s="15" t="s">
        <v>1</v>
      </c>
      <c r="C32" s="15" t="s">
        <v>7261</v>
      </c>
      <c r="D32" s="15" t="s">
        <v>7525</v>
      </c>
      <c r="E32" s="15">
        <v>40</v>
      </c>
      <c r="F32" s="15">
        <v>75</v>
      </c>
      <c r="G32" s="15">
        <v>6</v>
      </c>
      <c r="H32" s="15">
        <v>0.6</v>
      </c>
      <c r="I32" s="15">
        <v>50</v>
      </c>
      <c r="J32" s="15">
        <v>300</v>
      </c>
      <c r="K32" s="15">
        <v>1</v>
      </c>
      <c r="L32" s="15">
        <v>0.3</v>
      </c>
      <c r="M32" s="15">
        <v>150</v>
      </c>
      <c r="N32" s="15">
        <v>1</v>
      </c>
      <c r="O32" s="15" t="s">
        <v>910</v>
      </c>
    </row>
    <row r="33" spans="1:15" ht="14.5">
      <c r="A33" s="3" t="s">
        <v>7556</v>
      </c>
      <c r="B33" s="15" t="s">
        <v>1</v>
      </c>
      <c r="C33" s="15" t="s">
        <v>7261</v>
      </c>
      <c r="D33" s="15" t="s">
        <v>7525</v>
      </c>
      <c r="E33" s="15">
        <v>40</v>
      </c>
      <c r="F33" s="15">
        <v>60</v>
      </c>
      <c r="G33" s="15">
        <v>6</v>
      </c>
      <c r="H33" s="15">
        <v>0.2</v>
      </c>
      <c r="I33" s="15">
        <v>100</v>
      </c>
      <c r="J33" s="15">
        <v>400</v>
      </c>
      <c r="K33" s="15">
        <v>0.3</v>
      </c>
      <c r="L33" s="15">
        <v>0.3</v>
      </c>
      <c r="M33" s="15">
        <v>150</v>
      </c>
      <c r="N33" s="15">
        <v>1</v>
      </c>
      <c r="O33" s="15" t="s">
        <v>910</v>
      </c>
    </row>
    <row r="34" spans="1:15" ht="14.5">
      <c r="A34" s="3" t="s">
        <v>7558</v>
      </c>
      <c r="B34" s="15" t="s">
        <v>1</v>
      </c>
      <c r="C34" s="15" t="s">
        <v>7559</v>
      </c>
      <c r="D34" s="15" t="s">
        <v>7525</v>
      </c>
      <c r="E34" s="15">
        <v>40</v>
      </c>
      <c r="F34" s="15">
        <v>60</v>
      </c>
      <c r="G34" s="15">
        <v>6</v>
      </c>
      <c r="H34" s="15">
        <v>0.2</v>
      </c>
      <c r="I34" s="15">
        <v>100</v>
      </c>
      <c r="J34" s="15">
        <v>300</v>
      </c>
      <c r="K34" s="15">
        <v>0.2</v>
      </c>
      <c r="L34" s="15">
        <v>0.15</v>
      </c>
      <c r="M34" s="15">
        <v>150</v>
      </c>
      <c r="N34" s="15">
        <v>1</v>
      </c>
      <c r="O34" s="15" t="s">
        <v>910</v>
      </c>
    </row>
    <row r="35" spans="1:15" ht="14.5">
      <c r="A35" s="3" t="s">
        <v>7557</v>
      </c>
      <c r="B35" s="15" t="s">
        <v>1</v>
      </c>
      <c r="C35" s="15" t="s">
        <v>7261</v>
      </c>
      <c r="D35" s="15" t="s">
        <v>7525</v>
      </c>
      <c r="E35" s="15">
        <v>300</v>
      </c>
      <c r="F35" s="15">
        <v>300</v>
      </c>
      <c r="G35" s="15">
        <v>5</v>
      </c>
      <c r="H35" s="15">
        <v>0.5</v>
      </c>
      <c r="I35" s="15">
        <v>20</v>
      </c>
      <c r="J35" s="15">
        <v>300</v>
      </c>
      <c r="K35" s="15">
        <v>0.2</v>
      </c>
      <c r="L35" s="15">
        <v>0.5</v>
      </c>
      <c r="M35" s="15">
        <v>150</v>
      </c>
      <c r="N35" s="15">
        <v>1</v>
      </c>
      <c r="O35" s="15" t="s">
        <v>910</v>
      </c>
    </row>
    <row r="36" spans="1:15" ht="14.5">
      <c r="A36" s="3" t="s">
        <v>7560</v>
      </c>
      <c r="B36" s="15" t="s">
        <v>1</v>
      </c>
      <c r="C36" s="15" t="s">
        <v>7356</v>
      </c>
      <c r="D36" s="15" t="s">
        <v>7525</v>
      </c>
      <c r="E36" s="15">
        <v>400</v>
      </c>
      <c r="F36" s="15">
        <v>600</v>
      </c>
      <c r="G36" s="15">
        <v>9</v>
      </c>
      <c r="H36" s="15">
        <v>1</v>
      </c>
      <c r="I36" s="15">
        <v>80</v>
      </c>
      <c r="J36" s="15"/>
      <c r="K36" s="15">
        <v>0.5</v>
      </c>
      <c r="L36" s="15">
        <v>1.2</v>
      </c>
      <c r="M36" s="15">
        <v>150</v>
      </c>
      <c r="N36" s="15">
        <v>3</v>
      </c>
      <c r="O36" s="15" t="s">
        <v>910</v>
      </c>
    </row>
    <row r="37" spans="1:15" ht="14.5">
      <c r="A37" s="3" t="s">
        <v>7561</v>
      </c>
      <c r="B37" s="15" t="s">
        <v>1</v>
      </c>
      <c r="C37" s="15" t="s">
        <v>7356</v>
      </c>
      <c r="D37" s="15" t="s">
        <v>7525</v>
      </c>
      <c r="E37" s="15">
        <v>400</v>
      </c>
      <c r="F37" s="15">
        <v>600</v>
      </c>
      <c r="G37" s="15">
        <v>7</v>
      </c>
      <c r="H37" s="15">
        <v>0.3</v>
      </c>
      <c r="I37" s="15">
        <v>100</v>
      </c>
      <c r="J37" s="15">
        <v>300</v>
      </c>
      <c r="K37" s="15">
        <v>0.5</v>
      </c>
      <c r="L37" s="15">
        <v>1</v>
      </c>
      <c r="M37" s="15">
        <v>150</v>
      </c>
      <c r="N37" s="15">
        <v>3</v>
      </c>
      <c r="O37" s="15" t="s">
        <v>910</v>
      </c>
    </row>
    <row r="38" spans="1:15" ht="14.5">
      <c r="A38" s="3" t="s">
        <v>9775</v>
      </c>
      <c r="B38" s="15" t="s">
        <v>1</v>
      </c>
      <c r="C38" s="15" t="s">
        <v>7261</v>
      </c>
      <c r="D38" s="15" t="s">
        <v>7525</v>
      </c>
      <c r="E38" s="15">
        <v>45</v>
      </c>
      <c r="F38" s="15">
        <v>50</v>
      </c>
      <c r="G38" s="15">
        <v>5</v>
      </c>
      <c r="H38" s="15">
        <v>0.5</v>
      </c>
      <c r="I38" s="15">
        <v>160</v>
      </c>
      <c r="J38" s="15">
        <v>400</v>
      </c>
      <c r="K38" s="15">
        <v>0.7</v>
      </c>
      <c r="L38" s="15">
        <v>0.3</v>
      </c>
      <c r="M38" s="15">
        <v>150</v>
      </c>
      <c r="N38" s="15">
        <v>1</v>
      </c>
      <c r="O38" s="15" t="s">
        <v>9407</v>
      </c>
    </row>
    <row r="39" spans="1:15" ht="14.5">
      <c r="A39" s="3" t="s">
        <v>9776</v>
      </c>
      <c r="B39" s="15" t="s">
        <v>1</v>
      </c>
      <c r="C39" s="15" t="s">
        <v>7261</v>
      </c>
      <c r="D39" s="15" t="s">
        <v>7525</v>
      </c>
      <c r="E39" s="15">
        <v>45</v>
      </c>
      <c r="F39" s="15">
        <v>50</v>
      </c>
      <c r="G39" s="15">
        <v>5</v>
      </c>
      <c r="H39" s="15">
        <v>0.5</v>
      </c>
      <c r="I39" s="15">
        <v>250</v>
      </c>
      <c r="J39" s="15">
        <v>600</v>
      </c>
      <c r="K39" s="15">
        <v>0.7</v>
      </c>
      <c r="L39" s="15">
        <v>0.3</v>
      </c>
      <c r="M39" s="15">
        <v>150</v>
      </c>
      <c r="N39" s="15">
        <v>1</v>
      </c>
      <c r="O39" s="15" t="s">
        <v>9407</v>
      </c>
    </row>
    <row r="40" spans="1:15" ht="14.5">
      <c r="A40" s="3" t="s">
        <v>9777</v>
      </c>
      <c r="B40" s="15" t="s">
        <v>1</v>
      </c>
      <c r="C40" s="15" t="s">
        <v>7425</v>
      </c>
      <c r="D40" s="15" t="s">
        <v>7525</v>
      </c>
      <c r="E40" s="15">
        <v>45</v>
      </c>
      <c r="F40" s="15">
        <v>50</v>
      </c>
      <c r="G40" s="15">
        <v>5</v>
      </c>
      <c r="H40" s="15">
        <v>0.5</v>
      </c>
      <c r="I40" s="15">
        <v>160</v>
      </c>
      <c r="J40" s="15">
        <v>400</v>
      </c>
      <c r="K40" s="15">
        <v>0.7</v>
      </c>
      <c r="L40" s="15">
        <v>0.2</v>
      </c>
      <c r="M40" s="15">
        <v>150</v>
      </c>
      <c r="N40" s="15">
        <v>1</v>
      </c>
      <c r="O40" s="15" t="s">
        <v>9407</v>
      </c>
    </row>
    <row r="41" spans="1:15" ht="14.5">
      <c r="A41" s="3" t="s">
        <v>9778</v>
      </c>
      <c r="B41" s="15" t="s">
        <v>1</v>
      </c>
      <c r="C41" s="15" t="s">
        <v>7425</v>
      </c>
      <c r="D41" s="15" t="s">
        <v>7525</v>
      </c>
      <c r="E41" s="15">
        <v>45</v>
      </c>
      <c r="F41" s="15">
        <v>50</v>
      </c>
      <c r="G41" s="15">
        <v>5</v>
      </c>
      <c r="H41" s="15">
        <v>0.5</v>
      </c>
      <c r="I41" s="15">
        <v>250</v>
      </c>
      <c r="J41" s="15">
        <v>600</v>
      </c>
      <c r="K41" s="15">
        <v>0.7</v>
      </c>
      <c r="L41" s="15">
        <v>0.2</v>
      </c>
      <c r="M41" s="15">
        <v>150</v>
      </c>
      <c r="N41" s="15">
        <v>1</v>
      </c>
      <c r="O41" s="15" t="s">
        <v>9407</v>
      </c>
    </row>
    <row r="42" spans="1:15" ht="14.5">
      <c r="A42" s="3" t="s">
        <v>9779</v>
      </c>
      <c r="B42" s="15" t="s">
        <v>1</v>
      </c>
      <c r="C42" s="15" t="s">
        <v>7267</v>
      </c>
      <c r="D42" s="15" t="s">
        <v>7525</v>
      </c>
      <c r="E42" s="15">
        <v>65</v>
      </c>
      <c r="F42" s="15">
        <v>80</v>
      </c>
      <c r="G42" s="15">
        <v>6</v>
      </c>
      <c r="H42" s="15">
        <v>0.1</v>
      </c>
      <c r="I42" s="15">
        <v>200</v>
      </c>
      <c r="J42" s="15">
        <v>450</v>
      </c>
      <c r="K42" s="15">
        <v>0.3</v>
      </c>
      <c r="L42" s="15">
        <v>0.2</v>
      </c>
      <c r="M42" s="15">
        <v>150</v>
      </c>
      <c r="N42" s="15">
        <v>1</v>
      </c>
      <c r="O42" s="15" t="s">
        <v>9407</v>
      </c>
    </row>
    <row r="43" spans="1:15" ht="14.5">
      <c r="A43" s="3" t="s">
        <v>9780</v>
      </c>
      <c r="B43" s="15" t="s">
        <v>1</v>
      </c>
      <c r="C43" s="15" t="s">
        <v>7267</v>
      </c>
      <c r="D43" s="15" t="s">
        <v>7525</v>
      </c>
      <c r="E43" s="15">
        <v>45</v>
      </c>
      <c r="F43" s="15">
        <v>50</v>
      </c>
      <c r="G43" s="15">
        <v>6</v>
      </c>
      <c r="H43" s="15">
        <v>0.1</v>
      </c>
      <c r="I43" s="15">
        <v>100</v>
      </c>
      <c r="J43" s="15">
        <v>630</v>
      </c>
      <c r="K43" s="15">
        <v>0.65</v>
      </c>
      <c r="L43" s="15">
        <v>0.2</v>
      </c>
      <c r="M43" s="15">
        <v>150</v>
      </c>
      <c r="N43" s="15">
        <v>1</v>
      </c>
      <c r="O43" s="15" t="s">
        <v>9407</v>
      </c>
    </row>
    <row r="44" spans="1:15" ht="14.5">
      <c r="A44" s="3" t="s">
        <v>9781</v>
      </c>
      <c r="B44" s="15" t="s">
        <v>1</v>
      </c>
      <c r="C44" s="15" t="s">
        <v>7261</v>
      </c>
      <c r="D44" s="15" t="s">
        <v>7525</v>
      </c>
      <c r="E44" s="15">
        <v>40</v>
      </c>
      <c r="F44" s="15">
        <v>75</v>
      </c>
      <c r="G44" s="15">
        <v>6</v>
      </c>
      <c r="H44" s="15">
        <v>0.6</v>
      </c>
      <c r="I44" s="15">
        <v>100</v>
      </c>
      <c r="J44" s="15">
        <v>300</v>
      </c>
      <c r="K44" s="15">
        <v>1</v>
      </c>
      <c r="L44" s="15">
        <v>0.35</v>
      </c>
      <c r="M44" s="15">
        <v>150</v>
      </c>
      <c r="N44" s="15">
        <v>1</v>
      </c>
      <c r="O44" s="15" t="s">
        <v>9407</v>
      </c>
    </row>
    <row r="45" spans="1:15" ht="14.5">
      <c r="A45" s="3" t="s">
        <v>9782</v>
      </c>
      <c r="B45" s="15" t="s">
        <v>1</v>
      </c>
      <c r="C45" s="15" t="s">
        <v>7261</v>
      </c>
      <c r="D45" s="15" t="s">
        <v>7525</v>
      </c>
      <c r="E45" s="15">
        <v>40</v>
      </c>
      <c r="F45" s="15">
        <v>60</v>
      </c>
      <c r="G45" s="15">
        <v>6</v>
      </c>
      <c r="H45" s="15">
        <v>0.2</v>
      </c>
      <c r="I45" s="15">
        <v>100</v>
      </c>
      <c r="J45" s="15">
        <v>300</v>
      </c>
      <c r="K45" s="15">
        <v>0.3</v>
      </c>
      <c r="L45" s="15">
        <v>0.35</v>
      </c>
      <c r="M45" s="15">
        <v>150</v>
      </c>
      <c r="N45" s="15">
        <v>1</v>
      </c>
      <c r="O45" s="15" t="s">
        <v>9407</v>
      </c>
    </row>
    <row r="46" spans="1:15" ht="14.5">
      <c r="A46" s="3" t="s">
        <v>9805</v>
      </c>
      <c r="B46" s="15" t="s">
        <v>1</v>
      </c>
      <c r="C46" s="15" t="s">
        <v>7261</v>
      </c>
      <c r="D46" s="15" t="s">
        <v>7525</v>
      </c>
      <c r="E46" s="15">
        <v>65</v>
      </c>
      <c r="F46" s="15">
        <v>80</v>
      </c>
      <c r="G46" s="15">
        <v>6</v>
      </c>
      <c r="H46" s="15">
        <v>0.1</v>
      </c>
      <c r="I46" s="15">
        <v>200</v>
      </c>
      <c r="J46" s="15">
        <v>450</v>
      </c>
      <c r="K46" s="15">
        <v>0.5</v>
      </c>
      <c r="L46" s="15">
        <v>0.2</v>
      </c>
      <c r="M46" s="15">
        <v>150</v>
      </c>
      <c r="N46" s="15">
        <v>1</v>
      </c>
      <c r="O46" s="15" t="s">
        <v>9407</v>
      </c>
    </row>
    <row r="47" spans="1:15" ht="14.5">
      <c r="A47" s="3" t="s">
        <v>9806</v>
      </c>
      <c r="B47" s="15" t="s">
        <v>1</v>
      </c>
      <c r="C47" s="15" t="s">
        <v>7261</v>
      </c>
      <c r="D47" s="15" t="s">
        <v>7525</v>
      </c>
      <c r="E47" s="15">
        <v>45</v>
      </c>
      <c r="F47" s="15">
        <v>50</v>
      </c>
      <c r="G47" s="15">
        <v>6</v>
      </c>
      <c r="H47" s="15">
        <v>0.1</v>
      </c>
      <c r="I47" s="15">
        <v>200</v>
      </c>
      <c r="J47" s="15">
        <v>450</v>
      </c>
      <c r="K47" s="15">
        <v>0.5</v>
      </c>
      <c r="L47" s="15">
        <v>0.2</v>
      </c>
      <c r="M47" s="15">
        <v>150</v>
      </c>
      <c r="N47" s="15">
        <v>1</v>
      </c>
      <c r="O47" s="15" t="s">
        <v>9407</v>
      </c>
    </row>
    <row r="48" spans="1:15" ht="14.5">
      <c r="A48" s="3" t="s">
        <v>9807</v>
      </c>
      <c r="B48" s="15" t="s">
        <v>1</v>
      </c>
      <c r="C48" s="15" t="s">
        <v>7261</v>
      </c>
      <c r="D48" s="15" t="s">
        <v>7525</v>
      </c>
      <c r="E48" s="15">
        <v>45</v>
      </c>
      <c r="F48" s="15">
        <v>50</v>
      </c>
      <c r="G48" s="15">
        <v>6</v>
      </c>
      <c r="H48" s="15">
        <v>0.1</v>
      </c>
      <c r="I48" s="15">
        <v>420</v>
      </c>
      <c r="J48" s="15">
        <v>800</v>
      </c>
      <c r="K48" s="15">
        <v>0.5</v>
      </c>
      <c r="L48" s="15">
        <v>0.2</v>
      </c>
      <c r="M48" s="15">
        <v>150</v>
      </c>
      <c r="N48" s="15">
        <v>1</v>
      </c>
      <c r="O48" s="15" t="s">
        <v>9407</v>
      </c>
    </row>
    <row r="49" spans="1:15" ht="14.5">
      <c r="A49" s="3" t="s">
        <v>9808</v>
      </c>
      <c r="B49" s="15" t="s">
        <v>1</v>
      </c>
      <c r="C49" s="15" t="s">
        <v>7425</v>
      </c>
      <c r="D49" s="15" t="s">
        <v>7525</v>
      </c>
      <c r="E49" s="15">
        <v>65</v>
      </c>
      <c r="F49" s="15">
        <v>80</v>
      </c>
      <c r="G49" s="15">
        <v>6</v>
      </c>
      <c r="H49" s="15">
        <v>0.1</v>
      </c>
      <c r="I49" s="15">
        <v>200</v>
      </c>
      <c r="J49" s="15">
        <v>450</v>
      </c>
      <c r="K49" s="15">
        <v>0.6</v>
      </c>
      <c r="L49" s="15">
        <v>0.2</v>
      </c>
      <c r="M49" s="15">
        <v>150</v>
      </c>
      <c r="N49" s="15">
        <v>1</v>
      </c>
      <c r="O49" s="15" t="s">
        <v>9407</v>
      </c>
    </row>
    <row r="50" spans="1:15" ht="14.5">
      <c r="A50" s="3" t="s">
        <v>9809</v>
      </c>
      <c r="B50" s="15" t="s">
        <v>1</v>
      </c>
      <c r="C50" s="15" t="s">
        <v>7425</v>
      </c>
      <c r="D50" s="15" t="s">
        <v>7525</v>
      </c>
      <c r="E50" s="15">
        <v>45</v>
      </c>
      <c r="F50" s="15">
        <v>50</v>
      </c>
      <c r="G50" s="15">
        <v>6</v>
      </c>
      <c r="H50" s="15">
        <v>0.1</v>
      </c>
      <c r="I50" s="15">
        <v>200</v>
      </c>
      <c r="J50" s="15">
        <v>450</v>
      </c>
      <c r="K50" s="15">
        <v>0.6</v>
      </c>
      <c r="L50" s="15">
        <v>0.2</v>
      </c>
      <c r="M50" s="15">
        <v>150</v>
      </c>
      <c r="N50" s="15">
        <v>1</v>
      </c>
      <c r="O50" s="15" t="s">
        <v>9407</v>
      </c>
    </row>
    <row r="51" spans="1:15" ht="14.5">
      <c r="A51" s="3" t="s">
        <v>9810</v>
      </c>
      <c r="B51" s="15" t="s">
        <v>1</v>
      </c>
      <c r="C51" s="15" t="s">
        <v>7425</v>
      </c>
      <c r="D51" s="15" t="s">
        <v>7525</v>
      </c>
      <c r="E51" s="15">
        <v>45</v>
      </c>
      <c r="F51" s="15">
        <v>50</v>
      </c>
      <c r="G51" s="15">
        <v>6</v>
      </c>
      <c r="H51" s="15">
        <v>0.1</v>
      </c>
      <c r="I51" s="15">
        <v>420</v>
      </c>
      <c r="J51" s="15">
        <v>800</v>
      </c>
      <c r="K51" s="15">
        <v>0.6</v>
      </c>
      <c r="L51" s="15">
        <v>0.2</v>
      </c>
      <c r="M51" s="15">
        <v>150</v>
      </c>
      <c r="N51" s="15">
        <v>1</v>
      </c>
      <c r="O51" s="15" t="s">
        <v>9407</v>
      </c>
    </row>
    <row r="52" spans="1:15">
      <c r="G52" s="30" t="s">
        <v>9811</v>
      </c>
    </row>
    <row r="53" spans="1:15" ht="14.5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</row>
  </sheetData>
  <sheetProtection sheet="1" objects="1" scenarios="1" sort="0" autoFilter="0"/>
  <autoFilter ref="A2:O2" xr:uid="{98BA3B32-F310-4176-8567-C29D3DC690D4}"/>
  <phoneticPr fontId="5" type="noConversion"/>
  <hyperlinks>
    <hyperlink ref="A3" r:id="rId1" xr:uid="{DD79D077-FADE-434A-91EA-840B109B569A}"/>
    <hyperlink ref="A4" r:id="rId2" xr:uid="{3FCE0DA0-7938-4665-9B69-87AE26BB0C36}"/>
    <hyperlink ref="A5" r:id="rId3" xr:uid="{FBCE2A67-4235-4F62-B435-6FA6323F7F2B}"/>
    <hyperlink ref="A6" r:id="rId4" xr:uid="{FD297CF9-68E6-4C8E-A125-E8C4F8CF34DF}"/>
    <hyperlink ref="A7" r:id="rId5" xr:uid="{A54C64F1-C3B4-4489-97E1-955476EBA9BE}"/>
    <hyperlink ref="A8" r:id="rId6" xr:uid="{B36422E8-089C-4D15-BB24-96D9C42B4A3F}"/>
    <hyperlink ref="A9" r:id="rId7" xr:uid="{322F3CD2-771A-4DF7-9568-5257D2C37F42}"/>
    <hyperlink ref="A10" r:id="rId8" xr:uid="{76098C0D-0463-480A-8EAC-CE73861D7023}"/>
    <hyperlink ref="A11" r:id="rId9" xr:uid="{2A214B0F-B63B-401A-8FF0-F1902E00BA26}"/>
    <hyperlink ref="A12" r:id="rId10" xr:uid="{6D28356C-CE4F-48D9-8DD9-68373E35D092}"/>
    <hyperlink ref="A13" r:id="rId11" xr:uid="{3667D2C4-95A2-44B7-8EF6-307B8AB837C9}"/>
    <hyperlink ref="A14" r:id="rId12" xr:uid="{1BCDF0CC-0D0E-4D8A-923A-7928EE509295}"/>
    <hyperlink ref="A15" r:id="rId13" xr:uid="{C62CC9BC-C24C-4A70-9899-7E39F71D8DC9}"/>
    <hyperlink ref="A16" r:id="rId14" xr:uid="{007F24D6-4E5C-45E7-9F57-DBAE743638D9}"/>
    <hyperlink ref="A17" r:id="rId15" xr:uid="{C9DBC427-E332-4E25-8E9A-47FF7E66A0D4}"/>
    <hyperlink ref="A18" r:id="rId16" xr:uid="{8CD626FB-5EB4-4533-85C7-C084A764F76F}"/>
    <hyperlink ref="A19" r:id="rId17" xr:uid="{54BB556E-111E-4936-9502-45A69B802FCA}"/>
    <hyperlink ref="A20" r:id="rId18" xr:uid="{B8E881E2-D013-4D5E-A4D8-D1964BB51EDD}"/>
    <hyperlink ref="A21" r:id="rId19" xr:uid="{D767405E-46C8-4B34-A949-548F9B7D5FD3}"/>
    <hyperlink ref="A22" r:id="rId20" xr:uid="{0F293D62-BEB2-40EA-A20F-F54D7B7DD664}"/>
    <hyperlink ref="A23" r:id="rId21" xr:uid="{697356C0-C8C2-4A9A-B79D-0DF9129807E6}"/>
    <hyperlink ref="A24" r:id="rId22" xr:uid="{244D2CBF-77F9-4205-AEC5-0259354B4D88}"/>
    <hyperlink ref="A25" r:id="rId23" xr:uid="{C67767A4-E059-4AAC-9378-8EE096689C24}"/>
    <hyperlink ref="A26" r:id="rId24" xr:uid="{AF827736-3C6E-49E4-979F-3417938E54E0}"/>
    <hyperlink ref="A27" r:id="rId25" xr:uid="{B71EDF27-B5E6-47C1-B804-F96B8B18A904}"/>
    <hyperlink ref="A28" r:id="rId26" xr:uid="{A97FD4BA-A348-49DC-B295-AC5C4AC2793B}"/>
    <hyperlink ref="A29" r:id="rId27" xr:uid="{1002F23F-4A08-4656-A7F1-8D946F824697}"/>
    <hyperlink ref="A30" r:id="rId28" xr:uid="{FBE9B4B7-4F73-497C-AEF1-F4BB02AB8BEC}"/>
    <hyperlink ref="A31" r:id="rId29" xr:uid="{34AA903C-34D6-4B6A-9B65-4447F5F29C34}"/>
    <hyperlink ref="A32" r:id="rId30" xr:uid="{92A721EA-8632-4DBB-871D-342BCA0FA635}"/>
    <hyperlink ref="A33" r:id="rId31" xr:uid="{34A1CD9F-F3AE-44CD-A593-0973F3E0AC0B}"/>
    <hyperlink ref="A34" r:id="rId32" xr:uid="{3F757E4A-49AA-4379-992D-2C1E37BA9B4E}"/>
    <hyperlink ref="A35" r:id="rId33" xr:uid="{5A9E8FAC-8E05-482C-8104-6911F9C704D3}"/>
    <hyperlink ref="A36" r:id="rId34" xr:uid="{8AA5FCB0-2493-4962-8F9D-221825B054A3}"/>
    <hyperlink ref="A37" r:id="rId35" xr:uid="{6A1B0970-A454-4FD8-A0E8-43A93408966F}"/>
    <hyperlink ref="A38" r:id="rId36" xr:uid="{6DF7837E-556B-44A8-9B62-F2521EBA0E3C}"/>
    <hyperlink ref="A39" r:id="rId37" xr:uid="{D7E11FC1-2BBB-447F-A43E-07758DFA8759}"/>
    <hyperlink ref="A40" r:id="rId38" xr:uid="{915FE74D-A097-462A-89DE-BB7862A027D7}"/>
    <hyperlink ref="A41" r:id="rId39" xr:uid="{05EDF3B2-D36A-4F07-AA2D-34C2BF258CA9}"/>
    <hyperlink ref="A42" r:id="rId40" xr:uid="{9C614DF2-AC4E-452B-B385-BAF12DE6A263}"/>
    <hyperlink ref="A43" r:id="rId41" xr:uid="{1D9DECB8-45CE-4EB2-AECF-1D03FBA8738C}"/>
    <hyperlink ref="A44" r:id="rId42" xr:uid="{9617B1A5-A5B5-4B92-9FD8-BA089DC3E029}"/>
    <hyperlink ref="A45" r:id="rId43" xr:uid="{75C6E489-F280-4961-953C-CFC8E671BF9A}"/>
    <hyperlink ref="A46" r:id="rId44" xr:uid="{05CD36F9-4392-484F-8A4D-07CF52E0B3EC}"/>
    <hyperlink ref="A47" r:id="rId45" xr:uid="{2A87B182-D4CB-4692-85D2-23CB4DE28A2F}"/>
    <hyperlink ref="A48" r:id="rId46" xr:uid="{7095EE28-3E49-4E43-83B7-0DDB3F14F852}"/>
    <hyperlink ref="A49" r:id="rId47" xr:uid="{9C16A627-475F-4D1B-B3D5-FE642D69B5FA}"/>
    <hyperlink ref="A50" r:id="rId48" xr:uid="{D7D21050-8D64-4DF2-8189-B6F406133251}"/>
    <hyperlink ref="A51" r:id="rId49" xr:uid="{D30518D5-CCD4-4AD5-B606-68EA5491FDF5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9A728-7D94-4DAF-B37D-5BED93EBDC65}">
  <sheetPr codeName="工作表24"/>
  <dimension ref="A1:O40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2.08984375" style="16" customWidth="1"/>
    <col min="3" max="3" width="16.90625" style="16" customWidth="1"/>
    <col min="4" max="4" width="12.26953125" style="16" customWidth="1"/>
    <col min="5" max="7" width="10.90625" style="16" customWidth="1"/>
    <col min="8" max="8" width="13.6328125" style="16" customWidth="1"/>
    <col min="9" max="10" width="11.7265625" style="16" customWidth="1"/>
    <col min="11" max="15" width="7.6328125" style="16" customWidth="1"/>
    <col min="16" max="16" width="13.1796875" style="16" customWidth="1"/>
    <col min="17" max="20" width="8.7265625" style="16"/>
    <col min="21" max="21" width="14.81640625" style="16" customWidth="1"/>
    <col min="22" max="22" width="8.7265625" style="16"/>
    <col min="23" max="23" width="24.1796875" style="16" customWidth="1"/>
    <col min="24" max="24" width="18.81640625" style="16" customWidth="1"/>
    <col min="25" max="25" width="8.7265625" style="16"/>
    <col min="26" max="26" width="14.1796875" style="16" customWidth="1"/>
    <col min="27" max="27" width="12.54296875" style="16" customWidth="1"/>
    <col min="28" max="16384" width="8.726562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10294</v>
      </c>
      <c r="E2" s="17" t="s">
        <v>10295</v>
      </c>
      <c r="F2" s="17" t="s">
        <v>10296</v>
      </c>
      <c r="G2" s="17" t="s">
        <v>10297</v>
      </c>
      <c r="H2" s="17" t="s">
        <v>10298</v>
      </c>
      <c r="I2" s="17" t="s">
        <v>10299</v>
      </c>
      <c r="J2" s="17" t="s">
        <v>10300</v>
      </c>
      <c r="K2" s="17" t="s">
        <v>10301</v>
      </c>
      <c r="L2" s="17" t="s">
        <v>10266</v>
      </c>
      <c r="M2" s="17" t="s">
        <v>10255</v>
      </c>
      <c r="N2" s="17" t="s">
        <v>10256</v>
      </c>
      <c r="O2" s="17" t="s">
        <v>10257</v>
      </c>
    </row>
    <row r="3" spans="1:15" ht="14.5">
      <c r="A3" s="3" t="s">
        <v>7562</v>
      </c>
      <c r="B3" s="15" t="s">
        <v>1</v>
      </c>
      <c r="C3" s="15" t="s">
        <v>7261</v>
      </c>
      <c r="D3" s="15" t="s">
        <v>7563</v>
      </c>
      <c r="E3" s="15">
        <v>-45</v>
      </c>
      <c r="F3" s="15">
        <v>-50</v>
      </c>
      <c r="G3" s="15">
        <v>-5</v>
      </c>
      <c r="H3" s="15">
        <v>-0.5</v>
      </c>
      <c r="I3" s="15">
        <v>100</v>
      </c>
      <c r="J3" s="15">
        <v>250</v>
      </c>
      <c r="K3" s="15">
        <v>-0.7</v>
      </c>
      <c r="L3" s="15">
        <v>0.3</v>
      </c>
      <c r="M3" s="15">
        <v>150</v>
      </c>
      <c r="N3" s="15">
        <v>1</v>
      </c>
      <c r="O3" s="15" t="s">
        <v>910</v>
      </c>
    </row>
    <row r="4" spans="1:15" ht="14.5">
      <c r="A4" s="3" t="s">
        <v>7564</v>
      </c>
      <c r="B4" s="15" t="s">
        <v>1</v>
      </c>
      <c r="C4" s="15" t="s">
        <v>7425</v>
      </c>
      <c r="D4" s="15" t="s">
        <v>7563</v>
      </c>
      <c r="E4" s="15">
        <v>-45</v>
      </c>
      <c r="F4" s="15">
        <v>-50</v>
      </c>
      <c r="G4" s="15">
        <v>-5</v>
      </c>
      <c r="H4" s="15">
        <v>-0.5</v>
      </c>
      <c r="I4" s="15">
        <v>100</v>
      </c>
      <c r="J4" s="15">
        <v>250</v>
      </c>
      <c r="K4" s="15">
        <v>-0.7</v>
      </c>
      <c r="L4" s="15">
        <v>0.2</v>
      </c>
      <c r="M4" s="15">
        <v>150</v>
      </c>
      <c r="N4" s="15">
        <v>1</v>
      </c>
      <c r="O4" s="15" t="s">
        <v>910</v>
      </c>
    </row>
    <row r="5" spans="1:15" ht="14.5">
      <c r="A5" s="3" t="s">
        <v>7565</v>
      </c>
      <c r="B5" s="15" t="s">
        <v>1</v>
      </c>
      <c r="C5" s="15" t="s">
        <v>7261</v>
      </c>
      <c r="D5" s="15" t="s">
        <v>7563</v>
      </c>
      <c r="E5" s="15">
        <v>-45</v>
      </c>
      <c r="F5" s="15">
        <v>-50</v>
      </c>
      <c r="G5" s="15">
        <v>-5</v>
      </c>
      <c r="H5" s="15">
        <v>-0.5</v>
      </c>
      <c r="I5" s="15">
        <v>160</v>
      </c>
      <c r="J5" s="15">
        <v>400</v>
      </c>
      <c r="K5" s="15">
        <v>-0.7</v>
      </c>
      <c r="L5" s="15">
        <v>0.3</v>
      </c>
      <c r="M5" s="15">
        <v>150</v>
      </c>
      <c r="N5" s="15">
        <v>1</v>
      </c>
      <c r="O5" s="15" t="s">
        <v>910</v>
      </c>
    </row>
    <row r="6" spans="1:15" ht="14.5">
      <c r="A6" s="3" t="s">
        <v>7566</v>
      </c>
      <c r="B6" s="15" t="s">
        <v>1</v>
      </c>
      <c r="C6" s="15" t="s">
        <v>7425</v>
      </c>
      <c r="D6" s="15" t="s">
        <v>7563</v>
      </c>
      <c r="E6" s="15">
        <v>-45</v>
      </c>
      <c r="F6" s="15">
        <v>-50</v>
      </c>
      <c r="G6" s="15">
        <v>-5</v>
      </c>
      <c r="H6" s="15">
        <v>-0.5</v>
      </c>
      <c r="I6" s="15">
        <v>160</v>
      </c>
      <c r="J6" s="15">
        <v>400</v>
      </c>
      <c r="K6" s="15">
        <v>-0.7</v>
      </c>
      <c r="L6" s="15">
        <v>0.2</v>
      </c>
      <c r="M6" s="15">
        <v>150</v>
      </c>
      <c r="N6" s="15">
        <v>1</v>
      </c>
      <c r="O6" s="15" t="s">
        <v>910</v>
      </c>
    </row>
    <row r="7" spans="1:15" ht="14.5">
      <c r="A7" s="3" t="s">
        <v>7567</v>
      </c>
      <c r="B7" s="15" t="s">
        <v>1</v>
      </c>
      <c r="C7" s="15" t="s">
        <v>7261</v>
      </c>
      <c r="D7" s="15" t="s">
        <v>7563</v>
      </c>
      <c r="E7" s="15">
        <v>-45</v>
      </c>
      <c r="F7" s="15">
        <v>-50</v>
      </c>
      <c r="G7" s="15">
        <v>-5</v>
      </c>
      <c r="H7" s="15">
        <v>-0.5</v>
      </c>
      <c r="I7" s="15">
        <v>250</v>
      </c>
      <c r="J7" s="15">
        <v>600</v>
      </c>
      <c r="K7" s="15">
        <v>-0.7</v>
      </c>
      <c r="L7" s="15">
        <v>0.3</v>
      </c>
      <c r="M7" s="15">
        <v>150</v>
      </c>
      <c r="N7" s="15">
        <v>1</v>
      </c>
      <c r="O7" s="15" t="s">
        <v>910</v>
      </c>
    </row>
    <row r="8" spans="1:15" ht="14.5">
      <c r="A8" s="3" t="s">
        <v>7568</v>
      </c>
      <c r="B8" s="15" t="s">
        <v>1</v>
      </c>
      <c r="C8" s="15" t="s">
        <v>7425</v>
      </c>
      <c r="D8" s="15" t="s">
        <v>7563</v>
      </c>
      <c r="E8" s="15">
        <v>-45</v>
      </c>
      <c r="F8" s="15">
        <v>-50</v>
      </c>
      <c r="G8" s="15">
        <v>-5</v>
      </c>
      <c r="H8" s="15">
        <v>-0.5</v>
      </c>
      <c r="I8" s="15">
        <v>250</v>
      </c>
      <c r="J8" s="15">
        <v>600</v>
      </c>
      <c r="K8" s="15">
        <v>-0.7</v>
      </c>
      <c r="L8" s="15">
        <v>0.2</v>
      </c>
      <c r="M8" s="15">
        <v>150</v>
      </c>
      <c r="N8" s="15">
        <v>1</v>
      </c>
      <c r="O8" s="15" t="s">
        <v>910</v>
      </c>
    </row>
    <row r="9" spans="1:15" ht="14.5">
      <c r="A9" s="3" t="s">
        <v>7569</v>
      </c>
      <c r="B9" s="15" t="s">
        <v>1</v>
      </c>
      <c r="C9" s="15" t="s">
        <v>7261</v>
      </c>
      <c r="D9" s="15" t="s">
        <v>7563</v>
      </c>
      <c r="E9" s="15">
        <v>-65</v>
      </c>
      <c r="F9" s="15">
        <v>-80</v>
      </c>
      <c r="G9" s="15">
        <v>-5</v>
      </c>
      <c r="H9" s="15">
        <v>-0.1</v>
      </c>
      <c r="I9" s="15">
        <v>125</v>
      </c>
      <c r="J9" s="15">
        <v>250</v>
      </c>
      <c r="K9" s="15">
        <v>-0.65</v>
      </c>
      <c r="L9" s="15">
        <v>0.2</v>
      </c>
      <c r="M9" s="15">
        <v>150</v>
      </c>
      <c r="N9" s="15">
        <v>1</v>
      </c>
      <c r="O9" s="15" t="s">
        <v>910</v>
      </c>
    </row>
    <row r="10" spans="1:15" ht="14.5">
      <c r="A10" s="3" t="s">
        <v>7570</v>
      </c>
      <c r="B10" s="15" t="s">
        <v>1</v>
      </c>
      <c r="C10" s="15" t="s">
        <v>7261</v>
      </c>
      <c r="D10" s="15" t="s">
        <v>7563</v>
      </c>
      <c r="E10" s="15">
        <v>-65</v>
      </c>
      <c r="F10" s="15">
        <v>-80</v>
      </c>
      <c r="G10" s="15">
        <v>-5</v>
      </c>
      <c r="H10" s="15">
        <v>-0.1</v>
      </c>
      <c r="I10" s="15">
        <v>220</v>
      </c>
      <c r="J10" s="15">
        <v>475</v>
      </c>
      <c r="K10" s="15">
        <v>-0.65</v>
      </c>
      <c r="L10" s="15">
        <v>0.2</v>
      </c>
      <c r="M10" s="15">
        <v>150</v>
      </c>
      <c r="N10" s="15">
        <v>1</v>
      </c>
      <c r="O10" s="15" t="s">
        <v>910</v>
      </c>
    </row>
    <row r="11" spans="1:15" ht="14.5">
      <c r="A11" s="3" t="s">
        <v>7571</v>
      </c>
      <c r="B11" s="15" t="s">
        <v>1</v>
      </c>
      <c r="C11" s="15" t="s">
        <v>7261</v>
      </c>
      <c r="D11" s="15" t="s">
        <v>7563</v>
      </c>
      <c r="E11" s="15">
        <v>-45</v>
      </c>
      <c r="F11" s="15">
        <v>-50</v>
      </c>
      <c r="G11" s="15">
        <v>-5</v>
      </c>
      <c r="H11" s="15">
        <v>-0.1</v>
      </c>
      <c r="I11" s="15">
        <v>125</v>
      </c>
      <c r="J11" s="15">
        <v>250</v>
      </c>
      <c r="K11" s="15">
        <v>-0.65</v>
      </c>
      <c r="L11" s="15">
        <v>0.2</v>
      </c>
      <c r="M11" s="15">
        <v>150</v>
      </c>
      <c r="N11" s="15">
        <v>1</v>
      </c>
      <c r="O11" s="15" t="s">
        <v>910</v>
      </c>
    </row>
    <row r="12" spans="1:15" ht="14.5">
      <c r="A12" s="3" t="s">
        <v>7572</v>
      </c>
      <c r="B12" s="15" t="s">
        <v>1</v>
      </c>
      <c r="C12" s="15" t="s">
        <v>7261</v>
      </c>
      <c r="D12" s="15" t="s">
        <v>7563</v>
      </c>
      <c r="E12" s="15">
        <v>-45</v>
      </c>
      <c r="F12" s="15">
        <v>-50</v>
      </c>
      <c r="G12" s="15">
        <v>-5</v>
      </c>
      <c r="H12" s="15">
        <v>-0.1</v>
      </c>
      <c r="I12" s="15">
        <v>220</v>
      </c>
      <c r="J12" s="15">
        <v>475</v>
      </c>
      <c r="K12" s="15">
        <v>-0.65</v>
      </c>
      <c r="L12" s="15">
        <v>0.2</v>
      </c>
      <c r="M12" s="15">
        <v>150</v>
      </c>
      <c r="N12" s="15">
        <v>1</v>
      </c>
      <c r="O12" s="15" t="s">
        <v>910</v>
      </c>
    </row>
    <row r="13" spans="1:15" ht="14.5">
      <c r="A13" s="3" t="s">
        <v>7573</v>
      </c>
      <c r="B13" s="15" t="s">
        <v>1</v>
      </c>
      <c r="C13" s="15" t="s">
        <v>7261</v>
      </c>
      <c r="D13" s="15" t="s">
        <v>7563</v>
      </c>
      <c r="E13" s="15">
        <v>-45</v>
      </c>
      <c r="F13" s="15">
        <v>-50</v>
      </c>
      <c r="G13" s="15">
        <v>-5</v>
      </c>
      <c r="H13" s="15">
        <v>-0.1</v>
      </c>
      <c r="I13" s="15">
        <v>420</v>
      </c>
      <c r="J13" s="15">
        <v>800</v>
      </c>
      <c r="K13" s="15">
        <v>-0.65</v>
      </c>
      <c r="L13" s="15">
        <v>0.2</v>
      </c>
      <c r="M13" s="15">
        <v>150</v>
      </c>
      <c r="N13" s="15">
        <v>1</v>
      </c>
      <c r="O13" s="15" t="s">
        <v>910</v>
      </c>
    </row>
    <row r="14" spans="1:15" ht="14.5">
      <c r="A14" s="3" t="s">
        <v>7574</v>
      </c>
      <c r="B14" s="15" t="s">
        <v>1</v>
      </c>
      <c r="C14" s="15" t="s">
        <v>7261</v>
      </c>
      <c r="D14" s="15" t="s">
        <v>7563</v>
      </c>
      <c r="E14" s="15">
        <v>-30</v>
      </c>
      <c r="F14" s="15">
        <v>-30</v>
      </c>
      <c r="G14" s="15">
        <v>-5</v>
      </c>
      <c r="H14" s="15">
        <v>-0.1</v>
      </c>
      <c r="I14" s="15">
        <v>125</v>
      </c>
      <c r="J14" s="15">
        <v>250</v>
      </c>
      <c r="K14" s="15">
        <v>-0.65</v>
      </c>
      <c r="L14" s="15">
        <v>0.2</v>
      </c>
      <c r="M14" s="15">
        <v>150</v>
      </c>
      <c r="N14" s="15">
        <v>1</v>
      </c>
      <c r="O14" s="15" t="s">
        <v>910</v>
      </c>
    </row>
    <row r="15" spans="1:15" ht="14.5">
      <c r="A15" s="3" t="s">
        <v>7575</v>
      </c>
      <c r="B15" s="15" t="s">
        <v>1</v>
      </c>
      <c r="C15" s="15" t="s">
        <v>7261</v>
      </c>
      <c r="D15" s="15" t="s">
        <v>7563</v>
      </c>
      <c r="E15" s="15">
        <v>-30</v>
      </c>
      <c r="F15" s="15">
        <v>-30</v>
      </c>
      <c r="G15" s="15">
        <v>-5</v>
      </c>
      <c r="H15" s="15">
        <v>-0.1</v>
      </c>
      <c r="I15" s="15">
        <v>220</v>
      </c>
      <c r="J15" s="15">
        <v>475</v>
      </c>
      <c r="K15" s="15">
        <v>-0.65</v>
      </c>
      <c r="L15" s="15">
        <v>0.2</v>
      </c>
      <c r="M15" s="15">
        <v>150</v>
      </c>
      <c r="N15" s="15">
        <v>1</v>
      </c>
      <c r="O15" s="15" t="s">
        <v>910</v>
      </c>
    </row>
    <row r="16" spans="1:15" ht="14.5">
      <c r="A16" s="3" t="s">
        <v>7576</v>
      </c>
      <c r="B16" s="15" t="s">
        <v>1</v>
      </c>
      <c r="C16" s="15" t="s">
        <v>7261</v>
      </c>
      <c r="D16" s="15" t="s">
        <v>7563</v>
      </c>
      <c r="E16" s="15">
        <v>-30</v>
      </c>
      <c r="F16" s="15">
        <v>-30</v>
      </c>
      <c r="G16" s="15">
        <v>-5</v>
      </c>
      <c r="H16" s="15">
        <v>-0.1</v>
      </c>
      <c r="I16" s="15">
        <v>420</v>
      </c>
      <c r="J16" s="15">
        <v>800</v>
      </c>
      <c r="K16" s="15">
        <v>-0.65</v>
      </c>
      <c r="L16" s="15">
        <v>0.2</v>
      </c>
      <c r="M16" s="15">
        <v>150</v>
      </c>
      <c r="N16" s="15">
        <v>1</v>
      </c>
      <c r="O16" s="15" t="s">
        <v>910</v>
      </c>
    </row>
    <row r="17" spans="1:15" ht="14.5">
      <c r="A17" s="3" t="s">
        <v>7577</v>
      </c>
      <c r="B17" s="15" t="s">
        <v>1</v>
      </c>
      <c r="C17" s="15" t="s">
        <v>7261</v>
      </c>
      <c r="D17" s="15" t="s">
        <v>7563</v>
      </c>
      <c r="E17" s="15">
        <v>-60</v>
      </c>
      <c r="F17" s="15">
        <v>-60</v>
      </c>
      <c r="G17" s="15">
        <v>-5</v>
      </c>
      <c r="H17" s="15">
        <v>-0.6</v>
      </c>
      <c r="I17" s="15">
        <v>50</v>
      </c>
      <c r="J17" s="15">
        <v>100</v>
      </c>
      <c r="K17" s="15">
        <v>-0.4</v>
      </c>
      <c r="L17" s="15">
        <v>0.35</v>
      </c>
      <c r="M17" s="15">
        <v>150</v>
      </c>
      <c r="N17" s="15">
        <v>1</v>
      </c>
      <c r="O17" s="15" t="s">
        <v>910</v>
      </c>
    </row>
    <row r="18" spans="1:15" ht="14.5">
      <c r="A18" s="3" t="s">
        <v>7578</v>
      </c>
      <c r="B18" s="15" t="s">
        <v>1</v>
      </c>
      <c r="C18" s="15" t="s">
        <v>7261</v>
      </c>
      <c r="D18" s="15" t="s">
        <v>7563</v>
      </c>
      <c r="E18" s="15">
        <v>-40</v>
      </c>
      <c r="F18" s="15">
        <v>-40</v>
      </c>
      <c r="G18" s="15">
        <v>-5</v>
      </c>
      <c r="H18" s="15">
        <v>-0.2</v>
      </c>
      <c r="I18" s="15">
        <v>100</v>
      </c>
      <c r="J18" s="15">
        <v>300</v>
      </c>
      <c r="K18" s="15">
        <v>-0.4</v>
      </c>
      <c r="L18" s="15">
        <v>0.35</v>
      </c>
      <c r="M18" s="15">
        <v>150</v>
      </c>
      <c r="N18" s="15">
        <v>1</v>
      </c>
      <c r="O18" s="15" t="s">
        <v>910</v>
      </c>
    </row>
    <row r="19" spans="1:15" ht="14.5">
      <c r="A19" s="3" t="s">
        <v>7579</v>
      </c>
      <c r="B19" s="15" t="s">
        <v>1</v>
      </c>
      <c r="C19" s="15" t="s">
        <v>7559</v>
      </c>
      <c r="D19" s="15" t="s">
        <v>7563</v>
      </c>
      <c r="E19" s="15">
        <v>-40</v>
      </c>
      <c r="F19" s="15">
        <v>-40</v>
      </c>
      <c r="G19" s="15">
        <v>-5</v>
      </c>
      <c r="H19" s="15">
        <v>-0.2</v>
      </c>
      <c r="I19" s="15">
        <v>100</v>
      </c>
      <c r="J19" s="15">
        <v>300</v>
      </c>
      <c r="K19" s="15">
        <v>-0.25</v>
      </c>
      <c r="L19" s="15">
        <v>0.15</v>
      </c>
      <c r="M19" s="15">
        <v>150</v>
      </c>
      <c r="N19" s="15">
        <v>1</v>
      </c>
      <c r="O19" s="15" t="s">
        <v>910</v>
      </c>
    </row>
    <row r="20" spans="1:15" ht="14.5">
      <c r="A20" s="3" t="s">
        <v>9792</v>
      </c>
      <c r="B20" s="15" t="s">
        <v>1</v>
      </c>
      <c r="C20" s="15" t="s">
        <v>7356</v>
      </c>
      <c r="D20" s="15" t="s">
        <v>7563</v>
      </c>
      <c r="E20" s="15">
        <v>-500</v>
      </c>
      <c r="F20" s="15">
        <v>-500</v>
      </c>
      <c r="G20" s="15">
        <v>-5</v>
      </c>
      <c r="H20" s="15">
        <v>-0.15</v>
      </c>
      <c r="I20" s="15">
        <v>100</v>
      </c>
      <c r="J20" s="15">
        <v>300</v>
      </c>
      <c r="K20" s="15">
        <v>-0.5</v>
      </c>
      <c r="L20" s="15">
        <v>1</v>
      </c>
      <c r="M20" s="15">
        <v>150</v>
      </c>
      <c r="N20" s="15">
        <v>3</v>
      </c>
      <c r="O20" s="15" t="s">
        <v>910</v>
      </c>
    </row>
    <row r="21" spans="1:15" ht="14.5">
      <c r="A21" s="3" t="s">
        <v>7580</v>
      </c>
      <c r="B21" s="15" t="s">
        <v>1</v>
      </c>
      <c r="C21" s="15" t="s">
        <v>7261</v>
      </c>
      <c r="D21" s="15" t="s">
        <v>7563</v>
      </c>
      <c r="E21" s="15">
        <v>-500</v>
      </c>
      <c r="F21" s="15">
        <v>-500</v>
      </c>
      <c r="G21" s="15">
        <v>-5</v>
      </c>
      <c r="H21" s="15">
        <v>-0.15</v>
      </c>
      <c r="I21" s="15">
        <v>150</v>
      </c>
      <c r="J21" s="15">
        <v>300</v>
      </c>
      <c r="K21" s="15">
        <v>-0.2</v>
      </c>
      <c r="L21" s="15">
        <v>0.3</v>
      </c>
      <c r="M21" s="15">
        <v>150</v>
      </c>
      <c r="N21" s="15">
        <v>1</v>
      </c>
      <c r="O21" s="15" t="s">
        <v>910</v>
      </c>
    </row>
    <row r="22" spans="1:15" ht="14.5">
      <c r="A22" s="3" t="s">
        <v>7581</v>
      </c>
      <c r="B22" s="15" t="s">
        <v>1</v>
      </c>
      <c r="C22" s="15" t="s">
        <v>7339</v>
      </c>
      <c r="D22" s="15" t="s">
        <v>7563</v>
      </c>
      <c r="E22" s="15">
        <v>-30</v>
      </c>
      <c r="F22" s="15">
        <v>-50</v>
      </c>
      <c r="G22" s="15">
        <v>-6</v>
      </c>
      <c r="H22" s="15">
        <v>-3</v>
      </c>
      <c r="I22" s="15">
        <v>100</v>
      </c>
      <c r="J22" s="15">
        <v>500</v>
      </c>
      <c r="K22" s="15">
        <v>-0.3</v>
      </c>
      <c r="L22" s="15">
        <v>1.6</v>
      </c>
      <c r="M22" s="15">
        <v>150</v>
      </c>
      <c r="N22" s="15">
        <v>3</v>
      </c>
      <c r="O22" s="15" t="s">
        <v>910</v>
      </c>
    </row>
    <row r="23" spans="1:15" ht="14.5">
      <c r="A23" s="3" t="s">
        <v>9783</v>
      </c>
      <c r="B23" s="15" t="s">
        <v>1</v>
      </c>
      <c r="C23" s="15" t="s">
        <v>7425</v>
      </c>
      <c r="D23" s="15" t="s">
        <v>7563</v>
      </c>
      <c r="E23" s="15">
        <v>-45</v>
      </c>
      <c r="F23" s="15">
        <v>-50</v>
      </c>
      <c r="G23" s="15">
        <v>-5</v>
      </c>
      <c r="H23" s="15">
        <v>-0.5</v>
      </c>
      <c r="I23" s="15">
        <v>160</v>
      </c>
      <c r="J23" s="15">
        <v>400</v>
      </c>
      <c r="K23" s="15">
        <v>-0.7</v>
      </c>
      <c r="L23" s="15">
        <v>0.2</v>
      </c>
      <c r="M23" s="15">
        <v>150</v>
      </c>
      <c r="N23" s="15">
        <v>1</v>
      </c>
      <c r="O23" s="15" t="s">
        <v>9407</v>
      </c>
    </row>
    <row r="24" spans="1:15" ht="14.5">
      <c r="A24" s="3" t="s">
        <v>9784</v>
      </c>
      <c r="B24" s="15" t="s">
        <v>1</v>
      </c>
      <c r="C24" s="15" t="s">
        <v>7425</v>
      </c>
      <c r="D24" s="15" t="s">
        <v>7563</v>
      </c>
      <c r="E24" s="15">
        <v>-45</v>
      </c>
      <c r="F24" s="15">
        <v>-50</v>
      </c>
      <c r="G24" s="15">
        <v>-5</v>
      </c>
      <c r="H24" s="15">
        <v>-0.5</v>
      </c>
      <c r="I24" s="15">
        <v>250</v>
      </c>
      <c r="J24" s="15">
        <v>600</v>
      </c>
      <c r="K24" s="15">
        <v>-0.7</v>
      </c>
      <c r="L24" s="15">
        <v>0.2</v>
      </c>
      <c r="M24" s="15">
        <v>150</v>
      </c>
      <c r="N24" s="15">
        <v>1</v>
      </c>
      <c r="O24" s="15" t="s">
        <v>9407</v>
      </c>
    </row>
    <row r="25" spans="1:15" ht="14.5">
      <c r="A25" s="3" t="s">
        <v>9785</v>
      </c>
      <c r="B25" s="15" t="s">
        <v>1</v>
      </c>
      <c r="C25" s="15" t="s">
        <v>7261</v>
      </c>
      <c r="D25" s="15" t="s">
        <v>7563</v>
      </c>
      <c r="E25" s="15">
        <v>-65</v>
      </c>
      <c r="F25" s="15">
        <v>-80</v>
      </c>
      <c r="G25" s="15">
        <v>-5</v>
      </c>
      <c r="H25" s="15">
        <v>-0.1</v>
      </c>
      <c r="I25" s="15">
        <v>220</v>
      </c>
      <c r="J25" s="15">
        <v>475</v>
      </c>
      <c r="K25" s="15">
        <v>-0.65</v>
      </c>
      <c r="L25" s="15">
        <v>0.2</v>
      </c>
      <c r="M25" s="15">
        <v>150</v>
      </c>
      <c r="N25" s="15">
        <v>1</v>
      </c>
      <c r="O25" s="15" t="s">
        <v>9407</v>
      </c>
    </row>
    <row r="26" spans="1:15" ht="14.5">
      <c r="A26" s="3" t="s">
        <v>9786</v>
      </c>
      <c r="B26" s="15" t="s">
        <v>1</v>
      </c>
      <c r="C26" s="15" t="s">
        <v>7261</v>
      </c>
      <c r="D26" s="15" t="s">
        <v>7563</v>
      </c>
      <c r="E26" s="15">
        <v>-45</v>
      </c>
      <c r="F26" s="15">
        <v>-50</v>
      </c>
      <c r="G26" s="15">
        <v>-5</v>
      </c>
      <c r="H26" s="15">
        <v>-0.1</v>
      </c>
      <c r="I26" s="15">
        <v>220</v>
      </c>
      <c r="J26" s="15">
        <v>800</v>
      </c>
      <c r="K26" s="15">
        <v>-0.65</v>
      </c>
      <c r="L26" s="15">
        <v>0.2</v>
      </c>
      <c r="M26" s="15">
        <v>150</v>
      </c>
      <c r="N26" s="15">
        <v>1</v>
      </c>
      <c r="O26" s="15" t="s">
        <v>9407</v>
      </c>
    </row>
    <row r="27" spans="1:15" ht="14.5">
      <c r="A27" s="3" t="s">
        <v>9787</v>
      </c>
      <c r="B27" s="15" t="s">
        <v>1</v>
      </c>
      <c r="C27" s="15" t="s">
        <v>7261</v>
      </c>
      <c r="D27" s="15" t="s">
        <v>7563</v>
      </c>
      <c r="E27" s="15">
        <v>-45</v>
      </c>
      <c r="F27" s="15">
        <v>-50</v>
      </c>
      <c r="G27" s="15">
        <v>-5</v>
      </c>
      <c r="H27" s="15">
        <v>-0.1</v>
      </c>
      <c r="I27" s="15">
        <v>420</v>
      </c>
      <c r="J27" s="15">
        <v>800</v>
      </c>
      <c r="K27" s="15">
        <v>-0.65</v>
      </c>
      <c r="L27" s="15">
        <v>0.2</v>
      </c>
      <c r="M27" s="15">
        <v>150</v>
      </c>
      <c r="N27" s="15">
        <v>1</v>
      </c>
      <c r="O27" s="15" t="s">
        <v>9407</v>
      </c>
    </row>
    <row r="28" spans="1:15" ht="14.5">
      <c r="A28" s="3" t="s">
        <v>9788</v>
      </c>
      <c r="B28" s="15" t="s">
        <v>1</v>
      </c>
      <c r="C28" s="15" t="s">
        <v>7267</v>
      </c>
      <c r="D28" s="15" t="s">
        <v>7563</v>
      </c>
      <c r="E28" s="15">
        <v>-65</v>
      </c>
      <c r="F28" s="15">
        <v>-80</v>
      </c>
      <c r="G28" s="15">
        <v>-5</v>
      </c>
      <c r="H28" s="15">
        <v>-0.1</v>
      </c>
      <c r="I28" s="15">
        <v>200</v>
      </c>
      <c r="J28" s="15">
        <v>450</v>
      </c>
      <c r="K28" s="15">
        <v>-0.3</v>
      </c>
      <c r="L28" s="15">
        <v>0.2</v>
      </c>
      <c r="M28" s="15">
        <v>150</v>
      </c>
      <c r="N28" s="15">
        <v>1</v>
      </c>
      <c r="O28" s="15" t="s">
        <v>9407</v>
      </c>
    </row>
    <row r="29" spans="1:15" ht="14.5">
      <c r="A29" s="3" t="s">
        <v>9789</v>
      </c>
      <c r="B29" s="15" t="s">
        <v>1</v>
      </c>
      <c r="C29" s="15" t="s">
        <v>7267</v>
      </c>
      <c r="D29" s="15" t="s">
        <v>7563</v>
      </c>
      <c r="E29" s="15">
        <v>-45</v>
      </c>
      <c r="F29" s="15">
        <v>-50</v>
      </c>
      <c r="G29" s="15">
        <v>-5</v>
      </c>
      <c r="H29" s="15">
        <v>-0.2</v>
      </c>
      <c r="I29" s="15">
        <v>125</v>
      </c>
      <c r="J29" s="15">
        <v>630</v>
      </c>
      <c r="K29" s="15">
        <v>-0.65</v>
      </c>
      <c r="L29" s="15">
        <v>0.2</v>
      </c>
      <c r="M29" s="15">
        <v>150</v>
      </c>
      <c r="N29" s="15">
        <v>1</v>
      </c>
      <c r="O29" s="15" t="s">
        <v>9407</v>
      </c>
    </row>
    <row r="30" spans="1:15" ht="14.5">
      <c r="A30" s="3" t="s">
        <v>9790</v>
      </c>
      <c r="B30" s="15" t="s">
        <v>1</v>
      </c>
      <c r="C30" s="15" t="s">
        <v>7261</v>
      </c>
      <c r="D30" s="15" t="s">
        <v>7563</v>
      </c>
      <c r="E30" s="15">
        <v>-60</v>
      </c>
      <c r="F30" s="15">
        <v>-60</v>
      </c>
      <c r="G30" s="15">
        <v>-5</v>
      </c>
      <c r="H30" s="15">
        <v>-0.6</v>
      </c>
      <c r="I30" s="15">
        <v>100</v>
      </c>
      <c r="J30" s="15">
        <v>300</v>
      </c>
      <c r="K30" s="15">
        <v>-1.6</v>
      </c>
      <c r="L30" s="15">
        <v>0.35</v>
      </c>
      <c r="M30" s="15">
        <v>150</v>
      </c>
      <c r="N30" s="15">
        <v>1</v>
      </c>
      <c r="O30" s="15" t="s">
        <v>9407</v>
      </c>
    </row>
    <row r="31" spans="1:15" ht="14.5">
      <c r="A31" s="3" t="s">
        <v>9791</v>
      </c>
      <c r="B31" s="15" t="s">
        <v>1</v>
      </c>
      <c r="C31" s="15" t="s">
        <v>7261</v>
      </c>
      <c r="D31" s="15" t="s">
        <v>7563</v>
      </c>
      <c r="E31" s="15">
        <v>-40</v>
      </c>
      <c r="F31" s="15">
        <v>-40</v>
      </c>
      <c r="G31" s="15">
        <v>-5</v>
      </c>
      <c r="H31" s="15">
        <v>-0.2</v>
      </c>
      <c r="I31" s="15">
        <v>100</v>
      </c>
      <c r="J31" s="15">
        <v>300</v>
      </c>
      <c r="K31" s="15">
        <v>-1.6</v>
      </c>
      <c r="L31" s="15">
        <v>0.35</v>
      </c>
      <c r="M31" s="15">
        <v>150</v>
      </c>
      <c r="N31" s="15">
        <v>1</v>
      </c>
      <c r="O31" s="15" t="s">
        <v>9407</v>
      </c>
    </row>
    <row r="32" spans="1:15" ht="14.5">
      <c r="A32" s="3" t="s">
        <v>9812</v>
      </c>
      <c r="B32" s="15" t="s">
        <v>1</v>
      </c>
      <c r="C32" s="15" t="s">
        <v>7261</v>
      </c>
      <c r="D32" s="15" t="s">
        <v>7563</v>
      </c>
      <c r="E32" s="15">
        <v>-45</v>
      </c>
      <c r="F32" s="15">
        <v>-50</v>
      </c>
      <c r="G32" s="15">
        <v>-5</v>
      </c>
      <c r="H32" s="15">
        <v>-0.5</v>
      </c>
      <c r="I32" s="15">
        <v>160</v>
      </c>
      <c r="J32" s="15">
        <v>400</v>
      </c>
      <c r="K32" s="15">
        <v>-0.7</v>
      </c>
      <c r="L32" s="15">
        <v>0.3</v>
      </c>
      <c r="M32" s="15">
        <v>150</v>
      </c>
      <c r="N32" s="15">
        <v>1</v>
      </c>
      <c r="O32" s="15" t="s">
        <v>9407</v>
      </c>
    </row>
    <row r="33" spans="1:15" ht="14.5">
      <c r="A33" s="3" t="s">
        <v>9813</v>
      </c>
      <c r="B33" s="15" t="s">
        <v>1</v>
      </c>
      <c r="C33" s="15" t="s">
        <v>7261</v>
      </c>
      <c r="D33" s="15" t="s">
        <v>7563</v>
      </c>
      <c r="E33" s="15">
        <v>-45</v>
      </c>
      <c r="F33" s="15">
        <v>-50</v>
      </c>
      <c r="G33" s="15">
        <v>-5</v>
      </c>
      <c r="H33" s="15">
        <v>-0.5</v>
      </c>
      <c r="I33" s="15">
        <v>250</v>
      </c>
      <c r="J33" s="15">
        <v>600</v>
      </c>
      <c r="K33" s="15">
        <v>-0.7</v>
      </c>
      <c r="L33" s="15">
        <v>0.3</v>
      </c>
      <c r="M33" s="15">
        <v>150</v>
      </c>
      <c r="N33" s="15">
        <v>1</v>
      </c>
      <c r="O33" s="15" t="s">
        <v>9407</v>
      </c>
    </row>
    <row r="34" spans="1:15" ht="14.5">
      <c r="A34" s="3" t="s">
        <v>9814</v>
      </c>
      <c r="B34" s="15" t="s">
        <v>1</v>
      </c>
      <c r="C34" s="15" t="s">
        <v>7425</v>
      </c>
      <c r="D34" s="15" t="s">
        <v>7563</v>
      </c>
      <c r="E34" s="15">
        <v>-65</v>
      </c>
      <c r="F34" s="15">
        <v>-80</v>
      </c>
      <c r="G34" s="15">
        <v>-5</v>
      </c>
      <c r="H34" s="15">
        <v>-0.1</v>
      </c>
      <c r="I34" s="15">
        <v>220</v>
      </c>
      <c r="J34" s="15">
        <v>475</v>
      </c>
      <c r="K34" s="15">
        <v>-0.65</v>
      </c>
      <c r="L34" s="15">
        <v>0.2</v>
      </c>
      <c r="M34" s="15">
        <v>150</v>
      </c>
      <c r="N34" s="15">
        <v>1</v>
      </c>
      <c r="O34" s="15" t="s">
        <v>9407</v>
      </c>
    </row>
    <row r="35" spans="1:15" ht="14.5">
      <c r="A35" s="3" t="s">
        <v>9815</v>
      </c>
      <c r="B35" s="15" t="s">
        <v>1</v>
      </c>
      <c r="C35" s="15" t="s">
        <v>7425</v>
      </c>
      <c r="D35" s="15" t="s">
        <v>7563</v>
      </c>
      <c r="E35" s="15">
        <v>-45</v>
      </c>
      <c r="F35" s="15">
        <v>-50</v>
      </c>
      <c r="G35" s="15">
        <v>-5</v>
      </c>
      <c r="H35" s="15">
        <v>-0.1</v>
      </c>
      <c r="I35" s="15">
        <v>220</v>
      </c>
      <c r="J35" s="15">
        <v>475</v>
      </c>
      <c r="K35" s="15">
        <v>-0.65</v>
      </c>
      <c r="L35" s="15">
        <v>0.2</v>
      </c>
      <c r="M35" s="15">
        <v>150</v>
      </c>
      <c r="N35" s="15">
        <v>1</v>
      </c>
      <c r="O35" s="15" t="s">
        <v>9407</v>
      </c>
    </row>
    <row r="36" spans="1:15" ht="14.5">
      <c r="A36" s="3" t="s">
        <v>9816</v>
      </c>
      <c r="B36" s="15" t="s">
        <v>1</v>
      </c>
      <c r="C36" s="15" t="s">
        <v>7425</v>
      </c>
      <c r="D36" s="15" t="s">
        <v>7563</v>
      </c>
      <c r="E36" s="15">
        <v>-45</v>
      </c>
      <c r="F36" s="15">
        <v>-50</v>
      </c>
      <c r="G36" s="15">
        <v>-5</v>
      </c>
      <c r="H36" s="15">
        <v>-0.1</v>
      </c>
      <c r="I36" s="15">
        <v>125</v>
      </c>
      <c r="J36" s="15">
        <v>800</v>
      </c>
      <c r="K36" s="15">
        <v>-0.65</v>
      </c>
      <c r="L36" s="15">
        <v>0.2</v>
      </c>
      <c r="M36" s="15">
        <v>150</v>
      </c>
      <c r="N36" s="15">
        <v>1</v>
      </c>
      <c r="O36" s="15" t="s">
        <v>9407</v>
      </c>
    </row>
    <row r="40" spans="1:15" ht="14.5"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</row>
  </sheetData>
  <sheetProtection sheet="1" objects="1" scenarios="1" sort="0" autoFilter="0"/>
  <autoFilter ref="A2:O2" xr:uid="{52C9A728-7D94-4DAF-B37D-5BED93EBDC65}"/>
  <phoneticPr fontId="5" type="noConversion"/>
  <hyperlinks>
    <hyperlink ref="A3" r:id="rId1" xr:uid="{876F9418-A2AB-4BCD-94D9-F350B9F9953B}"/>
    <hyperlink ref="A4" r:id="rId2" xr:uid="{A1136945-20BF-4782-9530-EAF005D9B539}"/>
    <hyperlink ref="A5" r:id="rId3" xr:uid="{3DB761C2-BA3D-4F9A-B05E-336A8CC2839C}"/>
    <hyperlink ref="A6" r:id="rId4" xr:uid="{56AE3D62-FC77-4EC5-BFD8-5CBD4D673EFE}"/>
    <hyperlink ref="A7" r:id="rId5" xr:uid="{8E010257-02F7-44CA-97CB-83E351DDA489}"/>
    <hyperlink ref="A8" r:id="rId6" xr:uid="{45710098-D6CB-4A9D-8028-F582FC219E3D}"/>
    <hyperlink ref="A9" r:id="rId7" xr:uid="{D83A196D-1A82-4381-B650-8689B27416B5}"/>
    <hyperlink ref="A10" r:id="rId8" xr:uid="{892A9018-1F05-4F36-BBAC-14C609C0EF7F}"/>
    <hyperlink ref="A11" r:id="rId9" xr:uid="{7F58CF75-EC87-4550-9C36-C6BF766CBD9B}"/>
    <hyperlink ref="A12" r:id="rId10" xr:uid="{B4A0281F-FCEA-4FDA-9E77-B7165D2D4629}"/>
    <hyperlink ref="A13" r:id="rId11" xr:uid="{C7EA41CE-F28D-4E4E-B843-C832AAE6AE70}"/>
    <hyperlink ref="A14" r:id="rId12" xr:uid="{48A8CE14-AC57-40D0-8F78-97695E8345DA}"/>
    <hyperlink ref="A15" r:id="rId13" xr:uid="{A64DB05D-BF30-4AAF-AFF6-1C8C96EA735F}"/>
    <hyperlink ref="A16" r:id="rId14" xr:uid="{727CA222-96E5-43E5-ADA8-A26033D86570}"/>
    <hyperlink ref="A17" r:id="rId15" xr:uid="{03BC7178-BD53-4E0B-A123-6F8E0C26FFDC}"/>
    <hyperlink ref="A18" r:id="rId16" xr:uid="{1B4BEDD3-57FD-4730-A417-2E11E8F35658}"/>
    <hyperlink ref="A19" r:id="rId17" xr:uid="{EC461259-6885-4A42-A73E-8CFDF2A29288}"/>
    <hyperlink ref="A20" r:id="rId18" xr:uid="{F9366C4E-080D-4933-8505-BF50539DE2E7}"/>
    <hyperlink ref="A21" r:id="rId19" xr:uid="{81A64FE1-BF35-431D-8610-8ED3CDF65AE3}"/>
    <hyperlink ref="A22" r:id="rId20" xr:uid="{F097B4A5-526A-489A-96D2-45CF0948DE63}"/>
    <hyperlink ref="A23" r:id="rId21" xr:uid="{522DAF51-4117-46F1-8CB2-44914C3BB210}"/>
    <hyperlink ref="A24" r:id="rId22" xr:uid="{C3FDAEF9-11DE-4163-888F-169DCD6805E3}"/>
    <hyperlink ref="A25" r:id="rId23" xr:uid="{3E94919F-CC99-451D-9AAD-43A903D0D5FC}"/>
    <hyperlink ref="A26" r:id="rId24" xr:uid="{6DE7F125-9960-4203-9EE7-21ED02FEE381}"/>
    <hyperlink ref="A27" r:id="rId25" xr:uid="{A7625AF7-BF91-47B3-8D25-FED260305A82}"/>
    <hyperlink ref="A28" r:id="rId26" xr:uid="{8E227CAC-63AF-4974-BEE6-20F51282092A}"/>
    <hyperlink ref="A29" r:id="rId27" xr:uid="{1C852683-2A92-4036-89D7-CDC2CAB15FDA}"/>
    <hyperlink ref="A30" r:id="rId28" xr:uid="{0D4CB04E-136D-40E5-AB0D-2048ACA7A9D5}"/>
    <hyperlink ref="A31" r:id="rId29" xr:uid="{BE1338E3-0EF5-4EF7-8905-9A807958BCC5}"/>
    <hyperlink ref="A32" r:id="rId30" xr:uid="{AB9AEFFC-D845-4F30-B4B2-B0A341690A4C}"/>
    <hyperlink ref="A33" r:id="rId31" xr:uid="{6E6AF1F7-0A7D-40B0-B633-37B217E8F417}"/>
    <hyperlink ref="A34" r:id="rId32" xr:uid="{452B6175-05DC-4016-90FE-AF7D9C1078EB}"/>
    <hyperlink ref="A35" r:id="rId33" xr:uid="{224DE0F6-8C20-4C7C-84ED-7324A2D15B38}"/>
    <hyperlink ref="A36" r:id="rId34" xr:uid="{2AF00D48-DC59-475E-94CD-CC4775D585B5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F1B3F-D350-4162-ACC2-99F7249A3926}">
  <sheetPr codeName="工作表25"/>
  <dimension ref="A1:Q1418"/>
  <sheetViews>
    <sheetView zoomScaleNormal="100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3.1796875" style="16" customWidth="1"/>
    <col min="3" max="3" width="20.1796875" style="16" customWidth="1"/>
    <col min="4" max="4" width="12.1796875" style="16" customWidth="1"/>
    <col min="5" max="8" width="14.6328125" style="16" customWidth="1"/>
    <col min="9" max="13" width="10.90625" style="16" customWidth="1"/>
    <col min="14" max="14" width="10.36328125" style="16" customWidth="1"/>
    <col min="15" max="15" width="11.36328125" style="16" customWidth="1"/>
    <col min="16" max="17" width="10.36328125" style="16" customWidth="1"/>
    <col min="18" max="18" width="8.7265625" style="16"/>
    <col min="19" max="19" width="24.1796875" style="16" customWidth="1"/>
    <col min="20" max="20" width="18.81640625" style="16" customWidth="1"/>
    <col min="21" max="21" width="8.7265625" style="16"/>
    <col min="22" max="22" width="14.1796875" style="16" customWidth="1"/>
    <col min="23" max="23" width="12.54296875" style="16" customWidth="1"/>
    <col min="24" max="16384" width="8.7265625" style="16"/>
  </cols>
  <sheetData>
    <row r="1" spans="1:17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</row>
    <row r="2" spans="1:17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10302</v>
      </c>
      <c r="E2" s="17" t="s">
        <v>10303</v>
      </c>
      <c r="F2" s="17" t="s">
        <v>10304</v>
      </c>
      <c r="G2" s="17" t="s">
        <v>10305</v>
      </c>
      <c r="H2" s="17" t="s">
        <v>10306</v>
      </c>
      <c r="I2" s="17" t="s">
        <v>10307</v>
      </c>
      <c r="J2" s="17" t="s">
        <v>10311</v>
      </c>
      <c r="K2" s="17" t="s">
        <v>10312</v>
      </c>
      <c r="L2" s="17" t="s">
        <v>10308</v>
      </c>
      <c r="M2" s="17" t="s">
        <v>10309</v>
      </c>
      <c r="N2" s="17" t="s">
        <v>10310</v>
      </c>
      <c r="O2" s="17" t="s">
        <v>10255</v>
      </c>
      <c r="P2" s="17" t="s">
        <v>10256</v>
      </c>
      <c r="Q2" s="17" t="s">
        <v>10257</v>
      </c>
    </row>
    <row r="3" spans="1:17" ht="14.5">
      <c r="A3" s="3" t="s">
        <v>7582</v>
      </c>
      <c r="B3" s="15" t="s">
        <v>1</v>
      </c>
      <c r="C3" s="15" t="s">
        <v>2</v>
      </c>
      <c r="D3" s="15">
        <v>1000</v>
      </c>
      <c r="E3" s="15">
        <v>5</v>
      </c>
      <c r="F3" s="15">
        <v>104.5</v>
      </c>
      <c r="G3" s="15">
        <v>110</v>
      </c>
      <c r="H3" s="15">
        <v>115.5</v>
      </c>
      <c r="I3" s="15">
        <v>2.2999999999999998</v>
      </c>
      <c r="J3" s="15"/>
      <c r="K3" s="15">
        <v>4000</v>
      </c>
      <c r="L3" s="15">
        <v>0.25</v>
      </c>
      <c r="M3" s="15">
        <v>5</v>
      </c>
      <c r="N3" s="15">
        <v>83.6</v>
      </c>
      <c r="O3" s="15">
        <v>150</v>
      </c>
      <c r="P3" s="15" t="s">
        <v>9484</v>
      </c>
      <c r="Q3" s="15" t="s">
        <v>3</v>
      </c>
    </row>
    <row r="4" spans="1:17" ht="14.5">
      <c r="A4" s="3" t="s">
        <v>7583</v>
      </c>
      <c r="B4" s="15" t="s">
        <v>1</v>
      </c>
      <c r="C4" s="15" t="s">
        <v>2</v>
      </c>
      <c r="D4" s="15">
        <v>1000</v>
      </c>
      <c r="E4" s="15">
        <v>5</v>
      </c>
      <c r="F4" s="15">
        <v>114</v>
      </c>
      <c r="G4" s="15">
        <v>120</v>
      </c>
      <c r="H4" s="15">
        <v>126</v>
      </c>
      <c r="I4" s="15">
        <v>2</v>
      </c>
      <c r="J4" s="15"/>
      <c r="K4" s="15">
        <v>4500</v>
      </c>
      <c r="L4" s="15">
        <v>0.25</v>
      </c>
      <c r="M4" s="15">
        <v>5</v>
      </c>
      <c r="N4" s="15">
        <v>91.2</v>
      </c>
      <c r="O4" s="15">
        <v>150</v>
      </c>
      <c r="P4" s="15" t="s">
        <v>9484</v>
      </c>
      <c r="Q4" s="15" t="s">
        <v>3</v>
      </c>
    </row>
    <row r="5" spans="1:17" ht="14.5">
      <c r="A5" s="3" t="s">
        <v>7584</v>
      </c>
      <c r="B5" s="15" t="s">
        <v>1</v>
      </c>
      <c r="C5" s="15" t="s">
        <v>2</v>
      </c>
      <c r="D5" s="15">
        <v>1000</v>
      </c>
      <c r="E5" s="15">
        <v>5</v>
      </c>
      <c r="F5" s="15">
        <v>123.5</v>
      </c>
      <c r="G5" s="15">
        <v>130</v>
      </c>
      <c r="H5" s="15">
        <v>136.5</v>
      </c>
      <c r="I5" s="15">
        <v>1.9</v>
      </c>
      <c r="J5" s="15"/>
      <c r="K5" s="15">
        <v>5000</v>
      </c>
      <c r="L5" s="15">
        <v>0.25</v>
      </c>
      <c r="M5" s="15">
        <v>5</v>
      </c>
      <c r="N5" s="15">
        <v>98.8</v>
      </c>
      <c r="O5" s="15">
        <v>150</v>
      </c>
      <c r="P5" s="15" t="s">
        <v>9484</v>
      </c>
      <c r="Q5" s="15" t="s">
        <v>3</v>
      </c>
    </row>
    <row r="6" spans="1:17" ht="14.5">
      <c r="A6" s="3" t="s">
        <v>7585</v>
      </c>
      <c r="B6" s="15" t="s">
        <v>1</v>
      </c>
      <c r="C6" s="15" t="s">
        <v>2</v>
      </c>
      <c r="D6" s="15">
        <v>1000</v>
      </c>
      <c r="E6" s="15">
        <v>5</v>
      </c>
      <c r="F6" s="15">
        <v>142.5</v>
      </c>
      <c r="G6" s="15">
        <v>150</v>
      </c>
      <c r="H6" s="15">
        <v>157.5</v>
      </c>
      <c r="I6" s="15">
        <v>1.7</v>
      </c>
      <c r="J6" s="15"/>
      <c r="K6" s="15">
        <v>6000</v>
      </c>
      <c r="L6" s="15">
        <v>0.25</v>
      </c>
      <c r="M6" s="15">
        <v>5</v>
      </c>
      <c r="N6" s="15">
        <v>114</v>
      </c>
      <c r="O6" s="15">
        <v>150</v>
      </c>
      <c r="P6" s="15" t="s">
        <v>9484</v>
      </c>
      <c r="Q6" s="15" t="s">
        <v>3</v>
      </c>
    </row>
    <row r="7" spans="1:17" ht="14.5">
      <c r="A7" s="3" t="s">
        <v>7586</v>
      </c>
      <c r="B7" s="15" t="s">
        <v>1</v>
      </c>
      <c r="C7" s="15" t="s">
        <v>2</v>
      </c>
      <c r="D7" s="15">
        <v>1000</v>
      </c>
      <c r="E7" s="15">
        <v>5</v>
      </c>
      <c r="F7" s="15">
        <v>152</v>
      </c>
      <c r="G7" s="15">
        <v>160</v>
      </c>
      <c r="H7" s="15">
        <v>168</v>
      </c>
      <c r="I7" s="15">
        <v>1.6</v>
      </c>
      <c r="J7" s="15"/>
      <c r="K7" s="15">
        <v>6500</v>
      </c>
      <c r="L7" s="15">
        <v>0.25</v>
      </c>
      <c r="M7" s="15">
        <v>5</v>
      </c>
      <c r="N7" s="15">
        <v>121.6</v>
      </c>
      <c r="O7" s="15">
        <v>150</v>
      </c>
      <c r="P7" s="15" t="s">
        <v>9484</v>
      </c>
      <c r="Q7" s="15" t="s">
        <v>3</v>
      </c>
    </row>
    <row r="8" spans="1:17" ht="14.5">
      <c r="A8" s="3" t="s">
        <v>7587</v>
      </c>
      <c r="B8" s="15" t="s">
        <v>1</v>
      </c>
      <c r="C8" s="15" t="s">
        <v>2</v>
      </c>
      <c r="D8" s="15">
        <v>1000</v>
      </c>
      <c r="E8" s="15">
        <v>5</v>
      </c>
      <c r="F8" s="15">
        <v>171</v>
      </c>
      <c r="G8" s="15">
        <v>180</v>
      </c>
      <c r="H8" s="15">
        <v>189</v>
      </c>
      <c r="I8" s="15">
        <v>1.4</v>
      </c>
      <c r="J8" s="15"/>
      <c r="K8" s="15">
        <v>7000</v>
      </c>
      <c r="L8" s="15">
        <v>0.25</v>
      </c>
      <c r="M8" s="15">
        <v>5</v>
      </c>
      <c r="N8" s="15">
        <v>136.80000000000001</v>
      </c>
      <c r="O8" s="15">
        <v>150</v>
      </c>
      <c r="P8" s="15" t="s">
        <v>9484</v>
      </c>
      <c r="Q8" s="15" t="s">
        <v>3</v>
      </c>
    </row>
    <row r="9" spans="1:17" ht="14.5">
      <c r="A9" s="3" t="s">
        <v>7588</v>
      </c>
      <c r="B9" s="15" t="s">
        <v>1</v>
      </c>
      <c r="C9" s="15" t="s">
        <v>2</v>
      </c>
      <c r="D9" s="15">
        <v>1000</v>
      </c>
      <c r="E9" s="15">
        <v>5</v>
      </c>
      <c r="F9" s="15">
        <v>190</v>
      </c>
      <c r="G9" s="15">
        <v>200</v>
      </c>
      <c r="H9" s="15">
        <v>210</v>
      </c>
      <c r="I9" s="15">
        <v>1.2</v>
      </c>
      <c r="J9" s="15"/>
      <c r="K9" s="15">
        <v>8000</v>
      </c>
      <c r="L9" s="15">
        <v>0.25</v>
      </c>
      <c r="M9" s="15">
        <v>5</v>
      </c>
      <c r="N9" s="15">
        <v>152</v>
      </c>
      <c r="O9" s="15">
        <v>150</v>
      </c>
      <c r="P9" s="15" t="s">
        <v>9484</v>
      </c>
      <c r="Q9" s="15" t="s">
        <v>3</v>
      </c>
    </row>
    <row r="10" spans="1:17" ht="14.5">
      <c r="A10" s="3" t="s">
        <v>7589</v>
      </c>
      <c r="B10" s="15" t="s">
        <v>1</v>
      </c>
      <c r="C10" s="15" t="s">
        <v>2</v>
      </c>
      <c r="D10" s="15">
        <v>1000</v>
      </c>
      <c r="E10" s="15">
        <v>5</v>
      </c>
      <c r="F10" s="15">
        <v>9.5</v>
      </c>
      <c r="G10" s="15">
        <v>10</v>
      </c>
      <c r="H10" s="15">
        <v>10.5</v>
      </c>
      <c r="I10" s="15">
        <v>25</v>
      </c>
      <c r="J10" s="15"/>
      <c r="K10" s="15">
        <v>700</v>
      </c>
      <c r="L10" s="15">
        <v>0.25</v>
      </c>
      <c r="M10" s="15">
        <v>10</v>
      </c>
      <c r="N10" s="15">
        <v>7.6</v>
      </c>
      <c r="O10" s="15">
        <v>150</v>
      </c>
      <c r="P10" s="15" t="s">
        <v>9484</v>
      </c>
      <c r="Q10" s="15" t="s">
        <v>3</v>
      </c>
    </row>
    <row r="11" spans="1:17" ht="14.5">
      <c r="A11" s="3" t="s">
        <v>7590</v>
      </c>
      <c r="B11" s="15" t="s">
        <v>1</v>
      </c>
      <c r="C11" s="15" t="s">
        <v>2</v>
      </c>
      <c r="D11" s="15">
        <v>1000</v>
      </c>
      <c r="E11" s="15">
        <v>5</v>
      </c>
      <c r="F11" s="15">
        <v>10.45</v>
      </c>
      <c r="G11" s="15">
        <v>11</v>
      </c>
      <c r="H11" s="15">
        <v>11.55</v>
      </c>
      <c r="I11" s="15">
        <v>23</v>
      </c>
      <c r="J11" s="15"/>
      <c r="K11" s="15">
        <v>700</v>
      </c>
      <c r="L11" s="15">
        <v>0.25</v>
      </c>
      <c r="M11" s="15">
        <v>5</v>
      </c>
      <c r="N11" s="15">
        <v>8.4</v>
      </c>
      <c r="O11" s="15">
        <v>150</v>
      </c>
      <c r="P11" s="15" t="s">
        <v>9484</v>
      </c>
      <c r="Q11" s="15" t="s">
        <v>3</v>
      </c>
    </row>
    <row r="12" spans="1:17" ht="14.5">
      <c r="A12" s="3" t="s">
        <v>7591</v>
      </c>
      <c r="B12" s="15" t="s">
        <v>1</v>
      </c>
      <c r="C12" s="15" t="s">
        <v>2</v>
      </c>
      <c r="D12" s="15">
        <v>1000</v>
      </c>
      <c r="E12" s="15">
        <v>5</v>
      </c>
      <c r="F12" s="15">
        <v>11.4</v>
      </c>
      <c r="G12" s="15">
        <v>12</v>
      </c>
      <c r="H12" s="15">
        <v>12.6</v>
      </c>
      <c r="I12" s="15">
        <v>21</v>
      </c>
      <c r="J12" s="15"/>
      <c r="K12" s="15">
        <v>700</v>
      </c>
      <c r="L12" s="15">
        <v>0.25</v>
      </c>
      <c r="M12" s="15">
        <v>5</v>
      </c>
      <c r="N12" s="15">
        <v>9.1</v>
      </c>
      <c r="O12" s="15">
        <v>150</v>
      </c>
      <c r="P12" s="15" t="s">
        <v>9484</v>
      </c>
      <c r="Q12" s="15" t="s">
        <v>3</v>
      </c>
    </row>
    <row r="13" spans="1:17" ht="14.5">
      <c r="A13" s="3" t="s">
        <v>7592</v>
      </c>
      <c r="B13" s="15" t="s">
        <v>1</v>
      </c>
      <c r="C13" s="15" t="s">
        <v>2</v>
      </c>
      <c r="D13" s="15">
        <v>1000</v>
      </c>
      <c r="E13" s="15">
        <v>5</v>
      </c>
      <c r="F13" s="15">
        <v>12.35</v>
      </c>
      <c r="G13" s="15">
        <v>13</v>
      </c>
      <c r="H13" s="15">
        <v>13.65</v>
      </c>
      <c r="I13" s="15">
        <v>19</v>
      </c>
      <c r="J13" s="15"/>
      <c r="K13" s="15">
        <v>700</v>
      </c>
      <c r="L13" s="15">
        <v>0.25</v>
      </c>
      <c r="M13" s="15">
        <v>5</v>
      </c>
      <c r="N13" s="15">
        <v>9.9</v>
      </c>
      <c r="O13" s="15">
        <v>150</v>
      </c>
      <c r="P13" s="15" t="s">
        <v>9484</v>
      </c>
      <c r="Q13" s="15" t="s">
        <v>3</v>
      </c>
    </row>
    <row r="14" spans="1:17" ht="14.5">
      <c r="A14" s="3" t="s">
        <v>7593</v>
      </c>
      <c r="B14" s="15" t="s">
        <v>1</v>
      </c>
      <c r="C14" s="15" t="s">
        <v>2</v>
      </c>
      <c r="D14" s="15">
        <v>1000</v>
      </c>
      <c r="E14" s="15">
        <v>5</v>
      </c>
      <c r="F14" s="15">
        <v>14.25</v>
      </c>
      <c r="G14" s="15">
        <v>15</v>
      </c>
      <c r="H14" s="15">
        <v>15.75</v>
      </c>
      <c r="I14" s="15">
        <v>17</v>
      </c>
      <c r="J14" s="15"/>
      <c r="K14" s="15">
        <v>700</v>
      </c>
      <c r="L14" s="15">
        <v>0.25</v>
      </c>
      <c r="M14" s="15">
        <v>5</v>
      </c>
      <c r="N14" s="15">
        <v>11.4</v>
      </c>
      <c r="O14" s="15">
        <v>150</v>
      </c>
      <c r="P14" s="15" t="s">
        <v>9484</v>
      </c>
      <c r="Q14" s="15" t="s">
        <v>3</v>
      </c>
    </row>
    <row r="15" spans="1:17" ht="14.5">
      <c r="A15" s="3" t="s">
        <v>7594</v>
      </c>
      <c r="B15" s="15" t="s">
        <v>1</v>
      </c>
      <c r="C15" s="15" t="s">
        <v>2</v>
      </c>
      <c r="D15" s="15">
        <v>1000</v>
      </c>
      <c r="E15" s="15">
        <v>5</v>
      </c>
      <c r="F15" s="15">
        <v>15.2</v>
      </c>
      <c r="G15" s="15">
        <v>16</v>
      </c>
      <c r="H15" s="15">
        <v>16.8</v>
      </c>
      <c r="I15" s="15">
        <v>15.5</v>
      </c>
      <c r="J15" s="15"/>
      <c r="K15" s="15">
        <v>700</v>
      </c>
      <c r="L15" s="15">
        <v>0.25</v>
      </c>
      <c r="M15" s="15">
        <v>5</v>
      </c>
      <c r="N15" s="15">
        <v>12.2</v>
      </c>
      <c r="O15" s="15">
        <v>150</v>
      </c>
      <c r="P15" s="15" t="s">
        <v>9484</v>
      </c>
      <c r="Q15" s="15" t="s">
        <v>3</v>
      </c>
    </row>
    <row r="16" spans="1:17" ht="14.5">
      <c r="A16" s="3" t="s">
        <v>7595</v>
      </c>
      <c r="B16" s="15" t="s">
        <v>1</v>
      </c>
      <c r="C16" s="15" t="s">
        <v>2</v>
      </c>
      <c r="D16" s="15">
        <v>1000</v>
      </c>
      <c r="E16" s="15">
        <v>5</v>
      </c>
      <c r="F16" s="15">
        <v>17.100000000000001</v>
      </c>
      <c r="G16" s="15">
        <v>18</v>
      </c>
      <c r="H16" s="15">
        <v>18.899999999999999</v>
      </c>
      <c r="I16" s="15">
        <v>14</v>
      </c>
      <c r="J16" s="15"/>
      <c r="K16" s="15">
        <v>750</v>
      </c>
      <c r="L16" s="15">
        <v>0.25</v>
      </c>
      <c r="M16" s="15">
        <v>5</v>
      </c>
      <c r="N16" s="15">
        <v>13.7</v>
      </c>
      <c r="O16" s="15">
        <v>150</v>
      </c>
      <c r="P16" s="15" t="s">
        <v>9484</v>
      </c>
      <c r="Q16" s="15" t="s">
        <v>3</v>
      </c>
    </row>
    <row r="17" spans="1:17" ht="14.5">
      <c r="A17" s="3" t="s">
        <v>7596</v>
      </c>
      <c r="B17" s="15" t="s">
        <v>1</v>
      </c>
      <c r="C17" s="15" t="s">
        <v>2</v>
      </c>
      <c r="D17" s="15">
        <v>1000</v>
      </c>
      <c r="E17" s="15">
        <v>5</v>
      </c>
      <c r="F17" s="15">
        <v>19</v>
      </c>
      <c r="G17" s="15">
        <v>20</v>
      </c>
      <c r="H17" s="15">
        <v>21</v>
      </c>
      <c r="I17" s="15">
        <v>12.5</v>
      </c>
      <c r="J17" s="15"/>
      <c r="K17" s="15">
        <v>750</v>
      </c>
      <c r="L17" s="15">
        <v>0.25</v>
      </c>
      <c r="M17" s="15">
        <v>5</v>
      </c>
      <c r="N17" s="15">
        <v>15.2</v>
      </c>
      <c r="O17" s="15">
        <v>150</v>
      </c>
      <c r="P17" s="15" t="s">
        <v>9484</v>
      </c>
      <c r="Q17" s="15" t="s">
        <v>3</v>
      </c>
    </row>
    <row r="18" spans="1:17" ht="14.5">
      <c r="A18" s="3" t="s">
        <v>7597</v>
      </c>
      <c r="B18" s="15" t="s">
        <v>1</v>
      </c>
      <c r="C18" s="15" t="s">
        <v>2</v>
      </c>
      <c r="D18" s="15">
        <v>1000</v>
      </c>
      <c r="E18" s="15">
        <v>5</v>
      </c>
      <c r="F18" s="15">
        <v>20.9</v>
      </c>
      <c r="G18" s="15">
        <v>22</v>
      </c>
      <c r="H18" s="15">
        <v>23.1</v>
      </c>
      <c r="I18" s="15">
        <v>11.5</v>
      </c>
      <c r="J18" s="15"/>
      <c r="K18" s="15">
        <v>750</v>
      </c>
      <c r="L18" s="15">
        <v>0.25</v>
      </c>
      <c r="M18" s="15">
        <v>5</v>
      </c>
      <c r="N18" s="15">
        <v>16.7</v>
      </c>
      <c r="O18" s="15">
        <v>150</v>
      </c>
      <c r="P18" s="15" t="s">
        <v>9484</v>
      </c>
      <c r="Q18" s="15" t="s">
        <v>3</v>
      </c>
    </row>
    <row r="19" spans="1:17" ht="14.5">
      <c r="A19" s="3" t="s">
        <v>7598</v>
      </c>
      <c r="B19" s="15" t="s">
        <v>1</v>
      </c>
      <c r="C19" s="15" t="s">
        <v>2</v>
      </c>
      <c r="D19" s="15">
        <v>1000</v>
      </c>
      <c r="E19" s="15">
        <v>5</v>
      </c>
      <c r="F19" s="15">
        <v>22.8</v>
      </c>
      <c r="G19" s="15">
        <v>24</v>
      </c>
      <c r="H19" s="15">
        <v>25.2</v>
      </c>
      <c r="I19" s="15">
        <v>10.5</v>
      </c>
      <c r="J19" s="15"/>
      <c r="K19" s="15">
        <v>750</v>
      </c>
      <c r="L19" s="15">
        <v>0.25</v>
      </c>
      <c r="M19" s="15">
        <v>5</v>
      </c>
      <c r="N19" s="15">
        <v>18.2</v>
      </c>
      <c r="O19" s="15">
        <v>150</v>
      </c>
      <c r="P19" s="15" t="s">
        <v>9484</v>
      </c>
      <c r="Q19" s="15" t="s">
        <v>3</v>
      </c>
    </row>
    <row r="20" spans="1:17" ht="14.5">
      <c r="A20" s="3" t="s">
        <v>7599</v>
      </c>
      <c r="B20" s="15" t="s">
        <v>1</v>
      </c>
      <c r="C20" s="15" t="s">
        <v>2</v>
      </c>
      <c r="D20" s="15">
        <v>1000</v>
      </c>
      <c r="E20" s="15">
        <v>5</v>
      </c>
      <c r="F20" s="15">
        <v>25.65</v>
      </c>
      <c r="G20" s="15">
        <v>27</v>
      </c>
      <c r="H20" s="15">
        <v>28.35</v>
      </c>
      <c r="I20" s="15">
        <v>9.5</v>
      </c>
      <c r="J20" s="15"/>
      <c r="K20" s="15">
        <v>750</v>
      </c>
      <c r="L20" s="15">
        <v>0.25</v>
      </c>
      <c r="M20" s="15">
        <v>5</v>
      </c>
      <c r="N20" s="15">
        <v>20.6</v>
      </c>
      <c r="O20" s="15">
        <v>150</v>
      </c>
      <c r="P20" s="15" t="s">
        <v>9484</v>
      </c>
      <c r="Q20" s="15" t="s">
        <v>3</v>
      </c>
    </row>
    <row r="21" spans="1:17" ht="14.5">
      <c r="A21" s="3" t="s">
        <v>7600</v>
      </c>
      <c r="B21" s="15" t="s">
        <v>1</v>
      </c>
      <c r="C21" s="15" t="s">
        <v>2</v>
      </c>
      <c r="D21" s="15">
        <v>1000</v>
      </c>
      <c r="E21" s="15">
        <v>5</v>
      </c>
      <c r="F21" s="15">
        <v>28.5</v>
      </c>
      <c r="G21" s="15">
        <v>30</v>
      </c>
      <c r="H21" s="15">
        <v>31.5</v>
      </c>
      <c r="I21" s="15">
        <v>8.5</v>
      </c>
      <c r="J21" s="15"/>
      <c r="K21" s="15">
        <v>1000</v>
      </c>
      <c r="L21" s="15">
        <v>0.25</v>
      </c>
      <c r="M21" s="15">
        <v>5</v>
      </c>
      <c r="N21" s="15">
        <v>22.8</v>
      </c>
      <c r="O21" s="15">
        <v>150</v>
      </c>
      <c r="P21" s="15" t="s">
        <v>9484</v>
      </c>
      <c r="Q21" s="15" t="s">
        <v>3</v>
      </c>
    </row>
    <row r="22" spans="1:17" ht="14.5">
      <c r="A22" s="3" t="s">
        <v>7601</v>
      </c>
      <c r="B22" s="15" t="s">
        <v>1</v>
      </c>
      <c r="C22" s="15" t="s">
        <v>2</v>
      </c>
      <c r="D22" s="15">
        <v>1000</v>
      </c>
      <c r="E22" s="15">
        <v>5</v>
      </c>
      <c r="F22" s="15">
        <v>31.35</v>
      </c>
      <c r="G22" s="15">
        <v>33</v>
      </c>
      <c r="H22" s="15">
        <v>34.65</v>
      </c>
      <c r="I22" s="15">
        <v>7.5</v>
      </c>
      <c r="J22" s="15"/>
      <c r="K22" s="15">
        <v>1000</v>
      </c>
      <c r="L22" s="15">
        <v>0.25</v>
      </c>
      <c r="M22" s="15">
        <v>5</v>
      </c>
      <c r="N22" s="15">
        <v>25.1</v>
      </c>
      <c r="O22" s="15">
        <v>150</v>
      </c>
      <c r="P22" s="15" t="s">
        <v>9484</v>
      </c>
      <c r="Q22" s="15" t="s">
        <v>3</v>
      </c>
    </row>
    <row r="23" spans="1:17" ht="14.5">
      <c r="A23" s="3" t="s">
        <v>7602</v>
      </c>
      <c r="B23" s="15" t="s">
        <v>1</v>
      </c>
      <c r="C23" s="15" t="s">
        <v>2</v>
      </c>
      <c r="D23" s="15">
        <v>1000</v>
      </c>
      <c r="E23" s="15">
        <v>5</v>
      </c>
      <c r="F23" s="15">
        <v>34.200000000000003</v>
      </c>
      <c r="G23" s="15">
        <v>36</v>
      </c>
      <c r="H23" s="15">
        <v>37.799999999999997</v>
      </c>
      <c r="I23" s="15">
        <v>7</v>
      </c>
      <c r="J23" s="15"/>
      <c r="K23" s="15">
        <v>1000</v>
      </c>
      <c r="L23" s="15">
        <v>0.25</v>
      </c>
      <c r="M23" s="15">
        <v>5</v>
      </c>
      <c r="N23" s="15">
        <v>27.4</v>
      </c>
      <c r="O23" s="15">
        <v>150</v>
      </c>
      <c r="P23" s="15" t="s">
        <v>9484</v>
      </c>
      <c r="Q23" s="15" t="s">
        <v>3</v>
      </c>
    </row>
    <row r="24" spans="1:17" ht="14.5">
      <c r="A24" s="3" t="s">
        <v>7603</v>
      </c>
      <c r="B24" s="15" t="s">
        <v>1</v>
      </c>
      <c r="C24" s="15" t="s">
        <v>2</v>
      </c>
      <c r="D24" s="15">
        <v>1000</v>
      </c>
      <c r="E24" s="15">
        <v>5</v>
      </c>
      <c r="F24" s="15">
        <v>37.049999999999997</v>
      </c>
      <c r="G24" s="15">
        <v>39</v>
      </c>
      <c r="H24" s="15">
        <v>40.950000000000003</v>
      </c>
      <c r="I24" s="15">
        <v>6.5</v>
      </c>
      <c r="J24" s="15"/>
      <c r="K24" s="15">
        <v>1000</v>
      </c>
      <c r="L24" s="15">
        <v>0.25</v>
      </c>
      <c r="M24" s="15">
        <v>5</v>
      </c>
      <c r="N24" s="15">
        <v>29.7</v>
      </c>
      <c r="O24" s="15">
        <v>150</v>
      </c>
      <c r="P24" s="15" t="s">
        <v>9484</v>
      </c>
      <c r="Q24" s="15" t="s">
        <v>3</v>
      </c>
    </row>
    <row r="25" spans="1:17" ht="14.5">
      <c r="A25" s="3" t="s">
        <v>7604</v>
      </c>
      <c r="B25" s="15" t="s">
        <v>1</v>
      </c>
      <c r="C25" s="15" t="s">
        <v>2</v>
      </c>
      <c r="D25" s="15">
        <v>1000</v>
      </c>
      <c r="E25" s="15">
        <v>5</v>
      </c>
      <c r="F25" s="15">
        <v>40.85</v>
      </c>
      <c r="G25" s="15">
        <v>43</v>
      </c>
      <c r="H25" s="15">
        <v>45.15</v>
      </c>
      <c r="I25" s="15">
        <v>6</v>
      </c>
      <c r="J25" s="15"/>
      <c r="K25" s="15">
        <v>1500</v>
      </c>
      <c r="L25" s="15">
        <v>0.25</v>
      </c>
      <c r="M25" s="15">
        <v>5</v>
      </c>
      <c r="N25" s="15">
        <v>32.700000000000003</v>
      </c>
      <c r="O25" s="15">
        <v>150</v>
      </c>
      <c r="P25" s="15" t="s">
        <v>9484</v>
      </c>
      <c r="Q25" s="15" t="s">
        <v>3</v>
      </c>
    </row>
    <row r="26" spans="1:17" ht="14.5">
      <c r="A26" s="3" t="s">
        <v>7605</v>
      </c>
      <c r="B26" s="15" t="s">
        <v>1</v>
      </c>
      <c r="C26" s="15" t="s">
        <v>2</v>
      </c>
      <c r="D26" s="15">
        <v>1000</v>
      </c>
      <c r="E26" s="15">
        <v>5</v>
      </c>
      <c r="F26" s="15">
        <v>44.65</v>
      </c>
      <c r="G26" s="15">
        <v>47</v>
      </c>
      <c r="H26" s="15">
        <v>49.35</v>
      </c>
      <c r="I26" s="15">
        <v>5.5</v>
      </c>
      <c r="J26" s="15"/>
      <c r="K26" s="15">
        <v>1500</v>
      </c>
      <c r="L26" s="15">
        <v>0.25</v>
      </c>
      <c r="M26" s="15">
        <v>5</v>
      </c>
      <c r="N26" s="15">
        <v>35.799999999999997</v>
      </c>
      <c r="O26" s="15">
        <v>150</v>
      </c>
      <c r="P26" s="15" t="s">
        <v>9484</v>
      </c>
      <c r="Q26" s="15" t="s">
        <v>3</v>
      </c>
    </row>
    <row r="27" spans="1:17" ht="14.5">
      <c r="A27" s="3" t="s">
        <v>7606</v>
      </c>
      <c r="B27" s="15" t="s">
        <v>1</v>
      </c>
      <c r="C27" s="15" t="s">
        <v>2</v>
      </c>
      <c r="D27" s="15">
        <v>1000</v>
      </c>
      <c r="E27" s="15">
        <v>5</v>
      </c>
      <c r="F27" s="15">
        <v>48.45</v>
      </c>
      <c r="G27" s="15">
        <v>51</v>
      </c>
      <c r="H27" s="15">
        <v>53.55</v>
      </c>
      <c r="I27" s="15">
        <v>5</v>
      </c>
      <c r="J27" s="15"/>
      <c r="K27" s="15">
        <v>1500</v>
      </c>
      <c r="L27" s="15">
        <v>0.25</v>
      </c>
      <c r="M27" s="15">
        <v>5</v>
      </c>
      <c r="N27" s="15">
        <v>38.799999999999997</v>
      </c>
      <c r="O27" s="15">
        <v>150</v>
      </c>
      <c r="P27" s="15" t="s">
        <v>9484</v>
      </c>
      <c r="Q27" s="15" t="s">
        <v>3</v>
      </c>
    </row>
    <row r="28" spans="1:17" ht="14.5">
      <c r="A28" s="3" t="s">
        <v>7607</v>
      </c>
      <c r="B28" s="15" t="s">
        <v>1</v>
      </c>
      <c r="C28" s="15" t="s">
        <v>2</v>
      </c>
      <c r="D28" s="15">
        <v>1000</v>
      </c>
      <c r="E28" s="15">
        <v>5</v>
      </c>
      <c r="F28" s="15">
        <v>53.2</v>
      </c>
      <c r="G28" s="15">
        <v>56</v>
      </c>
      <c r="H28" s="15">
        <v>58.8</v>
      </c>
      <c r="I28" s="15">
        <v>4.5</v>
      </c>
      <c r="J28" s="15"/>
      <c r="K28" s="15">
        <v>2000</v>
      </c>
      <c r="L28" s="15">
        <v>0.25</v>
      </c>
      <c r="M28" s="15">
        <v>5</v>
      </c>
      <c r="N28" s="15">
        <v>42.6</v>
      </c>
      <c r="O28" s="15">
        <v>150</v>
      </c>
      <c r="P28" s="15" t="s">
        <v>9484</v>
      </c>
      <c r="Q28" s="15" t="s">
        <v>3</v>
      </c>
    </row>
    <row r="29" spans="1:17" ht="14.5">
      <c r="A29" s="3" t="s">
        <v>7608</v>
      </c>
      <c r="B29" s="15" t="s">
        <v>1</v>
      </c>
      <c r="C29" s="15" t="s">
        <v>2</v>
      </c>
      <c r="D29" s="15">
        <v>1000</v>
      </c>
      <c r="E29" s="15">
        <v>5</v>
      </c>
      <c r="F29" s="15">
        <v>58.9</v>
      </c>
      <c r="G29" s="15">
        <v>62</v>
      </c>
      <c r="H29" s="15">
        <v>65.099999999999994</v>
      </c>
      <c r="I29" s="15">
        <v>4</v>
      </c>
      <c r="J29" s="15"/>
      <c r="K29" s="15">
        <v>2000</v>
      </c>
      <c r="L29" s="15">
        <v>0.25</v>
      </c>
      <c r="M29" s="15">
        <v>5</v>
      </c>
      <c r="N29" s="15">
        <v>47.1</v>
      </c>
      <c r="O29" s="15">
        <v>150</v>
      </c>
      <c r="P29" s="15" t="s">
        <v>9484</v>
      </c>
      <c r="Q29" s="15" t="s">
        <v>3</v>
      </c>
    </row>
    <row r="30" spans="1:17" ht="14.5">
      <c r="A30" s="3" t="s">
        <v>7609</v>
      </c>
      <c r="B30" s="15" t="s">
        <v>1</v>
      </c>
      <c r="C30" s="15" t="s">
        <v>2</v>
      </c>
      <c r="D30" s="15">
        <v>1000</v>
      </c>
      <c r="E30" s="15">
        <v>5</v>
      </c>
      <c r="F30" s="15">
        <v>64.599999999999994</v>
      </c>
      <c r="G30" s="15">
        <v>68</v>
      </c>
      <c r="H30" s="15">
        <v>71.400000000000006</v>
      </c>
      <c r="I30" s="15">
        <v>3.7</v>
      </c>
      <c r="J30" s="15"/>
      <c r="K30" s="15">
        <v>2000</v>
      </c>
      <c r="L30" s="15">
        <v>0.25</v>
      </c>
      <c r="M30" s="15">
        <v>5</v>
      </c>
      <c r="N30" s="15">
        <v>51.7</v>
      </c>
      <c r="O30" s="15">
        <v>150</v>
      </c>
      <c r="P30" s="15" t="s">
        <v>9484</v>
      </c>
      <c r="Q30" s="15" t="s">
        <v>3</v>
      </c>
    </row>
    <row r="31" spans="1:17" ht="14.5">
      <c r="A31" s="3" t="s">
        <v>7610</v>
      </c>
      <c r="B31" s="15" t="s">
        <v>1</v>
      </c>
      <c r="C31" s="15" t="s">
        <v>2</v>
      </c>
      <c r="D31" s="15">
        <v>1000</v>
      </c>
      <c r="E31" s="15">
        <v>5</v>
      </c>
      <c r="F31" s="15">
        <v>71.25</v>
      </c>
      <c r="G31" s="15">
        <v>75</v>
      </c>
      <c r="H31" s="15">
        <v>78.75</v>
      </c>
      <c r="I31" s="15">
        <v>3.3</v>
      </c>
      <c r="J31" s="15"/>
      <c r="K31" s="15">
        <v>2000</v>
      </c>
      <c r="L31" s="15">
        <v>0.25</v>
      </c>
      <c r="M31" s="15">
        <v>5</v>
      </c>
      <c r="N31" s="15">
        <v>56</v>
      </c>
      <c r="O31" s="15">
        <v>150</v>
      </c>
      <c r="P31" s="15" t="s">
        <v>9484</v>
      </c>
      <c r="Q31" s="15" t="s">
        <v>3</v>
      </c>
    </row>
    <row r="32" spans="1:17" ht="14.5">
      <c r="A32" s="3" t="s">
        <v>7611</v>
      </c>
      <c r="B32" s="15" t="s">
        <v>1</v>
      </c>
      <c r="C32" s="15" t="s">
        <v>2</v>
      </c>
      <c r="D32" s="15">
        <v>1000</v>
      </c>
      <c r="E32" s="15">
        <v>5</v>
      </c>
      <c r="F32" s="15">
        <v>77.900000000000006</v>
      </c>
      <c r="G32" s="15">
        <v>82</v>
      </c>
      <c r="H32" s="15">
        <v>87</v>
      </c>
      <c r="I32" s="15">
        <v>3</v>
      </c>
      <c r="J32" s="15"/>
      <c r="K32" s="15">
        <v>3000</v>
      </c>
      <c r="L32" s="15">
        <v>0.25</v>
      </c>
      <c r="M32" s="15">
        <v>5</v>
      </c>
      <c r="N32" s="15">
        <v>62.2</v>
      </c>
      <c r="O32" s="15">
        <v>150</v>
      </c>
      <c r="P32" s="15" t="s">
        <v>9484</v>
      </c>
      <c r="Q32" s="15" t="s">
        <v>3</v>
      </c>
    </row>
    <row r="33" spans="1:17" ht="14.5">
      <c r="A33" s="3" t="s">
        <v>7612</v>
      </c>
      <c r="B33" s="15" t="s">
        <v>1</v>
      </c>
      <c r="C33" s="15" t="s">
        <v>2</v>
      </c>
      <c r="D33" s="15">
        <v>1000</v>
      </c>
      <c r="E33" s="15">
        <v>5</v>
      </c>
      <c r="F33" s="15">
        <v>86.45</v>
      </c>
      <c r="G33" s="15">
        <v>91</v>
      </c>
      <c r="H33" s="15">
        <v>95.55</v>
      </c>
      <c r="I33" s="15">
        <v>2.8</v>
      </c>
      <c r="J33" s="15"/>
      <c r="K33" s="15">
        <v>3000</v>
      </c>
      <c r="L33" s="15">
        <v>0.25</v>
      </c>
      <c r="M33" s="15">
        <v>5</v>
      </c>
      <c r="N33" s="15">
        <v>69.2</v>
      </c>
      <c r="O33" s="15">
        <v>150</v>
      </c>
      <c r="P33" s="15" t="s">
        <v>9484</v>
      </c>
      <c r="Q33" s="15" t="s">
        <v>3</v>
      </c>
    </row>
    <row r="34" spans="1:17" ht="14.5">
      <c r="A34" s="3" t="s">
        <v>7613</v>
      </c>
      <c r="B34" s="15" t="s">
        <v>1</v>
      </c>
      <c r="C34" s="15" t="s">
        <v>2</v>
      </c>
      <c r="D34" s="15">
        <v>1000</v>
      </c>
      <c r="E34" s="15">
        <v>5</v>
      </c>
      <c r="F34" s="15">
        <v>95</v>
      </c>
      <c r="G34" s="15">
        <v>100</v>
      </c>
      <c r="H34" s="15">
        <v>105</v>
      </c>
      <c r="I34" s="15">
        <v>2.5</v>
      </c>
      <c r="J34" s="15"/>
      <c r="K34" s="15">
        <v>3000</v>
      </c>
      <c r="L34" s="15">
        <v>0.25</v>
      </c>
      <c r="M34" s="15">
        <v>5</v>
      </c>
      <c r="N34" s="15">
        <v>76</v>
      </c>
      <c r="O34" s="15">
        <v>150</v>
      </c>
      <c r="P34" s="15" t="s">
        <v>9484</v>
      </c>
      <c r="Q34" s="15" t="s">
        <v>3</v>
      </c>
    </row>
    <row r="35" spans="1:17" ht="14.5">
      <c r="A35" s="3" t="s">
        <v>7614</v>
      </c>
      <c r="B35" s="15" t="s">
        <v>1</v>
      </c>
      <c r="C35" s="15" t="s">
        <v>7615</v>
      </c>
      <c r="D35" s="15">
        <v>500</v>
      </c>
      <c r="E35" s="15">
        <v>5</v>
      </c>
      <c r="F35" s="15"/>
      <c r="G35" s="15">
        <v>2.4</v>
      </c>
      <c r="H35" s="15"/>
      <c r="I35" s="15">
        <v>20</v>
      </c>
      <c r="J35" s="15">
        <v>30</v>
      </c>
      <c r="K35" s="15">
        <v>1200</v>
      </c>
      <c r="L35" s="15">
        <v>0.25</v>
      </c>
      <c r="M35" s="15">
        <v>100</v>
      </c>
      <c r="N35" s="15">
        <v>1</v>
      </c>
      <c r="O35" s="15">
        <v>200</v>
      </c>
      <c r="P35" s="15" t="s">
        <v>9484</v>
      </c>
      <c r="Q35" s="15" t="s">
        <v>910</v>
      </c>
    </row>
    <row r="36" spans="1:17" ht="14.5">
      <c r="A36" s="3" t="s">
        <v>7616</v>
      </c>
      <c r="B36" s="15" t="s">
        <v>1</v>
      </c>
      <c r="C36" s="15" t="s">
        <v>7615</v>
      </c>
      <c r="D36" s="15">
        <v>500</v>
      </c>
      <c r="E36" s="15">
        <v>5</v>
      </c>
      <c r="F36" s="15"/>
      <c r="G36" s="15">
        <v>2.5</v>
      </c>
      <c r="H36" s="15"/>
      <c r="I36" s="15">
        <v>20</v>
      </c>
      <c r="J36" s="15">
        <v>30</v>
      </c>
      <c r="K36" s="15">
        <v>1250</v>
      </c>
      <c r="L36" s="15">
        <v>0.25</v>
      </c>
      <c r="M36" s="15">
        <v>100</v>
      </c>
      <c r="N36" s="15">
        <v>1</v>
      </c>
      <c r="O36" s="15">
        <v>200</v>
      </c>
      <c r="P36" s="15" t="s">
        <v>9484</v>
      </c>
      <c r="Q36" s="15" t="s">
        <v>910</v>
      </c>
    </row>
    <row r="37" spans="1:17" ht="14.5">
      <c r="A37" s="3" t="s">
        <v>7617</v>
      </c>
      <c r="B37" s="15" t="s">
        <v>1</v>
      </c>
      <c r="C37" s="15" t="s">
        <v>7615</v>
      </c>
      <c r="D37" s="15">
        <v>500</v>
      </c>
      <c r="E37" s="15">
        <v>5</v>
      </c>
      <c r="F37" s="15"/>
      <c r="G37" s="15">
        <v>2.7</v>
      </c>
      <c r="H37" s="15"/>
      <c r="I37" s="15">
        <v>20</v>
      </c>
      <c r="J37" s="15">
        <v>30</v>
      </c>
      <c r="K37" s="15">
        <v>1300</v>
      </c>
      <c r="L37" s="15">
        <v>0.25</v>
      </c>
      <c r="M37" s="15">
        <v>75</v>
      </c>
      <c r="N37" s="15">
        <v>1</v>
      </c>
      <c r="O37" s="15">
        <v>200</v>
      </c>
      <c r="P37" s="15" t="s">
        <v>9484</v>
      </c>
      <c r="Q37" s="15" t="s">
        <v>910</v>
      </c>
    </row>
    <row r="38" spans="1:17" ht="14.5">
      <c r="A38" s="3" t="s">
        <v>7618</v>
      </c>
      <c r="B38" s="15" t="s">
        <v>1</v>
      </c>
      <c r="C38" s="15" t="s">
        <v>7615</v>
      </c>
      <c r="D38" s="15">
        <v>500</v>
      </c>
      <c r="E38" s="15">
        <v>5</v>
      </c>
      <c r="F38" s="15"/>
      <c r="G38" s="15">
        <v>2.8</v>
      </c>
      <c r="H38" s="15"/>
      <c r="I38" s="15">
        <v>20</v>
      </c>
      <c r="J38" s="15">
        <v>30</v>
      </c>
      <c r="K38" s="15">
        <v>1400</v>
      </c>
      <c r="L38" s="15">
        <v>0.25</v>
      </c>
      <c r="M38" s="15">
        <v>75</v>
      </c>
      <c r="N38" s="15">
        <v>1</v>
      </c>
      <c r="O38" s="15">
        <v>200</v>
      </c>
      <c r="P38" s="15" t="s">
        <v>9484</v>
      </c>
      <c r="Q38" s="15" t="s">
        <v>910</v>
      </c>
    </row>
    <row r="39" spans="1:17" ht="14.5">
      <c r="A39" s="3" t="s">
        <v>7619</v>
      </c>
      <c r="B39" s="15" t="s">
        <v>1</v>
      </c>
      <c r="C39" s="15" t="s">
        <v>7615</v>
      </c>
      <c r="D39" s="15">
        <v>500</v>
      </c>
      <c r="E39" s="15">
        <v>5</v>
      </c>
      <c r="F39" s="15"/>
      <c r="G39" s="15">
        <v>3</v>
      </c>
      <c r="H39" s="15"/>
      <c r="I39" s="15">
        <v>20</v>
      </c>
      <c r="J39" s="15">
        <v>29</v>
      </c>
      <c r="K39" s="15">
        <v>1600</v>
      </c>
      <c r="L39" s="15">
        <v>0.25</v>
      </c>
      <c r="M39" s="15">
        <v>50</v>
      </c>
      <c r="N39" s="15">
        <v>1</v>
      </c>
      <c r="O39" s="15">
        <v>200</v>
      </c>
      <c r="P39" s="15" t="s">
        <v>9484</v>
      </c>
      <c r="Q39" s="15" t="s">
        <v>910</v>
      </c>
    </row>
    <row r="40" spans="1:17" ht="14.5">
      <c r="A40" s="3" t="s">
        <v>7620</v>
      </c>
      <c r="B40" s="15" t="s">
        <v>1</v>
      </c>
      <c r="C40" s="15" t="s">
        <v>7615</v>
      </c>
      <c r="D40" s="15">
        <v>500</v>
      </c>
      <c r="E40" s="15">
        <v>5</v>
      </c>
      <c r="F40" s="15"/>
      <c r="G40" s="15">
        <v>3.3</v>
      </c>
      <c r="H40" s="15"/>
      <c r="I40" s="15">
        <v>20</v>
      </c>
      <c r="J40" s="15">
        <v>28</v>
      </c>
      <c r="K40" s="15">
        <v>1600</v>
      </c>
      <c r="L40" s="15">
        <v>0.25</v>
      </c>
      <c r="M40" s="15">
        <v>25</v>
      </c>
      <c r="N40" s="15">
        <v>1</v>
      </c>
      <c r="O40" s="15">
        <v>200</v>
      </c>
      <c r="P40" s="15" t="s">
        <v>9484</v>
      </c>
      <c r="Q40" s="15" t="s">
        <v>910</v>
      </c>
    </row>
    <row r="41" spans="1:17" ht="14.5">
      <c r="A41" s="3" t="s">
        <v>7621</v>
      </c>
      <c r="B41" s="15" t="s">
        <v>1</v>
      </c>
      <c r="C41" s="15" t="s">
        <v>7615</v>
      </c>
      <c r="D41" s="15">
        <v>500</v>
      </c>
      <c r="E41" s="15">
        <v>5</v>
      </c>
      <c r="F41" s="15"/>
      <c r="G41" s="15">
        <v>3.6</v>
      </c>
      <c r="H41" s="15"/>
      <c r="I41" s="15">
        <v>20</v>
      </c>
      <c r="J41" s="15">
        <v>24</v>
      </c>
      <c r="K41" s="15">
        <v>1700</v>
      </c>
      <c r="L41" s="15">
        <v>0.25</v>
      </c>
      <c r="M41" s="15">
        <v>15</v>
      </c>
      <c r="N41" s="15">
        <v>1</v>
      </c>
      <c r="O41" s="15">
        <v>200</v>
      </c>
      <c r="P41" s="15" t="s">
        <v>9484</v>
      </c>
      <c r="Q41" s="15" t="s">
        <v>910</v>
      </c>
    </row>
    <row r="42" spans="1:17" ht="14.5">
      <c r="A42" s="3" t="s">
        <v>7622</v>
      </c>
      <c r="B42" s="15" t="s">
        <v>1</v>
      </c>
      <c r="C42" s="15" t="s">
        <v>7615</v>
      </c>
      <c r="D42" s="15">
        <v>500</v>
      </c>
      <c r="E42" s="15">
        <v>5</v>
      </c>
      <c r="F42" s="15"/>
      <c r="G42" s="15">
        <v>3.9</v>
      </c>
      <c r="H42" s="15"/>
      <c r="I42" s="15">
        <v>20</v>
      </c>
      <c r="J42" s="15">
        <v>23</v>
      </c>
      <c r="K42" s="15">
        <v>1900</v>
      </c>
      <c r="L42" s="15">
        <v>0.25</v>
      </c>
      <c r="M42" s="15">
        <v>10</v>
      </c>
      <c r="N42" s="15">
        <v>1</v>
      </c>
      <c r="O42" s="15">
        <v>200</v>
      </c>
      <c r="P42" s="15" t="s">
        <v>9484</v>
      </c>
      <c r="Q42" s="15" t="s">
        <v>910</v>
      </c>
    </row>
    <row r="43" spans="1:17" ht="14.5">
      <c r="A43" s="3" t="s">
        <v>7623</v>
      </c>
      <c r="B43" s="15" t="s">
        <v>1</v>
      </c>
      <c r="C43" s="15" t="s">
        <v>7615</v>
      </c>
      <c r="D43" s="15">
        <v>500</v>
      </c>
      <c r="E43" s="15">
        <v>5</v>
      </c>
      <c r="F43" s="15"/>
      <c r="G43" s="15">
        <v>4.3</v>
      </c>
      <c r="H43" s="15"/>
      <c r="I43" s="15">
        <v>20</v>
      </c>
      <c r="J43" s="15">
        <v>22</v>
      </c>
      <c r="K43" s="15">
        <v>2000</v>
      </c>
      <c r="L43" s="15">
        <v>0.25</v>
      </c>
      <c r="M43" s="15">
        <v>5</v>
      </c>
      <c r="N43" s="15">
        <v>1</v>
      </c>
      <c r="O43" s="15">
        <v>200</v>
      </c>
      <c r="P43" s="15" t="s">
        <v>9484</v>
      </c>
      <c r="Q43" s="15" t="s">
        <v>910</v>
      </c>
    </row>
    <row r="44" spans="1:17" ht="14.5">
      <c r="A44" s="3" t="s">
        <v>7624</v>
      </c>
      <c r="B44" s="15" t="s">
        <v>1</v>
      </c>
      <c r="C44" s="15" t="s">
        <v>7615</v>
      </c>
      <c r="D44" s="15">
        <v>500</v>
      </c>
      <c r="E44" s="15">
        <v>5</v>
      </c>
      <c r="F44" s="15"/>
      <c r="G44" s="15">
        <v>4.7</v>
      </c>
      <c r="H44" s="15"/>
      <c r="I44" s="15">
        <v>20</v>
      </c>
      <c r="J44" s="15">
        <v>19</v>
      </c>
      <c r="K44" s="15">
        <v>1900</v>
      </c>
      <c r="L44" s="15">
        <v>0.25</v>
      </c>
      <c r="M44" s="15">
        <v>5</v>
      </c>
      <c r="N44" s="15">
        <v>2</v>
      </c>
      <c r="O44" s="15">
        <v>200</v>
      </c>
      <c r="P44" s="15" t="s">
        <v>9484</v>
      </c>
      <c r="Q44" s="15" t="s">
        <v>910</v>
      </c>
    </row>
    <row r="45" spans="1:17" ht="14.5">
      <c r="A45" s="3" t="s">
        <v>7625</v>
      </c>
      <c r="B45" s="15" t="s">
        <v>1</v>
      </c>
      <c r="C45" s="15" t="s">
        <v>7615</v>
      </c>
      <c r="D45" s="15">
        <v>500</v>
      </c>
      <c r="E45" s="15">
        <v>5</v>
      </c>
      <c r="F45" s="15"/>
      <c r="G45" s="15">
        <v>5.0999999999999996</v>
      </c>
      <c r="H45" s="15"/>
      <c r="I45" s="15">
        <v>20</v>
      </c>
      <c r="J45" s="15">
        <v>17</v>
      </c>
      <c r="K45" s="15">
        <v>1600</v>
      </c>
      <c r="L45" s="15">
        <v>0.25</v>
      </c>
      <c r="M45" s="15">
        <v>5</v>
      </c>
      <c r="N45" s="15">
        <v>2</v>
      </c>
      <c r="O45" s="15">
        <v>200</v>
      </c>
      <c r="P45" s="15" t="s">
        <v>9484</v>
      </c>
      <c r="Q45" s="15" t="s">
        <v>910</v>
      </c>
    </row>
    <row r="46" spans="1:17" ht="14.5">
      <c r="A46" s="3" t="s">
        <v>7626</v>
      </c>
      <c r="B46" s="15" t="s">
        <v>1</v>
      </c>
      <c r="C46" s="15" t="s">
        <v>7615</v>
      </c>
      <c r="D46" s="15">
        <v>500</v>
      </c>
      <c r="E46" s="15">
        <v>5</v>
      </c>
      <c r="F46" s="15"/>
      <c r="G46" s="15">
        <v>5.6</v>
      </c>
      <c r="H46" s="15"/>
      <c r="I46" s="15">
        <v>20</v>
      </c>
      <c r="J46" s="15">
        <v>11</v>
      </c>
      <c r="K46" s="15">
        <v>1600</v>
      </c>
      <c r="L46" s="15">
        <v>0.25</v>
      </c>
      <c r="M46" s="15">
        <v>5</v>
      </c>
      <c r="N46" s="15">
        <v>3</v>
      </c>
      <c r="O46" s="15">
        <v>200</v>
      </c>
      <c r="P46" s="15" t="s">
        <v>9484</v>
      </c>
      <c r="Q46" s="15" t="s">
        <v>910</v>
      </c>
    </row>
    <row r="47" spans="1:17" ht="14.5">
      <c r="A47" s="3" t="s">
        <v>7627</v>
      </c>
      <c r="B47" s="15" t="s">
        <v>1</v>
      </c>
      <c r="C47" s="15" t="s">
        <v>7615</v>
      </c>
      <c r="D47" s="15">
        <v>500</v>
      </c>
      <c r="E47" s="15">
        <v>5</v>
      </c>
      <c r="F47" s="15"/>
      <c r="G47" s="15">
        <v>6</v>
      </c>
      <c r="H47" s="15"/>
      <c r="I47" s="15">
        <v>20</v>
      </c>
      <c r="J47" s="15">
        <v>7</v>
      </c>
      <c r="K47" s="15">
        <v>1600</v>
      </c>
      <c r="L47" s="15">
        <v>0.25</v>
      </c>
      <c r="M47" s="15">
        <v>5</v>
      </c>
      <c r="N47" s="15">
        <v>3.5</v>
      </c>
      <c r="O47" s="15">
        <v>200</v>
      </c>
      <c r="P47" s="15" t="s">
        <v>9484</v>
      </c>
      <c r="Q47" s="15" t="s">
        <v>910</v>
      </c>
    </row>
    <row r="48" spans="1:17" ht="14.5">
      <c r="A48" s="3" t="s">
        <v>7628</v>
      </c>
      <c r="B48" s="15" t="s">
        <v>1</v>
      </c>
      <c r="C48" s="15" t="s">
        <v>7615</v>
      </c>
      <c r="D48" s="15">
        <v>500</v>
      </c>
      <c r="E48" s="15">
        <v>5</v>
      </c>
      <c r="F48" s="15"/>
      <c r="G48" s="15">
        <v>6.2</v>
      </c>
      <c r="H48" s="15"/>
      <c r="I48" s="15">
        <v>20</v>
      </c>
      <c r="J48" s="15">
        <v>7</v>
      </c>
      <c r="K48" s="15">
        <v>1000</v>
      </c>
      <c r="L48" s="15">
        <v>0.25</v>
      </c>
      <c r="M48" s="15">
        <v>5</v>
      </c>
      <c r="N48" s="15">
        <v>4</v>
      </c>
      <c r="O48" s="15">
        <v>200</v>
      </c>
      <c r="P48" s="15" t="s">
        <v>9484</v>
      </c>
      <c r="Q48" s="15" t="s">
        <v>910</v>
      </c>
    </row>
    <row r="49" spans="1:17" ht="14.5">
      <c r="A49" s="3" t="s">
        <v>7629</v>
      </c>
      <c r="B49" s="15" t="s">
        <v>1</v>
      </c>
      <c r="C49" s="15" t="s">
        <v>7615</v>
      </c>
      <c r="D49" s="15">
        <v>500</v>
      </c>
      <c r="E49" s="15">
        <v>5</v>
      </c>
      <c r="F49" s="15"/>
      <c r="G49" s="15">
        <v>6.8</v>
      </c>
      <c r="H49" s="15"/>
      <c r="I49" s="15">
        <v>20</v>
      </c>
      <c r="J49" s="15">
        <v>5</v>
      </c>
      <c r="K49" s="15">
        <v>750</v>
      </c>
      <c r="L49" s="15">
        <v>0.25</v>
      </c>
      <c r="M49" s="15">
        <v>3</v>
      </c>
      <c r="N49" s="15">
        <v>5</v>
      </c>
      <c r="O49" s="15">
        <v>200</v>
      </c>
      <c r="P49" s="15" t="s">
        <v>9484</v>
      </c>
      <c r="Q49" s="15" t="s">
        <v>910</v>
      </c>
    </row>
    <row r="50" spans="1:17" ht="14.5">
      <c r="A50" s="3" t="s">
        <v>7630</v>
      </c>
      <c r="B50" s="15" t="s">
        <v>1</v>
      </c>
      <c r="C50" s="15" t="s">
        <v>7615</v>
      </c>
      <c r="D50" s="15">
        <v>500</v>
      </c>
      <c r="E50" s="15">
        <v>5</v>
      </c>
      <c r="F50" s="15"/>
      <c r="G50" s="15">
        <v>7.5</v>
      </c>
      <c r="H50" s="15"/>
      <c r="I50" s="15">
        <v>20</v>
      </c>
      <c r="J50" s="15">
        <v>6</v>
      </c>
      <c r="K50" s="15">
        <v>500</v>
      </c>
      <c r="L50" s="15">
        <v>0.25</v>
      </c>
      <c r="M50" s="15">
        <v>3</v>
      </c>
      <c r="N50" s="15">
        <v>6</v>
      </c>
      <c r="O50" s="15">
        <v>200</v>
      </c>
      <c r="P50" s="15" t="s">
        <v>9484</v>
      </c>
      <c r="Q50" s="15" t="s">
        <v>910</v>
      </c>
    </row>
    <row r="51" spans="1:17" ht="14.5">
      <c r="A51" s="3" t="s">
        <v>7631</v>
      </c>
      <c r="B51" s="15" t="s">
        <v>1</v>
      </c>
      <c r="C51" s="15" t="s">
        <v>7615</v>
      </c>
      <c r="D51" s="15">
        <v>500</v>
      </c>
      <c r="E51" s="15">
        <v>5</v>
      </c>
      <c r="F51" s="15"/>
      <c r="G51" s="15">
        <v>8.1999999999999993</v>
      </c>
      <c r="H51" s="15"/>
      <c r="I51" s="15">
        <v>20</v>
      </c>
      <c r="J51" s="15">
        <v>8</v>
      </c>
      <c r="K51" s="15">
        <v>500</v>
      </c>
      <c r="L51" s="15">
        <v>0.25</v>
      </c>
      <c r="M51" s="15">
        <v>3</v>
      </c>
      <c r="N51" s="15">
        <v>6.5</v>
      </c>
      <c r="O51" s="15">
        <v>200</v>
      </c>
      <c r="P51" s="15" t="s">
        <v>9484</v>
      </c>
      <c r="Q51" s="15" t="s">
        <v>910</v>
      </c>
    </row>
    <row r="52" spans="1:17" ht="14.5">
      <c r="A52" s="3" t="s">
        <v>7632</v>
      </c>
      <c r="B52" s="15" t="s">
        <v>1</v>
      </c>
      <c r="C52" s="15" t="s">
        <v>7615</v>
      </c>
      <c r="D52" s="15">
        <v>500</v>
      </c>
      <c r="E52" s="15">
        <v>5</v>
      </c>
      <c r="F52" s="15"/>
      <c r="G52" s="15">
        <v>8.6999999999999993</v>
      </c>
      <c r="H52" s="15"/>
      <c r="I52" s="15">
        <v>20</v>
      </c>
      <c r="J52" s="15">
        <v>8</v>
      </c>
      <c r="K52" s="15">
        <v>600</v>
      </c>
      <c r="L52" s="15">
        <v>0.25</v>
      </c>
      <c r="M52" s="15">
        <v>3</v>
      </c>
      <c r="N52" s="15">
        <v>6.5</v>
      </c>
      <c r="O52" s="15">
        <v>200</v>
      </c>
      <c r="P52" s="15" t="s">
        <v>9484</v>
      </c>
      <c r="Q52" s="15" t="s">
        <v>910</v>
      </c>
    </row>
    <row r="53" spans="1:17" ht="14.5">
      <c r="A53" s="3" t="s">
        <v>7633</v>
      </c>
      <c r="B53" s="15" t="s">
        <v>1</v>
      </c>
      <c r="C53" s="15" t="s">
        <v>7615</v>
      </c>
      <c r="D53" s="15">
        <v>500</v>
      </c>
      <c r="E53" s="15">
        <v>5</v>
      </c>
      <c r="F53" s="15"/>
      <c r="G53" s="15">
        <v>9.1</v>
      </c>
      <c r="H53" s="15"/>
      <c r="I53" s="15">
        <v>20</v>
      </c>
      <c r="J53" s="15">
        <v>10</v>
      </c>
      <c r="K53" s="15">
        <v>600</v>
      </c>
      <c r="L53" s="15">
        <v>0.25</v>
      </c>
      <c r="M53" s="15">
        <v>3</v>
      </c>
      <c r="N53" s="15">
        <v>7</v>
      </c>
      <c r="O53" s="15">
        <v>200</v>
      </c>
      <c r="P53" s="15" t="s">
        <v>9484</v>
      </c>
      <c r="Q53" s="15" t="s">
        <v>910</v>
      </c>
    </row>
    <row r="54" spans="1:17" ht="14.5">
      <c r="A54" s="3" t="s">
        <v>7634</v>
      </c>
      <c r="B54" s="15" t="s">
        <v>1</v>
      </c>
      <c r="C54" s="15" t="s">
        <v>7615</v>
      </c>
      <c r="D54" s="15">
        <v>500</v>
      </c>
      <c r="E54" s="15">
        <v>5</v>
      </c>
      <c r="F54" s="15"/>
      <c r="G54" s="15">
        <v>10</v>
      </c>
      <c r="H54" s="15"/>
      <c r="I54" s="15">
        <v>20</v>
      </c>
      <c r="J54" s="15">
        <v>17</v>
      </c>
      <c r="K54" s="15">
        <v>600</v>
      </c>
      <c r="L54" s="15">
        <v>0.25</v>
      </c>
      <c r="M54" s="15">
        <v>2</v>
      </c>
      <c r="N54" s="15">
        <v>8</v>
      </c>
      <c r="O54" s="15">
        <v>200</v>
      </c>
      <c r="P54" s="15" t="s">
        <v>9484</v>
      </c>
      <c r="Q54" s="15" t="s">
        <v>910</v>
      </c>
    </row>
    <row r="55" spans="1:17" ht="14.5">
      <c r="A55" s="3" t="s">
        <v>7635</v>
      </c>
      <c r="B55" s="15" t="s">
        <v>1</v>
      </c>
      <c r="C55" s="15" t="s">
        <v>7615</v>
      </c>
      <c r="D55" s="15">
        <v>500</v>
      </c>
      <c r="E55" s="15">
        <v>5</v>
      </c>
      <c r="F55" s="15"/>
      <c r="G55" s="15">
        <v>11</v>
      </c>
      <c r="H55" s="15"/>
      <c r="I55" s="15">
        <v>20</v>
      </c>
      <c r="J55" s="15">
        <v>22</v>
      </c>
      <c r="K55" s="15">
        <v>600</v>
      </c>
      <c r="L55" s="15">
        <v>0.25</v>
      </c>
      <c r="M55" s="15">
        <v>1</v>
      </c>
      <c r="N55" s="15">
        <v>8.4</v>
      </c>
      <c r="O55" s="15">
        <v>200</v>
      </c>
      <c r="P55" s="15" t="s">
        <v>9484</v>
      </c>
      <c r="Q55" s="15" t="s">
        <v>910</v>
      </c>
    </row>
    <row r="56" spans="1:17" ht="14.5">
      <c r="A56" s="3" t="s">
        <v>7636</v>
      </c>
      <c r="B56" s="15" t="s">
        <v>1</v>
      </c>
      <c r="C56" s="15" t="s">
        <v>7615</v>
      </c>
      <c r="D56" s="15">
        <v>500</v>
      </c>
      <c r="E56" s="15">
        <v>5</v>
      </c>
      <c r="F56" s="15"/>
      <c r="G56" s="15">
        <v>12</v>
      </c>
      <c r="H56" s="15"/>
      <c r="I56" s="15">
        <v>20</v>
      </c>
      <c r="J56" s="15">
        <v>30</v>
      </c>
      <c r="K56" s="15">
        <v>600</v>
      </c>
      <c r="L56" s="15">
        <v>0.25</v>
      </c>
      <c r="M56" s="15">
        <v>0.5</v>
      </c>
      <c r="N56" s="15">
        <v>9</v>
      </c>
      <c r="O56" s="15">
        <v>200</v>
      </c>
      <c r="P56" s="15" t="s">
        <v>9484</v>
      </c>
      <c r="Q56" s="15" t="s">
        <v>910</v>
      </c>
    </row>
    <row r="57" spans="1:17" ht="14.5">
      <c r="A57" s="3" t="s">
        <v>7637</v>
      </c>
      <c r="B57" s="15" t="s">
        <v>1</v>
      </c>
      <c r="C57" s="15" t="s">
        <v>7615</v>
      </c>
      <c r="D57" s="15">
        <v>500</v>
      </c>
      <c r="E57" s="15">
        <v>5</v>
      </c>
      <c r="F57" s="15"/>
      <c r="G57" s="15">
        <v>13</v>
      </c>
      <c r="H57" s="15"/>
      <c r="I57" s="15">
        <v>9.5</v>
      </c>
      <c r="J57" s="15">
        <v>13</v>
      </c>
      <c r="K57" s="15">
        <v>600</v>
      </c>
      <c r="L57" s="15">
        <v>0.25</v>
      </c>
      <c r="M57" s="15">
        <v>0.1</v>
      </c>
      <c r="N57" s="15">
        <v>10</v>
      </c>
      <c r="O57" s="15">
        <v>200</v>
      </c>
      <c r="P57" s="15" t="s">
        <v>9484</v>
      </c>
      <c r="Q57" s="15" t="s">
        <v>910</v>
      </c>
    </row>
    <row r="58" spans="1:17" ht="14.5">
      <c r="A58" s="3" t="s">
        <v>7638</v>
      </c>
      <c r="B58" s="15" t="s">
        <v>1</v>
      </c>
      <c r="C58" s="15" t="s">
        <v>7615</v>
      </c>
      <c r="D58" s="15">
        <v>500</v>
      </c>
      <c r="E58" s="15">
        <v>5</v>
      </c>
      <c r="F58" s="15"/>
      <c r="G58" s="15">
        <v>14</v>
      </c>
      <c r="H58" s="15"/>
      <c r="I58" s="15">
        <v>9</v>
      </c>
      <c r="J58" s="15">
        <v>15</v>
      </c>
      <c r="K58" s="15">
        <v>600</v>
      </c>
      <c r="L58" s="15">
        <v>0.25</v>
      </c>
      <c r="M58" s="15">
        <v>0.1</v>
      </c>
      <c r="N58" s="15">
        <v>10</v>
      </c>
      <c r="O58" s="15">
        <v>200</v>
      </c>
      <c r="P58" s="15" t="s">
        <v>9484</v>
      </c>
      <c r="Q58" s="15" t="s">
        <v>910</v>
      </c>
    </row>
    <row r="59" spans="1:17" ht="14.5">
      <c r="A59" s="3" t="s">
        <v>7639</v>
      </c>
      <c r="B59" s="15" t="s">
        <v>1</v>
      </c>
      <c r="C59" s="15" t="s">
        <v>7615</v>
      </c>
      <c r="D59" s="15">
        <v>500</v>
      </c>
      <c r="E59" s="15">
        <v>5</v>
      </c>
      <c r="F59" s="15"/>
      <c r="G59" s="15">
        <v>15</v>
      </c>
      <c r="H59" s="15"/>
      <c r="I59" s="15">
        <v>8.5</v>
      </c>
      <c r="J59" s="15">
        <v>16</v>
      </c>
      <c r="K59" s="15">
        <v>600</v>
      </c>
      <c r="L59" s="15">
        <v>0.25</v>
      </c>
      <c r="M59" s="15">
        <v>0.1</v>
      </c>
      <c r="N59" s="15">
        <v>11</v>
      </c>
      <c r="O59" s="15">
        <v>200</v>
      </c>
      <c r="P59" s="15" t="s">
        <v>9484</v>
      </c>
      <c r="Q59" s="15" t="s">
        <v>910</v>
      </c>
    </row>
    <row r="60" spans="1:17" ht="14.5">
      <c r="A60" s="3" t="s">
        <v>7640</v>
      </c>
      <c r="B60" s="15" t="s">
        <v>1</v>
      </c>
      <c r="C60" s="15" t="s">
        <v>7615</v>
      </c>
      <c r="D60" s="15">
        <v>500</v>
      </c>
      <c r="E60" s="15">
        <v>5</v>
      </c>
      <c r="F60" s="15"/>
      <c r="G60" s="15">
        <v>16</v>
      </c>
      <c r="H60" s="15"/>
      <c r="I60" s="15">
        <v>7.8</v>
      </c>
      <c r="J60" s="15">
        <v>17</v>
      </c>
      <c r="K60" s="15">
        <v>600</v>
      </c>
      <c r="L60" s="15">
        <v>0.25</v>
      </c>
      <c r="M60" s="15">
        <v>0.1</v>
      </c>
      <c r="N60" s="15">
        <v>12</v>
      </c>
      <c r="O60" s="15">
        <v>200</v>
      </c>
      <c r="P60" s="15" t="s">
        <v>9484</v>
      </c>
      <c r="Q60" s="15" t="s">
        <v>910</v>
      </c>
    </row>
    <row r="61" spans="1:17" ht="14.5">
      <c r="A61" s="3" t="s">
        <v>7641</v>
      </c>
      <c r="B61" s="15" t="s">
        <v>1</v>
      </c>
      <c r="C61" s="15" t="s">
        <v>7615</v>
      </c>
      <c r="D61" s="15">
        <v>500</v>
      </c>
      <c r="E61" s="15">
        <v>5</v>
      </c>
      <c r="F61" s="15"/>
      <c r="G61" s="15">
        <v>17</v>
      </c>
      <c r="H61" s="15"/>
      <c r="I61" s="15">
        <v>7.4</v>
      </c>
      <c r="J61" s="15">
        <v>19</v>
      </c>
      <c r="K61" s="15">
        <v>600</v>
      </c>
      <c r="L61" s="15">
        <v>0.25</v>
      </c>
      <c r="M61" s="15">
        <v>0.1</v>
      </c>
      <c r="N61" s="15">
        <v>13</v>
      </c>
      <c r="O61" s="15">
        <v>200</v>
      </c>
      <c r="P61" s="15" t="s">
        <v>9484</v>
      </c>
      <c r="Q61" s="15" t="s">
        <v>910</v>
      </c>
    </row>
    <row r="62" spans="1:17" ht="14.5">
      <c r="A62" s="3" t="s">
        <v>7642</v>
      </c>
      <c r="B62" s="15" t="s">
        <v>1</v>
      </c>
      <c r="C62" s="15" t="s">
        <v>7615</v>
      </c>
      <c r="D62" s="15">
        <v>500</v>
      </c>
      <c r="E62" s="15">
        <v>5</v>
      </c>
      <c r="F62" s="15"/>
      <c r="G62" s="15">
        <v>18</v>
      </c>
      <c r="H62" s="15"/>
      <c r="I62" s="15">
        <v>7</v>
      </c>
      <c r="J62" s="15">
        <v>21</v>
      </c>
      <c r="K62" s="15">
        <v>600</v>
      </c>
      <c r="L62" s="15">
        <v>0.25</v>
      </c>
      <c r="M62" s="15">
        <v>0.1</v>
      </c>
      <c r="N62" s="15">
        <v>14</v>
      </c>
      <c r="O62" s="15">
        <v>200</v>
      </c>
      <c r="P62" s="15" t="s">
        <v>9484</v>
      </c>
      <c r="Q62" s="15" t="s">
        <v>910</v>
      </c>
    </row>
    <row r="63" spans="1:17" ht="14.5">
      <c r="A63" s="3" t="s">
        <v>7643</v>
      </c>
      <c r="B63" s="15" t="s">
        <v>1</v>
      </c>
      <c r="C63" s="15" t="s">
        <v>7615</v>
      </c>
      <c r="D63" s="15">
        <v>500</v>
      </c>
      <c r="E63" s="15">
        <v>5</v>
      </c>
      <c r="F63" s="15"/>
      <c r="G63" s="15">
        <v>19</v>
      </c>
      <c r="H63" s="15"/>
      <c r="I63" s="15">
        <v>6.6</v>
      </c>
      <c r="J63" s="15">
        <v>23</v>
      </c>
      <c r="K63" s="15">
        <v>600</v>
      </c>
      <c r="L63" s="15">
        <v>0.25</v>
      </c>
      <c r="M63" s="15">
        <v>0.1</v>
      </c>
      <c r="N63" s="15">
        <v>14</v>
      </c>
      <c r="O63" s="15">
        <v>200</v>
      </c>
      <c r="P63" s="15" t="s">
        <v>9484</v>
      </c>
      <c r="Q63" s="15" t="s">
        <v>910</v>
      </c>
    </row>
    <row r="64" spans="1:17" ht="14.5">
      <c r="A64" s="3" t="s">
        <v>7644</v>
      </c>
      <c r="B64" s="15" t="s">
        <v>1</v>
      </c>
      <c r="C64" s="15" t="s">
        <v>7615</v>
      </c>
      <c r="D64" s="15">
        <v>500</v>
      </c>
      <c r="E64" s="15">
        <v>5</v>
      </c>
      <c r="F64" s="15"/>
      <c r="G64" s="15">
        <v>20</v>
      </c>
      <c r="H64" s="15"/>
      <c r="I64" s="15">
        <v>6.2</v>
      </c>
      <c r="J64" s="15">
        <v>25</v>
      </c>
      <c r="K64" s="15">
        <v>600</v>
      </c>
      <c r="L64" s="15">
        <v>0.25</v>
      </c>
      <c r="M64" s="15">
        <v>0.1</v>
      </c>
      <c r="N64" s="15">
        <v>15</v>
      </c>
      <c r="O64" s="15">
        <v>200</v>
      </c>
      <c r="P64" s="15" t="s">
        <v>9484</v>
      </c>
      <c r="Q64" s="15" t="s">
        <v>910</v>
      </c>
    </row>
    <row r="65" spans="1:17" ht="14.5">
      <c r="A65" s="3" t="s">
        <v>7645</v>
      </c>
      <c r="B65" s="15" t="s">
        <v>1</v>
      </c>
      <c r="C65" s="15" t="s">
        <v>7615</v>
      </c>
      <c r="D65" s="15">
        <v>500</v>
      </c>
      <c r="E65" s="15">
        <v>5</v>
      </c>
      <c r="F65" s="15"/>
      <c r="G65" s="15">
        <v>22</v>
      </c>
      <c r="H65" s="15"/>
      <c r="I65" s="15">
        <v>5.6</v>
      </c>
      <c r="J65" s="15">
        <v>29</v>
      </c>
      <c r="K65" s="15">
        <v>600</v>
      </c>
      <c r="L65" s="15">
        <v>0.25</v>
      </c>
      <c r="M65" s="15">
        <v>0.1</v>
      </c>
      <c r="N65" s="15">
        <v>17</v>
      </c>
      <c r="O65" s="15">
        <v>200</v>
      </c>
      <c r="P65" s="15" t="s">
        <v>9484</v>
      </c>
      <c r="Q65" s="15" t="s">
        <v>910</v>
      </c>
    </row>
    <row r="66" spans="1:17" ht="14.5">
      <c r="A66" s="3" t="s">
        <v>7646</v>
      </c>
      <c r="B66" s="15" t="s">
        <v>1</v>
      </c>
      <c r="C66" s="15" t="s">
        <v>7615</v>
      </c>
      <c r="D66" s="15">
        <v>500</v>
      </c>
      <c r="E66" s="15">
        <v>5</v>
      </c>
      <c r="F66" s="15"/>
      <c r="G66" s="15">
        <v>24</v>
      </c>
      <c r="H66" s="15"/>
      <c r="I66" s="15">
        <v>5.2</v>
      </c>
      <c r="J66" s="15">
        <v>33</v>
      </c>
      <c r="K66" s="15">
        <v>600</v>
      </c>
      <c r="L66" s="15">
        <v>0.25</v>
      </c>
      <c r="M66" s="15">
        <v>0.1</v>
      </c>
      <c r="N66" s="15">
        <v>18</v>
      </c>
      <c r="O66" s="15">
        <v>200</v>
      </c>
      <c r="P66" s="15" t="s">
        <v>9484</v>
      </c>
      <c r="Q66" s="15" t="s">
        <v>910</v>
      </c>
    </row>
    <row r="67" spans="1:17" ht="14.5">
      <c r="A67" s="3" t="s">
        <v>7647</v>
      </c>
      <c r="B67" s="15" t="s">
        <v>1</v>
      </c>
      <c r="C67" s="15" t="s">
        <v>7615</v>
      </c>
      <c r="D67" s="15">
        <v>500</v>
      </c>
      <c r="E67" s="15">
        <v>5</v>
      </c>
      <c r="F67" s="15"/>
      <c r="G67" s="15">
        <v>25</v>
      </c>
      <c r="H67" s="15"/>
      <c r="I67" s="15">
        <v>5</v>
      </c>
      <c r="J67" s="15">
        <v>35</v>
      </c>
      <c r="K67" s="15">
        <v>600</v>
      </c>
      <c r="L67" s="15">
        <v>0.25</v>
      </c>
      <c r="M67" s="15">
        <v>0.1</v>
      </c>
      <c r="N67" s="15">
        <v>18</v>
      </c>
      <c r="O67" s="15">
        <v>200</v>
      </c>
      <c r="P67" s="15" t="s">
        <v>9484</v>
      </c>
      <c r="Q67" s="15" t="s">
        <v>910</v>
      </c>
    </row>
    <row r="68" spans="1:17" ht="14.5">
      <c r="A68" s="3" t="s">
        <v>7648</v>
      </c>
      <c r="B68" s="15" t="s">
        <v>1</v>
      </c>
      <c r="C68" s="15" t="s">
        <v>7615</v>
      </c>
      <c r="D68" s="15">
        <v>500</v>
      </c>
      <c r="E68" s="15">
        <v>5</v>
      </c>
      <c r="F68" s="15"/>
      <c r="G68" s="15">
        <v>27</v>
      </c>
      <c r="H68" s="15"/>
      <c r="I68" s="15">
        <v>4.5999999999999996</v>
      </c>
      <c r="J68" s="15">
        <v>41</v>
      </c>
      <c r="K68" s="15">
        <v>600</v>
      </c>
      <c r="L68" s="15">
        <v>0.25</v>
      </c>
      <c r="M68" s="15">
        <v>0.1</v>
      </c>
      <c r="N68" s="15">
        <v>21</v>
      </c>
      <c r="O68" s="15">
        <v>200</v>
      </c>
      <c r="P68" s="15" t="s">
        <v>9484</v>
      </c>
      <c r="Q68" s="15" t="s">
        <v>910</v>
      </c>
    </row>
    <row r="69" spans="1:17" ht="14.5">
      <c r="A69" s="3" t="s">
        <v>7649</v>
      </c>
      <c r="B69" s="15" t="s">
        <v>1</v>
      </c>
      <c r="C69" s="15" t="s">
        <v>7615</v>
      </c>
      <c r="D69" s="15">
        <v>500</v>
      </c>
      <c r="E69" s="15">
        <v>5</v>
      </c>
      <c r="F69" s="15"/>
      <c r="G69" s="15">
        <v>28</v>
      </c>
      <c r="H69" s="15"/>
      <c r="I69" s="15">
        <v>4.5</v>
      </c>
      <c r="J69" s="15">
        <v>44</v>
      </c>
      <c r="K69" s="15">
        <v>600</v>
      </c>
      <c r="L69" s="15">
        <v>0.25</v>
      </c>
      <c r="M69" s="15">
        <v>0.1</v>
      </c>
      <c r="N69" s="15">
        <v>21</v>
      </c>
      <c r="O69" s="15">
        <v>200</v>
      </c>
      <c r="P69" s="15" t="s">
        <v>9484</v>
      </c>
      <c r="Q69" s="15" t="s">
        <v>910</v>
      </c>
    </row>
    <row r="70" spans="1:17" ht="14.5">
      <c r="A70" s="3" t="s">
        <v>7650</v>
      </c>
      <c r="B70" s="15" t="s">
        <v>1</v>
      </c>
      <c r="C70" s="15" t="s">
        <v>7615</v>
      </c>
      <c r="D70" s="15">
        <v>500</v>
      </c>
      <c r="E70" s="15">
        <v>5</v>
      </c>
      <c r="F70" s="15"/>
      <c r="G70" s="15">
        <v>30</v>
      </c>
      <c r="H70" s="15"/>
      <c r="I70" s="15">
        <v>4.2</v>
      </c>
      <c r="J70" s="15">
        <v>49</v>
      </c>
      <c r="K70" s="15">
        <v>600</v>
      </c>
      <c r="L70" s="15">
        <v>0.25</v>
      </c>
      <c r="M70" s="15">
        <v>0.1</v>
      </c>
      <c r="N70" s="15">
        <v>23</v>
      </c>
      <c r="O70" s="15">
        <v>200</v>
      </c>
      <c r="P70" s="15" t="s">
        <v>9484</v>
      </c>
      <c r="Q70" s="15" t="s">
        <v>910</v>
      </c>
    </row>
    <row r="71" spans="1:17" ht="14.5">
      <c r="A71" s="3" t="s">
        <v>7651</v>
      </c>
      <c r="B71" s="15" t="s">
        <v>1</v>
      </c>
      <c r="C71" s="15" t="s">
        <v>7615</v>
      </c>
      <c r="D71" s="15">
        <v>500</v>
      </c>
      <c r="E71" s="15">
        <v>5</v>
      </c>
      <c r="F71" s="15"/>
      <c r="G71" s="15">
        <v>33</v>
      </c>
      <c r="H71" s="15"/>
      <c r="I71" s="15">
        <v>3.8</v>
      </c>
      <c r="J71" s="15">
        <v>58</v>
      </c>
      <c r="K71" s="15">
        <v>700</v>
      </c>
      <c r="L71" s="15">
        <v>0.25</v>
      </c>
      <c r="M71" s="15">
        <v>0.1</v>
      </c>
      <c r="N71" s="15">
        <v>25</v>
      </c>
      <c r="O71" s="15">
        <v>200</v>
      </c>
      <c r="P71" s="15" t="s">
        <v>9484</v>
      </c>
      <c r="Q71" s="15" t="s">
        <v>910</v>
      </c>
    </row>
    <row r="72" spans="1:17" ht="14.5">
      <c r="A72" s="3" t="s">
        <v>7652</v>
      </c>
      <c r="B72" s="15" t="s">
        <v>1</v>
      </c>
      <c r="C72" s="15" t="s">
        <v>7615</v>
      </c>
      <c r="D72" s="15">
        <v>500</v>
      </c>
      <c r="E72" s="15">
        <v>5</v>
      </c>
      <c r="F72" s="15"/>
      <c r="G72" s="15">
        <v>36</v>
      </c>
      <c r="H72" s="15"/>
      <c r="I72" s="15">
        <v>3.4</v>
      </c>
      <c r="J72" s="15">
        <v>70</v>
      </c>
      <c r="K72" s="15">
        <v>700</v>
      </c>
      <c r="L72" s="15">
        <v>0.25</v>
      </c>
      <c r="M72" s="15">
        <v>0.1</v>
      </c>
      <c r="N72" s="15">
        <v>27</v>
      </c>
      <c r="O72" s="15">
        <v>200</v>
      </c>
      <c r="P72" s="15" t="s">
        <v>9484</v>
      </c>
      <c r="Q72" s="15" t="s">
        <v>910</v>
      </c>
    </row>
    <row r="73" spans="1:17" ht="14.5">
      <c r="A73" s="3" t="s">
        <v>7653</v>
      </c>
      <c r="B73" s="15" t="s">
        <v>1</v>
      </c>
      <c r="C73" s="15" t="s">
        <v>7615</v>
      </c>
      <c r="D73" s="15">
        <v>500</v>
      </c>
      <c r="E73" s="15">
        <v>5</v>
      </c>
      <c r="F73" s="15"/>
      <c r="G73" s="15">
        <v>39</v>
      </c>
      <c r="H73" s="15"/>
      <c r="I73" s="15">
        <v>3.2</v>
      </c>
      <c r="J73" s="15">
        <v>80</v>
      </c>
      <c r="K73" s="15">
        <v>800</v>
      </c>
      <c r="L73" s="15">
        <v>0.25</v>
      </c>
      <c r="M73" s="15">
        <v>0.1</v>
      </c>
      <c r="N73" s="15">
        <v>30</v>
      </c>
      <c r="O73" s="15">
        <v>200</v>
      </c>
      <c r="P73" s="15" t="s">
        <v>9484</v>
      </c>
      <c r="Q73" s="15" t="s">
        <v>910</v>
      </c>
    </row>
    <row r="74" spans="1:17" ht="14.5">
      <c r="A74" s="3" t="s">
        <v>7654</v>
      </c>
      <c r="B74" s="15" t="s">
        <v>1</v>
      </c>
      <c r="C74" s="15" t="s">
        <v>7615</v>
      </c>
      <c r="D74" s="15">
        <v>500</v>
      </c>
      <c r="E74" s="15">
        <v>5</v>
      </c>
      <c r="F74" s="15"/>
      <c r="G74" s="15">
        <v>43</v>
      </c>
      <c r="H74" s="15"/>
      <c r="I74" s="15">
        <v>3</v>
      </c>
      <c r="J74" s="15">
        <v>93</v>
      </c>
      <c r="K74" s="15">
        <v>900</v>
      </c>
      <c r="L74" s="15">
        <v>0.25</v>
      </c>
      <c r="M74" s="15">
        <v>0.1</v>
      </c>
      <c r="N74" s="15">
        <v>33</v>
      </c>
      <c r="O74" s="15">
        <v>200</v>
      </c>
      <c r="P74" s="15" t="s">
        <v>9484</v>
      </c>
      <c r="Q74" s="15" t="s">
        <v>910</v>
      </c>
    </row>
    <row r="75" spans="1:17" ht="14.5">
      <c r="A75" s="3" t="s">
        <v>7655</v>
      </c>
      <c r="B75" s="15" t="s">
        <v>1</v>
      </c>
      <c r="C75" s="15" t="s">
        <v>7615</v>
      </c>
      <c r="D75" s="15">
        <v>500</v>
      </c>
      <c r="E75" s="15">
        <v>5</v>
      </c>
      <c r="F75" s="15"/>
      <c r="G75" s="15">
        <v>47</v>
      </c>
      <c r="H75" s="15"/>
      <c r="I75" s="15">
        <v>2.7</v>
      </c>
      <c r="J75" s="15">
        <v>105</v>
      </c>
      <c r="K75" s="15">
        <v>1000</v>
      </c>
      <c r="L75" s="15">
        <v>0.25</v>
      </c>
      <c r="M75" s="15">
        <v>0.1</v>
      </c>
      <c r="N75" s="15">
        <v>36</v>
      </c>
      <c r="O75" s="15">
        <v>200</v>
      </c>
      <c r="P75" s="15" t="s">
        <v>9484</v>
      </c>
      <c r="Q75" s="15" t="s">
        <v>910</v>
      </c>
    </row>
    <row r="76" spans="1:17" ht="14.5">
      <c r="A76" s="3" t="s">
        <v>7656</v>
      </c>
      <c r="B76" s="15" t="s">
        <v>1</v>
      </c>
      <c r="C76" s="15" t="s">
        <v>7615</v>
      </c>
      <c r="D76" s="15">
        <v>500</v>
      </c>
      <c r="E76" s="15">
        <v>5</v>
      </c>
      <c r="F76" s="15"/>
      <c r="G76" s="15">
        <v>51</v>
      </c>
      <c r="H76" s="15"/>
      <c r="I76" s="15">
        <v>2.5</v>
      </c>
      <c r="J76" s="15">
        <v>125</v>
      </c>
      <c r="K76" s="15">
        <v>1100</v>
      </c>
      <c r="L76" s="15">
        <v>0.25</v>
      </c>
      <c r="M76" s="15">
        <v>0.1</v>
      </c>
      <c r="N76" s="15">
        <v>39</v>
      </c>
      <c r="O76" s="15">
        <v>200</v>
      </c>
      <c r="P76" s="15" t="s">
        <v>9484</v>
      </c>
      <c r="Q76" s="15" t="s">
        <v>910</v>
      </c>
    </row>
    <row r="77" spans="1:17" ht="14.5">
      <c r="A77" s="3" t="s">
        <v>7657</v>
      </c>
      <c r="B77" s="15" t="s">
        <v>1</v>
      </c>
      <c r="C77" s="15" t="s">
        <v>7615</v>
      </c>
      <c r="D77" s="15">
        <v>500</v>
      </c>
      <c r="E77" s="15">
        <v>5</v>
      </c>
      <c r="F77" s="15"/>
      <c r="G77" s="15">
        <v>56</v>
      </c>
      <c r="H77" s="15"/>
      <c r="I77" s="15">
        <v>2.2000000000000002</v>
      </c>
      <c r="J77" s="15">
        <v>150</v>
      </c>
      <c r="K77" s="15">
        <v>1300</v>
      </c>
      <c r="L77" s="15">
        <v>0.25</v>
      </c>
      <c r="M77" s="15">
        <v>0.1</v>
      </c>
      <c r="N77" s="15">
        <v>43</v>
      </c>
      <c r="O77" s="15">
        <v>200</v>
      </c>
      <c r="P77" s="15" t="s">
        <v>9484</v>
      </c>
      <c r="Q77" s="15" t="s">
        <v>910</v>
      </c>
    </row>
    <row r="78" spans="1:17" ht="14.5">
      <c r="A78" s="3" t="s">
        <v>7658</v>
      </c>
      <c r="B78" s="15" t="s">
        <v>1</v>
      </c>
      <c r="C78" s="15" t="s">
        <v>4</v>
      </c>
      <c r="D78" s="15">
        <v>1000</v>
      </c>
      <c r="E78" s="15">
        <v>5</v>
      </c>
      <c r="F78" s="15">
        <v>104.5</v>
      </c>
      <c r="G78" s="15">
        <v>110</v>
      </c>
      <c r="H78" s="15">
        <v>115.5</v>
      </c>
      <c r="I78" s="15">
        <v>2.2999999999999998</v>
      </c>
      <c r="J78" s="15"/>
      <c r="K78" s="15">
        <v>4000</v>
      </c>
      <c r="L78" s="15">
        <v>0.25</v>
      </c>
      <c r="M78" s="15">
        <v>1</v>
      </c>
      <c r="N78" s="15">
        <v>83.6</v>
      </c>
      <c r="O78" s="15">
        <v>175</v>
      </c>
      <c r="P78" s="15">
        <v>1</v>
      </c>
      <c r="Q78" s="15" t="s">
        <v>910</v>
      </c>
    </row>
    <row r="79" spans="1:17" ht="14.5">
      <c r="A79" s="3" t="s">
        <v>7659</v>
      </c>
      <c r="B79" s="15" t="s">
        <v>1</v>
      </c>
      <c r="C79" s="15" t="s">
        <v>4</v>
      </c>
      <c r="D79" s="15">
        <v>1000</v>
      </c>
      <c r="E79" s="15">
        <v>5</v>
      </c>
      <c r="F79" s="15">
        <v>104.5</v>
      </c>
      <c r="G79" s="15">
        <v>110</v>
      </c>
      <c r="H79" s="15">
        <v>115.5</v>
      </c>
      <c r="I79" s="15">
        <v>2.2999999999999998</v>
      </c>
      <c r="J79" s="15"/>
      <c r="K79" s="15">
        <v>4000</v>
      </c>
      <c r="L79" s="15">
        <v>0.25</v>
      </c>
      <c r="M79" s="15">
        <v>1</v>
      </c>
      <c r="N79" s="15">
        <v>83.6</v>
      </c>
      <c r="O79" s="15">
        <v>175</v>
      </c>
      <c r="P79" s="15">
        <v>1</v>
      </c>
      <c r="Q79" s="15" t="s">
        <v>3</v>
      </c>
    </row>
    <row r="80" spans="1:17" ht="14.5">
      <c r="A80" s="3" t="s">
        <v>7660</v>
      </c>
      <c r="B80" s="15" t="s">
        <v>1</v>
      </c>
      <c r="C80" s="15" t="s">
        <v>4</v>
      </c>
      <c r="D80" s="15">
        <v>1000</v>
      </c>
      <c r="E80" s="15">
        <v>5</v>
      </c>
      <c r="F80" s="15">
        <v>114</v>
      </c>
      <c r="G80" s="15">
        <v>120</v>
      </c>
      <c r="H80" s="15">
        <v>126</v>
      </c>
      <c r="I80" s="15">
        <v>2</v>
      </c>
      <c r="J80" s="15"/>
      <c r="K80" s="15">
        <v>4500</v>
      </c>
      <c r="L80" s="15">
        <v>0.25</v>
      </c>
      <c r="M80" s="15">
        <v>1</v>
      </c>
      <c r="N80" s="15">
        <v>91.2</v>
      </c>
      <c r="O80" s="15">
        <v>175</v>
      </c>
      <c r="P80" s="15">
        <v>1</v>
      </c>
      <c r="Q80" s="15" t="s">
        <v>910</v>
      </c>
    </row>
    <row r="81" spans="1:17" ht="14.5">
      <c r="A81" s="3" t="s">
        <v>7661</v>
      </c>
      <c r="B81" s="15" t="s">
        <v>1</v>
      </c>
      <c r="C81" s="15" t="s">
        <v>4</v>
      </c>
      <c r="D81" s="15">
        <v>1000</v>
      </c>
      <c r="E81" s="15">
        <v>5</v>
      </c>
      <c r="F81" s="15">
        <v>114</v>
      </c>
      <c r="G81" s="15">
        <v>120</v>
      </c>
      <c r="H81" s="15">
        <v>126</v>
      </c>
      <c r="I81" s="15">
        <v>2</v>
      </c>
      <c r="J81" s="15"/>
      <c r="K81" s="15">
        <v>4500</v>
      </c>
      <c r="L81" s="15">
        <v>0.25</v>
      </c>
      <c r="M81" s="15">
        <v>1</v>
      </c>
      <c r="N81" s="15">
        <v>91.2</v>
      </c>
      <c r="O81" s="15">
        <v>175</v>
      </c>
      <c r="P81" s="15">
        <v>1</v>
      </c>
      <c r="Q81" s="15" t="s">
        <v>3</v>
      </c>
    </row>
    <row r="82" spans="1:17" ht="14.5">
      <c r="A82" s="3" t="s">
        <v>7662</v>
      </c>
      <c r="B82" s="15" t="s">
        <v>1</v>
      </c>
      <c r="C82" s="15" t="s">
        <v>4</v>
      </c>
      <c r="D82" s="15">
        <v>1000</v>
      </c>
      <c r="E82" s="15">
        <v>5</v>
      </c>
      <c r="F82" s="15">
        <v>123.5</v>
      </c>
      <c r="G82" s="15">
        <v>130</v>
      </c>
      <c r="H82" s="15">
        <v>136.5</v>
      </c>
      <c r="I82" s="15">
        <v>1.9</v>
      </c>
      <c r="J82" s="15"/>
      <c r="K82" s="15">
        <v>5000</v>
      </c>
      <c r="L82" s="15">
        <v>0.25</v>
      </c>
      <c r="M82" s="15">
        <v>1</v>
      </c>
      <c r="N82" s="15">
        <v>98.8</v>
      </c>
      <c r="O82" s="15">
        <v>175</v>
      </c>
      <c r="P82" s="15">
        <v>1</v>
      </c>
      <c r="Q82" s="15" t="s">
        <v>910</v>
      </c>
    </row>
    <row r="83" spans="1:17" ht="14.5">
      <c r="A83" s="3" t="s">
        <v>7663</v>
      </c>
      <c r="B83" s="15" t="s">
        <v>1</v>
      </c>
      <c r="C83" s="15" t="s">
        <v>4</v>
      </c>
      <c r="D83" s="15">
        <v>1000</v>
      </c>
      <c r="E83" s="15">
        <v>5</v>
      </c>
      <c r="F83" s="15">
        <v>123.5</v>
      </c>
      <c r="G83" s="15">
        <v>130</v>
      </c>
      <c r="H83" s="15">
        <v>136.5</v>
      </c>
      <c r="I83" s="15">
        <v>1.9</v>
      </c>
      <c r="J83" s="15"/>
      <c r="K83" s="15">
        <v>5000</v>
      </c>
      <c r="L83" s="15">
        <v>0.25</v>
      </c>
      <c r="M83" s="15">
        <v>1</v>
      </c>
      <c r="N83" s="15">
        <v>98.8</v>
      </c>
      <c r="O83" s="15">
        <v>175</v>
      </c>
      <c r="P83" s="15">
        <v>1</v>
      </c>
      <c r="Q83" s="15" t="s">
        <v>3</v>
      </c>
    </row>
    <row r="84" spans="1:17" ht="14.5">
      <c r="A84" s="3" t="s">
        <v>7664</v>
      </c>
      <c r="B84" s="15" t="s">
        <v>1</v>
      </c>
      <c r="C84" s="15" t="s">
        <v>4</v>
      </c>
      <c r="D84" s="15">
        <v>1000</v>
      </c>
      <c r="E84" s="15">
        <v>5</v>
      </c>
      <c r="F84" s="15">
        <v>142.5</v>
      </c>
      <c r="G84" s="15">
        <v>150</v>
      </c>
      <c r="H84" s="15">
        <v>157.5</v>
      </c>
      <c r="I84" s="15">
        <v>1.7</v>
      </c>
      <c r="J84" s="15"/>
      <c r="K84" s="15">
        <v>6000</v>
      </c>
      <c r="L84" s="15">
        <v>0.25</v>
      </c>
      <c r="M84" s="15">
        <v>1</v>
      </c>
      <c r="N84" s="15">
        <v>114</v>
      </c>
      <c r="O84" s="15">
        <v>175</v>
      </c>
      <c r="P84" s="15">
        <v>1</v>
      </c>
      <c r="Q84" s="15" t="s">
        <v>910</v>
      </c>
    </row>
    <row r="85" spans="1:17" ht="14.5">
      <c r="A85" s="3" t="s">
        <v>7665</v>
      </c>
      <c r="B85" s="15" t="s">
        <v>1</v>
      </c>
      <c r="C85" s="15" t="s">
        <v>4</v>
      </c>
      <c r="D85" s="15">
        <v>1000</v>
      </c>
      <c r="E85" s="15">
        <v>5</v>
      </c>
      <c r="F85" s="15">
        <v>142.5</v>
      </c>
      <c r="G85" s="15">
        <v>150</v>
      </c>
      <c r="H85" s="15">
        <v>157.5</v>
      </c>
      <c r="I85" s="15">
        <v>1.7</v>
      </c>
      <c r="J85" s="15"/>
      <c r="K85" s="15">
        <v>6000</v>
      </c>
      <c r="L85" s="15">
        <v>0.25</v>
      </c>
      <c r="M85" s="15">
        <v>1</v>
      </c>
      <c r="N85" s="15">
        <v>114</v>
      </c>
      <c r="O85" s="15">
        <v>175</v>
      </c>
      <c r="P85" s="15">
        <v>1</v>
      </c>
      <c r="Q85" s="15" t="s">
        <v>3</v>
      </c>
    </row>
    <row r="86" spans="1:17" ht="14.5">
      <c r="A86" s="3" t="s">
        <v>7666</v>
      </c>
      <c r="B86" s="15" t="s">
        <v>1</v>
      </c>
      <c r="C86" s="15" t="s">
        <v>4</v>
      </c>
      <c r="D86" s="15">
        <v>1000</v>
      </c>
      <c r="E86" s="15">
        <v>5</v>
      </c>
      <c r="F86" s="15">
        <v>152</v>
      </c>
      <c r="G86" s="15">
        <v>160</v>
      </c>
      <c r="H86" s="15">
        <v>168</v>
      </c>
      <c r="I86" s="15">
        <v>1.6</v>
      </c>
      <c r="J86" s="15"/>
      <c r="K86" s="15">
        <v>6500</v>
      </c>
      <c r="L86" s="15">
        <v>0.25</v>
      </c>
      <c r="M86" s="15">
        <v>1</v>
      </c>
      <c r="N86" s="15">
        <v>121.6</v>
      </c>
      <c r="O86" s="15">
        <v>175</v>
      </c>
      <c r="P86" s="15">
        <v>1</v>
      </c>
      <c r="Q86" s="15" t="s">
        <v>910</v>
      </c>
    </row>
    <row r="87" spans="1:17" ht="14.5">
      <c r="A87" s="3" t="s">
        <v>7667</v>
      </c>
      <c r="B87" s="15" t="s">
        <v>1</v>
      </c>
      <c r="C87" s="15" t="s">
        <v>4</v>
      </c>
      <c r="D87" s="15">
        <v>1000</v>
      </c>
      <c r="E87" s="15">
        <v>5</v>
      </c>
      <c r="F87" s="15">
        <v>152</v>
      </c>
      <c r="G87" s="15">
        <v>160</v>
      </c>
      <c r="H87" s="15">
        <v>168</v>
      </c>
      <c r="I87" s="15">
        <v>1.6</v>
      </c>
      <c r="J87" s="15"/>
      <c r="K87" s="15">
        <v>6500</v>
      </c>
      <c r="L87" s="15">
        <v>0.25</v>
      </c>
      <c r="M87" s="15">
        <v>1</v>
      </c>
      <c r="N87" s="15">
        <v>121.6</v>
      </c>
      <c r="O87" s="15">
        <v>175</v>
      </c>
      <c r="P87" s="15">
        <v>1</v>
      </c>
      <c r="Q87" s="15" t="s">
        <v>3</v>
      </c>
    </row>
    <row r="88" spans="1:17" ht="14.5">
      <c r="A88" s="3" t="s">
        <v>7668</v>
      </c>
      <c r="B88" s="15" t="s">
        <v>1</v>
      </c>
      <c r="C88" s="15" t="s">
        <v>4</v>
      </c>
      <c r="D88" s="15">
        <v>1000</v>
      </c>
      <c r="E88" s="15">
        <v>5</v>
      </c>
      <c r="F88" s="15">
        <v>171</v>
      </c>
      <c r="G88" s="15">
        <v>180</v>
      </c>
      <c r="H88" s="15">
        <v>189</v>
      </c>
      <c r="I88" s="15">
        <v>1.4</v>
      </c>
      <c r="J88" s="15"/>
      <c r="K88" s="15">
        <v>7000</v>
      </c>
      <c r="L88" s="15">
        <v>0.25</v>
      </c>
      <c r="M88" s="15">
        <v>1</v>
      </c>
      <c r="N88" s="15">
        <v>136.80000000000001</v>
      </c>
      <c r="O88" s="15">
        <v>175</v>
      </c>
      <c r="P88" s="15">
        <v>1</v>
      </c>
      <c r="Q88" s="15" t="s">
        <v>910</v>
      </c>
    </row>
    <row r="89" spans="1:17" ht="14.5">
      <c r="A89" s="3" t="s">
        <v>7669</v>
      </c>
      <c r="B89" s="15" t="s">
        <v>1</v>
      </c>
      <c r="C89" s="15" t="s">
        <v>4</v>
      </c>
      <c r="D89" s="15">
        <v>1000</v>
      </c>
      <c r="E89" s="15">
        <v>5</v>
      </c>
      <c r="F89" s="15">
        <v>171</v>
      </c>
      <c r="G89" s="15">
        <v>180</v>
      </c>
      <c r="H89" s="15">
        <v>189</v>
      </c>
      <c r="I89" s="15">
        <v>1.4</v>
      </c>
      <c r="J89" s="15"/>
      <c r="K89" s="15">
        <v>7000</v>
      </c>
      <c r="L89" s="15">
        <v>0.25</v>
      </c>
      <c r="M89" s="15">
        <v>1</v>
      </c>
      <c r="N89" s="15">
        <v>136.80000000000001</v>
      </c>
      <c r="O89" s="15">
        <v>175</v>
      </c>
      <c r="P89" s="15">
        <v>1</v>
      </c>
      <c r="Q89" s="15" t="s">
        <v>3</v>
      </c>
    </row>
    <row r="90" spans="1:17" ht="14.5">
      <c r="A90" s="3" t="s">
        <v>7670</v>
      </c>
      <c r="B90" s="15" t="s">
        <v>1</v>
      </c>
      <c r="C90" s="15" t="s">
        <v>4</v>
      </c>
      <c r="D90" s="15">
        <v>1000</v>
      </c>
      <c r="E90" s="15">
        <v>5</v>
      </c>
      <c r="F90" s="15">
        <v>190</v>
      </c>
      <c r="G90" s="15">
        <v>200</v>
      </c>
      <c r="H90" s="15">
        <v>210</v>
      </c>
      <c r="I90" s="15">
        <v>1.2</v>
      </c>
      <c r="J90" s="15"/>
      <c r="K90" s="15">
        <v>8000</v>
      </c>
      <c r="L90" s="15">
        <v>0.25</v>
      </c>
      <c r="M90" s="15">
        <v>1</v>
      </c>
      <c r="N90" s="15">
        <v>152</v>
      </c>
      <c r="O90" s="15">
        <v>175</v>
      </c>
      <c r="P90" s="15">
        <v>1</v>
      </c>
      <c r="Q90" s="15" t="s">
        <v>910</v>
      </c>
    </row>
    <row r="91" spans="1:17" ht="14.5">
      <c r="A91" s="3" t="s">
        <v>7671</v>
      </c>
      <c r="B91" s="15" t="s">
        <v>1</v>
      </c>
      <c r="C91" s="15" t="s">
        <v>4</v>
      </c>
      <c r="D91" s="15">
        <v>1000</v>
      </c>
      <c r="E91" s="15">
        <v>5</v>
      </c>
      <c r="F91" s="15">
        <v>190</v>
      </c>
      <c r="G91" s="15">
        <v>200</v>
      </c>
      <c r="H91" s="15">
        <v>210</v>
      </c>
      <c r="I91" s="15">
        <v>1.2</v>
      </c>
      <c r="J91" s="15"/>
      <c r="K91" s="15">
        <v>8000</v>
      </c>
      <c r="L91" s="15">
        <v>0.25</v>
      </c>
      <c r="M91" s="15">
        <v>1</v>
      </c>
      <c r="N91" s="15">
        <v>152</v>
      </c>
      <c r="O91" s="15">
        <v>175</v>
      </c>
      <c r="P91" s="15">
        <v>1</v>
      </c>
      <c r="Q91" s="15" t="s">
        <v>3</v>
      </c>
    </row>
    <row r="92" spans="1:17" ht="14.5">
      <c r="A92" s="3" t="s">
        <v>7672</v>
      </c>
      <c r="B92" s="15" t="s">
        <v>1</v>
      </c>
      <c r="C92" s="15" t="s">
        <v>4</v>
      </c>
      <c r="D92" s="15">
        <v>1000</v>
      </c>
      <c r="E92" s="15">
        <v>5</v>
      </c>
      <c r="F92" s="15">
        <v>9.5</v>
      </c>
      <c r="G92" s="15">
        <v>10</v>
      </c>
      <c r="H92" s="15">
        <v>10.5</v>
      </c>
      <c r="I92" s="15">
        <v>25</v>
      </c>
      <c r="J92" s="15"/>
      <c r="K92" s="15">
        <v>700</v>
      </c>
      <c r="L92" s="15">
        <v>0.25</v>
      </c>
      <c r="M92" s="15">
        <v>5</v>
      </c>
      <c r="N92" s="15">
        <v>7.6</v>
      </c>
      <c r="O92" s="15">
        <v>175</v>
      </c>
      <c r="P92" s="15">
        <v>1</v>
      </c>
      <c r="Q92" s="15" t="s">
        <v>910</v>
      </c>
    </row>
    <row r="93" spans="1:17" ht="14.5">
      <c r="A93" s="3" t="s">
        <v>7673</v>
      </c>
      <c r="B93" s="15" t="s">
        <v>1</v>
      </c>
      <c r="C93" s="15" t="s">
        <v>4</v>
      </c>
      <c r="D93" s="15">
        <v>1000</v>
      </c>
      <c r="E93" s="15">
        <v>5</v>
      </c>
      <c r="F93" s="15">
        <v>9.5</v>
      </c>
      <c r="G93" s="15">
        <v>10</v>
      </c>
      <c r="H93" s="15">
        <v>10.5</v>
      </c>
      <c r="I93" s="15">
        <v>25</v>
      </c>
      <c r="J93" s="15"/>
      <c r="K93" s="15">
        <v>700</v>
      </c>
      <c r="L93" s="15">
        <v>0.25</v>
      </c>
      <c r="M93" s="15">
        <v>5</v>
      </c>
      <c r="N93" s="15">
        <v>7.6</v>
      </c>
      <c r="O93" s="15">
        <v>175</v>
      </c>
      <c r="P93" s="15">
        <v>1</v>
      </c>
      <c r="Q93" s="15" t="s">
        <v>3</v>
      </c>
    </row>
    <row r="94" spans="1:17" ht="14.5">
      <c r="A94" s="3" t="s">
        <v>7674</v>
      </c>
      <c r="B94" s="15" t="s">
        <v>1</v>
      </c>
      <c r="C94" s="15" t="s">
        <v>4</v>
      </c>
      <c r="D94" s="15">
        <v>1000</v>
      </c>
      <c r="E94" s="15">
        <v>5</v>
      </c>
      <c r="F94" s="15">
        <v>10.5</v>
      </c>
      <c r="G94" s="15">
        <v>11</v>
      </c>
      <c r="H94" s="15">
        <v>11.6</v>
      </c>
      <c r="I94" s="15">
        <v>23</v>
      </c>
      <c r="J94" s="15"/>
      <c r="K94" s="15">
        <v>700</v>
      </c>
      <c r="L94" s="15">
        <v>0.25</v>
      </c>
      <c r="M94" s="15">
        <v>1</v>
      </c>
      <c r="N94" s="15">
        <v>8.4</v>
      </c>
      <c r="O94" s="15">
        <v>175</v>
      </c>
      <c r="P94" s="15">
        <v>1</v>
      </c>
      <c r="Q94" s="15" t="s">
        <v>910</v>
      </c>
    </row>
    <row r="95" spans="1:17" ht="14.5">
      <c r="A95" s="3" t="s">
        <v>7675</v>
      </c>
      <c r="B95" s="15" t="s">
        <v>1</v>
      </c>
      <c r="C95" s="15" t="s">
        <v>4</v>
      </c>
      <c r="D95" s="15">
        <v>1000</v>
      </c>
      <c r="E95" s="15">
        <v>5</v>
      </c>
      <c r="F95" s="15">
        <v>10.5</v>
      </c>
      <c r="G95" s="15">
        <v>11</v>
      </c>
      <c r="H95" s="15">
        <v>11.6</v>
      </c>
      <c r="I95" s="15">
        <v>23</v>
      </c>
      <c r="J95" s="15"/>
      <c r="K95" s="15">
        <v>700</v>
      </c>
      <c r="L95" s="15">
        <v>0.25</v>
      </c>
      <c r="M95" s="15">
        <v>1</v>
      </c>
      <c r="N95" s="15">
        <v>8.4</v>
      </c>
      <c r="O95" s="15">
        <v>175</v>
      </c>
      <c r="P95" s="15">
        <v>1</v>
      </c>
      <c r="Q95" s="15" t="s">
        <v>3</v>
      </c>
    </row>
    <row r="96" spans="1:17" ht="14.5">
      <c r="A96" s="3" t="s">
        <v>7676</v>
      </c>
      <c r="B96" s="15" t="s">
        <v>1</v>
      </c>
      <c r="C96" s="15" t="s">
        <v>4</v>
      </c>
      <c r="D96" s="15">
        <v>1000</v>
      </c>
      <c r="E96" s="15">
        <v>5</v>
      </c>
      <c r="F96" s="15">
        <v>11.4</v>
      </c>
      <c r="G96" s="15">
        <v>12</v>
      </c>
      <c r="H96" s="15">
        <v>12.6</v>
      </c>
      <c r="I96" s="15">
        <v>21</v>
      </c>
      <c r="J96" s="15"/>
      <c r="K96" s="15">
        <v>700</v>
      </c>
      <c r="L96" s="15">
        <v>0.25</v>
      </c>
      <c r="M96" s="15">
        <v>1</v>
      </c>
      <c r="N96" s="15">
        <v>9.1</v>
      </c>
      <c r="O96" s="15">
        <v>175</v>
      </c>
      <c r="P96" s="15">
        <v>1</v>
      </c>
      <c r="Q96" s="15" t="s">
        <v>910</v>
      </c>
    </row>
    <row r="97" spans="1:17" ht="14.5">
      <c r="A97" s="3" t="s">
        <v>7677</v>
      </c>
      <c r="B97" s="15" t="s">
        <v>1</v>
      </c>
      <c r="C97" s="15" t="s">
        <v>4</v>
      </c>
      <c r="D97" s="15">
        <v>1000</v>
      </c>
      <c r="E97" s="15">
        <v>5</v>
      </c>
      <c r="F97" s="15">
        <v>11.4</v>
      </c>
      <c r="G97" s="15">
        <v>12</v>
      </c>
      <c r="H97" s="15">
        <v>12.6</v>
      </c>
      <c r="I97" s="15">
        <v>21</v>
      </c>
      <c r="J97" s="15"/>
      <c r="K97" s="15">
        <v>700</v>
      </c>
      <c r="L97" s="15">
        <v>0.25</v>
      </c>
      <c r="M97" s="15">
        <v>1</v>
      </c>
      <c r="N97" s="15">
        <v>9.1</v>
      </c>
      <c r="O97" s="15">
        <v>175</v>
      </c>
      <c r="P97" s="15">
        <v>1</v>
      </c>
      <c r="Q97" s="15" t="s">
        <v>3</v>
      </c>
    </row>
    <row r="98" spans="1:17" ht="14.5">
      <c r="A98" s="3" t="s">
        <v>7678</v>
      </c>
      <c r="B98" s="15" t="s">
        <v>1</v>
      </c>
      <c r="C98" s="15" t="s">
        <v>4</v>
      </c>
      <c r="D98" s="15">
        <v>1000</v>
      </c>
      <c r="E98" s="15">
        <v>5</v>
      </c>
      <c r="F98" s="15">
        <v>12.4</v>
      </c>
      <c r="G98" s="15">
        <v>13</v>
      </c>
      <c r="H98" s="15">
        <v>13.7</v>
      </c>
      <c r="I98" s="15">
        <v>19</v>
      </c>
      <c r="J98" s="15"/>
      <c r="K98" s="15">
        <v>700</v>
      </c>
      <c r="L98" s="15">
        <v>0.25</v>
      </c>
      <c r="M98" s="15">
        <v>1</v>
      </c>
      <c r="N98" s="15">
        <v>9.9</v>
      </c>
      <c r="O98" s="15">
        <v>175</v>
      </c>
      <c r="P98" s="15">
        <v>1</v>
      </c>
      <c r="Q98" s="15" t="s">
        <v>910</v>
      </c>
    </row>
    <row r="99" spans="1:17" ht="14.5">
      <c r="A99" s="3" t="s">
        <v>7679</v>
      </c>
      <c r="B99" s="15" t="s">
        <v>1</v>
      </c>
      <c r="C99" s="15" t="s">
        <v>4</v>
      </c>
      <c r="D99" s="15">
        <v>1000</v>
      </c>
      <c r="E99" s="15">
        <v>5</v>
      </c>
      <c r="F99" s="15">
        <v>12.4</v>
      </c>
      <c r="G99" s="15">
        <v>13</v>
      </c>
      <c r="H99" s="15">
        <v>13.7</v>
      </c>
      <c r="I99" s="15">
        <v>19</v>
      </c>
      <c r="J99" s="15"/>
      <c r="K99" s="15">
        <v>700</v>
      </c>
      <c r="L99" s="15">
        <v>0.25</v>
      </c>
      <c r="M99" s="15">
        <v>1</v>
      </c>
      <c r="N99" s="15">
        <v>9.9</v>
      </c>
      <c r="O99" s="15">
        <v>175</v>
      </c>
      <c r="P99" s="15">
        <v>1</v>
      </c>
      <c r="Q99" s="15" t="s">
        <v>3</v>
      </c>
    </row>
    <row r="100" spans="1:17" ht="14.5">
      <c r="A100" s="3" t="s">
        <v>7680</v>
      </c>
      <c r="B100" s="15" t="s">
        <v>1</v>
      </c>
      <c r="C100" s="15" t="s">
        <v>4</v>
      </c>
      <c r="D100" s="15">
        <v>1000</v>
      </c>
      <c r="E100" s="15">
        <v>5</v>
      </c>
      <c r="F100" s="15">
        <v>14.3</v>
      </c>
      <c r="G100" s="15">
        <v>15</v>
      </c>
      <c r="H100" s="15">
        <v>15.8</v>
      </c>
      <c r="I100" s="15">
        <v>17</v>
      </c>
      <c r="J100" s="15"/>
      <c r="K100" s="15">
        <v>700</v>
      </c>
      <c r="L100" s="15">
        <v>0.25</v>
      </c>
      <c r="M100" s="15">
        <v>1</v>
      </c>
      <c r="N100" s="15">
        <v>11.4</v>
      </c>
      <c r="O100" s="15">
        <v>175</v>
      </c>
      <c r="P100" s="15">
        <v>1</v>
      </c>
      <c r="Q100" s="15" t="s">
        <v>910</v>
      </c>
    </row>
    <row r="101" spans="1:17" ht="14.5">
      <c r="A101" s="3" t="s">
        <v>7681</v>
      </c>
      <c r="B101" s="15" t="s">
        <v>1</v>
      </c>
      <c r="C101" s="15" t="s">
        <v>4</v>
      </c>
      <c r="D101" s="15">
        <v>1000</v>
      </c>
      <c r="E101" s="15">
        <v>5</v>
      </c>
      <c r="F101" s="15">
        <v>14.3</v>
      </c>
      <c r="G101" s="15">
        <v>15</v>
      </c>
      <c r="H101" s="15">
        <v>15.8</v>
      </c>
      <c r="I101" s="15">
        <v>17</v>
      </c>
      <c r="J101" s="15"/>
      <c r="K101" s="15">
        <v>700</v>
      </c>
      <c r="L101" s="15">
        <v>0.25</v>
      </c>
      <c r="M101" s="15">
        <v>1</v>
      </c>
      <c r="N101" s="15">
        <v>11.4</v>
      </c>
      <c r="O101" s="15">
        <v>175</v>
      </c>
      <c r="P101" s="15">
        <v>1</v>
      </c>
      <c r="Q101" s="15" t="s">
        <v>3</v>
      </c>
    </row>
    <row r="102" spans="1:17" ht="14.5">
      <c r="A102" s="3" t="s">
        <v>7682</v>
      </c>
      <c r="B102" s="15" t="s">
        <v>1</v>
      </c>
      <c r="C102" s="15" t="s">
        <v>4</v>
      </c>
      <c r="D102" s="15">
        <v>1000</v>
      </c>
      <c r="E102" s="15">
        <v>5</v>
      </c>
      <c r="F102" s="15">
        <v>15.2</v>
      </c>
      <c r="G102" s="15">
        <v>16</v>
      </c>
      <c r="H102" s="15">
        <v>16.8</v>
      </c>
      <c r="I102" s="15">
        <v>15.5</v>
      </c>
      <c r="J102" s="15"/>
      <c r="K102" s="15">
        <v>700</v>
      </c>
      <c r="L102" s="15">
        <v>0.25</v>
      </c>
      <c r="M102" s="15">
        <v>1</v>
      </c>
      <c r="N102" s="15">
        <v>12.2</v>
      </c>
      <c r="O102" s="15">
        <v>175</v>
      </c>
      <c r="P102" s="15">
        <v>1</v>
      </c>
      <c r="Q102" s="15" t="s">
        <v>910</v>
      </c>
    </row>
    <row r="103" spans="1:17" ht="14.5">
      <c r="A103" s="3" t="s">
        <v>7683</v>
      </c>
      <c r="B103" s="15" t="s">
        <v>1</v>
      </c>
      <c r="C103" s="15" t="s">
        <v>4</v>
      </c>
      <c r="D103" s="15">
        <v>1000</v>
      </c>
      <c r="E103" s="15">
        <v>5</v>
      </c>
      <c r="F103" s="15">
        <v>15.2</v>
      </c>
      <c r="G103" s="15">
        <v>16</v>
      </c>
      <c r="H103" s="15">
        <v>16.8</v>
      </c>
      <c r="I103" s="15">
        <v>15.5</v>
      </c>
      <c r="J103" s="15"/>
      <c r="K103" s="15">
        <v>700</v>
      </c>
      <c r="L103" s="15">
        <v>0.25</v>
      </c>
      <c r="M103" s="15">
        <v>1</v>
      </c>
      <c r="N103" s="15">
        <v>12.2</v>
      </c>
      <c r="O103" s="15">
        <v>175</v>
      </c>
      <c r="P103" s="15">
        <v>1</v>
      </c>
      <c r="Q103" s="15" t="s">
        <v>3</v>
      </c>
    </row>
    <row r="104" spans="1:17" ht="14.5">
      <c r="A104" s="3" t="s">
        <v>7684</v>
      </c>
      <c r="B104" s="15" t="s">
        <v>1</v>
      </c>
      <c r="C104" s="15" t="s">
        <v>4</v>
      </c>
      <c r="D104" s="15">
        <v>1000</v>
      </c>
      <c r="E104" s="15">
        <v>5</v>
      </c>
      <c r="F104" s="15">
        <v>17.100000000000001</v>
      </c>
      <c r="G104" s="15">
        <v>18</v>
      </c>
      <c r="H104" s="15">
        <v>18.899999999999999</v>
      </c>
      <c r="I104" s="15">
        <v>14</v>
      </c>
      <c r="J104" s="15"/>
      <c r="K104" s="15">
        <v>750</v>
      </c>
      <c r="L104" s="15">
        <v>0.25</v>
      </c>
      <c r="M104" s="15">
        <v>1</v>
      </c>
      <c r="N104" s="15">
        <v>13.7</v>
      </c>
      <c r="O104" s="15">
        <v>175</v>
      </c>
      <c r="P104" s="15">
        <v>1</v>
      </c>
      <c r="Q104" s="15" t="s">
        <v>910</v>
      </c>
    </row>
    <row r="105" spans="1:17" ht="14.5">
      <c r="A105" s="3" t="s">
        <v>7685</v>
      </c>
      <c r="B105" s="15" t="s">
        <v>1</v>
      </c>
      <c r="C105" s="15" t="s">
        <v>4</v>
      </c>
      <c r="D105" s="15">
        <v>1000</v>
      </c>
      <c r="E105" s="15">
        <v>5</v>
      </c>
      <c r="F105" s="15">
        <v>17.100000000000001</v>
      </c>
      <c r="G105" s="15">
        <v>18</v>
      </c>
      <c r="H105" s="15">
        <v>18.899999999999999</v>
      </c>
      <c r="I105" s="15">
        <v>14</v>
      </c>
      <c r="J105" s="15"/>
      <c r="K105" s="15">
        <v>750</v>
      </c>
      <c r="L105" s="15">
        <v>0.25</v>
      </c>
      <c r="M105" s="15">
        <v>1</v>
      </c>
      <c r="N105" s="15">
        <v>13.7</v>
      </c>
      <c r="O105" s="15">
        <v>175</v>
      </c>
      <c r="P105" s="15">
        <v>1</v>
      </c>
      <c r="Q105" s="15" t="s">
        <v>3</v>
      </c>
    </row>
    <row r="106" spans="1:17" ht="14.5">
      <c r="A106" s="3" t="s">
        <v>7686</v>
      </c>
      <c r="B106" s="15" t="s">
        <v>1</v>
      </c>
      <c r="C106" s="15" t="s">
        <v>4</v>
      </c>
      <c r="D106" s="15">
        <v>1000</v>
      </c>
      <c r="E106" s="15">
        <v>5</v>
      </c>
      <c r="F106" s="15">
        <v>19</v>
      </c>
      <c r="G106" s="15">
        <v>20</v>
      </c>
      <c r="H106" s="15">
        <v>21</v>
      </c>
      <c r="I106" s="15">
        <v>12.5</v>
      </c>
      <c r="J106" s="15"/>
      <c r="K106" s="15">
        <v>750</v>
      </c>
      <c r="L106" s="15">
        <v>0.25</v>
      </c>
      <c r="M106" s="15">
        <v>1</v>
      </c>
      <c r="N106" s="15">
        <v>15.2</v>
      </c>
      <c r="O106" s="15">
        <v>175</v>
      </c>
      <c r="P106" s="15">
        <v>1</v>
      </c>
      <c r="Q106" s="15" t="s">
        <v>910</v>
      </c>
    </row>
    <row r="107" spans="1:17" ht="14.5">
      <c r="A107" s="3" t="s">
        <v>7687</v>
      </c>
      <c r="B107" s="15" t="s">
        <v>1</v>
      </c>
      <c r="C107" s="15" t="s">
        <v>4</v>
      </c>
      <c r="D107" s="15">
        <v>1000</v>
      </c>
      <c r="E107" s="15">
        <v>5</v>
      </c>
      <c r="F107" s="15">
        <v>19</v>
      </c>
      <c r="G107" s="15">
        <v>20</v>
      </c>
      <c r="H107" s="15">
        <v>21</v>
      </c>
      <c r="I107" s="15">
        <v>12.5</v>
      </c>
      <c r="J107" s="15"/>
      <c r="K107" s="15">
        <v>750</v>
      </c>
      <c r="L107" s="15">
        <v>0.25</v>
      </c>
      <c r="M107" s="15">
        <v>1</v>
      </c>
      <c r="N107" s="15">
        <v>15.2</v>
      </c>
      <c r="O107" s="15">
        <v>175</v>
      </c>
      <c r="P107" s="15">
        <v>1</v>
      </c>
      <c r="Q107" s="15" t="s">
        <v>3</v>
      </c>
    </row>
    <row r="108" spans="1:17" ht="14.5">
      <c r="A108" s="3" t="s">
        <v>7688</v>
      </c>
      <c r="B108" s="15" t="s">
        <v>1</v>
      </c>
      <c r="C108" s="15" t="s">
        <v>4</v>
      </c>
      <c r="D108" s="15">
        <v>1000</v>
      </c>
      <c r="E108" s="15">
        <v>5</v>
      </c>
      <c r="F108" s="15">
        <v>20.9</v>
      </c>
      <c r="G108" s="15">
        <v>22</v>
      </c>
      <c r="H108" s="15">
        <v>23.1</v>
      </c>
      <c r="I108" s="15">
        <v>11.5</v>
      </c>
      <c r="J108" s="15"/>
      <c r="K108" s="15">
        <v>750</v>
      </c>
      <c r="L108" s="15">
        <v>0.25</v>
      </c>
      <c r="M108" s="15">
        <v>1</v>
      </c>
      <c r="N108" s="15">
        <v>16.7</v>
      </c>
      <c r="O108" s="15">
        <v>175</v>
      </c>
      <c r="P108" s="15">
        <v>1</v>
      </c>
      <c r="Q108" s="15" t="s">
        <v>910</v>
      </c>
    </row>
    <row r="109" spans="1:17" ht="14.5">
      <c r="A109" s="3" t="s">
        <v>7689</v>
      </c>
      <c r="B109" s="15" t="s">
        <v>1</v>
      </c>
      <c r="C109" s="15" t="s">
        <v>4</v>
      </c>
      <c r="D109" s="15">
        <v>1000</v>
      </c>
      <c r="E109" s="15">
        <v>5</v>
      </c>
      <c r="F109" s="15">
        <v>20.9</v>
      </c>
      <c r="G109" s="15">
        <v>22</v>
      </c>
      <c r="H109" s="15">
        <v>23.1</v>
      </c>
      <c r="I109" s="15">
        <v>11.5</v>
      </c>
      <c r="J109" s="15"/>
      <c r="K109" s="15">
        <v>750</v>
      </c>
      <c r="L109" s="15">
        <v>0.25</v>
      </c>
      <c r="M109" s="15">
        <v>1</v>
      </c>
      <c r="N109" s="15">
        <v>16.7</v>
      </c>
      <c r="O109" s="15">
        <v>175</v>
      </c>
      <c r="P109" s="15">
        <v>1</v>
      </c>
      <c r="Q109" s="15" t="s">
        <v>3</v>
      </c>
    </row>
    <row r="110" spans="1:17" ht="14.5">
      <c r="A110" s="3" t="s">
        <v>7690</v>
      </c>
      <c r="B110" s="15" t="s">
        <v>1</v>
      </c>
      <c r="C110" s="15" t="s">
        <v>4</v>
      </c>
      <c r="D110" s="15">
        <v>1000</v>
      </c>
      <c r="E110" s="15">
        <v>5</v>
      </c>
      <c r="F110" s="15">
        <v>22.8</v>
      </c>
      <c r="G110" s="15">
        <v>24</v>
      </c>
      <c r="H110" s="15">
        <v>25.2</v>
      </c>
      <c r="I110" s="15">
        <v>10.5</v>
      </c>
      <c r="J110" s="15"/>
      <c r="K110" s="15">
        <v>750</v>
      </c>
      <c r="L110" s="15">
        <v>0.25</v>
      </c>
      <c r="M110" s="15">
        <v>1</v>
      </c>
      <c r="N110" s="15">
        <v>18.2</v>
      </c>
      <c r="O110" s="15">
        <v>175</v>
      </c>
      <c r="P110" s="15">
        <v>1</v>
      </c>
      <c r="Q110" s="15" t="s">
        <v>910</v>
      </c>
    </row>
    <row r="111" spans="1:17" ht="14.5">
      <c r="A111" s="3" t="s">
        <v>7691</v>
      </c>
      <c r="B111" s="15" t="s">
        <v>1</v>
      </c>
      <c r="C111" s="15" t="s">
        <v>4</v>
      </c>
      <c r="D111" s="15">
        <v>1000</v>
      </c>
      <c r="E111" s="15">
        <v>5</v>
      </c>
      <c r="F111" s="15">
        <v>22.8</v>
      </c>
      <c r="G111" s="15">
        <v>24</v>
      </c>
      <c r="H111" s="15">
        <v>25.2</v>
      </c>
      <c r="I111" s="15">
        <v>10.5</v>
      </c>
      <c r="J111" s="15"/>
      <c r="K111" s="15">
        <v>750</v>
      </c>
      <c r="L111" s="15">
        <v>0.25</v>
      </c>
      <c r="M111" s="15">
        <v>1</v>
      </c>
      <c r="N111" s="15">
        <v>18.2</v>
      </c>
      <c r="O111" s="15">
        <v>175</v>
      </c>
      <c r="P111" s="15">
        <v>1</v>
      </c>
      <c r="Q111" s="15" t="s">
        <v>3</v>
      </c>
    </row>
    <row r="112" spans="1:17" ht="14.5">
      <c r="A112" s="3" t="s">
        <v>7692</v>
      </c>
      <c r="B112" s="15" t="s">
        <v>1</v>
      </c>
      <c r="C112" s="15" t="s">
        <v>4</v>
      </c>
      <c r="D112" s="15">
        <v>1000</v>
      </c>
      <c r="E112" s="15">
        <v>5</v>
      </c>
      <c r="F112" s="15">
        <v>25.7</v>
      </c>
      <c r="G112" s="15">
        <v>27</v>
      </c>
      <c r="H112" s="15">
        <v>28.4</v>
      </c>
      <c r="I112" s="15">
        <v>9.5</v>
      </c>
      <c r="J112" s="15"/>
      <c r="K112" s="15">
        <v>750</v>
      </c>
      <c r="L112" s="15">
        <v>0.25</v>
      </c>
      <c r="M112" s="15">
        <v>1</v>
      </c>
      <c r="N112" s="15">
        <v>20.6</v>
      </c>
      <c r="O112" s="15">
        <v>175</v>
      </c>
      <c r="P112" s="15">
        <v>1</v>
      </c>
      <c r="Q112" s="15" t="s">
        <v>910</v>
      </c>
    </row>
    <row r="113" spans="1:17" ht="14.5">
      <c r="A113" s="3" t="s">
        <v>7693</v>
      </c>
      <c r="B113" s="15" t="s">
        <v>1</v>
      </c>
      <c r="C113" s="15" t="s">
        <v>4</v>
      </c>
      <c r="D113" s="15">
        <v>1000</v>
      </c>
      <c r="E113" s="15">
        <v>5</v>
      </c>
      <c r="F113" s="15">
        <v>25.7</v>
      </c>
      <c r="G113" s="15">
        <v>27</v>
      </c>
      <c r="H113" s="15">
        <v>28.4</v>
      </c>
      <c r="I113" s="15">
        <v>9.5</v>
      </c>
      <c r="J113" s="15"/>
      <c r="K113" s="15">
        <v>750</v>
      </c>
      <c r="L113" s="15">
        <v>0.25</v>
      </c>
      <c r="M113" s="15">
        <v>1</v>
      </c>
      <c r="N113" s="15">
        <v>20.6</v>
      </c>
      <c r="O113" s="15">
        <v>175</v>
      </c>
      <c r="P113" s="15">
        <v>1</v>
      </c>
      <c r="Q113" s="15" t="s">
        <v>3</v>
      </c>
    </row>
    <row r="114" spans="1:17" ht="14.5">
      <c r="A114" s="3" t="s">
        <v>7694</v>
      </c>
      <c r="B114" s="15" t="s">
        <v>1</v>
      </c>
      <c r="C114" s="15" t="s">
        <v>4</v>
      </c>
      <c r="D114" s="15">
        <v>1000</v>
      </c>
      <c r="E114" s="15">
        <v>5</v>
      </c>
      <c r="F114" s="15">
        <v>28.5</v>
      </c>
      <c r="G114" s="15">
        <v>30</v>
      </c>
      <c r="H114" s="15">
        <v>31.5</v>
      </c>
      <c r="I114" s="15">
        <v>8.5</v>
      </c>
      <c r="J114" s="15"/>
      <c r="K114" s="15">
        <v>1000</v>
      </c>
      <c r="L114" s="15">
        <v>0.25</v>
      </c>
      <c r="M114" s="15">
        <v>1</v>
      </c>
      <c r="N114" s="15">
        <v>22.8</v>
      </c>
      <c r="O114" s="15">
        <v>175</v>
      </c>
      <c r="P114" s="15">
        <v>1</v>
      </c>
      <c r="Q114" s="15" t="s">
        <v>910</v>
      </c>
    </row>
    <row r="115" spans="1:17" ht="14.5">
      <c r="A115" s="3" t="s">
        <v>7695</v>
      </c>
      <c r="B115" s="15" t="s">
        <v>1</v>
      </c>
      <c r="C115" s="15" t="s">
        <v>4</v>
      </c>
      <c r="D115" s="15">
        <v>1000</v>
      </c>
      <c r="E115" s="15">
        <v>5</v>
      </c>
      <c r="F115" s="15">
        <v>28.5</v>
      </c>
      <c r="G115" s="15">
        <v>30</v>
      </c>
      <c r="H115" s="15">
        <v>31.5</v>
      </c>
      <c r="I115" s="15">
        <v>8.5</v>
      </c>
      <c r="J115" s="15"/>
      <c r="K115" s="15">
        <v>1000</v>
      </c>
      <c r="L115" s="15">
        <v>0.25</v>
      </c>
      <c r="M115" s="15">
        <v>1</v>
      </c>
      <c r="N115" s="15">
        <v>22.8</v>
      </c>
      <c r="O115" s="15">
        <v>175</v>
      </c>
      <c r="P115" s="15">
        <v>1</v>
      </c>
      <c r="Q115" s="15" t="s">
        <v>3</v>
      </c>
    </row>
    <row r="116" spans="1:17" ht="14.5">
      <c r="A116" s="3" t="s">
        <v>7696</v>
      </c>
      <c r="B116" s="15" t="s">
        <v>1</v>
      </c>
      <c r="C116" s="15" t="s">
        <v>4</v>
      </c>
      <c r="D116" s="15">
        <v>1000</v>
      </c>
      <c r="E116" s="15">
        <v>5</v>
      </c>
      <c r="F116" s="15">
        <v>31.4</v>
      </c>
      <c r="G116" s="15">
        <v>33</v>
      </c>
      <c r="H116" s="15">
        <v>34.700000000000003</v>
      </c>
      <c r="I116" s="15">
        <v>7.5</v>
      </c>
      <c r="J116" s="15"/>
      <c r="K116" s="15">
        <v>1000</v>
      </c>
      <c r="L116" s="15">
        <v>0.25</v>
      </c>
      <c r="M116" s="15">
        <v>1</v>
      </c>
      <c r="N116" s="15">
        <v>25.1</v>
      </c>
      <c r="O116" s="15">
        <v>175</v>
      </c>
      <c r="P116" s="15">
        <v>1</v>
      </c>
      <c r="Q116" s="15" t="s">
        <v>910</v>
      </c>
    </row>
    <row r="117" spans="1:17" ht="14.5">
      <c r="A117" s="3" t="s">
        <v>7697</v>
      </c>
      <c r="B117" s="15" t="s">
        <v>1</v>
      </c>
      <c r="C117" s="15" t="s">
        <v>4</v>
      </c>
      <c r="D117" s="15">
        <v>1000</v>
      </c>
      <c r="E117" s="15">
        <v>5</v>
      </c>
      <c r="F117" s="15">
        <v>31.4</v>
      </c>
      <c r="G117" s="15">
        <v>33</v>
      </c>
      <c r="H117" s="15">
        <v>34.700000000000003</v>
      </c>
      <c r="I117" s="15">
        <v>7.5</v>
      </c>
      <c r="J117" s="15"/>
      <c r="K117" s="15">
        <v>1000</v>
      </c>
      <c r="L117" s="15">
        <v>0.25</v>
      </c>
      <c r="M117" s="15">
        <v>1</v>
      </c>
      <c r="N117" s="15">
        <v>25.1</v>
      </c>
      <c r="O117" s="15">
        <v>175</v>
      </c>
      <c r="P117" s="15">
        <v>1</v>
      </c>
      <c r="Q117" s="15" t="s">
        <v>3</v>
      </c>
    </row>
    <row r="118" spans="1:17" ht="14.5">
      <c r="A118" s="3" t="s">
        <v>7698</v>
      </c>
      <c r="B118" s="15" t="s">
        <v>1</v>
      </c>
      <c r="C118" s="15" t="s">
        <v>4</v>
      </c>
      <c r="D118" s="15">
        <v>1000</v>
      </c>
      <c r="E118" s="15">
        <v>5</v>
      </c>
      <c r="F118" s="15">
        <v>34.200000000000003</v>
      </c>
      <c r="G118" s="15">
        <v>36</v>
      </c>
      <c r="H118" s="15">
        <v>37.799999999999997</v>
      </c>
      <c r="I118" s="15">
        <v>7</v>
      </c>
      <c r="J118" s="15"/>
      <c r="K118" s="15">
        <v>1000</v>
      </c>
      <c r="L118" s="15">
        <v>0.25</v>
      </c>
      <c r="M118" s="15">
        <v>1</v>
      </c>
      <c r="N118" s="15">
        <v>27.4</v>
      </c>
      <c r="O118" s="15">
        <v>175</v>
      </c>
      <c r="P118" s="15">
        <v>1</v>
      </c>
      <c r="Q118" s="15" t="s">
        <v>910</v>
      </c>
    </row>
    <row r="119" spans="1:17" ht="14.5">
      <c r="A119" s="3" t="s">
        <v>7699</v>
      </c>
      <c r="B119" s="15" t="s">
        <v>1</v>
      </c>
      <c r="C119" s="15" t="s">
        <v>4</v>
      </c>
      <c r="D119" s="15">
        <v>1000</v>
      </c>
      <c r="E119" s="15">
        <v>5</v>
      </c>
      <c r="F119" s="15">
        <v>34.200000000000003</v>
      </c>
      <c r="G119" s="15">
        <v>36</v>
      </c>
      <c r="H119" s="15">
        <v>37.799999999999997</v>
      </c>
      <c r="I119" s="15">
        <v>7</v>
      </c>
      <c r="J119" s="15"/>
      <c r="K119" s="15">
        <v>1000</v>
      </c>
      <c r="L119" s="15">
        <v>0.25</v>
      </c>
      <c r="M119" s="15">
        <v>1</v>
      </c>
      <c r="N119" s="15">
        <v>27.4</v>
      </c>
      <c r="O119" s="15">
        <v>175</v>
      </c>
      <c r="P119" s="15">
        <v>1</v>
      </c>
      <c r="Q119" s="15" t="s">
        <v>3</v>
      </c>
    </row>
    <row r="120" spans="1:17" ht="14.5">
      <c r="A120" s="3" t="s">
        <v>7700</v>
      </c>
      <c r="B120" s="15" t="s">
        <v>1</v>
      </c>
      <c r="C120" s="15" t="s">
        <v>4</v>
      </c>
      <c r="D120" s="15">
        <v>1000</v>
      </c>
      <c r="E120" s="15">
        <v>5</v>
      </c>
      <c r="F120" s="15">
        <v>37.1</v>
      </c>
      <c r="G120" s="15">
        <v>39</v>
      </c>
      <c r="H120" s="15">
        <v>41</v>
      </c>
      <c r="I120" s="15">
        <v>6.5</v>
      </c>
      <c r="J120" s="15"/>
      <c r="K120" s="15">
        <v>1000</v>
      </c>
      <c r="L120" s="15">
        <v>0.25</v>
      </c>
      <c r="M120" s="15">
        <v>1</v>
      </c>
      <c r="N120" s="15">
        <v>29.7</v>
      </c>
      <c r="O120" s="15">
        <v>175</v>
      </c>
      <c r="P120" s="15">
        <v>1</v>
      </c>
      <c r="Q120" s="15" t="s">
        <v>910</v>
      </c>
    </row>
    <row r="121" spans="1:17" ht="14.5">
      <c r="A121" s="3" t="s">
        <v>7701</v>
      </c>
      <c r="B121" s="15" t="s">
        <v>1</v>
      </c>
      <c r="C121" s="15" t="s">
        <v>4</v>
      </c>
      <c r="D121" s="15">
        <v>1000</v>
      </c>
      <c r="E121" s="15">
        <v>5</v>
      </c>
      <c r="F121" s="15">
        <v>37.1</v>
      </c>
      <c r="G121" s="15">
        <v>39</v>
      </c>
      <c r="H121" s="15">
        <v>41</v>
      </c>
      <c r="I121" s="15">
        <v>6.5</v>
      </c>
      <c r="J121" s="15"/>
      <c r="K121" s="15">
        <v>1000</v>
      </c>
      <c r="L121" s="15">
        <v>0.25</v>
      </c>
      <c r="M121" s="15">
        <v>1</v>
      </c>
      <c r="N121" s="15">
        <v>29.7</v>
      </c>
      <c r="O121" s="15">
        <v>175</v>
      </c>
      <c r="P121" s="15">
        <v>1</v>
      </c>
      <c r="Q121" s="15" t="s">
        <v>3</v>
      </c>
    </row>
    <row r="122" spans="1:17" ht="14.5">
      <c r="A122" s="3" t="s">
        <v>7702</v>
      </c>
      <c r="B122" s="15" t="s">
        <v>1</v>
      </c>
      <c r="C122" s="15" t="s">
        <v>4</v>
      </c>
      <c r="D122" s="15">
        <v>1000</v>
      </c>
      <c r="E122" s="15">
        <v>5</v>
      </c>
      <c r="F122" s="15">
        <v>40.9</v>
      </c>
      <c r="G122" s="15">
        <v>43</v>
      </c>
      <c r="H122" s="15">
        <v>45.2</v>
      </c>
      <c r="I122" s="15">
        <v>6</v>
      </c>
      <c r="J122" s="15"/>
      <c r="K122" s="15">
        <v>1500</v>
      </c>
      <c r="L122" s="15">
        <v>0.25</v>
      </c>
      <c r="M122" s="15">
        <v>1</v>
      </c>
      <c r="N122" s="15">
        <v>32.700000000000003</v>
      </c>
      <c r="O122" s="15">
        <v>175</v>
      </c>
      <c r="P122" s="15">
        <v>1</v>
      </c>
      <c r="Q122" s="15" t="s">
        <v>910</v>
      </c>
    </row>
    <row r="123" spans="1:17" ht="14.5">
      <c r="A123" s="3" t="s">
        <v>7703</v>
      </c>
      <c r="B123" s="15" t="s">
        <v>1</v>
      </c>
      <c r="C123" s="15" t="s">
        <v>4</v>
      </c>
      <c r="D123" s="15">
        <v>1000</v>
      </c>
      <c r="E123" s="15">
        <v>5</v>
      </c>
      <c r="F123" s="15">
        <v>40.9</v>
      </c>
      <c r="G123" s="15">
        <v>43</v>
      </c>
      <c r="H123" s="15">
        <v>45.2</v>
      </c>
      <c r="I123" s="15">
        <v>6</v>
      </c>
      <c r="J123" s="15"/>
      <c r="K123" s="15">
        <v>1500</v>
      </c>
      <c r="L123" s="15">
        <v>0.25</v>
      </c>
      <c r="M123" s="15">
        <v>1</v>
      </c>
      <c r="N123" s="15">
        <v>32.700000000000003</v>
      </c>
      <c r="O123" s="15">
        <v>175</v>
      </c>
      <c r="P123" s="15">
        <v>1</v>
      </c>
      <c r="Q123" s="15" t="s">
        <v>3</v>
      </c>
    </row>
    <row r="124" spans="1:17" ht="14.5">
      <c r="A124" s="3" t="s">
        <v>7704</v>
      </c>
      <c r="B124" s="15" t="s">
        <v>1</v>
      </c>
      <c r="C124" s="15" t="s">
        <v>4</v>
      </c>
      <c r="D124" s="15">
        <v>1000</v>
      </c>
      <c r="E124" s="15">
        <v>5</v>
      </c>
      <c r="F124" s="15">
        <v>44.7</v>
      </c>
      <c r="G124" s="15">
        <v>47</v>
      </c>
      <c r="H124" s="15">
        <v>49.4</v>
      </c>
      <c r="I124" s="15">
        <v>5.5</v>
      </c>
      <c r="J124" s="15"/>
      <c r="K124" s="15">
        <v>1500</v>
      </c>
      <c r="L124" s="15">
        <v>0.25</v>
      </c>
      <c r="M124" s="15">
        <v>1</v>
      </c>
      <c r="N124" s="15">
        <v>35.799999999999997</v>
      </c>
      <c r="O124" s="15">
        <v>175</v>
      </c>
      <c r="P124" s="15">
        <v>1</v>
      </c>
      <c r="Q124" s="15" t="s">
        <v>910</v>
      </c>
    </row>
    <row r="125" spans="1:17" ht="14.5">
      <c r="A125" s="3" t="s">
        <v>7705</v>
      </c>
      <c r="B125" s="15" t="s">
        <v>1</v>
      </c>
      <c r="C125" s="15" t="s">
        <v>4</v>
      </c>
      <c r="D125" s="15">
        <v>1000</v>
      </c>
      <c r="E125" s="15">
        <v>5</v>
      </c>
      <c r="F125" s="15">
        <v>44.7</v>
      </c>
      <c r="G125" s="15">
        <v>47</v>
      </c>
      <c r="H125" s="15">
        <v>49.4</v>
      </c>
      <c r="I125" s="15">
        <v>5.5</v>
      </c>
      <c r="J125" s="15"/>
      <c r="K125" s="15">
        <v>1500</v>
      </c>
      <c r="L125" s="15">
        <v>0.25</v>
      </c>
      <c r="M125" s="15">
        <v>1</v>
      </c>
      <c r="N125" s="15">
        <v>35.799999999999997</v>
      </c>
      <c r="O125" s="15">
        <v>175</v>
      </c>
      <c r="P125" s="15">
        <v>1</v>
      </c>
      <c r="Q125" s="15" t="s">
        <v>3</v>
      </c>
    </row>
    <row r="126" spans="1:17" ht="14.5">
      <c r="A126" s="3" t="s">
        <v>7706</v>
      </c>
      <c r="B126" s="15" t="s">
        <v>1</v>
      </c>
      <c r="C126" s="15" t="s">
        <v>4</v>
      </c>
      <c r="D126" s="15">
        <v>1000</v>
      </c>
      <c r="E126" s="15">
        <v>5</v>
      </c>
      <c r="F126" s="15">
        <v>48.5</v>
      </c>
      <c r="G126" s="15">
        <v>51</v>
      </c>
      <c r="H126" s="15">
        <v>53.6</v>
      </c>
      <c r="I126" s="15">
        <v>5</v>
      </c>
      <c r="J126" s="15"/>
      <c r="K126" s="15">
        <v>1500</v>
      </c>
      <c r="L126" s="15">
        <v>0.25</v>
      </c>
      <c r="M126" s="15">
        <v>1</v>
      </c>
      <c r="N126" s="15">
        <v>38.799999999999997</v>
      </c>
      <c r="O126" s="15">
        <v>175</v>
      </c>
      <c r="P126" s="15">
        <v>1</v>
      </c>
      <c r="Q126" s="15" t="s">
        <v>910</v>
      </c>
    </row>
    <row r="127" spans="1:17" ht="14.5">
      <c r="A127" s="3" t="s">
        <v>7707</v>
      </c>
      <c r="B127" s="15" t="s">
        <v>1</v>
      </c>
      <c r="C127" s="15" t="s">
        <v>4</v>
      </c>
      <c r="D127" s="15">
        <v>1000</v>
      </c>
      <c r="E127" s="15">
        <v>5</v>
      </c>
      <c r="F127" s="15">
        <v>48.5</v>
      </c>
      <c r="G127" s="15">
        <v>51</v>
      </c>
      <c r="H127" s="15">
        <v>53.6</v>
      </c>
      <c r="I127" s="15">
        <v>5</v>
      </c>
      <c r="J127" s="15"/>
      <c r="K127" s="15">
        <v>1500</v>
      </c>
      <c r="L127" s="15">
        <v>0.25</v>
      </c>
      <c r="M127" s="15">
        <v>1</v>
      </c>
      <c r="N127" s="15">
        <v>38.799999999999997</v>
      </c>
      <c r="O127" s="15">
        <v>175</v>
      </c>
      <c r="P127" s="15">
        <v>1</v>
      </c>
      <c r="Q127" s="15" t="s">
        <v>3</v>
      </c>
    </row>
    <row r="128" spans="1:17" ht="14.5">
      <c r="A128" s="3" t="s">
        <v>7708</v>
      </c>
      <c r="B128" s="15" t="s">
        <v>1</v>
      </c>
      <c r="C128" s="15" t="s">
        <v>4</v>
      </c>
      <c r="D128" s="15">
        <v>1000</v>
      </c>
      <c r="E128" s="15">
        <v>5</v>
      </c>
      <c r="F128" s="15">
        <v>53.2</v>
      </c>
      <c r="G128" s="15">
        <v>56</v>
      </c>
      <c r="H128" s="15">
        <v>58.8</v>
      </c>
      <c r="I128" s="15">
        <v>4.5</v>
      </c>
      <c r="J128" s="15"/>
      <c r="K128" s="15">
        <v>2000</v>
      </c>
      <c r="L128" s="15">
        <v>0.25</v>
      </c>
      <c r="M128" s="15">
        <v>1</v>
      </c>
      <c r="N128" s="15">
        <v>42.6</v>
      </c>
      <c r="O128" s="15">
        <v>175</v>
      </c>
      <c r="P128" s="15">
        <v>1</v>
      </c>
      <c r="Q128" s="15" t="s">
        <v>910</v>
      </c>
    </row>
    <row r="129" spans="1:17" ht="14.5">
      <c r="A129" s="3" t="s">
        <v>7709</v>
      </c>
      <c r="B129" s="15" t="s">
        <v>1</v>
      </c>
      <c r="C129" s="15" t="s">
        <v>4</v>
      </c>
      <c r="D129" s="15">
        <v>1000</v>
      </c>
      <c r="E129" s="15">
        <v>5</v>
      </c>
      <c r="F129" s="15">
        <v>53.2</v>
      </c>
      <c r="G129" s="15">
        <v>56</v>
      </c>
      <c r="H129" s="15">
        <v>58.8</v>
      </c>
      <c r="I129" s="15">
        <v>4.5</v>
      </c>
      <c r="J129" s="15"/>
      <c r="K129" s="15">
        <v>2000</v>
      </c>
      <c r="L129" s="15">
        <v>0.25</v>
      </c>
      <c r="M129" s="15">
        <v>1</v>
      </c>
      <c r="N129" s="15">
        <v>42.6</v>
      </c>
      <c r="O129" s="15">
        <v>175</v>
      </c>
      <c r="P129" s="15">
        <v>1</v>
      </c>
      <c r="Q129" s="15" t="s">
        <v>3</v>
      </c>
    </row>
    <row r="130" spans="1:17" ht="14.5">
      <c r="A130" s="3" t="s">
        <v>7710</v>
      </c>
      <c r="B130" s="15" t="s">
        <v>1</v>
      </c>
      <c r="C130" s="15" t="s">
        <v>4</v>
      </c>
      <c r="D130" s="15">
        <v>1000</v>
      </c>
      <c r="E130" s="15">
        <v>5</v>
      </c>
      <c r="F130" s="15">
        <v>58.9</v>
      </c>
      <c r="G130" s="15">
        <v>62</v>
      </c>
      <c r="H130" s="15">
        <v>65.099999999999994</v>
      </c>
      <c r="I130" s="15">
        <v>4</v>
      </c>
      <c r="J130" s="15"/>
      <c r="K130" s="15">
        <v>2000</v>
      </c>
      <c r="L130" s="15">
        <v>0.25</v>
      </c>
      <c r="M130" s="15">
        <v>1</v>
      </c>
      <c r="N130" s="15">
        <v>47.1</v>
      </c>
      <c r="O130" s="15">
        <v>175</v>
      </c>
      <c r="P130" s="15">
        <v>1</v>
      </c>
      <c r="Q130" s="15" t="s">
        <v>910</v>
      </c>
    </row>
    <row r="131" spans="1:17" ht="14.5">
      <c r="A131" s="3" t="s">
        <v>7711</v>
      </c>
      <c r="B131" s="15" t="s">
        <v>1</v>
      </c>
      <c r="C131" s="15" t="s">
        <v>4</v>
      </c>
      <c r="D131" s="15">
        <v>1000</v>
      </c>
      <c r="E131" s="15">
        <v>5</v>
      </c>
      <c r="F131" s="15">
        <v>58.9</v>
      </c>
      <c r="G131" s="15">
        <v>62</v>
      </c>
      <c r="H131" s="15">
        <v>65.099999999999994</v>
      </c>
      <c r="I131" s="15">
        <v>4</v>
      </c>
      <c r="J131" s="15"/>
      <c r="K131" s="15">
        <v>2000</v>
      </c>
      <c r="L131" s="15">
        <v>0.25</v>
      </c>
      <c r="M131" s="15">
        <v>1</v>
      </c>
      <c r="N131" s="15">
        <v>47.1</v>
      </c>
      <c r="O131" s="15">
        <v>175</v>
      </c>
      <c r="P131" s="15">
        <v>1</v>
      </c>
      <c r="Q131" s="15" t="s">
        <v>3</v>
      </c>
    </row>
    <row r="132" spans="1:17" ht="14.5">
      <c r="A132" s="3" t="s">
        <v>7712</v>
      </c>
      <c r="B132" s="15" t="s">
        <v>1</v>
      </c>
      <c r="C132" s="15" t="s">
        <v>4</v>
      </c>
      <c r="D132" s="15">
        <v>1000</v>
      </c>
      <c r="E132" s="15">
        <v>5</v>
      </c>
      <c r="F132" s="15">
        <v>64.599999999999994</v>
      </c>
      <c r="G132" s="15">
        <v>68</v>
      </c>
      <c r="H132" s="15">
        <v>71.400000000000006</v>
      </c>
      <c r="I132" s="15">
        <v>3.7</v>
      </c>
      <c r="J132" s="15"/>
      <c r="K132" s="15">
        <v>2000</v>
      </c>
      <c r="L132" s="15">
        <v>0.25</v>
      </c>
      <c r="M132" s="15">
        <v>1</v>
      </c>
      <c r="N132" s="15">
        <v>51.7</v>
      </c>
      <c r="O132" s="15">
        <v>175</v>
      </c>
      <c r="P132" s="15">
        <v>1</v>
      </c>
      <c r="Q132" s="15" t="s">
        <v>910</v>
      </c>
    </row>
    <row r="133" spans="1:17" ht="14.5">
      <c r="A133" s="3" t="s">
        <v>7713</v>
      </c>
      <c r="B133" s="15" t="s">
        <v>1</v>
      </c>
      <c r="C133" s="15" t="s">
        <v>4</v>
      </c>
      <c r="D133" s="15">
        <v>1000</v>
      </c>
      <c r="E133" s="15">
        <v>5</v>
      </c>
      <c r="F133" s="15">
        <v>64.599999999999994</v>
      </c>
      <c r="G133" s="15">
        <v>68</v>
      </c>
      <c r="H133" s="15">
        <v>71.400000000000006</v>
      </c>
      <c r="I133" s="15">
        <v>3.7</v>
      </c>
      <c r="J133" s="15"/>
      <c r="K133" s="15">
        <v>2000</v>
      </c>
      <c r="L133" s="15">
        <v>0.25</v>
      </c>
      <c r="M133" s="15">
        <v>1</v>
      </c>
      <c r="N133" s="15">
        <v>51.7</v>
      </c>
      <c r="O133" s="15">
        <v>175</v>
      </c>
      <c r="P133" s="15">
        <v>1</v>
      </c>
      <c r="Q133" s="15" t="s">
        <v>3</v>
      </c>
    </row>
    <row r="134" spans="1:17" ht="14.5">
      <c r="A134" s="3" t="s">
        <v>7714</v>
      </c>
      <c r="B134" s="15" t="s">
        <v>1</v>
      </c>
      <c r="C134" s="15" t="s">
        <v>4</v>
      </c>
      <c r="D134" s="15">
        <v>1000</v>
      </c>
      <c r="E134" s="15">
        <v>5</v>
      </c>
      <c r="F134" s="15">
        <v>71.3</v>
      </c>
      <c r="G134" s="15">
        <v>75</v>
      </c>
      <c r="H134" s="15">
        <v>78.8</v>
      </c>
      <c r="I134" s="15">
        <v>3.3</v>
      </c>
      <c r="J134" s="15"/>
      <c r="K134" s="15">
        <v>2000</v>
      </c>
      <c r="L134" s="15">
        <v>0.25</v>
      </c>
      <c r="M134" s="15">
        <v>1</v>
      </c>
      <c r="N134" s="15">
        <v>56</v>
      </c>
      <c r="O134" s="15">
        <v>175</v>
      </c>
      <c r="P134" s="15">
        <v>1</v>
      </c>
      <c r="Q134" s="15" t="s">
        <v>910</v>
      </c>
    </row>
    <row r="135" spans="1:17" ht="14.5">
      <c r="A135" s="3" t="s">
        <v>7715</v>
      </c>
      <c r="B135" s="15" t="s">
        <v>1</v>
      </c>
      <c r="C135" s="15" t="s">
        <v>4</v>
      </c>
      <c r="D135" s="15">
        <v>1000</v>
      </c>
      <c r="E135" s="15">
        <v>5</v>
      </c>
      <c r="F135" s="15">
        <v>71.3</v>
      </c>
      <c r="G135" s="15">
        <v>75</v>
      </c>
      <c r="H135" s="15">
        <v>78.8</v>
      </c>
      <c r="I135" s="15">
        <v>3.3</v>
      </c>
      <c r="J135" s="15"/>
      <c r="K135" s="15">
        <v>2000</v>
      </c>
      <c r="L135" s="15">
        <v>0.25</v>
      </c>
      <c r="M135" s="15">
        <v>1</v>
      </c>
      <c r="N135" s="15">
        <v>56</v>
      </c>
      <c r="O135" s="15">
        <v>175</v>
      </c>
      <c r="P135" s="15">
        <v>1</v>
      </c>
      <c r="Q135" s="15" t="s">
        <v>3</v>
      </c>
    </row>
    <row r="136" spans="1:17" ht="14.5">
      <c r="A136" s="3" t="s">
        <v>7716</v>
      </c>
      <c r="B136" s="15" t="s">
        <v>1</v>
      </c>
      <c r="C136" s="15" t="s">
        <v>4</v>
      </c>
      <c r="D136" s="15">
        <v>1000</v>
      </c>
      <c r="E136" s="15">
        <v>5</v>
      </c>
      <c r="F136" s="15">
        <v>77.900000000000006</v>
      </c>
      <c r="G136" s="15">
        <v>82</v>
      </c>
      <c r="H136" s="15">
        <v>86.1</v>
      </c>
      <c r="I136" s="15">
        <v>3</v>
      </c>
      <c r="J136" s="15"/>
      <c r="K136" s="15">
        <v>3000</v>
      </c>
      <c r="L136" s="15">
        <v>0.25</v>
      </c>
      <c r="M136" s="15">
        <v>1</v>
      </c>
      <c r="N136" s="15">
        <v>62.2</v>
      </c>
      <c r="O136" s="15">
        <v>175</v>
      </c>
      <c r="P136" s="15">
        <v>1</v>
      </c>
      <c r="Q136" s="15" t="s">
        <v>910</v>
      </c>
    </row>
    <row r="137" spans="1:17" ht="14.5">
      <c r="A137" s="3" t="s">
        <v>7717</v>
      </c>
      <c r="B137" s="15" t="s">
        <v>1</v>
      </c>
      <c r="C137" s="15" t="s">
        <v>4</v>
      </c>
      <c r="D137" s="15">
        <v>1000</v>
      </c>
      <c r="E137" s="15">
        <v>5</v>
      </c>
      <c r="F137" s="15">
        <v>77.900000000000006</v>
      </c>
      <c r="G137" s="15">
        <v>82</v>
      </c>
      <c r="H137" s="15">
        <v>86.1</v>
      </c>
      <c r="I137" s="15">
        <v>3</v>
      </c>
      <c r="J137" s="15"/>
      <c r="K137" s="15">
        <v>3000</v>
      </c>
      <c r="L137" s="15">
        <v>0.25</v>
      </c>
      <c r="M137" s="15">
        <v>1</v>
      </c>
      <c r="N137" s="15">
        <v>62.2</v>
      </c>
      <c r="O137" s="15">
        <v>175</v>
      </c>
      <c r="P137" s="15">
        <v>1</v>
      </c>
      <c r="Q137" s="15" t="s">
        <v>3</v>
      </c>
    </row>
    <row r="138" spans="1:17" ht="14.5">
      <c r="A138" s="3" t="s">
        <v>7718</v>
      </c>
      <c r="B138" s="15" t="s">
        <v>1</v>
      </c>
      <c r="C138" s="15" t="s">
        <v>4</v>
      </c>
      <c r="D138" s="15">
        <v>1000</v>
      </c>
      <c r="E138" s="15">
        <v>5</v>
      </c>
      <c r="F138" s="15">
        <v>86.5</v>
      </c>
      <c r="G138" s="15">
        <v>91</v>
      </c>
      <c r="H138" s="15">
        <v>95.6</v>
      </c>
      <c r="I138" s="15">
        <v>2.8</v>
      </c>
      <c r="J138" s="15"/>
      <c r="K138" s="15">
        <v>3000</v>
      </c>
      <c r="L138" s="15">
        <v>0.25</v>
      </c>
      <c r="M138" s="15">
        <v>1</v>
      </c>
      <c r="N138" s="15">
        <v>69.2</v>
      </c>
      <c r="O138" s="15">
        <v>175</v>
      </c>
      <c r="P138" s="15">
        <v>1</v>
      </c>
      <c r="Q138" s="15" t="s">
        <v>910</v>
      </c>
    </row>
    <row r="139" spans="1:17" ht="14.5">
      <c r="A139" s="3" t="s">
        <v>7719</v>
      </c>
      <c r="B139" s="15" t="s">
        <v>1</v>
      </c>
      <c r="C139" s="15" t="s">
        <v>4</v>
      </c>
      <c r="D139" s="15">
        <v>1000</v>
      </c>
      <c r="E139" s="15">
        <v>5</v>
      </c>
      <c r="F139" s="15">
        <v>86.5</v>
      </c>
      <c r="G139" s="15">
        <v>91</v>
      </c>
      <c r="H139" s="15">
        <v>95.6</v>
      </c>
      <c r="I139" s="15">
        <v>2.8</v>
      </c>
      <c r="J139" s="15"/>
      <c r="K139" s="15">
        <v>3000</v>
      </c>
      <c r="L139" s="15">
        <v>0.25</v>
      </c>
      <c r="M139" s="15">
        <v>1</v>
      </c>
      <c r="N139" s="15">
        <v>69.2</v>
      </c>
      <c r="O139" s="15">
        <v>175</v>
      </c>
      <c r="P139" s="15">
        <v>1</v>
      </c>
      <c r="Q139" s="15" t="s">
        <v>3</v>
      </c>
    </row>
    <row r="140" spans="1:17" ht="14.5">
      <c r="A140" s="3" t="s">
        <v>7720</v>
      </c>
      <c r="B140" s="15" t="s">
        <v>1</v>
      </c>
      <c r="C140" s="15" t="s">
        <v>4</v>
      </c>
      <c r="D140" s="15">
        <v>1000</v>
      </c>
      <c r="E140" s="15">
        <v>5</v>
      </c>
      <c r="F140" s="15">
        <v>95</v>
      </c>
      <c r="G140" s="15">
        <v>100</v>
      </c>
      <c r="H140" s="15">
        <v>105</v>
      </c>
      <c r="I140" s="15">
        <v>2.5</v>
      </c>
      <c r="J140" s="15"/>
      <c r="K140" s="15">
        <v>3000</v>
      </c>
      <c r="L140" s="15">
        <v>0.25</v>
      </c>
      <c r="M140" s="15">
        <v>1</v>
      </c>
      <c r="N140" s="15">
        <v>76</v>
      </c>
      <c r="O140" s="15">
        <v>175</v>
      </c>
      <c r="P140" s="15">
        <v>1</v>
      </c>
      <c r="Q140" s="15" t="s">
        <v>910</v>
      </c>
    </row>
    <row r="141" spans="1:17" ht="14.5">
      <c r="A141" s="3" t="s">
        <v>7721</v>
      </c>
      <c r="B141" s="15" t="s">
        <v>1</v>
      </c>
      <c r="C141" s="15" t="s">
        <v>4</v>
      </c>
      <c r="D141" s="15">
        <v>1000</v>
      </c>
      <c r="E141" s="15">
        <v>5</v>
      </c>
      <c r="F141" s="15">
        <v>95</v>
      </c>
      <c r="G141" s="15">
        <v>100</v>
      </c>
      <c r="H141" s="15">
        <v>105</v>
      </c>
      <c r="I141" s="15">
        <v>2.5</v>
      </c>
      <c r="J141" s="15"/>
      <c r="K141" s="15">
        <v>3000</v>
      </c>
      <c r="L141" s="15">
        <v>0.25</v>
      </c>
      <c r="M141" s="15">
        <v>1</v>
      </c>
      <c r="N141" s="15">
        <v>76</v>
      </c>
      <c r="O141" s="15">
        <v>175</v>
      </c>
      <c r="P141" s="15">
        <v>1</v>
      </c>
      <c r="Q141" s="15" t="s">
        <v>3</v>
      </c>
    </row>
    <row r="142" spans="1:17" ht="14.5">
      <c r="A142" s="3" t="s">
        <v>7722</v>
      </c>
      <c r="B142" s="15" t="s">
        <v>1</v>
      </c>
      <c r="C142" s="15" t="s">
        <v>5</v>
      </c>
      <c r="D142" s="15">
        <v>3000</v>
      </c>
      <c r="E142" s="15">
        <v>5</v>
      </c>
      <c r="F142" s="15">
        <v>10.45</v>
      </c>
      <c r="G142" s="15">
        <v>11</v>
      </c>
      <c r="H142" s="15">
        <v>11.55</v>
      </c>
      <c r="I142" s="15">
        <v>34.1</v>
      </c>
      <c r="J142" s="15">
        <v>5.5</v>
      </c>
      <c r="K142" s="15">
        <v>550</v>
      </c>
      <c r="L142" s="15">
        <v>0.25</v>
      </c>
      <c r="M142" s="15">
        <v>1</v>
      </c>
      <c r="N142" s="15">
        <v>8.4</v>
      </c>
      <c r="O142" s="15">
        <v>175</v>
      </c>
      <c r="P142" s="15">
        <v>1</v>
      </c>
      <c r="Q142" s="15" t="s">
        <v>910</v>
      </c>
    </row>
    <row r="143" spans="1:17" ht="14.5">
      <c r="A143" s="3" t="s">
        <v>7723</v>
      </c>
      <c r="B143" s="15" t="s">
        <v>1</v>
      </c>
      <c r="C143" s="15" t="s">
        <v>5</v>
      </c>
      <c r="D143" s="15">
        <v>3000</v>
      </c>
      <c r="E143" s="15">
        <v>5</v>
      </c>
      <c r="F143" s="15">
        <v>10.45</v>
      </c>
      <c r="G143" s="15">
        <v>11</v>
      </c>
      <c r="H143" s="15">
        <v>11.55</v>
      </c>
      <c r="I143" s="15">
        <v>34.1</v>
      </c>
      <c r="J143" s="15">
        <v>5.5</v>
      </c>
      <c r="K143" s="15">
        <v>550</v>
      </c>
      <c r="L143" s="15">
        <v>0.25</v>
      </c>
      <c r="M143" s="15">
        <v>1</v>
      </c>
      <c r="N143" s="15">
        <v>8.4</v>
      </c>
      <c r="O143" s="15">
        <v>175</v>
      </c>
      <c r="P143" s="15">
        <v>1</v>
      </c>
      <c r="Q143" s="15" t="s">
        <v>3</v>
      </c>
    </row>
    <row r="144" spans="1:17" ht="14.5">
      <c r="A144" s="3" t="s">
        <v>7724</v>
      </c>
      <c r="B144" s="15" t="s">
        <v>1</v>
      </c>
      <c r="C144" s="15" t="s">
        <v>5</v>
      </c>
      <c r="D144" s="15">
        <v>3000</v>
      </c>
      <c r="E144" s="15">
        <v>5</v>
      </c>
      <c r="F144" s="15">
        <v>11.4</v>
      </c>
      <c r="G144" s="15">
        <v>12</v>
      </c>
      <c r="H144" s="15">
        <v>12.6</v>
      </c>
      <c r="I144" s="15">
        <v>31.2</v>
      </c>
      <c r="J144" s="15">
        <v>6.5</v>
      </c>
      <c r="K144" s="15">
        <v>550</v>
      </c>
      <c r="L144" s="15">
        <v>0.25</v>
      </c>
      <c r="M144" s="15">
        <v>1</v>
      </c>
      <c r="N144" s="15">
        <v>9.1</v>
      </c>
      <c r="O144" s="15">
        <v>175</v>
      </c>
      <c r="P144" s="15">
        <v>1</v>
      </c>
      <c r="Q144" s="15" t="s">
        <v>910</v>
      </c>
    </row>
    <row r="145" spans="1:17" ht="14.5">
      <c r="A145" s="3" t="s">
        <v>7725</v>
      </c>
      <c r="B145" s="15" t="s">
        <v>1</v>
      </c>
      <c r="C145" s="15" t="s">
        <v>5</v>
      </c>
      <c r="D145" s="15">
        <v>3000</v>
      </c>
      <c r="E145" s="15">
        <v>5</v>
      </c>
      <c r="F145" s="15">
        <v>11.4</v>
      </c>
      <c r="G145" s="15">
        <v>12</v>
      </c>
      <c r="H145" s="15">
        <v>12.6</v>
      </c>
      <c r="I145" s="15">
        <v>31.2</v>
      </c>
      <c r="J145" s="15">
        <v>6.5</v>
      </c>
      <c r="K145" s="15">
        <v>550</v>
      </c>
      <c r="L145" s="15">
        <v>0.25</v>
      </c>
      <c r="M145" s="15">
        <v>1</v>
      </c>
      <c r="N145" s="15">
        <v>9.1</v>
      </c>
      <c r="O145" s="15">
        <v>175</v>
      </c>
      <c r="P145" s="15">
        <v>1</v>
      </c>
      <c r="Q145" s="15" t="s">
        <v>3</v>
      </c>
    </row>
    <row r="146" spans="1:17" ht="14.5">
      <c r="A146" s="3" t="s">
        <v>7726</v>
      </c>
      <c r="B146" s="15" t="s">
        <v>1</v>
      </c>
      <c r="C146" s="15" t="s">
        <v>5</v>
      </c>
      <c r="D146" s="15">
        <v>3000</v>
      </c>
      <c r="E146" s="15">
        <v>5</v>
      </c>
      <c r="F146" s="15">
        <v>12.35</v>
      </c>
      <c r="G146" s="15">
        <v>13</v>
      </c>
      <c r="H146" s="15">
        <v>13.65</v>
      </c>
      <c r="I146" s="15">
        <v>28.8</v>
      </c>
      <c r="J146" s="15">
        <v>7</v>
      </c>
      <c r="K146" s="15">
        <v>550</v>
      </c>
      <c r="L146" s="15">
        <v>0.25</v>
      </c>
      <c r="M146" s="15">
        <v>1</v>
      </c>
      <c r="N146" s="15">
        <v>9.9</v>
      </c>
      <c r="O146" s="15">
        <v>175</v>
      </c>
      <c r="P146" s="15">
        <v>1</v>
      </c>
      <c r="Q146" s="15" t="s">
        <v>910</v>
      </c>
    </row>
    <row r="147" spans="1:17" ht="14.5">
      <c r="A147" s="3" t="s">
        <v>7727</v>
      </c>
      <c r="B147" s="15" t="s">
        <v>1</v>
      </c>
      <c r="C147" s="15" t="s">
        <v>5</v>
      </c>
      <c r="D147" s="15">
        <v>3000</v>
      </c>
      <c r="E147" s="15">
        <v>5</v>
      </c>
      <c r="F147" s="15">
        <v>12.35</v>
      </c>
      <c r="G147" s="15">
        <v>13</v>
      </c>
      <c r="H147" s="15">
        <v>13.65</v>
      </c>
      <c r="I147" s="15">
        <v>28.8</v>
      </c>
      <c r="J147" s="15">
        <v>7</v>
      </c>
      <c r="K147" s="15">
        <v>550</v>
      </c>
      <c r="L147" s="15">
        <v>0.25</v>
      </c>
      <c r="M147" s="15">
        <v>1</v>
      </c>
      <c r="N147" s="15">
        <v>9.9</v>
      </c>
      <c r="O147" s="15">
        <v>175</v>
      </c>
      <c r="P147" s="15">
        <v>1</v>
      </c>
      <c r="Q147" s="15" t="s">
        <v>3</v>
      </c>
    </row>
    <row r="148" spans="1:17" ht="14.5">
      <c r="A148" s="3" t="s">
        <v>7728</v>
      </c>
      <c r="B148" s="15" t="s">
        <v>1</v>
      </c>
      <c r="C148" s="15" t="s">
        <v>5</v>
      </c>
      <c r="D148" s="15">
        <v>3000</v>
      </c>
      <c r="E148" s="15">
        <v>5</v>
      </c>
      <c r="F148" s="15">
        <v>14.25</v>
      </c>
      <c r="G148" s="15">
        <v>15</v>
      </c>
      <c r="H148" s="15">
        <v>15.75</v>
      </c>
      <c r="I148" s="15">
        <v>25</v>
      </c>
      <c r="J148" s="15">
        <v>9</v>
      </c>
      <c r="K148" s="15">
        <v>600</v>
      </c>
      <c r="L148" s="15">
        <v>0.25</v>
      </c>
      <c r="M148" s="15">
        <v>1</v>
      </c>
      <c r="N148" s="15">
        <v>11.4</v>
      </c>
      <c r="O148" s="15">
        <v>175</v>
      </c>
      <c r="P148" s="15">
        <v>1</v>
      </c>
      <c r="Q148" s="15" t="s">
        <v>910</v>
      </c>
    </row>
    <row r="149" spans="1:17" ht="14.5">
      <c r="A149" s="3" t="s">
        <v>7729</v>
      </c>
      <c r="B149" s="15" t="s">
        <v>1</v>
      </c>
      <c r="C149" s="15" t="s">
        <v>5</v>
      </c>
      <c r="D149" s="15">
        <v>3000</v>
      </c>
      <c r="E149" s="15">
        <v>5</v>
      </c>
      <c r="F149" s="15">
        <v>14.25</v>
      </c>
      <c r="G149" s="15">
        <v>15</v>
      </c>
      <c r="H149" s="15">
        <v>15.75</v>
      </c>
      <c r="I149" s="15">
        <v>25</v>
      </c>
      <c r="J149" s="15">
        <v>9</v>
      </c>
      <c r="K149" s="15">
        <v>600</v>
      </c>
      <c r="L149" s="15">
        <v>0.25</v>
      </c>
      <c r="M149" s="15">
        <v>1</v>
      </c>
      <c r="N149" s="15">
        <v>11.4</v>
      </c>
      <c r="O149" s="15">
        <v>175</v>
      </c>
      <c r="P149" s="15">
        <v>1</v>
      </c>
      <c r="Q149" s="15" t="s">
        <v>3</v>
      </c>
    </row>
    <row r="150" spans="1:17" ht="14.5">
      <c r="A150" s="3" t="s">
        <v>7730</v>
      </c>
      <c r="B150" s="15" t="s">
        <v>1</v>
      </c>
      <c r="C150" s="15" t="s">
        <v>5</v>
      </c>
      <c r="D150" s="15">
        <v>3000</v>
      </c>
      <c r="E150" s="15">
        <v>5</v>
      </c>
      <c r="F150" s="15">
        <v>15.2</v>
      </c>
      <c r="G150" s="15">
        <v>16</v>
      </c>
      <c r="H150" s="15">
        <v>16.8</v>
      </c>
      <c r="I150" s="15">
        <v>23.4</v>
      </c>
      <c r="J150" s="15">
        <v>10</v>
      </c>
      <c r="K150" s="15">
        <v>600</v>
      </c>
      <c r="L150" s="15">
        <v>0.25</v>
      </c>
      <c r="M150" s="15">
        <v>1</v>
      </c>
      <c r="N150" s="15">
        <v>12.2</v>
      </c>
      <c r="O150" s="15">
        <v>175</v>
      </c>
      <c r="P150" s="15">
        <v>1</v>
      </c>
      <c r="Q150" s="15" t="s">
        <v>910</v>
      </c>
    </row>
    <row r="151" spans="1:17" ht="14.5">
      <c r="A151" s="3" t="s">
        <v>7731</v>
      </c>
      <c r="B151" s="15" t="s">
        <v>1</v>
      </c>
      <c r="C151" s="15" t="s">
        <v>5</v>
      </c>
      <c r="D151" s="15">
        <v>3000</v>
      </c>
      <c r="E151" s="15">
        <v>5</v>
      </c>
      <c r="F151" s="15">
        <v>15.2</v>
      </c>
      <c r="G151" s="15">
        <v>16</v>
      </c>
      <c r="H151" s="15">
        <v>16.8</v>
      </c>
      <c r="I151" s="15">
        <v>23.4</v>
      </c>
      <c r="J151" s="15">
        <v>10</v>
      </c>
      <c r="K151" s="15">
        <v>600</v>
      </c>
      <c r="L151" s="15">
        <v>0.25</v>
      </c>
      <c r="M151" s="15">
        <v>1</v>
      </c>
      <c r="N151" s="15">
        <v>12.2</v>
      </c>
      <c r="O151" s="15">
        <v>175</v>
      </c>
      <c r="P151" s="15">
        <v>1</v>
      </c>
      <c r="Q151" s="15" t="s">
        <v>3</v>
      </c>
    </row>
    <row r="152" spans="1:17" ht="14.5">
      <c r="A152" s="3" t="s">
        <v>7732</v>
      </c>
      <c r="B152" s="15" t="s">
        <v>1</v>
      </c>
      <c r="C152" s="15" t="s">
        <v>5</v>
      </c>
      <c r="D152" s="15">
        <v>3000</v>
      </c>
      <c r="E152" s="15">
        <v>5</v>
      </c>
      <c r="F152" s="15">
        <v>17.100000000000001</v>
      </c>
      <c r="G152" s="15">
        <v>18</v>
      </c>
      <c r="H152" s="15">
        <v>18.899999999999999</v>
      </c>
      <c r="I152" s="15">
        <v>20.8</v>
      </c>
      <c r="J152" s="15">
        <v>12</v>
      </c>
      <c r="K152" s="15">
        <v>650</v>
      </c>
      <c r="L152" s="15">
        <v>0.25</v>
      </c>
      <c r="M152" s="15">
        <v>1</v>
      </c>
      <c r="N152" s="15">
        <v>13.7</v>
      </c>
      <c r="O152" s="15">
        <v>175</v>
      </c>
      <c r="P152" s="15">
        <v>1</v>
      </c>
      <c r="Q152" s="15" t="s">
        <v>910</v>
      </c>
    </row>
    <row r="153" spans="1:17" ht="14.5">
      <c r="A153" s="3" t="s">
        <v>7733</v>
      </c>
      <c r="B153" s="15" t="s">
        <v>1</v>
      </c>
      <c r="C153" s="15" t="s">
        <v>5</v>
      </c>
      <c r="D153" s="15">
        <v>3000</v>
      </c>
      <c r="E153" s="15">
        <v>5</v>
      </c>
      <c r="F153" s="15">
        <v>17.100000000000001</v>
      </c>
      <c r="G153" s="15">
        <v>18</v>
      </c>
      <c r="H153" s="15">
        <v>18.899999999999999</v>
      </c>
      <c r="I153" s="15">
        <v>20.8</v>
      </c>
      <c r="J153" s="15">
        <v>12</v>
      </c>
      <c r="K153" s="15">
        <v>650</v>
      </c>
      <c r="L153" s="15">
        <v>0.25</v>
      </c>
      <c r="M153" s="15">
        <v>1</v>
      </c>
      <c r="N153" s="15">
        <v>13.7</v>
      </c>
      <c r="O153" s="15">
        <v>175</v>
      </c>
      <c r="P153" s="15">
        <v>1</v>
      </c>
      <c r="Q153" s="15" t="s">
        <v>3</v>
      </c>
    </row>
    <row r="154" spans="1:17" ht="14.5">
      <c r="A154" s="3" t="s">
        <v>7734</v>
      </c>
      <c r="B154" s="15" t="s">
        <v>1</v>
      </c>
      <c r="C154" s="15" t="s">
        <v>5</v>
      </c>
      <c r="D154" s="15">
        <v>3000</v>
      </c>
      <c r="E154" s="15">
        <v>5</v>
      </c>
      <c r="F154" s="15">
        <v>19</v>
      </c>
      <c r="G154" s="15">
        <v>20</v>
      </c>
      <c r="H154" s="15">
        <v>21</v>
      </c>
      <c r="I154" s="15">
        <v>18.7</v>
      </c>
      <c r="J154" s="15">
        <v>14</v>
      </c>
      <c r="K154" s="15">
        <v>650</v>
      </c>
      <c r="L154" s="15">
        <v>0.25</v>
      </c>
      <c r="M154" s="15">
        <v>1</v>
      </c>
      <c r="N154" s="15">
        <v>15.2</v>
      </c>
      <c r="O154" s="15">
        <v>175</v>
      </c>
      <c r="P154" s="15">
        <v>1</v>
      </c>
      <c r="Q154" s="15" t="s">
        <v>910</v>
      </c>
    </row>
    <row r="155" spans="1:17" ht="14.5">
      <c r="A155" s="3" t="s">
        <v>7735</v>
      </c>
      <c r="B155" s="15" t="s">
        <v>1</v>
      </c>
      <c r="C155" s="15" t="s">
        <v>5</v>
      </c>
      <c r="D155" s="15">
        <v>3000</v>
      </c>
      <c r="E155" s="15">
        <v>5</v>
      </c>
      <c r="F155" s="15">
        <v>19</v>
      </c>
      <c r="G155" s="15">
        <v>20</v>
      </c>
      <c r="H155" s="15">
        <v>21</v>
      </c>
      <c r="I155" s="15">
        <v>18.7</v>
      </c>
      <c r="J155" s="15">
        <v>14</v>
      </c>
      <c r="K155" s="15">
        <v>650</v>
      </c>
      <c r="L155" s="15">
        <v>0.25</v>
      </c>
      <c r="M155" s="15">
        <v>1</v>
      </c>
      <c r="N155" s="15">
        <v>15.2</v>
      </c>
      <c r="O155" s="15">
        <v>175</v>
      </c>
      <c r="P155" s="15">
        <v>1</v>
      </c>
      <c r="Q155" s="15" t="s">
        <v>3</v>
      </c>
    </row>
    <row r="156" spans="1:17" ht="14.5">
      <c r="A156" s="3" t="s">
        <v>7736</v>
      </c>
      <c r="B156" s="15" t="s">
        <v>1</v>
      </c>
      <c r="C156" s="15" t="s">
        <v>5</v>
      </c>
      <c r="D156" s="15">
        <v>3000</v>
      </c>
      <c r="E156" s="15">
        <v>5</v>
      </c>
      <c r="F156" s="15">
        <v>20.9</v>
      </c>
      <c r="G156" s="15">
        <v>22</v>
      </c>
      <c r="H156" s="15">
        <v>23.1</v>
      </c>
      <c r="I156" s="15">
        <v>17</v>
      </c>
      <c r="J156" s="15">
        <v>17.5</v>
      </c>
      <c r="K156" s="15">
        <v>650</v>
      </c>
      <c r="L156" s="15">
        <v>0.25</v>
      </c>
      <c r="M156" s="15">
        <v>1</v>
      </c>
      <c r="N156" s="15">
        <v>16.7</v>
      </c>
      <c r="O156" s="15">
        <v>175</v>
      </c>
      <c r="P156" s="15">
        <v>1</v>
      </c>
      <c r="Q156" s="15" t="s">
        <v>910</v>
      </c>
    </row>
    <row r="157" spans="1:17" ht="14.5">
      <c r="A157" s="3" t="s">
        <v>7737</v>
      </c>
      <c r="B157" s="15" t="s">
        <v>1</v>
      </c>
      <c r="C157" s="15" t="s">
        <v>5</v>
      </c>
      <c r="D157" s="15">
        <v>3000</v>
      </c>
      <c r="E157" s="15">
        <v>5</v>
      </c>
      <c r="F157" s="15">
        <v>20.9</v>
      </c>
      <c r="G157" s="15">
        <v>22</v>
      </c>
      <c r="H157" s="15">
        <v>23.1</v>
      </c>
      <c r="I157" s="15">
        <v>17</v>
      </c>
      <c r="J157" s="15">
        <v>17.5</v>
      </c>
      <c r="K157" s="15">
        <v>650</v>
      </c>
      <c r="L157" s="15">
        <v>0.25</v>
      </c>
      <c r="M157" s="15">
        <v>1</v>
      </c>
      <c r="N157" s="15">
        <v>16.7</v>
      </c>
      <c r="O157" s="15">
        <v>175</v>
      </c>
      <c r="P157" s="15">
        <v>1</v>
      </c>
      <c r="Q157" s="15" t="s">
        <v>3</v>
      </c>
    </row>
    <row r="158" spans="1:17" ht="14.5">
      <c r="A158" s="3" t="s">
        <v>7738</v>
      </c>
      <c r="B158" s="15" t="s">
        <v>1</v>
      </c>
      <c r="C158" s="15" t="s">
        <v>5</v>
      </c>
      <c r="D158" s="15">
        <v>3000</v>
      </c>
      <c r="E158" s="15">
        <v>5</v>
      </c>
      <c r="F158" s="15">
        <v>22.8</v>
      </c>
      <c r="G158" s="15">
        <v>24</v>
      </c>
      <c r="H158" s="15">
        <v>25.2</v>
      </c>
      <c r="I158" s="15">
        <v>15.6</v>
      </c>
      <c r="J158" s="15">
        <v>19</v>
      </c>
      <c r="K158" s="15">
        <v>700</v>
      </c>
      <c r="L158" s="15">
        <v>0.25</v>
      </c>
      <c r="M158" s="15">
        <v>1</v>
      </c>
      <c r="N158" s="15">
        <v>18.2</v>
      </c>
      <c r="O158" s="15">
        <v>175</v>
      </c>
      <c r="P158" s="15">
        <v>1</v>
      </c>
      <c r="Q158" s="15" t="s">
        <v>910</v>
      </c>
    </row>
    <row r="159" spans="1:17" ht="14.5">
      <c r="A159" s="3" t="s">
        <v>7739</v>
      </c>
      <c r="B159" s="15" t="s">
        <v>1</v>
      </c>
      <c r="C159" s="15" t="s">
        <v>5</v>
      </c>
      <c r="D159" s="15">
        <v>3000</v>
      </c>
      <c r="E159" s="15">
        <v>5</v>
      </c>
      <c r="F159" s="15">
        <v>22.8</v>
      </c>
      <c r="G159" s="15">
        <v>24</v>
      </c>
      <c r="H159" s="15">
        <v>25.2</v>
      </c>
      <c r="I159" s="15">
        <v>15.6</v>
      </c>
      <c r="J159" s="15">
        <v>19</v>
      </c>
      <c r="K159" s="15">
        <v>700</v>
      </c>
      <c r="L159" s="15">
        <v>0.25</v>
      </c>
      <c r="M159" s="15">
        <v>1</v>
      </c>
      <c r="N159" s="15">
        <v>18.2</v>
      </c>
      <c r="O159" s="15">
        <v>175</v>
      </c>
      <c r="P159" s="15">
        <v>1</v>
      </c>
      <c r="Q159" s="15" t="s">
        <v>3</v>
      </c>
    </row>
    <row r="160" spans="1:17" ht="14.5">
      <c r="A160" s="3" t="s">
        <v>7740</v>
      </c>
      <c r="B160" s="15" t="s">
        <v>1</v>
      </c>
      <c r="C160" s="15" t="s">
        <v>5</v>
      </c>
      <c r="D160" s="15">
        <v>3000</v>
      </c>
      <c r="E160" s="15">
        <v>5</v>
      </c>
      <c r="F160" s="15">
        <v>25.65</v>
      </c>
      <c r="G160" s="15">
        <v>27</v>
      </c>
      <c r="H160" s="15">
        <v>28.35</v>
      </c>
      <c r="I160" s="15">
        <v>13.9</v>
      </c>
      <c r="J160" s="15">
        <v>23</v>
      </c>
      <c r="K160" s="15">
        <v>700</v>
      </c>
      <c r="L160" s="15">
        <v>0.25</v>
      </c>
      <c r="M160" s="15">
        <v>1</v>
      </c>
      <c r="N160" s="15">
        <v>20.6</v>
      </c>
      <c r="O160" s="15">
        <v>175</v>
      </c>
      <c r="P160" s="15">
        <v>1</v>
      </c>
      <c r="Q160" s="15" t="s">
        <v>910</v>
      </c>
    </row>
    <row r="161" spans="1:17" ht="14.5">
      <c r="A161" s="3" t="s">
        <v>7741</v>
      </c>
      <c r="B161" s="15" t="s">
        <v>1</v>
      </c>
      <c r="C161" s="15" t="s">
        <v>5</v>
      </c>
      <c r="D161" s="15">
        <v>3000</v>
      </c>
      <c r="E161" s="15">
        <v>5</v>
      </c>
      <c r="F161" s="15">
        <v>25.65</v>
      </c>
      <c r="G161" s="15">
        <v>27</v>
      </c>
      <c r="H161" s="15">
        <v>28.35</v>
      </c>
      <c r="I161" s="15">
        <v>13.9</v>
      </c>
      <c r="J161" s="15">
        <v>23</v>
      </c>
      <c r="K161" s="15">
        <v>700</v>
      </c>
      <c r="L161" s="15">
        <v>0.25</v>
      </c>
      <c r="M161" s="15">
        <v>1</v>
      </c>
      <c r="N161" s="15">
        <v>20.6</v>
      </c>
      <c r="O161" s="15">
        <v>175</v>
      </c>
      <c r="P161" s="15">
        <v>1</v>
      </c>
      <c r="Q161" s="15" t="s">
        <v>3</v>
      </c>
    </row>
    <row r="162" spans="1:17" ht="14.5">
      <c r="A162" s="3" t="s">
        <v>7742</v>
      </c>
      <c r="B162" s="15" t="s">
        <v>1</v>
      </c>
      <c r="C162" s="15" t="s">
        <v>5</v>
      </c>
      <c r="D162" s="15">
        <v>3000</v>
      </c>
      <c r="E162" s="15">
        <v>5</v>
      </c>
      <c r="F162" s="15">
        <v>28.5</v>
      </c>
      <c r="G162" s="15">
        <v>30</v>
      </c>
      <c r="H162" s="15">
        <v>31.5</v>
      </c>
      <c r="I162" s="15">
        <v>12.5</v>
      </c>
      <c r="J162" s="15">
        <v>26</v>
      </c>
      <c r="K162" s="15">
        <v>750</v>
      </c>
      <c r="L162" s="15">
        <v>0.25</v>
      </c>
      <c r="M162" s="15">
        <v>1</v>
      </c>
      <c r="N162" s="15">
        <v>22.8</v>
      </c>
      <c r="O162" s="15">
        <v>175</v>
      </c>
      <c r="P162" s="15">
        <v>1</v>
      </c>
      <c r="Q162" s="15" t="s">
        <v>910</v>
      </c>
    </row>
    <row r="163" spans="1:17" ht="14.5">
      <c r="A163" s="3" t="s">
        <v>7743</v>
      </c>
      <c r="B163" s="15" t="s">
        <v>1</v>
      </c>
      <c r="C163" s="15" t="s">
        <v>5</v>
      </c>
      <c r="D163" s="15">
        <v>3000</v>
      </c>
      <c r="E163" s="15">
        <v>5</v>
      </c>
      <c r="F163" s="15">
        <v>28.5</v>
      </c>
      <c r="G163" s="15">
        <v>30</v>
      </c>
      <c r="H163" s="15">
        <v>31.5</v>
      </c>
      <c r="I163" s="15">
        <v>12.5</v>
      </c>
      <c r="J163" s="15">
        <v>26</v>
      </c>
      <c r="K163" s="15">
        <v>750</v>
      </c>
      <c r="L163" s="15">
        <v>0.25</v>
      </c>
      <c r="M163" s="15">
        <v>1</v>
      </c>
      <c r="N163" s="15">
        <v>22.8</v>
      </c>
      <c r="O163" s="15">
        <v>175</v>
      </c>
      <c r="P163" s="15">
        <v>1</v>
      </c>
      <c r="Q163" s="15" t="s">
        <v>3</v>
      </c>
    </row>
    <row r="164" spans="1:17" ht="14.5">
      <c r="A164" s="3" t="s">
        <v>7744</v>
      </c>
      <c r="B164" s="15" t="s">
        <v>1</v>
      </c>
      <c r="C164" s="15" t="s">
        <v>5</v>
      </c>
      <c r="D164" s="15">
        <v>3000</v>
      </c>
      <c r="E164" s="15">
        <v>5</v>
      </c>
      <c r="F164" s="15">
        <v>31.35</v>
      </c>
      <c r="G164" s="15">
        <v>33</v>
      </c>
      <c r="H164" s="15">
        <v>34.65</v>
      </c>
      <c r="I164" s="15">
        <v>11.4</v>
      </c>
      <c r="J164" s="15">
        <v>33</v>
      </c>
      <c r="K164" s="15">
        <v>800</v>
      </c>
      <c r="L164" s="15">
        <v>0.25</v>
      </c>
      <c r="M164" s="15">
        <v>1</v>
      </c>
      <c r="N164" s="15">
        <v>25.1</v>
      </c>
      <c r="O164" s="15">
        <v>175</v>
      </c>
      <c r="P164" s="15">
        <v>1</v>
      </c>
      <c r="Q164" s="15" t="s">
        <v>910</v>
      </c>
    </row>
    <row r="165" spans="1:17" ht="14.5">
      <c r="A165" s="3" t="s">
        <v>7745</v>
      </c>
      <c r="B165" s="15" t="s">
        <v>1</v>
      </c>
      <c r="C165" s="15" t="s">
        <v>5</v>
      </c>
      <c r="D165" s="15">
        <v>3000</v>
      </c>
      <c r="E165" s="15">
        <v>5</v>
      </c>
      <c r="F165" s="15">
        <v>31.35</v>
      </c>
      <c r="G165" s="15">
        <v>33</v>
      </c>
      <c r="H165" s="15">
        <v>34.65</v>
      </c>
      <c r="I165" s="15">
        <v>11.4</v>
      </c>
      <c r="J165" s="15">
        <v>33</v>
      </c>
      <c r="K165" s="15">
        <v>800</v>
      </c>
      <c r="L165" s="15">
        <v>0.25</v>
      </c>
      <c r="M165" s="15">
        <v>1</v>
      </c>
      <c r="N165" s="15">
        <v>25.1</v>
      </c>
      <c r="O165" s="15">
        <v>175</v>
      </c>
      <c r="P165" s="15">
        <v>1</v>
      </c>
      <c r="Q165" s="15" t="s">
        <v>3</v>
      </c>
    </row>
    <row r="166" spans="1:17" ht="14.5">
      <c r="A166" s="3" t="s">
        <v>7746</v>
      </c>
      <c r="B166" s="15" t="s">
        <v>1</v>
      </c>
      <c r="C166" s="15" t="s">
        <v>5</v>
      </c>
      <c r="D166" s="15">
        <v>3000</v>
      </c>
      <c r="E166" s="15">
        <v>5</v>
      </c>
      <c r="F166" s="15">
        <v>34.200000000000003</v>
      </c>
      <c r="G166" s="15">
        <v>36</v>
      </c>
      <c r="H166" s="15">
        <v>37.799999999999997</v>
      </c>
      <c r="I166" s="15">
        <v>10.4</v>
      </c>
      <c r="J166" s="15">
        <v>38</v>
      </c>
      <c r="K166" s="15">
        <v>850</v>
      </c>
      <c r="L166" s="15">
        <v>0.25</v>
      </c>
      <c r="M166" s="15">
        <v>1</v>
      </c>
      <c r="N166" s="15">
        <v>27.4</v>
      </c>
      <c r="O166" s="15">
        <v>175</v>
      </c>
      <c r="P166" s="15">
        <v>1</v>
      </c>
      <c r="Q166" s="15" t="s">
        <v>910</v>
      </c>
    </row>
    <row r="167" spans="1:17" ht="14.5">
      <c r="A167" s="3" t="s">
        <v>7747</v>
      </c>
      <c r="B167" s="15" t="s">
        <v>1</v>
      </c>
      <c r="C167" s="15" t="s">
        <v>5</v>
      </c>
      <c r="D167" s="15">
        <v>3000</v>
      </c>
      <c r="E167" s="15">
        <v>5</v>
      </c>
      <c r="F167" s="15">
        <v>34.200000000000003</v>
      </c>
      <c r="G167" s="15">
        <v>36</v>
      </c>
      <c r="H167" s="15">
        <v>37.799999999999997</v>
      </c>
      <c r="I167" s="15">
        <v>10.4</v>
      </c>
      <c r="J167" s="15">
        <v>38</v>
      </c>
      <c r="K167" s="15">
        <v>850</v>
      </c>
      <c r="L167" s="15">
        <v>0.25</v>
      </c>
      <c r="M167" s="15">
        <v>1</v>
      </c>
      <c r="N167" s="15">
        <v>27.4</v>
      </c>
      <c r="O167" s="15">
        <v>175</v>
      </c>
      <c r="P167" s="15">
        <v>1</v>
      </c>
      <c r="Q167" s="15" t="s">
        <v>3</v>
      </c>
    </row>
    <row r="168" spans="1:17" ht="14.5">
      <c r="A168" s="3" t="s">
        <v>7748</v>
      </c>
      <c r="B168" s="15" t="s">
        <v>1</v>
      </c>
      <c r="C168" s="15" t="s">
        <v>5</v>
      </c>
      <c r="D168" s="15">
        <v>3000</v>
      </c>
      <c r="E168" s="15">
        <v>5</v>
      </c>
      <c r="F168" s="15">
        <v>37.049999999999997</v>
      </c>
      <c r="G168" s="15">
        <v>39</v>
      </c>
      <c r="H168" s="15">
        <v>40.950000000000003</v>
      </c>
      <c r="I168" s="15">
        <v>9.6</v>
      </c>
      <c r="J168" s="15">
        <v>45</v>
      </c>
      <c r="K168" s="15">
        <v>900</v>
      </c>
      <c r="L168" s="15">
        <v>0.25</v>
      </c>
      <c r="M168" s="15">
        <v>1</v>
      </c>
      <c r="N168" s="15">
        <v>29.7</v>
      </c>
      <c r="O168" s="15">
        <v>175</v>
      </c>
      <c r="P168" s="15">
        <v>1</v>
      </c>
      <c r="Q168" s="15" t="s">
        <v>910</v>
      </c>
    </row>
    <row r="169" spans="1:17" ht="14.5">
      <c r="A169" s="3" t="s">
        <v>7749</v>
      </c>
      <c r="B169" s="15" t="s">
        <v>1</v>
      </c>
      <c r="C169" s="15" t="s">
        <v>5</v>
      </c>
      <c r="D169" s="15">
        <v>3000</v>
      </c>
      <c r="E169" s="15">
        <v>5</v>
      </c>
      <c r="F169" s="15">
        <v>37.049999999999997</v>
      </c>
      <c r="G169" s="15">
        <v>39</v>
      </c>
      <c r="H169" s="15">
        <v>40.950000000000003</v>
      </c>
      <c r="I169" s="15">
        <v>9.6</v>
      </c>
      <c r="J169" s="15">
        <v>45</v>
      </c>
      <c r="K169" s="15">
        <v>900</v>
      </c>
      <c r="L169" s="15">
        <v>0.25</v>
      </c>
      <c r="M169" s="15">
        <v>1</v>
      </c>
      <c r="N169" s="15">
        <v>29.7</v>
      </c>
      <c r="O169" s="15">
        <v>175</v>
      </c>
      <c r="P169" s="15">
        <v>1</v>
      </c>
      <c r="Q169" s="15" t="s">
        <v>3</v>
      </c>
    </row>
    <row r="170" spans="1:17" ht="14.5">
      <c r="A170" s="3" t="s">
        <v>7750</v>
      </c>
      <c r="B170" s="15" t="s">
        <v>1</v>
      </c>
      <c r="C170" s="15" t="s">
        <v>5</v>
      </c>
      <c r="D170" s="15">
        <v>3000</v>
      </c>
      <c r="E170" s="15">
        <v>5</v>
      </c>
      <c r="F170" s="15">
        <v>40.85</v>
      </c>
      <c r="G170" s="15">
        <v>43</v>
      </c>
      <c r="H170" s="15">
        <v>45.15</v>
      </c>
      <c r="I170" s="15">
        <v>8.6999999999999993</v>
      </c>
      <c r="J170" s="15">
        <v>53</v>
      </c>
      <c r="K170" s="15">
        <v>950</v>
      </c>
      <c r="L170" s="15">
        <v>0.25</v>
      </c>
      <c r="M170" s="15">
        <v>1</v>
      </c>
      <c r="N170" s="15">
        <v>32.700000000000003</v>
      </c>
      <c r="O170" s="15">
        <v>175</v>
      </c>
      <c r="P170" s="15">
        <v>1</v>
      </c>
      <c r="Q170" s="15" t="s">
        <v>910</v>
      </c>
    </row>
    <row r="171" spans="1:17" ht="14.5">
      <c r="A171" s="3" t="s">
        <v>7751</v>
      </c>
      <c r="B171" s="15" t="s">
        <v>1</v>
      </c>
      <c r="C171" s="15" t="s">
        <v>5</v>
      </c>
      <c r="D171" s="15">
        <v>3000</v>
      </c>
      <c r="E171" s="15">
        <v>5</v>
      </c>
      <c r="F171" s="15">
        <v>40.85</v>
      </c>
      <c r="G171" s="15">
        <v>43</v>
      </c>
      <c r="H171" s="15">
        <v>45.15</v>
      </c>
      <c r="I171" s="15">
        <v>8.6999999999999993</v>
      </c>
      <c r="J171" s="15">
        <v>53</v>
      </c>
      <c r="K171" s="15">
        <v>950</v>
      </c>
      <c r="L171" s="15">
        <v>0.25</v>
      </c>
      <c r="M171" s="15">
        <v>1</v>
      </c>
      <c r="N171" s="15">
        <v>32.700000000000003</v>
      </c>
      <c r="O171" s="15">
        <v>175</v>
      </c>
      <c r="P171" s="15">
        <v>1</v>
      </c>
      <c r="Q171" s="15" t="s">
        <v>3</v>
      </c>
    </row>
    <row r="172" spans="1:17" ht="14.5">
      <c r="A172" s="3" t="s">
        <v>7752</v>
      </c>
      <c r="B172" s="15" t="s">
        <v>1</v>
      </c>
      <c r="C172" s="15" t="s">
        <v>5</v>
      </c>
      <c r="D172" s="15">
        <v>3000</v>
      </c>
      <c r="E172" s="15">
        <v>5</v>
      </c>
      <c r="F172" s="15">
        <v>44.65</v>
      </c>
      <c r="G172" s="15">
        <v>47</v>
      </c>
      <c r="H172" s="15">
        <v>49.35</v>
      </c>
      <c r="I172" s="15">
        <v>8</v>
      </c>
      <c r="J172" s="15">
        <v>67</v>
      </c>
      <c r="K172" s="15">
        <v>1000</v>
      </c>
      <c r="L172" s="15">
        <v>0.25</v>
      </c>
      <c r="M172" s="15">
        <v>1</v>
      </c>
      <c r="N172" s="15">
        <v>35.799999999999997</v>
      </c>
      <c r="O172" s="15">
        <v>175</v>
      </c>
      <c r="P172" s="15">
        <v>1</v>
      </c>
      <c r="Q172" s="15" t="s">
        <v>910</v>
      </c>
    </row>
    <row r="173" spans="1:17" ht="14.5">
      <c r="A173" s="3" t="s">
        <v>7753</v>
      </c>
      <c r="B173" s="15" t="s">
        <v>1</v>
      </c>
      <c r="C173" s="15" t="s">
        <v>5</v>
      </c>
      <c r="D173" s="15">
        <v>3000</v>
      </c>
      <c r="E173" s="15">
        <v>5</v>
      </c>
      <c r="F173" s="15">
        <v>44.65</v>
      </c>
      <c r="G173" s="15">
        <v>47</v>
      </c>
      <c r="H173" s="15">
        <v>49.35</v>
      </c>
      <c r="I173" s="15">
        <v>8</v>
      </c>
      <c r="J173" s="15">
        <v>67</v>
      </c>
      <c r="K173" s="15">
        <v>1000</v>
      </c>
      <c r="L173" s="15">
        <v>0.25</v>
      </c>
      <c r="M173" s="15">
        <v>1</v>
      </c>
      <c r="N173" s="15">
        <v>35.799999999999997</v>
      </c>
      <c r="O173" s="15">
        <v>175</v>
      </c>
      <c r="P173" s="15">
        <v>1</v>
      </c>
      <c r="Q173" s="15" t="s">
        <v>3</v>
      </c>
    </row>
    <row r="174" spans="1:17" ht="14.5">
      <c r="A174" s="3" t="s">
        <v>7754</v>
      </c>
      <c r="B174" s="15" t="s">
        <v>1</v>
      </c>
      <c r="C174" s="15" t="s">
        <v>5</v>
      </c>
      <c r="D174" s="15">
        <v>3000</v>
      </c>
      <c r="E174" s="15">
        <v>5</v>
      </c>
      <c r="F174" s="15">
        <v>48.45</v>
      </c>
      <c r="G174" s="15">
        <v>51</v>
      </c>
      <c r="H174" s="15">
        <v>53.55</v>
      </c>
      <c r="I174" s="15">
        <v>7.3</v>
      </c>
      <c r="J174" s="15">
        <v>70</v>
      </c>
      <c r="K174" s="15">
        <v>1100</v>
      </c>
      <c r="L174" s="15">
        <v>0.25</v>
      </c>
      <c r="M174" s="15">
        <v>1</v>
      </c>
      <c r="N174" s="15">
        <v>38.799999999999997</v>
      </c>
      <c r="O174" s="15">
        <v>175</v>
      </c>
      <c r="P174" s="15">
        <v>1</v>
      </c>
      <c r="Q174" s="15" t="s">
        <v>910</v>
      </c>
    </row>
    <row r="175" spans="1:17" ht="14.5">
      <c r="A175" s="3" t="s">
        <v>7755</v>
      </c>
      <c r="B175" s="15" t="s">
        <v>1</v>
      </c>
      <c r="C175" s="15" t="s">
        <v>5</v>
      </c>
      <c r="D175" s="15">
        <v>3000</v>
      </c>
      <c r="E175" s="15">
        <v>5</v>
      </c>
      <c r="F175" s="15">
        <v>48.45</v>
      </c>
      <c r="G175" s="15">
        <v>51</v>
      </c>
      <c r="H175" s="15">
        <v>53.55</v>
      </c>
      <c r="I175" s="15">
        <v>7.3</v>
      </c>
      <c r="J175" s="15">
        <v>70</v>
      </c>
      <c r="K175" s="15">
        <v>1100</v>
      </c>
      <c r="L175" s="15">
        <v>0.25</v>
      </c>
      <c r="M175" s="15">
        <v>1</v>
      </c>
      <c r="N175" s="15">
        <v>38.799999999999997</v>
      </c>
      <c r="O175" s="15">
        <v>175</v>
      </c>
      <c r="P175" s="15">
        <v>1</v>
      </c>
      <c r="Q175" s="15" t="s">
        <v>3</v>
      </c>
    </row>
    <row r="176" spans="1:17" ht="14.5">
      <c r="A176" s="3" t="s">
        <v>7756</v>
      </c>
      <c r="B176" s="15" t="s">
        <v>1</v>
      </c>
      <c r="C176" s="15" t="s">
        <v>5</v>
      </c>
      <c r="D176" s="15">
        <v>3000</v>
      </c>
      <c r="E176" s="15">
        <v>5</v>
      </c>
      <c r="F176" s="15">
        <v>53.2</v>
      </c>
      <c r="G176" s="15">
        <v>56</v>
      </c>
      <c r="H176" s="15">
        <v>58.8</v>
      </c>
      <c r="I176" s="15">
        <v>6.7</v>
      </c>
      <c r="J176" s="15">
        <v>86</v>
      </c>
      <c r="K176" s="15">
        <v>1300</v>
      </c>
      <c r="L176" s="15">
        <v>0.25</v>
      </c>
      <c r="M176" s="15">
        <v>1</v>
      </c>
      <c r="N176" s="15">
        <v>42.6</v>
      </c>
      <c r="O176" s="15">
        <v>175</v>
      </c>
      <c r="P176" s="15">
        <v>1</v>
      </c>
      <c r="Q176" s="15" t="s">
        <v>910</v>
      </c>
    </row>
    <row r="177" spans="1:17" ht="14.5">
      <c r="A177" s="3" t="s">
        <v>7757</v>
      </c>
      <c r="B177" s="15" t="s">
        <v>1</v>
      </c>
      <c r="C177" s="15" t="s">
        <v>5</v>
      </c>
      <c r="D177" s="15">
        <v>3000</v>
      </c>
      <c r="E177" s="15">
        <v>5</v>
      </c>
      <c r="F177" s="15">
        <v>53.2</v>
      </c>
      <c r="G177" s="15">
        <v>56</v>
      </c>
      <c r="H177" s="15">
        <v>58.8</v>
      </c>
      <c r="I177" s="15">
        <v>6.7</v>
      </c>
      <c r="J177" s="15">
        <v>86</v>
      </c>
      <c r="K177" s="15">
        <v>1300</v>
      </c>
      <c r="L177" s="15">
        <v>0.25</v>
      </c>
      <c r="M177" s="15">
        <v>1</v>
      </c>
      <c r="N177" s="15">
        <v>42.6</v>
      </c>
      <c r="O177" s="15">
        <v>175</v>
      </c>
      <c r="P177" s="15">
        <v>1</v>
      </c>
      <c r="Q177" s="15" t="s">
        <v>3</v>
      </c>
    </row>
    <row r="178" spans="1:17" ht="14.5">
      <c r="A178" s="3" t="s">
        <v>7758</v>
      </c>
      <c r="B178" s="15" t="s">
        <v>1</v>
      </c>
      <c r="C178" s="15" t="s">
        <v>5</v>
      </c>
      <c r="D178" s="15">
        <v>3000</v>
      </c>
      <c r="E178" s="15">
        <v>5</v>
      </c>
      <c r="F178" s="15">
        <v>58.9</v>
      </c>
      <c r="G178" s="15">
        <v>62</v>
      </c>
      <c r="H178" s="15">
        <v>65.099999999999994</v>
      </c>
      <c r="I178" s="15">
        <v>6</v>
      </c>
      <c r="J178" s="15">
        <v>100</v>
      </c>
      <c r="K178" s="15">
        <v>1500</v>
      </c>
      <c r="L178" s="15">
        <v>0.25</v>
      </c>
      <c r="M178" s="15">
        <v>1</v>
      </c>
      <c r="N178" s="15">
        <v>47.1</v>
      </c>
      <c r="O178" s="15">
        <v>175</v>
      </c>
      <c r="P178" s="15">
        <v>1</v>
      </c>
      <c r="Q178" s="15" t="s">
        <v>910</v>
      </c>
    </row>
    <row r="179" spans="1:17" ht="14.5">
      <c r="A179" s="3" t="s">
        <v>7759</v>
      </c>
      <c r="B179" s="15" t="s">
        <v>1</v>
      </c>
      <c r="C179" s="15" t="s">
        <v>5</v>
      </c>
      <c r="D179" s="15">
        <v>3000</v>
      </c>
      <c r="E179" s="15">
        <v>5</v>
      </c>
      <c r="F179" s="15">
        <v>58.9</v>
      </c>
      <c r="G179" s="15">
        <v>62</v>
      </c>
      <c r="H179" s="15">
        <v>65.099999999999994</v>
      </c>
      <c r="I179" s="15">
        <v>6</v>
      </c>
      <c r="J179" s="15">
        <v>100</v>
      </c>
      <c r="K179" s="15">
        <v>1500</v>
      </c>
      <c r="L179" s="15">
        <v>0.25</v>
      </c>
      <c r="M179" s="15">
        <v>1</v>
      </c>
      <c r="N179" s="15">
        <v>47.1</v>
      </c>
      <c r="O179" s="15">
        <v>175</v>
      </c>
      <c r="P179" s="15">
        <v>1</v>
      </c>
      <c r="Q179" s="15" t="s">
        <v>3</v>
      </c>
    </row>
    <row r="180" spans="1:17" ht="14.5">
      <c r="A180" s="3" t="s">
        <v>7760</v>
      </c>
      <c r="B180" s="15" t="s">
        <v>1</v>
      </c>
      <c r="C180" s="15" t="s">
        <v>5</v>
      </c>
      <c r="D180" s="15">
        <v>3000</v>
      </c>
      <c r="E180" s="15">
        <v>5</v>
      </c>
      <c r="F180" s="15">
        <v>64.599999999999994</v>
      </c>
      <c r="G180" s="15">
        <v>68</v>
      </c>
      <c r="H180" s="15">
        <v>71.400000000000006</v>
      </c>
      <c r="I180" s="15">
        <v>5.5</v>
      </c>
      <c r="J180" s="15">
        <v>120</v>
      </c>
      <c r="K180" s="15">
        <v>1700</v>
      </c>
      <c r="L180" s="15">
        <v>0.25</v>
      </c>
      <c r="M180" s="15">
        <v>1</v>
      </c>
      <c r="N180" s="15">
        <v>51.7</v>
      </c>
      <c r="O180" s="15">
        <v>175</v>
      </c>
      <c r="P180" s="15">
        <v>1</v>
      </c>
      <c r="Q180" s="15" t="s">
        <v>910</v>
      </c>
    </row>
    <row r="181" spans="1:17" ht="14.5">
      <c r="A181" s="3" t="s">
        <v>7761</v>
      </c>
      <c r="B181" s="15" t="s">
        <v>1</v>
      </c>
      <c r="C181" s="15" t="s">
        <v>5</v>
      </c>
      <c r="D181" s="15">
        <v>3000</v>
      </c>
      <c r="E181" s="15">
        <v>5</v>
      </c>
      <c r="F181" s="15">
        <v>64.599999999999994</v>
      </c>
      <c r="G181" s="15">
        <v>68</v>
      </c>
      <c r="H181" s="15">
        <v>71.400000000000006</v>
      </c>
      <c r="I181" s="15">
        <v>5.5</v>
      </c>
      <c r="J181" s="15">
        <v>120</v>
      </c>
      <c r="K181" s="15">
        <v>1700</v>
      </c>
      <c r="L181" s="15">
        <v>0.25</v>
      </c>
      <c r="M181" s="15">
        <v>1</v>
      </c>
      <c r="N181" s="15">
        <v>51.7</v>
      </c>
      <c r="O181" s="15">
        <v>175</v>
      </c>
      <c r="P181" s="15">
        <v>1</v>
      </c>
      <c r="Q181" s="15" t="s">
        <v>3</v>
      </c>
    </row>
    <row r="182" spans="1:17" ht="14.5">
      <c r="A182" s="3" t="s">
        <v>7762</v>
      </c>
      <c r="B182" s="15" t="s">
        <v>1</v>
      </c>
      <c r="C182" s="15" t="s">
        <v>5</v>
      </c>
      <c r="D182" s="15">
        <v>3000</v>
      </c>
      <c r="E182" s="15">
        <v>5</v>
      </c>
      <c r="F182" s="15">
        <v>71.25</v>
      </c>
      <c r="G182" s="15">
        <v>75</v>
      </c>
      <c r="H182" s="15">
        <v>78.75</v>
      </c>
      <c r="I182" s="15">
        <v>5</v>
      </c>
      <c r="J182" s="15">
        <v>140</v>
      </c>
      <c r="K182" s="15">
        <v>2000</v>
      </c>
      <c r="L182" s="15">
        <v>0.25</v>
      </c>
      <c r="M182" s="15">
        <v>1</v>
      </c>
      <c r="N182" s="15">
        <v>56</v>
      </c>
      <c r="O182" s="15">
        <v>175</v>
      </c>
      <c r="P182" s="15">
        <v>1</v>
      </c>
      <c r="Q182" s="15" t="s">
        <v>910</v>
      </c>
    </row>
    <row r="183" spans="1:17" ht="14.5">
      <c r="A183" s="3" t="s">
        <v>7763</v>
      </c>
      <c r="B183" s="15" t="s">
        <v>1</v>
      </c>
      <c r="C183" s="15" t="s">
        <v>5</v>
      </c>
      <c r="D183" s="15">
        <v>3000</v>
      </c>
      <c r="E183" s="15">
        <v>5</v>
      </c>
      <c r="F183" s="15">
        <v>71.25</v>
      </c>
      <c r="G183" s="15">
        <v>75</v>
      </c>
      <c r="H183" s="15">
        <v>78.75</v>
      </c>
      <c r="I183" s="15">
        <v>5</v>
      </c>
      <c r="J183" s="15">
        <v>140</v>
      </c>
      <c r="K183" s="15">
        <v>2000</v>
      </c>
      <c r="L183" s="15">
        <v>0.25</v>
      </c>
      <c r="M183" s="15">
        <v>1</v>
      </c>
      <c r="N183" s="15">
        <v>56</v>
      </c>
      <c r="O183" s="15">
        <v>175</v>
      </c>
      <c r="P183" s="15">
        <v>1</v>
      </c>
      <c r="Q183" s="15" t="s">
        <v>3</v>
      </c>
    </row>
    <row r="184" spans="1:17" ht="14.5">
      <c r="A184" s="3" t="s">
        <v>7764</v>
      </c>
      <c r="B184" s="15" t="s">
        <v>1</v>
      </c>
      <c r="C184" s="15" t="s">
        <v>5</v>
      </c>
      <c r="D184" s="15">
        <v>3000</v>
      </c>
      <c r="E184" s="15">
        <v>5</v>
      </c>
      <c r="F184" s="15">
        <v>77.900000000000006</v>
      </c>
      <c r="G184" s="15">
        <v>82</v>
      </c>
      <c r="H184" s="15">
        <v>86.1</v>
      </c>
      <c r="I184" s="15">
        <v>4.5999999999999996</v>
      </c>
      <c r="J184" s="15">
        <v>160</v>
      </c>
      <c r="K184" s="15">
        <v>2500</v>
      </c>
      <c r="L184" s="15">
        <v>0.25</v>
      </c>
      <c r="M184" s="15">
        <v>1</v>
      </c>
      <c r="N184" s="15">
        <v>62.2</v>
      </c>
      <c r="O184" s="15">
        <v>175</v>
      </c>
      <c r="P184" s="15">
        <v>1</v>
      </c>
      <c r="Q184" s="15" t="s">
        <v>910</v>
      </c>
    </row>
    <row r="185" spans="1:17" ht="14.5">
      <c r="A185" s="3" t="s">
        <v>7765</v>
      </c>
      <c r="B185" s="15" t="s">
        <v>1</v>
      </c>
      <c r="C185" s="15" t="s">
        <v>5</v>
      </c>
      <c r="D185" s="15">
        <v>3000</v>
      </c>
      <c r="E185" s="15">
        <v>5</v>
      </c>
      <c r="F185" s="15">
        <v>77.900000000000006</v>
      </c>
      <c r="G185" s="15">
        <v>82</v>
      </c>
      <c r="H185" s="15">
        <v>86.1</v>
      </c>
      <c r="I185" s="15">
        <v>4.5999999999999996</v>
      </c>
      <c r="J185" s="15">
        <v>160</v>
      </c>
      <c r="K185" s="15">
        <v>2500</v>
      </c>
      <c r="L185" s="15">
        <v>0.25</v>
      </c>
      <c r="M185" s="15">
        <v>1</v>
      </c>
      <c r="N185" s="15">
        <v>62.2</v>
      </c>
      <c r="O185" s="15">
        <v>175</v>
      </c>
      <c r="P185" s="15">
        <v>1</v>
      </c>
      <c r="Q185" s="15" t="s">
        <v>3</v>
      </c>
    </row>
    <row r="186" spans="1:17" ht="14.5">
      <c r="A186" s="3" t="s">
        <v>7766</v>
      </c>
      <c r="B186" s="15" t="s">
        <v>1</v>
      </c>
      <c r="C186" s="15" t="s">
        <v>5</v>
      </c>
      <c r="D186" s="15">
        <v>3000</v>
      </c>
      <c r="E186" s="15">
        <v>5</v>
      </c>
      <c r="F186" s="15">
        <v>86.45</v>
      </c>
      <c r="G186" s="15">
        <v>91</v>
      </c>
      <c r="H186" s="15">
        <v>95.55</v>
      </c>
      <c r="I186" s="15">
        <v>4.0999999999999996</v>
      </c>
      <c r="J186" s="15">
        <v>200</v>
      </c>
      <c r="K186" s="15">
        <v>3000</v>
      </c>
      <c r="L186" s="15">
        <v>0.25</v>
      </c>
      <c r="M186" s="15">
        <v>1</v>
      </c>
      <c r="N186" s="15">
        <v>69.2</v>
      </c>
      <c r="O186" s="15">
        <v>175</v>
      </c>
      <c r="P186" s="15">
        <v>1</v>
      </c>
      <c r="Q186" s="15" t="s">
        <v>910</v>
      </c>
    </row>
    <row r="187" spans="1:17" ht="14.5">
      <c r="A187" s="3" t="s">
        <v>7767</v>
      </c>
      <c r="B187" s="15" t="s">
        <v>1</v>
      </c>
      <c r="C187" s="15" t="s">
        <v>5</v>
      </c>
      <c r="D187" s="15">
        <v>3000</v>
      </c>
      <c r="E187" s="15">
        <v>5</v>
      </c>
      <c r="F187" s="15">
        <v>86.45</v>
      </c>
      <c r="G187" s="15">
        <v>91</v>
      </c>
      <c r="H187" s="15">
        <v>95.55</v>
      </c>
      <c r="I187" s="15">
        <v>4.0999999999999996</v>
      </c>
      <c r="J187" s="15">
        <v>200</v>
      </c>
      <c r="K187" s="15">
        <v>3000</v>
      </c>
      <c r="L187" s="15">
        <v>0.25</v>
      </c>
      <c r="M187" s="15">
        <v>1</v>
      </c>
      <c r="N187" s="15">
        <v>69.2</v>
      </c>
      <c r="O187" s="15">
        <v>175</v>
      </c>
      <c r="P187" s="15">
        <v>1</v>
      </c>
      <c r="Q187" s="15" t="s">
        <v>3</v>
      </c>
    </row>
    <row r="188" spans="1:17" ht="14.5">
      <c r="A188" s="3" t="s">
        <v>7768</v>
      </c>
      <c r="B188" s="15" t="s">
        <v>1</v>
      </c>
      <c r="C188" s="15" t="s">
        <v>5</v>
      </c>
      <c r="D188" s="15">
        <v>3000</v>
      </c>
      <c r="E188" s="15">
        <v>5</v>
      </c>
      <c r="F188" s="15">
        <v>95</v>
      </c>
      <c r="G188" s="15">
        <v>100</v>
      </c>
      <c r="H188" s="15">
        <v>105</v>
      </c>
      <c r="I188" s="15">
        <v>3.7</v>
      </c>
      <c r="J188" s="15">
        <v>250</v>
      </c>
      <c r="K188" s="15">
        <v>3100</v>
      </c>
      <c r="L188" s="15">
        <v>0.25</v>
      </c>
      <c r="M188" s="15">
        <v>1</v>
      </c>
      <c r="N188" s="15">
        <v>76</v>
      </c>
      <c r="O188" s="15">
        <v>175</v>
      </c>
      <c r="P188" s="15">
        <v>1</v>
      </c>
      <c r="Q188" s="15" t="s">
        <v>910</v>
      </c>
    </row>
    <row r="189" spans="1:17" ht="14.5">
      <c r="A189" s="3" t="s">
        <v>7769</v>
      </c>
      <c r="B189" s="15" t="s">
        <v>1</v>
      </c>
      <c r="C189" s="15" t="s">
        <v>5</v>
      </c>
      <c r="D189" s="15">
        <v>3000</v>
      </c>
      <c r="E189" s="15">
        <v>5</v>
      </c>
      <c r="F189" s="15">
        <v>95</v>
      </c>
      <c r="G189" s="15">
        <v>100</v>
      </c>
      <c r="H189" s="15">
        <v>105</v>
      </c>
      <c r="I189" s="15">
        <v>3.7</v>
      </c>
      <c r="J189" s="15">
        <v>250</v>
      </c>
      <c r="K189" s="15">
        <v>3100</v>
      </c>
      <c r="L189" s="15">
        <v>0.25</v>
      </c>
      <c r="M189" s="15">
        <v>1</v>
      </c>
      <c r="N189" s="15">
        <v>76</v>
      </c>
      <c r="O189" s="15">
        <v>175</v>
      </c>
      <c r="P189" s="15">
        <v>1</v>
      </c>
      <c r="Q189" s="15" t="s">
        <v>3</v>
      </c>
    </row>
    <row r="190" spans="1:17" ht="14.5">
      <c r="A190" s="3" t="s">
        <v>7770</v>
      </c>
      <c r="B190" s="15" t="s">
        <v>1</v>
      </c>
      <c r="C190" s="15" t="s">
        <v>5</v>
      </c>
      <c r="D190" s="15">
        <v>3000</v>
      </c>
      <c r="E190" s="15">
        <v>5</v>
      </c>
      <c r="F190" s="15">
        <v>104.5</v>
      </c>
      <c r="G190" s="15">
        <v>110</v>
      </c>
      <c r="H190" s="15">
        <v>115.5</v>
      </c>
      <c r="I190" s="15">
        <v>3.4</v>
      </c>
      <c r="J190" s="15">
        <v>300</v>
      </c>
      <c r="K190" s="15">
        <v>4000</v>
      </c>
      <c r="L190" s="15">
        <v>0.25</v>
      </c>
      <c r="M190" s="15">
        <v>1</v>
      </c>
      <c r="N190" s="15">
        <v>83.6</v>
      </c>
      <c r="O190" s="15">
        <v>175</v>
      </c>
      <c r="P190" s="15">
        <v>1</v>
      </c>
      <c r="Q190" s="15" t="s">
        <v>910</v>
      </c>
    </row>
    <row r="191" spans="1:17" ht="14.5">
      <c r="A191" s="3" t="s">
        <v>7771</v>
      </c>
      <c r="B191" s="15" t="s">
        <v>1</v>
      </c>
      <c r="C191" s="15" t="s">
        <v>5</v>
      </c>
      <c r="D191" s="15">
        <v>3000</v>
      </c>
      <c r="E191" s="15">
        <v>5</v>
      </c>
      <c r="F191" s="15">
        <v>104.5</v>
      </c>
      <c r="G191" s="15">
        <v>110</v>
      </c>
      <c r="H191" s="15">
        <v>115.5</v>
      </c>
      <c r="I191" s="15">
        <v>3.4</v>
      </c>
      <c r="J191" s="15">
        <v>300</v>
      </c>
      <c r="K191" s="15">
        <v>4000</v>
      </c>
      <c r="L191" s="15">
        <v>0.25</v>
      </c>
      <c r="M191" s="15">
        <v>1</v>
      </c>
      <c r="N191" s="15">
        <v>83.6</v>
      </c>
      <c r="O191" s="15">
        <v>175</v>
      </c>
      <c r="P191" s="15">
        <v>1</v>
      </c>
      <c r="Q191" s="15" t="s">
        <v>3</v>
      </c>
    </row>
    <row r="192" spans="1:17" ht="14.5">
      <c r="A192" s="3" t="s">
        <v>7772</v>
      </c>
      <c r="B192" s="15" t="s">
        <v>1</v>
      </c>
      <c r="C192" s="15" t="s">
        <v>5</v>
      </c>
      <c r="D192" s="15">
        <v>3000</v>
      </c>
      <c r="E192" s="15">
        <v>5</v>
      </c>
      <c r="F192" s="15">
        <v>114</v>
      </c>
      <c r="G192" s="15">
        <v>120</v>
      </c>
      <c r="H192" s="15">
        <v>126</v>
      </c>
      <c r="I192" s="15">
        <v>3.1</v>
      </c>
      <c r="J192" s="15">
        <v>360</v>
      </c>
      <c r="K192" s="15">
        <v>4500</v>
      </c>
      <c r="L192" s="15">
        <v>0.25</v>
      </c>
      <c r="M192" s="15">
        <v>1</v>
      </c>
      <c r="N192" s="15">
        <v>91.2</v>
      </c>
      <c r="O192" s="15">
        <v>175</v>
      </c>
      <c r="P192" s="15">
        <v>1</v>
      </c>
      <c r="Q192" s="15" t="s">
        <v>910</v>
      </c>
    </row>
    <row r="193" spans="1:17" ht="14.5">
      <c r="A193" s="3" t="s">
        <v>7773</v>
      </c>
      <c r="B193" s="15" t="s">
        <v>1</v>
      </c>
      <c r="C193" s="15" t="s">
        <v>5</v>
      </c>
      <c r="D193" s="15">
        <v>3000</v>
      </c>
      <c r="E193" s="15">
        <v>5</v>
      </c>
      <c r="F193" s="15">
        <v>114</v>
      </c>
      <c r="G193" s="15">
        <v>120</v>
      </c>
      <c r="H193" s="15">
        <v>126</v>
      </c>
      <c r="I193" s="15">
        <v>3.1</v>
      </c>
      <c r="J193" s="15">
        <v>360</v>
      </c>
      <c r="K193" s="15">
        <v>4500</v>
      </c>
      <c r="L193" s="15">
        <v>0.25</v>
      </c>
      <c r="M193" s="15">
        <v>1</v>
      </c>
      <c r="N193" s="15">
        <v>91.2</v>
      </c>
      <c r="O193" s="15">
        <v>175</v>
      </c>
      <c r="P193" s="15">
        <v>1</v>
      </c>
      <c r="Q193" s="15" t="s">
        <v>3</v>
      </c>
    </row>
    <row r="194" spans="1:17" ht="14.5">
      <c r="A194" s="3" t="s">
        <v>7774</v>
      </c>
      <c r="B194" s="15" t="s">
        <v>1</v>
      </c>
      <c r="C194" s="15" t="s">
        <v>5</v>
      </c>
      <c r="D194" s="15">
        <v>3000</v>
      </c>
      <c r="E194" s="15">
        <v>5</v>
      </c>
      <c r="F194" s="15">
        <v>123.5</v>
      </c>
      <c r="G194" s="15">
        <v>130</v>
      </c>
      <c r="H194" s="15">
        <v>136.5</v>
      </c>
      <c r="I194" s="15">
        <v>2.9</v>
      </c>
      <c r="J194" s="15">
        <v>450</v>
      </c>
      <c r="K194" s="15">
        <v>5000</v>
      </c>
      <c r="L194" s="15">
        <v>0.25</v>
      </c>
      <c r="M194" s="15">
        <v>1</v>
      </c>
      <c r="N194" s="15">
        <v>98.8</v>
      </c>
      <c r="O194" s="15">
        <v>175</v>
      </c>
      <c r="P194" s="15">
        <v>1</v>
      </c>
      <c r="Q194" s="15" t="s">
        <v>910</v>
      </c>
    </row>
    <row r="195" spans="1:17" ht="14.5">
      <c r="A195" s="3" t="s">
        <v>7775</v>
      </c>
      <c r="B195" s="15" t="s">
        <v>1</v>
      </c>
      <c r="C195" s="15" t="s">
        <v>5</v>
      </c>
      <c r="D195" s="15">
        <v>3000</v>
      </c>
      <c r="E195" s="15">
        <v>5</v>
      </c>
      <c r="F195" s="15">
        <v>123.5</v>
      </c>
      <c r="G195" s="15">
        <v>130</v>
      </c>
      <c r="H195" s="15">
        <v>136.5</v>
      </c>
      <c r="I195" s="15">
        <v>2.9</v>
      </c>
      <c r="J195" s="15">
        <v>450</v>
      </c>
      <c r="K195" s="15">
        <v>5000</v>
      </c>
      <c r="L195" s="15">
        <v>0.25</v>
      </c>
      <c r="M195" s="15">
        <v>1</v>
      </c>
      <c r="N195" s="15">
        <v>98.8</v>
      </c>
      <c r="O195" s="15">
        <v>175</v>
      </c>
      <c r="P195" s="15">
        <v>1</v>
      </c>
      <c r="Q195" s="15" t="s">
        <v>3</v>
      </c>
    </row>
    <row r="196" spans="1:17" ht="14.5">
      <c r="A196" s="3" t="s">
        <v>7776</v>
      </c>
      <c r="B196" s="15" t="s">
        <v>1</v>
      </c>
      <c r="C196" s="15" t="s">
        <v>5</v>
      </c>
      <c r="D196" s="15">
        <v>3000</v>
      </c>
      <c r="E196" s="15">
        <v>5</v>
      </c>
      <c r="F196" s="15">
        <v>142.5</v>
      </c>
      <c r="G196" s="15">
        <v>150</v>
      </c>
      <c r="H196" s="15">
        <v>157.5</v>
      </c>
      <c r="I196" s="15">
        <v>2.5</v>
      </c>
      <c r="J196" s="15">
        <v>600</v>
      </c>
      <c r="K196" s="15">
        <v>6000</v>
      </c>
      <c r="L196" s="15">
        <v>0.25</v>
      </c>
      <c r="M196" s="15">
        <v>1</v>
      </c>
      <c r="N196" s="15">
        <v>114</v>
      </c>
      <c r="O196" s="15">
        <v>175</v>
      </c>
      <c r="P196" s="15">
        <v>1</v>
      </c>
      <c r="Q196" s="15" t="s">
        <v>910</v>
      </c>
    </row>
    <row r="197" spans="1:17" ht="14.5">
      <c r="A197" s="3" t="s">
        <v>7777</v>
      </c>
      <c r="B197" s="15" t="s">
        <v>1</v>
      </c>
      <c r="C197" s="15" t="s">
        <v>5</v>
      </c>
      <c r="D197" s="15">
        <v>3000</v>
      </c>
      <c r="E197" s="15">
        <v>5</v>
      </c>
      <c r="F197" s="15">
        <v>142.5</v>
      </c>
      <c r="G197" s="15">
        <v>150</v>
      </c>
      <c r="H197" s="15">
        <v>157.5</v>
      </c>
      <c r="I197" s="15">
        <v>2.5</v>
      </c>
      <c r="J197" s="15">
        <v>600</v>
      </c>
      <c r="K197" s="15">
        <v>6000</v>
      </c>
      <c r="L197" s="15">
        <v>0.25</v>
      </c>
      <c r="M197" s="15">
        <v>1</v>
      </c>
      <c r="N197" s="15">
        <v>114</v>
      </c>
      <c r="O197" s="15">
        <v>175</v>
      </c>
      <c r="P197" s="15">
        <v>1</v>
      </c>
      <c r="Q197" s="15" t="s">
        <v>3</v>
      </c>
    </row>
    <row r="198" spans="1:17" ht="14.5">
      <c r="A198" s="3" t="s">
        <v>7778</v>
      </c>
      <c r="B198" s="15" t="s">
        <v>1</v>
      </c>
      <c r="C198" s="15" t="s">
        <v>5</v>
      </c>
      <c r="D198" s="15">
        <v>3000</v>
      </c>
      <c r="E198" s="15">
        <v>5</v>
      </c>
      <c r="F198" s="15">
        <v>152</v>
      </c>
      <c r="G198" s="15">
        <v>160</v>
      </c>
      <c r="H198" s="15">
        <v>168</v>
      </c>
      <c r="I198" s="15">
        <v>2.2999999999999998</v>
      </c>
      <c r="J198" s="15">
        <v>700</v>
      </c>
      <c r="K198" s="15">
        <v>6500</v>
      </c>
      <c r="L198" s="15">
        <v>0.25</v>
      </c>
      <c r="M198" s="15">
        <v>1</v>
      </c>
      <c r="N198" s="15">
        <v>121.6</v>
      </c>
      <c r="O198" s="15">
        <v>175</v>
      </c>
      <c r="P198" s="15">
        <v>1</v>
      </c>
      <c r="Q198" s="15" t="s">
        <v>910</v>
      </c>
    </row>
    <row r="199" spans="1:17" ht="14.5">
      <c r="A199" s="3" t="s">
        <v>7779</v>
      </c>
      <c r="B199" s="15" t="s">
        <v>1</v>
      </c>
      <c r="C199" s="15" t="s">
        <v>5</v>
      </c>
      <c r="D199" s="15">
        <v>3000</v>
      </c>
      <c r="E199" s="15">
        <v>5</v>
      </c>
      <c r="F199" s="15">
        <v>152</v>
      </c>
      <c r="G199" s="15">
        <v>160</v>
      </c>
      <c r="H199" s="15">
        <v>168</v>
      </c>
      <c r="I199" s="15">
        <v>2.2999999999999998</v>
      </c>
      <c r="J199" s="15">
        <v>700</v>
      </c>
      <c r="K199" s="15">
        <v>6500</v>
      </c>
      <c r="L199" s="15">
        <v>0.25</v>
      </c>
      <c r="M199" s="15">
        <v>1</v>
      </c>
      <c r="N199" s="15">
        <v>121.6</v>
      </c>
      <c r="O199" s="15">
        <v>175</v>
      </c>
      <c r="P199" s="15">
        <v>1</v>
      </c>
      <c r="Q199" s="15" t="s">
        <v>3</v>
      </c>
    </row>
    <row r="200" spans="1:17" ht="14.5">
      <c r="A200" s="3" t="s">
        <v>7780</v>
      </c>
      <c r="B200" s="15" t="s">
        <v>1</v>
      </c>
      <c r="C200" s="15" t="s">
        <v>5</v>
      </c>
      <c r="D200" s="15">
        <v>3000</v>
      </c>
      <c r="E200" s="15">
        <v>5</v>
      </c>
      <c r="F200" s="15">
        <v>171</v>
      </c>
      <c r="G200" s="15">
        <v>180</v>
      </c>
      <c r="H200" s="15">
        <v>189</v>
      </c>
      <c r="I200" s="15">
        <v>2.1</v>
      </c>
      <c r="J200" s="15">
        <v>900</v>
      </c>
      <c r="K200" s="15">
        <v>7000</v>
      </c>
      <c r="L200" s="15">
        <v>0.25</v>
      </c>
      <c r="M200" s="15">
        <v>1</v>
      </c>
      <c r="N200" s="15">
        <v>136.80000000000001</v>
      </c>
      <c r="O200" s="15">
        <v>175</v>
      </c>
      <c r="P200" s="15">
        <v>1</v>
      </c>
      <c r="Q200" s="15" t="s">
        <v>910</v>
      </c>
    </row>
    <row r="201" spans="1:17" ht="14.5">
      <c r="A201" s="3" t="s">
        <v>7781</v>
      </c>
      <c r="B201" s="15" t="s">
        <v>1</v>
      </c>
      <c r="C201" s="15" t="s">
        <v>5</v>
      </c>
      <c r="D201" s="15">
        <v>3000</v>
      </c>
      <c r="E201" s="15">
        <v>5</v>
      </c>
      <c r="F201" s="15">
        <v>171</v>
      </c>
      <c r="G201" s="15">
        <v>180</v>
      </c>
      <c r="H201" s="15">
        <v>189</v>
      </c>
      <c r="I201" s="15">
        <v>2.1</v>
      </c>
      <c r="J201" s="15">
        <v>900</v>
      </c>
      <c r="K201" s="15">
        <v>7000</v>
      </c>
      <c r="L201" s="15">
        <v>0.25</v>
      </c>
      <c r="M201" s="15">
        <v>1</v>
      </c>
      <c r="N201" s="15">
        <v>136.80000000000001</v>
      </c>
      <c r="O201" s="15">
        <v>175</v>
      </c>
      <c r="P201" s="15">
        <v>1</v>
      </c>
      <c r="Q201" s="15" t="s">
        <v>3</v>
      </c>
    </row>
    <row r="202" spans="1:17" ht="14.5">
      <c r="A202" s="3" t="s">
        <v>7782</v>
      </c>
      <c r="B202" s="15" t="s">
        <v>1</v>
      </c>
      <c r="C202" s="15" t="s">
        <v>5</v>
      </c>
      <c r="D202" s="15">
        <v>3000</v>
      </c>
      <c r="E202" s="15">
        <v>5</v>
      </c>
      <c r="F202" s="15">
        <v>190</v>
      </c>
      <c r="G202" s="15">
        <v>200</v>
      </c>
      <c r="H202" s="15">
        <v>210</v>
      </c>
      <c r="I202" s="15">
        <v>1.9</v>
      </c>
      <c r="J202" s="15">
        <v>1200</v>
      </c>
      <c r="K202" s="15">
        <v>8000</v>
      </c>
      <c r="L202" s="15">
        <v>0.25</v>
      </c>
      <c r="M202" s="15">
        <v>1</v>
      </c>
      <c r="N202" s="15">
        <v>152</v>
      </c>
      <c r="O202" s="15">
        <v>175</v>
      </c>
      <c r="P202" s="15">
        <v>1</v>
      </c>
      <c r="Q202" s="15" t="s">
        <v>910</v>
      </c>
    </row>
    <row r="203" spans="1:17" ht="14.5">
      <c r="A203" s="3" t="s">
        <v>7783</v>
      </c>
      <c r="B203" s="15" t="s">
        <v>1</v>
      </c>
      <c r="C203" s="15" t="s">
        <v>5</v>
      </c>
      <c r="D203" s="15">
        <v>3000</v>
      </c>
      <c r="E203" s="15">
        <v>5</v>
      </c>
      <c r="F203" s="15">
        <v>190</v>
      </c>
      <c r="G203" s="15">
        <v>200</v>
      </c>
      <c r="H203" s="15">
        <v>210</v>
      </c>
      <c r="I203" s="15">
        <v>1.9</v>
      </c>
      <c r="J203" s="15">
        <v>1200</v>
      </c>
      <c r="K203" s="15">
        <v>8000</v>
      </c>
      <c r="L203" s="15">
        <v>0.25</v>
      </c>
      <c r="M203" s="15">
        <v>1</v>
      </c>
      <c r="N203" s="15">
        <v>152</v>
      </c>
      <c r="O203" s="15">
        <v>175</v>
      </c>
      <c r="P203" s="15">
        <v>1</v>
      </c>
      <c r="Q203" s="15" t="s">
        <v>3</v>
      </c>
    </row>
    <row r="204" spans="1:17" ht="14.5">
      <c r="A204" s="3" t="s">
        <v>7784</v>
      </c>
      <c r="B204" s="15" t="s">
        <v>1</v>
      </c>
      <c r="C204" s="15" t="s">
        <v>6</v>
      </c>
      <c r="D204" s="15">
        <v>5000</v>
      </c>
      <c r="E204" s="15">
        <v>5</v>
      </c>
      <c r="F204" s="15">
        <v>10.45</v>
      </c>
      <c r="G204" s="15">
        <v>11</v>
      </c>
      <c r="H204" s="15">
        <v>11.55</v>
      </c>
      <c r="I204" s="15">
        <v>125</v>
      </c>
      <c r="J204" s="15">
        <v>3</v>
      </c>
      <c r="K204" s="15">
        <v>125</v>
      </c>
      <c r="L204" s="15">
        <v>1</v>
      </c>
      <c r="M204" s="15">
        <v>5</v>
      </c>
      <c r="N204" s="15">
        <v>8.4</v>
      </c>
      <c r="O204" s="15">
        <v>175</v>
      </c>
      <c r="P204" s="15">
        <v>1</v>
      </c>
      <c r="Q204" s="15" t="s">
        <v>910</v>
      </c>
    </row>
    <row r="205" spans="1:17" ht="14.5">
      <c r="A205" s="3" t="s">
        <v>7785</v>
      </c>
      <c r="B205" s="15" t="s">
        <v>1</v>
      </c>
      <c r="C205" s="15" t="s">
        <v>6</v>
      </c>
      <c r="D205" s="15">
        <v>5000</v>
      </c>
      <c r="E205" s="15">
        <v>5</v>
      </c>
      <c r="F205" s="15">
        <v>10.45</v>
      </c>
      <c r="G205" s="15">
        <v>11</v>
      </c>
      <c r="H205" s="15">
        <v>11.55</v>
      </c>
      <c r="I205" s="15">
        <v>125</v>
      </c>
      <c r="J205" s="15">
        <v>3</v>
      </c>
      <c r="K205" s="15">
        <v>125</v>
      </c>
      <c r="L205" s="15">
        <v>1</v>
      </c>
      <c r="M205" s="15">
        <v>5</v>
      </c>
      <c r="N205" s="15">
        <v>8.4</v>
      </c>
      <c r="O205" s="15">
        <v>175</v>
      </c>
      <c r="P205" s="15">
        <v>1</v>
      </c>
      <c r="Q205" s="15" t="s">
        <v>3</v>
      </c>
    </row>
    <row r="206" spans="1:17" ht="14.5">
      <c r="A206" s="3" t="s">
        <v>7786</v>
      </c>
      <c r="B206" s="15" t="s">
        <v>1</v>
      </c>
      <c r="C206" s="15" t="s">
        <v>6</v>
      </c>
      <c r="D206" s="15">
        <v>5000</v>
      </c>
      <c r="E206" s="15">
        <v>5</v>
      </c>
      <c r="F206" s="15">
        <v>11.4</v>
      </c>
      <c r="G206" s="15">
        <v>12</v>
      </c>
      <c r="H206" s="15">
        <v>12.6</v>
      </c>
      <c r="I206" s="15">
        <v>100</v>
      </c>
      <c r="J206" s="15">
        <v>3</v>
      </c>
      <c r="K206" s="15">
        <v>150</v>
      </c>
      <c r="L206" s="15">
        <v>1</v>
      </c>
      <c r="M206" s="15">
        <v>2</v>
      </c>
      <c r="N206" s="15">
        <v>9.1</v>
      </c>
      <c r="O206" s="15">
        <v>175</v>
      </c>
      <c r="P206" s="15">
        <v>1</v>
      </c>
      <c r="Q206" s="15" t="s">
        <v>910</v>
      </c>
    </row>
    <row r="207" spans="1:17" ht="14.5">
      <c r="A207" s="3" t="s">
        <v>7787</v>
      </c>
      <c r="B207" s="15" t="s">
        <v>1</v>
      </c>
      <c r="C207" s="15" t="s">
        <v>6</v>
      </c>
      <c r="D207" s="15">
        <v>5000</v>
      </c>
      <c r="E207" s="15">
        <v>5</v>
      </c>
      <c r="F207" s="15">
        <v>11.4</v>
      </c>
      <c r="G207" s="15">
        <v>12</v>
      </c>
      <c r="H207" s="15">
        <v>12.6</v>
      </c>
      <c r="I207" s="15">
        <v>100</v>
      </c>
      <c r="J207" s="15">
        <v>3</v>
      </c>
      <c r="K207" s="15">
        <v>150</v>
      </c>
      <c r="L207" s="15">
        <v>1</v>
      </c>
      <c r="M207" s="15">
        <v>2</v>
      </c>
      <c r="N207" s="15">
        <v>9.1</v>
      </c>
      <c r="O207" s="15">
        <v>175</v>
      </c>
      <c r="P207" s="15">
        <v>1</v>
      </c>
      <c r="Q207" s="15" t="s">
        <v>3</v>
      </c>
    </row>
    <row r="208" spans="1:17" ht="14.5">
      <c r="A208" s="3" t="s">
        <v>7788</v>
      </c>
      <c r="B208" s="15" t="s">
        <v>1</v>
      </c>
      <c r="C208" s="15" t="s">
        <v>6</v>
      </c>
      <c r="D208" s="15">
        <v>5000</v>
      </c>
      <c r="E208" s="15">
        <v>5</v>
      </c>
      <c r="F208" s="15">
        <v>12.35</v>
      </c>
      <c r="G208" s="15">
        <v>13</v>
      </c>
      <c r="H208" s="15">
        <v>13.65</v>
      </c>
      <c r="I208" s="15">
        <v>100</v>
      </c>
      <c r="J208" s="15">
        <v>3</v>
      </c>
      <c r="K208" s="15">
        <v>150</v>
      </c>
      <c r="L208" s="15">
        <v>1</v>
      </c>
      <c r="M208" s="15">
        <v>1</v>
      </c>
      <c r="N208" s="15">
        <v>9.9</v>
      </c>
      <c r="O208" s="15">
        <v>175</v>
      </c>
      <c r="P208" s="15">
        <v>1</v>
      </c>
      <c r="Q208" s="15" t="s">
        <v>910</v>
      </c>
    </row>
    <row r="209" spans="1:17" ht="14.5">
      <c r="A209" s="3" t="s">
        <v>7789</v>
      </c>
      <c r="B209" s="15" t="s">
        <v>1</v>
      </c>
      <c r="C209" s="15" t="s">
        <v>6</v>
      </c>
      <c r="D209" s="15">
        <v>5000</v>
      </c>
      <c r="E209" s="15">
        <v>5</v>
      </c>
      <c r="F209" s="15">
        <v>12.35</v>
      </c>
      <c r="G209" s="15">
        <v>13</v>
      </c>
      <c r="H209" s="15">
        <v>13.65</v>
      </c>
      <c r="I209" s="15">
        <v>100</v>
      </c>
      <c r="J209" s="15">
        <v>3</v>
      </c>
      <c r="K209" s="15">
        <v>150</v>
      </c>
      <c r="L209" s="15">
        <v>1</v>
      </c>
      <c r="M209" s="15">
        <v>1</v>
      </c>
      <c r="N209" s="15">
        <v>9.9</v>
      </c>
      <c r="O209" s="15">
        <v>175</v>
      </c>
      <c r="P209" s="15">
        <v>1</v>
      </c>
      <c r="Q209" s="15" t="s">
        <v>3</v>
      </c>
    </row>
    <row r="210" spans="1:17" ht="14.5">
      <c r="A210" s="3" t="s">
        <v>7790</v>
      </c>
      <c r="B210" s="15" t="s">
        <v>1</v>
      </c>
      <c r="C210" s="15" t="s">
        <v>6</v>
      </c>
      <c r="D210" s="15">
        <v>5000</v>
      </c>
      <c r="E210" s="15">
        <v>5</v>
      </c>
      <c r="F210" s="15">
        <v>13.3</v>
      </c>
      <c r="G210" s="15">
        <v>14</v>
      </c>
      <c r="H210" s="15">
        <v>14.7</v>
      </c>
      <c r="I210" s="15">
        <v>100</v>
      </c>
      <c r="J210" s="15">
        <v>3</v>
      </c>
      <c r="K210" s="15">
        <v>150</v>
      </c>
      <c r="L210" s="15">
        <v>1</v>
      </c>
      <c r="M210" s="15">
        <v>1</v>
      </c>
      <c r="N210" s="15">
        <v>10.6</v>
      </c>
      <c r="O210" s="15">
        <v>175</v>
      </c>
      <c r="P210" s="15">
        <v>1</v>
      </c>
      <c r="Q210" s="15" t="s">
        <v>910</v>
      </c>
    </row>
    <row r="211" spans="1:17" ht="14.5">
      <c r="A211" s="3" t="s">
        <v>7791</v>
      </c>
      <c r="B211" s="15" t="s">
        <v>1</v>
      </c>
      <c r="C211" s="15" t="s">
        <v>6</v>
      </c>
      <c r="D211" s="15">
        <v>5000</v>
      </c>
      <c r="E211" s="15">
        <v>5</v>
      </c>
      <c r="F211" s="15">
        <v>13.3</v>
      </c>
      <c r="G211" s="15">
        <v>14</v>
      </c>
      <c r="H211" s="15">
        <v>14.7</v>
      </c>
      <c r="I211" s="15">
        <v>100</v>
      </c>
      <c r="J211" s="15">
        <v>3</v>
      </c>
      <c r="K211" s="15">
        <v>150</v>
      </c>
      <c r="L211" s="15">
        <v>1</v>
      </c>
      <c r="M211" s="15">
        <v>1</v>
      </c>
      <c r="N211" s="15">
        <v>10.6</v>
      </c>
      <c r="O211" s="15">
        <v>175</v>
      </c>
      <c r="P211" s="15">
        <v>1</v>
      </c>
      <c r="Q211" s="15" t="s">
        <v>3</v>
      </c>
    </row>
    <row r="212" spans="1:17" ht="14.5">
      <c r="A212" s="3" t="s">
        <v>7792</v>
      </c>
      <c r="B212" s="15" t="s">
        <v>1</v>
      </c>
      <c r="C212" s="15" t="s">
        <v>6</v>
      </c>
      <c r="D212" s="15">
        <v>5000</v>
      </c>
      <c r="E212" s="15">
        <v>5</v>
      </c>
      <c r="F212" s="15">
        <v>14.25</v>
      </c>
      <c r="G212" s="15">
        <v>15</v>
      </c>
      <c r="H212" s="15">
        <v>15.75</v>
      </c>
      <c r="I212" s="15">
        <v>75</v>
      </c>
      <c r="J212" s="15">
        <v>3</v>
      </c>
      <c r="K212" s="15">
        <v>150</v>
      </c>
      <c r="L212" s="15">
        <v>1</v>
      </c>
      <c r="M212" s="15">
        <v>1</v>
      </c>
      <c r="N212" s="15">
        <v>11.5</v>
      </c>
      <c r="O212" s="15">
        <v>175</v>
      </c>
      <c r="P212" s="15">
        <v>1</v>
      </c>
      <c r="Q212" s="15" t="s">
        <v>910</v>
      </c>
    </row>
    <row r="213" spans="1:17" ht="14.5">
      <c r="A213" s="3" t="s">
        <v>7793</v>
      </c>
      <c r="B213" s="15" t="s">
        <v>1</v>
      </c>
      <c r="C213" s="15" t="s">
        <v>6</v>
      </c>
      <c r="D213" s="15">
        <v>5000</v>
      </c>
      <c r="E213" s="15">
        <v>5</v>
      </c>
      <c r="F213" s="15">
        <v>14.25</v>
      </c>
      <c r="G213" s="15">
        <v>15</v>
      </c>
      <c r="H213" s="15">
        <v>15.75</v>
      </c>
      <c r="I213" s="15">
        <v>75</v>
      </c>
      <c r="J213" s="15">
        <v>3</v>
      </c>
      <c r="K213" s="15">
        <v>150</v>
      </c>
      <c r="L213" s="15">
        <v>1</v>
      </c>
      <c r="M213" s="15">
        <v>1</v>
      </c>
      <c r="N213" s="15">
        <v>11.5</v>
      </c>
      <c r="O213" s="15">
        <v>175</v>
      </c>
      <c r="P213" s="15">
        <v>1</v>
      </c>
      <c r="Q213" s="15" t="s">
        <v>3</v>
      </c>
    </row>
    <row r="214" spans="1:17" ht="14.5">
      <c r="A214" s="3" t="s">
        <v>7794</v>
      </c>
      <c r="B214" s="15" t="s">
        <v>1</v>
      </c>
      <c r="C214" s="15" t="s">
        <v>6</v>
      </c>
      <c r="D214" s="15">
        <v>5000</v>
      </c>
      <c r="E214" s="15">
        <v>5</v>
      </c>
      <c r="F214" s="15">
        <v>15.2</v>
      </c>
      <c r="G214" s="15">
        <v>16</v>
      </c>
      <c r="H214" s="15">
        <v>16.8</v>
      </c>
      <c r="I214" s="15">
        <v>75</v>
      </c>
      <c r="J214" s="15">
        <v>3</v>
      </c>
      <c r="K214" s="15">
        <v>150</v>
      </c>
      <c r="L214" s="15">
        <v>1</v>
      </c>
      <c r="M214" s="15">
        <v>1</v>
      </c>
      <c r="N214" s="15">
        <v>12.2</v>
      </c>
      <c r="O214" s="15">
        <v>175</v>
      </c>
      <c r="P214" s="15">
        <v>1</v>
      </c>
      <c r="Q214" s="15" t="s">
        <v>910</v>
      </c>
    </row>
    <row r="215" spans="1:17" ht="14.5">
      <c r="A215" s="3" t="s">
        <v>7795</v>
      </c>
      <c r="B215" s="15" t="s">
        <v>1</v>
      </c>
      <c r="C215" s="15" t="s">
        <v>6</v>
      </c>
      <c r="D215" s="15">
        <v>5000</v>
      </c>
      <c r="E215" s="15">
        <v>5</v>
      </c>
      <c r="F215" s="15">
        <v>15.2</v>
      </c>
      <c r="G215" s="15">
        <v>16</v>
      </c>
      <c r="H215" s="15">
        <v>16.8</v>
      </c>
      <c r="I215" s="15">
        <v>75</v>
      </c>
      <c r="J215" s="15">
        <v>3</v>
      </c>
      <c r="K215" s="15">
        <v>150</v>
      </c>
      <c r="L215" s="15">
        <v>1</v>
      </c>
      <c r="M215" s="15">
        <v>1</v>
      </c>
      <c r="N215" s="15">
        <v>12.2</v>
      </c>
      <c r="O215" s="15">
        <v>175</v>
      </c>
      <c r="P215" s="15">
        <v>1</v>
      </c>
      <c r="Q215" s="15" t="s">
        <v>3</v>
      </c>
    </row>
    <row r="216" spans="1:17" ht="14.5">
      <c r="A216" s="3" t="s">
        <v>7796</v>
      </c>
      <c r="B216" s="15" t="s">
        <v>1</v>
      </c>
      <c r="C216" s="15" t="s">
        <v>6</v>
      </c>
      <c r="D216" s="15">
        <v>5000</v>
      </c>
      <c r="E216" s="15">
        <v>5</v>
      </c>
      <c r="F216" s="15">
        <v>16.149999999999999</v>
      </c>
      <c r="G216" s="15">
        <v>17</v>
      </c>
      <c r="H216" s="15">
        <v>17.850000000000001</v>
      </c>
      <c r="I216" s="15">
        <v>70</v>
      </c>
      <c r="J216" s="15">
        <v>3</v>
      </c>
      <c r="K216" s="15">
        <v>150</v>
      </c>
      <c r="L216" s="15">
        <v>1</v>
      </c>
      <c r="M216" s="15">
        <v>0.5</v>
      </c>
      <c r="N216" s="15">
        <v>12.9</v>
      </c>
      <c r="O216" s="15">
        <v>175</v>
      </c>
      <c r="P216" s="15">
        <v>1</v>
      </c>
      <c r="Q216" s="15" t="s">
        <v>910</v>
      </c>
    </row>
    <row r="217" spans="1:17" ht="14.5">
      <c r="A217" s="3" t="s">
        <v>7797</v>
      </c>
      <c r="B217" s="15" t="s">
        <v>1</v>
      </c>
      <c r="C217" s="15" t="s">
        <v>6</v>
      </c>
      <c r="D217" s="15">
        <v>5000</v>
      </c>
      <c r="E217" s="15">
        <v>5</v>
      </c>
      <c r="F217" s="15">
        <v>16.149999999999999</v>
      </c>
      <c r="G217" s="15">
        <v>17</v>
      </c>
      <c r="H217" s="15">
        <v>17.850000000000001</v>
      </c>
      <c r="I217" s="15">
        <v>70</v>
      </c>
      <c r="J217" s="15">
        <v>3</v>
      </c>
      <c r="K217" s="15">
        <v>150</v>
      </c>
      <c r="L217" s="15">
        <v>1</v>
      </c>
      <c r="M217" s="15">
        <v>0.5</v>
      </c>
      <c r="N217" s="15">
        <v>12.9</v>
      </c>
      <c r="O217" s="15">
        <v>175</v>
      </c>
      <c r="P217" s="15">
        <v>1</v>
      </c>
      <c r="Q217" s="15" t="s">
        <v>3</v>
      </c>
    </row>
    <row r="218" spans="1:17" ht="14.5">
      <c r="A218" s="3" t="s">
        <v>7798</v>
      </c>
      <c r="B218" s="15" t="s">
        <v>1</v>
      </c>
      <c r="C218" s="15" t="s">
        <v>6</v>
      </c>
      <c r="D218" s="15">
        <v>5000</v>
      </c>
      <c r="E218" s="15">
        <v>5</v>
      </c>
      <c r="F218" s="15">
        <v>17.100000000000001</v>
      </c>
      <c r="G218" s="15">
        <v>18</v>
      </c>
      <c r="H218" s="15">
        <v>18.899999999999999</v>
      </c>
      <c r="I218" s="15">
        <v>65</v>
      </c>
      <c r="J218" s="15">
        <v>3</v>
      </c>
      <c r="K218" s="15">
        <v>150</v>
      </c>
      <c r="L218" s="15">
        <v>1</v>
      </c>
      <c r="M218" s="15">
        <v>0.5</v>
      </c>
      <c r="N218" s="15">
        <v>13.7</v>
      </c>
      <c r="O218" s="15">
        <v>175</v>
      </c>
      <c r="P218" s="15">
        <v>1</v>
      </c>
      <c r="Q218" s="15" t="s">
        <v>910</v>
      </c>
    </row>
    <row r="219" spans="1:17" ht="14.5">
      <c r="A219" s="3" t="s">
        <v>7799</v>
      </c>
      <c r="B219" s="15" t="s">
        <v>1</v>
      </c>
      <c r="C219" s="15" t="s">
        <v>6</v>
      </c>
      <c r="D219" s="15">
        <v>5000</v>
      </c>
      <c r="E219" s="15">
        <v>5</v>
      </c>
      <c r="F219" s="15">
        <v>17.100000000000001</v>
      </c>
      <c r="G219" s="15">
        <v>18</v>
      </c>
      <c r="H219" s="15">
        <v>18.899999999999999</v>
      </c>
      <c r="I219" s="15">
        <v>65</v>
      </c>
      <c r="J219" s="15">
        <v>3</v>
      </c>
      <c r="K219" s="15">
        <v>150</v>
      </c>
      <c r="L219" s="15">
        <v>1</v>
      </c>
      <c r="M219" s="15">
        <v>0.5</v>
      </c>
      <c r="N219" s="15">
        <v>13.7</v>
      </c>
      <c r="O219" s="15">
        <v>175</v>
      </c>
      <c r="P219" s="15">
        <v>1</v>
      </c>
      <c r="Q219" s="15" t="s">
        <v>3</v>
      </c>
    </row>
    <row r="220" spans="1:17" ht="14.5">
      <c r="A220" s="3" t="s">
        <v>7800</v>
      </c>
      <c r="B220" s="15" t="s">
        <v>1</v>
      </c>
      <c r="C220" s="15" t="s">
        <v>6</v>
      </c>
      <c r="D220" s="15">
        <v>5000</v>
      </c>
      <c r="E220" s="15">
        <v>5</v>
      </c>
      <c r="F220" s="15">
        <v>18.05</v>
      </c>
      <c r="G220" s="15">
        <v>19</v>
      </c>
      <c r="H220" s="15">
        <v>19.95</v>
      </c>
      <c r="I220" s="15">
        <v>65</v>
      </c>
      <c r="J220" s="15">
        <v>3</v>
      </c>
      <c r="K220" s="15">
        <v>150</v>
      </c>
      <c r="L220" s="15">
        <v>1</v>
      </c>
      <c r="M220" s="15">
        <v>0.5</v>
      </c>
      <c r="N220" s="15">
        <v>14.4</v>
      </c>
      <c r="O220" s="15">
        <v>175</v>
      </c>
      <c r="P220" s="15">
        <v>1</v>
      </c>
      <c r="Q220" s="15" t="s">
        <v>910</v>
      </c>
    </row>
    <row r="221" spans="1:17" ht="14.5">
      <c r="A221" s="3" t="s">
        <v>7801</v>
      </c>
      <c r="B221" s="15" t="s">
        <v>1</v>
      </c>
      <c r="C221" s="15" t="s">
        <v>6</v>
      </c>
      <c r="D221" s="15">
        <v>5000</v>
      </c>
      <c r="E221" s="15">
        <v>5</v>
      </c>
      <c r="F221" s="15">
        <v>18.05</v>
      </c>
      <c r="G221" s="15">
        <v>19</v>
      </c>
      <c r="H221" s="15">
        <v>19.95</v>
      </c>
      <c r="I221" s="15">
        <v>65</v>
      </c>
      <c r="J221" s="15">
        <v>3</v>
      </c>
      <c r="K221" s="15">
        <v>150</v>
      </c>
      <c r="L221" s="15">
        <v>1</v>
      </c>
      <c r="M221" s="15">
        <v>0.5</v>
      </c>
      <c r="N221" s="15">
        <v>14.4</v>
      </c>
      <c r="O221" s="15">
        <v>175</v>
      </c>
      <c r="P221" s="15">
        <v>1</v>
      </c>
      <c r="Q221" s="15" t="s">
        <v>3</v>
      </c>
    </row>
    <row r="222" spans="1:17" ht="14.5">
      <c r="A222" s="3" t="s">
        <v>7802</v>
      </c>
      <c r="B222" s="15" t="s">
        <v>1</v>
      </c>
      <c r="C222" s="15" t="s">
        <v>6</v>
      </c>
      <c r="D222" s="15">
        <v>5000</v>
      </c>
      <c r="E222" s="15">
        <v>5</v>
      </c>
      <c r="F222" s="15">
        <v>19</v>
      </c>
      <c r="G222" s="15">
        <v>20</v>
      </c>
      <c r="H222" s="15">
        <v>21</v>
      </c>
      <c r="I222" s="15">
        <v>65</v>
      </c>
      <c r="J222" s="15">
        <v>3</v>
      </c>
      <c r="K222" s="15">
        <v>150</v>
      </c>
      <c r="L222" s="15">
        <v>1</v>
      </c>
      <c r="M222" s="15">
        <v>0.5</v>
      </c>
      <c r="N222" s="15">
        <v>15.2</v>
      </c>
      <c r="O222" s="15">
        <v>175</v>
      </c>
      <c r="P222" s="15">
        <v>1</v>
      </c>
      <c r="Q222" s="15" t="s">
        <v>910</v>
      </c>
    </row>
    <row r="223" spans="1:17" ht="14.5">
      <c r="A223" s="3" t="s">
        <v>7803</v>
      </c>
      <c r="B223" s="15" t="s">
        <v>1</v>
      </c>
      <c r="C223" s="15" t="s">
        <v>6</v>
      </c>
      <c r="D223" s="15">
        <v>5000</v>
      </c>
      <c r="E223" s="15">
        <v>5</v>
      </c>
      <c r="F223" s="15">
        <v>19</v>
      </c>
      <c r="G223" s="15">
        <v>20</v>
      </c>
      <c r="H223" s="15">
        <v>21</v>
      </c>
      <c r="I223" s="15">
        <v>65</v>
      </c>
      <c r="J223" s="15">
        <v>3</v>
      </c>
      <c r="K223" s="15">
        <v>150</v>
      </c>
      <c r="L223" s="15">
        <v>1</v>
      </c>
      <c r="M223" s="15">
        <v>0.5</v>
      </c>
      <c r="N223" s="15">
        <v>15.2</v>
      </c>
      <c r="O223" s="15">
        <v>175</v>
      </c>
      <c r="P223" s="15">
        <v>1</v>
      </c>
      <c r="Q223" s="15" t="s">
        <v>3</v>
      </c>
    </row>
    <row r="224" spans="1:17" ht="14.5">
      <c r="A224" s="3" t="s">
        <v>7804</v>
      </c>
      <c r="B224" s="15" t="s">
        <v>1</v>
      </c>
      <c r="C224" s="15" t="s">
        <v>6</v>
      </c>
      <c r="D224" s="15">
        <v>5000</v>
      </c>
      <c r="E224" s="15">
        <v>5</v>
      </c>
      <c r="F224" s="15">
        <v>20.9</v>
      </c>
      <c r="G224" s="15">
        <v>22</v>
      </c>
      <c r="H224" s="15">
        <v>23.1</v>
      </c>
      <c r="I224" s="15">
        <v>50</v>
      </c>
      <c r="J224" s="15">
        <v>4</v>
      </c>
      <c r="K224" s="15">
        <v>150</v>
      </c>
      <c r="L224" s="15">
        <v>1</v>
      </c>
      <c r="M224" s="15">
        <v>0.5</v>
      </c>
      <c r="N224" s="15">
        <v>16.7</v>
      </c>
      <c r="O224" s="15">
        <v>175</v>
      </c>
      <c r="P224" s="15">
        <v>1</v>
      </c>
      <c r="Q224" s="15" t="s">
        <v>910</v>
      </c>
    </row>
    <row r="225" spans="1:17" ht="14.5">
      <c r="A225" s="3" t="s">
        <v>7805</v>
      </c>
      <c r="B225" s="15" t="s">
        <v>1</v>
      </c>
      <c r="C225" s="15" t="s">
        <v>6</v>
      </c>
      <c r="D225" s="15">
        <v>5000</v>
      </c>
      <c r="E225" s="15">
        <v>5</v>
      </c>
      <c r="F225" s="15">
        <v>20.9</v>
      </c>
      <c r="G225" s="15">
        <v>22</v>
      </c>
      <c r="H225" s="15">
        <v>23.1</v>
      </c>
      <c r="I225" s="15">
        <v>50</v>
      </c>
      <c r="J225" s="15">
        <v>4</v>
      </c>
      <c r="K225" s="15">
        <v>150</v>
      </c>
      <c r="L225" s="15">
        <v>1</v>
      </c>
      <c r="M225" s="15">
        <v>0.5</v>
      </c>
      <c r="N225" s="15">
        <v>16.7</v>
      </c>
      <c r="O225" s="15">
        <v>175</v>
      </c>
      <c r="P225" s="15">
        <v>1</v>
      </c>
      <c r="Q225" s="15" t="s">
        <v>3</v>
      </c>
    </row>
    <row r="226" spans="1:17" ht="14.5">
      <c r="A226" s="3" t="s">
        <v>7806</v>
      </c>
      <c r="B226" s="15" t="s">
        <v>1</v>
      </c>
      <c r="C226" s="15" t="s">
        <v>6</v>
      </c>
      <c r="D226" s="15">
        <v>5000</v>
      </c>
      <c r="E226" s="15">
        <v>5</v>
      </c>
      <c r="F226" s="15">
        <v>22.8</v>
      </c>
      <c r="G226" s="15">
        <v>24</v>
      </c>
      <c r="H226" s="15">
        <v>25.2</v>
      </c>
      <c r="I226" s="15">
        <v>50</v>
      </c>
      <c r="J226" s="15">
        <v>4</v>
      </c>
      <c r="K226" s="15">
        <v>180</v>
      </c>
      <c r="L226" s="15">
        <v>1</v>
      </c>
      <c r="M226" s="15">
        <v>0.5</v>
      </c>
      <c r="N226" s="15">
        <v>18.2</v>
      </c>
      <c r="O226" s="15">
        <v>175</v>
      </c>
      <c r="P226" s="15">
        <v>1</v>
      </c>
      <c r="Q226" s="15" t="s">
        <v>910</v>
      </c>
    </row>
    <row r="227" spans="1:17" ht="14.5">
      <c r="A227" s="3" t="s">
        <v>7807</v>
      </c>
      <c r="B227" s="15" t="s">
        <v>1</v>
      </c>
      <c r="C227" s="15" t="s">
        <v>6</v>
      </c>
      <c r="D227" s="15">
        <v>5000</v>
      </c>
      <c r="E227" s="15">
        <v>5</v>
      </c>
      <c r="F227" s="15">
        <v>22.8</v>
      </c>
      <c r="G227" s="15">
        <v>24</v>
      </c>
      <c r="H227" s="15">
        <v>25.2</v>
      </c>
      <c r="I227" s="15">
        <v>50</v>
      </c>
      <c r="J227" s="15">
        <v>4</v>
      </c>
      <c r="K227" s="15">
        <v>180</v>
      </c>
      <c r="L227" s="15">
        <v>1</v>
      </c>
      <c r="M227" s="15">
        <v>0.5</v>
      </c>
      <c r="N227" s="15">
        <v>18.2</v>
      </c>
      <c r="O227" s="15">
        <v>175</v>
      </c>
      <c r="P227" s="15">
        <v>1</v>
      </c>
      <c r="Q227" s="15" t="s">
        <v>3</v>
      </c>
    </row>
    <row r="228" spans="1:17" ht="14.5">
      <c r="A228" s="3" t="s">
        <v>7808</v>
      </c>
      <c r="B228" s="15" t="s">
        <v>1</v>
      </c>
      <c r="C228" s="15" t="s">
        <v>6</v>
      </c>
      <c r="D228" s="15">
        <v>5000</v>
      </c>
      <c r="E228" s="15">
        <v>5</v>
      </c>
      <c r="F228" s="15">
        <v>23.75</v>
      </c>
      <c r="G228" s="15">
        <v>25</v>
      </c>
      <c r="H228" s="15">
        <v>26.25</v>
      </c>
      <c r="I228" s="15">
        <v>50</v>
      </c>
      <c r="J228" s="15">
        <v>4</v>
      </c>
      <c r="K228" s="15">
        <v>180</v>
      </c>
      <c r="L228" s="15">
        <v>1</v>
      </c>
      <c r="M228" s="15">
        <v>0.5</v>
      </c>
      <c r="N228" s="15">
        <v>19</v>
      </c>
      <c r="O228" s="15">
        <v>175</v>
      </c>
      <c r="P228" s="15">
        <v>1</v>
      </c>
      <c r="Q228" s="15" t="s">
        <v>910</v>
      </c>
    </row>
    <row r="229" spans="1:17" ht="14.5">
      <c r="A229" s="3" t="s">
        <v>7809</v>
      </c>
      <c r="B229" s="15" t="s">
        <v>1</v>
      </c>
      <c r="C229" s="15" t="s">
        <v>6</v>
      </c>
      <c r="D229" s="15">
        <v>5000</v>
      </c>
      <c r="E229" s="15">
        <v>5</v>
      </c>
      <c r="F229" s="15">
        <v>23.75</v>
      </c>
      <c r="G229" s="15">
        <v>25</v>
      </c>
      <c r="H229" s="15">
        <v>26.25</v>
      </c>
      <c r="I229" s="15">
        <v>50</v>
      </c>
      <c r="J229" s="15">
        <v>4</v>
      </c>
      <c r="K229" s="15">
        <v>180</v>
      </c>
      <c r="L229" s="15">
        <v>1</v>
      </c>
      <c r="M229" s="15">
        <v>0.5</v>
      </c>
      <c r="N229" s="15">
        <v>19</v>
      </c>
      <c r="O229" s="15">
        <v>175</v>
      </c>
      <c r="P229" s="15">
        <v>1</v>
      </c>
      <c r="Q229" s="15" t="s">
        <v>3</v>
      </c>
    </row>
    <row r="230" spans="1:17" ht="14.5">
      <c r="A230" s="3" t="s">
        <v>7810</v>
      </c>
      <c r="B230" s="15" t="s">
        <v>1</v>
      </c>
      <c r="C230" s="15" t="s">
        <v>6</v>
      </c>
      <c r="D230" s="15">
        <v>5000</v>
      </c>
      <c r="E230" s="15">
        <v>5</v>
      </c>
      <c r="F230" s="15">
        <v>25.65</v>
      </c>
      <c r="G230" s="15">
        <v>27</v>
      </c>
      <c r="H230" s="15">
        <v>28.35</v>
      </c>
      <c r="I230" s="15">
        <v>50</v>
      </c>
      <c r="J230" s="15">
        <v>5</v>
      </c>
      <c r="K230" s="15">
        <v>180</v>
      </c>
      <c r="L230" s="15">
        <v>1</v>
      </c>
      <c r="M230" s="15">
        <v>0.5</v>
      </c>
      <c r="N230" s="15">
        <v>20.6</v>
      </c>
      <c r="O230" s="15">
        <v>175</v>
      </c>
      <c r="P230" s="15">
        <v>1</v>
      </c>
      <c r="Q230" s="15" t="s">
        <v>910</v>
      </c>
    </row>
    <row r="231" spans="1:17" ht="14.5">
      <c r="A231" s="3" t="s">
        <v>7811</v>
      </c>
      <c r="B231" s="15" t="s">
        <v>1</v>
      </c>
      <c r="C231" s="15" t="s">
        <v>6</v>
      </c>
      <c r="D231" s="15">
        <v>5000</v>
      </c>
      <c r="E231" s="15">
        <v>5</v>
      </c>
      <c r="F231" s="15">
        <v>25.65</v>
      </c>
      <c r="G231" s="15">
        <v>27</v>
      </c>
      <c r="H231" s="15">
        <v>28.35</v>
      </c>
      <c r="I231" s="15">
        <v>50</v>
      </c>
      <c r="J231" s="15">
        <v>5</v>
      </c>
      <c r="K231" s="15">
        <v>180</v>
      </c>
      <c r="L231" s="15">
        <v>1</v>
      </c>
      <c r="M231" s="15">
        <v>0.5</v>
      </c>
      <c r="N231" s="15">
        <v>20.6</v>
      </c>
      <c r="O231" s="15">
        <v>175</v>
      </c>
      <c r="P231" s="15">
        <v>1</v>
      </c>
      <c r="Q231" s="15" t="s">
        <v>3</v>
      </c>
    </row>
    <row r="232" spans="1:17" ht="14.5">
      <c r="A232" s="3" t="s">
        <v>7812</v>
      </c>
      <c r="B232" s="15" t="s">
        <v>1</v>
      </c>
      <c r="C232" s="15" t="s">
        <v>6</v>
      </c>
      <c r="D232" s="15">
        <v>5000</v>
      </c>
      <c r="E232" s="15">
        <v>5</v>
      </c>
      <c r="F232" s="15">
        <v>26.6</v>
      </c>
      <c r="G232" s="15">
        <v>28</v>
      </c>
      <c r="H232" s="15">
        <v>29.4</v>
      </c>
      <c r="I232" s="15">
        <v>50</v>
      </c>
      <c r="J232" s="15">
        <v>6</v>
      </c>
      <c r="K232" s="15">
        <v>180</v>
      </c>
      <c r="L232" s="15">
        <v>1</v>
      </c>
      <c r="M232" s="15">
        <v>0.5</v>
      </c>
      <c r="N232" s="15">
        <v>21.2</v>
      </c>
      <c r="O232" s="15">
        <v>175</v>
      </c>
      <c r="P232" s="15">
        <v>1</v>
      </c>
      <c r="Q232" s="15" t="s">
        <v>910</v>
      </c>
    </row>
    <row r="233" spans="1:17" ht="14.5">
      <c r="A233" s="3" t="s">
        <v>7813</v>
      </c>
      <c r="B233" s="15" t="s">
        <v>1</v>
      </c>
      <c r="C233" s="15" t="s">
        <v>6</v>
      </c>
      <c r="D233" s="15">
        <v>5000</v>
      </c>
      <c r="E233" s="15">
        <v>5</v>
      </c>
      <c r="F233" s="15">
        <v>26.6</v>
      </c>
      <c r="G233" s="15">
        <v>28</v>
      </c>
      <c r="H233" s="15">
        <v>29.4</v>
      </c>
      <c r="I233" s="15">
        <v>50</v>
      </c>
      <c r="J233" s="15">
        <v>6</v>
      </c>
      <c r="K233" s="15">
        <v>180</v>
      </c>
      <c r="L233" s="15">
        <v>1</v>
      </c>
      <c r="M233" s="15">
        <v>0.5</v>
      </c>
      <c r="N233" s="15">
        <v>21.2</v>
      </c>
      <c r="O233" s="15">
        <v>175</v>
      </c>
      <c r="P233" s="15">
        <v>1</v>
      </c>
      <c r="Q233" s="15" t="s">
        <v>3</v>
      </c>
    </row>
    <row r="234" spans="1:17" ht="14.5">
      <c r="A234" s="3" t="s">
        <v>7814</v>
      </c>
      <c r="B234" s="15" t="s">
        <v>1</v>
      </c>
      <c r="C234" s="15" t="s">
        <v>6</v>
      </c>
      <c r="D234" s="15">
        <v>5000</v>
      </c>
      <c r="E234" s="15">
        <v>5</v>
      </c>
      <c r="F234" s="15">
        <v>28.5</v>
      </c>
      <c r="G234" s="15">
        <v>30</v>
      </c>
      <c r="H234" s="15">
        <v>31.5</v>
      </c>
      <c r="I234" s="15">
        <v>40</v>
      </c>
      <c r="J234" s="15">
        <v>8</v>
      </c>
      <c r="K234" s="15">
        <v>180</v>
      </c>
      <c r="L234" s="15">
        <v>1</v>
      </c>
      <c r="M234" s="15">
        <v>0.5</v>
      </c>
      <c r="N234" s="15">
        <v>22.8</v>
      </c>
      <c r="O234" s="15">
        <v>175</v>
      </c>
      <c r="P234" s="15">
        <v>1</v>
      </c>
      <c r="Q234" s="15" t="s">
        <v>910</v>
      </c>
    </row>
    <row r="235" spans="1:17" ht="14.5">
      <c r="A235" s="3" t="s">
        <v>7815</v>
      </c>
      <c r="B235" s="15" t="s">
        <v>1</v>
      </c>
      <c r="C235" s="15" t="s">
        <v>6</v>
      </c>
      <c r="D235" s="15">
        <v>5000</v>
      </c>
      <c r="E235" s="15">
        <v>5</v>
      </c>
      <c r="F235" s="15">
        <v>28.5</v>
      </c>
      <c r="G235" s="15">
        <v>30</v>
      </c>
      <c r="H235" s="15">
        <v>31.5</v>
      </c>
      <c r="I235" s="15">
        <v>40</v>
      </c>
      <c r="J235" s="15">
        <v>8</v>
      </c>
      <c r="K235" s="15">
        <v>180</v>
      </c>
      <c r="L235" s="15">
        <v>1</v>
      </c>
      <c r="M235" s="15">
        <v>0.5</v>
      </c>
      <c r="N235" s="15">
        <v>22.8</v>
      </c>
      <c r="O235" s="15">
        <v>175</v>
      </c>
      <c r="P235" s="15">
        <v>1</v>
      </c>
      <c r="Q235" s="15" t="s">
        <v>3</v>
      </c>
    </row>
    <row r="236" spans="1:17" ht="14.5">
      <c r="A236" s="3" t="s">
        <v>7816</v>
      </c>
      <c r="B236" s="15" t="s">
        <v>1</v>
      </c>
      <c r="C236" s="15" t="s">
        <v>6</v>
      </c>
      <c r="D236" s="15">
        <v>5000</v>
      </c>
      <c r="E236" s="15">
        <v>5</v>
      </c>
      <c r="F236" s="15">
        <v>31.35</v>
      </c>
      <c r="G236" s="15">
        <v>33</v>
      </c>
      <c r="H236" s="15">
        <v>34.65</v>
      </c>
      <c r="I236" s="15">
        <v>40</v>
      </c>
      <c r="J236" s="15">
        <v>10</v>
      </c>
      <c r="K236" s="15">
        <v>180</v>
      </c>
      <c r="L236" s="15">
        <v>1</v>
      </c>
      <c r="M236" s="15">
        <v>0.5</v>
      </c>
      <c r="N236" s="15">
        <v>25.1</v>
      </c>
      <c r="O236" s="15">
        <v>175</v>
      </c>
      <c r="P236" s="15">
        <v>1</v>
      </c>
      <c r="Q236" s="15" t="s">
        <v>910</v>
      </c>
    </row>
    <row r="237" spans="1:17" ht="14.5">
      <c r="A237" s="3" t="s">
        <v>7817</v>
      </c>
      <c r="B237" s="15" t="s">
        <v>1</v>
      </c>
      <c r="C237" s="15" t="s">
        <v>6</v>
      </c>
      <c r="D237" s="15">
        <v>5000</v>
      </c>
      <c r="E237" s="15">
        <v>5</v>
      </c>
      <c r="F237" s="15">
        <v>31.35</v>
      </c>
      <c r="G237" s="15">
        <v>33</v>
      </c>
      <c r="H237" s="15">
        <v>34.65</v>
      </c>
      <c r="I237" s="15">
        <v>40</v>
      </c>
      <c r="J237" s="15">
        <v>10</v>
      </c>
      <c r="K237" s="15">
        <v>180</v>
      </c>
      <c r="L237" s="15">
        <v>1</v>
      </c>
      <c r="M237" s="15">
        <v>0.5</v>
      </c>
      <c r="N237" s="15">
        <v>25.1</v>
      </c>
      <c r="O237" s="15">
        <v>175</v>
      </c>
      <c r="P237" s="15">
        <v>1</v>
      </c>
      <c r="Q237" s="15" t="s">
        <v>3</v>
      </c>
    </row>
    <row r="238" spans="1:17" ht="14.5">
      <c r="A238" s="3" t="s">
        <v>7818</v>
      </c>
      <c r="B238" s="15" t="s">
        <v>1</v>
      </c>
      <c r="C238" s="15" t="s">
        <v>6</v>
      </c>
      <c r="D238" s="15">
        <v>5000</v>
      </c>
      <c r="E238" s="15">
        <v>5</v>
      </c>
      <c r="F238" s="15">
        <v>34.200000000000003</v>
      </c>
      <c r="G238" s="15">
        <v>36</v>
      </c>
      <c r="H238" s="15">
        <v>37.799999999999997</v>
      </c>
      <c r="I238" s="15">
        <v>30</v>
      </c>
      <c r="J238" s="15">
        <v>11</v>
      </c>
      <c r="K238" s="15">
        <v>200</v>
      </c>
      <c r="L238" s="15">
        <v>1</v>
      </c>
      <c r="M238" s="15">
        <v>0.5</v>
      </c>
      <c r="N238" s="15">
        <v>27.4</v>
      </c>
      <c r="O238" s="15">
        <v>175</v>
      </c>
      <c r="P238" s="15">
        <v>1</v>
      </c>
      <c r="Q238" s="15" t="s">
        <v>910</v>
      </c>
    </row>
    <row r="239" spans="1:17" ht="14.5">
      <c r="A239" s="3" t="s">
        <v>7819</v>
      </c>
      <c r="B239" s="15" t="s">
        <v>1</v>
      </c>
      <c r="C239" s="15" t="s">
        <v>6</v>
      </c>
      <c r="D239" s="15">
        <v>5000</v>
      </c>
      <c r="E239" s="15">
        <v>5</v>
      </c>
      <c r="F239" s="15">
        <v>34.200000000000003</v>
      </c>
      <c r="G239" s="15">
        <v>36</v>
      </c>
      <c r="H239" s="15">
        <v>37.799999999999997</v>
      </c>
      <c r="I239" s="15">
        <v>30</v>
      </c>
      <c r="J239" s="15">
        <v>11</v>
      </c>
      <c r="K239" s="15">
        <v>200</v>
      </c>
      <c r="L239" s="15">
        <v>1</v>
      </c>
      <c r="M239" s="15">
        <v>0.5</v>
      </c>
      <c r="N239" s="15">
        <v>27.4</v>
      </c>
      <c r="O239" s="15">
        <v>175</v>
      </c>
      <c r="P239" s="15">
        <v>1</v>
      </c>
      <c r="Q239" s="15" t="s">
        <v>3</v>
      </c>
    </row>
    <row r="240" spans="1:17" ht="14.5">
      <c r="A240" s="3" t="s">
        <v>7820</v>
      </c>
      <c r="B240" s="15" t="s">
        <v>1</v>
      </c>
      <c r="C240" s="15" t="s">
        <v>6</v>
      </c>
      <c r="D240" s="15">
        <v>5000</v>
      </c>
      <c r="E240" s="15">
        <v>5</v>
      </c>
      <c r="F240" s="15">
        <v>37.049999999999997</v>
      </c>
      <c r="G240" s="15">
        <v>39</v>
      </c>
      <c r="H240" s="15">
        <v>40.950000000000003</v>
      </c>
      <c r="I240" s="15">
        <v>30</v>
      </c>
      <c r="J240" s="15">
        <v>14</v>
      </c>
      <c r="K240" s="15">
        <v>200</v>
      </c>
      <c r="L240" s="15">
        <v>1</v>
      </c>
      <c r="M240" s="15">
        <v>0.5</v>
      </c>
      <c r="N240" s="15">
        <v>29.7</v>
      </c>
      <c r="O240" s="15">
        <v>175</v>
      </c>
      <c r="P240" s="15">
        <v>1</v>
      </c>
      <c r="Q240" s="15" t="s">
        <v>910</v>
      </c>
    </row>
    <row r="241" spans="1:17" ht="14.5">
      <c r="A241" s="3" t="s">
        <v>7821</v>
      </c>
      <c r="B241" s="15" t="s">
        <v>1</v>
      </c>
      <c r="C241" s="15" t="s">
        <v>6</v>
      </c>
      <c r="D241" s="15">
        <v>5000</v>
      </c>
      <c r="E241" s="15">
        <v>5</v>
      </c>
      <c r="F241" s="15">
        <v>37.049999999999997</v>
      </c>
      <c r="G241" s="15">
        <v>39</v>
      </c>
      <c r="H241" s="15">
        <v>40.950000000000003</v>
      </c>
      <c r="I241" s="15">
        <v>30</v>
      </c>
      <c r="J241" s="15">
        <v>14</v>
      </c>
      <c r="K241" s="15">
        <v>200</v>
      </c>
      <c r="L241" s="15">
        <v>1</v>
      </c>
      <c r="M241" s="15">
        <v>0.5</v>
      </c>
      <c r="N241" s="15">
        <v>29.7</v>
      </c>
      <c r="O241" s="15">
        <v>175</v>
      </c>
      <c r="P241" s="15">
        <v>1</v>
      </c>
      <c r="Q241" s="15" t="s">
        <v>3</v>
      </c>
    </row>
    <row r="242" spans="1:17" ht="14.5">
      <c r="A242" s="3" t="s">
        <v>7822</v>
      </c>
      <c r="B242" s="15" t="s">
        <v>1</v>
      </c>
      <c r="C242" s="15" t="s">
        <v>6</v>
      </c>
      <c r="D242" s="15">
        <v>5000</v>
      </c>
      <c r="E242" s="15">
        <v>5</v>
      </c>
      <c r="F242" s="15">
        <v>40.85</v>
      </c>
      <c r="G242" s="15">
        <v>43</v>
      </c>
      <c r="H242" s="15">
        <v>45.15</v>
      </c>
      <c r="I242" s="15">
        <v>30</v>
      </c>
      <c r="J242" s="15">
        <v>20</v>
      </c>
      <c r="K242" s="15">
        <v>200</v>
      </c>
      <c r="L242" s="15">
        <v>1</v>
      </c>
      <c r="M242" s="15">
        <v>0.5</v>
      </c>
      <c r="N242" s="15">
        <v>32.700000000000003</v>
      </c>
      <c r="O242" s="15">
        <v>175</v>
      </c>
      <c r="P242" s="15">
        <v>1</v>
      </c>
      <c r="Q242" s="15" t="s">
        <v>910</v>
      </c>
    </row>
    <row r="243" spans="1:17" ht="14.5">
      <c r="A243" s="3" t="s">
        <v>7823</v>
      </c>
      <c r="B243" s="15" t="s">
        <v>1</v>
      </c>
      <c r="C243" s="15" t="s">
        <v>6</v>
      </c>
      <c r="D243" s="15">
        <v>5000</v>
      </c>
      <c r="E243" s="15">
        <v>5</v>
      </c>
      <c r="F243" s="15">
        <v>40.85</v>
      </c>
      <c r="G243" s="15">
        <v>43</v>
      </c>
      <c r="H243" s="15">
        <v>45.15</v>
      </c>
      <c r="I243" s="15">
        <v>30</v>
      </c>
      <c r="J243" s="15">
        <v>20</v>
      </c>
      <c r="K243" s="15">
        <v>200</v>
      </c>
      <c r="L243" s="15">
        <v>1</v>
      </c>
      <c r="M243" s="15">
        <v>0.5</v>
      </c>
      <c r="N243" s="15">
        <v>32.700000000000003</v>
      </c>
      <c r="O243" s="15">
        <v>175</v>
      </c>
      <c r="P243" s="15">
        <v>1</v>
      </c>
      <c r="Q243" s="15" t="s">
        <v>3</v>
      </c>
    </row>
    <row r="244" spans="1:17" ht="14.5">
      <c r="A244" s="3" t="s">
        <v>7824</v>
      </c>
      <c r="B244" s="15" t="s">
        <v>1</v>
      </c>
      <c r="C244" s="15" t="s">
        <v>6</v>
      </c>
      <c r="D244" s="15">
        <v>5000</v>
      </c>
      <c r="E244" s="15">
        <v>5</v>
      </c>
      <c r="F244" s="15">
        <v>44.65</v>
      </c>
      <c r="G244" s="15">
        <v>47</v>
      </c>
      <c r="H244" s="15">
        <v>49.35</v>
      </c>
      <c r="I244" s="15">
        <v>25</v>
      </c>
      <c r="J244" s="15">
        <v>25</v>
      </c>
      <c r="K244" s="15">
        <v>200</v>
      </c>
      <c r="L244" s="15">
        <v>1</v>
      </c>
      <c r="M244" s="15">
        <v>0.5</v>
      </c>
      <c r="N244" s="15">
        <v>35.799999999999997</v>
      </c>
      <c r="O244" s="15">
        <v>175</v>
      </c>
      <c r="P244" s="15">
        <v>1</v>
      </c>
      <c r="Q244" s="15" t="s">
        <v>910</v>
      </c>
    </row>
    <row r="245" spans="1:17" ht="14.5">
      <c r="A245" s="3" t="s">
        <v>7825</v>
      </c>
      <c r="B245" s="15" t="s">
        <v>1</v>
      </c>
      <c r="C245" s="15" t="s">
        <v>6</v>
      </c>
      <c r="D245" s="15">
        <v>5000</v>
      </c>
      <c r="E245" s="15">
        <v>5</v>
      </c>
      <c r="F245" s="15">
        <v>44.65</v>
      </c>
      <c r="G245" s="15">
        <v>47</v>
      </c>
      <c r="H245" s="15">
        <v>49.35</v>
      </c>
      <c r="I245" s="15">
        <v>25</v>
      </c>
      <c r="J245" s="15">
        <v>25</v>
      </c>
      <c r="K245" s="15">
        <v>200</v>
      </c>
      <c r="L245" s="15">
        <v>1</v>
      </c>
      <c r="M245" s="15">
        <v>0.5</v>
      </c>
      <c r="N245" s="15">
        <v>35.799999999999997</v>
      </c>
      <c r="O245" s="15">
        <v>175</v>
      </c>
      <c r="P245" s="15">
        <v>1</v>
      </c>
      <c r="Q245" s="15" t="s">
        <v>3</v>
      </c>
    </row>
    <row r="246" spans="1:17" ht="14.5">
      <c r="A246" s="3" t="s">
        <v>7826</v>
      </c>
      <c r="B246" s="15" t="s">
        <v>1</v>
      </c>
      <c r="C246" s="15" t="s">
        <v>6</v>
      </c>
      <c r="D246" s="15">
        <v>5000</v>
      </c>
      <c r="E246" s="15">
        <v>5</v>
      </c>
      <c r="F246" s="15">
        <v>48.45</v>
      </c>
      <c r="G246" s="15">
        <v>51</v>
      </c>
      <c r="H246" s="15">
        <v>53.55</v>
      </c>
      <c r="I246" s="15">
        <v>25</v>
      </c>
      <c r="J246" s="15">
        <v>27</v>
      </c>
      <c r="K246" s="15">
        <v>200</v>
      </c>
      <c r="L246" s="15">
        <v>1</v>
      </c>
      <c r="M246" s="15">
        <v>0.5</v>
      </c>
      <c r="N246" s="15">
        <v>38.799999999999997</v>
      </c>
      <c r="O246" s="15">
        <v>175</v>
      </c>
      <c r="P246" s="15">
        <v>1</v>
      </c>
      <c r="Q246" s="15" t="s">
        <v>910</v>
      </c>
    </row>
    <row r="247" spans="1:17" ht="14.5">
      <c r="A247" s="3" t="s">
        <v>7827</v>
      </c>
      <c r="B247" s="15" t="s">
        <v>1</v>
      </c>
      <c r="C247" s="15" t="s">
        <v>6</v>
      </c>
      <c r="D247" s="15">
        <v>5000</v>
      </c>
      <c r="E247" s="15">
        <v>5</v>
      </c>
      <c r="F247" s="15">
        <v>48.45</v>
      </c>
      <c r="G247" s="15">
        <v>51</v>
      </c>
      <c r="H247" s="15">
        <v>53.55</v>
      </c>
      <c r="I247" s="15">
        <v>25</v>
      </c>
      <c r="J247" s="15">
        <v>27</v>
      </c>
      <c r="K247" s="15">
        <v>200</v>
      </c>
      <c r="L247" s="15">
        <v>1</v>
      </c>
      <c r="M247" s="15">
        <v>0.5</v>
      </c>
      <c r="N247" s="15">
        <v>38.799999999999997</v>
      </c>
      <c r="O247" s="15">
        <v>175</v>
      </c>
      <c r="P247" s="15">
        <v>1</v>
      </c>
      <c r="Q247" s="15" t="s">
        <v>3</v>
      </c>
    </row>
    <row r="248" spans="1:17" ht="14.5">
      <c r="A248" s="3" t="s">
        <v>7828</v>
      </c>
      <c r="B248" s="15" t="s">
        <v>1</v>
      </c>
      <c r="C248" s="15" t="s">
        <v>4</v>
      </c>
      <c r="D248" s="15">
        <v>1250</v>
      </c>
      <c r="E248" s="15">
        <v>5</v>
      </c>
      <c r="F248" s="15"/>
      <c r="G248" s="15">
        <v>110</v>
      </c>
      <c r="H248" s="15"/>
      <c r="I248" s="15">
        <v>2.2999999999999998</v>
      </c>
      <c r="J248" s="15"/>
      <c r="K248" s="15">
        <v>4000</v>
      </c>
      <c r="L248" s="15">
        <v>0.25</v>
      </c>
      <c r="M248" s="15">
        <v>1</v>
      </c>
      <c r="N248" s="15">
        <v>83.6</v>
      </c>
      <c r="O248" s="15">
        <v>175</v>
      </c>
      <c r="P248" s="15">
        <v>1</v>
      </c>
      <c r="Q248" s="15" t="s">
        <v>910</v>
      </c>
    </row>
    <row r="249" spans="1:17" ht="14.5">
      <c r="A249" s="3" t="s">
        <v>7829</v>
      </c>
      <c r="B249" s="15" t="s">
        <v>1</v>
      </c>
      <c r="C249" s="15" t="s">
        <v>4</v>
      </c>
      <c r="D249" s="15">
        <v>1250</v>
      </c>
      <c r="E249" s="15">
        <v>5</v>
      </c>
      <c r="F249" s="15"/>
      <c r="G249" s="15">
        <v>110</v>
      </c>
      <c r="H249" s="15"/>
      <c r="I249" s="15">
        <v>2.2999999999999998</v>
      </c>
      <c r="J249" s="15"/>
      <c r="K249" s="15">
        <v>4000</v>
      </c>
      <c r="L249" s="15">
        <v>0.25</v>
      </c>
      <c r="M249" s="15">
        <v>1</v>
      </c>
      <c r="N249" s="15">
        <v>83.6</v>
      </c>
      <c r="O249" s="15">
        <v>175</v>
      </c>
      <c r="P249" s="15">
        <v>1</v>
      </c>
      <c r="Q249" s="15" t="s">
        <v>3</v>
      </c>
    </row>
    <row r="250" spans="1:17" ht="14.5">
      <c r="A250" s="3" t="s">
        <v>7830</v>
      </c>
      <c r="B250" s="15" t="s">
        <v>1</v>
      </c>
      <c r="C250" s="15" t="s">
        <v>4</v>
      </c>
      <c r="D250" s="15">
        <v>1250</v>
      </c>
      <c r="E250" s="15">
        <v>5</v>
      </c>
      <c r="F250" s="15"/>
      <c r="G250" s="15">
        <v>120</v>
      </c>
      <c r="H250" s="15"/>
      <c r="I250" s="15">
        <v>2</v>
      </c>
      <c r="J250" s="15"/>
      <c r="K250" s="15">
        <v>4500</v>
      </c>
      <c r="L250" s="15">
        <v>0.25</v>
      </c>
      <c r="M250" s="15">
        <v>1</v>
      </c>
      <c r="N250" s="15">
        <v>91.2</v>
      </c>
      <c r="O250" s="15">
        <v>175</v>
      </c>
      <c r="P250" s="15">
        <v>1</v>
      </c>
      <c r="Q250" s="15" t="s">
        <v>910</v>
      </c>
    </row>
    <row r="251" spans="1:17" ht="14.5">
      <c r="A251" s="3" t="s">
        <v>7831</v>
      </c>
      <c r="B251" s="15" t="s">
        <v>1</v>
      </c>
      <c r="C251" s="15" t="s">
        <v>4</v>
      </c>
      <c r="D251" s="15">
        <v>1250</v>
      </c>
      <c r="E251" s="15">
        <v>5</v>
      </c>
      <c r="F251" s="15"/>
      <c r="G251" s="15">
        <v>120</v>
      </c>
      <c r="H251" s="15"/>
      <c r="I251" s="15">
        <v>2</v>
      </c>
      <c r="J251" s="15"/>
      <c r="K251" s="15">
        <v>4500</v>
      </c>
      <c r="L251" s="15">
        <v>0.25</v>
      </c>
      <c r="M251" s="15">
        <v>1</v>
      </c>
      <c r="N251" s="15">
        <v>91.2</v>
      </c>
      <c r="O251" s="15">
        <v>175</v>
      </c>
      <c r="P251" s="15">
        <v>1</v>
      </c>
      <c r="Q251" s="15" t="s">
        <v>3</v>
      </c>
    </row>
    <row r="252" spans="1:17" ht="14.5">
      <c r="A252" s="3" t="s">
        <v>7832</v>
      </c>
      <c r="B252" s="15" t="s">
        <v>1</v>
      </c>
      <c r="C252" s="15" t="s">
        <v>4</v>
      </c>
      <c r="D252" s="15">
        <v>1250</v>
      </c>
      <c r="E252" s="15">
        <v>5</v>
      </c>
      <c r="F252" s="15"/>
      <c r="G252" s="15">
        <v>130</v>
      </c>
      <c r="H252" s="15"/>
      <c r="I252" s="15">
        <v>1.9</v>
      </c>
      <c r="J252" s="15"/>
      <c r="K252" s="15">
        <v>5000</v>
      </c>
      <c r="L252" s="15">
        <v>0.25</v>
      </c>
      <c r="M252" s="15">
        <v>1</v>
      </c>
      <c r="N252" s="15">
        <v>98.8</v>
      </c>
      <c r="O252" s="15">
        <v>175</v>
      </c>
      <c r="P252" s="15">
        <v>1</v>
      </c>
      <c r="Q252" s="15" t="s">
        <v>910</v>
      </c>
    </row>
    <row r="253" spans="1:17" ht="14.5">
      <c r="A253" s="3" t="s">
        <v>7833</v>
      </c>
      <c r="B253" s="15" t="s">
        <v>1</v>
      </c>
      <c r="C253" s="15" t="s">
        <v>4</v>
      </c>
      <c r="D253" s="15">
        <v>1250</v>
      </c>
      <c r="E253" s="15">
        <v>5</v>
      </c>
      <c r="F253" s="15"/>
      <c r="G253" s="15">
        <v>130</v>
      </c>
      <c r="H253" s="15"/>
      <c r="I253" s="15">
        <v>1.9</v>
      </c>
      <c r="J253" s="15"/>
      <c r="K253" s="15">
        <v>5000</v>
      </c>
      <c r="L253" s="15">
        <v>0.25</v>
      </c>
      <c r="M253" s="15">
        <v>1</v>
      </c>
      <c r="N253" s="15">
        <v>98.8</v>
      </c>
      <c r="O253" s="15">
        <v>175</v>
      </c>
      <c r="P253" s="15">
        <v>1</v>
      </c>
      <c r="Q253" s="15" t="s">
        <v>3</v>
      </c>
    </row>
    <row r="254" spans="1:17" ht="14.5">
      <c r="A254" s="3" t="s">
        <v>7834</v>
      </c>
      <c r="B254" s="15" t="s">
        <v>1</v>
      </c>
      <c r="C254" s="15" t="s">
        <v>4</v>
      </c>
      <c r="D254" s="15">
        <v>1250</v>
      </c>
      <c r="E254" s="15">
        <v>5</v>
      </c>
      <c r="F254" s="15"/>
      <c r="G254" s="15">
        <v>150</v>
      </c>
      <c r="H254" s="15"/>
      <c r="I254" s="15">
        <v>1.7</v>
      </c>
      <c r="J254" s="15"/>
      <c r="K254" s="15">
        <v>6000</v>
      </c>
      <c r="L254" s="15">
        <v>0.25</v>
      </c>
      <c r="M254" s="15">
        <v>1</v>
      </c>
      <c r="N254" s="15">
        <v>114</v>
      </c>
      <c r="O254" s="15">
        <v>175</v>
      </c>
      <c r="P254" s="15">
        <v>1</v>
      </c>
      <c r="Q254" s="15" t="s">
        <v>910</v>
      </c>
    </row>
    <row r="255" spans="1:17" ht="14.5">
      <c r="A255" s="3" t="s">
        <v>7835</v>
      </c>
      <c r="B255" s="15" t="s">
        <v>1</v>
      </c>
      <c r="C255" s="15" t="s">
        <v>4</v>
      </c>
      <c r="D255" s="15">
        <v>1250</v>
      </c>
      <c r="E255" s="15">
        <v>5</v>
      </c>
      <c r="F255" s="15"/>
      <c r="G255" s="15">
        <v>150</v>
      </c>
      <c r="H255" s="15"/>
      <c r="I255" s="15">
        <v>1.7</v>
      </c>
      <c r="J255" s="15"/>
      <c r="K255" s="15">
        <v>6000</v>
      </c>
      <c r="L255" s="15">
        <v>0.25</v>
      </c>
      <c r="M255" s="15">
        <v>1</v>
      </c>
      <c r="N255" s="15">
        <v>114</v>
      </c>
      <c r="O255" s="15">
        <v>175</v>
      </c>
      <c r="P255" s="15">
        <v>1</v>
      </c>
      <c r="Q255" s="15" t="s">
        <v>3</v>
      </c>
    </row>
    <row r="256" spans="1:17" ht="14.5">
      <c r="A256" s="3" t="s">
        <v>7836</v>
      </c>
      <c r="B256" s="15" t="s">
        <v>1</v>
      </c>
      <c r="C256" s="15" t="s">
        <v>4</v>
      </c>
      <c r="D256" s="15">
        <v>1250</v>
      </c>
      <c r="E256" s="15">
        <v>5</v>
      </c>
      <c r="F256" s="15"/>
      <c r="G256" s="15">
        <v>160</v>
      </c>
      <c r="H256" s="15"/>
      <c r="I256" s="15">
        <v>1.6</v>
      </c>
      <c r="J256" s="15"/>
      <c r="K256" s="15">
        <v>6500</v>
      </c>
      <c r="L256" s="15">
        <v>0.25</v>
      </c>
      <c r="M256" s="15">
        <v>1</v>
      </c>
      <c r="N256" s="15">
        <v>121.6</v>
      </c>
      <c r="O256" s="15">
        <v>175</v>
      </c>
      <c r="P256" s="15">
        <v>1</v>
      </c>
      <c r="Q256" s="15" t="s">
        <v>910</v>
      </c>
    </row>
    <row r="257" spans="1:17" ht="14.5">
      <c r="A257" s="3" t="s">
        <v>7837</v>
      </c>
      <c r="B257" s="15" t="s">
        <v>1</v>
      </c>
      <c r="C257" s="15" t="s">
        <v>4</v>
      </c>
      <c r="D257" s="15">
        <v>1250</v>
      </c>
      <c r="E257" s="15">
        <v>5</v>
      </c>
      <c r="F257" s="15"/>
      <c r="G257" s="15">
        <v>160</v>
      </c>
      <c r="H257" s="15"/>
      <c r="I257" s="15">
        <v>1.6</v>
      </c>
      <c r="J257" s="15"/>
      <c r="K257" s="15">
        <v>6500</v>
      </c>
      <c r="L257" s="15">
        <v>0.25</v>
      </c>
      <c r="M257" s="15">
        <v>1</v>
      </c>
      <c r="N257" s="15">
        <v>121.6</v>
      </c>
      <c r="O257" s="15">
        <v>175</v>
      </c>
      <c r="P257" s="15">
        <v>1</v>
      </c>
      <c r="Q257" s="15" t="s">
        <v>3</v>
      </c>
    </row>
    <row r="258" spans="1:17" ht="14.5">
      <c r="A258" s="3" t="s">
        <v>7838</v>
      </c>
      <c r="B258" s="15" t="s">
        <v>1</v>
      </c>
      <c r="C258" s="15" t="s">
        <v>4</v>
      </c>
      <c r="D258" s="15">
        <v>1250</v>
      </c>
      <c r="E258" s="15">
        <v>5</v>
      </c>
      <c r="F258" s="15"/>
      <c r="G258" s="15">
        <v>180</v>
      </c>
      <c r="H258" s="15"/>
      <c r="I258" s="15">
        <v>1.4</v>
      </c>
      <c r="J258" s="15"/>
      <c r="K258" s="15">
        <v>7000</v>
      </c>
      <c r="L258" s="15">
        <v>0.25</v>
      </c>
      <c r="M258" s="15">
        <v>1</v>
      </c>
      <c r="N258" s="15">
        <v>136.80000000000001</v>
      </c>
      <c r="O258" s="15">
        <v>175</v>
      </c>
      <c r="P258" s="15">
        <v>1</v>
      </c>
      <c r="Q258" s="15" t="s">
        <v>910</v>
      </c>
    </row>
    <row r="259" spans="1:17" ht="14.5">
      <c r="A259" s="3" t="s">
        <v>7839</v>
      </c>
      <c r="B259" s="15" t="s">
        <v>1</v>
      </c>
      <c r="C259" s="15" t="s">
        <v>4</v>
      </c>
      <c r="D259" s="15">
        <v>1250</v>
      </c>
      <c r="E259" s="15">
        <v>5</v>
      </c>
      <c r="F259" s="15"/>
      <c r="G259" s="15">
        <v>180</v>
      </c>
      <c r="H259" s="15"/>
      <c r="I259" s="15">
        <v>1.4</v>
      </c>
      <c r="J259" s="15"/>
      <c r="K259" s="15">
        <v>7000</v>
      </c>
      <c r="L259" s="15">
        <v>0.25</v>
      </c>
      <c r="M259" s="15">
        <v>1</v>
      </c>
      <c r="N259" s="15">
        <v>136.80000000000001</v>
      </c>
      <c r="O259" s="15">
        <v>175</v>
      </c>
      <c r="P259" s="15">
        <v>1</v>
      </c>
      <c r="Q259" s="15" t="s">
        <v>3</v>
      </c>
    </row>
    <row r="260" spans="1:17" ht="14.5">
      <c r="A260" s="3" t="s">
        <v>7840</v>
      </c>
      <c r="B260" s="15" t="s">
        <v>1</v>
      </c>
      <c r="C260" s="15" t="s">
        <v>4</v>
      </c>
      <c r="D260" s="15">
        <v>1250</v>
      </c>
      <c r="E260" s="15">
        <v>5</v>
      </c>
      <c r="F260" s="15"/>
      <c r="G260" s="15">
        <v>200</v>
      </c>
      <c r="H260" s="15"/>
      <c r="I260" s="15">
        <v>1.2</v>
      </c>
      <c r="J260" s="15"/>
      <c r="K260" s="15">
        <v>8000</v>
      </c>
      <c r="L260" s="15">
        <v>0.25</v>
      </c>
      <c r="M260" s="15">
        <v>1</v>
      </c>
      <c r="N260" s="15">
        <v>152</v>
      </c>
      <c r="O260" s="15">
        <v>175</v>
      </c>
      <c r="P260" s="15">
        <v>1</v>
      </c>
      <c r="Q260" s="15" t="s">
        <v>910</v>
      </c>
    </row>
    <row r="261" spans="1:17" ht="14.5">
      <c r="A261" s="3" t="s">
        <v>7841</v>
      </c>
      <c r="B261" s="15" t="s">
        <v>1</v>
      </c>
      <c r="C261" s="15" t="s">
        <v>4</v>
      </c>
      <c r="D261" s="15">
        <v>1250</v>
      </c>
      <c r="E261" s="15">
        <v>5</v>
      </c>
      <c r="F261" s="15"/>
      <c r="G261" s="15">
        <v>200</v>
      </c>
      <c r="H261" s="15"/>
      <c r="I261" s="15">
        <v>1.2</v>
      </c>
      <c r="J261" s="15"/>
      <c r="K261" s="15">
        <v>8000</v>
      </c>
      <c r="L261" s="15">
        <v>0.25</v>
      </c>
      <c r="M261" s="15">
        <v>1</v>
      </c>
      <c r="N261" s="15">
        <v>152</v>
      </c>
      <c r="O261" s="15">
        <v>175</v>
      </c>
      <c r="P261" s="15">
        <v>1</v>
      </c>
      <c r="Q261" s="15" t="s">
        <v>3</v>
      </c>
    </row>
    <row r="262" spans="1:17" ht="14.5">
      <c r="A262" s="3" t="s">
        <v>7842</v>
      </c>
      <c r="B262" s="15" t="s">
        <v>1</v>
      </c>
      <c r="C262" s="15" t="s">
        <v>4</v>
      </c>
      <c r="D262" s="15">
        <v>1250</v>
      </c>
      <c r="E262" s="15">
        <v>5</v>
      </c>
      <c r="F262" s="15"/>
      <c r="G262" s="15">
        <v>7.5</v>
      </c>
      <c r="H262" s="15"/>
      <c r="I262" s="15">
        <v>34</v>
      </c>
      <c r="J262" s="15"/>
      <c r="K262" s="15">
        <v>700</v>
      </c>
      <c r="L262" s="15">
        <v>0.5</v>
      </c>
      <c r="M262" s="15">
        <v>5</v>
      </c>
      <c r="N262" s="15">
        <v>5</v>
      </c>
      <c r="O262" s="15">
        <v>175</v>
      </c>
      <c r="P262" s="15">
        <v>1</v>
      </c>
      <c r="Q262" s="15" t="s">
        <v>910</v>
      </c>
    </row>
    <row r="263" spans="1:17" ht="14.5">
      <c r="A263" s="3" t="s">
        <v>7843</v>
      </c>
      <c r="B263" s="15" t="s">
        <v>1</v>
      </c>
      <c r="C263" s="15" t="s">
        <v>4</v>
      </c>
      <c r="D263" s="15">
        <v>1250</v>
      </c>
      <c r="E263" s="15">
        <v>5</v>
      </c>
      <c r="F263" s="15"/>
      <c r="G263" s="15">
        <v>7.5</v>
      </c>
      <c r="H263" s="15"/>
      <c r="I263" s="15">
        <v>34</v>
      </c>
      <c r="J263" s="15"/>
      <c r="K263" s="15">
        <v>700</v>
      </c>
      <c r="L263" s="15">
        <v>0.5</v>
      </c>
      <c r="M263" s="15">
        <v>5</v>
      </c>
      <c r="N263" s="15">
        <v>5</v>
      </c>
      <c r="O263" s="15">
        <v>175</v>
      </c>
      <c r="P263" s="15">
        <v>1</v>
      </c>
      <c r="Q263" s="15" t="s">
        <v>3</v>
      </c>
    </row>
    <row r="264" spans="1:17" ht="14.5">
      <c r="A264" s="3" t="s">
        <v>7844</v>
      </c>
      <c r="B264" s="15" t="s">
        <v>1</v>
      </c>
      <c r="C264" s="15" t="s">
        <v>4</v>
      </c>
      <c r="D264" s="15">
        <v>1250</v>
      </c>
      <c r="E264" s="15">
        <v>5</v>
      </c>
      <c r="F264" s="15"/>
      <c r="G264" s="15">
        <v>8.1999999999999993</v>
      </c>
      <c r="H264" s="15"/>
      <c r="I264" s="15">
        <v>31</v>
      </c>
      <c r="J264" s="15"/>
      <c r="K264" s="15">
        <v>700</v>
      </c>
      <c r="L264" s="15">
        <v>0.5</v>
      </c>
      <c r="M264" s="15">
        <v>5</v>
      </c>
      <c r="N264" s="15">
        <v>6</v>
      </c>
      <c r="O264" s="15">
        <v>175</v>
      </c>
      <c r="P264" s="15">
        <v>1</v>
      </c>
      <c r="Q264" s="15" t="s">
        <v>910</v>
      </c>
    </row>
    <row r="265" spans="1:17" ht="14.5">
      <c r="A265" s="3" t="s">
        <v>7845</v>
      </c>
      <c r="B265" s="15" t="s">
        <v>1</v>
      </c>
      <c r="C265" s="15" t="s">
        <v>4</v>
      </c>
      <c r="D265" s="15">
        <v>1250</v>
      </c>
      <c r="E265" s="15">
        <v>5</v>
      </c>
      <c r="F265" s="15"/>
      <c r="G265" s="15">
        <v>8.1999999999999993</v>
      </c>
      <c r="H265" s="15"/>
      <c r="I265" s="15">
        <v>31</v>
      </c>
      <c r="J265" s="15"/>
      <c r="K265" s="15">
        <v>700</v>
      </c>
      <c r="L265" s="15">
        <v>0.5</v>
      </c>
      <c r="M265" s="15">
        <v>5</v>
      </c>
      <c r="N265" s="15">
        <v>6</v>
      </c>
      <c r="O265" s="15">
        <v>175</v>
      </c>
      <c r="P265" s="15">
        <v>1</v>
      </c>
      <c r="Q265" s="15" t="s">
        <v>3</v>
      </c>
    </row>
    <row r="266" spans="1:17" ht="14.5">
      <c r="A266" s="3" t="s">
        <v>7846</v>
      </c>
      <c r="B266" s="15" t="s">
        <v>1</v>
      </c>
      <c r="C266" s="15" t="s">
        <v>4</v>
      </c>
      <c r="D266" s="15">
        <v>1250</v>
      </c>
      <c r="E266" s="15">
        <v>5</v>
      </c>
      <c r="F266" s="15"/>
      <c r="G266" s="15">
        <v>9.1</v>
      </c>
      <c r="H266" s="15"/>
      <c r="I266" s="15">
        <v>28</v>
      </c>
      <c r="J266" s="15"/>
      <c r="K266" s="15">
        <v>700</v>
      </c>
      <c r="L266" s="15">
        <v>0.5</v>
      </c>
      <c r="M266" s="15">
        <v>5</v>
      </c>
      <c r="N266" s="15">
        <v>7</v>
      </c>
      <c r="O266" s="15">
        <v>175</v>
      </c>
      <c r="P266" s="15">
        <v>1</v>
      </c>
      <c r="Q266" s="15" t="s">
        <v>910</v>
      </c>
    </row>
    <row r="267" spans="1:17" ht="14.5">
      <c r="A267" s="3" t="s">
        <v>8780</v>
      </c>
      <c r="B267" s="15" t="s">
        <v>1</v>
      </c>
      <c r="C267" s="15" t="s">
        <v>4</v>
      </c>
      <c r="D267" s="15">
        <v>1250</v>
      </c>
      <c r="E267" s="15">
        <v>5</v>
      </c>
      <c r="F267" s="15"/>
      <c r="G267" s="15">
        <v>9.1</v>
      </c>
      <c r="H267" s="15"/>
      <c r="I267" s="15">
        <v>28</v>
      </c>
      <c r="J267" s="15"/>
      <c r="K267" s="15">
        <v>700</v>
      </c>
      <c r="L267" s="15">
        <v>0.5</v>
      </c>
      <c r="M267" s="15">
        <v>5</v>
      </c>
      <c r="N267" s="15">
        <v>7</v>
      </c>
      <c r="O267" s="15">
        <v>175</v>
      </c>
      <c r="P267" s="15">
        <v>1</v>
      </c>
      <c r="Q267" s="15" t="s">
        <v>3</v>
      </c>
    </row>
    <row r="268" spans="1:17" ht="14.5">
      <c r="A268" s="3" t="s">
        <v>7847</v>
      </c>
      <c r="B268" s="15" t="s">
        <v>1</v>
      </c>
      <c r="C268" s="15" t="s">
        <v>4</v>
      </c>
      <c r="D268" s="15">
        <v>1250</v>
      </c>
      <c r="E268" s="15">
        <v>5</v>
      </c>
      <c r="F268" s="15"/>
      <c r="G268" s="15">
        <v>10</v>
      </c>
      <c r="H268" s="15"/>
      <c r="I268" s="15">
        <v>25</v>
      </c>
      <c r="J268" s="15"/>
      <c r="K268" s="15">
        <v>700</v>
      </c>
      <c r="L268" s="15">
        <v>0.25</v>
      </c>
      <c r="M268" s="15">
        <v>5</v>
      </c>
      <c r="N268" s="15">
        <v>7.6</v>
      </c>
      <c r="O268" s="15">
        <v>175</v>
      </c>
      <c r="P268" s="15">
        <v>1</v>
      </c>
      <c r="Q268" s="15" t="s">
        <v>910</v>
      </c>
    </row>
    <row r="269" spans="1:17" ht="14.5">
      <c r="A269" s="3" t="s">
        <v>7848</v>
      </c>
      <c r="B269" s="15" t="s">
        <v>1</v>
      </c>
      <c r="C269" s="15" t="s">
        <v>4</v>
      </c>
      <c r="D269" s="15">
        <v>1250</v>
      </c>
      <c r="E269" s="15">
        <v>5</v>
      </c>
      <c r="F269" s="15"/>
      <c r="G269" s="15">
        <v>10</v>
      </c>
      <c r="H269" s="15"/>
      <c r="I269" s="15">
        <v>25</v>
      </c>
      <c r="J269" s="15"/>
      <c r="K269" s="15">
        <v>700</v>
      </c>
      <c r="L269" s="15">
        <v>0.25</v>
      </c>
      <c r="M269" s="15">
        <v>5</v>
      </c>
      <c r="N269" s="15">
        <v>7.6</v>
      </c>
      <c r="O269" s="15">
        <v>175</v>
      </c>
      <c r="P269" s="15">
        <v>1</v>
      </c>
      <c r="Q269" s="15" t="s">
        <v>3</v>
      </c>
    </row>
    <row r="270" spans="1:17" ht="14.5">
      <c r="A270" s="3" t="s">
        <v>8781</v>
      </c>
      <c r="B270" s="15" t="s">
        <v>1</v>
      </c>
      <c r="C270" s="15" t="s">
        <v>4</v>
      </c>
      <c r="D270" s="15">
        <v>1250</v>
      </c>
      <c r="E270" s="15">
        <v>5</v>
      </c>
      <c r="F270" s="15"/>
      <c r="G270" s="15">
        <v>11</v>
      </c>
      <c r="H270" s="15"/>
      <c r="I270" s="15">
        <v>23</v>
      </c>
      <c r="J270" s="15"/>
      <c r="K270" s="15">
        <v>700</v>
      </c>
      <c r="L270" s="15">
        <v>0.25</v>
      </c>
      <c r="M270" s="15">
        <v>1</v>
      </c>
      <c r="N270" s="15">
        <v>8.4</v>
      </c>
      <c r="O270" s="15">
        <v>175</v>
      </c>
      <c r="P270" s="15">
        <v>1</v>
      </c>
      <c r="Q270" s="15" t="s">
        <v>910</v>
      </c>
    </row>
    <row r="271" spans="1:17" ht="14.5">
      <c r="A271" s="3" t="s">
        <v>7849</v>
      </c>
      <c r="B271" s="15" t="s">
        <v>1</v>
      </c>
      <c r="C271" s="15" t="s">
        <v>4</v>
      </c>
      <c r="D271" s="15">
        <v>1250</v>
      </c>
      <c r="E271" s="15">
        <v>5</v>
      </c>
      <c r="F271" s="15"/>
      <c r="G271" s="15">
        <v>11</v>
      </c>
      <c r="H271" s="15"/>
      <c r="I271" s="15">
        <v>23</v>
      </c>
      <c r="J271" s="15"/>
      <c r="K271" s="15">
        <v>700</v>
      </c>
      <c r="L271" s="15">
        <v>0.25</v>
      </c>
      <c r="M271" s="15">
        <v>1</v>
      </c>
      <c r="N271" s="15">
        <v>8.4</v>
      </c>
      <c r="O271" s="15">
        <v>175</v>
      </c>
      <c r="P271" s="15">
        <v>1</v>
      </c>
      <c r="Q271" s="15" t="s">
        <v>3</v>
      </c>
    </row>
    <row r="272" spans="1:17" ht="14.5">
      <c r="A272" s="3" t="s">
        <v>7850</v>
      </c>
      <c r="B272" s="15" t="s">
        <v>1</v>
      </c>
      <c r="C272" s="15" t="s">
        <v>4</v>
      </c>
      <c r="D272" s="15">
        <v>1250</v>
      </c>
      <c r="E272" s="15">
        <v>5</v>
      </c>
      <c r="F272" s="15"/>
      <c r="G272" s="15">
        <v>12</v>
      </c>
      <c r="H272" s="15"/>
      <c r="I272" s="15">
        <v>21</v>
      </c>
      <c r="J272" s="15"/>
      <c r="K272" s="15">
        <v>700</v>
      </c>
      <c r="L272" s="15">
        <v>0.25</v>
      </c>
      <c r="M272" s="15">
        <v>1</v>
      </c>
      <c r="N272" s="15">
        <v>9.1</v>
      </c>
      <c r="O272" s="15">
        <v>175</v>
      </c>
      <c r="P272" s="15">
        <v>1</v>
      </c>
      <c r="Q272" s="15" t="s">
        <v>910</v>
      </c>
    </row>
    <row r="273" spans="1:17" ht="14.5">
      <c r="A273" s="3" t="s">
        <v>7851</v>
      </c>
      <c r="B273" s="15" t="s">
        <v>1</v>
      </c>
      <c r="C273" s="15" t="s">
        <v>4</v>
      </c>
      <c r="D273" s="15">
        <v>1250</v>
      </c>
      <c r="E273" s="15">
        <v>5</v>
      </c>
      <c r="F273" s="15"/>
      <c r="G273" s="15">
        <v>12</v>
      </c>
      <c r="H273" s="15"/>
      <c r="I273" s="15">
        <v>21</v>
      </c>
      <c r="J273" s="15"/>
      <c r="K273" s="15">
        <v>700</v>
      </c>
      <c r="L273" s="15">
        <v>0.25</v>
      </c>
      <c r="M273" s="15">
        <v>1</v>
      </c>
      <c r="N273" s="15">
        <v>9.1</v>
      </c>
      <c r="O273" s="15">
        <v>175</v>
      </c>
      <c r="P273" s="15">
        <v>1</v>
      </c>
      <c r="Q273" s="15" t="s">
        <v>3</v>
      </c>
    </row>
    <row r="274" spans="1:17" ht="14.5">
      <c r="A274" s="3" t="s">
        <v>7852</v>
      </c>
      <c r="B274" s="15" t="s">
        <v>1</v>
      </c>
      <c r="C274" s="15" t="s">
        <v>4</v>
      </c>
      <c r="D274" s="15">
        <v>1250</v>
      </c>
      <c r="E274" s="15">
        <v>5</v>
      </c>
      <c r="F274" s="15"/>
      <c r="G274" s="15">
        <v>13</v>
      </c>
      <c r="H274" s="15"/>
      <c r="I274" s="15">
        <v>19</v>
      </c>
      <c r="J274" s="15"/>
      <c r="K274" s="15">
        <v>700</v>
      </c>
      <c r="L274" s="15">
        <v>0.25</v>
      </c>
      <c r="M274" s="15">
        <v>1</v>
      </c>
      <c r="N274" s="15">
        <v>9.9</v>
      </c>
      <c r="O274" s="15">
        <v>175</v>
      </c>
      <c r="P274" s="15">
        <v>1</v>
      </c>
      <c r="Q274" s="15" t="s">
        <v>910</v>
      </c>
    </row>
    <row r="275" spans="1:17" ht="14.5">
      <c r="A275" s="3" t="s">
        <v>7853</v>
      </c>
      <c r="B275" s="15" t="s">
        <v>1</v>
      </c>
      <c r="C275" s="15" t="s">
        <v>4</v>
      </c>
      <c r="D275" s="15">
        <v>1250</v>
      </c>
      <c r="E275" s="15">
        <v>5</v>
      </c>
      <c r="F275" s="15"/>
      <c r="G275" s="15">
        <v>13</v>
      </c>
      <c r="H275" s="15"/>
      <c r="I275" s="15">
        <v>19</v>
      </c>
      <c r="J275" s="15"/>
      <c r="K275" s="15">
        <v>700</v>
      </c>
      <c r="L275" s="15">
        <v>0.25</v>
      </c>
      <c r="M275" s="15">
        <v>1</v>
      </c>
      <c r="N275" s="15">
        <v>9.9</v>
      </c>
      <c r="O275" s="15">
        <v>175</v>
      </c>
      <c r="P275" s="15">
        <v>1</v>
      </c>
      <c r="Q275" s="15" t="s">
        <v>3</v>
      </c>
    </row>
    <row r="276" spans="1:17" ht="14.5">
      <c r="A276" s="3" t="s">
        <v>7854</v>
      </c>
      <c r="B276" s="15" t="s">
        <v>1</v>
      </c>
      <c r="C276" s="15" t="s">
        <v>4</v>
      </c>
      <c r="D276" s="15">
        <v>1250</v>
      </c>
      <c r="E276" s="15">
        <v>5</v>
      </c>
      <c r="F276" s="15"/>
      <c r="G276" s="15">
        <v>15</v>
      </c>
      <c r="H276" s="15"/>
      <c r="I276" s="15">
        <v>17</v>
      </c>
      <c r="J276" s="15"/>
      <c r="K276" s="15">
        <v>700</v>
      </c>
      <c r="L276" s="15">
        <v>0.25</v>
      </c>
      <c r="M276" s="15">
        <v>1</v>
      </c>
      <c r="N276" s="15">
        <v>11.4</v>
      </c>
      <c r="O276" s="15">
        <v>175</v>
      </c>
      <c r="P276" s="15">
        <v>1</v>
      </c>
      <c r="Q276" s="15" t="s">
        <v>910</v>
      </c>
    </row>
    <row r="277" spans="1:17" ht="14.5">
      <c r="A277" s="3" t="s">
        <v>7855</v>
      </c>
      <c r="B277" s="15" t="s">
        <v>1</v>
      </c>
      <c r="C277" s="15" t="s">
        <v>4</v>
      </c>
      <c r="D277" s="15">
        <v>1250</v>
      </c>
      <c r="E277" s="15">
        <v>5</v>
      </c>
      <c r="F277" s="15"/>
      <c r="G277" s="15">
        <v>15</v>
      </c>
      <c r="H277" s="15"/>
      <c r="I277" s="15">
        <v>17</v>
      </c>
      <c r="J277" s="15"/>
      <c r="K277" s="15">
        <v>700</v>
      </c>
      <c r="L277" s="15">
        <v>0.25</v>
      </c>
      <c r="M277" s="15">
        <v>1</v>
      </c>
      <c r="N277" s="15">
        <v>11.4</v>
      </c>
      <c r="O277" s="15">
        <v>175</v>
      </c>
      <c r="P277" s="15">
        <v>1</v>
      </c>
      <c r="Q277" s="15" t="s">
        <v>3</v>
      </c>
    </row>
    <row r="278" spans="1:17" ht="14.5">
      <c r="A278" s="3" t="s">
        <v>7856</v>
      </c>
      <c r="B278" s="15" t="s">
        <v>1</v>
      </c>
      <c r="C278" s="15" t="s">
        <v>4</v>
      </c>
      <c r="D278" s="15">
        <v>1250</v>
      </c>
      <c r="E278" s="15">
        <v>5</v>
      </c>
      <c r="F278" s="15"/>
      <c r="G278" s="15">
        <v>16</v>
      </c>
      <c r="H278" s="15"/>
      <c r="I278" s="15">
        <v>15.5</v>
      </c>
      <c r="J278" s="15"/>
      <c r="K278" s="15">
        <v>700</v>
      </c>
      <c r="L278" s="15">
        <v>0.25</v>
      </c>
      <c r="M278" s="15">
        <v>1</v>
      </c>
      <c r="N278" s="15">
        <v>12.2</v>
      </c>
      <c r="O278" s="15">
        <v>175</v>
      </c>
      <c r="P278" s="15">
        <v>1</v>
      </c>
      <c r="Q278" s="15" t="s">
        <v>910</v>
      </c>
    </row>
    <row r="279" spans="1:17" ht="14.5">
      <c r="A279" s="3" t="s">
        <v>7857</v>
      </c>
      <c r="B279" s="15" t="s">
        <v>1</v>
      </c>
      <c r="C279" s="15" t="s">
        <v>4</v>
      </c>
      <c r="D279" s="15">
        <v>1250</v>
      </c>
      <c r="E279" s="15">
        <v>5</v>
      </c>
      <c r="F279" s="15"/>
      <c r="G279" s="15">
        <v>16</v>
      </c>
      <c r="H279" s="15"/>
      <c r="I279" s="15">
        <v>15.5</v>
      </c>
      <c r="J279" s="15"/>
      <c r="K279" s="15">
        <v>700</v>
      </c>
      <c r="L279" s="15">
        <v>0.25</v>
      </c>
      <c r="M279" s="15">
        <v>1</v>
      </c>
      <c r="N279" s="15">
        <v>12.2</v>
      </c>
      <c r="O279" s="15">
        <v>175</v>
      </c>
      <c r="P279" s="15">
        <v>1</v>
      </c>
      <c r="Q279" s="15" t="s">
        <v>3</v>
      </c>
    </row>
    <row r="280" spans="1:17" ht="14.5">
      <c r="A280" s="3" t="s">
        <v>7858</v>
      </c>
      <c r="B280" s="15" t="s">
        <v>1</v>
      </c>
      <c r="C280" s="15" t="s">
        <v>4</v>
      </c>
      <c r="D280" s="15">
        <v>1250</v>
      </c>
      <c r="E280" s="15">
        <v>5</v>
      </c>
      <c r="F280" s="15"/>
      <c r="G280" s="15">
        <v>18</v>
      </c>
      <c r="H280" s="15"/>
      <c r="I280" s="15">
        <v>14</v>
      </c>
      <c r="J280" s="15"/>
      <c r="K280" s="15">
        <v>750</v>
      </c>
      <c r="L280" s="15">
        <v>0.25</v>
      </c>
      <c r="M280" s="15">
        <v>1</v>
      </c>
      <c r="N280" s="15">
        <v>13.7</v>
      </c>
      <c r="O280" s="15">
        <v>175</v>
      </c>
      <c r="P280" s="15">
        <v>1</v>
      </c>
      <c r="Q280" s="15" t="s">
        <v>910</v>
      </c>
    </row>
    <row r="281" spans="1:17" ht="14.5">
      <c r="A281" s="3" t="s">
        <v>7859</v>
      </c>
      <c r="B281" s="15" t="s">
        <v>1</v>
      </c>
      <c r="C281" s="15" t="s">
        <v>4</v>
      </c>
      <c r="D281" s="15">
        <v>1250</v>
      </c>
      <c r="E281" s="15">
        <v>5</v>
      </c>
      <c r="F281" s="15"/>
      <c r="G281" s="15">
        <v>18</v>
      </c>
      <c r="H281" s="15"/>
      <c r="I281" s="15">
        <v>14</v>
      </c>
      <c r="J281" s="15"/>
      <c r="K281" s="15">
        <v>750</v>
      </c>
      <c r="L281" s="15">
        <v>0.25</v>
      </c>
      <c r="M281" s="15">
        <v>1</v>
      </c>
      <c r="N281" s="15">
        <v>13.7</v>
      </c>
      <c r="O281" s="15">
        <v>175</v>
      </c>
      <c r="P281" s="15">
        <v>1</v>
      </c>
      <c r="Q281" s="15" t="s">
        <v>3</v>
      </c>
    </row>
    <row r="282" spans="1:17" ht="14.5">
      <c r="A282" s="3" t="s">
        <v>7860</v>
      </c>
      <c r="B282" s="15" t="s">
        <v>1</v>
      </c>
      <c r="C282" s="15" t="s">
        <v>4</v>
      </c>
      <c r="D282" s="15">
        <v>1250</v>
      </c>
      <c r="E282" s="15">
        <v>5</v>
      </c>
      <c r="F282" s="15"/>
      <c r="G282" s="15">
        <v>20</v>
      </c>
      <c r="H282" s="15"/>
      <c r="I282" s="15">
        <v>12.5</v>
      </c>
      <c r="J282" s="15"/>
      <c r="K282" s="15">
        <v>750</v>
      </c>
      <c r="L282" s="15">
        <v>0.25</v>
      </c>
      <c r="M282" s="15">
        <v>1</v>
      </c>
      <c r="N282" s="15">
        <v>15.2</v>
      </c>
      <c r="O282" s="15">
        <v>175</v>
      </c>
      <c r="P282" s="15">
        <v>1</v>
      </c>
      <c r="Q282" s="15" t="s">
        <v>910</v>
      </c>
    </row>
    <row r="283" spans="1:17" ht="14.5">
      <c r="A283" s="3" t="s">
        <v>7861</v>
      </c>
      <c r="B283" s="15" t="s">
        <v>1</v>
      </c>
      <c r="C283" s="15" t="s">
        <v>4</v>
      </c>
      <c r="D283" s="15">
        <v>1250</v>
      </c>
      <c r="E283" s="15">
        <v>5</v>
      </c>
      <c r="F283" s="15"/>
      <c r="G283" s="15">
        <v>20</v>
      </c>
      <c r="H283" s="15"/>
      <c r="I283" s="15">
        <v>12.5</v>
      </c>
      <c r="J283" s="15"/>
      <c r="K283" s="15">
        <v>750</v>
      </c>
      <c r="L283" s="15">
        <v>0.25</v>
      </c>
      <c r="M283" s="15">
        <v>1</v>
      </c>
      <c r="N283" s="15">
        <v>15.2</v>
      </c>
      <c r="O283" s="15">
        <v>175</v>
      </c>
      <c r="P283" s="15">
        <v>1</v>
      </c>
      <c r="Q283" s="15" t="s">
        <v>3</v>
      </c>
    </row>
    <row r="284" spans="1:17" ht="14.5">
      <c r="A284" s="3" t="s">
        <v>7862</v>
      </c>
      <c r="B284" s="15" t="s">
        <v>1</v>
      </c>
      <c r="C284" s="15" t="s">
        <v>4</v>
      </c>
      <c r="D284" s="15">
        <v>1250</v>
      </c>
      <c r="E284" s="15">
        <v>5</v>
      </c>
      <c r="F284" s="15"/>
      <c r="G284" s="15">
        <v>22</v>
      </c>
      <c r="H284" s="15"/>
      <c r="I284" s="15">
        <v>11.5</v>
      </c>
      <c r="J284" s="15"/>
      <c r="K284" s="15">
        <v>750</v>
      </c>
      <c r="L284" s="15">
        <v>0.25</v>
      </c>
      <c r="M284" s="15">
        <v>1</v>
      </c>
      <c r="N284" s="15">
        <v>16.7</v>
      </c>
      <c r="O284" s="15">
        <v>175</v>
      </c>
      <c r="P284" s="15">
        <v>1</v>
      </c>
      <c r="Q284" s="15" t="s">
        <v>910</v>
      </c>
    </row>
    <row r="285" spans="1:17" ht="14.5">
      <c r="A285" s="3" t="s">
        <v>7863</v>
      </c>
      <c r="B285" s="15" t="s">
        <v>1</v>
      </c>
      <c r="C285" s="15" t="s">
        <v>4</v>
      </c>
      <c r="D285" s="15">
        <v>1250</v>
      </c>
      <c r="E285" s="15">
        <v>5</v>
      </c>
      <c r="F285" s="15"/>
      <c r="G285" s="15">
        <v>22</v>
      </c>
      <c r="H285" s="15"/>
      <c r="I285" s="15">
        <v>11.5</v>
      </c>
      <c r="J285" s="15"/>
      <c r="K285" s="15">
        <v>750</v>
      </c>
      <c r="L285" s="15">
        <v>0.25</v>
      </c>
      <c r="M285" s="15">
        <v>1</v>
      </c>
      <c r="N285" s="15">
        <v>16.7</v>
      </c>
      <c r="O285" s="15">
        <v>175</v>
      </c>
      <c r="P285" s="15">
        <v>1</v>
      </c>
      <c r="Q285" s="15" t="s">
        <v>3</v>
      </c>
    </row>
    <row r="286" spans="1:17" ht="14.5">
      <c r="A286" s="3" t="s">
        <v>7864</v>
      </c>
      <c r="B286" s="15" t="s">
        <v>1</v>
      </c>
      <c r="C286" s="15" t="s">
        <v>4</v>
      </c>
      <c r="D286" s="15">
        <v>1250</v>
      </c>
      <c r="E286" s="15">
        <v>5</v>
      </c>
      <c r="F286" s="15"/>
      <c r="G286" s="15">
        <v>24</v>
      </c>
      <c r="H286" s="15"/>
      <c r="I286" s="15">
        <v>10.5</v>
      </c>
      <c r="J286" s="15"/>
      <c r="K286" s="15">
        <v>750</v>
      </c>
      <c r="L286" s="15">
        <v>0.25</v>
      </c>
      <c r="M286" s="15">
        <v>1</v>
      </c>
      <c r="N286" s="15">
        <v>18.2</v>
      </c>
      <c r="O286" s="15">
        <v>175</v>
      </c>
      <c r="P286" s="15">
        <v>1</v>
      </c>
      <c r="Q286" s="15" t="s">
        <v>910</v>
      </c>
    </row>
    <row r="287" spans="1:17" ht="14.5">
      <c r="A287" s="3" t="s">
        <v>7865</v>
      </c>
      <c r="B287" s="15" t="s">
        <v>1</v>
      </c>
      <c r="C287" s="15" t="s">
        <v>4</v>
      </c>
      <c r="D287" s="15">
        <v>1250</v>
      </c>
      <c r="E287" s="15">
        <v>5</v>
      </c>
      <c r="F287" s="15"/>
      <c r="G287" s="15">
        <v>24</v>
      </c>
      <c r="H287" s="15"/>
      <c r="I287" s="15">
        <v>10.5</v>
      </c>
      <c r="J287" s="15"/>
      <c r="K287" s="15">
        <v>750</v>
      </c>
      <c r="L287" s="15">
        <v>0.25</v>
      </c>
      <c r="M287" s="15">
        <v>1</v>
      </c>
      <c r="N287" s="15">
        <v>18.2</v>
      </c>
      <c r="O287" s="15">
        <v>175</v>
      </c>
      <c r="P287" s="15">
        <v>1</v>
      </c>
      <c r="Q287" s="15" t="s">
        <v>3</v>
      </c>
    </row>
    <row r="288" spans="1:17" ht="14.5">
      <c r="A288" s="3" t="s">
        <v>7866</v>
      </c>
      <c r="B288" s="15" t="s">
        <v>1</v>
      </c>
      <c r="C288" s="15" t="s">
        <v>4</v>
      </c>
      <c r="D288" s="15">
        <v>1250</v>
      </c>
      <c r="E288" s="15">
        <v>5</v>
      </c>
      <c r="F288" s="15"/>
      <c r="G288" s="15">
        <v>27</v>
      </c>
      <c r="H288" s="15"/>
      <c r="I288" s="15">
        <v>9.5</v>
      </c>
      <c r="J288" s="15"/>
      <c r="K288" s="15">
        <v>750</v>
      </c>
      <c r="L288" s="15">
        <v>0.25</v>
      </c>
      <c r="M288" s="15">
        <v>1</v>
      </c>
      <c r="N288" s="15">
        <v>20.6</v>
      </c>
      <c r="O288" s="15">
        <v>175</v>
      </c>
      <c r="P288" s="15">
        <v>1</v>
      </c>
      <c r="Q288" s="15" t="s">
        <v>910</v>
      </c>
    </row>
    <row r="289" spans="1:17" ht="14.5">
      <c r="A289" s="3" t="s">
        <v>7867</v>
      </c>
      <c r="B289" s="15" t="s">
        <v>1</v>
      </c>
      <c r="C289" s="15" t="s">
        <v>4</v>
      </c>
      <c r="D289" s="15">
        <v>1250</v>
      </c>
      <c r="E289" s="15">
        <v>5</v>
      </c>
      <c r="F289" s="15"/>
      <c r="G289" s="15">
        <v>27</v>
      </c>
      <c r="H289" s="15"/>
      <c r="I289" s="15">
        <v>9.5</v>
      </c>
      <c r="J289" s="15"/>
      <c r="K289" s="15">
        <v>750</v>
      </c>
      <c r="L289" s="15">
        <v>0.25</v>
      </c>
      <c r="M289" s="15">
        <v>1</v>
      </c>
      <c r="N289" s="15">
        <v>20.6</v>
      </c>
      <c r="O289" s="15">
        <v>175</v>
      </c>
      <c r="P289" s="15">
        <v>1</v>
      </c>
      <c r="Q289" s="15" t="s">
        <v>3</v>
      </c>
    </row>
    <row r="290" spans="1:17" ht="14.5">
      <c r="A290" s="3" t="s">
        <v>7868</v>
      </c>
      <c r="B290" s="15" t="s">
        <v>1</v>
      </c>
      <c r="C290" s="15" t="s">
        <v>4</v>
      </c>
      <c r="D290" s="15">
        <v>1250</v>
      </c>
      <c r="E290" s="15">
        <v>5</v>
      </c>
      <c r="F290" s="15"/>
      <c r="G290" s="15">
        <v>30</v>
      </c>
      <c r="H290" s="15"/>
      <c r="I290" s="15">
        <v>8.5</v>
      </c>
      <c r="J290" s="15"/>
      <c r="K290" s="15">
        <v>1000</v>
      </c>
      <c r="L290" s="15">
        <v>0.25</v>
      </c>
      <c r="M290" s="15">
        <v>1</v>
      </c>
      <c r="N290" s="15">
        <v>22.8</v>
      </c>
      <c r="O290" s="15">
        <v>175</v>
      </c>
      <c r="P290" s="15">
        <v>1</v>
      </c>
      <c r="Q290" s="15" t="s">
        <v>910</v>
      </c>
    </row>
    <row r="291" spans="1:17" ht="14.5">
      <c r="A291" s="3" t="s">
        <v>7869</v>
      </c>
      <c r="B291" s="15" t="s">
        <v>1</v>
      </c>
      <c r="C291" s="15" t="s">
        <v>4</v>
      </c>
      <c r="D291" s="15">
        <v>1250</v>
      </c>
      <c r="E291" s="15">
        <v>5</v>
      </c>
      <c r="F291" s="15"/>
      <c r="G291" s="15">
        <v>30</v>
      </c>
      <c r="H291" s="15"/>
      <c r="I291" s="15">
        <v>8.5</v>
      </c>
      <c r="J291" s="15"/>
      <c r="K291" s="15">
        <v>1000</v>
      </c>
      <c r="L291" s="15">
        <v>0.25</v>
      </c>
      <c r="M291" s="15">
        <v>1</v>
      </c>
      <c r="N291" s="15">
        <v>22.8</v>
      </c>
      <c r="O291" s="15">
        <v>175</v>
      </c>
      <c r="P291" s="15">
        <v>1</v>
      </c>
      <c r="Q291" s="15" t="s">
        <v>3</v>
      </c>
    </row>
    <row r="292" spans="1:17" ht="14.5">
      <c r="A292" s="3" t="s">
        <v>7870</v>
      </c>
      <c r="B292" s="15" t="s">
        <v>1</v>
      </c>
      <c r="C292" s="15" t="s">
        <v>4</v>
      </c>
      <c r="D292" s="15">
        <v>1250</v>
      </c>
      <c r="E292" s="15">
        <v>5</v>
      </c>
      <c r="F292" s="15"/>
      <c r="G292" s="15">
        <v>33</v>
      </c>
      <c r="H292" s="15"/>
      <c r="I292" s="15">
        <v>7.5</v>
      </c>
      <c r="J292" s="15"/>
      <c r="K292" s="15">
        <v>1000</v>
      </c>
      <c r="L292" s="15">
        <v>0.25</v>
      </c>
      <c r="M292" s="15">
        <v>1</v>
      </c>
      <c r="N292" s="15">
        <v>25.1</v>
      </c>
      <c r="O292" s="15">
        <v>175</v>
      </c>
      <c r="P292" s="15">
        <v>1</v>
      </c>
      <c r="Q292" s="15" t="s">
        <v>910</v>
      </c>
    </row>
    <row r="293" spans="1:17" ht="14.5">
      <c r="A293" s="3" t="s">
        <v>7871</v>
      </c>
      <c r="B293" s="15" t="s">
        <v>1</v>
      </c>
      <c r="C293" s="15" t="s">
        <v>4</v>
      </c>
      <c r="D293" s="15">
        <v>1250</v>
      </c>
      <c r="E293" s="15">
        <v>5</v>
      </c>
      <c r="F293" s="15"/>
      <c r="G293" s="15">
        <v>33</v>
      </c>
      <c r="H293" s="15"/>
      <c r="I293" s="15">
        <v>7.5</v>
      </c>
      <c r="J293" s="15"/>
      <c r="K293" s="15">
        <v>1000</v>
      </c>
      <c r="L293" s="15">
        <v>0.25</v>
      </c>
      <c r="M293" s="15">
        <v>1</v>
      </c>
      <c r="N293" s="15">
        <v>25.1</v>
      </c>
      <c r="O293" s="15">
        <v>175</v>
      </c>
      <c r="P293" s="15">
        <v>1</v>
      </c>
      <c r="Q293" s="15" t="s">
        <v>3</v>
      </c>
    </row>
    <row r="294" spans="1:17" ht="14.5">
      <c r="A294" s="3" t="s">
        <v>7872</v>
      </c>
      <c r="B294" s="15" t="s">
        <v>1</v>
      </c>
      <c r="C294" s="15" t="s">
        <v>4</v>
      </c>
      <c r="D294" s="15">
        <v>1250</v>
      </c>
      <c r="E294" s="15">
        <v>5</v>
      </c>
      <c r="F294" s="15"/>
      <c r="G294" s="15">
        <v>36</v>
      </c>
      <c r="H294" s="15"/>
      <c r="I294" s="15">
        <v>7</v>
      </c>
      <c r="J294" s="15"/>
      <c r="K294" s="15">
        <v>1000</v>
      </c>
      <c r="L294" s="15">
        <v>0.25</v>
      </c>
      <c r="M294" s="15">
        <v>1</v>
      </c>
      <c r="N294" s="15">
        <v>27.4</v>
      </c>
      <c r="O294" s="15">
        <v>175</v>
      </c>
      <c r="P294" s="15">
        <v>1</v>
      </c>
      <c r="Q294" s="15" t="s">
        <v>910</v>
      </c>
    </row>
    <row r="295" spans="1:17" ht="14.5">
      <c r="A295" s="3" t="s">
        <v>7873</v>
      </c>
      <c r="B295" s="15" t="s">
        <v>1</v>
      </c>
      <c r="C295" s="15" t="s">
        <v>4</v>
      </c>
      <c r="D295" s="15">
        <v>1250</v>
      </c>
      <c r="E295" s="15">
        <v>5</v>
      </c>
      <c r="F295" s="15"/>
      <c r="G295" s="15">
        <v>36</v>
      </c>
      <c r="H295" s="15"/>
      <c r="I295" s="15">
        <v>7</v>
      </c>
      <c r="J295" s="15"/>
      <c r="K295" s="15">
        <v>1000</v>
      </c>
      <c r="L295" s="15">
        <v>0.25</v>
      </c>
      <c r="M295" s="15">
        <v>1</v>
      </c>
      <c r="N295" s="15">
        <v>27.4</v>
      </c>
      <c r="O295" s="15">
        <v>175</v>
      </c>
      <c r="P295" s="15">
        <v>1</v>
      </c>
      <c r="Q295" s="15" t="s">
        <v>3</v>
      </c>
    </row>
    <row r="296" spans="1:17" ht="14.5">
      <c r="A296" s="3" t="s">
        <v>7874</v>
      </c>
      <c r="B296" s="15" t="s">
        <v>1</v>
      </c>
      <c r="C296" s="15" t="s">
        <v>4</v>
      </c>
      <c r="D296" s="15">
        <v>1250</v>
      </c>
      <c r="E296" s="15">
        <v>5</v>
      </c>
      <c r="F296" s="15"/>
      <c r="G296" s="15">
        <v>39</v>
      </c>
      <c r="H296" s="15"/>
      <c r="I296" s="15">
        <v>6.5</v>
      </c>
      <c r="J296" s="15"/>
      <c r="K296" s="15">
        <v>1000</v>
      </c>
      <c r="L296" s="15">
        <v>0.25</v>
      </c>
      <c r="M296" s="15">
        <v>1</v>
      </c>
      <c r="N296" s="15">
        <v>29.7</v>
      </c>
      <c r="O296" s="15">
        <v>175</v>
      </c>
      <c r="P296" s="15">
        <v>1</v>
      </c>
      <c r="Q296" s="15" t="s">
        <v>910</v>
      </c>
    </row>
    <row r="297" spans="1:17" ht="14.5">
      <c r="A297" s="3" t="s">
        <v>7875</v>
      </c>
      <c r="B297" s="15" t="s">
        <v>1</v>
      </c>
      <c r="C297" s="15" t="s">
        <v>4</v>
      </c>
      <c r="D297" s="15">
        <v>1250</v>
      </c>
      <c r="E297" s="15">
        <v>5</v>
      </c>
      <c r="F297" s="15"/>
      <c r="G297" s="15">
        <v>39</v>
      </c>
      <c r="H297" s="15"/>
      <c r="I297" s="15">
        <v>6.5</v>
      </c>
      <c r="J297" s="15"/>
      <c r="K297" s="15">
        <v>1000</v>
      </c>
      <c r="L297" s="15">
        <v>0.25</v>
      </c>
      <c r="M297" s="15">
        <v>1</v>
      </c>
      <c r="N297" s="15">
        <v>29.7</v>
      </c>
      <c r="O297" s="15">
        <v>175</v>
      </c>
      <c r="P297" s="15">
        <v>1</v>
      </c>
      <c r="Q297" s="15" t="s">
        <v>3</v>
      </c>
    </row>
    <row r="298" spans="1:17" ht="14.5">
      <c r="A298" s="3" t="s">
        <v>7876</v>
      </c>
      <c r="B298" s="15" t="s">
        <v>1</v>
      </c>
      <c r="C298" s="15" t="s">
        <v>4</v>
      </c>
      <c r="D298" s="15">
        <v>1250</v>
      </c>
      <c r="E298" s="15">
        <v>5</v>
      </c>
      <c r="F298" s="15"/>
      <c r="G298" s="15">
        <v>43</v>
      </c>
      <c r="H298" s="15"/>
      <c r="I298" s="15">
        <v>6</v>
      </c>
      <c r="J298" s="15"/>
      <c r="K298" s="15">
        <v>1500</v>
      </c>
      <c r="L298" s="15">
        <v>0.25</v>
      </c>
      <c r="M298" s="15">
        <v>1</v>
      </c>
      <c r="N298" s="15">
        <v>32.700000000000003</v>
      </c>
      <c r="O298" s="15">
        <v>175</v>
      </c>
      <c r="P298" s="15">
        <v>1</v>
      </c>
      <c r="Q298" s="15" t="s">
        <v>910</v>
      </c>
    </row>
    <row r="299" spans="1:17" ht="14.5">
      <c r="A299" s="3" t="s">
        <v>7877</v>
      </c>
      <c r="B299" s="15" t="s">
        <v>1</v>
      </c>
      <c r="C299" s="15" t="s">
        <v>4</v>
      </c>
      <c r="D299" s="15">
        <v>1250</v>
      </c>
      <c r="E299" s="15">
        <v>5</v>
      </c>
      <c r="F299" s="15"/>
      <c r="G299" s="15">
        <v>43</v>
      </c>
      <c r="H299" s="15"/>
      <c r="I299" s="15">
        <v>6</v>
      </c>
      <c r="J299" s="15"/>
      <c r="K299" s="15">
        <v>1500</v>
      </c>
      <c r="L299" s="15">
        <v>0.25</v>
      </c>
      <c r="M299" s="15">
        <v>1</v>
      </c>
      <c r="N299" s="15">
        <v>32.700000000000003</v>
      </c>
      <c r="O299" s="15">
        <v>175</v>
      </c>
      <c r="P299" s="15">
        <v>1</v>
      </c>
      <c r="Q299" s="15" t="s">
        <v>3</v>
      </c>
    </row>
    <row r="300" spans="1:17" ht="14.5">
      <c r="A300" s="3" t="s">
        <v>7878</v>
      </c>
      <c r="B300" s="15" t="s">
        <v>1</v>
      </c>
      <c r="C300" s="15" t="s">
        <v>4</v>
      </c>
      <c r="D300" s="15">
        <v>1250</v>
      </c>
      <c r="E300" s="15">
        <v>5</v>
      </c>
      <c r="F300" s="15"/>
      <c r="G300" s="15">
        <v>47</v>
      </c>
      <c r="H300" s="15"/>
      <c r="I300" s="15">
        <v>5.5</v>
      </c>
      <c r="J300" s="15"/>
      <c r="K300" s="15">
        <v>1500</v>
      </c>
      <c r="L300" s="15">
        <v>0.25</v>
      </c>
      <c r="M300" s="15">
        <v>1</v>
      </c>
      <c r="N300" s="15">
        <v>35.799999999999997</v>
      </c>
      <c r="O300" s="15">
        <v>175</v>
      </c>
      <c r="P300" s="15">
        <v>1</v>
      </c>
      <c r="Q300" s="15" t="s">
        <v>910</v>
      </c>
    </row>
    <row r="301" spans="1:17" ht="14.5">
      <c r="A301" s="3" t="s">
        <v>7879</v>
      </c>
      <c r="B301" s="15" t="s">
        <v>1</v>
      </c>
      <c r="C301" s="15" t="s">
        <v>4</v>
      </c>
      <c r="D301" s="15">
        <v>1250</v>
      </c>
      <c r="E301" s="15">
        <v>5</v>
      </c>
      <c r="F301" s="15"/>
      <c r="G301" s="15">
        <v>47</v>
      </c>
      <c r="H301" s="15"/>
      <c r="I301" s="15">
        <v>5.5</v>
      </c>
      <c r="J301" s="15"/>
      <c r="K301" s="15">
        <v>1500</v>
      </c>
      <c r="L301" s="15">
        <v>0.25</v>
      </c>
      <c r="M301" s="15">
        <v>1</v>
      </c>
      <c r="N301" s="15">
        <v>35.799999999999997</v>
      </c>
      <c r="O301" s="15">
        <v>175</v>
      </c>
      <c r="P301" s="15">
        <v>1</v>
      </c>
      <c r="Q301" s="15" t="s">
        <v>3</v>
      </c>
    </row>
    <row r="302" spans="1:17" ht="14.5">
      <c r="A302" s="3" t="s">
        <v>7880</v>
      </c>
      <c r="B302" s="15" t="s">
        <v>1</v>
      </c>
      <c r="C302" s="15" t="s">
        <v>4</v>
      </c>
      <c r="D302" s="15">
        <v>1250</v>
      </c>
      <c r="E302" s="15">
        <v>5</v>
      </c>
      <c r="F302" s="15"/>
      <c r="G302" s="15">
        <v>51</v>
      </c>
      <c r="H302" s="15"/>
      <c r="I302" s="15">
        <v>5</v>
      </c>
      <c r="J302" s="15"/>
      <c r="K302" s="15">
        <v>1500</v>
      </c>
      <c r="L302" s="15">
        <v>0.25</v>
      </c>
      <c r="M302" s="15">
        <v>1</v>
      </c>
      <c r="N302" s="15">
        <v>38.799999999999997</v>
      </c>
      <c r="O302" s="15">
        <v>175</v>
      </c>
      <c r="P302" s="15">
        <v>1</v>
      </c>
      <c r="Q302" s="15" t="s">
        <v>910</v>
      </c>
    </row>
    <row r="303" spans="1:17" ht="14.5">
      <c r="A303" s="3" t="s">
        <v>7881</v>
      </c>
      <c r="B303" s="15" t="s">
        <v>1</v>
      </c>
      <c r="C303" s="15" t="s">
        <v>4</v>
      </c>
      <c r="D303" s="15">
        <v>1250</v>
      </c>
      <c r="E303" s="15">
        <v>5</v>
      </c>
      <c r="F303" s="15"/>
      <c r="G303" s="15">
        <v>51</v>
      </c>
      <c r="H303" s="15"/>
      <c r="I303" s="15">
        <v>5</v>
      </c>
      <c r="J303" s="15"/>
      <c r="K303" s="15">
        <v>1500</v>
      </c>
      <c r="L303" s="15">
        <v>0.25</v>
      </c>
      <c r="M303" s="15">
        <v>1</v>
      </c>
      <c r="N303" s="15">
        <v>38.799999999999997</v>
      </c>
      <c r="O303" s="15">
        <v>175</v>
      </c>
      <c r="P303" s="15">
        <v>1</v>
      </c>
      <c r="Q303" s="15" t="s">
        <v>3</v>
      </c>
    </row>
    <row r="304" spans="1:17" ht="14.5">
      <c r="A304" s="3" t="s">
        <v>7882</v>
      </c>
      <c r="B304" s="15" t="s">
        <v>1</v>
      </c>
      <c r="C304" s="15" t="s">
        <v>4</v>
      </c>
      <c r="D304" s="15">
        <v>1250</v>
      </c>
      <c r="E304" s="15">
        <v>5</v>
      </c>
      <c r="F304" s="15"/>
      <c r="G304" s="15">
        <v>56</v>
      </c>
      <c r="H304" s="15"/>
      <c r="I304" s="15">
        <v>4.5</v>
      </c>
      <c r="J304" s="15"/>
      <c r="K304" s="15">
        <v>2000</v>
      </c>
      <c r="L304" s="15">
        <v>0.25</v>
      </c>
      <c r="M304" s="15">
        <v>1</v>
      </c>
      <c r="N304" s="15">
        <v>42.6</v>
      </c>
      <c r="O304" s="15">
        <v>175</v>
      </c>
      <c r="P304" s="15">
        <v>1</v>
      </c>
      <c r="Q304" s="15" t="s">
        <v>910</v>
      </c>
    </row>
    <row r="305" spans="1:17" ht="14.5">
      <c r="A305" s="3" t="s">
        <v>7883</v>
      </c>
      <c r="B305" s="15" t="s">
        <v>1</v>
      </c>
      <c r="C305" s="15" t="s">
        <v>4</v>
      </c>
      <c r="D305" s="15">
        <v>1250</v>
      </c>
      <c r="E305" s="15">
        <v>5</v>
      </c>
      <c r="F305" s="15"/>
      <c r="G305" s="15">
        <v>56</v>
      </c>
      <c r="H305" s="15"/>
      <c r="I305" s="15">
        <v>4.5</v>
      </c>
      <c r="J305" s="15"/>
      <c r="K305" s="15">
        <v>2000</v>
      </c>
      <c r="L305" s="15">
        <v>0.25</v>
      </c>
      <c r="M305" s="15">
        <v>1</v>
      </c>
      <c r="N305" s="15">
        <v>42.6</v>
      </c>
      <c r="O305" s="15">
        <v>175</v>
      </c>
      <c r="P305" s="15">
        <v>1</v>
      </c>
      <c r="Q305" s="15" t="s">
        <v>3</v>
      </c>
    </row>
    <row r="306" spans="1:17" ht="14.5">
      <c r="A306" s="3" t="s">
        <v>7884</v>
      </c>
      <c r="B306" s="15" t="s">
        <v>1</v>
      </c>
      <c r="C306" s="15" t="s">
        <v>4</v>
      </c>
      <c r="D306" s="15">
        <v>1250</v>
      </c>
      <c r="E306" s="15">
        <v>5</v>
      </c>
      <c r="F306" s="15"/>
      <c r="G306" s="15">
        <v>62</v>
      </c>
      <c r="H306" s="15"/>
      <c r="I306" s="15">
        <v>4</v>
      </c>
      <c r="J306" s="15"/>
      <c r="K306" s="15">
        <v>2000</v>
      </c>
      <c r="L306" s="15">
        <v>0.25</v>
      </c>
      <c r="M306" s="15">
        <v>1</v>
      </c>
      <c r="N306" s="15">
        <v>47.1</v>
      </c>
      <c r="O306" s="15">
        <v>175</v>
      </c>
      <c r="P306" s="15">
        <v>1</v>
      </c>
      <c r="Q306" s="15" t="s">
        <v>910</v>
      </c>
    </row>
    <row r="307" spans="1:17" ht="14.5">
      <c r="A307" s="3" t="s">
        <v>7885</v>
      </c>
      <c r="B307" s="15" t="s">
        <v>1</v>
      </c>
      <c r="C307" s="15" t="s">
        <v>4</v>
      </c>
      <c r="D307" s="15">
        <v>1250</v>
      </c>
      <c r="E307" s="15">
        <v>5</v>
      </c>
      <c r="F307" s="15"/>
      <c r="G307" s="15">
        <v>62</v>
      </c>
      <c r="H307" s="15"/>
      <c r="I307" s="15">
        <v>4</v>
      </c>
      <c r="J307" s="15"/>
      <c r="K307" s="15">
        <v>2000</v>
      </c>
      <c r="L307" s="15">
        <v>0.25</v>
      </c>
      <c r="M307" s="15">
        <v>1</v>
      </c>
      <c r="N307" s="15">
        <v>47.1</v>
      </c>
      <c r="O307" s="15">
        <v>175</v>
      </c>
      <c r="P307" s="15">
        <v>1</v>
      </c>
      <c r="Q307" s="15" t="s">
        <v>3</v>
      </c>
    </row>
    <row r="308" spans="1:17" ht="14.5">
      <c r="A308" s="3" t="s">
        <v>7886</v>
      </c>
      <c r="B308" s="15" t="s">
        <v>1</v>
      </c>
      <c r="C308" s="15" t="s">
        <v>4</v>
      </c>
      <c r="D308" s="15">
        <v>1250</v>
      </c>
      <c r="E308" s="15">
        <v>5</v>
      </c>
      <c r="F308" s="15"/>
      <c r="G308" s="15">
        <v>68</v>
      </c>
      <c r="H308" s="15"/>
      <c r="I308" s="15">
        <v>3.7</v>
      </c>
      <c r="J308" s="15"/>
      <c r="K308" s="15">
        <v>2000</v>
      </c>
      <c r="L308" s="15">
        <v>0.25</v>
      </c>
      <c r="M308" s="15">
        <v>1</v>
      </c>
      <c r="N308" s="15">
        <v>51.7</v>
      </c>
      <c r="O308" s="15">
        <v>175</v>
      </c>
      <c r="P308" s="15">
        <v>1</v>
      </c>
      <c r="Q308" s="15" t="s">
        <v>910</v>
      </c>
    </row>
    <row r="309" spans="1:17" ht="14.5">
      <c r="A309" s="3" t="s">
        <v>7887</v>
      </c>
      <c r="B309" s="15" t="s">
        <v>1</v>
      </c>
      <c r="C309" s="15" t="s">
        <v>4</v>
      </c>
      <c r="D309" s="15">
        <v>1250</v>
      </c>
      <c r="E309" s="15">
        <v>5</v>
      </c>
      <c r="F309" s="15"/>
      <c r="G309" s="15">
        <v>68</v>
      </c>
      <c r="H309" s="15"/>
      <c r="I309" s="15">
        <v>3.7</v>
      </c>
      <c r="J309" s="15"/>
      <c r="K309" s="15">
        <v>2000</v>
      </c>
      <c r="L309" s="15">
        <v>0.25</v>
      </c>
      <c r="M309" s="15">
        <v>1</v>
      </c>
      <c r="N309" s="15">
        <v>51.7</v>
      </c>
      <c r="O309" s="15">
        <v>175</v>
      </c>
      <c r="P309" s="15">
        <v>1</v>
      </c>
      <c r="Q309" s="15" t="s">
        <v>3</v>
      </c>
    </row>
    <row r="310" spans="1:17" ht="14.5">
      <c r="A310" s="3" t="s">
        <v>7888</v>
      </c>
      <c r="B310" s="15" t="s">
        <v>1</v>
      </c>
      <c r="C310" s="15" t="s">
        <v>4</v>
      </c>
      <c r="D310" s="15">
        <v>1250</v>
      </c>
      <c r="E310" s="15">
        <v>5</v>
      </c>
      <c r="F310" s="15"/>
      <c r="G310" s="15">
        <v>75</v>
      </c>
      <c r="H310" s="15"/>
      <c r="I310" s="15">
        <v>3.3</v>
      </c>
      <c r="J310" s="15"/>
      <c r="K310" s="15">
        <v>2000</v>
      </c>
      <c r="L310" s="15">
        <v>0.25</v>
      </c>
      <c r="M310" s="15">
        <v>1</v>
      </c>
      <c r="N310" s="15">
        <v>56</v>
      </c>
      <c r="O310" s="15">
        <v>175</v>
      </c>
      <c r="P310" s="15">
        <v>1</v>
      </c>
      <c r="Q310" s="15" t="s">
        <v>910</v>
      </c>
    </row>
    <row r="311" spans="1:17" ht="14.5">
      <c r="A311" s="3" t="s">
        <v>7889</v>
      </c>
      <c r="B311" s="15" t="s">
        <v>1</v>
      </c>
      <c r="C311" s="15" t="s">
        <v>4</v>
      </c>
      <c r="D311" s="15">
        <v>1250</v>
      </c>
      <c r="E311" s="15">
        <v>5</v>
      </c>
      <c r="F311" s="15"/>
      <c r="G311" s="15">
        <v>75</v>
      </c>
      <c r="H311" s="15"/>
      <c r="I311" s="15">
        <v>3.3</v>
      </c>
      <c r="J311" s="15"/>
      <c r="K311" s="15">
        <v>2000</v>
      </c>
      <c r="L311" s="15">
        <v>0.25</v>
      </c>
      <c r="M311" s="15">
        <v>1</v>
      </c>
      <c r="N311" s="15">
        <v>56</v>
      </c>
      <c r="O311" s="15">
        <v>175</v>
      </c>
      <c r="P311" s="15">
        <v>1</v>
      </c>
      <c r="Q311" s="15" t="s">
        <v>3</v>
      </c>
    </row>
    <row r="312" spans="1:17" ht="14.5">
      <c r="A312" s="3" t="s">
        <v>7890</v>
      </c>
      <c r="B312" s="15" t="s">
        <v>1</v>
      </c>
      <c r="C312" s="15" t="s">
        <v>4</v>
      </c>
      <c r="D312" s="15">
        <v>1250</v>
      </c>
      <c r="E312" s="15">
        <v>5</v>
      </c>
      <c r="F312" s="15"/>
      <c r="G312" s="15">
        <v>82</v>
      </c>
      <c r="H312" s="15"/>
      <c r="I312" s="15">
        <v>3</v>
      </c>
      <c r="J312" s="15"/>
      <c r="K312" s="15">
        <v>3000</v>
      </c>
      <c r="L312" s="15">
        <v>0.25</v>
      </c>
      <c r="M312" s="15">
        <v>1</v>
      </c>
      <c r="N312" s="15">
        <v>62.2</v>
      </c>
      <c r="O312" s="15">
        <v>175</v>
      </c>
      <c r="P312" s="15">
        <v>1</v>
      </c>
      <c r="Q312" s="15" t="s">
        <v>910</v>
      </c>
    </row>
    <row r="313" spans="1:17" ht="14.5">
      <c r="A313" s="3" t="s">
        <v>7891</v>
      </c>
      <c r="B313" s="15" t="s">
        <v>1</v>
      </c>
      <c r="C313" s="15" t="s">
        <v>4</v>
      </c>
      <c r="D313" s="15">
        <v>1250</v>
      </c>
      <c r="E313" s="15">
        <v>5</v>
      </c>
      <c r="F313" s="15"/>
      <c r="G313" s="15">
        <v>82</v>
      </c>
      <c r="H313" s="15"/>
      <c r="I313" s="15">
        <v>3</v>
      </c>
      <c r="J313" s="15"/>
      <c r="K313" s="15">
        <v>3000</v>
      </c>
      <c r="L313" s="15">
        <v>0.25</v>
      </c>
      <c r="M313" s="15">
        <v>1</v>
      </c>
      <c r="N313" s="15">
        <v>62.2</v>
      </c>
      <c r="O313" s="15">
        <v>175</v>
      </c>
      <c r="P313" s="15">
        <v>1</v>
      </c>
      <c r="Q313" s="15" t="s">
        <v>3</v>
      </c>
    </row>
    <row r="314" spans="1:17" ht="14.5">
      <c r="A314" s="3" t="s">
        <v>7892</v>
      </c>
      <c r="B314" s="15" t="s">
        <v>1</v>
      </c>
      <c r="C314" s="15" t="s">
        <v>4</v>
      </c>
      <c r="D314" s="15">
        <v>1250</v>
      </c>
      <c r="E314" s="15">
        <v>5</v>
      </c>
      <c r="F314" s="15"/>
      <c r="G314" s="15">
        <v>91</v>
      </c>
      <c r="H314" s="15"/>
      <c r="I314" s="15">
        <v>2.8</v>
      </c>
      <c r="J314" s="15"/>
      <c r="K314" s="15">
        <v>3000</v>
      </c>
      <c r="L314" s="15">
        <v>0.25</v>
      </c>
      <c r="M314" s="15">
        <v>1</v>
      </c>
      <c r="N314" s="15">
        <v>69.2</v>
      </c>
      <c r="O314" s="15">
        <v>175</v>
      </c>
      <c r="P314" s="15">
        <v>1</v>
      </c>
      <c r="Q314" s="15" t="s">
        <v>910</v>
      </c>
    </row>
    <row r="315" spans="1:17" ht="14.5">
      <c r="A315" s="3" t="s">
        <v>7893</v>
      </c>
      <c r="B315" s="15" t="s">
        <v>1</v>
      </c>
      <c r="C315" s="15" t="s">
        <v>4</v>
      </c>
      <c r="D315" s="15">
        <v>1250</v>
      </c>
      <c r="E315" s="15">
        <v>5</v>
      </c>
      <c r="F315" s="15"/>
      <c r="G315" s="15">
        <v>91</v>
      </c>
      <c r="H315" s="15"/>
      <c r="I315" s="15">
        <v>2.8</v>
      </c>
      <c r="J315" s="15"/>
      <c r="K315" s="15">
        <v>3000</v>
      </c>
      <c r="L315" s="15">
        <v>0.25</v>
      </c>
      <c r="M315" s="15">
        <v>1</v>
      </c>
      <c r="N315" s="15">
        <v>69.2</v>
      </c>
      <c r="O315" s="15">
        <v>175</v>
      </c>
      <c r="P315" s="15">
        <v>1</v>
      </c>
      <c r="Q315" s="15" t="s">
        <v>3</v>
      </c>
    </row>
    <row r="316" spans="1:17" ht="14.5">
      <c r="A316" s="3" t="s">
        <v>7894</v>
      </c>
      <c r="B316" s="15" t="s">
        <v>1</v>
      </c>
      <c r="C316" s="15" t="s">
        <v>4</v>
      </c>
      <c r="D316" s="15">
        <v>1250</v>
      </c>
      <c r="E316" s="15">
        <v>5</v>
      </c>
      <c r="F316" s="15"/>
      <c r="G316" s="15">
        <v>100</v>
      </c>
      <c r="H316" s="15"/>
      <c r="I316" s="15">
        <v>2.5</v>
      </c>
      <c r="J316" s="15"/>
      <c r="K316" s="15">
        <v>3000</v>
      </c>
      <c r="L316" s="15">
        <v>0.25</v>
      </c>
      <c r="M316" s="15">
        <v>1</v>
      </c>
      <c r="N316" s="15">
        <v>76</v>
      </c>
      <c r="O316" s="15">
        <v>175</v>
      </c>
      <c r="P316" s="15">
        <v>1</v>
      </c>
      <c r="Q316" s="15" t="s">
        <v>910</v>
      </c>
    </row>
    <row r="317" spans="1:17" ht="14.5">
      <c r="A317" s="3" t="s">
        <v>7895</v>
      </c>
      <c r="B317" s="15" t="s">
        <v>1</v>
      </c>
      <c r="C317" s="15" t="s">
        <v>4</v>
      </c>
      <c r="D317" s="15">
        <v>1250</v>
      </c>
      <c r="E317" s="15">
        <v>5</v>
      </c>
      <c r="F317" s="15"/>
      <c r="G317" s="15">
        <v>100</v>
      </c>
      <c r="H317" s="15"/>
      <c r="I317" s="15">
        <v>2.5</v>
      </c>
      <c r="J317" s="15"/>
      <c r="K317" s="15">
        <v>3000</v>
      </c>
      <c r="L317" s="15">
        <v>0.25</v>
      </c>
      <c r="M317" s="15">
        <v>1</v>
      </c>
      <c r="N317" s="15">
        <v>76</v>
      </c>
      <c r="O317" s="15">
        <v>175</v>
      </c>
      <c r="P317" s="15">
        <v>1</v>
      </c>
      <c r="Q317" s="15" t="s">
        <v>3</v>
      </c>
    </row>
    <row r="318" spans="1:17" ht="14.5">
      <c r="A318" s="3" t="s">
        <v>7896</v>
      </c>
      <c r="B318" s="15" t="s">
        <v>1</v>
      </c>
      <c r="C318" s="15" t="s">
        <v>4</v>
      </c>
      <c r="D318" s="15">
        <v>1500</v>
      </c>
      <c r="E318" s="15">
        <v>5</v>
      </c>
      <c r="F318" s="15">
        <v>10.45</v>
      </c>
      <c r="G318" s="15">
        <v>11</v>
      </c>
      <c r="H318" s="15">
        <v>11.55</v>
      </c>
      <c r="I318" s="15">
        <v>34.1</v>
      </c>
      <c r="J318" s="15"/>
      <c r="K318" s="15">
        <v>550</v>
      </c>
      <c r="L318" s="15">
        <v>0.25</v>
      </c>
      <c r="M318" s="15">
        <v>0.5</v>
      </c>
      <c r="N318" s="15">
        <v>8.4</v>
      </c>
      <c r="O318" s="15">
        <v>150</v>
      </c>
      <c r="P318" s="15">
        <v>1</v>
      </c>
      <c r="Q318" s="15" t="s">
        <v>910</v>
      </c>
    </row>
    <row r="319" spans="1:17" ht="14.5">
      <c r="A319" s="3" t="s">
        <v>7897</v>
      </c>
      <c r="B319" s="15" t="s">
        <v>1</v>
      </c>
      <c r="C319" s="15" t="s">
        <v>4</v>
      </c>
      <c r="D319" s="15">
        <v>1500</v>
      </c>
      <c r="E319" s="15">
        <v>5</v>
      </c>
      <c r="F319" s="15">
        <v>10.45</v>
      </c>
      <c r="G319" s="15">
        <v>11</v>
      </c>
      <c r="H319" s="15">
        <v>11.55</v>
      </c>
      <c r="I319" s="15">
        <v>34.1</v>
      </c>
      <c r="J319" s="15"/>
      <c r="K319" s="15">
        <v>550</v>
      </c>
      <c r="L319" s="15">
        <v>0.25</v>
      </c>
      <c r="M319" s="15">
        <v>0.5</v>
      </c>
      <c r="N319" s="15">
        <v>8.4</v>
      </c>
      <c r="O319" s="15">
        <v>150</v>
      </c>
      <c r="P319" s="15">
        <v>1</v>
      </c>
      <c r="Q319" s="15" t="s">
        <v>3</v>
      </c>
    </row>
    <row r="320" spans="1:17" ht="14.5">
      <c r="A320" s="3" t="s">
        <v>7898</v>
      </c>
      <c r="B320" s="15" t="s">
        <v>1</v>
      </c>
      <c r="C320" s="15" t="s">
        <v>4</v>
      </c>
      <c r="D320" s="15">
        <v>1500</v>
      </c>
      <c r="E320" s="15">
        <v>5</v>
      </c>
      <c r="F320" s="15">
        <v>11.4</v>
      </c>
      <c r="G320" s="15">
        <v>12</v>
      </c>
      <c r="H320" s="15">
        <v>12.6</v>
      </c>
      <c r="I320" s="15">
        <v>31.2</v>
      </c>
      <c r="J320" s="15"/>
      <c r="K320" s="15">
        <v>550</v>
      </c>
      <c r="L320" s="15">
        <v>0.25</v>
      </c>
      <c r="M320" s="15">
        <v>0.5</v>
      </c>
      <c r="N320" s="15">
        <v>9.1</v>
      </c>
      <c r="O320" s="15">
        <v>150</v>
      </c>
      <c r="P320" s="15">
        <v>1</v>
      </c>
      <c r="Q320" s="15" t="s">
        <v>910</v>
      </c>
    </row>
    <row r="321" spans="1:17" ht="14.5">
      <c r="A321" s="3" t="s">
        <v>7899</v>
      </c>
      <c r="B321" s="15" t="s">
        <v>1</v>
      </c>
      <c r="C321" s="15" t="s">
        <v>4</v>
      </c>
      <c r="D321" s="15">
        <v>1500</v>
      </c>
      <c r="E321" s="15">
        <v>5</v>
      </c>
      <c r="F321" s="15">
        <v>11.4</v>
      </c>
      <c r="G321" s="15">
        <v>12</v>
      </c>
      <c r="H321" s="15">
        <v>12.6</v>
      </c>
      <c r="I321" s="15">
        <v>31.2</v>
      </c>
      <c r="J321" s="15"/>
      <c r="K321" s="15">
        <v>550</v>
      </c>
      <c r="L321" s="15">
        <v>0.25</v>
      </c>
      <c r="M321" s="15">
        <v>0.5</v>
      </c>
      <c r="N321" s="15">
        <v>9.1</v>
      </c>
      <c r="O321" s="15">
        <v>150</v>
      </c>
      <c r="P321" s="15">
        <v>1</v>
      </c>
      <c r="Q321" s="15" t="s">
        <v>3</v>
      </c>
    </row>
    <row r="322" spans="1:17" ht="14.5">
      <c r="A322" s="3" t="s">
        <v>7900</v>
      </c>
      <c r="B322" s="15" t="s">
        <v>1</v>
      </c>
      <c r="C322" s="15" t="s">
        <v>4</v>
      </c>
      <c r="D322" s="15">
        <v>1500</v>
      </c>
      <c r="E322" s="15">
        <v>5</v>
      </c>
      <c r="F322" s="15">
        <v>12.35</v>
      </c>
      <c r="G322" s="15">
        <v>13</v>
      </c>
      <c r="H322" s="15">
        <v>13.65</v>
      </c>
      <c r="I322" s="15">
        <v>28.8</v>
      </c>
      <c r="J322" s="15"/>
      <c r="K322" s="15">
        <v>550</v>
      </c>
      <c r="L322" s="15">
        <v>0.25</v>
      </c>
      <c r="M322" s="15">
        <v>0.5</v>
      </c>
      <c r="N322" s="15">
        <v>9.9</v>
      </c>
      <c r="O322" s="15">
        <v>150</v>
      </c>
      <c r="P322" s="15">
        <v>1</v>
      </c>
      <c r="Q322" s="15" t="s">
        <v>910</v>
      </c>
    </row>
    <row r="323" spans="1:17" ht="14.5">
      <c r="A323" s="3" t="s">
        <v>7901</v>
      </c>
      <c r="B323" s="15" t="s">
        <v>1</v>
      </c>
      <c r="C323" s="15" t="s">
        <v>4</v>
      </c>
      <c r="D323" s="15">
        <v>1500</v>
      </c>
      <c r="E323" s="15">
        <v>5</v>
      </c>
      <c r="F323" s="15">
        <v>12.35</v>
      </c>
      <c r="G323" s="15">
        <v>13</v>
      </c>
      <c r="H323" s="15">
        <v>13.65</v>
      </c>
      <c r="I323" s="15">
        <v>28.8</v>
      </c>
      <c r="J323" s="15"/>
      <c r="K323" s="15">
        <v>550</v>
      </c>
      <c r="L323" s="15">
        <v>0.25</v>
      </c>
      <c r="M323" s="15">
        <v>0.5</v>
      </c>
      <c r="N323" s="15">
        <v>9.9</v>
      </c>
      <c r="O323" s="15">
        <v>150</v>
      </c>
      <c r="P323" s="15">
        <v>1</v>
      </c>
      <c r="Q323" s="15" t="s">
        <v>3</v>
      </c>
    </row>
    <row r="324" spans="1:17" ht="14.5">
      <c r="A324" s="3" t="s">
        <v>7902</v>
      </c>
      <c r="B324" s="15" t="s">
        <v>1</v>
      </c>
      <c r="C324" s="15" t="s">
        <v>4</v>
      </c>
      <c r="D324" s="15">
        <v>1500</v>
      </c>
      <c r="E324" s="15">
        <v>5</v>
      </c>
      <c r="F324" s="15">
        <v>14.25</v>
      </c>
      <c r="G324" s="15">
        <v>15</v>
      </c>
      <c r="H324" s="15">
        <v>15.75</v>
      </c>
      <c r="I324" s="15">
        <v>25</v>
      </c>
      <c r="J324" s="15"/>
      <c r="K324" s="15">
        <v>600</v>
      </c>
      <c r="L324" s="15">
        <v>0.25</v>
      </c>
      <c r="M324" s="15">
        <v>0.5</v>
      </c>
      <c r="N324" s="15">
        <v>11.4</v>
      </c>
      <c r="O324" s="15">
        <v>150</v>
      </c>
      <c r="P324" s="15">
        <v>1</v>
      </c>
      <c r="Q324" s="15" t="s">
        <v>910</v>
      </c>
    </row>
    <row r="325" spans="1:17" ht="14.5">
      <c r="A325" s="3" t="s">
        <v>7903</v>
      </c>
      <c r="B325" s="15" t="s">
        <v>1</v>
      </c>
      <c r="C325" s="15" t="s">
        <v>4</v>
      </c>
      <c r="D325" s="15">
        <v>1500</v>
      </c>
      <c r="E325" s="15">
        <v>5</v>
      </c>
      <c r="F325" s="15">
        <v>14.25</v>
      </c>
      <c r="G325" s="15">
        <v>15</v>
      </c>
      <c r="H325" s="15">
        <v>15.75</v>
      </c>
      <c r="I325" s="15">
        <v>25</v>
      </c>
      <c r="J325" s="15"/>
      <c r="K325" s="15">
        <v>600</v>
      </c>
      <c r="L325" s="15">
        <v>0.25</v>
      </c>
      <c r="M325" s="15">
        <v>0.5</v>
      </c>
      <c r="N325" s="15">
        <v>11.4</v>
      </c>
      <c r="O325" s="15">
        <v>150</v>
      </c>
      <c r="P325" s="15">
        <v>1</v>
      </c>
      <c r="Q325" s="15" t="s">
        <v>3</v>
      </c>
    </row>
    <row r="326" spans="1:17" ht="14.5">
      <c r="A326" s="3" t="s">
        <v>7904</v>
      </c>
      <c r="B326" s="15" t="s">
        <v>1</v>
      </c>
      <c r="C326" s="15" t="s">
        <v>4</v>
      </c>
      <c r="D326" s="15">
        <v>1500</v>
      </c>
      <c r="E326" s="15">
        <v>5</v>
      </c>
      <c r="F326" s="15">
        <v>15.2</v>
      </c>
      <c r="G326" s="15">
        <v>16</v>
      </c>
      <c r="H326" s="15">
        <v>16.8</v>
      </c>
      <c r="I326" s="15">
        <v>23.4</v>
      </c>
      <c r="J326" s="15"/>
      <c r="K326" s="15">
        <v>600</v>
      </c>
      <c r="L326" s="15">
        <v>0.25</v>
      </c>
      <c r="M326" s="15">
        <v>0.5</v>
      </c>
      <c r="N326" s="15">
        <v>12.2</v>
      </c>
      <c r="O326" s="15">
        <v>150</v>
      </c>
      <c r="P326" s="15">
        <v>1</v>
      </c>
      <c r="Q326" s="15" t="s">
        <v>910</v>
      </c>
    </row>
    <row r="327" spans="1:17" ht="14.5">
      <c r="A327" s="3" t="s">
        <v>7905</v>
      </c>
      <c r="B327" s="15" t="s">
        <v>1</v>
      </c>
      <c r="C327" s="15" t="s">
        <v>4</v>
      </c>
      <c r="D327" s="15">
        <v>1500</v>
      </c>
      <c r="E327" s="15">
        <v>5</v>
      </c>
      <c r="F327" s="15">
        <v>15.2</v>
      </c>
      <c r="G327" s="15">
        <v>16</v>
      </c>
      <c r="H327" s="15">
        <v>16.8</v>
      </c>
      <c r="I327" s="15">
        <v>23.4</v>
      </c>
      <c r="J327" s="15"/>
      <c r="K327" s="15">
        <v>600</v>
      </c>
      <c r="L327" s="15">
        <v>0.25</v>
      </c>
      <c r="M327" s="15">
        <v>0.5</v>
      </c>
      <c r="N327" s="15">
        <v>12.2</v>
      </c>
      <c r="O327" s="15">
        <v>150</v>
      </c>
      <c r="P327" s="15">
        <v>1</v>
      </c>
      <c r="Q327" s="15" t="s">
        <v>3</v>
      </c>
    </row>
    <row r="328" spans="1:17" ht="14.5">
      <c r="A328" s="3" t="s">
        <v>7906</v>
      </c>
      <c r="B328" s="15" t="s">
        <v>1</v>
      </c>
      <c r="C328" s="15" t="s">
        <v>4</v>
      </c>
      <c r="D328" s="15">
        <v>1500</v>
      </c>
      <c r="E328" s="15">
        <v>5</v>
      </c>
      <c r="F328" s="15">
        <v>17.100000000000001</v>
      </c>
      <c r="G328" s="15">
        <v>18</v>
      </c>
      <c r="H328" s="15">
        <v>18.899999999999999</v>
      </c>
      <c r="I328" s="15">
        <v>20.8</v>
      </c>
      <c r="J328" s="15"/>
      <c r="K328" s="15">
        <v>650</v>
      </c>
      <c r="L328" s="15">
        <v>0.25</v>
      </c>
      <c r="M328" s="15">
        <v>0.5</v>
      </c>
      <c r="N328" s="15">
        <v>13.7</v>
      </c>
      <c r="O328" s="15">
        <v>150</v>
      </c>
      <c r="P328" s="15">
        <v>1</v>
      </c>
      <c r="Q328" s="15" t="s">
        <v>910</v>
      </c>
    </row>
    <row r="329" spans="1:17" ht="14.5">
      <c r="A329" s="3" t="s">
        <v>7907</v>
      </c>
      <c r="B329" s="15" t="s">
        <v>1</v>
      </c>
      <c r="C329" s="15" t="s">
        <v>4</v>
      </c>
      <c r="D329" s="15">
        <v>1500</v>
      </c>
      <c r="E329" s="15">
        <v>5</v>
      </c>
      <c r="F329" s="15">
        <v>17.100000000000001</v>
      </c>
      <c r="G329" s="15">
        <v>18</v>
      </c>
      <c r="H329" s="15">
        <v>18.899999999999999</v>
      </c>
      <c r="I329" s="15">
        <v>20.8</v>
      </c>
      <c r="J329" s="15"/>
      <c r="K329" s="15">
        <v>650</v>
      </c>
      <c r="L329" s="15">
        <v>0.25</v>
      </c>
      <c r="M329" s="15">
        <v>0.5</v>
      </c>
      <c r="N329" s="15">
        <v>13.7</v>
      </c>
      <c r="O329" s="15">
        <v>150</v>
      </c>
      <c r="P329" s="15">
        <v>1</v>
      </c>
      <c r="Q329" s="15" t="s">
        <v>3</v>
      </c>
    </row>
    <row r="330" spans="1:17" ht="14.5">
      <c r="A330" s="3" t="s">
        <v>7908</v>
      </c>
      <c r="B330" s="15" t="s">
        <v>1</v>
      </c>
      <c r="C330" s="15" t="s">
        <v>4</v>
      </c>
      <c r="D330" s="15">
        <v>1500</v>
      </c>
      <c r="E330" s="15">
        <v>5</v>
      </c>
      <c r="F330" s="15">
        <v>19</v>
      </c>
      <c r="G330" s="15">
        <v>20</v>
      </c>
      <c r="H330" s="15">
        <v>21</v>
      </c>
      <c r="I330" s="15">
        <v>18.7</v>
      </c>
      <c r="J330" s="15"/>
      <c r="K330" s="15">
        <v>650</v>
      </c>
      <c r="L330" s="15">
        <v>0.25</v>
      </c>
      <c r="M330" s="15">
        <v>0.5</v>
      </c>
      <c r="N330" s="15">
        <v>15.2</v>
      </c>
      <c r="O330" s="15">
        <v>150</v>
      </c>
      <c r="P330" s="15">
        <v>1</v>
      </c>
      <c r="Q330" s="15" t="s">
        <v>910</v>
      </c>
    </row>
    <row r="331" spans="1:17" ht="14.5">
      <c r="A331" s="3" t="s">
        <v>7909</v>
      </c>
      <c r="B331" s="15" t="s">
        <v>1</v>
      </c>
      <c r="C331" s="15" t="s">
        <v>4</v>
      </c>
      <c r="D331" s="15">
        <v>1500</v>
      </c>
      <c r="E331" s="15">
        <v>5</v>
      </c>
      <c r="F331" s="15">
        <v>19</v>
      </c>
      <c r="G331" s="15">
        <v>20</v>
      </c>
      <c r="H331" s="15">
        <v>21</v>
      </c>
      <c r="I331" s="15">
        <v>18.7</v>
      </c>
      <c r="J331" s="15"/>
      <c r="K331" s="15">
        <v>650</v>
      </c>
      <c r="L331" s="15">
        <v>0.25</v>
      </c>
      <c r="M331" s="15">
        <v>0.5</v>
      </c>
      <c r="N331" s="15">
        <v>15.2</v>
      </c>
      <c r="O331" s="15">
        <v>150</v>
      </c>
      <c r="P331" s="15">
        <v>1</v>
      </c>
      <c r="Q331" s="15" t="s">
        <v>3</v>
      </c>
    </row>
    <row r="332" spans="1:17" ht="14.5">
      <c r="A332" s="3" t="s">
        <v>7910</v>
      </c>
      <c r="B332" s="15" t="s">
        <v>1</v>
      </c>
      <c r="C332" s="15" t="s">
        <v>4</v>
      </c>
      <c r="D332" s="15">
        <v>1500</v>
      </c>
      <c r="E332" s="15">
        <v>5</v>
      </c>
      <c r="F332" s="15">
        <v>20.9</v>
      </c>
      <c r="G332" s="15">
        <v>22</v>
      </c>
      <c r="H332" s="15">
        <v>23.1</v>
      </c>
      <c r="I332" s="15">
        <v>17</v>
      </c>
      <c r="J332" s="15"/>
      <c r="K332" s="15">
        <v>650</v>
      </c>
      <c r="L332" s="15">
        <v>0.25</v>
      </c>
      <c r="M332" s="15">
        <v>0.5</v>
      </c>
      <c r="N332" s="15">
        <v>16.7</v>
      </c>
      <c r="O332" s="15">
        <v>150</v>
      </c>
      <c r="P332" s="15">
        <v>1</v>
      </c>
      <c r="Q332" s="15" t="s">
        <v>910</v>
      </c>
    </row>
    <row r="333" spans="1:17" ht="14.5">
      <c r="A333" s="3" t="s">
        <v>7911</v>
      </c>
      <c r="B333" s="15" t="s">
        <v>1</v>
      </c>
      <c r="C333" s="15" t="s">
        <v>4</v>
      </c>
      <c r="D333" s="15">
        <v>1500</v>
      </c>
      <c r="E333" s="15">
        <v>5</v>
      </c>
      <c r="F333" s="15">
        <v>20.9</v>
      </c>
      <c r="G333" s="15">
        <v>22</v>
      </c>
      <c r="H333" s="15">
        <v>23.1</v>
      </c>
      <c r="I333" s="15">
        <v>17</v>
      </c>
      <c r="J333" s="15"/>
      <c r="K333" s="15">
        <v>650</v>
      </c>
      <c r="L333" s="15">
        <v>0.25</v>
      </c>
      <c r="M333" s="15">
        <v>0.5</v>
      </c>
      <c r="N333" s="15">
        <v>16.7</v>
      </c>
      <c r="O333" s="15">
        <v>150</v>
      </c>
      <c r="P333" s="15">
        <v>1</v>
      </c>
      <c r="Q333" s="15" t="s">
        <v>3</v>
      </c>
    </row>
    <row r="334" spans="1:17" ht="14.5">
      <c r="A334" s="3" t="s">
        <v>7912</v>
      </c>
      <c r="B334" s="15" t="s">
        <v>1</v>
      </c>
      <c r="C334" s="15" t="s">
        <v>4</v>
      </c>
      <c r="D334" s="15">
        <v>1500</v>
      </c>
      <c r="E334" s="15">
        <v>5</v>
      </c>
      <c r="F334" s="15">
        <v>22.8</v>
      </c>
      <c r="G334" s="15">
        <v>24</v>
      </c>
      <c r="H334" s="15">
        <v>25.2</v>
      </c>
      <c r="I334" s="15">
        <v>15.6</v>
      </c>
      <c r="J334" s="15"/>
      <c r="K334" s="15">
        <v>700</v>
      </c>
      <c r="L334" s="15">
        <v>0.25</v>
      </c>
      <c r="M334" s="15">
        <v>0.5</v>
      </c>
      <c r="N334" s="15">
        <v>18.2</v>
      </c>
      <c r="O334" s="15">
        <v>150</v>
      </c>
      <c r="P334" s="15">
        <v>1</v>
      </c>
      <c r="Q334" s="15" t="s">
        <v>910</v>
      </c>
    </row>
    <row r="335" spans="1:17" ht="14.5">
      <c r="A335" s="3" t="s">
        <v>7913</v>
      </c>
      <c r="B335" s="15" t="s">
        <v>1</v>
      </c>
      <c r="C335" s="15" t="s">
        <v>4</v>
      </c>
      <c r="D335" s="15">
        <v>1500</v>
      </c>
      <c r="E335" s="15">
        <v>5</v>
      </c>
      <c r="F335" s="15">
        <v>22.8</v>
      </c>
      <c r="G335" s="15">
        <v>24</v>
      </c>
      <c r="H335" s="15">
        <v>25.2</v>
      </c>
      <c r="I335" s="15">
        <v>15.6</v>
      </c>
      <c r="J335" s="15"/>
      <c r="K335" s="15">
        <v>700</v>
      </c>
      <c r="L335" s="15">
        <v>0.25</v>
      </c>
      <c r="M335" s="15">
        <v>0.5</v>
      </c>
      <c r="N335" s="15">
        <v>18.2</v>
      </c>
      <c r="O335" s="15">
        <v>150</v>
      </c>
      <c r="P335" s="15">
        <v>1</v>
      </c>
      <c r="Q335" s="15" t="s">
        <v>3</v>
      </c>
    </row>
    <row r="336" spans="1:17" ht="14.5">
      <c r="A336" s="3" t="s">
        <v>7914</v>
      </c>
      <c r="B336" s="15" t="s">
        <v>1</v>
      </c>
      <c r="C336" s="15" t="s">
        <v>4</v>
      </c>
      <c r="D336" s="15">
        <v>1500</v>
      </c>
      <c r="E336" s="15">
        <v>5</v>
      </c>
      <c r="F336" s="15">
        <v>25.65</v>
      </c>
      <c r="G336" s="15">
        <v>27</v>
      </c>
      <c r="H336" s="15">
        <v>28.35</v>
      </c>
      <c r="I336" s="15">
        <v>13.9</v>
      </c>
      <c r="J336" s="15"/>
      <c r="K336" s="15">
        <v>700</v>
      </c>
      <c r="L336" s="15">
        <v>0.25</v>
      </c>
      <c r="M336" s="15">
        <v>0.5</v>
      </c>
      <c r="N336" s="15">
        <v>20.6</v>
      </c>
      <c r="O336" s="15">
        <v>150</v>
      </c>
      <c r="P336" s="15">
        <v>1</v>
      </c>
      <c r="Q336" s="15" t="s">
        <v>910</v>
      </c>
    </row>
    <row r="337" spans="1:17" ht="14.5">
      <c r="A337" s="3" t="s">
        <v>7915</v>
      </c>
      <c r="B337" s="15" t="s">
        <v>1</v>
      </c>
      <c r="C337" s="15" t="s">
        <v>4</v>
      </c>
      <c r="D337" s="15">
        <v>1500</v>
      </c>
      <c r="E337" s="15">
        <v>5</v>
      </c>
      <c r="F337" s="15">
        <v>25.65</v>
      </c>
      <c r="G337" s="15">
        <v>27</v>
      </c>
      <c r="H337" s="15">
        <v>28.35</v>
      </c>
      <c r="I337" s="15">
        <v>13.9</v>
      </c>
      <c r="J337" s="15"/>
      <c r="K337" s="15">
        <v>700</v>
      </c>
      <c r="L337" s="15">
        <v>0.25</v>
      </c>
      <c r="M337" s="15">
        <v>0.5</v>
      </c>
      <c r="N337" s="15">
        <v>20.6</v>
      </c>
      <c r="O337" s="15">
        <v>150</v>
      </c>
      <c r="P337" s="15">
        <v>1</v>
      </c>
      <c r="Q337" s="15" t="s">
        <v>3</v>
      </c>
    </row>
    <row r="338" spans="1:17" ht="14.5">
      <c r="A338" s="3" t="s">
        <v>7916</v>
      </c>
      <c r="B338" s="15" t="s">
        <v>1</v>
      </c>
      <c r="C338" s="15" t="s">
        <v>4</v>
      </c>
      <c r="D338" s="15">
        <v>1500</v>
      </c>
      <c r="E338" s="15">
        <v>5</v>
      </c>
      <c r="F338" s="15">
        <v>28.5</v>
      </c>
      <c r="G338" s="15">
        <v>30</v>
      </c>
      <c r="H338" s="15">
        <v>31.5</v>
      </c>
      <c r="I338" s="15">
        <v>12.5</v>
      </c>
      <c r="J338" s="15"/>
      <c r="K338" s="15">
        <v>750</v>
      </c>
      <c r="L338" s="15">
        <v>0.25</v>
      </c>
      <c r="M338" s="15">
        <v>0.5</v>
      </c>
      <c r="N338" s="15">
        <v>22.8</v>
      </c>
      <c r="O338" s="15">
        <v>150</v>
      </c>
      <c r="P338" s="15">
        <v>1</v>
      </c>
      <c r="Q338" s="15" t="s">
        <v>910</v>
      </c>
    </row>
    <row r="339" spans="1:17" ht="14.5">
      <c r="A339" s="3" t="s">
        <v>7917</v>
      </c>
      <c r="B339" s="15" t="s">
        <v>1</v>
      </c>
      <c r="C339" s="15" t="s">
        <v>4</v>
      </c>
      <c r="D339" s="15">
        <v>1500</v>
      </c>
      <c r="E339" s="15">
        <v>5</v>
      </c>
      <c r="F339" s="15">
        <v>28.5</v>
      </c>
      <c r="G339" s="15">
        <v>30</v>
      </c>
      <c r="H339" s="15">
        <v>31.5</v>
      </c>
      <c r="I339" s="15">
        <v>12.5</v>
      </c>
      <c r="J339" s="15"/>
      <c r="K339" s="15">
        <v>750</v>
      </c>
      <c r="L339" s="15">
        <v>0.25</v>
      </c>
      <c r="M339" s="15">
        <v>0.5</v>
      </c>
      <c r="N339" s="15">
        <v>22.8</v>
      </c>
      <c r="O339" s="15">
        <v>150</v>
      </c>
      <c r="P339" s="15">
        <v>1</v>
      </c>
      <c r="Q339" s="15" t="s">
        <v>3</v>
      </c>
    </row>
    <row r="340" spans="1:17" ht="14.5">
      <c r="A340" s="3" t="s">
        <v>7918</v>
      </c>
      <c r="B340" s="15" t="s">
        <v>1</v>
      </c>
      <c r="C340" s="15" t="s">
        <v>4</v>
      </c>
      <c r="D340" s="15">
        <v>1500</v>
      </c>
      <c r="E340" s="15">
        <v>5</v>
      </c>
      <c r="F340" s="15">
        <v>31.35</v>
      </c>
      <c r="G340" s="15">
        <v>33</v>
      </c>
      <c r="H340" s="15">
        <v>34.65</v>
      </c>
      <c r="I340" s="15">
        <v>11.4</v>
      </c>
      <c r="J340" s="15"/>
      <c r="K340" s="15">
        <v>800</v>
      </c>
      <c r="L340" s="15">
        <v>0.25</v>
      </c>
      <c r="M340" s="15">
        <v>0.5</v>
      </c>
      <c r="N340" s="15">
        <v>25.1</v>
      </c>
      <c r="O340" s="15">
        <v>150</v>
      </c>
      <c r="P340" s="15">
        <v>1</v>
      </c>
      <c r="Q340" s="15" t="s">
        <v>910</v>
      </c>
    </row>
    <row r="341" spans="1:17" ht="14.5">
      <c r="A341" s="3" t="s">
        <v>7919</v>
      </c>
      <c r="B341" s="15" t="s">
        <v>1</v>
      </c>
      <c r="C341" s="15" t="s">
        <v>4</v>
      </c>
      <c r="D341" s="15">
        <v>1500</v>
      </c>
      <c r="E341" s="15">
        <v>5</v>
      </c>
      <c r="F341" s="15">
        <v>31.35</v>
      </c>
      <c r="G341" s="15">
        <v>33</v>
      </c>
      <c r="H341" s="15">
        <v>34.65</v>
      </c>
      <c r="I341" s="15">
        <v>11.4</v>
      </c>
      <c r="J341" s="15"/>
      <c r="K341" s="15">
        <v>800</v>
      </c>
      <c r="L341" s="15">
        <v>0.25</v>
      </c>
      <c r="M341" s="15">
        <v>0.5</v>
      </c>
      <c r="N341" s="15">
        <v>25.1</v>
      </c>
      <c r="O341" s="15">
        <v>150</v>
      </c>
      <c r="P341" s="15">
        <v>1</v>
      </c>
      <c r="Q341" s="15" t="s">
        <v>3</v>
      </c>
    </row>
    <row r="342" spans="1:17" ht="14.5">
      <c r="A342" s="3" t="s">
        <v>7920</v>
      </c>
      <c r="B342" s="15" t="s">
        <v>1</v>
      </c>
      <c r="C342" s="15" t="s">
        <v>4</v>
      </c>
      <c r="D342" s="15">
        <v>1500</v>
      </c>
      <c r="E342" s="15">
        <v>5</v>
      </c>
      <c r="F342" s="15">
        <v>34.200000000000003</v>
      </c>
      <c r="G342" s="15">
        <v>36</v>
      </c>
      <c r="H342" s="15">
        <v>37.799999999999997</v>
      </c>
      <c r="I342" s="15">
        <v>10.4</v>
      </c>
      <c r="J342" s="15"/>
      <c r="K342" s="15">
        <v>850</v>
      </c>
      <c r="L342" s="15">
        <v>0.25</v>
      </c>
      <c r="M342" s="15">
        <v>0.5</v>
      </c>
      <c r="N342" s="15">
        <v>27.4</v>
      </c>
      <c r="O342" s="15">
        <v>150</v>
      </c>
      <c r="P342" s="15">
        <v>1</v>
      </c>
      <c r="Q342" s="15" t="s">
        <v>910</v>
      </c>
    </row>
    <row r="343" spans="1:17" ht="14.5">
      <c r="A343" s="3" t="s">
        <v>7921</v>
      </c>
      <c r="B343" s="15" t="s">
        <v>1</v>
      </c>
      <c r="C343" s="15" t="s">
        <v>4</v>
      </c>
      <c r="D343" s="15">
        <v>1500</v>
      </c>
      <c r="E343" s="15">
        <v>5</v>
      </c>
      <c r="F343" s="15">
        <v>34.200000000000003</v>
      </c>
      <c r="G343" s="15">
        <v>36</v>
      </c>
      <c r="H343" s="15">
        <v>37.799999999999997</v>
      </c>
      <c r="I343" s="15">
        <v>10.4</v>
      </c>
      <c r="J343" s="15"/>
      <c r="K343" s="15">
        <v>850</v>
      </c>
      <c r="L343" s="15">
        <v>0.25</v>
      </c>
      <c r="M343" s="15">
        <v>0.5</v>
      </c>
      <c r="N343" s="15">
        <v>27.4</v>
      </c>
      <c r="O343" s="15">
        <v>150</v>
      </c>
      <c r="P343" s="15">
        <v>1</v>
      </c>
      <c r="Q343" s="15" t="s">
        <v>3</v>
      </c>
    </row>
    <row r="344" spans="1:17" ht="14.5">
      <c r="A344" s="3" t="s">
        <v>7922</v>
      </c>
      <c r="B344" s="15" t="s">
        <v>1</v>
      </c>
      <c r="C344" s="15" t="s">
        <v>4</v>
      </c>
      <c r="D344" s="15">
        <v>1500</v>
      </c>
      <c r="E344" s="15">
        <v>5</v>
      </c>
      <c r="F344" s="15">
        <v>37.049999999999997</v>
      </c>
      <c r="G344" s="15">
        <v>39</v>
      </c>
      <c r="H344" s="15">
        <v>40.950000000000003</v>
      </c>
      <c r="I344" s="15">
        <v>9.6</v>
      </c>
      <c r="J344" s="15"/>
      <c r="K344" s="15">
        <v>900</v>
      </c>
      <c r="L344" s="15">
        <v>0.25</v>
      </c>
      <c r="M344" s="15">
        <v>0.5</v>
      </c>
      <c r="N344" s="15">
        <v>29.7</v>
      </c>
      <c r="O344" s="15">
        <v>150</v>
      </c>
      <c r="P344" s="15">
        <v>1</v>
      </c>
      <c r="Q344" s="15" t="s">
        <v>910</v>
      </c>
    </row>
    <row r="345" spans="1:17" ht="14.5">
      <c r="A345" s="3" t="s">
        <v>7923</v>
      </c>
      <c r="B345" s="15" t="s">
        <v>1</v>
      </c>
      <c r="C345" s="15" t="s">
        <v>4</v>
      </c>
      <c r="D345" s="15">
        <v>1500</v>
      </c>
      <c r="E345" s="15">
        <v>5</v>
      </c>
      <c r="F345" s="15">
        <v>37.049999999999997</v>
      </c>
      <c r="G345" s="15">
        <v>39</v>
      </c>
      <c r="H345" s="15">
        <v>40.950000000000003</v>
      </c>
      <c r="I345" s="15">
        <v>9.6</v>
      </c>
      <c r="J345" s="15"/>
      <c r="K345" s="15">
        <v>900</v>
      </c>
      <c r="L345" s="15">
        <v>0.25</v>
      </c>
      <c r="M345" s="15">
        <v>0.5</v>
      </c>
      <c r="N345" s="15">
        <v>29.7</v>
      </c>
      <c r="O345" s="15">
        <v>150</v>
      </c>
      <c r="P345" s="15">
        <v>1</v>
      </c>
      <c r="Q345" s="15" t="s">
        <v>3</v>
      </c>
    </row>
    <row r="346" spans="1:17" ht="14.5">
      <c r="A346" s="3" t="s">
        <v>7924</v>
      </c>
      <c r="B346" s="15" t="s">
        <v>1</v>
      </c>
      <c r="C346" s="15" t="s">
        <v>4</v>
      </c>
      <c r="D346" s="15">
        <v>1500</v>
      </c>
      <c r="E346" s="15">
        <v>5</v>
      </c>
      <c r="F346" s="15">
        <v>40.85</v>
      </c>
      <c r="G346" s="15">
        <v>43</v>
      </c>
      <c r="H346" s="15">
        <v>45.15</v>
      </c>
      <c r="I346" s="15">
        <v>8.6999999999999993</v>
      </c>
      <c r="J346" s="15"/>
      <c r="K346" s="15">
        <v>950</v>
      </c>
      <c r="L346" s="15">
        <v>0.25</v>
      </c>
      <c r="M346" s="15">
        <v>0.5</v>
      </c>
      <c r="N346" s="15">
        <v>32.700000000000003</v>
      </c>
      <c r="O346" s="15">
        <v>150</v>
      </c>
      <c r="P346" s="15">
        <v>1</v>
      </c>
      <c r="Q346" s="15" t="s">
        <v>910</v>
      </c>
    </row>
    <row r="347" spans="1:17" ht="14.5">
      <c r="A347" s="3" t="s">
        <v>7925</v>
      </c>
      <c r="B347" s="15" t="s">
        <v>1</v>
      </c>
      <c r="C347" s="15" t="s">
        <v>4</v>
      </c>
      <c r="D347" s="15">
        <v>1500</v>
      </c>
      <c r="E347" s="15">
        <v>5</v>
      </c>
      <c r="F347" s="15">
        <v>40.85</v>
      </c>
      <c r="G347" s="15">
        <v>43</v>
      </c>
      <c r="H347" s="15">
        <v>45.15</v>
      </c>
      <c r="I347" s="15">
        <v>8.6999999999999993</v>
      </c>
      <c r="J347" s="15"/>
      <c r="K347" s="15">
        <v>950</v>
      </c>
      <c r="L347" s="15">
        <v>0.25</v>
      </c>
      <c r="M347" s="15">
        <v>0.5</v>
      </c>
      <c r="N347" s="15">
        <v>32.700000000000003</v>
      </c>
      <c r="O347" s="15">
        <v>150</v>
      </c>
      <c r="P347" s="15">
        <v>1</v>
      </c>
      <c r="Q347" s="15" t="s">
        <v>3</v>
      </c>
    </row>
    <row r="348" spans="1:17" ht="14.5">
      <c r="A348" s="3" t="s">
        <v>7926</v>
      </c>
      <c r="B348" s="15" t="s">
        <v>1</v>
      </c>
      <c r="C348" s="15" t="s">
        <v>4</v>
      </c>
      <c r="D348" s="15">
        <v>1500</v>
      </c>
      <c r="E348" s="15">
        <v>5</v>
      </c>
      <c r="F348" s="15">
        <v>44.65</v>
      </c>
      <c r="G348" s="15">
        <v>47</v>
      </c>
      <c r="H348" s="15">
        <v>49.35</v>
      </c>
      <c r="I348" s="15">
        <v>8</v>
      </c>
      <c r="J348" s="15"/>
      <c r="K348" s="15">
        <v>1000</v>
      </c>
      <c r="L348" s="15">
        <v>0.25</v>
      </c>
      <c r="M348" s="15">
        <v>0.5</v>
      </c>
      <c r="N348" s="15">
        <v>35.799999999999997</v>
      </c>
      <c r="O348" s="15">
        <v>150</v>
      </c>
      <c r="P348" s="15">
        <v>1</v>
      </c>
      <c r="Q348" s="15" t="s">
        <v>910</v>
      </c>
    </row>
    <row r="349" spans="1:17" ht="14.5">
      <c r="A349" s="3" t="s">
        <v>7927</v>
      </c>
      <c r="B349" s="15" t="s">
        <v>1</v>
      </c>
      <c r="C349" s="15" t="s">
        <v>4</v>
      </c>
      <c r="D349" s="15">
        <v>1500</v>
      </c>
      <c r="E349" s="15">
        <v>5</v>
      </c>
      <c r="F349" s="15">
        <v>44.65</v>
      </c>
      <c r="G349" s="15">
        <v>47</v>
      </c>
      <c r="H349" s="15">
        <v>49.35</v>
      </c>
      <c r="I349" s="15">
        <v>8</v>
      </c>
      <c r="J349" s="15"/>
      <c r="K349" s="15">
        <v>1000</v>
      </c>
      <c r="L349" s="15">
        <v>0.25</v>
      </c>
      <c r="M349" s="15">
        <v>0.5</v>
      </c>
      <c r="N349" s="15">
        <v>35.799999999999997</v>
      </c>
      <c r="O349" s="15">
        <v>150</v>
      </c>
      <c r="P349" s="15">
        <v>1</v>
      </c>
      <c r="Q349" s="15" t="s">
        <v>3</v>
      </c>
    </row>
    <row r="350" spans="1:17" ht="14.5">
      <c r="A350" s="3" t="s">
        <v>7928</v>
      </c>
      <c r="B350" s="15" t="s">
        <v>1</v>
      </c>
      <c r="C350" s="15" t="s">
        <v>4</v>
      </c>
      <c r="D350" s="15">
        <v>1500</v>
      </c>
      <c r="E350" s="15">
        <v>5</v>
      </c>
      <c r="F350" s="15">
        <v>48.45</v>
      </c>
      <c r="G350" s="15">
        <v>51</v>
      </c>
      <c r="H350" s="15">
        <v>53.55</v>
      </c>
      <c r="I350" s="15">
        <v>7.3</v>
      </c>
      <c r="J350" s="15"/>
      <c r="K350" s="15">
        <v>1100</v>
      </c>
      <c r="L350" s="15">
        <v>0.25</v>
      </c>
      <c r="M350" s="15">
        <v>0.5</v>
      </c>
      <c r="N350" s="15">
        <v>38.799999999999997</v>
      </c>
      <c r="O350" s="15">
        <v>150</v>
      </c>
      <c r="P350" s="15">
        <v>1</v>
      </c>
      <c r="Q350" s="15" t="s">
        <v>910</v>
      </c>
    </row>
    <row r="351" spans="1:17" ht="14.5">
      <c r="A351" s="3" t="s">
        <v>7929</v>
      </c>
      <c r="B351" s="15" t="s">
        <v>1</v>
      </c>
      <c r="C351" s="15" t="s">
        <v>4</v>
      </c>
      <c r="D351" s="15">
        <v>1500</v>
      </c>
      <c r="E351" s="15">
        <v>5</v>
      </c>
      <c r="F351" s="15">
        <v>48.45</v>
      </c>
      <c r="G351" s="15">
        <v>51</v>
      </c>
      <c r="H351" s="15">
        <v>53.55</v>
      </c>
      <c r="I351" s="15">
        <v>7.3</v>
      </c>
      <c r="J351" s="15"/>
      <c r="K351" s="15">
        <v>1100</v>
      </c>
      <c r="L351" s="15">
        <v>0.25</v>
      </c>
      <c r="M351" s="15">
        <v>0.5</v>
      </c>
      <c r="N351" s="15">
        <v>38.799999999999997</v>
      </c>
      <c r="O351" s="15">
        <v>150</v>
      </c>
      <c r="P351" s="15">
        <v>1</v>
      </c>
      <c r="Q351" s="15" t="s">
        <v>3</v>
      </c>
    </row>
    <row r="352" spans="1:17" ht="14.5">
      <c r="A352" s="3" t="s">
        <v>7930</v>
      </c>
      <c r="B352" s="15" t="s">
        <v>1</v>
      </c>
      <c r="C352" s="15" t="s">
        <v>4</v>
      </c>
      <c r="D352" s="15">
        <v>1500</v>
      </c>
      <c r="E352" s="15">
        <v>5</v>
      </c>
      <c r="F352" s="15">
        <v>53.2</v>
      </c>
      <c r="G352" s="15">
        <v>56</v>
      </c>
      <c r="H352" s="15">
        <v>58.8</v>
      </c>
      <c r="I352" s="15">
        <v>6.7</v>
      </c>
      <c r="J352" s="15"/>
      <c r="K352" s="15">
        <v>1300</v>
      </c>
      <c r="L352" s="15">
        <v>0.25</v>
      </c>
      <c r="M352" s="15">
        <v>0.5</v>
      </c>
      <c r="N352" s="15">
        <v>42.6</v>
      </c>
      <c r="O352" s="15">
        <v>150</v>
      </c>
      <c r="P352" s="15">
        <v>1</v>
      </c>
      <c r="Q352" s="15" t="s">
        <v>910</v>
      </c>
    </row>
    <row r="353" spans="1:17" ht="14.5">
      <c r="A353" s="3" t="s">
        <v>7931</v>
      </c>
      <c r="B353" s="15" t="s">
        <v>1</v>
      </c>
      <c r="C353" s="15" t="s">
        <v>4</v>
      </c>
      <c r="D353" s="15">
        <v>1500</v>
      </c>
      <c r="E353" s="15">
        <v>5</v>
      </c>
      <c r="F353" s="15">
        <v>53.2</v>
      </c>
      <c r="G353" s="15">
        <v>56</v>
      </c>
      <c r="H353" s="15">
        <v>58.8</v>
      </c>
      <c r="I353" s="15">
        <v>6.7</v>
      </c>
      <c r="J353" s="15"/>
      <c r="K353" s="15">
        <v>1300</v>
      </c>
      <c r="L353" s="15">
        <v>0.25</v>
      </c>
      <c r="M353" s="15">
        <v>0.5</v>
      </c>
      <c r="N353" s="15">
        <v>42.6</v>
      </c>
      <c r="O353" s="15">
        <v>150</v>
      </c>
      <c r="P353" s="15">
        <v>1</v>
      </c>
      <c r="Q353" s="15" t="s">
        <v>3</v>
      </c>
    </row>
    <row r="354" spans="1:17" ht="14.5">
      <c r="A354" s="3" t="s">
        <v>7932</v>
      </c>
      <c r="B354" s="15" t="s">
        <v>1</v>
      </c>
      <c r="C354" s="15" t="s">
        <v>4</v>
      </c>
      <c r="D354" s="15">
        <v>1500</v>
      </c>
      <c r="E354" s="15">
        <v>5</v>
      </c>
      <c r="F354" s="15">
        <v>58.9</v>
      </c>
      <c r="G354" s="15">
        <v>62</v>
      </c>
      <c r="H354" s="15">
        <v>65.099999999999994</v>
      </c>
      <c r="I354" s="15">
        <v>6</v>
      </c>
      <c r="J354" s="15"/>
      <c r="K354" s="15">
        <v>1500</v>
      </c>
      <c r="L354" s="15">
        <v>0.25</v>
      </c>
      <c r="M354" s="15">
        <v>0.5</v>
      </c>
      <c r="N354" s="15">
        <v>47.1</v>
      </c>
      <c r="O354" s="15">
        <v>150</v>
      </c>
      <c r="P354" s="15">
        <v>1</v>
      </c>
      <c r="Q354" s="15" t="s">
        <v>910</v>
      </c>
    </row>
    <row r="355" spans="1:17" ht="14.5">
      <c r="A355" s="3" t="s">
        <v>7933</v>
      </c>
      <c r="B355" s="15" t="s">
        <v>1</v>
      </c>
      <c r="C355" s="15" t="s">
        <v>4</v>
      </c>
      <c r="D355" s="15">
        <v>1500</v>
      </c>
      <c r="E355" s="15">
        <v>5</v>
      </c>
      <c r="F355" s="15">
        <v>58.9</v>
      </c>
      <c r="G355" s="15">
        <v>62</v>
      </c>
      <c r="H355" s="15">
        <v>65.099999999999994</v>
      </c>
      <c r="I355" s="15">
        <v>6</v>
      </c>
      <c r="J355" s="15"/>
      <c r="K355" s="15">
        <v>1500</v>
      </c>
      <c r="L355" s="15">
        <v>0.25</v>
      </c>
      <c r="M355" s="15">
        <v>0.5</v>
      </c>
      <c r="N355" s="15">
        <v>47.1</v>
      </c>
      <c r="O355" s="15">
        <v>150</v>
      </c>
      <c r="P355" s="15">
        <v>1</v>
      </c>
      <c r="Q355" s="15" t="s">
        <v>3</v>
      </c>
    </row>
    <row r="356" spans="1:17" ht="14.5">
      <c r="A356" s="3" t="s">
        <v>7934</v>
      </c>
      <c r="B356" s="15" t="s">
        <v>1</v>
      </c>
      <c r="C356" s="15" t="s">
        <v>4</v>
      </c>
      <c r="D356" s="15">
        <v>1500</v>
      </c>
      <c r="E356" s="15">
        <v>5</v>
      </c>
      <c r="F356" s="15">
        <v>64.599999999999994</v>
      </c>
      <c r="G356" s="15">
        <v>68</v>
      </c>
      <c r="H356" s="15">
        <v>71.400000000000006</v>
      </c>
      <c r="I356" s="15">
        <v>5.5</v>
      </c>
      <c r="J356" s="15"/>
      <c r="K356" s="15">
        <v>1700</v>
      </c>
      <c r="L356" s="15">
        <v>0.25</v>
      </c>
      <c r="M356" s="15">
        <v>0.5</v>
      </c>
      <c r="N356" s="15">
        <v>51.7</v>
      </c>
      <c r="O356" s="15">
        <v>150</v>
      </c>
      <c r="P356" s="15">
        <v>1</v>
      </c>
      <c r="Q356" s="15" t="s">
        <v>910</v>
      </c>
    </row>
    <row r="357" spans="1:17" ht="14.5">
      <c r="A357" s="3" t="s">
        <v>7935</v>
      </c>
      <c r="B357" s="15" t="s">
        <v>1</v>
      </c>
      <c r="C357" s="15" t="s">
        <v>4</v>
      </c>
      <c r="D357" s="15">
        <v>1500</v>
      </c>
      <c r="E357" s="15">
        <v>5</v>
      </c>
      <c r="F357" s="15">
        <v>64.599999999999994</v>
      </c>
      <c r="G357" s="15">
        <v>68</v>
      </c>
      <c r="H357" s="15">
        <v>71.400000000000006</v>
      </c>
      <c r="I357" s="15">
        <v>5.5</v>
      </c>
      <c r="J357" s="15"/>
      <c r="K357" s="15">
        <v>1700</v>
      </c>
      <c r="L357" s="15">
        <v>0.25</v>
      </c>
      <c r="M357" s="15">
        <v>0.5</v>
      </c>
      <c r="N357" s="15">
        <v>51.7</v>
      </c>
      <c r="O357" s="15">
        <v>150</v>
      </c>
      <c r="P357" s="15">
        <v>1</v>
      </c>
      <c r="Q357" s="15" t="s">
        <v>3</v>
      </c>
    </row>
    <row r="358" spans="1:17" ht="14.5">
      <c r="A358" s="3" t="s">
        <v>7936</v>
      </c>
      <c r="B358" s="15" t="s">
        <v>1</v>
      </c>
      <c r="C358" s="15" t="s">
        <v>4</v>
      </c>
      <c r="D358" s="15">
        <v>1500</v>
      </c>
      <c r="E358" s="15">
        <v>5</v>
      </c>
      <c r="F358" s="15">
        <v>71.25</v>
      </c>
      <c r="G358" s="15">
        <v>75</v>
      </c>
      <c r="H358" s="15">
        <v>78.75</v>
      </c>
      <c r="I358" s="15">
        <v>5</v>
      </c>
      <c r="J358" s="15"/>
      <c r="K358" s="15">
        <v>2000</v>
      </c>
      <c r="L358" s="15">
        <v>0.25</v>
      </c>
      <c r="M358" s="15">
        <v>0.5</v>
      </c>
      <c r="N358" s="15">
        <v>56</v>
      </c>
      <c r="O358" s="15">
        <v>150</v>
      </c>
      <c r="P358" s="15">
        <v>1</v>
      </c>
      <c r="Q358" s="15" t="s">
        <v>910</v>
      </c>
    </row>
    <row r="359" spans="1:17" ht="14.5">
      <c r="A359" s="3" t="s">
        <v>7937</v>
      </c>
      <c r="B359" s="15" t="s">
        <v>1</v>
      </c>
      <c r="C359" s="15" t="s">
        <v>4</v>
      </c>
      <c r="D359" s="15">
        <v>1500</v>
      </c>
      <c r="E359" s="15">
        <v>5</v>
      </c>
      <c r="F359" s="15">
        <v>71.25</v>
      </c>
      <c r="G359" s="15">
        <v>75</v>
      </c>
      <c r="H359" s="15">
        <v>78.75</v>
      </c>
      <c r="I359" s="15">
        <v>5</v>
      </c>
      <c r="J359" s="15"/>
      <c r="K359" s="15">
        <v>2000</v>
      </c>
      <c r="L359" s="15">
        <v>0.25</v>
      </c>
      <c r="M359" s="15">
        <v>0.5</v>
      </c>
      <c r="N359" s="15">
        <v>56</v>
      </c>
      <c r="O359" s="15">
        <v>150</v>
      </c>
      <c r="P359" s="15">
        <v>1</v>
      </c>
      <c r="Q359" s="15" t="s">
        <v>3</v>
      </c>
    </row>
    <row r="360" spans="1:17" ht="14.5">
      <c r="A360" s="3" t="s">
        <v>7938</v>
      </c>
      <c r="B360" s="15" t="s">
        <v>1</v>
      </c>
      <c r="C360" s="15" t="s">
        <v>4</v>
      </c>
      <c r="D360" s="15">
        <v>1500</v>
      </c>
      <c r="E360" s="15">
        <v>5</v>
      </c>
      <c r="F360" s="15">
        <v>77.900000000000006</v>
      </c>
      <c r="G360" s="15">
        <v>82</v>
      </c>
      <c r="H360" s="15">
        <v>86.1</v>
      </c>
      <c r="I360" s="15">
        <v>4.5999999999999996</v>
      </c>
      <c r="J360" s="15"/>
      <c r="K360" s="15">
        <v>2500</v>
      </c>
      <c r="L360" s="15">
        <v>0.25</v>
      </c>
      <c r="M360" s="15">
        <v>0.5</v>
      </c>
      <c r="N360" s="15">
        <v>62.2</v>
      </c>
      <c r="O360" s="15">
        <v>150</v>
      </c>
      <c r="P360" s="15">
        <v>1</v>
      </c>
      <c r="Q360" s="15" t="s">
        <v>910</v>
      </c>
    </row>
    <row r="361" spans="1:17" ht="14.5">
      <c r="A361" s="3" t="s">
        <v>7939</v>
      </c>
      <c r="B361" s="15" t="s">
        <v>1</v>
      </c>
      <c r="C361" s="15" t="s">
        <v>4</v>
      </c>
      <c r="D361" s="15">
        <v>1500</v>
      </c>
      <c r="E361" s="15">
        <v>5</v>
      </c>
      <c r="F361" s="15">
        <v>77.900000000000006</v>
      </c>
      <c r="G361" s="15">
        <v>82</v>
      </c>
      <c r="H361" s="15">
        <v>86.1</v>
      </c>
      <c r="I361" s="15">
        <v>4.5999999999999996</v>
      </c>
      <c r="J361" s="15"/>
      <c r="K361" s="15">
        <v>2500</v>
      </c>
      <c r="L361" s="15">
        <v>0.25</v>
      </c>
      <c r="M361" s="15">
        <v>0.5</v>
      </c>
      <c r="N361" s="15">
        <v>62.2</v>
      </c>
      <c r="O361" s="15">
        <v>150</v>
      </c>
      <c r="P361" s="15">
        <v>1</v>
      </c>
      <c r="Q361" s="15" t="s">
        <v>3</v>
      </c>
    </row>
    <row r="362" spans="1:17" ht="14.5">
      <c r="A362" s="3" t="s">
        <v>7940</v>
      </c>
      <c r="B362" s="15" t="s">
        <v>1</v>
      </c>
      <c r="C362" s="15" t="s">
        <v>4</v>
      </c>
      <c r="D362" s="15">
        <v>1500</v>
      </c>
      <c r="E362" s="15">
        <v>5</v>
      </c>
      <c r="F362" s="15">
        <v>86.45</v>
      </c>
      <c r="G362" s="15">
        <v>91</v>
      </c>
      <c r="H362" s="15">
        <v>95.55</v>
      </c>
      <c r="I362" s="15">
        <v>4.0999999999999996</v>
      </c>
      <c r="J362" s="15"/>
      <c r="K362" s="15">
        <v>3000</v>
      </c>
      <c r="L362" s="15">
        <v>0.25</v>
      </c>
      <c r="M362" s="15">
        <v>0.5</v>
      </c>
      <c r="N362" s="15">
        <v>69.2</v>
      </c>
      <c r="O362" s="15">
        <v>150</v>
      </c>
      <c r="P362" s="15">
        <v>1</v>
      </c>
      <c r="Q362" s="15" t="s">
        <v>910</v>
      </c>
    </row>
    <row r="363" spans="1:17" ht="14.5">
      <c r="A363" s="3" t="s">
        <v>7941</v>
      </c>
      <c r="B363" s="15" t="s">
        <v>1</v>
      </c>
      <c r="C363" s="15" t="s">
        <v>4</v>
      </c>
      <c r="D363" s="15">
        <v>1500</v>
      </c>
      <c r="E363" s="15">
        <v>5</v>
      </c>
      <c r="F363" s="15">
        <v>86.45</v>
      </c>
      <c r="G363" s="15">
        <v>91</v>
      </c>
      <c r="H363" s="15">
        <v>95.55</v>
      </c>
      <c r="I363" s="15">
        <v>4.0999999999999996</v>
      </c>
      <c r="J363" s="15"/>
      <c r="K363" s="15">
        <v>3000</v>
      </c>
      <c r="L363" s="15">
        <v>0.25</v>
      </c>
      <c r="M363" s="15">
        <v>0.5</v>
      </c>
      <c r="N363" s="15">
        <v>69.2</v>
      </c>
      <c r="O363" s="15">
        <v>150</v>
      </c>
      <c r="P363" s="15">
        <v>1</v>
      </c>
      <c r="Q363" s="15" t="s">
        <v>3</v>
      </c>
    </row>
    <row r="364" spans="1:17" ht="14.5">
      <c r="A364" s="3" t="s">
        <v>7942</v>
      </c>
      <c r="B364" s="15" t="s">
        <v>1</v>
      </c>
      <c r="C364" s="15" t="s">
        <v>4</v>
      </c>
      <c r="D364" s="15">
        <v>1500</v>
      </c>
      <c r="E364" s="15">
        <v>5</v>
      </c>
      <c r="F364" s="15">
        <v>95</v>
      </c>
      <c r="G364" s="15">
        <v>100</v>
      </c>
      <c r="H364" s="15">
        <v>105</v>
      </c>
      <c r="I364" s="15">
        <v>3.7</v>
      </c>
      <c r="J364" s="15"/>
      <c r="K364" s="15">
        <v>3100</v>
      </c>
      <c r="L364" s="15">
        <v>0.25</v>
      </c>
      <c r="M364" s="15">
        <v>0.5</v>
      </c>
      <c r="N364" s="15">
        <v>76</v>
      </c>
      <c r="O364" s="15">
        <v>150</v>
      </c>
      <c r="P364" s="15">
        <v>1</v>
      </c>
      <c r="Q364" s="15" t="s">
        <v>910</v>
      </c>
    </row>
    <row r="365" spans="1:17" ht="14.5">
      <c r="A365" s="3" t="s">
        <v>7943</v>
      </c>
      <c r="B365" s="15" t="s">
        <v>1</v>
      </c>
      <c r="C365" s="15" t="s">
        <v>4</v>
      </c>
      <c r="D365" s="15">
        <v>1500</v>
      </c>
      <c r="E365" s="15">
        <v>5</v>
      </c>
      <c r="F365" s="15">
        <v>95</v>
      </c>
      <c r="G365" s="15">
        <v>100</v>
      </c>
      <c r="H365" s="15">
        <v>105</v>
      </c>
      <c r="I365" s="15">
        <v>3.7</v>
      </c>
      <c r="J365" s="15"/>
      <c r="K365" s="15">
        <v>3100</v>
      </c>
      <c r="L365" s="15">
        <v>0.25</v>
      </c>
      <c r="M365" s="15">
        <v>0.5</v>
      </c>
      <c r="N365" s="15">
        <v>76</v>
      </c>
      <c r="O365" s="15">
        <v>150</v>
      </c>
      <c r="P365" s="15">
        <v>1</v>
      </c>
      <c r="Q365" s="15" t="s">
        <v>3</v>
      </c>
    </row>
    <row r="366" spans="1:17" ht="14.5">
      <c r="A366" s="3" t="s">
        <v>7944</v>
      </c>
      <c r="B366" s="15" t="s">
        <v>1</v>
      </c>
      <c r="C366" s="15" t="s">
        <v>4</v>
      </c>
      <c r="D366" s="15">
        <v>1500</v>
      </c>
      <c r="E366" s="15">
        <v>5</v>
      </c>
      <c r="F366" s="15">
        <v>104.5</v>
      </c>
      <c r="G366" s="15">
        <v>110</v>
      </c>
      <c r="H366" s="15">
        <v>115.5</v>
      </c>
      <c r="I366" s="15">
        <v>3.4</v>
      </c>
      <c r="J366" s="15"/>
      <c r="K366" s="15">
        <v>4000</v>
      </c>
      <c r="L366" s="15">
        <v>0.25</v>
      </c>
      <c r="M366" s="15">
        <v>0.5</v>
      </c>
      <c r="N366" s="15">
        <v>83.6</v>
      </c>
      <c r="O366" s="15">
        <v>150</v>
      </c>
      <c r="P366" s="15">
        <v>1</v>
      </c>
      <c r="Q366" s="15" t="s">
        <v>910</v>
      </c>
    </row>
    <row r="367" spans="1:17" ht="14.5">
      <c r="A367" s="3" t="s">
        <v>7945</v>
      </c>
      <c r="B367" s="15" t="s">
        <v>1</v>
      </c>
      <c r="C367" s="15" t="s">
        <v>4</v>
      </c>
      <c r="D367" s="15">
        <v>1500</v>
      </c>
      <c r="E367" s="15">
        <v>5</v>
      </c>
      <c r="F367" s="15">
        <v>104.5</v>
      </c>
      <c r="G367" s="15">
        <v>110</v>
      </c>
      <c r="H367" s="15">
        <v>115.5</v>
      </c>
      <c r="I367" s="15">
        <v>3.4</v>
      </c>
      <c r="J367" s="15"/>
      <c r="K367" s="15">
        <v>4000</v>
      </c>
      <c r="L367" s="15">
        <v>0.25</v>
      </c>
      <c r="M367" s="15">
        <v>0.5</v>
      </c>
      <c r="N367" s="15">
        <v>83.6</v>
      </c>
      <c r="O367" s="15">
        <v>150</v>
      </c>
      <c r="P367" s="15">
        <v>1</v>
      </c>
      <c r="Q367" s="15" t="s">
        <v>3</v>
      </c>
    </row>
    <row r="368" spans="1:17" ht="14.5">
      <c r="A368" s="3" t="s">
        <v>7946</v>
      </c>
      <c r="B368" s="15" t="s">
        <v>1</v>
      </c>
      <c r="C368" s="15" t="s">
        <v>4</v>
      </c>
      <c r="D368" s="15">
        <v>1500</v>
      </c>
      <c r="E368" s="15">
        <v>5</v>
      </c>
      <c r="F368" s="15">
        <v>114</v>
      </c>
      <c r="G368" s="15">
        <v>120</v>
      </c>
      <c r="H368" s="15">
        <v>126</v>
      </c>
      <c r="I368" s="15">
        <v>3.1</v>
      </c>
      <c r="J368" s="15"/>
      <c r="K368" s="15">
        <v>4500</v>
      </c>
      <c r="L368" s="15">
        <v>0.25</v>
      </c>
      <c r="M368" s="15">
        <v>0.5</v>
      </c>
      <c r="N368" s="15">
        <v>91.2</v>
      </c>
      <c r="O368" s="15">
        <v>150</v>
      </c>
      <c r="P368" s="15">
        <v>1</v>
      </c>
      <c r="Q368" s="15" t="s">
        <v>910</v>
      </c>
    </row>
    <row r="369" spans="1:17" ht="14.5">
      <c r="A369" s="3" t="s">
        <v>7947</v>
      </c>
      <c r="B369" s="15" t="s">
        <v>1</v>
      </c>
      <c r="C369" s="15" t="s">
        <v>4</v>
      </c>
      <c r="D369" s="15">
        <v>1500</v>
      </c>
      <c r="E369" s="15">
        <v>5</v>
      </c>
      <c r="F369" s="15">
        <v>114</v>
      </c>
      <c r="G369" s="15">
        <v>120</v>
      </c>
      <c r="H369" s="15">
        <v>126</v>
      </c>
      <c r="I369" s="15">
        <v>3.1</v>
      </c>
      <c r="J369" s="15"/>
      <c r="K369" s="15">
        <v>4500</v>
      </c>
      <c r="L369" s="15">
        <v>0.25</v>
      </c>
      <c r="M369" s="15">
        <v>0.5</v>
      </c>
      <c r="N369" s="15">
        <v>91.2</v>
      </c>
      <c r="O369" s="15">
        <v>150</v>
      </c>
      <c r="P369" s="15">
        <v>1</v>
      </c>
      <c r="Q369" s="15" t="s">
        <v>3</v>
      </c>
    </row>
    <row r="370" spans="1:17" ht="14.5">
      <c r="A370" s="3" t="s">
        <v>7948</v>
      </c>
      <c r="B370" s="15" t="s">
        <v>1</v>
      </c>
      <c r="C370" s="15" t="s">
        <v>4</v>
      </c>
      <c r="D370" s="15">
        <v>1500</v>
      </c>
      <c r="E370" s="15">
        <v>5</v>
      </c>
      <c r="F370" s="15">
        <v>123.5</v>
      </c>
      <c r="G370" s="15">
        <v>130</v>
      </c>
      <c r="H370" s="15">
        <v>136.5</v>
      </c>
      <c r="I370" s="15">
        <v>2.9</v>
      </c>
      <c r="J370" s="15"/>
      <c r="K370" s="15">
        <v>5000</v>
      </c>
      <c r="L370" s="15">
        <v>0.25</v>
      </c>
      <c r="M370" s="15">
        <v>0.5</v>
      </c>
      <c r="N370" s="15">
        <v>98.8</v>
      </c>
      <c r="O370" s="15">
        <v>150</v>
      </c>
      <c r="P370" s="15">
        <v>1</v>
      </c>
      <c r="Q370" s="15" t="s">
        <v>910</v>
      </c>
    </row>
    <row r="371" spans="1:17" ht="14.5">
      <c r="A371" s="3" t="s">
        <v>7949</v>
      </c>
      <c r="B371" s="15" t="s">
        <v>1</v>
      </c>
      <c r="C371" s="15" t="s">
        <v>4</v>
      </c>
      <c r="D371" s="15">
        <v>1500</v>
      </c>
      <c r="E371" s="15">
        <v>5</v>
      </c>
      <c r="F371" s="15">
        <v>123.5</v>
      </c>
      <c r="G371" s="15">
        <v>130</v>
      </c>
      <c r="H371" s="15">
        <v>136.5</v>
      </c>
      <c r="I371" s="15">
        <v>2.9</v>
      </c>
      <c r="J371" s="15"/>
      <c r="K371" s="15">
        <v>5000</v>
      </c>
      <c r="L371" s="15">
        <v>0.25</v>
      </c>
      <c r="M371" s="15">
        <v>0.5</v>
      </c>
      <c r="N371" s="15">
        <v>98.8</v>
      </c>
      <c r="O371" s="15">
        <v>150</v>
      </c>
      <c r="P371" s="15">
        <v>1</v>
      </c>
      <c r="Q371" s="15" t="s">
        <v>3</v>
      </c>
    </row>
    <row r="372" spans="1:17" ht="14.5">
      <c r="A372" s="3" t="s">
        <v>7950</v>
      </c>
      <c r="B372" s="15" t="s">
        <v>1</v>
      </c>
      <c r="C372" s="15" t="s">
        <v>4</v>
      </c>
      <c r="D372" s="15">
        <v>1500</v>
      </c>
      <c r="E372" s="15">
        <v>5</v>
      </c>
      <c r="F372" s="15">
        <v>142.5</v>
      </c>
      <c r="G372" s="15">
        <v>150</v>
      </c>
      <c r="H372" s="15">
        <v>157.5</v>
      </c>
      <c r="I372" s="15">
        <v>2.5</v>
      </c>
      <c r="J372" s="15"/>
      <c r="K372" s="15">
        <v>6000</v>
      </c>
      <c r="L372" s="15">
        <v>0.25</v>
      </c>
      <c r="M372" s="15">
        <v>0.5</v>
      </c>
      <c r="N372" s="15">
        <v>114</v>
      </c>
      <c r="O372" s="15">
        <v>150</v>
      </c>
      <c r="P372" s="15">
        <v>1</v>
      </c>
      <c r="Q372" s="15" t="s">
        <v>910</v>
      </c>
    </row>
    <row r="373" spans="1:17" ht="14.5">
      <c r="A373" s="3" t="s">
        <v>7951</v>
      </c>
      <c r="B373" s="15" t="s">
        <v>1</v>
      </c>
      <c r="C373" s="15" t="s">
        <v>4</v>
      </c>
      <c r="D373" s="15">
        <v>1500</v>
      </c>
      <c r="E373" s="15">
        <v>5</v>
      </c>
      <c r="F373" s="15">
        <v>142.5</v>
      </c>
      <c r="G373" s="15">
        <v>150</v>
      </c>
      <c r="H373" s="15">
        <v>157.5</v>
      </c>
      <c r="I373" s="15">
        <v>2.5</v>
      </c>
      <c r="J373" s="15"/>
      <c r="K373" s="15">
        <v>6000</v>
      </c>
      <c r="L373" s="15">
        <v>0.25</v>
      </c>
      <c r="M373" s="15">
        <v>0.5</v>
      </c>
      <c r="N373" s="15">
        <v>114</v>
      </c>
      <c r="O373" s="15">
        <v>150</v>
      </c>
      <c r="P373" s="15">
        <v>1</v>
      </c>
      <c r="Q373" s="15" t="s">
        <v>3</v>
      </c>
    </row>
    <row r="374" spans="1:17" ht="14.5">
      <c r="A374" s="3" t="s">
        <v>7952</v>
      </c>
      <c r="B374" s="15" t="s">
        <v>1</v>
      </c>
      <c r="C374" s="15" t="s">
        <v>4</v>
      </c>
      <c r="D374" s="15">
        <v>1500</v>
      </c>
      <c r="E374" s="15">
        <v>5</v>
      </c>
      <c r="F374" s="15">
        <v>152</v>
      </c>
      <c r="G374" s="15">
        <v>160</v>
      </c>
      <c r="H374" s="15">
        <v>168</v>
      </c>
      <c r="I374" s="15">
        <v>2.2999999999999998</v>
      </c>
      <c r="J374" s="15"/>
      <c r="K374" s="15">
        <v>6500</v>
      </c>
      <c r="L374" s="15">
        <v>0.25</v>
      </c>
      <c r="M374" s="15">
        <v>0.5</v>
      </c>
      <c r="N374" s="15">
        <v>121.6</v>
      </c>
      <c r="O374" s="15">
        <v>150</v>
      </c>
      <c r="P374" s="15">
        <v>1</v>
      </c>
      <c r="Q374" s="15" t="s">
        <v>910</v>
      </c>
    </row>
    <row r="375" spans="1:17" ht="14.5">
      <c r="A375" s="3" t="s">
        <v>7953</v>
      </c>
      <c r="B375" s="15" t="s">
        <v>1</v>
      </c>
      <c r="C375" s="15" t="s">
        <v>4</v>
      </c>
      <c r="D375" s="15">
        <v>1500</v>
      </c>
      <c r="E375" s="15">
        <v>5</v>
      </c>
      <c r="F375" s="15">
        <v>152</v>
      </c>
      <c r="G375" s="15">
        <v>160</v>
      </c>
      <c r="H375" s="15">
        <v>168</v>
      </c>
      <c r="I375" s="15">
        <v>2.2999999999999998</v>
      </c>
      <c r="J375" s="15"/>
      <c r="K375" s="15">
        <v>6500</v>
      </c>
      <c r="L375" s="15">
        <v>0.25</v>
      </c>
      <c r="M375" s="15">
        <v>0.5</v>
      </c>
      <c r="N375" s="15">
        <v>121.6</v>
      </c>
      <c r="O375" s="15">
        <v>150</v>
      </c>
      <c r="P375" s="15">
        <v>1</v>
      </c>
      <c r="Q375" s="15" t="s">
        <v>3</v>
      </c>
    </row>
    <row r="376" spans="1:17" ht="14.5">
      <c r="A376" s="3" t="s">
        <v>7954</v>
      </c>
      <c r="B376" s="15" t="s">
        <v>1</v>
      </c>
      <c r="C376" s="15" t="s">
        <v>4</v>
      </c>
      <c r="D376" s="15">
        <v>1500</v>
      </c>
      <c r="E376" s="15">
        <v>5</v>
      </c>
      <c r="F376" s="15">
        <v>171</v>
      </c>
      <c r="G376" s="15">
        <v>180</v>
      </c>
      <c r="H376" s="15">
        <v>189</v>
      </c>
      <c r="I376" s="15">
        <v>2.1</v>
      </c>
      <c r="J376" s="15"/>
      <c r="K376" s="15">
        <v>7000</v>
      </c>
      <c r="L376" s="15">
        <v>0.25</v>
      </c>
      <c r="M376" s="15">
        <v>0.5</v>
      </c>
      <c r="N376" s="15">
        <v>136.80000000000001</v>
      </c>
      <c r="O376" s="15">
        <v>150</v>
      </c>
      <c r="P376" s="15">
        <v>1</v>
      </c>
      <c r="Q376" s="15" t="s">
        <v>910</v>
      </c>
    </row>
    <row r="377" spans="1:17" ht="14.5">
      <c r="A377" s="3" t="s">
        <v>7955</v>
      </c>
      <c r="B377" s="15" t="s">
        <v>1</v>
      </c>
      <c r="C377" s="15" t="s">
        <v>4</v>
      </c>
      <c r="D377" s="15">
        <v>1500</v>
      </c>
      <c r="E377" s="15">
        <v>5</v>
      </c>
      <c r="F377" s="15">
        <v>171</v>
      </c>
      <c r="G377" s="15">
        <v>180</v>
      </c>
      <c r="H377" s="15">
        <v>189</v>
      </c>
      <c r="I377" s="15">
        <v>2.1</v>
      </c>
      <c r="J377" s="15"/>
      <c r="K377" s="15">
        <v>7000</v>
      </c>
      <c r="L377" s="15">
        <v>0.25</v>
      </c>
      <c r="M377" s="15">
        <v>0.5</v>
      </c>
      <c r="N377" s="15">
        <v>136.80000000000001</v>
      </c>
      <c r="O377" s="15">
        <v>150</v>
      </c>
      <c r="P377" s="15">
        <v>1</v>
      </c>
      <c r="Q377" s="15" t="s">
        <v>3</v>
      </c>
    </row>
    <row r="378" spans="1:17" ht="14.5">
      <c r="A378" s="3" t="s">
        <v>7956</v>
      </c>
      <c r="B378" s="15" t="s">
        <v>1</v>
      </c>
      <c r="C378" s="15" t="s">
        <v>4</v>
      </c>
      <c r="D378" s="15">
        <v>1500</v>
      </c>
      <c r="E378" s="15">
        <v>5</v>
      </c>
      <c r="F378" s="15">
        <v>190</v>
      </c>
      <c r="G378" s="15">
        <v>200</v>
      </c>
      <c r="H378" s="15">
        <v>210</v>
      </c>
      <c r="I378" s="15">
        <v>1.9</v>
      </c>
      <c r="J378" s="15"/>
      <c r="K378" s="15">
        <v>8000</v>
      </c>
      <c r="L378" s="15">
        <v>0.25</v>
      </c>
      <c r="M378" s="15">
        <v>0.5</v>
      </c>
      <c r="N378" s="15">
        <v>152</v>
      </c>
      <c r="O378" s="15">
        <v>150</v>
      </c>
      <c r="P378" s="15">
        <v>1</v>
      </c>
      <c r="Q378" s="15" t="s">
        <v>910</v>
      </c>
    </row>
    <row r="379" spans="1:17" ht="14.5">
      <c r="A379" s="3" t="s">
        <v>7957</v>
      </c>
      <c r="B379" s="15" t="s">
        <v>1</v>
      </c>
      <c r="C379" s="15" t="s">
        <v>4</v>
      </c>
      <c r="D379" s="15">
        <v>1500</v>
      </c>
      <c r="E379" s="15">
        <v>5</v>
      </c>
      <c r="F379" s="15">
        <v>190</v>
      </c>
      <c r="G379" s="15">
        <v>200</v>
      </c>
      <c r="H379" s="15">
        <v>210</v>
      </c>
      <c r="I379" s="15">
        <v>1.9</v>
      </c>
      <c r="J379" s="15"/>
      <c r="K379" s="15">
        <v>8000</v>
      </c>
      <c r="L379" s="15">
        <v>0.25</v>
      </c>
      <c r="M379" s="15">
        <v>0.5</v>
      </c>
      <c r="N379" s="15">
        <v>152</v>
      </c>
      <c r="O379" s="15">
        <v>150</v>
      </c>
      <c r="P379" s="15">
        <v>1</v>
      </c>
      <c r="Q379" s="15" t="s">
        <v>3</v>
      </c>
    </row>
    <row r="380" spans="1:17" ht="14.5">
      <c r="A380" s="3" t="s">
        <v>7958</v>
      </c>
      <c r="B380" s="15" t="s">
        <v>1</v>
      </c>
      <c r="C380" s="15" t="s">
        <v>5</v>
      </c>
      <c r="D380" s="15">
        <v>3000</v>
      </c>
      <c r="E380" s="15">
        <v>5</v>
      </c>
      <c r="F380" s="15">
        <v>10.45</v>
      </c>
      <c r="G380" s="15">
        <v>11</v>
      </c>
      <c r="H380" s="15">
        <v>11.55</v>
      </c>
      <c r="I380" s="15">
        <v>34.1</v>
      </c>
      <c r="J380" s="15"/>
      <c r="K380" s="15">
        <v>550</v>
      </c>
      <c r="L380" s="15">
        <v>0.25</v>
      </c>
      <c r="M380" s="15">
        <v>1</v>
      </c>
      <c r="N380" s="15">
        <v>8.4</v>
      </c>
      <c r="O380" s="15">
        <v>150</v>
      </c>
      <c r="P380" s="15">
        <v>1</v>
      </c>
      <c r="Q380" s="15" t="s">
        <v>910</v>
      </c>
    </row>
    <row r="381" spans="1:17" ht="14.5">
      <c r="A381" s="3" t="s">
        <v>7959</v>
      </c>
      <c r="B381" s="15" t="s">
        <v>1</v>
      </c>
      <c r="C381" s="15" t="s">
        <v>5</v>
      </c>
      <c r="D381" s="15">
        <v>3000</v>
      </c>
      <c r="E381" s="15">
        <v>5</v>
      </c>
      <c r="F381" s="15">
        <v>10.45</v>
      </c>
      <c r="G381" s="15">
        <v>11</v>
      </c>
      <c r="H381" s="15">
        <v>11.55</v>
      </c>
      <c r="I381" s="15">
        <v>34.1</v>
      </c>
      <c r="J381" s="15"/>
      <c r="K381" s="15">
        <v>550</v>
      </c>
      <c r="L381" s="15">
        <v>0.25</v>
      </c>
      <c r="M381" s="15">
        <v>1</v>
      </c>
      <c r="N381" s="15">
        <v>8.4</v>
      </c>
      <c r="O381" s="15">
        <v>150</v>
      </c>
      <c r="P381" s="15">
        <v>1</v>
      </c>
      <c r="Q381" s="15" t="s">
        <v>3</v>
      </c>
    </row>
    <row r="382" spans="1:17" ht="14.5">
      <c r="A382" s="3" t="s">
        <v>7960</v>
      </c>
      <c r="B382" s="15" t="s">
        <v>1</v>
      </c>
      <c r="C382" s="15" t="s">
        <v>5</v>
      </c>
      <c r="D382" s="15">
        <v>3000</v>
      </c>
      <c r="E382" s="15">
        <v>5</v>
      </c>
      <c r="F382" s="15">
        <v>11.4</v>
      </c>
      <c r="G382" s="15">
        <v>12</v>
      </c>
      <c r="H382" s="15">
        <v>12.6</v>
      </c>
      <c r="I382" s="15">
        <v>31.2</v>
      </c>
      <c r="J382" s="15"/>
      <c r="K382" s="15">
        <v>550</v>
      </c>
      <c r="L382" s="15">
        <v>0.25</v>
      </c>
      <c r="M382" s="15">
        <v>1</v>
      </c>
      <c r="N382" s="15">
        <v>9.1</v>
      </c>
      <c r="O382" s="15">
        <v>150</v>
      </c>
      <c r="P382" s="15">
        <v>1</v>
      </c>
      <c r="Q382" s="15" t="s">
        <v>910</v>
      </c>
    </row>
    <row r="383" spans="1:17" ht="14.5">
      <c r="A383" s="3" t="s">
        <v>7961</v>
      </c>
      <c r="B383" s="15" t="s">
        <v>1</v>
      </c>
      <c r="C383" s="15" t="s">
        <v>5</v>
      </c>
      <c r="D383" s="15">
        <v>3000</v>
      </c>
      <c r="E383" s="15">
        <v>5</v>
      </c>
      <c r="F383" s="15">
        <v>11.4</v>
      </c>
      <c r="G383" s="15">
        <v>12</v>
      </c>
      <c r="H383" s="15">
        <v>12.6</v>
      </c>
      <c r="I383" s="15">
        <v>31.2</v>
      </c>
      <c r="J383" s="15"/>
      <c r="K383" s="15">
        <v>55</v>
      </c>
      <c r="L383" s="15">
        <v>0.25</v>
      </c>
      <c r="M383" s="15">
        <v>1</v>
      </c>
      <c r="N383" s="15">
        <v>9.1</v>
      </c>
      <c r="O383" s="15">
        <v>150</v>
      </c>
      <c r="P383" s="15">
        <v>1</v>
      </c>
      <c r="Q383" s="15" t="s">
        <v>3</v>
      </c>
    </row>
    <row r="384" spans="1:17" ht="14.5">
      <c r="A384" s="3" t="s">
        <v>7962</v>
      </c>
      <c r="B384" s="15" t="s">
        <v>1</v>
      </c>
      <c r="C384" s="15" t="s">
        <v>5</v>
      </c>
      <c r="D384" s="15">
        <v>3000</v>
      </c>
      <c r="E384" s="15">
        <v>5</v>
      </c>
      <c r="F384" s="15">
        <v>12.35</v>
      </c>
      <c r="G384" s="15">
        <v>13</v>
      </c>
      <c r="H384" s="15">
        <v>13.65</v>
      </c>
      <c r="I384" s="15">
        <v>28.8</v>
      </c>
      <c r="J384" s="15"/>
      <c r="K384" s="15">
        <v>550</v>
      </c>
      <c r="L384" s="15">
        <v>0.25</v>
      </c>
      <c r="M384" s="15">
        <v>1</v>
      </c>
      <c r="N384" s="15">
        <v>9.9</v>
      </c>
      <c r="O384" s="15">
        <v>150</v>
      </c>
      <c r="P384" s="15">
        <v>1</v>
      </c>
      <c r="Q384" s="15" t="s">
        <v>910</v>
      </c>
    </row>
    <row r="385" spans="1:17" ht="14.5">
      <c r="A385" s="3" t="s">
        <v>7963</v>
      </c>
      <c r="B385" s="15" t="s">
        <v>1</v>
      </c>
      <c r="C385" s="15" t="s">
        <v>5</v>
      </c>
      <c r="D385" s="15">
        <v>3000</v>
      </c>
      <c r="E385" s="15">
        <v>5</v>
      </c>
      <c r="F385" s="15">
        <v>12.35</v>
      </c>
      <c r="G385" s="15">
        <v>13</v>
      </c>
      <c r="H385" s="15">
        <v>13.65</v>
      </c>
      <c r="I385" s="15">
        <v>28.8</v>
      </c>
      <c r="J385" s="15"/>
      <c r="K385" s="15">
        <v>550</v>
      </c>
      <c r="L385" s="15">
        <v>0.25</v>
      </c>
      <c r="M385" s="15">
        <v>1</v>
      </c>
      <c r="N385" s="15">
        <v>9.9</v>
      </c>
      <c r="O385" s="15">
        <v>150</v>
      </c>
      <c r="P385" s="15">
        <v>1</v>
      </c>
      <c r="Q385" s="15" t="s">
        <v>3</v>
      </c>
    </row>
    <row r="386" spans="1:17" ht="14.5">
      <c r="A386" s="3" t="s">
        <v>7964</v>
      </c>
      <c r="B386" s="15" t="s">
        <v>1</v>
      </c>
      <c r="C386" s="15" t="s">
        <v>5</v>
      </c>
      <c r="D386" s="15">
        <v>3000</v>
      </c>
      <c r="E386" s="15">
        <v>5</v>
      </c>
      <c r="F386" s="15">
        <v>14.25</v>
      </c>
      <c r="G386" s="15">
        <v>15</v>
      </c>
      <c r="H386" s="15">
        <v>15.75</v>
      </c>
      <c r="I386" s="15">
        <v>25</v>
      </c>
      <c r="J386" s="15"/>
      <c r="K386" s="15">
        <v>600</v>
      </c>
      <c r="L386" s="15">
        <v>0.25</v>
      </c>
      <c r="M386" s="15">
        <v>1</v>
      </c>
      <c r="N386" s="15">
        <v>11.4</v>
      </c>
      <c r="O386" s="15">
        <v>150</v>
      </c>
      <c r="P386" s="15">
        <v>1</v>
      </c>
      <c r="Q386" s="15" t="s">
        <v>910</v>
      </c>
    </row>
    <row r="387" spans="1:17" ht="14.5">
      <c r="A387" s="3" t="s">
        <v>7965</v>
      </c>
      <c r="B387" s="15" t="s">
        <v>1</v>
      </c>
      <c r="C387" s="15" t="s">
        <v>5</v>
      </c>
      <c r="D387" s="15">
        <v>3000</v>
      </c>
      <c r="E387" s="15">
        <v>5</v>
      </c>
      <c r="F387" s="15">
        <v>14.25</v>
      </c>
      <c r="G387" s="15">
        <v>15</v>
      </c>
      <c r="H387" s="15">
        <v>15.75</v>
      </c>
      <c r="I387" s="15">
        <v>25</v>
      </c>
      <c r="J387" s="15"/>
      <c r="K387" s="15">
        <v>600</v>
      </c>
      <c r="L387" s="15">
        <v>0.25</v>
      </c>
      <c r="M387" s="15">
        <v>1</v>
      </c>
      <c r="N387" s="15">
        <v>11.4</v>
      </c>
      <c r="O387" s="15">
        <v>150</v>
      </c>
      <c r="P387" s="15">
        <v>1</v>
      </c>
      <c r="Q387" s="15" t="s">
        <v>3</v>
      </c>
    </row>
    <row r="388" spans="1:17" ht="14.5">
      <c r="A388" s="3" t="s">
        <v>7966</v>
      </c>
      <c r="B388" s="15" t="s">
        <v>1</v>
      </c>
      <c r="C388" s="15" t="s">
        <v>5</v>
      </c>
      <c r="D388" s="15">
        <v>3000</v>
      </c>
      <c r="E388" s="15">
        <v>5</v>
      </c>
      <c r="F388" s="15">
        <v>15.2</v>
      </c>
      <c r="G388" s="15">
        <v>16</v>
      </c>
      <c r="H388" s="15">
        <v>16.8</v>
      </c>
      <c r="I388" s="15">
        <v>23.4</v>
      </c>
      <c r="J388" s="15"/>
      <c r="K388" s="15">
        <v>600</v>
      </c>
      <c r="L388" s="15">
        <v>0.25</v>
      </c>
      <c r="M388" s="15">
        <v>1</v>
      </c>
      <c r="N388" s="15">
        <v>12.2</v>
      </c>
      <c r="O388" s="15">
        <v>150</v>
      </c>
      <c r="P388" s="15">
        <v>1</v>
      </c>
      <c r="Q388" s="15" t="s">
        <v>910</v>
      </c>
    </row>
    <row r="389" spans="1:17" ht="14.5">
      <c r="A389" s="3" t="s">
        <v>7967</v>
      </c>
      <c r="B389" s="15" t="s">
        <v>1</v>
      </c>
      <c r="C389" s="15" t="s">
        <v>5</v>
      </c>
      <c r="D389" s="15">
        <v>3000</v>
      </c>
      <c r="E389" s="15">
        <v>5</v>
      </c>
      <c r="F389" s="15">
        <v>15.2</v>
      </c>
      <c r="G389" s="15">
        <v>16</v>
      </c>
      <c r="H389" s="15">
        <v>16.8</v>
      </c>
      <c r="I389" s="15">
        <v>23.4</v>
      </c>
      <c r="J389" s="15"/>
      <c r="K389" s="15">
        <v>600</v>
      </c>
      <c r="L389" s="15">
        <v>0.25</v>
      </c>
      <c r="M389" s="15">
        <v>1</v>
      </c>
      <c r="N389" s="15">
        <v>12.2</v>
      </c>
      <c r="O389" s="15">
        <v>150</v>
      </c>
      <c r="P389" s="15">
        <v>1</v>
      </c>
      <c r="Q389" s="15" t="s">
        <v>3</v>
      </c>
    </row>
    <row r="390" spans="1:17" ht="14.5">
      <c r="A390" s="3" t="s">
        <v>7968</v>
      </c>
      <c r="B390" s="15" t="s">
        <v>1</v>
      </c>
      <c r="C390" s="15" t="s">
        <v>5</v>
      </c>
      <c r="D390" s="15">
        <v>3000</v>
      </c>
      <c r="E390" s="15">
        <v>5</v>
      </c>
      <c r="F390" s="15">
        <v>17.100000000000001</v>
      </c>
      <c r="G390" s="15">
        <v>18</v>
      </c>
      <c r="H390" s="15">
        <v>18.899999999999999</v>
      </c>
      <c r="I390" s="15">
        <v>20.8</v>
      </c>
      <c r="J390" s="15"/>
      <c r="K390" s="15">
        <v>650</v>
      </c>
      <c r="L390" s="15">
        <v>0.25</v>
      </c>
      <c r="M390" s="15">
        <v>1</v>
      </c>
      <c r="N390" s="15">
        <v>13.7</v>
      </c>
      <c r="O390" s="15">
        <v>150</v>
      </c>
      <c r="P390" s="15">
        <v>1</v>
      </c>
      <c r="Q390" s="15" t="s">
        <v>910</v>
      </c>
    </row>
    <row r="391" spans="1:17" ht="14.5">
      <c r="A391" s="3" t="s">
        <v>7969</v>
      </c>
      <c r="B391" s="15" t="s">
        <v>1</v>
      </c>
      <c r="C391" s="15" t="s">
        <v>5</v>
      </c>
      <c r="D391" s="15">
        <v>3000</v>
      </c>
      <c r="E391" s="15">
        <v>5</v>
      </c>
      <c r="F391" s="15">
        <v>17.100000000000001</v>
      </c>
      <c r="G391" s="15">
        <v>18</v>
      </c>
      <c r="H391" s="15">
        <v>18.899999999999999</v>
      </c>
      <c r="I391" s="15">
        <v>20.8</v>
      </c>
      <c r="J391" s="15"/>
      <c r="K391" s="15">
        <v>650</v>
      </c>
      <c r="L391" s="15">
        <v>0.25</v>
      </c>
      <c r="M391" s="15">
        <v>1</v>
      </c>
      <c r="N391" s="15">
        <v>13.7</v>
      </c>
      <c r="O391" s="15">
        <v>150</v>
      </c>
      <c r="P391" s="15">
        <v>1</v>
      </c>
      <c r="Q391" s="15" t="s">
        <v>3</v>
      </c>
    </row>
    <row r="392" spans="1:17" ht="14.5">
      <c r="A392" s="3" t="s">
        <v>7970</v>
      </c>
      <c r="B392" s="15" t="s">
        <v>1</v>
      </c>
      <c r="C392" s="15" t="s">
        <v>5</v>
      </c>
      <c r="D392" s="15">
        <v>3000</v>
      </c>
      <c r="E392" s="15">
        <v>5</v>
      </c>
      <c r="F392" s="15">
        <v>19</v>
      </c>
      <c r="G392" s="15">
        <v>20</v>
      </c>
      <c r="H392" s="15">
        <v>21</v>
      </c>
      <c r="I392" s="15">
        <v>18.7</v>
      </c>
      <c r="J392" s="15"/>
      <c r="K392" s="15">
        <v>650</v>
      </c>
      <c r="L392" s="15">
        <v>0.25</v>
      </c>
      <c r="M392" s="15">
        <v>1</v>
      </c>
      <c r="N392" s="15">
        <v>15.2</v>
      </c>
      <c r="O392" s="15">
        <v>150</v>
      </c>
      <c r="P392" s="15">
        <v>1</v>
      </c>
      <c r="Q392" s="15" t="s">
        <v>910</v>
      </c>
    </row>
    <row r="393" spans="1:17" ht="14.5">
      <c r="A393" s="3" t="s">
        <v>7971</v>
      </c>
      <c r="B393" s="15" t="s">
        <v>1</v>
      </c>
      <c r="C393" s="15" t="s">
        <v>5</v>
      </c>
      <c r="D393" s="15">
        <v>3000</v>
      </c>
      <c r="E393" s="15">
        <v>5</v>
      </c>
      <c r="F393" s="15">
        <v>19</v>
      </c>
      <c r="G393" s="15">
        <v>20</v>
      </c>
      <c r="H393" s="15">
        <v>21</v>
      </c>
      <c r="I393" s="15">
        <v>18.7</v>
      </c>
      <c r="J393" s="15"/>
      <c r="K393" s="15">
        <v>650</v>
      </c>
      <c r="L393" s="15">
        <v>0.25</v>
      </c>
      <c r="M393" s="15">
        <v>1</v>
      </c>
      <c r="N393" s="15">
        <v>15.2</v>
      </c>
      <c r="O393" s="15">
        <v>150</v>
      </c>
      <c r="P393" s="15">
        <v>1</v>
      </c>
      <c r="Q393" s="15" t="s">
        <v>3</v>
      </c>
    </row>
    <row r="394" spans="1:17" ht="14.5">
      <c r="A394" s="3" t="s">
        <v>7972</v>
      </c>
      <c r="B394" s="15" t="s">
        <v>1</v>
      </c>
      <c r="C394" s="15" t="s">
        <v>5</v>
      </c>
      <c r="D394" s="15">
        <v>3000</v>
      </c>
      <c r="E394" s="15">
        <v>5</v>
      </c>
      <c r="F394" s="15">
        <v>20.9</v>
      </c>
      <c r="G394" s="15">
        <v>22</v>
      </c>
      <c r="H394" s="15">
        <v>23.1</v>
      </c>
      <c r="I394" s="15">
        <v>17</v>
      </c>
      <c r="J394" s="15"/>
      <c r="K394" s="15">
        <v>650</v>
      </c>
      <c r="L394" s="15">
        <v>0.25</v>
      </c>
      <c r="M394" s="15">
        <v>1</v>
      </c>
      <c r="N394" s="15">
        <v>16.7</v>
      </c>
      <c r="O394" s="15">
        <v>150</v>
      </c>
      <c r="P394" s="15">
        <v>1</v>
      </c>
      <c r="Q394" s="15" t="s">
        <v>910</v>
      </c>
    </row>
    <row r="395" spans="1:17" ht="14.5">
      <c r="A395" s="3" t="s">
        <v>7973</v>
      </c>
      <c r="B395" s="15" t="s">
        <v>1</v>
      </c>
      <c r="C395" s="15" t="s">
        <v>5</v>
      </c>
      <c r="D395" s="15">
        <v>3000</v>
      </c>
      <c r="E395" s="15">
        <v>5</v>
      </c>
      <c r="F395" s="15">
        <v>20.9</v>
      </c>
      <c r="G395" s="15">
        <v>22</v>
      </c>
      <c r="H395" s="15">
        <v>23.1</v>
      </c>
      <c r="I395" s="15">
        <v>17</v>
      </c>
      <c r="J395" s="15"/>
      <c r="K395" s="15">
        <v>650</v>
      </c>
      <c r="L395" s="15">
        <v>0.25</v>
      </c>
      <c r="M395" s="15">
        <v>1</v>
      </c>
      <c r="N395" s="15">
        <v>16.7</v>
      </c>
      <c r="O395" s="15">
        <v>150</v>
      </c>
      <c r="P395" s="15">
        <v>1</v>
      </c>
      <c r="Q395" s="15" t="s">
        <v>3</v>
      </c>
    </row>
    <row r="396" spans="1:17" ht="14.5">
      <c r="A396" s="3" t="s">
        <v>7974</v>
      </c>
      <c r="B396" s="15" t="s">
        <v>1</v>
      </c>
      <c r="C396" s="15" t="s">
        <v>5</v>
      </c>
      <c r="D396" s="15">
        <v>3000</v>
      </c>
      <c r="E396" s="15">
        <v>5</v>
      </c>
      <c r="F396" s="15">
        <v>22.8</v>
      </c>
      <c r="G396" s="15">
        <v>24</v>
      </c>
      <c r="H396" s="15">
        <v>25.2</v>
      </c>
      <c r="I396" s="15">
        <v>15.6</v>
      </c>
      <c r="J396" s="15"/>
      <c r="K396" s="15">
        <v>700</v>
      </c>
      <c r="L396" s="15">
        <v>0.25</v>
      </c>
      <c r="M396" s="15">
        <v>1</v>
      </c>
      <c r="N396" s="15">
        <v>18.2</v>
      </c>
      <c r="O396" s="15">
        <v>150</v>
      </c>
      <c r="P396" s="15">
        <v>1</v>
      </c>
      <c r="Q396" s="15" t="s">
        <v>910</v>
      </c>
    </row>
    <row r="397" spans="1:17" ht="14.5">
      <c r="A397" s="3" t="s">
        <v>7975</v>
      </c>
      <c r="B397" s="15" t="s">
        <v>1</v>
      </c>
      <c r="C397" s="15" t="s">
        <v>5</v>
      </c>
      <c r="D397" s="15">
        <v>3000</v>
      </c>
      <c r="E397" s="15">
        <v>5</v>
      </c>
      <c r="F397" s="15">
        <v>22.8</v>
      </c>
      <c r="G397" s="15">
        <v>24</v>
      </c>
      <c r="H397" s="15">
        <v>25.2</v>
      </c>
      <c r="I397" s="15">
        <v>15.6</v>
      </c>
      <c r="J397" s="15"/>
      <c r="K397" s="15">
        <v>700</v>
      </c>
      <c r="L397" s="15">
        <v>0.25</v>
      </c>
      <c r="M397" s="15">
        <v>1</v>
      </c>
      <c r="N397" s="15">
        <v>18.2</v>
      </c>
      <c r="O397" s="15">
        <v>150</v>
      </c>
      <c r="P397" s="15">
        <v>1</v>
      </c>
      <c r="Q397" s="15" t="s">
        <v>3</v>
      </c>
    </row>
    <row r="398" spans="1:17" ht="14.5">
      <c r="A398" s="3" t="s">
        <v>7976</v>
      </c>
      <c r="B398" s="15" t="s">
        <v>1</v>
      </c>
      <c r="C398" s="15" t="s">
        <v>5</v>
      </c>
      <c r="D398" s="15">
        <v>3000</v>
      </c>
      <c r="E398" s="15">
        <v>5</v>
      </c>
      <c r="F398" s="15">
        <v>25.65</v>
      </c>
      <c r="G398" s="15">
        <v>27</v>
      </c>
      <c r="H398" s="15">
        <v>28.35</v>
      </c>
      <c r="I398" s="15">
        <v>13.9</v>
      </c>
      <c r="J398" s="15"/>
      <c r="K398" s="15">
        <v>700</v>
      </c>
      <c r="L398" s="15">
        <v>0.25</v>
      </c>
      <c r="M398" s="15">
        <v>1</v>
      </c>
      <c r="N398" s="15">
        <v>20.6</v>
      </c>
      <c r="O398" s="15">
        <v>150</v>
      </c>
      <c r="P398" s="15">
        <v>1</v>
      </c>
      <c r="Q398" s="15" t="s">
        <v>910</v>
      </c>
    </row>
    <row r="399" spans="1:17" ht="14.5">
      <c r="A399" s="3" t="s">
        <v>7977</v>
      </c>
      <c r="B399" s="15" t="s">
        <v>1</v>
      </c>
      <c r="C399" s="15" t="s">
        <v>5</v>
      </c>
      <c r="D399" s="15">
        <v>3000</v>
      </c>
      <c r="E399" s="15">
        <v>5</v>
      </c>
      <c r="F399" s="15">
        <v>25.65</v>
      </c>
      <c r="G399" s="15">
        <v>27</v>
      </c>
      <c r="H399" s="15">
        <v>28.35</v>
      </c>
      <c r="I399" s="15">
        <v>13.9</v>
      </c>
      <c r="J399" s="15"/>
      <c r="K399" s="15">
        <v>700</v>
      </c>
      <c r="L399" s="15">
        <v>0.25</v>
      </c>
      <c r="M399" s="15">
        <v>1</v>
      </c>
      <c r="N399" s="15">
        <v>20.6</v>
      </c>
      <c r="O399" s="15">
        <v>150</v>
      </c>
      <c r="P399" s="15">
        <v>1</v>
      </c>
      <c r="Q399" s="15" t="s">
        <v>3</v>
      </c>
    </row>
    <row r="400" spans="1:17" ht="14.5">
      <c r="A400" s="3" t="s">
        <v>7978</v>
      </c>
      <c r="B400" s="15" t="s">
        <v>1</v>
      </c>
      <c r="C400" s="15" t="s">
        <v>5</v>
      </c>
      <c r="D400" s="15">
        <v>3000</v>
      </c>
      <c r="E400" s="15">
        <v>5</v>
      </c>
      <c r="F400" s="15">
        <v>28.5</v>
      </c>
      <c r="G400" s="15">
        <v>30</v>
      </c>
      <c r="H400" s="15">
        <v>31.5</v>
      </c>
      <c r="I400" s="15">
        <v>12.5</v>
      </c>
      <c r="J400" s="15"/>
      <c r="K400" s="15">
        <v>750</v>
      </c>
      <c r="L400" s="15">
        <v>0.25</v>
      </c>
      <c r="M400" s="15">
        <v>1</v>
      </c>
      <c r="N400" s="15">
        <v>22.8</v>
      </c>
      <c r="O400" s="15">
        <v>150</v>
      </c>
      <c r="P400" s="15">
        <v>1</v>
      </c>
      <c r="Q400" s="15" t="s">
        <v>910</v>
      </c>
    </row>
    <row r="401" spans="1:17" ht="14.5">
      <c r="A401" s="3" t="s">
        <v>7979</v>
      </c>
      <c r="B401" s="15" t="s">
        <v>1</v>
      </c>
      <c r="C401" s="15" t="s">
        <v>5</v>
      </c>
      <c r="D401" s="15">
        <v>3000</v>
      </c>
      <c r="E401" s="15">
        <v>5</v>
      </c>
      <c r="F401" s="15">
        <v>28.5</v>
      </c>
      <c r="G401" s="15">
        <v>30</v>
      </c>
      <c r="H401" s="15">
        <v>31.5</v>
      </c>
      <c r="I401" s="15">
        <v>12.5</v>
      </c>
      <c r="J401" s="15"/>
      <c r="K401" s="15">
        <v>750</v>
      </c>
      <c r="L401" s="15">
        <v>0.25</v>
      </c>
      <c r="M401" s="15">
        <v>1</v>
      </c>
      <c r="N401" s="15">
        <v>22.8</v>
      </c>
      <c r="O401" s="15">
        <v>150</v>
      </c>
      <c r="P401" s="15">
        <v>1</v>
      </c>
      <c r="Q401" s="15" t="s">
        <v>3</v>
      </c>
    </row>
    <row r="402" spans="1:17" ht="14.5">
      <c r="A402" s="3" t="s">
        <v>7980</v>
      </c>
      <c r="B402" s="15" t="s">
        <v>1</v>
      </c>
      <c r="C402" s="15" t="s">
        <v>5</v>
      </c>
      <c r="D402" s="15">
        <v>3000</v>
      </c>
      <c r="E402" s="15">
        <v>5</v>
      </c>
      <c r="F402" s="15">
        <v>31.35</v>
      </c>
      <c r="G402" s="15">
        <v>33</v>
      </c>
      <c r="H402" s="15">
        <v>34.65</v>
      </c>
      <c r="I402" s="15">
        <v>11.4</v>
      </c>
      <c r="J402" s="15"/>
      <c r="K402" s="15">
        <v>800</v>
      </c>
      <c r="L402" s="15">
        <v>0.25</v>
      </c>
      <c r="M402" s="15">
        <v>1</v>
      </c>
      <c r="N402" s="15">
        <v>25.1</v>
      </c>
      <c r="O402" s="15">
        <v>150</v>
      </c>
      <c r="P402" s="15">
        <v>1</v>
      </c>
      <c r="Q402" s="15" t="s">
        <v>910</v>
      </c>
    </row>
    <row r="403" spans="1:17" ht="14.5">
      <c r="A403" s="3" t="s">
        <v>7981</v>
      </c>
      <c r="B403" s="15" t="s">
        <v>1</v>
      </c>
      <c r="C403" s="15" t="s">
        <v>5</v>
      </c>
      <c r="D403" s="15">
        <v>3000</v>
      </c>
      <c r="E403" s="15">
        <v>5</v>
      </c>
      <c r="F403" s="15">
        <v>31.35</v>
      </c>
      <c r="G403" s="15">
        <v>33</v>
      </c>
      <c r="H403" s="15">
        <v>34.65</v>
      </c>
      <c r="I403" s="15">
        <v>11.4</v>
      </c>
      <c r="J403" s="15"/>
      <c r="K403" s="15">
        <v>800</v>
      </c>
      <c r="L403" s="15">
        <v>0.25</v>
      </c>
      <c r="M403" s="15">
        <v>1</v>
      </c>
      <c r="N403" s="15">
        <v>25.1</v>
      </c>
      <c r="O403" s="15">
        <v>150</v>
      </c>
      <c r="P403" s="15">
        <v>1</v>
      </c>
      <c r="Q403" s="15" t="s">
        <v>3</v>
      </c>
    </row>
    <row r="404" spans="1:17" ht="14.5">
      <c r="A404" s="3" t="s">
        <v>7982</v>
      </c>
      <c r="B404" s="15" t="s">
        <v>1</v>
      </c>
      <c r="C404" s="15" t="s">
        <v>5</v>
      </c>
      <c r="D404" s="15">
        <v>3000</v>
      </c>
      <c r="E404" s="15">
        <v>5</v>
      </c>
      <c r="F404" s="15">
        <v>34.200000000000003</v>
      </c>
      <c r="G404" s="15">
        <v>36</v>
      </c>
      <c r="H404" s="15">
        <v>37.799999999999997</v>
      </c>
      <c r="I404" s="15">
        <v>10.4</v>
      </c>
      <c r="J404" s="15"/>
      <c r="K404" s="15">
        <v>850</v>
      </c>
      <c r="L404" s="15">
        <v>0.25</v>
      </c>
      <c r="M404" s="15">
        <v>1</v>
      </c>
      <c r="N404" s="15">
        <v>27.4</v>
      </c>
      <c r="O404" s="15">
        <v>150</v>
      </c>
      <c r="P404" s="15">
        <v>1</v>
      </c>
      <c r="Q404" s="15" t="s">
        <v>910</v>
      </c>
    </row>
    <row r="405" spans="1:17" ht="14.5">
      <c r="A405" s="3" t="s">
        <v>7983</v>
      </c>
      <c r="B405" s="15" t="s">
        <v>1</v>
      </c>
      <c r="C405" s="15" t="s">
        <v>5</v>
      </c>
      <c r="D405" s="15">
        <v>3000</v>
      </c>
      <c r="E405" s="15">
        <v>5</v>
      </c>
      <c r="F405" s="15">
        <v>34.200000000000003</v>
      </c>
      <c r="G405" s="15">
        <v>36</v>
      </c>
      <c r="H405" s="15">
        <v>37.799999999999997</v>
      </c>
      <c r="I405" s="15">
        <v>10.4</v>
      </c>
      <c r="J405" s="15"/>
      <c r="K405" s="15">
        <v>850</v>
      </c>
      <c r="L405" s="15">
        <v>0.25</v>
      </c>
      <c r="M405" s="15">
        <v>1</v>
      </c>
      <c r="N405" s="15">
        <v>27.4</v>
      </c>
      <c r="O405" s="15">
        <v>150</v>
      </c>
      <c r="P405" s="15">
        <v>1</v>
      </c>
      <c r="Q405" s="15" t="s">
        <v>3</v>
      </c>
    </row>
    <row r="406" spans="1:17" ht="14.5">
      <c r="A406" s="3" t="s">
        <v>7984</v>
      </c>
      <c r="B406" s="15" t="s">
        <v>1</v>
      </c>
      <c r="C406" s="15" t="s">
        <v>5</v>
      </c>
      <c r="D406" s="15">
        <v>3000</v>
      </c>
      <c r="E406" s="15">
        <v>5</v>
      </c>
      <c r="F406" s="15">
        <v>37.049999999999997</v>
      </c>
      <c r="G406" s="15">
        <v>39</v>
      </c>
      <c r="H406" s="15">
        <v>40.950000000000003</v>
      </c>
      <c r="I406" s="15">
        <v>9.6</v>
      </c>
      <c r="J406" s="15"/>
      <c r="K406" s="15">
        <v>900</v>
      </c>
      <c r="L406" s="15">
        <v>0.25</v>
      </c>
      <c r="M406" s="15">
        <v>1</v>
      </c>
      <c r="N406" s="15">
        <v>29.7</v>
      </c>
      <c r="O406" s="15">
        <v>150</v>
      </c>
      <c r="P406" s="15">
        <v>1</v>
      </c>
      <c r="Q406" s="15" t="s">
        <v>910</v>
      </c>
    </row>
    <row r="407" spans="1:17" ht="14.5">
      <c r="A407" s="3" t="s">
        <v>7985</v>
      </c>
      <c r="B407" s="15" t="s">
        <v>1</v>
      </c>
      <c r="C407" s="15" t="s">
        <v>5</v>
      </c>
      <c r="D407" s="15">
        <v>3000</v>
      </c>
      <c r="E407" s="15">
        <v>5</v>
      </c>
      <c r="F407" s="15">
        <v>37.049999999999997</v>
      </c>
      <c r="G407" s="15">
        <v>39</v>
      </c>
      <c r="H407" s="15">
        <v>40.950000000000003</v>
      </c>
      <c r="I407" s="15">
        <v>9.6</v>
      </c>
      <c r="J407" s="15"/>
      <c r="K407" s="15">
        <v>900</v>
      </c>
      <c r="L407" s="15">
        <v>0.25</v>
      </c>
      <c r="M407" s="15">
        <v>1</v>
      </c>
      <c r="N407" s="15">
        <v>29.7</v>
      </c>
      <c r="O407" s="15">
        <v>150</v>
      </c>
      <c r="P407" s="15">
        <v>1</v>
      </c>
      <c r="Q407" s="15" t="s">
        <v>3</v>
      </c>
    </row>
    <row r="408" spans="1:17" ht="14.5">
      <c r="A408" s="3" t="s">
        <v>7986</v>
      </c>
      <c r="B408" s="15" t="s">
        <v>1</v>
      </c>
      <c r="C408" s="15" t="s">
        <v>5</v>
      </c>
      <c r="D408" s="15">
        <v>3000</v>
      </c>
      <c r="E408" s="15">
        <v>5</v>
      </c>
      <c r="F408" s="15">
        <v>40.85</v>
      </c>
      <c r="G408" s="15">
        <v>43</v>
      </c>
      <c r="H408" s="15">
        <v>45.15</v>
      </c>
      <c r="I408" s="15">
        <v>8.6999999999999993</v>
      </c>
      <c r="J408" s="15"/>
      <c r="K408" s="15">
        <v>950</v>
      </c>
      <c r="L408" s="15">
        <v>0.25</v>
      </c>
      <c r="M408" s="15">
        <v>1</v>
      </c>
      <c r="N408" s="15">
        <v>32.700000000000003</v>
      </c>
      <c r="O408" s="15">
        <v>150</v>
      </c>
      <c r="P408" s="15">
        <v>1</v>
      </c>
      <c r="Q408" s="15" t="s">
        <v>910</v>
      </c>
    </row>
    <row r="409" spans="1:17" ht="14.5">
      <c r="A409" s="3" t="s">
        <v>7987</v>
      </c>
      <c r="B409" s="15" t="s">
        <v>1</v>
      </c>
      <c r="C409" s="15" t="s">
        <v>5</v>
      </c>
      <c r="D409" s="15">
        <v>3000</v>
      </c>
      <c r="E409" s="15">
        <v>5</v>
      </c>
      <c r="F409" s="15">
        <v>40.85</v>
      </c>
      <c r="G409" s="15">
        <v>43</v>
      </c>
      <c r="H409" s="15">
        <v>45.15</v>
      </c>
      <c r="I409" s="15">
        <v>8.6999999999999993</v>
      </c>
      <c r="J409" s="15"/>
      <c r="K409" s="15">
        <v>950</v>
      </c>
      <c r="L409" s="15">
        <v>0.25</v>
      </c>
      <c r="M409" s="15">
        <v>1</v>
      </c>
      <c r="N409" s="15">
        <v>32.700000000000003</v>
      </c>
      <c r="O409" s="15">
        <v>150</v>
      </c>
      <c r="P409" s="15">
        <v>1</v>
      </c>
      <c r="Q409" s="15" t="s">
        <v>3</v>
      </c>
    </row>
    <row r="410" spans="1:17" ht="14.5">
      <c r="A410" s="3" t="s">
        <v>7988</v>
      </c>
      <c r="B410" s="15" t="s">
        <v>1</v>
      </c>
      <c r="C410" s="15" t="s">
        <v>5</v>
      </c>
      <c r="D410" s="15">
        <v>3000</v>
      </c>
      <c r="E410" s="15">
        <v>5</v>
      </c>
      <c r="F410" s="15">
        <v>44.65</v>
      </c>
      <c r="G410" s="15">
        <v>47</v>
      </c>
      <c r="H410" s="15">
        <v>49.35</v>
      </c>
      <c r="I410" s="15">
        <v>8</v>
      </c>
      <c r="J410" s="15"/>
      <c r="K410" s="15">
        <v>1000</v>
      </c>
      <c r="L410" s="15">
        <v>0.25</v>
      </c>
      <c r="M410" s="15">
        <v>1</v>
      </c>
      <c r="N410" s="15">
        <v>35.799999999999997</v>
      </c>
      <c r="O410" s="15">
        <v>150</v>
      </c>
      <c r="P410" s="15">
        <v>1</v>
      </c>
      <c r="Q410" s="15" t="s">
        <v>910</v>
      </c>
    </row>
    <row r="411" spans="1:17" ht="14.5">
      <c r="A411" s="3" t="s">
        <v>7989</v>
      </c>
      <c r="B411" s="15" t="s">
        <v>1</v>
      </c>
      <c r="C411" s="15" t="s">
        <v>5</v>
      </c>
      <c r="D411" s="15">
        <v>3000</v>
      </c>
      <c r="E411" s="15">
        <v>5</v>
      </c>
      <c r="F411" s="15">
        <v>44.65</v>
      </c>
      <c r="G411" s="15">
        <v>47</v>
      </c>
      <c r="H411" s="15">
        <v>49.35</v>
      </c>
      <c r="I411" s="15">
        <v>8</v>
      </c>
      <c r="J411" s="15"/>
      <c r="K411" s="15">
        <v>1000</v>
      </c>
      <c r="L411" s="15">
        <v>0.25</v>
      </c>
      <c r="M411" s="15">
        <v>1</v>
      </c>
      <c r="N411" s="15">
        <v>35.799999999999997</v>
      </c>
      <c r="O411" s="15">
        <v>150</v>
      </c>
      <c r="P411" s="15">
        <v>1</v>
      </c>
      <c r="Q411" s="15" t="s">
        <v>3</v>
      </c>
    </row>
    <row r="412" spans="1:17" ht="14.5">
      <c r="A412" s="3" t="s">
        <v>7990</v>
      </c>
      <c r="B412" s="15" t="s">
        <v>1</v>
      </c>
      <c r="C412" s="15" t="s">
        <v>5</v>
      </c>
      <c r="D412" s="15">
        <v>3000</v>
      </c>
      <c r="E412" s="15">
        <v>5</v>
      </c>
      <c r="F412" s="15">
        <v>48.45</v>
      </c>
      <c r="G412" s="15">
        <v>51</v>
      </c>
      <c r="H412" s="15">
        <v>53.55</v>
      </c>
      <c r="I412" s="15">
        <v>7.3</v>
      </c>
      <c r="J412" s="15"/>
      <c r="K412" s="15">
        <v>1100</v>
      </c>
      <c r="L412" s="15">
        <v>0.25</v>
      </c>
      <c r="M412" s="15">
        <v>1</v>
      </c>
      <c r="N412" s="15">
        <v>38.799999999999997</v>
      </c>
      <c r="O412" s="15">
        <v>150</v>
      </c>
      <c r="P412" s="15">
        <v>1</v>
      </c>
      <c r="Q412" s="15" t="s">
        <v>910</v>
      </c>
    </row>
    <row r="413" spans="1:17" ht="14.5">
      <c r="A413" s="3" t="s">
        <v>7991</v>
      </c>
      <c r="B413" s="15" t="s">
        <v>1</v>
      </c>
      <c r="C413" s="15" t="s">
        <v>5</v>
      </c>
      <c r="D413" s="15">
        <v>3000</v>
      </c>
      <c r="E413" s="15">
        <v>5</v>
      </c>
      <c r="F413" s="15">
        <v>48.45</v>
      </c>
      <c r="G413" s="15">
        <v>51</v>
      </c>
      <c r="H413" s="15">
        <v>53.55</v>
      </c>
      <c r="I413" s="15">
        <v>7.3</v>
      </c>
      <c r="J413" s="15"/>
      <c r="K413" s="15">
        <v>1100</v>
      </c>
      <c r="L413" s="15">
        <v>0.25</v>
      </c>
      <c r="M413" s="15">
        <v>1</v>
      </c>
      <c r="N413" s="15">
        <v>38.799999999999997</v>
      </c>
      <c r="O413" s="15">
        <v>150</v>
      </c>
      <c r="P413" s="15">
        <v>1</v>
      </c>
      <c r="Q413" s="15" t="s">
        <v>3</v>
      </c>
    </row>
    <row r="414" spans="1:17" ht="14.5">
      <c r="A414" s="3" t="s">
        <v>7992</v>
      </c>
      <c r="B414" s="15" t="s">
        <v>1</v>
      </c>
      <c r="C414" s="15" t="s">
        <v>5</v>
      </c>
      <c r="D414" s="15">
        <v>3000</v>
      </c>
      <c r="E414" s="15">
        <v>5</v>
      </c>
      <c r="F414" s="15">
        <v>53.2</v>
      </c>
      <c r="G414" s="15">
        <v>56</v>
      </c>
      <c r="H414" s="15">
        <v>58.8</v>
      </c>
      <c r="I414" s="15">
        <v>6.7</v>
      </c>
      <c r="J414" s="15"/>
      <c r="K414" s="15">
        <v>1300</v>
      </c>
      <c r="L414" s="15">
        <v>0.25</v>
      </c>
      <c r="M414" s="15">
        <v>1</v>
      </c>
      <c r="N414" s="15">
        <v>42.6</v>
      </c>
      <c r="O414" s="15">
        <v>150</v>
      </c>
      <c r="P414" s="15">
        <v>1</v>
      </c>
      <c r="Q414" s="15" t="s">
        <v>910</v>
      </c>
    </row>
    <row r="415" spans="1:17" ht="14.5">
      <c r="A415" s="3" t="s">
        <v>7993</v>
      </c>
      <c r="B415" s="15" t="s">
        <v>1</v>
      </c>
      <c r="C415" s="15" t="s">
        <v>5</v>
      </c>
      <c r="D415" s="15">
        <v>3000</v>
      </c>
      <c r="E415" s="15">
        <v>5</v>
      </c>
      <c r="F415" s="15">
        <v>53.2</v>
      </c>
      <c r="G415" s="15">
        <v>56</v>
      </c>
      <c r="H415" s="15">
        <v>58.8</v>
      </c>
      <c r="I415" s="15">
        <v>6.7</v>
      </c>
      <c r="J415" s="15"/>
      <c r="K415" s="15">
        <v>1300</v>
      </c>
      <c r="L415" s="15">
        <v>0.25</v>
      </c>
      <c r="M415" s="15">
        <v>1</v>
      </c>
      <c r="N415" s="15">
        <v>42.6</v>
      </c>
      <c r="O415" s="15">
        <v>150</v>
      </c>
      <c r="P415" s="15">
        <v>1</v>
      </c>
      <c r="Q415" s="15" t="s">
        <v>3</v>
      </c>
    </row>
    <row r="416" spans="1:17" ht="14.5">
      <c r="A416" s="3" t="s">
        <v>7994</v>
      </c>
      <c r="B416" s="15" t="s">
        <v>1</v>
      </c>
      <c r="C416" s="15" t="s">
        <v>5</v>
      </c>
      <c r="D416" s="15">
        <v>3000</v>
      </c>
      <c r="E416" s="15">
        <v>5</v>
      </c>
      <c r="F416" s="15">
        <v>58.9</v>
      </c>
      <c r="G416" s="15">
        <v>62</v>
      </c>
      <c r="H416" s="15">
        <v>65.099999999999994</v>
      </c>
      <c r="I416" s="15">
        <v>6</v>
      </c>
      <c r="J416" s="15"/>
      <c r="K416" s="15">
        <v>1500</v>
      </c>
      <c r="L416" s="15">
        <v>0.25</v>
      </c>
      <c r="M416" s="15">
        <v>1</v>
      </c>
      <c r="N416" s="15">
        <v>47.1</v>
      </c>
      <c r="O416" s="15">
        <v>150</v>
      </c>
      <c r="P416" s="15">
        <v>1</v>
      </c>
      <c r="Q416" s="15" t="s">
        <v>910</v>
      </c>
    </row>
    <row r="417" spans="1:17" ht="14.5">
      <c r="A417" s="3" t="s">
        <v>7995</v>
      </c>
      <c r="B417" s="15" t="s">
        <v>1</v>
      </c>
      <c r="C417" s="15" t="s">
        <v>5</v>
      </c>
      <c r="D417" s="15">
        <v>3000</v>
      </c>
      <c r="E417" s="15">
        <v>5</v>
      </c>
      <c r="F417" s="15">
        <v>58.9</v>
      </c>
      <c r="G417" s="15">
        <v>62</v>
      </c>
      <c r="H417" s="15">
        <v>65.099999999999994</v>
      </c>
      <c r="I417" s="15">
        <v>6</v>
      </c>
      <c r="J417" s="15"/>
      <c r="K417" s="15">
        <v>1500</v>
      </c>
      <c r="L417" s="15">
        <v>0.25</v>
      </c>
      <c r="M417" s="15">
        <v>1</v>
      </c>
      <c r="N417" s="15">
        <v>47.1</v>
      </c>
      <c r="O417" s="15">
        <v>150</v>
      </c>
      <c r="P417" s="15">
        <v>1</v>
      </c>
      <c r="Q417" s="15" t="s">
        <v>3</v>
      </c>
    </row>
    <row r="418" spans="1:17" ht="14.5">
      <c r="A418" s="3" t="s">
        <v>7996</v>
      </c>
      <c r="B418" s="15" t="s">
        <v>1</v>
      </c>
      <c r="C418" s="15" t="s">
        <v>5</v>
      </c>
      <c r="D418" s="15">
        <v>3000</v>
      </c>
      <c r="E418" s="15">
        <v>5</v>
      </c>
      <c r="F418" s="15">
        <v>64.599999999999994</v>
      </c>
      <c r="G418" s="15">
        <v>68</v>
      </c>
      <c r="H418" s="15">
        <v>71.400000000000006</v>
      </c>
      <c r="I418" s="15">
        <v>5.5</v>
      </c>
      <c r="J418" s="15"/>
      <c r="K418" s="15">
        <v>1700</v>
      </c>
      <c r="L418" s="15">
        <v>0.25</v>
      </c>
      <c r="M418" s="15">
        <v>1</v>
      </c>
      <c r="N418" s="15">
        <v>51.7</v>
      </c>
      <c r="O418" s="15">
        <v>150</v>
      </c>
      <c r="P418" s="15">
        <v>1</v>
      </c>
      <c r="Q418" s="15" t="s">
        <v>910</v>
      </c>
    </row>
    <row r="419" spans="1:17" ht="14.5">
      <c r="A419" s="3" t="s">
        <v>7997</v>
      </c>
      <c r="B419" s="15" t="s">
        <v>1</v>
      </c>
      <c r="C419" s="15" t="s">
        <v>5</v>
      </c>
      <c r="D419" s="15">
        <v>3000</v>
      </c>
      <c r="E419" s="15">
        <v>5</v>
      </c>
      <c r="F419" s="15">
        <v>64.599999999999994</v>
      </c>
      <c r="G419" s="15">
        <v>68</v>
      </c>
      <c r="H419" s="15">
        <v>71.400000000000006</v>
      </c>
      <c r="I419" s="15">
        <v>5.5</v>
      </c>
      <c r="J419" s="15"/>
      <c r="K419" s="15">
        <v>1700</v>
      </c>
      <c r="L419" s="15">
        <v>0.25</v>
      </c>
      <c r="M419" s="15">
        <v>1</v>
      </c>
      <c r="N419" s="15">
        <v>51.7</v>
      </c>
      <c r="O419" s="15">
        <v>150</v>
      </c>
      <c r="P419" s="15">
        <v>1</v>
      </c>
      <c r="Q419" s="15" t="s">
        <v>3</v>
      </c>
    </row>
    <row r="420" spans="1:17" ht="14.5">
      <c r="A420" s="3" t="s">
        <v>7998</v>
      </c>
      <c r="B420" s="15" t="s">
        <v>1</v>
      </c>
      <c r="C420" s="15" t="s">
        <v>5</v>
      </c>
      <c r="D420" s="15">
        <v>3000</v>
      </c>
      <c r="E420" s="15">
        <v>5</v>
      </c>
      <c r="F420" s="15">
        <v>71.25</v>
      </c>
      <c r="G420" s="15">
        <v>75</v>
      </c>
      <c r="H420" s="15">
        <v>78.75</v>
      </c>
      <c r="I420" s="15">
        <v>5</v>
      </c>
      <c r="J420" s="15"/>
      <c r="K420" s="15">
        <v>2000</v>
      </c>
      <c r="L420" s="15">
        <v>0.25</v>
      </c>
      <c r="M420" s="15">
        <v>1</v>
      </c>
      <c r="N420" s="15">
        <v>56</v>
      </c>
      <c r="O420" s="15">
        <v>150</v>
      </c>
      <c r="P420" s="15">
        <v>1</v>
      </c>
      <c r="Q420" s="15" t="s">
        <v>910</v>
      </c>
    </row>
    <row r="421" spans="1:17" ht="14.5">
      <c r="A421" s="3" t="s">
        <v>7999</v>
      </c>
      <c r="B421" s="15" t="s">
        <v>1</v>
      </c>
      <c r="C421" s="15" t="s">
        <v>5</v>
      </c>
      <c r="D421" s="15">
        <v>3000</v>
      </c>
      <c r="E421" s="15">
        <v>5</v>
      </c>
      <c r="F421" s="15">
        <v>71.25</v>
      </c>
      <c r="G421" s="15">
        <v>75</v>
      </c>
      <c r="H421" s="15">
        <v>78.75</v>
      </c>
      <c r="I421" s="15">
        <v>5</v>
      </c>
      <c r="J421" s="15"/>
      <c r="K421" s="15">
        <v>2000</v>
      </c>
      <c r="L421" s="15">
        <v>0.25</v>
      </c>
      <c r="M421" s="15">
        <v>1</v>
      </c>
      <c r="N421" s="15">
        <v>56</v>
      </c>
      <c r="O421" s="15">
        <v>150</v>
      </c>
      <c r="P421" s="15">
        <v>1</v>
      </c>
      <c r="Q421" s="15" t="s">
        <v>3</v>
      </c>
    </row>
    <row r="422" spans="1:17" ht="14.5">
      <c r="A422" s="3" t="s">
        <v>8000</v>
      </c>
      <c r="B422" s="15" t="s">
        <v>1</v>
      </c>
      <c r="C422" s="15" t="s">
        <v>5</v>
      </c>
      <c r="D422" s="15">
        <v>3000</v>
      </c>
      <c r="E422" s="15">
        <v>5</v>
      </c>
      <c r="F422" s="15">
        <v>77.900000000000006</v>
      </c>
      <c r="G422" s="15">
        <v>82</v>
      </c>
      <c r="H422" s="15">
        <v>86.1</v>
      </c>
      <c r="I422" s="15">
        <v>4.5999999999999996</v>
      </c>
      <c r="J422" s="15"/>
      <c r="K422" s="15">
        <v>2500</v>
      </c>
      <c r="L422" s="15">
        <v>0.25</v>
      </c>
      <c r="M422" s="15">
        <v>1</v>
      </c>
      <c r="N422" s="15">
        <v>62.2</v>
      </c>
      <c r="O422" s="15">
        <v>150</v>
      </c>
      <c r="P422" s="15">
        <v>1</v>
      </c>
      <c r="Q422" s="15" t="s">
        <v>910</v>
      </c>
    </row>
    <row r="423" spans="1:17" ht="14.5">
      <c r="A423" s="3" t="s">
        <v>8001</v>
      </c>
      <c r="B423" s="15" t="s">
        <v>1</v>
      </c>
      <c r="C423" s="15" t="s">
        <v>5</v>
      </c>
      <c r="D423" s="15">
        <v>3000</v>
      </c>
      <c r="E423" s="15">
        <v>5</v>
      </c>
      <c r="F423" s="15">
        <v>77.900000000000006</v>
      </c>
      <c r="G423" s="15">
        <v>82</v>
      </c>
      <c r="H423" s="15">
        <v>86.1</v>
      </c>
      <c r="I423" s="15">
        <v>4.5999999999999996</v>
      </c>
      <c r="J423" s="15"/>
      <c r="K423" s="15">
        <v>2500</v>
      </c>
      <c r="L423" s="15">
        <v>0.25</v>
      </c>
      <c r="M423" s="15">
        <v>1</v>
      </c>
      <c r="N423" s="15">
        <v>62.2</v>
      </c>
      <c r="O423" s="15">
        <v>150</v>
      </c>
      <c r="P423" s="15">
        <v>1</v>
      </c>
      <c r="Q423" s="15" t="s">
        <v>3</v>
      </c>
    </row>
    <row r="424" spans="1:17" ht="14.5">
      <c r="A424" s="3" t="s">
        <v>8002</v>
      </c>
      <c r="B424" s="15" t="s">
        <v>1</v>
      </c>
      <c r="C424" s="15" t="s">
        <v>5</v>
      </c>
      <c r="D424" s="15">
        <v>3000</v>
      </c>
      <c r="E424" s="15">
        <v>5</v>
      </c>
      <c r="F424" s="15">
        <v>86.45</v>
      </c>
      <c r="G424" s="15">
        <v>91</v>
      </c>
      <c r="H424" s="15">
        <v>95.55</v>
      </c>
      <c r="I424" s="15">
        <v>4.0999999999999996</v>
      </c>
      <c r="J424" s="15"/>
      <c r="K424" s="15">
        <v>3000</v>
      </c>
      <c r="L424" s="15">
        <v>0.25</v>
      </c>
      <c r="M424" s="15">
        <v>1</v>
      </c>
      <c r="N424" s="15">
        <v>69.2</v>
      </c>
      <c r="O424" s="15">
        <v>150</v>
      </c>
      <c r="P424" s="15">
        <v>1</v>
      </c>
      <c r="Q424" s="15" t="s">
        <v>910</v>
      </c>
    </row>
    <row r="425" spans="1:17" ht="14.5">
      <c r="A425" s="3" t="s">
        <v>8003</v>
      </c>
      <c r="B425" s="15" t="s">
        <v>1</v>
      </c>
      <c r="C425" s="15" t="s">
        <v>5</v>
      </c>
      <c r="D425" s="15">
        <v>3000</v>
      </c>
      <c r="E425" s="15">
        <v>5</v>
      </c>
      <c r="F425" s="15">
        <v>86.45</v>
      </c>
      <c r="G425" s="15">
        <v>91</v>
      </c>
      <c r="H425" s="15">
        <v>95.55</v>
      </c>
      <c r="I425" s="15">
        <v>4.0999999999999996</v>
      </c>
      <c r="J425" s="15"/>
      <c r="K425" s="15">
        <v>3000</v>
      </c>
      <c r="L425" s="15">
        <v>0.25</v>
      </c>
      <c r="M425" s="15">
        <v>1</v>
      </c>
      <c r="N425" s="15">
        <v>69.2</v>
      </c>
      <c r="O425" s="15">
        <v>150</v>
      </c>
      <c r="P425" s="15">
        <v>1</v>
      </c>
      <c r="Q425" s="15" t="s">
        <v>3</v>
      </c>
    </row>
    <row r="426" spans="1:17" ht="14.5">
      <c r="A426" s="3" t="s">
        <v>8004</v>
      </c>
      <c r="B426" s="15" t="s">
        <v>1</v>
      </c>
      <c r="C426" s="15" t="s">
        <v>5</v>
      </c>
      <c r="D426" s="15">
        <v>3000</v>
      </c>
      <c r="E426" s="15">
        <v>5</v>
      </c>
      <c r="F426" s="15">
        <v>95</v>
      </c>
      <c r="G426" s="15">
        <v>100</v>
      </c>
      <c r="H426" s="15">
        <v>105</v>
      </c>
      <c r="I426" s="15">
        <v>3.7</v>
      </c>
      <c r="J426" s="15"/>
      <c r="K426" s="15">
        <v>3100</v>
      </c>
      <c r="L426" s="15">
        <v>0.25</v>
      </c>
      <c r="M426" s="15">
        <v>1</v>
      </c>
      <c r="N426" s="15">
        <v>76</v>
      </c>
      <c r="O426" s="15">
        <v>150</v>
      </c>
      <c r="P426" s="15">
        <v>1</v>
      </c>
      <c r="Q426" s="15" t="s">
        <v>910</v>
      </c>
    </row>
    <row r="427" spans="1:17" ht="14.5">
      <c r="A427" s="3" t="s">
        <v>8005</v>
      </c>
      <c r="B427" s="15" t="s">
        <v>1</v>
      </c>
      <c r="C427" s="15" t="s">
        <v>5</v>
      </c>
      <c r="D427" s="15">
        <v>3000</v>
      </c>
      <c r="E427" s="15">
        <v>5</v>
      </c>
      <c r="F427" s="15">
        <v>95</v>
      </c>
      <c r="G427" s="15">
        <v>100</v>
      </c>
      <c r="H427" s="15">
        <v>105</v>
      </c>
      <c r="I427" s="15">
        <v>3.7</v>
      </c>
      <c r="J427" s="15"/>
      <c r="K427" s="15">
        <v>3100</v>
      </c>
      <c r="L427" s="15">
        <v>0.25</v>
      </c>
      <c r="M427" s="15">
        <v>1</v>
      </c>
      <c r="N427" s="15">
        <v>76</v>
      </c>
      <c r="O427" s="15">
        <v>150</v>
      </c>
      <c r="P427" s="15">
        <v>1</v>
      </c>
      <c r="Q427" s="15" t="s">
        <v>3</v>
      </c>
    </row>
    <row r="428" spans="1:17" ht="14.5">
      <c r="A428" s="3" t="s">
        <v>8006</v>
      </c>
      <c r="B428" s="15" t="s">
        <v>1</v>
      </c>
      <c r="C428" s="15" t="s">
        <v>5</v>
      </c>
      <c r="D428" s="15">
        <v>3000</v>
      </c>
      <c r="E428" s="15">
        <v>5</v>
      </c>
      <c r="F428" s="15">
        <v>104.5</v>
      </c>
      <c r="G428" s="15">
        <v>110</v>
      </c>
      <c r="H428" s="15">
        <v>115.5</v>
      </c>
      <c r="I428" s="15">
        <v>3.4</v>
      </c>
      <c r="J428" s="15"/>
      <c r="K428" s="15">
        <v>4000</v>
      </c>
      <c r="L428" s="15">
        <v>0.25</v>
      </c>
      <c r="M428" s="15">
        <v>1</v>
      </c>
      <c r="N428" s="15">
        <v>83.6</v>
      </c>
      <c r="O428" s="15">
        <v>150</v>
      </c>
      <c r="P428" s="15">
        <v>1</v>
      </c>
      <c r="Q428" s="15" t="s">
        <v>910</v>
      </c>
    </row>
    <row r="429" spans="1:17" ht="14.5">
      <c r="A429" s="3" t="s">
        <v>8007</v>
      </c>
      <c r="B429" s="15" t="s">
        <v>1</v>
      </c>
      <c r="C429" s="15" t="s">
        <v>5</v>
      </c>
      <c r="D429" s="15">
        <v>3000</v>
      </c>
      <c r="E429" s="15">
        <v>5</v>
      </c>
      <c r="F429" s="15">
        <v>104.5</v>
      </c>
      <c r="G429" s="15">
        <v>110</v>
      </c>
      <c r="H429" s="15">
        <v>115.5</v>
      </c>
      <c r="I429" s="15">
        <v>3.4</v>
      </c>
      <c r="J429" s="15"/>
      <c r="K429" s="15">
        <v>4000</v>
      </c>
      <c r="L429" s="15">
        <v>0.25</v>
      </c>
      <c r="M429" s="15">
        <v>1</v>
      </c>
      <c r="N429" s="15">
        <v>83.6</v>
      </c>
      <c r="O429" s="15">
        <v>150</v>
      </c>
      <c r="P429" s="15">
        <v>1</v>
      </c>
      <c r="Q429" s="15" t="s">
        <v>3</v>
      </c>
    </row>
    <row r="430" spans="1:17" ht="14.5">
      <c r="A430" s="3" t="s">
        <v>8008</v>
      </c>
      <c r="B430" s="15" t="s">
        <v>1</v>
      </c>
      <c r="C430" s="15" t="s">
        <v>5</v>
      </c>
      <c r="D430" s="15">
        <v>3000</v>
      </c>
      <c r="E430" s="15">
        <v>5</v>
      </c>
      <c r="F430" s="15">
        <v>114</v>
      </c>
      <c r="G430" s="15">
        <v>120</v>
      </c>
      <c r="H430" s="15">
        <v>126</v>
      </c>
      <c r="I430" s="15">
        <v>3.1</v>
      </c>
      <c r="J430" s="15"/>
      <c r="K430" s="15">
        <v>4500</v>
      </c>
      <c r="L430" s="15">
        <v>0.25</v>
      </c>
      <c r="M430" s="15">
        <v>1</v>
      </c>
      <c r="N430" s="15">
        <v>91.2</v>
      </c>
      <c r="O430" s="15">
        <v>150</v>
      </c>
      <c r="P430" s="15">
        <v>1</v>
      </c>
      <c r="Q430" s="15" t="s">
        <v>910</v>
      </c>
    </row>
    <row r="431" spans="1:17" ht="14.5">
      <c r="A431" s="3" t="s">
        <v>8009</v>
      </c>
      <c r="B431" s="15" t="s">
        <v>1</v>
      </c>
      <c r="C431" s="15" t="s">
        <v>5</v>
      </c>
      <c r="D431" s="15">
        <v>3000</v>
      </c>
      <c r="E431" s="15">
        <v>5</v>
      </c>
      <c r="F431" s="15">
        <v>114</v>
      </c>
      <c r="G431" s="15">
        <v>120</v>
      </c>
      <c r="H431" s="15">
        <v>126</v>
      </c>
      <c r="I431" s="15">
        <v>3.1</v>
      </c>
      <c r="J431" s="15"/>
      <c r="K431" s="15">
        <v>4500</v>
      </c>
      <c r="L431" s="15">
        <v>0.25</v>
      </c>
      <c r="M431" s="15">
        <v>1</v>
      </c>
      <c r="N431" s="15">
        <v>91.2</v>
      </c>
      <c r="O431" s="15">
        <v>150</v>
      </c>
      <c r="P431" s="15">
        <v>1</v>
      </c>
      <c r="Q431" s="15" t="s">
        <v>3</v>
      </c>
    </row>
    <row r="432" spans="1:17" ht="14.5">
      <c r="A432" s="3" t="s">
        <v>8010</v>
      </c>
      <c r="B432" s="15" t="s">
        <v>1</v>
      </c>
      <c r="C432" s="15" t="s">
        <v>5</v>
      </c>
      <c r="D432" s="15">
        <v>3000</v>
      </c>
      <c r="E432" s="15">
        <v>5</v>
      </c>
      <c r="F432" s="15">
        <v>123.5</v>
      </c>
      <c r="G432" s="15">
        <v>130</v>
      </c>
      <c r="H432" s="15">
        <v>136.5</v>
      </c>
      <c r="I432" s="15">
        <v>2.9</v>
      </c>
      <c r="J432" s="15"/>
      <c r="K432" s="15">
        <v>5000</v>
      </c>
      <c r="L432" s="15">
        <v>0.25</v>
      </c>
      <c r="M432" s="15">
        <v>1</v>
      </c>
      <c r="N432" s="15">
        <v>98.8</v>
      </c>
      <c r="O432" s="15">
        <v>150</v>
      </c>
      <c r="P432" s="15">
        <v>1</v>
      </c>
      <c r="Q432" s="15" t="s">
        <v>910</v>
      </c>
    </row>
    <row r="433" spans="1:17" ht="14.5">
      <c r="A433" s="3" t="s">
        <v>8011</v>
      </c>
      <c r="B433" s="15" t="s">
        <v>1</v>
      </c>
      <c r="C433" s="15" t="s">
        <v>5</v>
      </c>
      <c r="D433" s="15">
        <v>3000</v>
      </c>
      <c r="E433" s="15">
        <v>5</v>
      </c>
      <c r="F433" s="15">
        <v>123.5</v>
      </c>
      <c r="G433" s="15">
        <v>130</v>
      </c>
      <c r="H433" s="15">
        <v>136.5</v>
      </c>
      <c r="I433" s="15">
        <v>2.9</v>
      </c>
      <c r="J433" s="15"/>
      <c r="K433" s="15">
        <v>5000</v>
      </c>
      <c r="L433" s="15">
        <v>0.25</v>
      </c>
      <c r="M433" s="15">
        <v>1</v>
      </c>
      <c r="N433" s="15">
        <v>98.8</v>
      </c>
      <c r="O433" s="15">
        <v>150</v>
      </c>
      <c r="P433" s="15">
        <v>1</v>
      </c>
      <c r="Q433" s="15" t="s">
        <v>3</v>
      </c>
    </row>
    <row r="434" spans="1:17" ht="14.5">
      <c r="A434" s="3" t="s">
        <v>8012</v>
      </c>
      <c r="B434" s="15" t="s">
        <v>1</v>
      </c>
      <c r="C434" s="15" t="s">
        <v>5</v>
      </c>
      <c r="D434" s="15">
        <v>3000</v>
      </c>
      <c r="E434" s="15">
        <v>5</v>
      </c>
      <c r="F434" s="15">
        <v>142.5</v>
      </c>
      <c r="G434" s="15">
        <v>150</v>
      </c>
      <c r="H434" s="15">
        <v>157.5</v>
      </c>
      <c r="I434" s="15">
        <v>2.5</v>
      </c>
      <c r="J434" s="15"/>
      <c r="K434" s="15">
        <v>6000</v>
      </c>
      <c r="L434" s="15">
        <v>0.25</v>
      </c>
      <c r="M434" s="15">
        <v>1</v>
      </c>
      <c r="N434" s="15">
        <v>114</v>
      </c>
      <c r="O434" s="15">
        <v>150</v>
      </c>
      <c r="P434" s="15">
        <v>1</v>
      </c>
      <c r="Q434" s="15" t="s">
        <v>910</v>
      </c>
    </row>
    <row r="435" spans="1:17" ht="14.5">
      <c r="A435" s="3" t="s">
        <v>8013</v>
      </c>
      <c r="B435" s="15" t="s">
        <v>1</v>
      </c>
      <c r="C435" s="15" t="s">
        <v>5</v>
      </c>
      <c r="D435" s="15">
        <v>3000</v>
      </c>
      <c r="E435" s="15">
        <v>5</v>
      </c>
      <c r="F435" s="15">
        <v>142.5</v>
      </c>
      <c r="G435" s="15">
        <v>150</v>
      </c>
      <c r="H435" s="15">
        <v>157.5</v>
      </c>
      <c r="I435" s="15">
        <v>2.5</v>
      </c>
      <c r="J435" s="15"/>
      <c r="K435" s="15">
        <v>6000</v>
      </c>
      <c r="L435" s="15">
        <v>0.25</v>
      </c>
      <c r="M435" s="15">
        <v>1</v>
      </c>
      <c r="N435" s="15">
        <v>114</v>
      </c>
      <c r="O435" s="15">
        <v>150</v>
      </c>
      <c r="P435" s="15">
        <v>1</v>
      </c>
      <c r="Q435" s="15" t="s">
        <v>3</v>
      </c>
    </row>
    <row r="436" spans="1:17" ht="14.5">
      <c r="A436" s="3" t="s">
        <v>8014</v>
      </c>
      <c r="B436" s="15" t="s">
        <v>1</v>
      </c>
      <c r="C436" s="15" t="s">
        <v>5</v>
      </c>
      <c r="D436" s="15">
        <v>3000</v>
      </c>
      <c r="E436" s="15">
        <v>5</v>
      </c>
      <c r="F436" s="15">
        <v>152</v>
      </c>
      <c r="G436" s="15">
        <v>160</v>
      </c>
      <c r="H436" s="15">
        <v>168</v>
      </c>
      <c r="I436" s="15">
        <v>2.2999999999999998</v>
      </c>
      <c r="J436" s="15"/>
      <c r="K436" s="15">
        <v>6500</v>
      </c>
      <c r="L436" s="15">
        <v>0.25</v>
      </c>
      <c r="M436" s="15">
        <v>1</v>
      </c>
      <c r="N436" s="15">
        <v>121.6</v>
      </c>
      <c r="O436" s="15">
        <v>150</v>
      </c>
      <c r="P436" s="15">
        <v>1</v>
      </c>
      <c r="Q436" s="15" t="s">
        <v>910</v>
      </c>
    </row>
    <row r="437" spans="1:17" ht="14.5">
      <c r="A437" s="3" t="s">
        <v>8015</v>
      </c>
      <c r="B437" s="15" t="s">
        <v>1</v>
      </c>
      <c r="C437" s="15" t="s">
        <v>5</v>
      </c>
      <c r="D437" s="15">
        <v>3000</v>
      </c>
      <c r="E437" s="15">
        <v>5</v>
      </c>
      <c r="F437" s="15">
        <v>152</v>
      </c>
      <c r="G437" s="15">
        <v>160</v>
      </c>
      <c r="H437" s="15">
        <v>168</v>
      </c>
      <c r="I437" s="15">
        <v>2.2999999999999998</v>
      </c>
      <c r="J437" s="15"/>
      <c r="K437" s="15">
        <v>6500</v>
      </c>
      <c r="L437" s="15">
        <v>0.25</v>
      </c>
      <c r="M437" s="15">
        <v>1</v>
      </c>
      <c r="N437" s="15">
        <v>121.6</v>
      </c>
      <c r="O437" s="15">
        <v>150</v>
      </c>
      <c r="P437" s="15">
        <v>1</v>
      </c>
      <c r="Q437" s="15" t="s">
        <v>3</v>
      </c>
    </row>
    <row r="438" spans="1:17" ht="14.5">
      <c r="A438" s="3" t="s">
        <v>8016</v>
      </c>
      <c r="B438" s="15" t="s">
        <v>1</v>
      </c>
      <c r="C438" s="15" t="s">
        <v>5</v>
      </c>
      <c r="D438" s="15">
        <v>3000</v>
      </c>
      <c r="E438" s="15">
        <v>5</v>
      </c>
      <c r="F438" s="15">
        <v>171</v>
      </c>
      <c r="G438" s="15">
        <v>180</v>
      </c>
      <c r="H438" s="15">
        <v>189</v>
      </c>
      <c r="I438" s="15">
        <v>2.1</v>
      </c>
      <c r="J438" s="15"/>
      <c r="K438" s="15">
        <v>7000</v>
      </c>
      <c r="L438" s="15">
        <v>0.25</v>
      </c>
      <c r="M438" s="15">
        <v>1</v>
      </c>
      <c r="N438" s="15">
        <v>136.80000000000001</v>
      </c>
      <c r="O438" s="15">
        <v>150</v>
      </c>
      <c r="P438" s="15">
        <v>1</v>
      </c>
      <c r="Q438" s="15" t="s">
        <v>910</v>
      </c>
    </row>
    <row r="439" spans="1:17" ht="14.5">
      <c r="A439" s="3" t="s">
        <v>8017</v>
      </c>
      <c r="B439" s="15" t="s">
        <v>1</v>
      </c>
      <c r="C439" s="15" t="s">
        <v>5</v>
      </c>
      <c r="D439" s="15">
        <v>3000</v>
      </c>
      <c r="E439" s="15">
        <v>5</v>
      </c>
      <c r="F439" s="15">
        <v>171</v>
      </c>
      <c r="G439" s="15">
        <v>180</v>
      </c>
      <c r="H439" s="15">
        <v>189</v>
      </c>
      <c r="I439" s="15">
        <v>2.1</v>
      </c>
      <c r="J439" s="15"/>
      <c r="K439" s="15">
        <v>7000</v>
      </c>
      <c r="L439" s="15">
        <v>0.25</v>
      </c>
      <c r="M439" s="15">
        <v>1</v>
      </c>
      <c r="N439" s="15">
        <v>136.80000000000001</v>
      </c>
      <c r="O439" s="15">
        <v>150</v>
      </c>
      <c r="P439" s="15">
        <v>1</v>
      </c>
      <c r="Q439" s="15" t="s">
        <v>3</v>
      </c>
    </row>
    <row r="440" spans="1:17" ht="14.5">
      <c r="A440" s="3" t="s">
        <v>8018</v>
      </c>
      <c r="B440" s="15" t="s">
        <v>1</v>
      </c>
      <c r="C440" s="15" t="s">
        <v>5</v>
      </c>
      <c r="D440" s="15">
        <v>3000</v>
      </c>
      <c r="E440" s="15">
        <v>5</v>
      </c>
      <c r="F440" s="15">
        <v>190</v>
      </c>
      <c r="G440" s="15">
        <v>200</v>
      </c>
      <c r="H440" s="15">
        <v>210</v>
      </c>
      <c r="I440" s="15">
        <v>1.9</v>
      </c>
      <c r="J440" s="15"/>
      <c r="K440" s="15">
        <v>8000</v>
      </c>
      <c r="L440" s="15">
        <v>0.25</v>
      </c>
      <c r="M440" s="15">
        <v>1</v>
      </c>
      <c r="N440" s="15">
        <v>152</v>
      </c>
      <c r="O440" s="15">
        <v>150</v>
      </c>
      <c r="P440" s="15">
        <v>1</v>
      </c>
      <c r="Q440" s="15" t="s">
        <v>910</v>
      </c>
    </row>
    <row r="441" spans="1:17" ht="14.5">
      <c r="A441" s="3" t="s">
        <v>8019</v>
      </c>
      <c r="B441" s="15" t="s">
        <v>1</v>
      </c>
      <c r="C441" s="15" t="s">
        <v>5</v>
      </c>
      <c r="D441" s="15">
        <v>3000</v>
      </c>
      <c r="E441" s="15">
        <v>5</v>
      </c>
      <c r="F441" s="15">
        <v>190</v>
      </c>
      <c r="G441" s="15">
        <v>200</v>
      </c>
      <c r="H441" s="15">
        <v>210</v>
      </c>
      <c r="I441" s="15">
        <v>1.9</v>
      </c>
      <c r="J441" s="15"/>
      <c r="K441" s="15">
        <v>8000</v>
      </c>
      <c r="L441" s="15">
        <v>0.25</v>
      </c>
      <c r="M441" s="15">
        <v>1</v>
      </c>
      <c r="N441" s="15">
        <v>152</v>
      </c>
      <c r="O441" s="15">
        <v>150</v>
      </c>
      <c r="P441" s="15">
        <v>1</v>
      </c>
      <c r="Q441" s="15" t="s">
        <v>3</v>
      </c>
    </row>
    <row r="442" spans="1:17" ht="14.5">
      <c r="A442" s="3" t="s">
        <v>8020</v>
      </c>
      <c r="B442" s="15" t="s">
        <v>1</v>
      </c>
      <c r="C442" s="15" t="s">
        <v>6</v>
      </c>
      <c r="D442" s="15">
        <v>5000</v>
      </c>
      <c r="E442" s="15">
        <v>5</v>
      </c>
      <c r="F442" s="15"/>
      <c r="G442" s="15">
        <v>15</v>
      </c>
      <c r="H442" s="15"/>
      <c r="I442" s="15">
        <v>75</v>
      </c>
      <c r="J442" s="15"/>
      <c r="K442" s="15">
        <v>75</v>
      </c>
      <c r="L442" s="15">
        <v>1</v>
      </c>
      <c r="M442" s="15">
        <v>1</v>
      </c>
      <c r="N442" s="15">
        <v>11.5</v>
      </c>
      <c r="O442" s="15">
        <v>150</v>
      </c>
      <c r="P442" s="15">
        <v>1</v>
      </c>
      <c r="Q442" s="15" t="s">
        <v>910</v>
      </c>
    </row>
    <row r="443" spans="1:17" ht="14.5">
      <c r="A443" s="3" t="s">
        <v>8782</v>
      </c>
      <c r="B443" s="15" t="s">
        <v>1</v>
      </c>
      <c r="C443" s="15" t="s">
        <v>6</v>
      </c>
      <c r="D443" s="15">
        <v>5000</v>
      </c>
      <c r="E443" s="15">
        <v>5</v>
      </c>
      <c r="F443" s="15"/>
      <c r="G443" s="15">
        <v>15</v>
      </c>
      <c r="H443" s="15"/>
      <c r="I443" s="15">
        <v>75</v>
      </c>
      <c r="J443" s="15"/>
      <c r="K443" s="15">
        <v>75</v>
      </c>
      <c r="L443" s="15">
        <v>1</v>
      </c>
      <c r="M443" s="15">
        <v>1</v>
      </c>
      <c r="N443" s="15">
        <v>11.5</v>
      </c>
      <c r="O443" s="15">
        <v>150</v>
      </c>
      <c r="P443" s="15">
        <v>1</v>
      </c>
      <c r="Q443" s="15" t="s">
        <v>3</v>
      </c>
    </row>
    <row r="444" spans="1:17" ht="14.5">
      <c r="A444" s="3" t="s">
        <v>8021</v>
      </c>
      <c r="B444" s="15" t="s">
        <v>1</v>
      </c>
      <c r="C444" s="15" t="s">
        <v>7</v>
      </c>
      <c r="D444" s="15">
        <v>2000</v>
      </c>
      <c r="E444" s="15">
        <v>5</v>
      </c>
      <c r="F444" s="15"/>
      <c r="G444" s="15">
        <v>100</v>
      </c>
      <c r="H444" s="15"/>
      <c r="I444" s="15">
        <v>5</v>
      </c>
      <c r="J444" s="15"/>
      <c r="K444" s="15">
        <v>3000</v>
      </c>
      <c r="L444" s="15">
        <v>0.25</v>
      </c>
      <c r="M444" s="15">
        <v>0.5</v>
      </c>
      <c r="N444" s="15">
        <v>76</v>
      </c>
      <c r="O444" s="15">
        <v>150</v>
      </c>
      <c r="P444" s="15" t="s">
        <v>9484</v>
      </c>
      <c r="Q444" s="15" t="s">
        <v>3</v>
      </c>
    </row>
    <row r="445" spans="1:17" ht="14.5">
      <c r="A445" s="3" t="s">
        <v>8022</v>
      </c>
      <c r="B445" s="15" t="s">
        <v>1</v>
      </c>
      <c r="C445" s="15" t="s">
        <v>7</v>
      </c>
      <c r="D445" s="15">
        <v>2000</v>
      </c>
      <c r="E445" s="15">
        <v>5</v>
      </c>
      <c r="F445" s="15"/>
      <c r="G445" s="15">
        <v>110</v>
      </c>
      <c r="H445" s="15"/>
      <c r="I445" s="15">
        <v>4.5</v>
      </c>
      <c r="J445" s="15"/>
      <c r="K445" s="15">
        <v>4000</v>
      </c>
      <c r="L445" s="15">
        <v>0.25</v>
      </c>
      <c r="M445" s="15">
        <v>0.5</v>
      </c>
      <c r="N445" s="15">
        <v>83.6</v>
      </c>
      <c r="O445" s="15">
        <v>150</v>
      </c>
      <c r="P445" s="15" t="s">
        <v>9484</v>
      </c>
      <c r="Q445" s="15" t="s">
        <v>3</v>
      </c>
    </row>
    <row r="446" spans="1:17" ht="14.5">
      <c r="A446" s="3" t="s">
        <v>8023</v>
      </c>
      <c r="B446" s="15" t="s">
        <v>1</v>
      </c>
      <c r="C446" s="15" t="s">
        <v>7</v>
      </c>
      <c r="D446" s="15">
        <v>2000</v>
      </c>
      <c r="E446" s="15">
        <v>5</v>
      </c>
      <c r="F446" s="15"/>
      <c r="G446" s="15">
        <v>11</v>
      </c>
      <c r="H446" s="15"/>
      <c r="I446" s="15">
        <v>45.5</v>
      </c>
      <c r="J446" s="15"/>
      <c r="K446" s="15">
        <v>700</v>
      </c>
      <c r="L446" s="15">
        <v>0.25</v>
      </c>
      <c r="M446" s="15">
        <v>1</v>
      </c>
      <c r="N446" s="15">
        <v>8.4</v>
      </c>
      <c r="O446" s="15">
        <v>150</v>
      </c>
      <c r="P446" s="15" t="s">
        <v>9484</v>
      </c>
      <c r="Q446" s="15" t="s">
        <v>3</v>
      </c>
    </row>
    <row r="447" spans="1:17" ht="14.5">
      <c r="A447" s="3" t="s">
        <v>8024</v>
      </c>
      <c r="B447" s="15" t="s">
        <v>1</v>
      </c>
      <c r="C447" s="15" t="s">
        <v>7</v>
      </c>
      <c r="D447" s="15">
        <v>2000</v>
      </c>
      <c r="E447" s="15">
        <v>5</v>
      </c>
      <c r="F447" s="15"/>
      <c r="G447" s="15">
        <v>120</v>
      </c>
      <c r="H447" s="15"/>
      <c r="I447" s="15">
        <v>4.2</v>
      </c>
      <c r="J447" s="15"/>
      <c r="K447" s="15">
        <v>4500</v>
      </c>
      <c r="L447" s="15">
        <v>0.25</v>
      </c>
      <c r="M447" s="15">
        <v>0.5</v>
      </c>
      <c r="N447" s="15">
        <v>91.2</v>
      </c>
      <c r="O447" s="15">
        <v>150</v>
      </c>
      <c r="P447" s="15" t="s">
        <v>9484</v>
      </c>
      <c r="Q447" s="15" t="s">
        <v>3</v>
      </c>
    </row>
    <row r="448" spans="1:17" ht="14.5">
      <c r="A448" s="3" t="s">
        <v>8025</v>
      </c>
      <c r="B448" s="15" t="s">
        <v>1</v>
      </c>
      <c r="C448" s="15" t="s">
        <v>7</v>
      </c>
      <c r="D448" s="15">
        <v>2000</v>
      </c>
      <c r="E448" s="15">
        <v>5</v>
      </c>
      <c r="F448" s="15"/>
      <c r="G448" s="15">
        <v>12</v>
      </c>
      <c r="H448" s="15"/>
      <c r="I448" s="15">
        <v>41.5</v>
      </c>
      <c r="J448" s="15"/>
      <c r="K448" s="15">
        <v>700</v>
      </c>
      <c r="L448" s="15">
        <v>0.25</v>
      </c>
      <c r="M448" s="15">
        <v>1</v>
      </c>
      <c r="N448" s="15">
        <v>9.1</v>
      </c>
      <c r="O448" s="15">
        <v>150</v>
      </c>
      <c r="P448" s="15" t="s">
        <v>9484</v>
      </c>
      <c r="Q448" s="15" t="s">
        <v>3</v>
      </c>
    </row>
    <row r="449" spans="1:17" ht="14.5">
      <c r="A449" s="3" t="s">
        <v>8026</v>
      </c>
      <c r="B449" s="15" t="s">
        <v>1</v>
      </c>
      <c r="C449" s="15" t="s">
        <v>7</v>
      </c>
      <c r="D449" s="15">
        <v>2000</v>
      </c>
      <c r="E449" s="15">
        <v>5</v>
      </c>
      <c r="F449" s="15"/>
      <c r="G449" s="15">
        <v>130</v>
      </c>
      <c r="H449" s="15"/>
      <c r="I449" s="15">
        <v>3.8</v>
      </c>
      <c r="J449" s="15"/>
      <c r="K449" s="15">
        <v>5000</v>
      </c>
      <c r="L449" s="15">
        <v>0.25</v>
      </c>
      <c r="M449" s="15">
        <v>0.5</v>
      </c>
      <c r="N449" s="15">
        <v>98.8</v>
      </c>
      <c r="O449" s="15">
        <v>150</v>
      </c>
      <c r="P449" s="15" t="s">
        <v>9484</v>
      </c>
      <c r="Q449" s="15" t="s">
        <v>3</v>
      </c>
    </row>
    <row r="450" spans="1:17" ht="14.5">
      <c r="A450" s="3" t="s">
        <v>8027</v>
      </c>
      <c r="B450" s="15" t="s">
        <v>1</v>
      </c>
      <c r="C450" s="15" t="s">
        <v>7</v>
      </c>
      <c r="D450" s="15">
        <v>2000</v>
      </c>
      <c r="E450" s="15">
        <v>5</v>
      </c>
      <c r="F450" s="15"/>
      <c r="G450" s="15">
        <v>13</v>
      </c>
      <c r="H450" s="15"/>
      <c r="I450" s="15">
        <v>38.5</v>
      </c>
      <c r="J450" s="15"/>
      <c r="K450" s="15">
        <v>700</v>
      </c>
      <c r="L450" s="15">
        <v>0.25</v>
      </c>
      <c r="M450" s="15">
        <v>0.5</v>
      </c>
      <c r="N450" s="15">
        <v>9.9</v>
      </c>
      <c r="O450" s="15">
        <v>150</v>
      </c>
      <c r="P450" s="15" t="s">
        <v>9484</v>
      </c>
      <c r="Q450" s="15" t="s">
        <v>3</v>
      </c>
    </row>
    <row r="451" spans="1:17" ht="14.5">
      <c r="A451" s="3" t="s">
        <v>8028</v>
      </c>
      <c r="B451" s="15" t="s">
        <v>1</v>
      </c>
      <c r="C451" s="15" t="s">
        <v>7</v>
      </c>
      <c r="D451" s="15">
        <v>2000</v>
      </c>
      <c r="E451" s="15">
        <v>5</v>
      </c>
      <c r="F451" s="15"/>
      <c r="G451" s="15">
        <v>140</v>
      </c>
      <c r="H451" s="15"/>
      <c r="I451" s="15">
        <v>3.6</v>
      </c>
      <c r="J451" s="15"/>
      <c r="K451" s="15">
        <v>5500</v>
      </c>
      <c r="L451" s="15">
        <v>0.25</v>
      </c>
      <c r="M451" s="15">
        <v>0.5</v>
      </c>
      <c r="N451" s="15">
        <v>106.4</v>
      </c>
      <c r="O451" s="15">
        <v>150</v>
      </c>
      <c r="P451" s="15" t="s">
        <v>9484</v>
      </c>
      <c r="Q451" s="15" t="s">
        <v>3</v>
      </c>
    </row>
    <row r="452" spans="1:17" ht="14.5">
      <c r="A452" s="3" t="s">
        <v>8029</v>
      </c>
      <c r="B452" s="15" t="s">
        <v>1</v>
      </c>
      <c r="C452" s="15" t="s">
        <v>7</v>
      </c>
      <c r="D452" s="15">
        <v>2000</v>
      </c>
      <c r="E452" s="15">
        <v>5</v>
      </c>
      <c r="F452" s="15"/>
      <c r="G452" s="15">
        <v>14</v>
      </c>
      <c r="H452" s="15"/>
      <c r="I452" s="15">
        <v>35.700000000000003</v>
      </c>
      <c r="J452" s="15"/>
      <c r="K452" s="15">
        <v>700</v>
      </c>
      <c r="L452" s="15">
        <v>0.25</v>
      </c>
      <c r="M452" s="15">
        <v>0.5</v>
      </c>
      <c r="N452" s="15">
        <v>10.6</v>
      </c>
      <c r="O452" s="15">
        <v>150</v>
      </c>
      <c r="P452" s="15" t="s">
        <v>9484</v>
      </c>
      <c r="Q452" s="15" t="s">
        <v>3</v>
      </c>
    </row>
    <row r="453" spans="1:17" ht="14.5">
      <c r="A453" s="3" t="s">
        <v>8030</v>
      </c>
      <c r="B453" s="15" t="s">
        <v>1</v>
      </c>
      <c r="C453" s="15" t="s">
        <v>7</v>
      </c>
      <c r="D453" s="15">
        <v>2000</v>
      </c>
      <c r="E453" s="15">
        <v>5</v>
      </c>
      <c r="F453" s="15"/>
      <c r="G453" s="15">
        <v>150</v>
      </c>
      <c r="H453" s="15"/>
      <c r="I453" s="15">
        <v>3.3</v>
      </c>
      <c r="J453" s="15"/>
      <c r="K453" s="15">
        <v>6000</v>
      </c>
      <c r="L453" s="15">
        <v>0.25</v>
      </c>
      <c r="M453" s="15">
        <v>0.5</v>
      </c>
      <c r="N453" s="15">
        <v>114</v>
      </c>
      <c r="O453" s="15">
        <v>150</v>
      </c>
      <c r="P453" s="15" t="s">
        <v>9484</v>
      </c>
      <c r="Q453" s="15" t="s">
        <v>3</v>
      </c>
    </row>
    <row r="454" spans="1:17" ht="14.5">
      <c r="A454" s="3" t="s">
        <v>8031</v>
      </c>
      <c r="B454" s="15" t="s">
        <v>1</v>
      </c>
      <c r="C454" s="15" t="s">
        <v>7</v>
      </c>
      <c r="D454" s="15">
        <v>2000</v>
      </c>
      <c r="E454" s="15">
        <v>5</v>
      </c>
      <c r="F454" s="15"/>
      <c r="G454" s="15">
        <v>15</v>
      </c>
      <c r="H454" s="15"/>
      <c r="I454" s="15">
        <v>33.4</v>
      </c>
      <c r="J454" s="15"/>
      <c r="K454" s="15">
        <v>700</v>
      </c>
      <c r="L454" s="15">
        <v>0.25</v>
      </c>
      <c r="M454" s="15">
        <v>0.5</v>
      </c>
      <c r="N454" s="15">
        <v>11.4</v>
      </c>
      <c r="O454" s="15">
        <v>150</v>
      </c>
      <c r="P454" s="15" t="s">
        <v>9484</v>
      </c>
      <c r="Q454" s="15" t="s">
        <v>3</v>
      </c>
    </row>
    <row r="455" spans="1:17" ht="14.5">
      <c r="A455" s="3" t="s">
        <v>8032</v>
      </c>
      <c r="B455" s="15" t="s">
        <v>1</v>
      </c>
      <c r="C455" s="15" t="s">
        <v>7</v>
      </c>
      <c r="D455" s="15">
        <v>2000</v>
      </c>
      <c r="E455" s="15">
        <v>5</v>
      </c>
      <c r="F455" s="15"/>
      <c r="G455" s="15">
        <v>160</v>
      </c>
      <c r="H455" s="15"/>
      <c r="I455" s="15">
        <v>3.1</v>
      </c>
      <c r="J455" s="15"/>
      <c r="K455" s="15">
        <v>6500</v>
      </c>
      <c r="L455" s="15">
        <v>0.25</v>
      </c>
      <c r="M455" s="15">
        <v>0.5</v>
      </c>
      <c r="N455" s="15">
        <v>121.6</v>
      </c>
      <c r="O455" s="15">
        <v>150</v>
      </c>
      <c r="P455" s="15" t="s">
        <v>9484</v>
      </c>
      <c r="Q455" s="15" t="s">
        <v>3</v>
      </c>
    </row>
    <row r="456" spans="1:17" ht="14.5">
      <c r="A456" s="3" t="s">
        <v>8033</v>
      </c>
      <c r="B456" s="15" t="s">
        <v>1</v>
      </c>
      <c r="C456" s="15" t="s">
        <v>7</v>
      </c>
      <c r="D456" s="15">
        <v>2000</v>
      </c>
      <c r="E456" s="15">
        <v>5</v>
      </c>
      <c r="F456" s="15"/>
      <c r="G456" s="15">
        <v>16</v>
      </c>
      <c r="H456" s="15"/>
      <c r="I456" s="15">
        <v>31.2</v>
      </c>
      <c r="J456" s="15"/>
      <c r="K456" s="15">
        <v>700</v>
      </c>
      <c r="L456" s="15">
        <v>0.25</v>
      </c>
      <c r="M456" s="15">
        <v>0.5</v>
      </c>
      <c r="N456" s="15">
        <v>12.2</v>
      </c>
      <c r="O456" s="15">
        <v>150</v>
      </c>
      <c r="P456" s="15" t="s">
        <v>9484</v>
      </c>
      <c r="Q456" s="15" t="s">
        <v>3</v>
      </c>
    </row>
    <row r="457" spans="1:17" ht="14.5">
      <c r="A457" s="3" t="s">
        <v>8034</v>
      </c>
      <c r="B457" s="15" t="s">
        <v>1</v>
      </c>
      <c r="C457" s="15" t="s">
        <v>7</v>
      </c>
      <c r="D457" s="15">
        <v>2000</v>
      </c>
      <c r="E457" s="15">
        <v>5</v>
      </c>
      <c r="F457" s="15"/>
      <c r="G457" s="15">
        <v>170</v>
      </c>
      <c r="H457" s="15"/>
      <c r="I457" s="15">
        <v>2.9</v>
      </c>
      <c r="J457" s="15"/>
      <c r="K457" s="15">
        <v>7000</v>
      </c>
      <c r="L457" s="15">
        <v>0.25</v>
      </c>
      <c r="M457" s="15">
        <v>0.5</v>
      </c>
      <c r="N457" s="15">
        <v>130.4</v>
      </c>
      <c r="O457" s="15">
        <v>150</v>
      </c>
      <c r="P457" s="15" t="s">
        <v>9484</v>
      </c>
      <c r="Q457" s="15" t="s">
        <v>3</v>
      </c>
    </row>
    <row r="458" spans="1:17" ht="14.5">
      <c r="A458" s="3" t="s">
        <v>8035</v>
      </c>
      <c r="B458" s="15" t="s">
        <v>1</v>
      </c>
      <c r="C458" s="15" t="s">
        <v>7</v>
      </c>
      <c r="D458" s="15">
        <v>2000</v>
      </c>
      <c r="E458" s="15">
        <v>5</v>
      </c>
      <c r="F458" s="15"/>
      <c r="G458" s="15">
        <v>17</v>
      </c>
      <c r="H458" s="15"/>
      <c r="I458" s="15">
        <v>29.4</v>
      </c>
      <c r="J458" s="15"/>
      <c r="K458" s="15">
        <v>750</v>
      </c>
      <c r="L458" s="15">
        <v>0.25</v>
      </c>
      <c r="M458" s="15">
        <v>0.5</v>
      </c>
      <c r="N458" s="15">
        <v>13</v>
      </c>
      <c r="O458" s="15">
        <v>150</v>
      </c>
      <c r="P458" s="15" t="s">
        <v>9484</v>
      </c>
      <c r="Q458" s="15" t="s">
        <v>3</v>
      </c>
    </row>
    <row r="459" spans="1:17" ht="14.5">
      <c r="A459" s="3" t="s">
        <v>8036</v>
      </c>
      <c r="B459" s="15" t="s">
        <v>1</v>
      </c>
      <c r="C459" s="15" t="s">
        <v>7</v>
      </c>
      <c r="D459" s="15">
        <v>2000</v>
      </c>
      <c r="E459" s="15">
        <v>5</v>
      </c>
      <c r="F459" s="15"/>
      <c r="G459" s="15">
        <v>180</v>
      </c>
      <c r="H459" s="15"/>
      <c r="I459" s="15">
        <v>2.8</v>
      </c>
      <c r="J459" s="15"/>
      <c r="K459" s="15">
        <v>7000</v>
      </c>
      <c r="L459" s="15">
        <v>0.25</v>
      </c>
      <c r="M459" s="15">
        <v>0.5</v>
      </c>
      <c r="N459" s="15">
        <v>136.80000000000001</v>
      </c>
      <c r="O459" s="15">
        <v>150</v>
      </c>
      <c r="P459" s="15" t="s">
        <v>9484</v>
      </c>
      <c r="Q459" s="15" t="s">
        <v>3</v>
      </c>
    </row>
    <row r="460" spans="1:17" ht="14.5">
      <c r="A460" s="3" t="s">
        <v>8037</v>
      </c>
      <c r="B460" s="15" t="s">
        <v>1</v>
      </c>
      <c r="C460" s="15" t="s">
        <v>7</v>
      </c>
      <c r="D460" s="15">
        <v>2000</v>
      </c>
      <c r="E460" s="15">
        <v>5</v>
      </c>
      <c r="F460" s="15"/>
      <c r="G460" s="15">
        <v>18</v>
      </c>
      <c r="H460" s="15"/>
      <c r="I460" s="15">
        <v>27.8</v>
      </c>
      <c r="J460" s="15"/>
      <c r="K460" s="15">
        <v>750</v>
      </c>
      <c r="L460" s="15">
        <v>0.25</v>
      </c>
      <c r="M460" s="15">
        <v>0.5</v>
      </c>
      <c r="N460" s="15">
        <v>13.7</v>
      </c>
      <c r="O460" s="15">
        <v>150</v>
      </c>
      <c r="P460" s="15" t="s">
        <v>9484</v>
      </c>
      <c r="Q460" s="15" t="s">
        <v>3</v>
      </c>
    </row>
    <row r="461" spans="1:17" ht="14.5">
      <c r="A461" s="3" t="s">
        <v>8038</v>
      </c>
      <c r="B461" s="15" t="s">
        <v>1</v>
      </c>
      <c r="C461" s="15" t="s">
        <v>7</v>
      </c>
      <c r="D461" s="15">
        <v>2000</v>
      </c>
      <c r="E461" s="15">
        <v>5</v>
      </c>
      <c r="F461" s="15"/>
      <c r="G461" s="15">
        <v>190</v>
      </c>
      <c r="H461" s="15"/>
      <c r="I461" s="15">
        <v>2.6</v>
      </c>
      <c r="J461" s="15"/>
      <c r="K461" s="15">
        <v>8000</v>
      </c>
      <c r="L461" s="15">
        <v>0.25</v>
      </c>
      <c r="M461" s="15">
        <v>0.5</v>
      </c>
      <c r="N461" s="15">
        <v>144.80000000000001</v>
      </c>
      <c r="O461" s="15">
        <v>150</v>
      </c>
      <c r="P461" s="15" t="s">
        <v>9484</v>
      </c>
      <c r="Q461" s="15" t="s">
        <v>3</v>
      </c>
    </row>
    <row r="462" spans="1:17" ht="14.5">
      <c r="A462" s="3" t="s">
        <v>8039</v>
      </c>
      <c r="B462" s="15" t="s">
        <v>1</v>
      </c>
      <c r="C462" s="15" t="s">
        <v>7</v>
      </c>
      <c r="D462" s="15">
        <v>2000</v>
      </c>
      <c r="E462" s="15">
        <v>5</v>
      </c>
      <c r="F462" s="15"/>
      <c r="G462" s="15">
        <v>19</v>
      </c>
      <c r="H462" s="15"/>
      <c r="I462" s="15">
        <v>26.3</v>
      </c>
      <c r="J462" s="15"/>
      <c r="K462" s="15">
        <v>750</v>
      </c>
      <c r="L462" s="15">
        <v>0.25</v>
      </c>
      <c r="M462" s="15">
        <v>0.5</v>
      </c>
      <c r="N462" s="15">
        <v>14.4</v>
      </c>
      <c r="O462" s="15">
        <v>150</v>
      </c>
      <c r="P462" s="15" t="s">
        <v>9484</v>
      </c>
      <c r="Q462" s="15" t="s">
        <v>3</v>
      </c>
    </row>
    <row r="463" spans="1:17" ht="14.5">
      <c r="A463" s="3" t="s">
        <v>8040</v>
      </c>
      <c r="B463" s="15" t="s">
        <v>1</v>
      </c>
      <c r="C463" s="15" t="s">
        <v>7</v>
      </c>
      <c r="D463" s="15">
        <v>2000</v>
      </c>
      <c r="E463" s="15">
        <v>5</v>
      </c>
      <c r="F463" s="15"/>
      <c r="G463" s="15">
        <v>200</v>
      </c>
      <c r="H463" s="15"/>
      <c r="I463" s="15">
        <v>2.5</v>
      </c>
      <c r="J463" s="15"/>
      <c r="K463" s="15">
        <v>8000</v>
      </c>
      <c r="L463" s="15">
        <v>0.25</v>
      </c>
      <c r="M463" s="15">
        <v>0.5</v>
      </c>
      <c r="N463" s="15">
        <v>152</v>
      </c>
      <c r="O463" s="15">
        <v>150</v>
      </c>
      <c r="P463" s="15" t="s">
        <v>9484</v>
      </c>
      <c r="Q463" s="15" t="s">
        <v>3</v>
      </c>
    </row>
    <row r="464" spans="1:17" ht="14.5">
      <c r="A464" s="3" t="s">
        <v>8041</v>
      </c>
      <c r="B464" s="15" t="s">
        <v>1</v>
      </c>
      <c r="C464" s="15" t="s">
        <v>7</v>
      </c>
      <c r="D464" s="15">
        <v>2000</v>
      </c>
      <c r="E464" s="15">
        <v>5</v>
      </c>
      <c r="F464" s="15"/>
      <c r="G464" s="15">
        <v>20</v>
      </c>
      <c r="H464" s="15"/>
      <c r="I464" s="15">
        <v>25</v>
      </c>
      <c r="J464" s="15"/>
      <c r="K464" s="15">
        <v>750</v>
      </c>
      <c r="L464" s="15">
        <v>0.25</v>
      </c>
      <c r="M464" s="15">
        <v>0.5</v>
      </c>
      <c r="N464" s="15">
        <v>15.2</v>
      </c>
      <c r="O464" s="15">
        <v>150</v>
      </c>
      <c r="P464" s="15" t="s">
        <v>9484</v>
      </c>
      <c r="Q464" s="15" t="s">
        <v>3</v>
      </c>
    </row>
    <row r="465" spans="1:17" ht="14.5">
      <c r="A465" s="3" t="s">
        <v>8042</v>
      </c>
      <c r="B465" s="15" t="s">
        <v>1</v>
      </c>
      <c r="C465" s="15" t="s">
        <v>7</v>
      </c>
      <c r="D465" s="15">
        <v>2000</v>
      </c>
      <c r="E465" s="15">
        <v>5</v>
      </c>
      <c r="F465" s="15"/>
      <c r="G465" s="15">
        <v>22</v>
      </c>
      <c r="H465" s="15"/>
      <c r="I465" s="15">
        <v>22.8</v>
      </c>
      <c r="J465" s="15"/>
      <c r="K465" s="15">
        <v>750</v>
      </c>
      <c r="L465" s="15">
        <v>0.25</v>
      </c>
      <c r="M465" s="15">
        <v>0.5</v>
      </c>
      <c r="N465" s="15">
        <v>16.7</v>
      </c>
      <c r="O465" s="15">
        <v>150</v>
      </c>
      <c r="P465" s="15" t="s">
        <v>9484</v>
      </c>
      <c r="Q465" s="15" t="s">
        <v>3</v>
      </c>
    </row>
    <row r="466" spans="1:17" ht="14.5">
      <c r="A466" s="3" t="s">
        <v>8043</v>
      </c>
      <c r="B466" s="15" t="s">
        <v>1</v>
      </c>
      <c r="C466" s="15" t="s">
        <v>7</v>
      </c>
      <c r="D466" s="15">
        <v>2000</v>
      </c>
      <c r="E466" s="15">
        <v>5</v>
      </c>
      <c r="F466" s="15"/>
      <c r="G466" s="15">
        <v>24</v>
      </c>
      <c r="H466" s="15"/>
      <c r="I466" s="15">
        <v>20.8</v>
      </c>
      <c r="J466" s="15"/>
      <c r="K466" s="15">
        <v>750</v>
      </c>
      <c r="L466" s="15">
        <v>0.25</v>
      </c>
      <c r="M466" s="15">
        <v>0.5</v>
      </c>
      <c r="N466" s="15">
        <v>18.2</v>
      </c>
      <c r="O466" s="15">
        <v>150</v>
      </c>
      <c r="P466" s="15" t="s">
        <v>9484</v>
      </c>
      <c r="Q466" s="15" t="s">
        <v>3</v>
      </c>
    </row>
    <row r="467" spans="1:17" ht="14.5">
      <c r="A467" s="3" t="s">
        <v>8044</v>
      </c>
      <c r="B467" s="15" t="s">
        <v>1</v>
      </c>
      <c r="C467" s="15" t="s">
        <v>7</v>
      </c>
      <c r="D467" s="15">
        <v>2000</v>
      </c>
      <c r="E467" s="15">
        <v>5</v>
      </c>
      <c r="F467" s="15"/>
      <c r="G467" s="15">
        <v>27</v>
      </c>
      <c r="H467" s="15"/>
      <c r="I467" s="15">
        <v>18.5</v>
      </c>
      <c r="J467" s="15"/>
      <c r="K467" s="15">
        <v>750</v>
      </c>
      <c r="L467" s="15">
        <v>0.25</v>
      </c>
      <c r="M467" s="15">
        <v>0.5</v>
      </c>
      <c r="N467" s="15">
        <v>20.6</v>
      </c>
      <c r="O467" s="15">
        <v>150</v>
      </c>
      <c r="P467" s="15" t="s">
        <v>9484</v>
      </c>
      <c r="Q467" s="15" t="s">
        <v>3</v>
      </c>
    </row>
    <row r="468" spans="1:17" ht="14.5">
      <c r="A468" s="3" t="s">
        <v>8045</v>
      </c>
      <c r="B468" s="15" t="s">
        <v>1</v>
      </c>
      <c r="C468" s="15" t="s">
        <v>7</v>
      </c>
      <c r="D468" s="15">
        <v>2000</v>
      </c>
      <c r="E468" s="15">
        <v>5</v>
      </c>
      <c r="F468" s="15"/>
      <c r="G468" s="15">
        <v>30</v>
      </c>
      <c r="H468" s="15"/>
      <c r="I468" s="15">
        <v>16.600000000000001</v>
      </c>
      <c r="J468" s="15"/>
      <c r="K468" s="15">
        <v>1000</v>
      </c>
      <c r="L468" s="15">
        <v>0.25</v>
      </c>
      <c r="M468" s="15">
        <v>0.5</v>
      </c>
      <c r="N468" s="15">
        <v>22.8</v>
      </c>
      <c r="O468" s="15">
        <v>150</v>
      </c>
      <c r="P468" s="15" t="s">
        <v>9484</v>
      </c>
      <c r="Q468" s="15" t="s">
        <v>3</v>
      </c>
    </row>
    <row r="469" spans="1:17" ht="14.5">
      <c r="A469" s="3" t="s">
        <v>8046</v>
      </c>
      <c r="B469" s="15" t="s">
        <v>1</v>
      </c>
      <c r="C469" s="15" t="s">
        <v>7</v>
      </c>
      <c r="D469" s="15">
        <v>2000</v>
      </c>
      <c r="E469" s="15">
        <v>5</v>
      </c>
      <c r="F469" s="15"/>
      <c r="G469" s="15">
        <v>33</v>
      </c>
      <c r="H469" s="15"/>
      <c r="I469" s="15">
        <v>15.1</v>
      </c>
      <c r="J469" s="15"/>
      <c r="K469" s="15">
        <v>1000</v>
      </c>
      <c r="L469" s="15">
        <v>0.25</v>
      </c>
      <c r="M469" s="15">
        <v>0.5</v>
      </c>
      <c r="N469" s="15">
        <v>25.1</v>
      </c>
      <c r="O469" s="15">
        <v>150</v>
      </c>
      <c r="P469" s="15" t="s">
        <v>9484</v>
      </c>
      <c r="Q469" s="15" t="s">
        <v>3</v>
      </c>
    </row>
    <row r="470" spans="1:17" ht="14.5">
      <c r="A470" s="3" t="s">
        <v>8047</v>
      </c>
      <c r="B470" s="15" t="s">
        <v>1</v>
      </c>
      <c r="C470" s="15" t="s">
        <v>7</v>
      </c>
      <c r="D470" s="15">
        <v>2000</v>
      </c>
      <c r="E470" s="15">
        <v>5</v>
      </c>
      <c r="F470" s="15"/>
      <c r="G470" s="15">
        <v>36</v>
      </c>
      <c r="H470" s="15"/>
      <c r="I470" s="15">
        <v>13.9</v>
      </c>
      <c r="J470" s="15"/>
      <c r="K470" s="15">
        <v>1000</v>
      </c>
      <c r="L470" s="15">
        <v>0.25</v>
      </c>
      <c r="M470" s="15">
        <v>0.5</v>
      </c>
      <c r="N470" s="15">
        <v>27.4</v>
      </c>
      <c r="O470" s="15">
        <v>150</v>
      </c>
      <c r="P470" s="15" t="s">
        <v>9484</v>
      </c>
      <c r="Q470" s="15" t="s">
        <v>3</v>
      </c>
    </row>
    <row r="471" spans="1:17" ht="14.5">
      <c r="A471" s="3" t="s">
        <v>8048</v>
      </c>
      <c r="B471" s="15" t="s">
        <v>1</v>
      </c>
      <c r="C471" s="15" t="s">
        <v>7</v>
      </c>
      <c r="D471" s="15">
        <v>2000</v>
      </c>
      <c r="E471" s="15">
        <v>5</v>
      </c>
      <c r="F471" s="15"/>
      <c r="G471" s="15">
        <v>39</v>
      </c>
      <c r="H471" s="15"/>
      <c r="I471" s="15">
        <v>12.8</v>
      </c>
      <c r="J471" s="15"/>
      <c r="K471" s="15">
        <v>1000</v>
      </c>
      <c r="L471" s="15">
        <v>0.25</v>
      </c>
      <c r="M471" s="15">
        <v>0.5</v>
      </c>
      <c r="N471" s="15">
        <v>29.7</v>
      </c>
      <c r="O471" s="15">
        <v>150</v>
      </c>
      <c r="P471" s="15" t="s">
        <v>9484</v>
      </c>
      <c r="Q471" s="15" t="s">
        <v>3</v>
      </c>
    </row>
    <row r="472" spans="1:17" ht="14.5">
      <c r="A472" s="3" t="s">
        <v>8049</v>
      </c>
      <c r="B472" s="15" t="s">
        <v>1</v>
      </c>
      <c r="C472" s="15" t="s">
        <v>7</v>
      </c>
      <c r="D472" s="15">
        <v>2000</v>
      </c>
      <c r="E472" s="15">
        <v>5</v>
      </c>
      <c r="F472" s="15"/>
      <c r="G472" s="15">
        <v>43</v>
      </c>
      <c r="H472" s="15"/>
      <c r="I472" s="15">
        <v>11.6</v>
      </c>
      <c r="J472" s="15"/>
      <c r="K472" s="15">
        <v>1500</v>
      </c>
      <c r="L472" s="15">
        <v>0.25</v>
      </c>
      <c r="M472" s="15">
        <v>0.5</v>
      </c>
      <c r="N472" s="15">
        <v>32.700000000000003</v>
      </c>
      <c r="O472" s="15">
        <v>150</v>
      </c>
      <c r="P472" s="15" t="s">
        <v>9484</v>
      </c>
      <c r="Q472" s="15" t="s">
        <v>3</v>
      </c>
    </row>
    <row r="473" spans="1:17" ht="14.5">
      <c r="A473" s="3" t="s">
        <v>8050</v>
      </c>
      <c r="B473" s="15" t="s">
        <v>1</v>
      </c>
      <c r="C473" s="15" t="s">
        <v>7</v>
      </c>
      <c r="D473" s="15">
        <v>2000</v>
      </c>
      <c r="E473" s="15">
        <v>5</v>
      </c>
      <c r="F473" s="15"/>
      <c r="G473" s="15">
        <v>47</v>
      </c>
      <c r="H473" s="15"/>
      <c r="I473" s="15">
        <v>10.6</v>
      </c>
      <c r="J473" s="15"/>
      <c r="K473" s="15">
        <v>1500</v>
      </c>
      <c r="L473" s="15">
        <v>0.25</v>
      </c>
      <c r="M473" s="15">
        <v>0.5</v>
      </c>
      <c r="N473" s="15">
        <v>35.799999999999997</v>
      </c>
      <c r="O473" s="15">
        <v>150</v>
      </c>
      <c r="P473" s="15" t="s">
        <v>9484</v>
      </c>
      <c r="Q473" s="15" t="s">
        <v>3</v>
      </c>
    </row>
    <row r="474" spans="1:17" ht="14.5">
      <c r="A474" s="3" t="s">
        <v>8051</v>
      </c>
      <c r="B474" s="15" t="s">
        <v>1</v>
      </c>
      <c r="C474" s="15" t="s">
        <v>7</v>
      </c>
      <c r="D474" s="15">
        <v>2000</v>
      </c>
      <c r="E474" s="15">
        <v>5</v>
      </c>
      <c r="F474" s="15"/>
      <c r="G474" s="15">
        <v>51</v>
      </c>
      <c r="H474" s="15"/>
      <c r="I474" s="15">
        <v>9.8000000000000007</v>
      </c>
      <c r="J474" s="15"/>
      <c r="K474" s="15">
        <v>1500</v>
      </c>
      <c r="L474" s="15">
        <v>0.25</v>
      </c>
      <c r="M474" s="15">
        <v>0.5</v>
      </c>
      <c r="N474" s="15">
        <v>38.799999999999997</v>
      </c>
      <c r="O474" s="15">
        <v>150</v>
      </c>
      <c r="P474" s="15" t="s">
        <v>9484</v>
      </c>
      <c r="Q474" s="15" t="s">
        <v>3</v>
      </c>
    </row>
    <row r="475" spans="1:17" ht="14.5">
      <c r="A475" s="3" t="s">
        <v>8052</v>
      </c>
      <c r="B475" s="15" t="s">
        <v>1</v>
      </c>
      <c r="C475" s="15" t="s">
        <v>7</v>
      </c>
      <c r="D475" s="15">
        <v>2000</v>
      </c>
      <c r="E475" s="15">
        <v>5</v>
      </c>
      <c r="F475" s="15"/>
      <c r="G475" s="15">
        <v>56</v>
      </c>
      <c r="H475" s="15"/>
      <c r="I475" s="15">
        <v>9</v>
      </c>
      <c r="J475" s="15"/>
      <c r="K475" s="15">
        <v>2000</v>
      </c>
      <c r="L475" s="15">
        <v>0.25</v>
      </c>
      <c r="M475" s="15">
        <v>0.5</v>
      </c>
      <c r="N475" s="15">
        <v>42.6</v>
      </c>
      <c r="O475" s="15">
        <v>150</v>
      </c>
      <c r="P475" s="15" t="s">
        <v>9484</v>
      </c>
      <c r="Q475" s="15" t="s">
        <v>3</v>
      </c>
    </row>
    <row r="476" spans="1:17" ht="14.5">
      <c r="A476" s="3" t="s">
        <v>8053</v>
      </c>
      <c r="B476" s="15" t="s">
        <v>1</v>
      </c>
      <c r="C476" s="15" t="s">
        <v>7</v>
      </c>
      <c r="D476" s="15">
        <v>2000</v>
      </c>
      <c r="E476" s="15">
        <v>5</v>
      </c>
      <c r="F476" s="15"/>
      <c r="G476" s="15">
        <v>6.8</v>
      </c>
      <c r="H476" s="15"/>
      <c r="I476" s="15">
        <v>100</v>
      </c>
      <c r="J476" s="15"/>
      <c r="K476" s="15">
        <v>200</v>
      </c>
      <c r="L476" s="15">
        <v>1</v>
      </c>
      <c r="M476" s="15">
        <v>1000</v>
      </c>
      <c r="N476" s="15">
        <v>5.5</v>
      </c>
      <c r="O476" s="15">
        <v>150</v>
      </c>
      <c r="P476" s="15" t="s">
        <v>9484</v>
      </c>
      <c r="Q476" s="15" t="s">
        <v>3</v>
      </c>
    </row>
    <row r="477" spans="1:17" ht="14.5">
      <c r="A477" s="3" t="s">
        <v>8054</v>
      </c>
      <c r="B477" s="15" t="s">
        <v>1</v>
      </c>
      <c r="C477" s="15" t="s">
        <v>7</v>
      </c>
      <c r="D477" s="15">
        <v>2000</v>
      </c>
      <c r="E477" s="15">
        <v>5</v>
      </c>
      <c r="F477" s="15"/>
      <c r="G477" s="15">
        <v>62</v>
      </c>
      <c r="H477" s="15"/>
      <c r="I477" s="15">
        <v>8.1</v>
      </c>
      <c r="J477" s="15"/>
      <c r="K477" s="15">
        <v>2000</v>
      </c>
      <c r="L477" s="15">
        <v>0.25</v>
      </c>
      <c r="M477" s="15">
        <v>0.5</v>
      </c>
      <c r="N477" s="15">
        <v>47.1</v>
      </c>
      <c r="O477" s="15">
        <v>150</v>
      </c>
      <c r="P477" s="15" t="s">
        <v>9484</v>
      </c>
      <c r="Q477" s="15" t="s">
        <v>3</v>
      </c>
    </row>
    <row r="478" spans="1:17" ht="14.5">
      <c r="A478" s="3" t="s">
        <v>8055</v>
      </c>
      <c r="B478" s="15" t="s">
        <v>1</v>
      </c>
      <c r="C478" s="15" t="s">
        <v>7</v>
      </c>
      <c r="D478" s="15">
        <v>2000</v>
      </c>
      <c r="E478" s="15">
        <v>5</v>
      </c>
      <c r="F478" s="15"/>
      <c r="G478" s="15">
        <v>68</v>
      </c>
      <c r="H478" s="15"/>
      <c r="I478" s="15">
        <v>7.4</v>
      </c>
      <c r="J478" s="15"/>
      <c r="K478" s="15">
        <v>2000</v>
      </c>
      <c r="L478" s="15">
        <v>0.25</v>
      </c>
      <c r="M478" s="15">
        <v>0.5</v>
      </c>
      <c r="N478" s="15">
        <v>51.7</v>
      </c>
      <c r="O478" s="15">
        <v>150</v>
      </c>
      <c r="P478" s="15" t="s">
        <v>9484</v>
      </c>
      <c r="Q478" s="15" t="s">
        <v>3</v>
      </c>
    </row>
    <row r="479" spans="1:17" ht="14.5">
      <c r="A479" s="3" t="s">
        <v>8056</v>
      </c>
      <c r="B479" s="15" t="s">
        <v>1</v>
      </c>
      <c r="C479" s="15" t="s">
        <v>7</v>
      </c>
      <c r="D479" s="15">
        <v>2000</v>
      </c>
      <c r="E479" s="15">
        <v>5</v>
      </c>
      <c r="F479" s="15"/>
      <c r="G479" s="15">
        <v>75</v>
      </c>
      <c r="H479" s="15"/>
      <c r="I479" s="15">
        <v>6.7</v>
      </c>
      <c r="J479" s="15"/>
      <c r="K479" s="15">
        <v>2000</v>
      </c>
      <c r="L479" s="15">
        <v>0.25</v>
      </c>
      <c r="M479" s="15">
        <v>0.5</v>
      </c>
      <c r="N479" s="15">
        <v>56</v>
      </c>
      <c r="O479" s="15">
        <v>150</v>
      </c>
      <c r="P479" s="15" t="s">
        <v>9484</v>
      </c>
      <c r="Q479" s="15" t="s">
        <v>3</v>
      </c>
    </row>
    <row r="480" spans="1:17" ht="14.5">
      <c r="A480" s="3" t="s">
        <v>8057</v>
      </c>
      <c r="B480" s="15" t="s">
        <v>1</v>
      </c>
      <c r="C480" s="15" t="s">
        <v>7</v>
      </c>
      <c r="D480" s="15">
        <v>2000</v>
      </c>
      <c r="E480" s="15">
        <v>5</v>
      </c>
      <c r="F480" s="15"/>
      <c r="G480" s="15">
        <v>82</v>
      </c>
      <c r="H480" s="15"/>
      <c r="I480" s="15">
        <v>6.1</v>
      </c>
      <c r="J480" s="15"/>
      <c r="K480" s="15">
        <v>3000</v>
      </c>
      <c r="L480" s="15">
        <v>0.25</v>
      </c>
      <c r="M480" s="15">
        <v>0.5</v>
      </c>
      <c r="N480" s="15">
        <v>62.2</v>
      </c>
      <c r="O480" s="15">
        <v>150</v>
      </c>
      <c r="P480" s="15" t="s">
        <v>9484</v>
      </c>
      <c r="Q480" s="15" t="s">
        <v>3</v>
      </c>
    </row>
    <row r="481" spans="1:17" ht="14.5">
      <c r="A481" s="3" t="s">
        <v>8058</v>
      </c>
      <c r="B481" s="15" t="s">
        <v>1</v>
      </c>
      <c r="C481" s="15" t="s">
        <v>7</v>
      </c>
      <c r="D481" s="15">
        <v>2000</v>
      </c>
      <c r="E481" s="15">
        <v>5</v>
      </c>
      <c r="F481" s="15"/>
      <c r="G481" s="15">
        <v>91</v>
      </c>
      <c r="H481" s="15"/>
      <c r="I481" s="15">
        <v>5.5</v>
      </c>
      <c r="J481" s="15"/>
      <c r="K481" s="15">
        <v>3000</v>
      </c>
      <c r="L481" s="15">
        <v>0.25</v>
      </c>
      <c r="M481" s="15">
        <v>0.5</v>
      </c>
      <c r="N481" s="15">
        <v>69.2</v>
      </c>
      <c r="O481" s="15">
        <v>150</v>
      </c>
      <c r="P481" s="15" t="s">
        <v>9484</v>
      </c>
      <c r="Q481" s="15" t="s">
        <v>3</v>
      </c>
    </row>
    <row r="482" spans="1:17" ht="14.5">
      <c r="A482" s="3" t="s">
        <v>8059</v>
      </c>
      <c r="B482" s="15" t="s">
        <v>1</v>
      </c>
      <c r="C482" s="15" t="s">
        <v>7261</v>
      </c>
      <c r="D482" s="15">
        <v>300</v>
      </c>
      <c r="E482" s="15">
        <v>5</v>
      </c>
      <c r="F482" s="15"/>
      <c r="G482" s="15">
        <v>10</v>
      </c>
      <c r="H482" s="15"/>
      <c r="I482" s="15">
        <v>5</v>
      </c>
      <c r="J482" s="15">
        <v>15</v>
      </c>
      <c r="K482" s="15">
        <v>70</v>
      </c>
      <c r="L482" s="15">
        <v>1</v>
      </c>
      <c r="M482" s="15">
        <v>0.1</v>
      </c>
      <c r="N482" s="15">
        <v>7.5</v>
      </c>
      <c r="O482" s="15">
        <v>150</v>
      </c>
      <c r="P482" s="15">
        <v>1</v>
      </c>
      <c r="Q482" s="15" t="s">
        <v>910</v>
      </c>
    </row>
    <row r="483" spans="1:17" ht="14.5">
      <c r="A483" s="3" t="s">
        <v>8060</v>
      </c>
      <c r="B483" s="15" t="s">
        <v>1</v>
      </c>
      <c r="C483" s="15" t="s">
        <v>7261</v>
      </c>
      <c r="D483" s="15">
        <v>300</v>
      </c>
      <c r="E483" s="15">
        <v>5</v>
      </c>
      <c r="F483" s="15"/>
      <c r="G483" s="15">
        <v>11</v>
      </c>
      <c r="H483" s="15"/>
      <c r="I483" s="15">
        <v>5</v>
      </c>
      <c r="J483" s="15">
        <v>20</v>
      </c>
      <c r="K483" s="15">
        <v>70</v>
      </c>
      <c r="L483" s="15">
        <v>1</v>
      </c>
      <c r="M483" s="15">
        <v>0.1</v>
      </c>
      <c r="N483" s="15">
        <v>8.5</v>
      </c>
      <c r="O483" s="15">
        <v>150</v>
      </c>
      <c r="P483" s="15">
        <v>1</v>
      </c>
      <c r="Q483" s="15" t="s">
        <v>910</v>
      </c>
    </row>
    <row r="484" spans="1:17" ht="14.5">
      <c r="A484" s="3" t="s">
        <v>8061</v>
      </c>
      <c r="B484" s="15" t="s">
        <v>1</v>
      </c>
      <c r="C484" s="15" t="s">
        <v>7261</v>
      </c>
      <c r="D484" s="15">
        <v>300</v>
      </c>
      <c r="E484" s="15">
        <v>5</v>
      </c>
      <c r="F484" s="15"/>
      <c r="G484" s="15">
        <v>12</v>
      </c>
      <c r="H484" s="15"/>
      <c r="I484" s="15">
        <v>5</v>
      </c>
      <c r="J484" s="15">
        <v>20</v>
      </c>
      <c r="K484" s="15">
        <v>90</v>
      </c>
      <c r="L484" s="15">
        <v>1</v>
      </c>
      <c r="M484" s="15">
        <v>0.1</v>
      </c>
      <c r="N484" s="15">
        <v>9</v>
      </c>
      <c r="O484" s="15">
        <v>150</v>
      </c>
      <c r="P484" s="15">
        <v>1</v>
      </c>
      <c r="Q484" s="15" t="s">
        <v>910</v>
      </c>
    </row>
    <row r="485" spans="1:17" ht="14.5">
      <c r="A485" s="3" t="s">
        <v>8062</v>
      </c>
      <c r="B485" s="15" t="s">
        <v>1</v>
      </c>
      <c r="C485" s="15" t="s">
        <v>7261</v>
      </c>
      <c r="D485" s="15">
        <v>300</v>
      </c>
      <c r="E485" s="15">
        <v>5</v>
      </c>
      <c r="F485" s="15"/>
      <c r="G485" s="15">
        <v>13</v>
      </c>
      <c r="H485" s="15"/>
      <c r="I485" s="15">
        <v>5</v>
      </c>
      <c r="J485" s="15">
        <v>25</v>
      </c>
      <c r="K485" s="15">
        <v>110</v>
      </c>
      <c r="L485" s="15">
        <v>1</v>
      </c>
      <c r="M485" s="15">
        <v>0.1</v>
      </c>
      <c r="N485" s="15">
        <v>10</v>
      </c>
      <c r="O485" s="15">
        <v>150</v>
      </c>
      <c r="P485" s="15">
        <v>1</v>
      </c>
      <c r="Q485" s="15" t="s">
        <v>910</v>
      </c>
    </row>
    <row r="486" spans="1:17" ht="14.5">
      <c r="A486" s="3" t="s">
        <v>8063</v>
      </c>
      <c r="B486" s="15" t="s">
        <v>1</v>
      </c>
      <c r="C486" s="15" t="s">
        <v>7261</v>
      </c>
      <c r="D486" s="15">
        <v>300</v>
      </c>
      <c r="E486" s="15">
        <v>5</v>
      </c>
      <c r="F486" s="15"/>
      <c r="G486" s="15">
        <v>15</v>
      </c>
      <c r="H486" s="15"/>
      <c r="I486" s="15">
        <v>5</v>
      </c>
      <c r="J486" s="15">
        <v>30</v>
      </c>
      <c r="K486" s="15">
        <v>110</v>
      </c>
      <c r="L486" s="15">
        <v>1</v>
      </c>
      <c r="M486" s="15">
        <v>0.1</v>
      </c>
      <c r="N486" s="15">
        <v>11</v>
      </c>
      <c r="O486" s="15">
        <v>150</v>
      </c>
      <c r="P486" s="15">
        <v>1</v>
      </c>
      <c r="Q486" s="15" t="s">
        <v>910</v>
      </c>
    </row>
    <row r="487" spans="1:17" ht="14.5">
      <c r="A487" s="3" t="s">
        <v>8064</v>
      </c>
      <c r="B487" s="15" t="s">
        <v>1</v>
      </c>
      <c r="C487" s="15" t="s">
        <v>7261</v>
      </c>
      <c r="D487" s="15">
        <v>300</v>
      </c>
      <c r="E487" s="15">
        <v>5</v>
      </c>
      <c r="F487" s="15"/>
      <c r="G487" s="15">
        <v>16</v>
      </c>
      <c r="H487" s="15"/>
      <c r="I487" s="15">
        <v>5</v>
      </c>
      <c r="J487" s="15">
        <v>40</v>
      </c>
      <c r="K487" s="15">
        <v>170</v>
      </c>
      <c r="L487" s="15">
        <v>1</v>
      </c>
      <c r="M487" s="15">
        <v>0.1</v>
      </c>
      <c r="N487" s="15">
        <v>12</v>
      </c>
      <c r="O487" s="15">
        <v>150</v>
      </c>
      <c r="P487" s="15">
        <v>1</v>
      </c>
      <c r="Q487" s="15" t="s">
        <v>910</v>
      </c>
    </row>
    <row r="488" spans="1:17" ht="14.5">
      <c r="A488" s="3" t="s">
        <v>8065</v>
      </c>
      <c r="B488" s="15" t="s">
        <v>1</v>
      </c>
      <c r="C488" s="15" t="s">
        <v>7261</v>
      </c>
      <c r="D488" s="15">
        <v>300</v>
      </c>
      <c r="E488" s="15">
        <v>5</v>
      </c>
      <c r="F488" s="15"/>
      <c r="G488" s="15">
        <v>18</v>
      </c>
      <c r="H488" s="15"/>
      <c r="I488" s="15">
        <v>5</v>
      </c>
      <c r="J488" s="15">
        <v>50</v>
      </c>
      <c r="K488" s="15">
        <v>170</v>
      </c>
      <c r="L488" s="15">
        <v>1</v>
      </c>
      <c r="M488" s="15">
        <v>0.1</v>
      </c>
      <c r="N488" s="15">
        <v>14</v>
      </c>
      <c r="O488" s="15">
        <v>150</v>
      </c>
      <c r="P488" s="15">
        <v>1</v>
      </c>
      <c r="Q488" s="15" t="s">
        <v>910</v>
      </c>
    </row>
    <row r="489" spans="1:17" ht="14.5">
      <c r="A489" s="3" t="s">
        <v>8066</v>
      </c>
      <c r="B489" s="15" t="s">
        <v>1</v>
      </c>
      <c r="C489" s="15" t="s">
        <v>7261</v>
      </c>
      <c r="D489" s="15">
        <v>300</v>
      </c>
      <c r="E489" s="15">
        <v>5</v>
      </c>
      <c r="F489" s="15"/>
      <c r="G489" s="15">
        <v>20</v>
      </c>
      <c r="H489" s="15"/>
      <c r="I489" s="15">
        <v>5</v>
      </c>
      <c r="J489" s="15">
        <v>50</v>
      </c>
      <c r="K489" s="15">
        <v>220</v>
      </c>
      <c r="L489" s="15">
        <v>1</v>
      </c>
      <c r="M489" s="15">
        <v>0.1</v>
      </c>
      <c r="N489" s="15">
        <v>15</v>
      </c>
      <c r="O489" s="15">
        <v>150</v>
      </c>
      <c r="P489" s="15">
        <v>1</v>
      </c>
      <c r="Q489" s="15" t="s">
        <v>910</v>
      </c>
    </row>
    <row r="490" spans="1:17" ht="14.5">
      <c r="A490" s="3" t="s">
        <v>8067</v>
      </c>
      <c r="B490" s="15" t="s">
        <v>1</v>
      </c>
      <c r="C490" s="15" t="s">
        <v>7261</v>
      </c>
      <c r="D490" s="15">
        <v>300</v>
      </c>
      <c r="E490" s="15">
        <v>5</v>
      </c>
      <c r="F490" s="15"/>
      <c r="G490" s="15">
        <v>22</v>
      </c>
      <c r="H490" s="15"/>
      <c r="I490" s="15">
        <v>5</v>
      </c>
      <c r="J490" s="15">
        <v>55</v>
      </c>
      <c r="K490" s="15">
        <v>220</v>
      </c>
      <c r="L490" s="15">
        <v>1</v>
      </c>
      <c r="M490" s="15">
        <v>0.1</v>
      </c>
      <c r="N490" s="15">
        <v>17</v>
      </c>
      <c r="O490" s="15">
        <v>150</v>
      </c>
      <c r="P490" s="15">
        <v>1</v>
      </c>
      <c r="Q490" s="15" t="s">
        <v>910</v>
      </c>
    </row>
    <row r="491" spans="1:17" ht="14.5">
      <c r="A491" s="3" t="s">
        <v>8068</v>
      </c>
      <c r="B491" s="15" t="s">
        <v>1</v>
      </c>
      <c r="C491" s="15" t="s">
        <v>7261</v>
      </c>
      <c r="D491" s="15">
        <v>300</v>
      </c>
      <c r="E491" s="15">
        <v>5</v>
      </c>
      <c r="F491" s="15"/>
      <c r="G491" s="15">
        <v>24</v>
      </c>
      <c r="H491" s="15"/>
      <c r="I491" s="15">
        <v>5</v>
      </c>
      <c r="J491" s="15">
        <v>80</v>
      </c>
      <c r="K491" s="15">
        <v>220</v>
      </c>
      <c r="L491" s="15">
        <v>1</v>
      </c>
      <c r="M491" s="15">
        <v>0.1</v>
      </c>
      <c r="N491" s="15">
        <v>18</v>
      </c>
      <c r="O491" s="15">
        <v>150</v>
      </c>
      <c r="P491" s="15">
        <v>1</v>
      </c>
      <c r="Q491" s="15" t="s">
        <v>910</v>
      </c>
    </row>
    <row r="492" spans="1:17" ht="14.5">
      <c r="A492" s="3" t="s">
        <v>8069</v>
      </c>
      <c r="B492" s="15" t="s">
        <v>1</v>
      </c>
      <c r="C492" s="15" t="s">
        <v>7261</v>
      </c>
      <c r="D492" s="15">
        <v>300</v>
      </c>
      <c r="E492" s="15">
        <v>5</v>
      </c>
      <c r="F492" s="15"/>
      <c r="G492" s="15">
        <v>27</v>
      </c>
      <c r="H492" s="15"/>
      <c r="I492" s="15">
        <v>5</v>
      </c>
      <c r="J492" s="15">
        <v>80</v>
      </c>
      <c r="K492" s="15">
        <v>250</v>
      </c>
      <c r="L492" s="15">
        <v>1</v>
      </c>
      <c r="M492" s="15">
        <v>0.1</v>
      </c>
      <c r="N492" s="15">
        <v>20</v>
      </c>
      <c r="O492" s="15">
        <v>150</v>
      </c>
      <c r="P492" s="15">
        <v>1</v>
      </c>
      <c r="Q492" s="15" t="s">
        <v>910</v>
      </c>
    </row>
    <row r="493" spans="1:17" ht="14.5">
      <c r="A493" s="3" t="s">
        <v>8070</v>
      </c>
      <c r="B493" s="15" t="s">
        <v>1</v>
      </c>
      <c r="C493" s="15" t="s">
        <v>7261</v>
      </c>
      <c r="D493" s="15">
        <v>300</v>
      </c>
      <c r="E493" s="15">
        <v>5</v>
      </c>
      <c r="F493" s="15"/>
      <c r="G493" s="15">
        <v>2.7</v>
      </c>
      <c r="H493" s="15"/>
      <c r="I493" s="15">
        <v>5</v>
      </c>
      <c r="J493" s="15">
        <v>83</v>
      </c>
      <c r="K493" s="15">
        <v>500</v>
      </c>
      <c r="L493" s="15">
        <v>1</v>
      </c>
      <c r="M493" s="15">
        <v>0.1</v>
      </c>
      <c r="N493" s="15"/>
      <c r="O493" s="15">
        <v>150</v>
      </c>
      <c r="P493" s="15">
        <v>1</v>
      </c>
      <c r="Q493" s="15" t="s">
        <v>910</v>
      </c>
    </row>
    <row r="494" spans="1:17" ht="14.5">
      <c r="A494" s="3" t="s">
        <v>8071</v>
      </c>
      <c r="B494" s="15" t="s">
        <v>1</v>
      </c>
      <c r="C494" s="15" t="s">
        <v>7261</v>
      </c>
      <c r="D494" s="15">
        <v>300</v>
      </c>
      <c r="E494" s="15">
        <v>5</v>
      </c>
      <c r="F494" s="15"/>
      <c r="G494" s="15">
        <v>30</v>
      </c>
      <c r="H494" s="15"/>
      <c r="I494" s="15">
        <v>5</v>
      </c>
      <c r="J494" s="15">
        <v>80</v>
      </c>
      <c r="K494" s="15">
        <v>250</v>
      </c>
      <c r="L494" s="15">
        <v>1</v>
      </c>
      <c r="M494" s="15">
        <v>0.1</v>
      </c>
      <c r="N494" s="15">
        <v>22.5</v>
      </c>
      <c r="O494" s="15">
        <v>150</v>
      </c>
      <c r="P494" s="15">
        <v>1</v>
      </c>
      <c r="Q494" s="15" t="s">
        <v>910</v>
      </c>
    </row>
    <row r="495" spans="1:17" ht="14.5">
      <c r="A495" s="3" t="s">
        <v>8072</v>
      </c>
      <c r="B495" s="15" t="s">
        <v>1</v>
      </c>
      <c r="C495" s="15" t="s">
        <v>7261</v>
      </c>
      <c r="D495" s="15">
        <v>300</v>
      </c>
      <c r="E495" s="15">
        <v>5</v>
      </c>
      <c r="F495" s="15"/>
      <c r="G495" s="15">
        <v>33</v>
      </c>
      <c r="H495" s="15"/>
      <c r="I495" s="15">
        <v>5</v>
      </c>
      <c r="J495" s="15">
        <v>80</v>
      </c>
      <c r="K495" s="15">
        <v>250</v>
      </c>
      <c r="L495" s="15">
        <v>1</v>
      </c>
      <c r="M495" s="15">
        <v>0.1</v>
      </c>
      <c r="N495" s="15">
        <v>25</v>
      </c>
      <c r="O495" s="15">
        <v>150</v>
      </c>
      <c r="P495" s="15">
        <v>1</v>
      </c>
      <c r="Q495" s="15" t="s">
        <v>910</v>
      </c>
    </row>
    <row r="496" spans="1:17" ht="14.5">
      <c r="A496" s="3" t="s">
        <v>8073</v>
      </c>
      <c r="B496" s="15" t="s">
        <v>1</v>
      </c>
      <c r="C496" s="15" t="s">
        <v>7261</v>
      </c>
      <c r="D496" s="15">
        <v>300</v>
      </c>
      <c r="E496" s="15">
        <v>5</v>
      </c>
      <c r="F496" s="15"/>
      <c r="G496" s="15">
        <v>36</v>
      </c>
      <c r="H496" s="15"/>
      <c r="I496" s="15">
        <v>5</v>
      </c>
      <c r="J496" s="15">
        <v>90</v>
      </c>
      <c r="K496" s="15">
        <v>250</v>
      </c>
      <c r="L496" s="15">
        <v>1</v>
      </c>
      <c r="M496" s="15">
        <v>0.1</v>
      </c>
      <c r="N496" s="15">
        <v>27</v>
      </c>
      <c r="O496" s="15">
        <v>150</v>
      </c>
      <c r="P496" s="15">
        <v>1</v>
      </c>
      <c r="Q496" s="15" t="s">
        <v>910</v>
      </c>
    </row>
    <row r="497" spans="1:17" ht="14.5">
      <c r="A497" s="3" t="s">
        <v>8074</v>
      </c>
      <c r="B497" s="15" t="s">
        <v>1</v>
      </c>
      <c r="C497" s="15" t="s">
        <v>7261</v>
      </c>
      <c r="D497" s="15">
        <v>300</v>
      </c>
      <c r="E497" s="15">
        <v>5</v>
      </c>
      <c r="F497" s="15"/>
      <c r="G497" s="15">
        <v>39</v>
      </c>
      <c r="H497" s="15"/>
      <c r="I497" s="15">
        <v>5</v>
      </c>
      <c r="J497" s="15">
        <v>90</v>
      </c>
      <c r="K497" s="15">
        <v>300</v>
      </c>
      <c r="L497" s="15">
        <v>1</v>
      </c>
      <c r="M497" s="15">
        <v>0.1</v>
      </c>
      <c r="N497" s="15">
        <v>29</v>
      </c>
      <c r="O497" s="15">
        <v>150</v>
      </c>
      <c r="P497" s="15">
        <v>1</v>
      </c>
      <c r="Q497" s="15" t="s">
        <v>910</v>
      </c>
    </row>
    <row r="498" spans="1:17" ht="14.5">
      <c r="A498" s="3" t="s">
        <v>8075</v>
      </c>
      <c r="B498" s="15" t="s">
        <v>1</v>
      </c>
      <c r="C498" s="15" t="s">
        <v>7261</v>
      </c>
      <c r="D498" s="15">
        <v>300</v>
      </c>
      <c r="E498" s="15">
        <v>5</v>
      </c>
      <c r="F498" s="15"/>
      <c r="G498" s="15">
        <v>3</v>
      </c>
      <c r="H498" s="15"/>
      <c r="I498" s="15">
        <v>5</v>
      </c>
      <c r="J498" s="15">
        <v>95</v>
      </c>
      <c r="K498" s="15">
        <v>500</v>
      </c>
      <c r="L498" s="15">
        <v>1</v>
      </c>
      <c r="M498" s="15">
        <v>0.1</v>
      </c>
      <c r="N498" s="15"/>
      <c r="O498" s="15">
        <v>150</v>
      </c>
      <c r="P498" s="15">
        <v>1</v>
      </c>
      <c r="Q498" s="15" t="s">
        <v>910</v>
      </c>
    </row>
    <row r="499" spans="1:17" ht="14.5">
      <c r="A499" s="3" t="s">
        <v>8076</v>
      </c>
      <c r="B499" s="15" t="s">
        <v>1</v>
      </c>
      <c r="C499" s="15" t="s">
        <v>7261</v>
      </c>
      <c r="D499" s="15">
        <v>300</v>
      </c>
      <c r="E499" s="15">
        <v>5</v>
      </c>
      <c r="F499" s="15"/>
      <c r="G499" s="15">
        <v>3.3</v>
      </c>
      <c r="H499" s="15"/>
      <c r="I499" s="15">
        <v>5</v>
      </c>
      <c r="J499" s="15">
        <v>95</v>
      </c>
      <c r="K499" s="15">
        <v>500</v>
      </c>
      <c r="L499" s="15">
        <v>1</v>
      </c>
      <c r="M499" s="15">
        <v>0.1</v>
      </c>
      <c r="N499" s="15"/>
      <c r="O499" s="15">
        <v>150</v>
      </c>
      <c r="P499" s="15">
        <v>1</v>
      </c>
      <c r="Q499" s="15" t="s">
        <v>910</v>
      </c>
    </row>
    <row r="500" spans="1:17" ht="14.5">
      <c r="A500" s="3" t="s">
        <v>8077</v>
      </c>
      <c r="B500" s="15" t="s">
        <v>1</v>
      </c>
      <c r="C500" s="15" t="s">
        <v>7261</v>
      </c>
      <c r="D500" s="15">
        <v>300</v>
      </c>
      <c r="E500" s="15">
        <v>5</v>
      </c>
      <c r="F500" s="15"/>
      <c r="G500" s="15">
        <v>3.6</v>
      </c>
      <c r="H500" s="15"/>
      <c r="I500" s="15">
        <v>5</v>
      </c>
      <c r="J500" s="15">
        <v>95</v>
      </c>
      <c r="K500" s="15">
        <v>500</v>
      </c>
      <c r="L500" s="15">
        <v>1</v>
      </c>
      <c r="M500" s="15">
        <v>0.1</v>
      </c>
      <c r="N500" s="15"/>
      <c r="O500" s="15">
        <v>150</v>
      </c>
      <c r="P500" s="15">
        <v>1</v>
      </c>
      <c r="Q500" s="15" t="s">
        <v>910</v>
      </c>
    </row>
    <row r="501" spans="1:17" ht="14.5">
      <c r="A501" s="3" t="s">
        <v>8078</v>
      </c>
      <c r="B501" s="15" t="s">
        <v>1</v>
      </c>
      <c r="C501" s="15" t="s">
        <v>7261</v>
      </c>
      <c r="D501" s="15">
        <v>300</v>
      </c>
      <c r="E501" s="15">
        <v>5</v>
      </c>
      <c r="F501" s="15"/>
      <c r="G501" s="15">
        <v>3.9</v>
      </c>
      <c r="H501" s="15"/>
      <c r="I501" s="15">
        <v>5</v>
      </c>
      <c r="J501" s="15">
        <v>95</v>
      </c>
      <c r="K501" s="15">
        <v>500</v>
      </c>
      <c r="L501" s="15">
        <v>1</v>
      </c>
      <c r="M501" s="15">
        <v>0.1</v>
      </c>
      <c r="N501" s="15"/>
      <c r="O501" s="15">
        <v>150</v>
      </c>
      <c r="P501" s="15">
        <v>1</v>
      </c>
      <c r="Q501" s="15" t="s">
        <v>910</v>
      </c>
    </row>
    <row r="502" spans="1:17" ht="14.5">
      <c r="A502" s="3" t="s">
        <v>8079</v>
      </c>
      <c r="B502" s="15" t="s">
        <v>1</v>
      </c>
      <c r="C502" s="15" t="s">
        <v>7261</v>
      </c>
      <c r="D502" s="15">
        <v>300</v>
      </c>
      <c r="E502" s="15">
        <v>5</v>
      </c>
      <c r="F502" s="15"/>
      <c r="G502" s="15">
        <v>43</v>
      </c>
      <c r="H502" s="15"/>
      <c r="I502" s="15">
        <v>5</v>
      </c>
      <c r="J502" s="15">
        <v>100</v>
      </c>
      <c r="K502" s="15">
        <v>700</v>
      </c>
      <c r="L502" s="15">
        <v>1</v>
      </c>
      <c r="M502" s="15">
        <v>0.1</v>
      </c>
      <c r="N502" s="15">
        <v>32</v>
      </c>
      <c r="O502" s="15">
        <v>150</v>
      </c>
      <c r="P502" s="15">
        <v>1</v>
      </c>
      <c r="Q502" s="15" t="s">
        <v>910</v>
      </c>
    </row>
    <row r="503" spans="1:17" ht="14.5">
      <c r="A503" s="3" t="s">
        <v>8080</v>
      </c>
      <c r="B503" s="15" t="s">
        <v>1</v>
      </c>
      <c r="C503" s="15" t="s">
        <v>7261</v>
      </c>
      <c r="D503" s="15">
        <v>300</v>
      </c>
      <c r="E503" s="15">
        <v>5</v>
      </c>
      <c r="F503" s="15"/>
      <c r="G503" s="15">
        <v>47</v>
      </c>
      <c r="H503" s="15"/>
      <c r="I503" s="15">
        <v>5</v>
      </c>
      <c r="J503" s="15">
        <v>100</v>
      </c>
      <c r="K503" s="15">
        <v>750</v>
      </c>
      <c r="L503" s="15">
        <v>1</v>
      </c>
      <c r="M503" s="15">
        <v>0.1</v>
      </c>
      <c r="N503" s="15">
        <v>35</v>
      </c>
      <c r="O503" s="15">
        <v>150</v>
      </c>
      <c r="P503" s="15">
        <v>1</v>
      </c>
      <c r="Q503" s="15" t="s">
        <v>910</v>
      </c>
    </row>
    <row r="504" spans="1:17" ht="14.5">
      <c r="A504" s="3" t="s">
        <v>8081</v>
      </c>
      <c r="B504" s="15" t="s">
        <v>1</v>
      </c>
      <c r="C504" s="15" t="s">
        <v>7261</v>
      </c>
      <c r="D504" s="15">
        <v>300</v>
      </c>
      <c r="E504" s="15">
        <v>5</v>
      </c>
      <c r="F504" s="15"/>
      <c r="G504" s="15">
        <v>4.3</v>
      </c>
      <c r="H504" s="15"/>
      <c r="I504" s="15">
        <v>5</v>
      </c>
      <c r="J504" s="15">
        <v>95</v>
      </c>
      <c r="K504" s="15">
        <v>500</v>
      </c>
      <c r="L504" s="15">
        <v>1</v>
      </c>
      <c r="M504" s="15">
        <v>0.1</v>
      </c>
      <c r="N504" s="15"/>
      <c r="O504" s="15">
        <v>150</v>
      </c>
      <c r="P504" s="15">
        <v>1</v>
      </c>
      <c r="Q504" s="15" t="s">
        <v>910</v>
      </c>
    </row>
    <row r="505" spans="1:17" ht="14.5">
      <c r="A505" s="3" t="s">
        <v>8082</v>
      </c>
      <c r="B505" s="15" t="s">
        <v>1</v>
      </c>
      <c r="C505" s="15" t="s">
        <v>7261</v>
      </c>
      <c r="D505" s="15">
        <v>300</v>
      </c>
      <c r="E505" s="15">
        <v>5</v>
      </c>
      <c r="F505" s="15"/>
      <c r="G505" s="15">
        <v>4.7</v>
      </c>
      <c r="H505" s="15"/>
      <c r="I505" s="15">
        <v>5</v>
      </c>
      <c r="J505" s="15">
        <v>78</v>
      </c>
      <c r="K505" s="15">
        <v>500</v>
      </c>
      <c r="L505" s="15">
        <v>1</v>
      </c>
      <c r="M505" s="15">
        <v>0.1</v>
      </c>
      <c r="N505" s="15"/>
      <c r="O505" s="15">
        <v>150</v>
      </c>
      <c r="P505" s="15">
        <v>1</v>
      </c>
      <c r="Q505" s="15" t="s">
        <v>910</v>
      </c>
    </row>
    <row r="506" spans="1:17" ht="14.5">
      <c r="A506" s="3" t="s">
        <v>8083</v>
      </c>
      <c r="B506" s="15" t="s">
        <v>1</v>
      </c>
      <c r="C506" s="15" t="s">
        <v>7261</v>
      </c>
      <c r="D506" s="15">
        <v>300</v>
      </c>
      <c r="E506" s="15">
        <v>5</v>
      </c>
      <c r="F506" s="15"/>
      <c r="G506" s="15">
        <v>51</v>
      </c>
      <c r="H506" s="15"/>
      <c r="I506" s="15">
        <v>5</v>
      </c>
      <c r="J506" s="15">
        <v>100</v>
      </c>
      <c r="K506" s="15">
        <v>750</v>
      </c>
      <c r="L506" s="15">
        <v>1</v>
      </c>
      <c r="M506" s="15">
        <v>0.1</v>
      </c>
      <c r="N506" s="15">
        <v>38</v>
      </c>
      <c r="O506" s="15">
        <v>150</v>
      </c>
      <c r="P506" s="15">
        <v>1</v>
      </c>
      <c r="Q506" s="15" t="s">
        <v>910</v>
      </c>
    </row>
    <row r="507" spans="1:17" ht="14.5">
      <c r="A507" s="3" t="s">
        <v>8084</v>
      </c>
      <c r="B507" s="15" t="s">
        <v>1</v>
      </c>
      <c r="C507" s="15" t="s">
        <v>7261</v>
      </c>
      <c r="D507" s="15">
        <v>300</v>
      </c>
      <c r="E507" s="15">
        <v>5</v>
      </c>
      <c r="F507" s="15"/>
      <c r="G507" s="15">
        <v>5.0999999999999996</v>
      </c>
      <c r="H507" s="15"/>
      <c r="I507" s="15">
        <v>5</v>
      </c>
      <c r="J507" s="15">
        <v>60</v>
      </c>
      <c r="K507" s="15">
        <v>480</v>
      </c>
      <c r="L507" s="15">
        <v>1</v>
      </c>
      <c r="M507" s="15">
        <v>0.1</v>
      </c>
      <c r="N507" s="15">
        <v>0.8</v>
      </c>
      <c r="O507" s="15">
        <v>150</v>
      </c>
      <c r="P507" s="15">
        <v>1</v>
      </c>
      <c r="Q507" s="15" t="s">
        <v>910</v>
      </c>
    </row>
    <row r="508" spans="1:17" ht="14.5">
      <c r="A508" s="3" t="s">
        <v>8085</v>
      </c>
      <c r="B508" s="15" t="s">
        <v>1</v>
      </c>
      <c r="C508" s="15" t="s">
        <v>7261</v>
      </c>
      <c r="D508" s="15">
        <v>300</v>
      </c>
      <c r="E508" s="15">
        <v>5</v>
      </c>
      <c r="F508" s="15"/>
      <c r="G508" s="15">
        <v>5.6</v>
      </c>
      <c r="H508" s="15"/>
      <c r="I508" s="15">
        <v>5</v>
      </c>
      <c r="J508" s="15">
        <v>40</v>
      </c>
      <c r="K508" s="15">
        <v>400</v>
      </c>
      <c r="L508" s="15">
        <v>1</v>
      </c>
      <c r="M508" s="15">
        <v>0.1</v>
      </c>
      <c r="N508" s="15">
        <v>1</v>
      </c>
      <c r="O508" s="15">
        <v>150</v>
      </c>
      <c r="P508" s="15">
        <v>1</v>
      </c>
      <c r="Q508" s="15" t="s">
        <v>910</v>
      </c>
    </row>
    <row r="509" spans="1:17" ht="14.5">
      <c r="A509" s="3" t="s">
        <v>8086</v>
      </c>
      <c r="B509" s="15" t="s">
        <v>1</v>
      </c>
      <c r="C509" s="15" t="s">
        <v>7261</v>
      </c>
      <c r="D509" s="15">
        <v>300</v>
      </c>
      <c r="E509" s="15">
        <v>5</v>
      </c>
      <c r="F509" s="15"/>
      <c r="G509" s="15">
        <v>6.2</v>
      </c>
      <c r="H509" s="15"/>
      <c r="I509" s="15">
        <v>5</v>
      </c>
      <c r="J509" s="15">
        <v>10</v>
      </c>
      <c r="K509" s="15">
        <v>200</v>
      </c>
      <c r="L509" s="15">
        <v>1</v>
      </c>
      <c r="M509" s="15">
        <v>0.1</v>
      </c>
      <c r="N509" s="15">
        <v>2</v>
      </c>
      <c r="O509" s="15">
        <v>150</v>
      </c>
      <c r="P509" s="15">
        <v>1</v>
      </c>
      <c r="Q509" s="15" t="s">
        <v>910</v>
      </c>
    </row>
    <row r="510" spans="1:17" ht="14.5">
      <c r="A510" s="3" t="s">
        <v>8087</v>
      </c>
      <c r="B510" s="15" t="s">
        <v>1</v>
      </c>
      <c r="C510" s="15" t="s">
        <v>7261</v>
      </c>
      <c r="D510" s="15">
        <v>300</v>
      </c>
      <c r="E510" s="15">
        <v>5</v>
      </c>
      <c r="F510" s="15"/>
      <c r="G510" s="15">
        <v>6.8</v>
      </c>
      <c r="H510" s="15"/>
      <c r="I510" s="15">
        <v>5</v>
      </c>
      <c r="J510" s="15">
        <v>8</v>
      </c>
      <c r="K510" s="15">
        <v>150</v>
      </c>
      <c r="L510" s="15">
        <v>1</v>
      </c>
      <c r="M510" s="15">
        <v>0.1</v>
      </c>
      <c r="N510" s="15">
        <v>3</v>
      </c>
      <c r="O510" s="15">
        <v>150</v>
      </c>
      <c r="P510" s="15">
        <v>1</v>
      </c>
      <c r="Q510" s="15" t="s">
        <v>910</v>
      </c>
    </row>
    <row r="511" spans="1:17" ht="14.5">
      <c r="A511" s="3" t="s">
        <v>8088</v>
      </c>
      <c r="B511" s="15" t="s">
        <v>1</v>
      </c>
      <c r="C511" s="15" t="s">
        <v>7261</v>
      </c>
      <c r="D511" s="15">
        <v>300</v>
      </c>
      <c r="E511" s="15">
        <v>5</v>
      </c>
      <c r="F511" s="15"/>
      <c r="G511" s="15">
        <v>7.5</v>
      </c>
      <c r="H511" s="15"/>
      <c r="I511" s="15">
        <v>5</v>
      </c>
      <c r="J511" s="15">
        <v>7</v>
      </c>
      <c r="K511" s="15">
        <v>50</v>
      </c>
      <c r="L511" s="15">
        <v>1</v>
      </c>
      <c r="M511" s="15">
        <v>0.1</v>
      </c>
      <c r="N511" s="15">
        <v>5</v>
      </c>
      <c r="O511" s="15">
        <v>150</v>
      </c>
      <c r="P511" s="15">
        <v>1</v>
      </c>
      <c r="Q511" s="15" t="s">
        <v>910</v>
      </c>
    </row>
    <row r="512" spans="1:17" ht="14.5">
      <c r="A512" s="3" t="s">
        <v>8089</v>
      </c>
      <c r="B512" s="15" t="s">
        <v>1</v>
      </c>
      <c r="C512" s="15" t="s">
        <v>7261</v>
      </c>
      <c r="D512" s="15">
        <v>300</v>
      </c>
      <c r="E512" s="15">
        <v>5</v>
      </c>
      <c r="F512" s="15"/>
      <c r="G512" s="15">
        <v>8.1999999999999993</v>
      </c>
      <c r="H512" s="15"/>
      <c r="I512" s="15">
        <v>5</v>
      </c>
      <c r="J512" s="15">
        <v>7</v>
      </c>
      <c r="K512" s="15">
        <v>50</v>
      </c>
      <c r="L512" s="15">
        <v>1</v>
      </c>
      <c r="M512" s="15">
        <v>0.1</v>
      </c>
      <c r="N512" s="15">
        <v>6</v>
      </c>
      <c r="O512" s="15">
        <v>150</v>
      </c>
      <c r="P512" s="15">
        <v>1</v>
      </c>
      <c r="Q512" s="15" t="s">
        <v>910</v>
      </c>
    </row>
    <row r="513" spans="1:17" ht="14.5">
      <c r="A513" s="3" t="s">
        <v>8090</v>
      </c>
      <c r="B513" s="15" t="s">
        <v>1</v>
      </c>
      <c r="C513" s="15" t="s">
        <v>7261</v>
      </c>
      <c r="D513" s="15">
        <v>300</v>
      </c>
      <c r="E513" s="15">
        <v>5</v>
      </c>
      <c r="F513" s="15"/>
      <c r="G513" s="15">
        <v>9.1</v>
      </c>
      <c r="H513" s="15"/>
      <c r="I513" s="15">
        <v>5</v>
      </c>
      <c r="J513" s="15">
        <v>10</v>
      </c>
      <c r="K513" s="15">
        <v>50</v>
      </c>
      <c r="L513" s="15">
        <v>1</v>
      </c>
      <c r="M513" s="15">
        <v>0.1</v>
      </c>
      <c r="N513" s="15">
        <v>7</v>
      </c>
      <c r="O513" s="15">
        <v>150</v>
      </c>
      <c r="P513" s="15">
        <v>1</v>
      </c>
      <c r="Q513" s="15" t="s">
        <v>910</v>
      </c>
    </row>
    <row r="514" spans="1:17" ht="14.5">
      <c r="A514" s="3" t="s">
        <v>8091</v>
      </c>
      <c r="B514" s="15" t="s">
        <v>1</v>
      </c>
      <c r="C514" s="15" t="s">
        <v>8</v>
      </c>
      <c r="D514" s="15">
        <v>1000</v>
      </c>
      <c r="E514" s="15">
        <v>5</v>
      </c>
      <c r="F514" s="15">
        <v>95</v>
      </c>
      <c r="G514" s="15">
        <v>100</v>
      </c>
      <c r="H514" s="15">
        <v>105</v>
      </c>
      <c r="I514" s="15">
        <v>5</v>
      </c>
      <c r="J514" s="15">
        <v>200</v>
      </c>
      <c r="K514" s="15">
        <v>3000</v>
      </c>
      <c r="L514" s="15">
        <v>0.25</v>
      </c>
      <c r="M514" s="15">
        <v>1</v>
      </c>
      <c r="N514" s="15">
        <v>75</v>
      </c>
      <c r="O514" s="15">
        <v>175</v>
      </c>
      <c r="P514" s="15">
        <v>1</v>
      </c>
      <c r="Q514" s="15" t="s">
        <v>910</v>
      </c>
    </row>
    <row r="515" spans="1:17" ht="14.5">
      <c r="A515" s="3" t="s">
        <v>8092</v>
      </c>
      <c r="B515" s="15" t="s">
        <v>1</v>
      </c>
      <c r="C515" s="15" t="s">
        <v>8</v>
      </c>
      <c r="D515" s="15">
        <v>1000</v>
      </c>
      <c r="E515" s="15">
        <v>5</v>
      </c>
      <c r="F515" s="15">
        <v>95</v>
      </c>
      <c r="G515" s="15">
        <v>100</v>
      </c>
      <c r="H515" s="15">
        <v>105</v>
      </c>
      <c r="I515" s="15">
        <v>5</v>
      </c>
      <c r="J515" s="15">
        <v>200</v>
      </c>
      <c r="K515" s="15">
        <v>3000</v>
      </c>
      <c r="L515" s="15">
        <v>0.25</v>
      </c>
      <c r="M515" s="15">
        <v>1</v>
      </c>
      <c r="N515" s="15">
        <v>75</v>
      </c>
      <c r="O515" s="15">
        <v>175</v>
      </c>
      <c r="P515" s="15">
        <v>1</v>
      </c>
      <c r="Q515" s="15" t="s">
        <v>3</v>
      </c>
    </row>
    <row r="516" spans="1:17" ht="14.5">
      <c r="A516" s="3" t="s">
        <v>8135</v>
      </c>
      <c r="B516" s="15" t="s">
        <v>1</v>
      </c>
      <c r="C516" s="15" t="s">
        <v>8</v>
      </c>
      <c r="D516" s="15">
        <v>1000</v>
      </c>
      <c r="E516" s="15">
        <v>5</v>
      </c>
      <c r="F516" s="15">
        <v>104.5</v>
      </c>
      <c r="G516" s="15">
        <v>110</v>
      </c>
      <c r="H516" s="15">
        <v>115.5</v>
      </c>
      <c r="I516" s="15">
        <v>5</v>
      </c>
      <c r="J516" s="15">
        <v>250</v>
      </c>
      <c r="K516" s="15">
        <v>4000</v>
      </c>
      <c r="L516" s="15">
        <v>0.25</v>
      </c>
      <c r="M516" s="15">
        <v>1</v>
      </c>
      <c r="N516" s="15">
        <v>82</v>
      </c>
      <c r="O516" s="15">
        <v>175</v>
      </c>
      <c r="P516" s="15">
        <v>1</v>
      </c>
      <c r="Q516" s="15" t="s">
        <v>910</v>
      </c>
    </row>
    <row r="517" spans="1:17" ht="14.5">
      <c r="A517" s="3" t="s">
        <v>8136</v>
      </c>
      <c r="B517" s="15" t="s">
        <v>1</v>
      </c>
      <c r="C517" s="15" t="s">
        <v>8</v>
      </c>
      <c r="D517" s="15">
        <v>1000</v>
      </c>
      <c r="E517" s="15">
        <v>5</v>
      </c>
      <c r="F517" s="15">
        <v>104.5</v>
      </c>
      <c r="G517" s="15">
        <v>110</v>
      </c>
      <c r="H517" s="15">
        <v>115.5</v>
      </c>
      <c r="I517" s="15">
        <v>5</v>
      </c>
      <c r="J517" s="15">
        <v>250</v>
      </c>
      <c r="K517" s="15">
        <v>4000</v>
      </c>
      <c r="L517" s="15">
        <v>0.25</v>
      </c>
      <c r="M517" s="15">
        <v>1</v>
      </c>
      <c r="N517" s="15">
        <v>82</v>
      </c>
      <c r="O517" s="15">
        <v>175</v>
      </c>
      <c r="P517" s="15">
        <v>1</v>
      </c>
      <c r="Q517" s="15" t="s">
        <v>3</v>
      </c>
    </row>
    <row r="518" spans="1:17" ht="14.5">
      <c r="A518" s="3" t="s">
        <v>8093</v>
      </c>
      <c r="B518" s="15" t="s">
        <v>1</v>
      </c>
      <c r="C518" s="15" t="s">
        <v>8</v>
      </c>
      <c r="D518" s="15">
        <v>1000</v>
      </c>
      <c r="E518" s="15">
        <v>5</v>
      </c>
      <c r="F518" s="15">
        <v>10.5</v>
      </c>
      <c r="G518" s="15">
        <v>11</v>
      </c>
      <c r="H518" s="15">
        <v>11.6</v>
      </c>
      <c r="I518" s="15">
        <v>50</v>
      </c>
      <c r="J518" s="15">
        <v>7</v>
      </c>
      <c r="K518" s="15">
        <v>700</v>
      </c>
      <c r="L518" s="15">
        <v>0.25</v>
      </c>
      <c r="M518" s="15">
        <v>4</v>
      </c>
      <c r="N518" s="15">
        <v>8.1999999999999993</v>
      </c>
      <c r="O518" s="15">
        <v>175</v>
      </c>
      <c r="P518" s="15">
        <v>1</v>
      </c>
      <c r="Q518" s="15" t="s">
        <v>910</v>
      </c>
    </row>
    <row r="519" spans="1:17" ht="14.5">
      <c r="A519" s="3" t="s">
        <v>8094</v>
      </c>
      <c r="B519" s="15" t="s">
        <v>1</v>
      </c>
      <c r="C519" s="15" t="s">
        <v>8</v>
      </c>
      <c r="D519" s="15">
        <v>1000</v>
      </c>
      <c r="E519" s="15">
        <v>5</v>
      </c>
      <c r="F519" s="15">
        <v>10.5</v>
      </c>
      <c r="G519" s="15">
        <v>11</v>
      </c>
      <c r="H519" s="15">
        <v>11.6</v>
      </c>
      <c r="I519" s="15">
        <v>50</v>
      </c>
      <c r="J519" s="15">
        <v>7</v>
      </c>
      <c r="K519" s="15">
        <v>700</v>
      </c>
      <c r="L519" s="15">
        <v>0.25</v>
      </c>
      <c r="M519" s="15">
        <v>4</v>
      </c>
      <c r="N519" s="15">
        <v>8.1999999999999993</v>
      </c>
      <c r="O519" s="15">
        <v>175</v>
      </c>
      <c r="P519" s="15">
        <v>1</v>
      </c>
      <c r="Q519" s="15" t="s">
        <v>3</v>
      </c>
    </row>
    <row r="520" spans="1:17" ht="14.5">
      <c r="A520" s="3" t="s">
        <v>8095</v>
      </c>
      <c r="B520" s="15" t="s">
        <v>1</v>
      </c>
      <c r="C520" s="15" t="s">
        <v>8</v>
      </c>
      <c r="D520" s="15">
        <v>1000</v>
      </c>
      <c r="E520" s="15">
        <v>5</v>
      </c>
      <c r="F520" s="15">
        <v>114</v>
      </c>
      <c r="G520" s="15">
        <v>120</v>
      </c>
      <c r="H520" s="15">
        <v>126</v>
      </c>
      <c r="I520" s="15">
        <v>5</v>
      </c>
      <c r="J520" s="15">
        <v>300</v>
      </c>
      <c r="K520" s="15">
        <v>4500</v>
      </c>
      <c r="L520" s="15">
        <v>0.25</v>
      </c>
      <c r="M520" s="15">
        <v>1</v>
      </c>
      <c r="N520" s="15">
        <v>91</v>
      </c>
      <c r="O520" s="15">
        <v>175</v>
      </c>
      <c r="P520" s="15">
        <v>1</v>
      </c>
      <c r="Q520" s="15" t="s">
        <v>910</v>
      </c>
    </row>
    <row r="521" spans="1:17" ht="14.5">
      <c r="A521" s="3" t="s">
        <v>8096</v>
      </c>
      <c r="B521" s="15" t="s">
        <v>1</v>
      </c>
      <c r="C521" s="15" t="s">
        <v>8</v>
      </c>
      <c r="D521" s="15">
        <v>1000</v>
      </c>
      <c r="E521" s="15">
        <v>5</v>
      </c>
      <c r="F521" s="15">
        <v>114</v>
      </c>
      <c r="G521" s="15">
        <v>120</v>
      </c>
      <c r="H521" s="15">
        <v>126</v>
      </c>
      <c r="I521" s="15">
        <v>5</v>
      </c>
      <c r="J521" s="15">
        <v>300</v>
      </c>
      <c r="K521" s="15">
        <v>4500</v>
      </c>
      <c r="L521" s="15">
        <v>0.25</v>
      </c>
      <c r="M521" s="15">
        <v>1</v>
      </c>
      <c r="N521" s="15">
        <v>91</v>
      </c>
      <c r="O521" s="15">
        <v>175</v>
      </c>
      <c r="P521" s="15">
        <v>1</v>
      </c>
      <c r="Q521" s="15" t="s">
        <v>3</v>
      </c>
    </row>
    <row r="522" spans="1:17" ht="14.5">
      <c r="A522" s="3" t="s">
        <v>8097</v>
      </c>
      <c r="B522" s="15" t="s">
        <v>1</v>
      </c>
      <c r="C522" s="15" t="s">
        <v>8</v>
      </c>
      <c r="D522" s="15">
        <v>1000</v>
      </c>
      <c r="E522" s="15">
        <v>5</v>
      </c>
      <c r="F522" s="15">
        <v>11.4</v>
      </c>
      <c r="G522" s="15">
        <v>12</v>
      </c>
      <c r="H522" s="15">
        <v>12.6</v>
      </c>
      <c r="I522" s="15">
        <v>50</v>
      </c>
      <c r="J522" s="15">
        <v>7</v>
      </c>
      <c r="K522" s="15">
        <v>700</v>
      </c>
      <c r="L522" s="15">
        <v>0.25</v>
      </c>
      <c r="M522" s="15">
        <v>3</v>
      </c>
      <c r="N522" s="15">
        <v>9.1</v>
      </c>
      <c r="O522" s="15">
        <v>175</v>
      </c>
      <c r="P522" s="15">
        <v>1</v>
      </c>
      <c r="Q522" s="15" t="s">
        <v>910</v>
      </c>
    </row>
    <row r="523" spans="1:17" ht="14.5">
      <c r="A523" s="3" t="s">
        <v>8098</v>
      </c>
      <c r="B523" s="15" t="s">
        <v>1</v>
      </c>
      <c r="C523" s="15" t="s">
        <v>8</v>
      </c>
      <c r="D523" s="15">
        <v>1000</v>
      </c>
      <c r="E523" s="15">
        <v>5</v>
      </c>
      <c r="F523" s="15">
        <v>11.4</v>
      </c>
      <c r="G523" s="15">
        <v>12</v>
      </c>
      <c r="H523" s="15">
        <v>12.6</v>
      </c>
      <c r="I523" s="15">
        <v>50</v>
      </c>
      <c r="J523" s="15">
        <v>7</v>
      </c>
      <c r="K523" s="15">
        <v>700</v>
      </c>
      <c r="L523" s="15">
        <v>0.25</v>
      </c>
      <c r="M523" s="15">
        <v>3</v>
      </c>
      <c r="N523" s="15">
        <v>9.1</v>
      </c>
      <c r="O523" s="15">
        <v>175</v>
      </c>
      <c r="P523" s="15">
        <v>1</v>
      </c>
      <c r="Q523" s="15" t="s">
        <v>3</v>
      </c>
    </row>
    <row r="524" spans="1:17" ht="14.5">
      <c r="A524" s="3" t="s">
        <v>8137</v>
      </c>
      <c r="B524" s="15" t="s">
        <v>1</v>
      </c>
      <c r="C524" s="15" t="s">
        <v>8</v>
      </c>
      <c r="D524" s="15">
        <v>1000</v>
      </c>
      <c r="E524" s="15">
        <v>5</v>
      </c>
      <c r="F524" s="15">
        <v>123.5</v>
      </c>
      <c r="G524" s="15">
        <v>130</v>
      </c>
      <c r="H524" s="15">
        <v>136.5</v>
      </c>
      <c r="I524" s="15">
        <v>5</v>
      </c>
      <c r="J524" s="15">
        <v>300</v>
      </c>
      <c r="K524" s="15">
        <v>5000</v>
      </c>
      <c r="L524" s="15">
        <v>0.25</v>
      </c>
      <c r="M524" s="15">
        <v>1</v>
      </c>
      <c r="N524" s="15">
        <v>100</v>
      </c>
      <c r="O524" s="15">
        <v>175</v>
      </c>
      <c r="P524" s="15">
        <v>1</v>
      </c>
      <c r="Q524" s="15" t="s">
        <v>910</v>
      </c>
    </row>
    <row r="525" spans="1:17" ht="14.5">
      <c r="A525" s="3" t="s">
        <v>8138</v>
      </c>
      <c r="B525" s="15" t="s">
        <v>1</v>
      </c>
      <c r="C525" s="15" t="s">
        <v>8</v>
      </c>
      <c r="D525" s="15">
        <v>1000</v>
      </c>
      <c r="E525" s="15">
        <v>5</v>
      </c>
      <c r="F525" s="15">
        <v>123.5</v>
      </c>
      <c r="G525" s="15">
        <v>130</v>
      </c>
      <c r="H525" s="15">
        <v>136.5</v>
      </c>
      <c r="I525" s="15">
        <v>5</v>
      </c>
      <c r="J525" s="15">
        <v>300</v>
      </c>
      <c r="K525" s="15">
        <v>5000</v>
      </c>
      <c r="L525" s="15">
        <v>0.25</v>
      </c>
      <c r="M525" s="15">
        <v>1</v>
      </c>
      <c r="N525" s="15">
        <v>100</v>
      </c>
      <c r="O525" s="15">
        <v>175</v>
      </c>
      <c r="P525" s="15">
        <v>1</v>
      </c>
      <c r="Q525" s="15" t="s">
        <v>3</v>
      </c>
    </row>
    <row r="526" spans="1:17" ht="14.5">
      <c r="A526" s="3" t="s">
        <v>8099</v>
      </c>
      <c r="B526" s="15" t="s">
        <v>1</v>
      </c>
      <c r="C526" s="15" t="s">
        <v>8</v>
      </c>
      <c r="D526" s="15">
        <v>1000</v>
      </c>
      <c r="E526" s="15">
        <v>5</v>
      </c>
      <c r="F526" s="15">
        <v>12.4</v>
      </c>
      <c r="G526" s="15">
        <v>13</v>
      </c>
      <c r="H526" s="15">
        <v>13.7</v>
      </c>
      <c r="I526" s="15">
        <v>50</v>
      </c>
      <c r="J526" s="15">
        <v>10</v>
      </c>
      <c r="K526" s="15">
        <v>700</v>
      </c>
      <c r="L526" s="15">
        <v>0.25</v>
      </c>
      <c r="M526" s="15">
        <v>2</v>
      </c>
      <c r="N526" s="15">
        <v>10</v>
      </c>
      <c r="O526" s="15">
        <v>175</v>
      </c>
      <c r="P526" s="15">
        <v>1</v>
      </c>
      <c r="Q526" s="15" t="s">
        <v>910</v>
      </c>
    </row>
    <row r="527" spans="1:17" ht="14.5">
      <c r="A527" s="3" t="s">
        <v>8100</v>
      </c>
      <c r="B527" s="15" t="s">
        <v>1</v>
      </c>
      <c r="C527" s="15" t="s">
        <v>8</v>
      </c>
      <c r="D527" s="15">
        <v>1000</v>
      </c>
      <c r="E527" s="15">
        <v>5</v>
      </c>
      <c r="F527" s="15">
        <v>12.4</v>
      </c>
      <c r="G527" s="15">
        <v>13</v>
      </c>
      <c r="H527" s="15">
        <v>13.7</v>
      </c>
      <c r="I527" s="15">
        <v>50</v>
      </c>
      <c r="J527" s="15">
        <v>10</v>
      </c>
      <c r="K527" s="15">
        <v>700</v>
      </c>
      <c r="L527" s="15">
        <v>0.25</v>
      </c>
      <c r="M527" s="15">
        <v>2</v>
      </c>
      <c r="N527" s="15">
        <v>10</v>
      </c>
      <c r="O527" s="15">
        <v>175</v>
      </c>
      <c r="P527" s="15">
        <v>1</v>
      </c>
      <c r="Q527" s="15" t="s">
        <v>3</v>
      </c>
    </row>
    <row r="528" spans="1:17" ht="14.5">
      <c r="A528" s="3" t="s">
        <v>8139</v>
      </c>
      <c r="B528" s="15" t="s">
        <v>1</v>
      </c>
      <c r="C528" s="15" t="s">
        <v>8</v>
      </c>
      <c r="D528" s="15">
        <v>1000</v>
      </c>
      <c r="E528" s="15">
        <v>5</v>
      </c>
      <c r="F528" s="15">
        <v>142.5</v>
      </c>
      <c r="G528" s="15">
        <v>150</v>
      </c>
      <c r="H528" s="15">
        <v>157.5</v>
      </c>
      <c r="I528" s="15">
        <v>5</v>
      </c>
      <c r="J528" s="15">
        <v>300</v>
      </c>
      <c r="K528" s="15">
        <v>6000</v>
      </c>
      <c r="L528" s="15">
        <v>0.25</v>
      </c>
      <c r="M528" s="15">
        <v>1</v>
      </c>
      <c r="N528" s="15">
        <v>110</v>
      </c>
      <c r="O528" s="15">
        <v>175</v>
      </c>
      <c r="P528" s="15">
        <v>1</v>
      </c>
      <c r="Q528" s="15" t="s">
        <v>910</v>
      </c>
    </row>
    <row r="529" spans="1:17" ht="14.5">
      <c r="A529" s="3" t="s">
        <v>8140</v>
      </c>
      <c r="B529" s="15" t="s">
        <v>1</v>
      </c>
      <c r="C529" s="15" t="s">
        <v>8</v>
      </c>
      <c r="D529" s="15">
        <v>1000</v>
      </c>
      <c r="E529" s="15">
        <v>5</v>
      </c>
      <c r="F529" s="15">
        <v>142.5</v>
      </c>
      <c r="G529" s="15">
        <v>150</v>
      </c>
      <c r="H529" s="15">
        <v>157.5</v>
      </c>
      <c r="I529" s="15">
        <v>5</v>
      </c>
      <c r="J529" s="15">
        <v>300</v>
      </c>
      <c r="K529" s="15">
        <v>6000</v>
      </c>
      <c r="L529" s="15">
        <v>0.25</v>
      </c>
      <c r="M529" s="15">
        <v>1</v>
      </c>
      <c r="N529" s="15">
        <v>110</v>
      </c>
      <c r="O529" s="15">
        <v>175</v>
      </c>
      <c r="P529" s="15">
        <v>1</v>
      </c>
      <c r="Q529" s="15" t="s">
        <v>3</v>
      </c>
    </row>
    <row r="530" spans="1:17" ht="14.5">
      <c r="A530" s="3" t="s">
        <v>8101</v>
      </c>
      <c r="B530" s="15" t="s">
        <v>1</v>
      </c>
      <c r="C530" s="15" t="s">
        <v>8</v>
      </c>
      <c r="D530" s="15">
        <v>1000</v>
      </c>
      <c r="E530" s="15">
        <v>5</v>
      </c>
      <c r="F530" s="15">
        <v>14.3</v>
      </c>
      <c r="G530" s="15">
        <v>15</v>
      </c>
      <c r="H530" s="15">
        <v>15.8</v>
      </c>
      <c r="I530" s="15">
        <v>50</v>
      </c>
      <c r="J530" s="15">
        <v>10</v>
      </c>
      <c r="K530" s="15">
        <v>700</v>
      </c>
      <c r="L530" s="15">
        <v>0.25</v>
      </c>
      <c r="M530" s="15">
        <v>1</v>
      </c>
      <c r="N530" s="15">
        <v>11</v>
      </c>
      <c r="O530" s="15">
        <v>175</v>
      </c>
      <c r="P530" s="15">
        <v>1</v>
      </c>
      <c r="Q530" s="15" t="s">
        <v>910</v>
      </c>
    </row>
    <row r="531" spans="1:17" ht="14.5">
      <c r="A531" s="3" t="s">
        <v>8102</v>
      </c>
      <c r="B531" s="15" t="s">
        <v>1</v>
      </c>
      <c r="C531" s="15" t="s">
        <v>8</v>
      </c>
      <c r="D531" s="15">
        <v>1000</v>
      </c>
      <c r="E531" s="15">
        <v>5</v>
      </c>
      <c r="F531" s="15">
        <v>14.3</v>
      </c>
      <c r="G531" s="15">
        <v>15</v>
      </c>
      <c r="H531" s="15">
        <v>15.8</v>
      </c>
      <c r="I531" s="15">
        <v>50</v>
      </c>
      <c r="J531" s="15">
        <v>10</v>
      </c>
      <c r="K531" s="15">
        <v>700</v>
      </c>
      <c r="L531" s="15">
        <v>0.25</v>
      </c>
      <c r="M531" s="15">
        <v>1</v>
      </c>
      <c r="N531" s="15">
        <v>11</v>
      </c>
      <c r="O531" s="15">
        <v>175</v>
      </c>
      <c r="P531" s="15">
        <v>1</v>
      </c>
      <c r="Q531" s="15" t="s">
        <v>3</v>
      </c>
    </row>
    <row r="532" spans="1:17" ht="14.5">
      <c r="A532" s="3" t="s">
        <v>8141</v>
      </c>
      <c r="B532" s="15" t="s">
        <v>1</v>
      </c>
      <c r="C532" s="15" t="s">
        <v>8</v>
      </c>
      <c r="D532" s="15">
        <v>1000</v>
      </c>
      <c r="E532" s="15">
        <v>5</v>
      </c>
      <c r="F532" s="15">
        <v>152</v>
      </c>
      <c r="G532" s="15">
        <v>160</v>
      </c>
      <c r="H532" s="15">
        <v>168</v>
      </c>
      <c r="I532" s="15">
        <v>5</v>
      </c>
      <c r="J532" s="15">
        <v>350</v>
      </c>
      <c r="K532" s="15">
        <v>6500</v>
      </c>
      <c r="L532" s="15">
        <v>0.25</v>
      </c>
      <c r="M532" s="15">
        <v>1</v>
      </c>
      <c r="N532" s="15">
        <v>120</v>
      </c>
      <c r="O532" s="15">
        <v>175</v>
      </c>
      <c r="P532" s="15">
        <v>1</v>
      </c>
      <c r="Q532" s="15" t="s">
        <v>910</v>
      </c>
    </row>
    <row r="533" spans="1:17" ht="14.5">
      <c r="A533" s="3" t="s">
        <v>8142</v>
      </c>
      <c r="B533" s="15" t="s">
        <v>1</v>
      </c>
      <c r="C533" s="15" t="s">
        <v>8</v>
      </c>
      <c r="D533" s="15">
        <v>1000</v>
      </c>
      <c r="E533" s="15">
        <v>5</v>
      </c>
      <c r="F533" s="15">
        <v>152</v>
      </c>
      <c r="G533" s="15">
        <v>160</v>
      </c>
      <c r="H533" s="15">
        <v>168</v>
      </c>
      <c r="I533" s="15">
        <v>5</v>
      </c>
      <c r="J533" s="15">
        <v>350</v>
      </c>
      <c r="K533" s="15">
        <v>6500</v>
      </c>
      <c r="L533" s="15">
        <v>0.25</v>
      </c>
      <c r="M533" s="15">
        <v>1</v>
      </c>
      <c r="N533" s="15">
        <v>120</v>
      </c>
      <c r="O533" s="15">
        <v>175</v>
      </c>
      <c r="P533" s="15">
        <v>1</v>
      </c>
      <c r="Q533" s="15" t="s">
        <v>3</v>
      </c>
    </row>
    <row r="534" spans="1:17" ht="14.5">
      <c r="A534" s="3" t="s">
        <v>8103</v>
      </c>
      <c r="B534" s="15" t="s">
        <v>1</v>
      </c>
      <c r="C534" s="15" t="s">
        <v>8</v>
      </c>
      <c r="D534" s="15">
        <v>1000</v>
      </c>
      <c r="E534" s="15">
        <v>5</v>
      </c>
      <c r="F534" s="15">
        <v>15.2</v>
      </c>
      <c r="G534" s="15">
        <v>16</v>
      </c>
      <c r="H534" s="15">
        <v>16.8</v>
      </c>
      <c r="I534" s="15">
        <v>25</v>
      </c>
      <c r="J534" s="15">
        <v>15</v>
      </c>
      <c r="K534" s="15">
        <v>700</v>
      </c>
      <c r="L534" s="15">
        <v>0.25</v>
      </c>
      <c r="M534" s="15">
        <v>1</v>
      </c>
      <c r="N534" s="15">
        <v>12</v>
      </c>
      <c r="O534" s="15">
        <v>175</v>
      </c>
      <c r="P534" s="15">
        <v>1</v>
      </c>
      <c r="Q534" s="15" t="s">
        <v>910</v>
      </c>
    </row>
    <row r="535" spans="1:17" ht="14.5">
      <c r="A535" s="3" t="s">
        <v>8104</v>
      </c>
      <c r="B535" s="15" t="s">
        <v>1</v>
      </c>
      <c r="C535" s="15" t="s">
        <v>8</v>
      </c>
      <c r="D535" s="15">
        <v>1000</v>
      </c>
      <c r="E535" s="15">
        <v>5</v>
      </c>
      <c r="F535" s="15">
        <v>15.2</v>
      </c>
      <c r="G535" s="15">
        <v>16</v>
      </c>
      <c r="H535" s="15">
        <v>16.8</v>
      </c>
      <c r="I535" s="15">
        <v>25</v>
      </c>
      <c r="J535" s="15">
        <v>15</v>
      </c>
      <c r="K535" s="15">
        <v>700</v>
      </c>
      <c r="L535" s="15">
        <v>0.25</v>
      </c>
      <c r="M535" s="15">
        <v>1</v>
      </c>
      <c r="N535" s="15">
        <v>12</v>
      </c>
      <c r="O535" s="15">
        <v>175</v>
      </c>
      <c r="P535" s="15">
        <v>1</v>
      </c>
      <c r="Q535" s="15" t="s">
        <v>3</v>
      </c>
    </row>
    <row r="536" spans="1:17" ht="14.5">
      <c r="A536" s="3" t="s">
        <v>8105</v>
      </c>
      <c r="B536" s="15" t="s">
        <v>1</v>
      </c>
      <c r="C536" s="15" t="s">
        <v>8</v>
      </c>
      <c r="D536" s="15">
        <v>1000</v>
      </c>
      <c r="E536" s="15">
        <v>5</v>
      </c>
      <c r="F536" s="15">
        <v>171</v>
      </c>
      <c r="G536" s="15">
        <v>180</v>
      </c>
      <c r="H536" s="15">
        <v>189</v>
      </c>
      <c r="I536" s="15">
        <v>5</v>
      </c>
      <c r="J536" s="15">
        <v>450</v>
      </c>
      <c r="K536" s="15">
        <v>7000</v>
      </c>
      <c r="L536" s="15">
        <v>0.25</v>
      </c>
      <c r="M536" s="15">
        <v>1</v>
      </c>
      <c r="N536" s="15">
        <v>130</v>
      </c>
      <c r="O536" s="15">
        <v>175</v>
      </c>
      <c r="P536" s="15">
        <v>1</v>
      </c>
      <c r="Q536" s="15" t="s">
        <v>910</v>
      </c>
    </row>
    <row r="537" spans="1:17" ht="14.5">
      <c r="A537" s="3" t="s">
        <v>8106</v>
      </c>
      <c r="B537" s="15" t="s">
        <v>1</v>
      </c>
      <c r="C537" s="15" t="s">
        <v>8</v>
      </c>
      <c r="D537" s="15">
        <v>1000</v>
      </c>
      <c r="E537" s="15">
        <v>5</v>
      </c>
      <c r="F537" s="15">
        <v>171</v>
      </c>
      <c r="G537" s="15">
        <v>180</v>
      </c>
      <c r="H537" s="15">
        <v>189</v>
      </c>
      <c r="I537" s="15">
        <v>5</v>
      </c>
      <c r="J537" s="15">
        <v>450</v>
      </c>
      <c r="K537" s="15">
        <v>7000</v>
      </c>
      <c r="L537" s="15">
        <v>0.25</v>
      </c>
      <c r="M537" s="15">
        <v>1</v>
      </c>
      <c r="N537" s="15">
        <v>130</v>
      </c>
      <c r="O537" s="15">
        <v>175</v>
      </c>
      <c r="P537" s="15">
        <v>1</v>
      </c>
      <c r="Q537" s="15" t="s">
        <v>3</v>
      </c>
    </row>
    <row r="538" spans="1:17" ht="14.5">
      <c r="A538" s="3" t="s">
        <v>8107</v>
      </c>
      <c r="B538" s="15" t="s">
        <v>1</v>
      </c>
      <c r="C538" s="15" t="s">
        <v>8</v>
      </c>
      <c r="D538" s="15">
        <v>1000</v>
      </c>
      <c r="E538" s="15">
        <v>5</v>
      </c>
      <c r="F538" s="15">
        <v>17.100000000000001</v>
      </c>
      <c r="G538" s="15">
        <v>18</v>
      </c>
      <c r="H538" s="15">
        <v>18.899999999999999</v>
      </c>
      <c r="I538" s="15">
        <v>25</v>
      </c>
      <c r="J538" s="15">
        <v>15</v>
      </c>
      <c r="K538" s="15">
        <v>750</v>
      </c>
      <c r="L538" s="15">
        <v>0.25</v>
      </c>
      <c r="M538" s="15">
        <v>1</v>
      </c>
      <c r="N538" s="15">
        <v>13</v>
      </c>
      <c r="O538" s="15">
        <v>175</v>
      </c>
      <c r="P538" s="15">
        <v>1</v>
      </c>
      <c r="Q538" s="15" t="s">
        <v>910</v>
      </c>
    </row>
    <row r="539" spans="1:17" ht="14.5">
      <c r="A539" s="3" t="s">
        <v>8108</v>
      </c>
      <c r="B539" s="15" t="s">
        <v>1</v>
      </c>
      <c r="C539" s="15" t="s">
        <v>8</v>
      </c>
      <c r="D539" s="15">
        <v>1000</v>
      </c>
      <c r="E539" s="15">
        <v>5</v>
      </c>
      <c r="F539" s="15">
        <v>17.100000000000001</v>
      </c>
      <c r="G539" s="15">
        <v>18</v>
      </c>
      <c r="H539" s="15">
        <v>18.899999999999999</v>
      </c>
      <c r="I539" s="15">
        <v>25</v>
      </c>
      <c r="J539" s="15">
        <v>15</v>
      </c>
      <c r="K539" s="15">
        <v>750</v>
      </c>
      <c r="L539" s="15">
        <v>0.25</v>
      </c>
      <c r="M539" s="15">
        <v>1</v>
      </c>
      <c r="N539" s="15">
        <v>13</v>
      </c>
      <c r="O539" s="15">
        <v>175</v>
      </c>
      <c r="P539" s="15">
        <v>1</v>
      </c>
      <c r="Q539" s="15" t="s">
        <v>3</v>
      </c>
    </row>
    <row r="540" spans="1:17" ht="14.5">
      <c r="A540" s="3" t="s">
        <v>8109</v>
      </c>
      <c r="B540" s="15" t="s">
        <v>1</v>
      </c>
      <c r="C540" s="15" t="s">
        <v>8</v>
      </c>
      <c r="D540" s="15">
        <v>1000</v>
      </c>
      <c r="E540" s="15">
        <v>5</v>
      </c>
      <c r="F540" s="15">
        <v>190</v>
      </c>
      <c r="G540" s="15">
        <v>200</v>
      </c>
      <c r="H540" s="15">
        <v>210</v>
      </c>
      <c r="I540" s="15">
        <v>5</v>
      </c>
      <c r="J540" s="15">
        <v>750</v>
      </c>
      <c r="K540" s="15">
        <v>8000</v>
      </c>
      <c r="L540" s="15">
        <v>0.25</v>
      </c>
      <c r="M540" s="15">
        <v>1</v>
      </c>
      <c r="N540" s="15">
        <v>150</v>
      </c>
      <c r="O540" s="15">
        <v>175</v>
      </c>
      <c r="P540" s="15">
        <v>1</v>
      </c>
      <c r="Q540" s="15" t="s">
        <v>910</v>
      </c>
    </row>
    <row r="541" spans="1:17" ht="14.5">
      <c r="A541" s="3" t="s">
        <v>8110</v>
      </c>
      <c r="B541" s="15" t="s">
        <v>1</v>
      </c>
      <c r="C541" s="15" t="s">
        <v>8</v>
      </c>
      <c r="D541" s="15">
        <v>1000</v>
      </c>
      <c r="E541" s="15">
        <v>5</v>
      </c>
      <c r="F541" s="15">
        <v>190</v>
      </c>
      <c r="G541" s="15">
        <v>200</v>
      </c>
      <c r="H541" s="15">
        <v>210</v>
      </c>
      <c r="I541" s="15">
        <v>5</v>
      </c>
      <c r="J541" s="15">
        <v>750</v>
      </c>
      <c r="K541" s="15">
        <v>8000</v>
      </c>
      <c r="L541" s="15">
        <v>0.25</v>
      </c>
      <c r="M541" s="15">
        <v>1</v>
      </c>
      <c r="N541" s="15">
        <v>150</v>
      </c>
      <c r="O541" s="15">
        <v>175</v>
      </c>
      <c r="P541" s="15">
        <v>1</v>
      </c>
      <c r="Q541" s="15" t="s">
        <v>3</v>
      </c>
    </row>
    <row r="542" spans="1:17" ht="14.5">
      <c r="A542" s="3" t="s">
        <v>8143</v>
      </c>
      <c r="B542" s="15" t="s">
        <v>1</v>
      </c>
      <c r="C542" s="15" t="s">
        <v>8</v>
      </c>
      <c r="D542" s="15">
        <v>1000</v>
      </c>
      <c r="E542" s="15">
        <v>5</v>
      </c>
      <c r="F542" s="15">
        <v>19</v>
      </c>
      <c r="G542" s="15">
        <v>20</v>
      </c>
      <c r="H542" s="15">
        <v>21</v>
      </c>
      <c r="I542" s="15">
        <v>25</v>
      </c>
      <c r="J542" s="15">
        <v>15</v>
      </c>
      <c r="K542" s="15">
        <v>750</v>
      </c>
      <c r="L542" s="15">
        <v>0.25</v>
      </c>
      <c r="M542" s="15">
        <v>1</v>
      </c>
      <c r="N542" s="15">
        <v>15</v>
      </c>
      <c r="O542" s="15">
        <v>175</v>
      </c>
      <c r="P542" s="15">
        <v>1</v>
      </c>
      <c r="Q542" s="15" t="s">
        <v>910</v>
      </c>
    </row>
    <row r="543" spans="1:17" ht="14.5">
      <c r="A543" s="3" t="s">
        <v>8144</v>
      </c>
      <c r="B543" s="15" t="s">
        <v>1</v>
      </c>
      <c r="C543" s="15" t="s">
        <v>8</v>
      </c>
      <c r="D543" s="15">
        <v>1000</v>
      </c>
      <c r="E543" s="15">
        <v>5</v>
      </c>
      <c r="F543" s="15">
        <v>19</v>
      </c>
      <c r="G543" s="15">
        <v>20</v>
      </c>
      <c r="H543" s="15">
        <v>21</v>
      </c>
      <c r="I543" s="15">
        <v>25</v>
      </c>
      <c r="J543" s="15">
        <v>15</v>
      </c>
      <c r="K543" s="15">
        <v>750</v>
      </c>
      <c r="L543" s="15">
        <v>0.25</v>
      </c>
      <c r="M543" s="15">
        <v>1</v>
      </c>
      <c r="N543" s="15">
        <v>15</v>
      </c>
      <c r="O543" s="15">
        <v>175</v>
      </c>
      <c r="P543" s="15">
        <v>1</v>
      </c>
      <c r="Q543" s="15" t="s">
        <v>3</v>
      </c>
    </row>
    <row r="544" spans="1:17" ht="14.5">
      <c r="A544" s="3" t="s">
        <v>8111</v>
      </c>
      <c r="B544" s="15" t="s">
        <v>1</v>
      </c>
      <c r="C544" s="15" t="s">
        <v>8</v>
      </c>
      <c r="D544" s="15">
        <v>1000</v>
      </c>
      <c r="E544" s="15">
        <v>5</v>
      </c>
      <c r="F544" s="15">
        <v>209</v>
      </c>
      <c r="G544" s="15">
        <v>220</v>
      </c>
      <c r="H544" s="15">
        <v>231</v>
      </c>
      <c r="I544" s="15">
        <v>5</v>
      </c>
      <c r="J544" s="15">
        <v>900</v>
      </c>
      <c r="K544" s="15">
        <v>8500</v>
      </c>
      <c r="L544" s="15">
        <v>0.25</v>
      </c>
      <c r="M544" s="15">
        <v>1</v>
      </c>
      <c r="N544" s="15">
        <v>160</v>
      </c>
      <c r="O544" s="15">
        <v>175</v>
      </c>
      <c r="P544" s="15">
        <v>1</v>
      </c>
      <c r="Q544" s="15" t="s">
        <v>910</v>
      </c>
    </row>
    <row r="545" spans="1:17" ht="14.5">
      <c r="A545" s="3" t="s">
        <v>8112</v>
      </c>
      <c r="B545" s="15" t="s">
        <v>1</v>
      </c>
      <c r="C545" s="15" t="s">
        <v>8</v>
      </c>
      <c r="D545" s="15">
        <v>1000</v>
      </c>
      <c r="E545" s="15">
        <v>5</v>
      </c>
      <c r="F545" s="15">
        <v>209</v>
      </c>
      <c r="G545" s="15">
        <v>220</v>
      </c>
      <c r="H545" s="15">
        <v>231</v>
      </c>
      <c r="I545" s="15">
        <v>5</v>
      </c>
      <c r="J545" s="15">
        <v>900</v>
      </c>
      <c r="K545" s="15">
        <v>8500</v>
      </c>
      <c r="L545" s="15">
        <v>0.25</v>
      </c>
      <c r="M545" s="15">
        <v>1</v>
      </c>
      <c r="N545" s="15">
        <v>160</v>
      </c>
      <c r="O545" s="15">
        <v>175</v>
      </c>
      <c r="P545" s="15">
        <v>1</v>
      </c>
      <c r="Q545" s="15" t="s">
        <v>3</v>
      </c>
    </row>
    <row r="546" spans="1:17" ht="14.5">
      <c r="A546" s="3" t="s">
        <v>8145</v>
      </c>
      <c r="B546" s="15" t="s">
        <v>1</v>
      </c>
      <c r="C546" s="15" t="s">
        <v>8</v>
      </c>
      <c r="D546" s="15">
        <v>1000</v>
      </c>
      <c r="E546" s="15">
        <v>5</v>
      </c>
      <c r="F546" s="15">
        <v>20.9</v>
      </c>
      <c r="G546" s="15">
        <v>22</v>
      </c>
      <c r="H546" s="15">
        <v>23.1</v>
      </c>
      <c r="I546" s="15">
        <v>25</v>
      </c>
      <c r="J546" s="15">
        <v>15</v>
      </c>
      <c r="K546" s="15">
        <v>750</v>
      </c>
      <c r="L546" s="15">
        <v>0.25</v>
      </c>
      <c r="M546" s="15">
        <v>1</v>
      </c>
      <c r="N546" s="15">
        <v>16</v>
      </c>
      <c r="O546" s="15">
        <v>175</v>
      </c>
      <c r="P546" s="15">
        <v>1</v>
      </c>
      <c r="Q546" s="15" t="s">
        <v>910</v>
      </c>
    </row>
    <row r="547" spans="1:17" ht="14.5">
      <c r="A547" s="3" t="s">
        <v>8146</v>
      </c>
      <c r="B547" s="15" t="s">
        <v>1</v>
      </c>
      <c r="C547" s="15" t="s">
        <v>8</v>
      </c>
      <c r="D547" s="15">
        <v>1000</v>
      </c>
      <c r="E547" s="15">
        <v>5</v>
      </c>
      <c r="F547" s="15">
        <v>20.9</v>
      </c>
      <c r="G547" s="15">
        <v>22</v>
      </c>
      <c r="H547" s="15">
        <v>23.1</v>
      </c>
      <c r="I547" s="15">
        <v>25</v>
      </c>
      <c r="J547" s="15">
        <v>15</v>
      </c>
      <c r="K547" s="15">
        <v>750</v>
      </c>
      <c r="L547" s="15">
        <v>0.25</v>
      </c>
      <c r="M547" s="15">
        <v>1</v>
      </c>
      <c r="N547" s="15">
        <v>16</v>
      </c>
      <c r="O547" s="15">
        <v>175</v>
      </c>
      <c r="P547" s="15">
        <v>1</v>
      </c>
      <c r="Q547" s="15" t="s">
        <v>3</v>
      </c>
    </row>
    <row r="548" spans="1:17" ht="14.5">
      <c r="A548" s="3" t="s">
        <v>8113</v>
      </c>
      <c r="B548" s="15" t="s">
        <v>1</v>
      </c>
      <c r="C548" s="15" t="s">
        <v>8</v>
      </c>
      <c r="D548" s="15">
        <v>1000</v>
      </c>
      <c r="E548" s="15">
        <v>5</v>
      </c>
      <c r="F548" s="15">
        <v>22.8</v>
      </c>
      <c r="G548" s="15">
        <v>24</v>
      </c>
      <c r="H548" s="15">
        <v>25.2</v>
      </c>
      <c r="I548" s="15">
        <v>25</v>
      </c>
      <c r="J548" s="15">
        <v>15</v>
      </c>
      <c r="K548" s="15">
        <v>750</v>
      </c>
      <c r="L548" s="15">
        <v>0.25</v>
      </c>
      <c r="M548" s="15">
        <v>1</v>
      </c>
      <c r="N548" s="15">
        <v>18</v>
      </c>
      <c r="O548" s="15">
        <v>175</v>
      </c>
      <c r="P548" s="15">
        <v>1</v>
      </c>
      <c r="Q548" s="15" t="s">
        <v>910</v>
      </c>
    </row>
    <row r="549" spans="1:17" ht="14.5">
      <c r="A549" s="3" t="s">
        <v>8114</v>
      </c>
      <c r="B549" s="15" t="s">
        <v>1</v>
      </c>
      <c r="C549" s="15" t="s">
        <v>8</v>
      </c>
      <c r="D549" s="15">
        <v>1000</v>
      </c>
      <c r="E549" s="15">
        <v>5</v>
      </c>
      <c r="F549" s="15">
        <v>22.8</v>
      </c>
      <c r="G549" s="15">
        <v>24</v>
      </c>
      <c r="H549" s="15">
        <v>25.2</v>
      </c>
      <c r="I549" s="15">
        <v>25</v>
      </c>
      <c r="J549" s="15">
        <v>15</v>
      </c>
      <c r="K549" s="15">
        <v>750</v>
      </c>
      <c r="L549" s="15">
        <v>0.25</v>
      </c>
      <c r="M549" s="15">
        <v>1</v>
      </c>
      <c r="N549" s="15">
        <v>18</v>
      </c>
      <c r="O549" s="15">
        <v>175</v>
      </c>
      <c r="P549" s="15">
        <v>1</v>
      </c>
      <c r="Q549" s="15" t="s">
        <v>3</v>
      </c>
    </row>
    <row r="550" spans="1:17" ht="14.5">
      <c r="A550" s="3" t="s">
        <v>8115</v>
      </c>
      <c r="B550" s="15" t="s">
        <v>1</v>
      </c>
      <c r="C550" s="15" t="s">
        <v>8</v>
      </c>
      <c r="D550" s="15">
        <v>1000</v>
      </c>
      <c r="E550" s="15">
        <v>5</v>
      </c>
      <c r="F550" s="15">
        <v>25.7</v>
      </c>
      <c r="G550" s="15">
        <v>27</v>
      </c>
      <c r="H550" s="15">
        <v>28.4</v>
      </c>
      <c r="I550" s="15">
        <v>25</v>
      </c>
      <c r="J550" s="15">
        <v>15</v>
      </c>
      <c r="K550" s="15">
        <v>1000</v>
      </c>
      <c r="L550" s="15">
        <v>0.25</v>
      </c>
      <c r="M550" s="15">
        <v>1</v>
      </c>
      <c r="N550" s="15">
        <v>20</v>
      </c>
      <c r="O550" s="15">
        <v>175</v>
      </c>
      <c r="P550" s="15">
        <v>1</v>
      </c>
      <c r="Q550" s="15" t="s">
        <v>910</v>
      </c>
    </row>
    <row r="551" spans="1:17" ht="14.5">
      <c r="A551" s="3" t="s">
        <v>8116</v>
      </c>
      <c r="B551" s="15" t="s">
        <v>1</v>
      </c>
      <c r="C551" s="15" t="s">
        <v>8</v>
      </c>
      <c r="D551" s="15">
        <v>1000</v>
      </c>
      <c r="E551" s="15">
        <v>5</v>
      </c>
      <c r="F551" s="15">
        <v>25.7</v>
      </c>
      <c r="G551" s="15">
        <v>27</v>
      </c>
      <c r="H551" s="15">
        <v>28.4</v>
      </c>
      <c r="I551" s="15">
        <v>25</v>
      </c>
      <c r="J551" s="15">
        <v>15</v>
      </c>
      <c r="K551" s="15">
        <v>1000</v>
      </c>
      <c r="L551" s="15">
        <v>0.25</v>
      </c>
      <c r="M551" s="15">
        <v>1</v>
      </c>
      <c r="N551" s="15">
        <v>20</v>
      </c>
      <c r="O551" s="15">
        <v>175</v>
      </c>
      <c r="P551" s="15">
        <v>1</v>
      </c>
      <c r="Q551" s="15" t="s">
        <v>3</v>
      </c>
    </row>
    <row r="552" spans="1:17" ht="14.5">
      <c r="A552" s="3" t="s">
        <v>8147</v>
      </c>
      <c r="B552" s="15" t="s">
        <v>1</v>
      </c>
      <c r="C552" s="15" t="s">
        <v>8</v>
      </c>
      <c r="D552" s="15">
        <v>1000</v>
      </c>
      <c r="E552" s="15">
        <v>5</v>
      </c>
      <c r="F552" s="15">
        <v>28.5</v>
      </c>
      <c r="G552" s="15">
        <v>30</v>
      </c>
      <c r="H552" s="15">
        <v>31.5</v>
      </c>
      <c r="I552" s="15">
        <v>25</v>
      </c>
      <c r="J552" s="15">
        <v>15</v>
      </c>
      <c r="K552" s="15">
        <v>1000</v>
      </c>
      <c r="L552" s="15">
        <v>0.25</v>
      </c>
      <c r="M552" s="15">
        <v>1</v>
      </c>
      <c r="N552" s="15">
        <v>22</v>
      </c>
      <c r="O552" s="15">
        <v>175</v>
      </c>
      <c r="P552" s="15">
        <v>1</v>
      </c>
      <c r="Q552" s="15" t="s">
        <v>910</v>
      </c>
    </row>
    <row r="553" spans="1:17" ht="14.5">
      <c r="A553" s="3" t="s">
        <v>8148</v>
      </c>
      <c r="B553" s="15" t="s">
        <v>1</v>
      </c>
      <c r="C553" s="15" t="s">
        <v>8</v>
      </c>
      <c r="D553" s="15">
        <v>1000</v>
      </c>
      <c r="E553" s="15">
        <v>5</v>
      </c>
      <c r="F553" s="15">
        <v>28.5</v>
      </c>
      <c r="G553" s="15">
        <v>30</v>
      </c>
      <c r="H553" s="15">
        <v>31.5</v>
      </c>
      <c r="I553" s="15">
        <v>25</v>
      </c>
      <c r="J553" s="15">
        <v>15</v>
      </c>
      <c r="K553" s="15">
        <v>1000</v>
      </c>
      <c r="L553" s="15">
        <v>0.25</v>
      </c>
      <c r="M553" s="15">
        <v>1</v>
      </c>
      <c r="N553" s="15">
        <v>22</v>
      </c>
      <c r="O553" s="15">
        <v>175</v>
      </c>
      <c r="P553" s="15">
        <v>1</v>
      </c>
      <c r="Q553" s="15" t="s">
        <v>3</v>
      </c>
    </row>
    <row r="554" spans="1:17" ht="14.5">
      <c r="A554" s="3" t="s">
        <v>8117</v>
      </c>
      <c r="B554" s="15" t="s">
        <v>1</v>
      </c>
      <c r="C554" s="15" t="s">
        <v>8</v>
      </c>
      <c r="D554" s="15">
        <v>1000</v>
      </c>
      <c r="E554" s="15">
        <v>5</v>
      </c>
      <c r="F554" s="15">
        <v>31.4</v>
      </c>
      <c r="G554" s="15">
        <v>33</v>
      </c>
      <c r="H554" s="15">
        <v>34.700000000000003</v>
      </c>
      <c r="I554" s="15">
        <v>25</v>
      </c>
      <c r="J554" s="15">
        <v>15</v>
      </c>
      <c r="K554" s="15">
        <v>1000</v>
      </c>
      <c r="L554" s="15">
        <v>0.25</v>
      </c>
      <c r="M554" s="15">
        <v>1</v>
      </c>
      <c r="N554" s="15">
        <v>24</v>
      </c>
      <c r="O554" s="15">
        <v>175</v>
      </c>
      <c r="P554" s="15">
        <v>1</v>
      </c>
      <c r="Q554" s="15" t="s">
        <v>910</v>
      </c>
    </row>
    <row r="555" spans="1:17" ht="14.5">
      <c r="A555" s="3" t="s">
        <v>8118</v>
      </c>
      <c r="B555" s="15" t="s">
        <v>1</v>
      </c>
      <c r="C555" s="15" t="s">
        <v>8</v>
      </c>
      <c r="D555" s="15">
        <v>1000</v>
      </c>
      <c r="E555" s="15">
        <v>5</v>
      </c>
      <c r="F555" s="15">
        <v>31.4</v>
      </c>
      <c r="G555" s="15">
        <v>33</v>
      </c>
      <c r="H555" s="15">
        <v>34.700000000000003</v>
      </c>
      <c r="I555" s="15">
        <v>25</v>
      </c>
      <c r="J555" s="15">
        <v>15</v>
      </c>
      <c r="K555" s="15">
        <v>1000</v>
      </c>
      <c r="L555" s="15">
        <v>0.25</v>
      </c>
      <c r="M555" s="15">
        <v>1</v>
      </c>
      <c r="N555" s="15">
        <v>24</v>
      </c>
      <c r="O555" s="15">
        <v>175</v>
      </c>
      <c r="P555" s="15">
        <v>1</v>
      </c>
      <c r="Q555" s="15" t="s">
        <v>3</v>
      </c>
    </row>
    <row r="556" spans="1:17" ht="14.5">
      <c r="A556" s="3" t="s">
        <v>8119</v>
      </c>
      <c r="B556" s="15" t="s">
        <v>1</v>
      </c>
      <c r="C556" s="15" t="s">
        <v>8</v>
      </c>
      <c r="D556" s="15">
        <v>1000</v>
      </c>
      <c r="E556" s="15">
        <v>5</v>
      </c>
      <c r="F556" s="15">
        <v>34.200000000000003</v>
      </c>
      <c r="G556" s="15">
        <v>36</v>
      </c>
      <c r="H556" s="15">
        <v>37.799999999999997</v>
      </c>
      <c r="I556" s="15">
        <v>10</v>
      </c>
      <c r="J556" s="15">
        <v>40</v>
      </c>
      <c r="K556" s="15">
        <v>1000</v>
      </c>
      <c r="L556" s="15">
        <v>0.25</v>
      </c>
      <c r="M556" s="15">
        <v>1</v>
      </c>
      <c r="N556" s="15">
        <v>27</v>
      </c>
      <c r="O556" s="15">
        <v>175</v>
      </c>
      <c r="P556" s="15">
        <v>1</v>
      </c>
      <c r="Q556" s="15" t="s">
        <v>910</v>
      </c>
    </row>
    <row r="557" spans="1:17" ht="14.5">
      <c r="A557" s="3" t="s">
        <v>8120</v>
      </c>
      <c r="B557" s="15" t="s">
        <v>1</v>
      </c>
      <c r="C557" s="15" t="s">
        <v>8</v>
      </c>
      <c r="D557" s="15">
        <v>1000</v>
      </c>
      <c r="E557" s="15">
        <v>5</v>
      </c>
      <c r="F557" s="15">
        <v>34.200000000000003</v>
      </c>
      <c r="G557" s="15">
        <v>36</v>
      </c>
      <c r="H557" s="15">
        <v>37.799999999999997</v>
      </c>
      <c r="I557" s="15">
        <v>10</v>
      </c>
      <c r="J557" s="15">
        <v>40</v>
      </c>
      <c r="K557" s="15">
        <v>1000</v>
      </c>
      <c r="L557" s="15">
        <v>0.25</v>
      </c>
      <c r="M557" s="15">
        <v>1</v>
      </c>
      <c r="N557" s="15">
        <v>27</v>
      </c>
      <c r="O557" s="15">
        <v>175</v>
      </c>
      <c r="P557" s="15">
        <v>1</v>
      </c>
      <c r="Q557" s="15" t="s">
        <v>3</v>
      </c>
    </row>
    <row r="558" spans="1:17" ht="14.5">
      <c r="A558" s="3" t="s">
        <v>8121</v>
      </c>
      <c r="B558" s="15" t="s">
        <v>1</v>
      </c>
      <c r="C558" s="15" t="s">
        <v>8</v>
      </c>
      <c r="D558" s="15">
        <v>1000</v>
      </c>
      <c r="E558" s="15">
        <v>5</v>
      </c>
      <c r="F558" s="15">
        <v>37.1</v>
      </c>
      <c r="G558" s="15">
        <v>39</v>
      </c>
      <c r="H558" s="15">
        <v>41</v>
      </c>
      <c r="I558" s="15">
        <v>10</v>
      </c>
      <c r="J558" s="15">
        <v>40</v>
      </c>
      <c r="K558" s="15">
        <v>1000</v>
      </c>
      <c r="L558" s="15">
        <v>0.25</v>
      </c>
      <c r="M558" s="15">
        <v>1</v>
      </c>
      <c r="N558" s="15">
        <v>30</v>
      </c>
      <c r="O558" s="15">
        <v>175</v>
      </c>
      <c r="P558" s="15">
        <v>1</v>
      </c>
      <c r="Q558" s="15" t="s">
        <v>910</v>
      </c>
    </row>
    <row r="559" spans="1:17" ht="14.5">
      <c r="A559" s="3" t="s">
        <v>8122</v>
      </c>
      <c r="B559" s="15" t="s">
        <v>1</v>
      </c>
      <c r="C559" s="15" t="s">
        <v>8</v>
      </c>
      <c r="D559" s="15">
        <v>1000</v>
      </c>
      <c r="E559" s="15">
        <v>5</v>
      </c>
      <c r="F559" s="15">
        <v>37.1</v>
      </c>
      <c r="G559" s="15">
        <v>39</v>
      </c>
      <c r="H559" s="15">
        <v>41</v>
      </c>
      <c r="I559" s="15">
        <v>10</v>
      </c>
      <c r="J559" s="15">
        <v>40</v>
      </c>
      <c r="K559" s="15">
        <v>1000</v>
      </c>
      <c r="L559" s="15">
        <v>0.25</v>
      </c>
      <c r="M559" s="15">
        <v>1</v>
      </c>
      <c r="N559" s="15">
        <v>30</v>
      </c>
      <c r="O559" s="15">
        <v>175</v>
      </c>
      <c r="P559" s="15">
        <v>1</v>
      </c>
      <c r="Q559" s="15" t="s">
        <v>3</v>
      </c>
    </row>
    <row r="560" spans="1:17" ht="14.5">
      <c r="A560" s="3" t="s">
        <v>8123</v>
      </c>
      <c r="B560" s="15" t="s">
        <v>1</v>
      </c>
      <c r="C560" s="15" t="s">
        <v>8</v>
      </c>
      <c r="D560" s="15">
        <v>1000</v>
      </c>
      <c r="E560" s="15">
        <v>5</v>
      </c>
      <c r="F560" s="15">
        <v>40.9</v>
      </c>
      <c r="G560" s="15">
        <v>43</v>
      </c>
      <c r="H560" s="15">
        <v>45.2</v>
      </c>
      <c r="I560" s="15">
        <v>10</v>
      </c>
      <c r="J560" s="15">
        <v>45</v>
      </c>
      <c r="K560" s="15">
        <v>1500</v>
      </c>
      <c r="L560" s="15">
        <v>0.25</v>
      </c>
      <c r="M560" s="15">
        <v>1</v>
      </c>
      <c r="N560" s="15">
        <v>33</v>
      </c>
      <c r="O560" s="15">
        <v>175</v>
      </c>
      <c r="P560" s="15">
        <v>1</v>
      </c>
      <c r="Q560" s="15" t="s">
        <v>910</v>
      </c>
    </row>
    <row r="561" spans="1:17" ht="14.5">
      <c r="A561" s="3" t="s">
        <v>8124</v>
      </c>
      <c r="B561" s="15" t="s">
        <v>1</v>
      </c>
      <c r="C561" s="15" t="s">
        <v>8</v>
      </c>
      <c r="D561" s="15">
        <v>1000</v>
      </c>
      <c r="E561" s="15">
        <v>5</v>
      </c>
      <c r="F561" s="15">
        <v>40.9</v>
      </c>
      <c r="G561" s="15">
        <v>43</v>
      </c>
      <c r="H561" s="15">
        <v>45.2</v>
      </c>
      <c r="I561" s="15">
        <v>10</v>
      </c>
      <c r="J561" s="15">
        <v>45</v>
      </c>
      <c r="K561" s="15">
        <v>1500</v>
      </c>
      <c r="L561" s="15">
        <v>0.25</v>
      </c>
      <c r="M561" s="15">
        <v>1</v>
      </c>
      <c r="N561" s="15">
        <v>33</v>
      </c>
      <c r="O561" s="15">
        <v>175</v>
      </c>
      <c r="P561" s="15">
        <v>1</v>
      </c>
      <c r="Q561" s="15" t="s">
        <v>3</v>
      </c>
    </row>
    <row r="562" spans="1:17" ht="14.5">
      <c r="A562" s="3" t="s">
        <v>8125</v>
      </c>
      <c r="B562" s="15" t="s">
        <v>1</v>
      </c>
      <c r="C562" s="15" t="s">
        <v>8</v>
      </c>
      <c r="D562" s="15">
        <v>1000</v>
      </c>
      <c r="E562" s="15">
        <v>5</v>
      </c>
      <c r="F562" s="15">
        <v>44.7</v>
      </c>
      <c r="G562" s="15">
        <v>47</v>
      </c>
      <c r="H562" s="15">
        <v>49.4</v>
      </c>
      <c r="I562" s="15">
        <v>10</v>
      </c>
      <c r="J562" s="15">
        <v>45</v>
      </c>
      <c r="K562" s="15">
        <v>1500</v>
      </c>
      <c r="L562" s="15">
        <v>0.25</v>
      </c>
      <c r="M562" s="15">
        <v>1</v>
      </c>
      <c r="N562" s="15">
        <v>36</v>
      </c>
      <c r="O562" s="15">
        <v>175</v>
      </c>
      <c r="P562" s="15">
        <v>1</v>
      </c>
      <c r="Q562" s="15" t="s">
        <v>910</v>
      </c>
    </row>
    <row r="563" spans="1:17" ht="14.5">
      <c r="A563" s="3" t="s">
        <v>8126</v>
      </c>
      <c r="B563" s="15" t="s">
        <v>1</v>
      </c>
      <c r="C563" s="15" t="s">
        <v>8</v>
      </c>
      <c r="D563" s="15">
        <v>1000</v>
      </c>
      <c r="E563" s="15">
        <v>5</v>
      </c>
      <c r="F563" s="15">
        <v>44.7</v>
      </c>
      <c r="G563" s="15">
        <v>47</v>
      </c>
      <c r="H563" s="15">
        <v>49.4</v>
      </c>
      <c r="I563" s="15">
        <v>10</v>
      </c>
      <c r="J563" s="15">
        <v>45</v>
      </c>
      <c r="K563" s="15">
        <v>1500</v>
      </c>
      <c r="L563" s="15">
        <v>0.25</v>
      </c>
      <c r="M563" s="15">
        <v>1</v>
      </c>
      <c r="N563" s="15">
        <v>36</v>
      </c>
      <c r="O563" s="15">
        <v>175</v>
      </c>
      <c r="P563" s="15">
        <v>1</v>
      </c>
      <c r="Q563" s="15" t="s">
        <v>3</v>
      </c>
    </row>
    <row r="564" spans="1:17" ht="14.5">
      <c r="A564" s="3" t="s">
        <v>8127</v>
      </c>
      <c r="B564" s="15" t="s">
        <v>1</v>
      </c>
      <c r="C564" s="15" t="s">
        <v>8</v>
      </c>
      <c r="D564" s="15">
        <v>1000</v>
      </c>
      <c r="E564" s="15">
        <v>5</v>
      </c>
      <c r="F564" s="15">
        <v>48.5</v>
      </c>
      <c r="G564" s="15">
        <v>51</v>
      </c>
      <c r="H564" s="15">
        <v>53.6</v>
      </c>
      <c r="I564" s="15">
        <v>10</v>
      </c>
      <c r="J564" s="15">
        <v>60</v>
      </c>
      <c r="K564" s="15">
        <v>1500</v>
      </c>
      <c r="L564" s="15">
        <v>0.25</v>
      </c>
      <c r="M564" s="15">
        <v>1</v>
      </c>
      <c r="N564" s="15">
        <v>39</v>
      </c>
      <c r="O564" s="15">
        <v>175</v>
      </c>
      <c r="P564" s="15">
        <v>1</v>
      </c>
      <c r="Q564" s="15" t="s">
        <v>910</v>
      </c>
    </row>
    <row r="565" spans="1:17" ht="14.5">
      <c r="A565" s="3" t="s">
        <v>8128</v>
      </c>
      <c r="B565" s="15" t="s">
        <v>1</v>
      </c>
      <c r="C565" s="15" t="s">
        <v>8</v>
      </c>
      <c r="D565" s="15">
        <v>1000</v>
      </c>
      <c r="E565" s="15">
        <v>5</v>
      </c>
      <c r="F565" s="15">
        <v>48.5</v>
      </c>
      <c r="G565" s="15">
        <v>51</v>
      </c>
      <c r="H565" s="15">
        <v>53.6</v>
      </c>
      <c r="I565" s="15">
        <v>10</v>
      </c>
      <c r="J565" s="15">
        <v>60</v>
      </c>
      <c r="K565" s="15">
        <v>1500</v>
      </c>
      <c r="L565" s="15">
        <v>0.25</v>
      </c>
      <c r="M565" s="15">
        <v>1</v>
      </c>
      <c r="N565" s="15">
        <v>39</v>
      </c>
      <c r="O565" s="15">
        <v>175</v>
      </c>
      <c r="P565" s="15">
        <v>1</v>
      </c>
      <c r="Q565" s="15" t="s">
        <v>3</v>
      </c>
    </row>
    <row r="566" spans="1:17" ht="14.5">
      <c r="A566" s="3" t="s">
        <v>8149</v>
      </c>
      <c r="B566" s="15" t="s">
        <v>1</v>
      </c>
      <c r="C566" s="15" t="s">
        <v>8</v>
      </c>
      <c r="D566" s="15">
        <v>1000</v>
      </c>
      <c r="E566" s="15">
        <v>5</v>
      </c>
      <c r="F566" s="15">
        <v>53.2</v>
      </c>
      <c r="G566" s="15">
        <v>56</v>
      </c>
      <c r="H566" s="15">
        <v>58.8</v>
      </c>
      <c r="I566" s="15">
        <v>10</v>
      </c>
      <c r="J566" s="15">
        <v>60</v>
      </c>
      <c r="K566" s="15">
        <v>2000</v>
      </c>
      <c r="L566" s="15">
        <v>0.25</v>
      </c>
      <c r="M566" s="15">
        <v>1</v>
      </c>
      <c r="N566" s="15">
        <v>43</v>
      </c>
      <c r="O566" s="15">
        <v>175</v>
      </c>
      <c r="P566" s="15">
        <v>1</v>
      </c>
      <c r="Q566" s="15" t="s">
        <v>910</v>
      </c>
    </row>
    <row r="567" spans="1:17" ht="14.5">
      <c r="A567" s="3" t="s">
        <v>8150</v>
      </c>
      <c r="B567" s="15" t="s">
        <v>1</v>
      </c>
      <c r="C567" s="15" t="s">
        <v>8</v>
      </c>
      <c r="D567" s="15">
        <v>1000</v>
      </c>
      <c r="E567" s="15">
        <v>5</v>
      </c>
      <c r="F567" s="15">
        <v>53.2</v>
      </c>
      <c r="G567" s="15">
        <v>56</v>
      </c>
      <c r="H567" s="15">
        <v>58.8</v>
      </c>
      <c r="I567" s="15">
        <v>10</v>
      </c>
      <c r="J567" s="15">
        <v>60</v>
      </c>
      <c r="K567" s="15">
        <v>2000</v>
      </c>
      <c r="L567" s="15">
        <v>0.25</v>
      </c>
      <c r="M567" s="15">
        <v>1</v>
      </c>
      <c r="N567" s="15">
        <v>43</v>
      </c>
      <c r="O567" s="15">
        <v>175</v>
      </c>
      <c r="P567" s="15">
        <v>1</v>
      </c>
      <c r="Q567" s="15" t="s">
        <v>3</v>
      </c>
    </row>
    <row r="568" spans="1:17" ht="14.5">
      <c r="A568" s="3" t="s">
        <v>8129</v>
      </c>
      <c r="B568" s="15" t="s">
        <v>1</v>
      </c>
      <c r="C568" s="15" t="s">
        <v>8</v>
      </c>
      <c r="D568" s="15">
        <v>1000</v>
      </c>
      <c r="E568" s="15">
        <v>5</v>
      </c>
      <c r="F568" s="15">
        <v>58.9</v>
      </c>
      <c r="G568" s="15">
        <v>62</v>
      </c>
      <c r="H568" s="15">
        <v>65.099999999999994</v>
      </c>
      <c r="I568" s="15">
        <v>10</v>
      </c>
      <c r="J568" s="15">
        <v>80</v>
      </c>
      <c r="K568" s="15">
        <v>2000</v>
      </c>
      <c r="L568" s="15">
        <v>0.25</v>
      </c>
      <c r="M568" s="15">
        <v>1</v>
      </c>
      <c r="N568" s="15">
        <v>47</v>
      </c>
      <c r="O568" s="15">
        <v>175</v>
      </c>
      <c r="P568" s="15">
        <v>1</v>
      </c>
      <c r="Q568" s="15" t="s">
        <v>910</v>
      </c>
    </row>
    <row r="569" spans="1:17" ht="14.5">
      <c r="A569" s="3" t="s">
        <v>8130</v>
      </c>
      <c r="B569" s="15" t="s">
        <v>1</v>
      </c>
      <c r="C569" s="15" t="s">
        <v>8</v>
      </c>
      <c r="D569" s="15">
        <v>1000</v>
      </c>
      <c r="E569" s="15">
        <v>5</v>
      </c>
      <c r="F569" s="15">
        <v>58.9</v>
      </c>
      <c r="G569" s="15">
        <v>62</v>
      </c>
      <c r="H569" s="15">
        <v>65.099999999999994</v>
      </c>
      <c r="I569" s="15">
        <v>10</v>
      </c>
      <c r="J569" s="15">
        <v>80</v>
      </c>
      <c r="K569" s="15">
        <v>2000</v>
      </c>
      <c r="L569" s="15">
        <v>0.25</v>
      </c>
      <c r="M569" s="15">
        <v>1</v>
      </c>
      <c r="N569" s="15">
        <v>47</v>
      </c>
      <c r="O569" s="15">
        <v>175</v>
      </c>
      <c r="P569" s="15">
        <v>1</v>
      </c>
      <c r="Q569" s="15" t="s">
        <v>3</v>
      </c>
    </row>
    <row r="570" spans="1:17" ht="14.5">
      <c r="A570" s="3" t="s">
        <v>8131</v>
      </c>
      <c r="B570" s="15" t="s">
        <v>1</v>
      </c>
      <c r="C570" s="15" t="s">
        <v>8</v>
      </c>
      <c r="D570" s="15">
        <v>1000</v>
      </c>
      <c r="E570" s="15">
        <v>5</v>
      </c>
      <c r="F570" s="15">
        <v>64.599999999999994</v>
      </c>
      <c r="G570" s="15">
        <v>68</v>
      </c>
      <c r="H570" s="15">
        <v>71.400000000000006</v>
      </c>
      <c r="I570" s="15">
        <v>10</v>
      </c>
      <c r="J570" s="15">
        <v>80</v>
      </c>
      <c r="K570" s="15">
        <v>2000</v>
      </c>
      <c r="L570" s="15">
        <v>0.25</v>
      </c>
      <c r="M570" s="15">
        <v>1</v>
      </c>
      <c r="N570" s="15">
        <v>51</v>
      </c>
      <c r="O570" s="15">
        <v>175</v>
      </c>
      <c r="P570" s="15">
        <v>1</v>
      </c>
      <c r="Q570" s="15" t="s">
        <v>910</v>
      </c>
    </row>
    <row r="571" spans="1:17" ht="14.5">
      <c r="A571" s="3" t="s">
        <v>8132</v>
      </c>
      <c r="B571" s="15" t="s">
        <v>1</v>
      </c>
      <c r="C571" s="15" t="s">
        <v>8</v>
      </c>
      <c r="D571" s="15">
        <v>1000</v>
      </c>
      <c r="E571" s="15">
        <v>5</v>
      </c>
      <c r="F571" s="15">
        <v>64.599999999999994</v>
      </c>
      <c r="G571" s="15">
        <v>68</v>
      </c>
      <c r="H571" s="15">
        <v>71.400000000000006</v>
      </c>
      <c r="I571" s="15">
        <v>10</v>
      </c>
      <c r="J571" s="15">
        <v>80</v>
      </c>
      <c r="K571" s="15">
        <v>2000</v>
      </c>
      <c r="L571" s="15">
        <v>0.25</v>
      </c>
      <c r="M571" s="15">
        <v>1</v>
      </c>
      <c r="N571" s="15">
        <v>51</v>
      </c>
      <c r="O571" s="15">
        <v>175</v>
      </c>
      <c r="P571" s="15">
        <v>1</v>
      </c>
      <c r="Q571" s="15" t="s">
        <v>3</v>
      </c>
    </row>
    <row r="572" spans="1:17" ht="14.5">
      <c r="A572" s="3" t="s">
        <v>8133</v>
      </c>
      <c r="B572" s="15" t="s">
        <v>1</v>
      </c>
      <c r="C572" s="15" t="s">
        <v>8</v>
      </c>
      <c r="D572" s="15">
        <v>1000</v>
      </c>
      <c r="E572" s="15">
        <v>5</v>
      </c>
      <c r="F572" s="15">
        <v>71.3</v>
      </c>
      <c r="G572" s="15">
        <v>75</v>
      </c>
      <c r="H572" s="15">
        <v>78.8</v>
      </c>
      <c r="I572" s="15">
        <v>10</v>
      </c>
      <c r="J572" s="15">
        <v>100</v>
      </c>
      <c r="K572" s="15">
        <v>2000</v>
      </c>
      <c r="L572" s="15">
        <v>0.25</v>
      </c>
      <c r="M572" s="15">
        <v>1</v>
      </c>
      <c r="N572" s="15">
        <v>56</v>
      </c>
      <c r="O572" s="15">
        <v>175</v>
      </c>
      <c r="P572" s="15">
        <v>1</v>
      </c>
      <c r="Q572" s="15" t="s">
        <v>910</v>
      </c>
    </row>
    <row r="573" spans="1:17" ht="14.5">
      <c r="A573" s="3" t="s">
        <v>8134</v>
      </c>
      <c r="B573" s="15" t="s">
        <v>1</v>
      </c>
      <c r="C573" s="15" t="s">
        <v>8</v>
      </c>
      <c r="D573" s="15">
        <v>1000</v>
      </c>
      <c r="E573" s="15">
        <v>5</v>
      </c>
      <c r="F573" s="15">
        <v>71.3</v>
      </c>
      <c r="G573" s="15">
        <v>75</v>
      </c>
      <c r="H573" s="15">
        <v>78.8</v>
      </c>
      <c r="I573" s="15">
        <v>10</v>
      </c>
      <c r="J573" s="15">
        <v>100</v>
      </c>
      <c r="K573" s="15">
        <v>2000</v>
      </c>
      <c r="L573" s="15">
        <v>0.25</v>
      </c>
      <c r="M573" s="15">
        <v>1</v>
      </c>
      <c r="N573" s="15">
        <v>56</v>
      </c>
      <c r="O573" s="15">
        <v>175</v>
      </c>
      <c r="P573" s="15">
        <v>1</v>
      </c>
      <c r="Q573" s="15" t="s">
        <v>3</v>
      </c>
    </row>
    <row r="574" spans="1:17" ht="14.5">
      <c r="A574" s="3" t="s">
        <v>8151</v>
      </c>
      <c r="B574" s="15" t="s">
        <v>1</v>
      </c>
      <c r="C574" s="15" t="s">
        <v>8</v>
      </c>
      <c r="D574" s="15">
        <v>1000</v>
      </c>
      <c r="E574" s="15">
        <v>5</v>
      </c>
      <c r="F574" s="15">
        <v>77.900000000000006</v>
      </c>
      <c r="G574" s="15">
        <v>82</v>
      </c>
      <c r="H574" s="15">
        <v>86.1</v>
      </c>
      <c r="I574" s="15">
        <v>10</v>
      </c>
      <c r="J574" s="15">
        <v>200</v>
      </c>
      <c r="K574" s="15">
        <v>3000</v>
      </c>
      <c r="L574" s="15">
        <v>0.25</v>
      </c>
      <c r="M574" s="15">
        <v>1</v>
      </c>
      <c r="N574" s="15">
        <v>62</v>
      </c>
      <c r="O574" s="15">
        <v>175</v>
      </c>
      <c r="P574" s="15">
        <v>1</v>
      </c>
      <c r="Q574" s="15" t="s">
        <v>910</v>
      </c>
    </row>
    <row r="575" spans="1:17" ht="14.5">
      <c r="A575" s="3" t="s">
        <v>8152</v>
      </c>
      <c r="B575" s="15" t="s">
        <v>1</v>
      </c>
      <c r="C575" s="15" t="s">
        <v>8</v>
      </c>
      <c r="D575" s="15">
        <v>1000</v>
      </c>
      <c r="E575" s="15">
        <v>5</v>
      </c>
      <c r="F575" s="15">
        <v>77.900000000000006</v>
      </c>
      <c r="G575" s="15">
        <v>82</v>
      </c>
      <c r="H575" s="15">
        <v>86.1</v>
      </c>
      <c r="I575" s="15">
        <v>10</v>
      </c>
      <c r="J575" s="15">
        <v>200</v>
      </c>
      <c r="K575" s="15">
        <v>3000</v>
      </c>
      <c r="L575" s="15">
        <v>0.25</v>
      </c>
      <c r="M575" s="15">
        <v>1</v>
      </c>
      <c r="N575" s="15">
        <v>62</v>
      </c>
      <c r="O575" s="15">
        <v>175</v>
      </c>
      <c r="P575" s="15">
        <v>1</v>
      </c>
      <c r="Q575" s="15" t="s">
        <v>3</v>
      </c>
    </row>
    <row r="576" spans="1:17" ht="14.5">
      <c r="A576" s="3" t="s">
        <v>8153</v>
      </c>
      <c r="B576" s="15" t="s">
        <v>1</v>
      </c>
      <c r="C576" s="15" t="s">
        <v>8</v>
      </c>
      <c r="D576" s="15">
        <v>1000</v>
      </c>
      <c r="E576" s="15">
        <v>5</v>
      </c>
      <c r="F576" s="15">
        <v>86.5</v>
      </c>
      <c r="G576" s="15">
        <v>91</v>
      </c>
      <c r="H576" s="15">
        <v>95.6</v>
      </c>
      <c r="I576" s="15">
        <v>5</v>
      </c>
      <c r="J576" s="15">
        <v>200</v>
      </c>
      <c r="K576" s="15">
        <v>3000</v>
      </c>
      <c r="L576" s="15">
        <v>0.25</v>
      </c>
      <c r="M576" s="15">
        <v>1</v>
      </c>
      <c r="N576" s="15">
        <v>68</v>
      </c>
      <c r="O576" s="15">
        <v>175</v>
      </c>
      <c r="P576" s="15">
        <v>1</v>
      </c>
      <c r="Q576" s="15" t="s">
        <v>910</v>
      </c>
    </row>
    <row r="577" spans="1:17" ht="14.5">
      <c r="A577" s="3" t="s">
        <v>8154</v>
      </c>
      <c r="B577" s="15" t="s">
        <v>1</v>
      </c>
      <c r="C577" s="15" t="s">
        <v>8</v>
      </c>
      <c r="D577" s="15">
        <v>1000</v>
      </c>
      <c r="E577" s="15">
        <v>5</v>
      </c>
      <c r="F577" s="15">
        <v>86.5</v>
      </c>
      <c r="G577" s="15">
        <v>91</v>
      </c>
      <c r="H577" s="15">
        <v>95.6</v>
      </c>
      <c r="I577" s="15">
        <v>5</v>
      </c>
      <c r="J577" s="15">
        <v>200</v>
      </c>
      <c r="K577" s="15">
        <v>3000</v>
      </c>
      <c r="L577" s="15">
        <v>0.25</v>
      </c>
      <c r="M577" s="15">
        <v>1</v>
      </c>
      <c r="N577" s="15">
        <v>68</v>
      </c>
      <c r="O577" s="15">
        <v>175</v>
      </c>
      <c r="P577" s="15">
        <v>1</v>
      </c>
      <c r="Q577" s="15" t="s">
        <v>3</v>
      </c>
    </row>
    <row r="578" spans="1:17" ht="14.5">
      <c r="A578" s="3" t="s">
        <v>8156</v>
      </c>
      <c r="B578" s="15" t="s">
        <v>1</v>
      </c>
      <c r="C578" s="15" t="s">
        <v>8783</v>
      </c>
      <c r="D578" s="15">
        <v>500</v>
      </c>
      <c r="E578" s="15">
        <v>2</v>
      </c>
      <c r="F578" s="15"/>
      <c r="G578" s="15">
        <v>10</v>
      </c>
      <c r="H578" s="15"/>
      <c r="I578" s="15">
        <v>5</v>
      </c>
      <c r="J578" s="15">
        <v>20</v>
      </c>
      <c r="K578" s="15">
        <v>141</v>
      </c>
      <c r="L578" s="15">
        <v>1</v>
      </c>
      <c r="M578" s="15">
        <v>0.18</v>
      </c>
      <c r="N578" s="15">
        <v>7</v>
      </c>
      <c r="O578" s="15"/>
      <c r="P578" s="15">
        <v>1</v>
      </c>
      <c r="Q578" s="15" t="s">
        <v>910</v>
      </c>
    </row>
    <row r="579" spans="1:17" ht="14.5">
      <c r="A579" s="3" t="s">
        <v>8158</v>
      </c>
      <c r="B579" s="15" t="s">
        <v>1</v>
      </c>
      <c r="C579" s="15" t="s">
        <v>8784</v>
      </c>
      <c r="D579" s="15">
        <v>410</v>
      </c>
      <c r="E579" s="15">
        <v>2</v>
      </c>
      <c r="F579" s="15"/>
      <c r="G579" s="15">
        <v>10</v>
      </c>
      <c r="H579" s="15"/>
      <c r="I579" s="15">
        <v>5</v>
      </c>
      <c r="J579" s="15">
        <v>20</v>
      </c>
      <c r="K579" s="15">
        <v>150</v>
      </c>
      <c r="L579" s="15">
        <v>1</v>
      </c>
      <c r="M579" s="15">
        <v>0.2</v>
      </c>
      <c r="N579" s="15">
        <v>7</v>
      </c>
      <c r="O579" s="15">
        <v>150</v>
      </c>
      <c r="P579" s="15">
        <v>1</v>
      </c>
      <c r="Q579" s="15" t="s">
        <v>910</v>
      </c>
    </row>
    <row r="580" spans="1:17" ht="14.5">
      <c r="A580" s="3" t="s">
        <v>8785</v>
      </c>
      <c r="B580" s="15" t="s">
        <v>1</v>
      </c>
      <c r="C580" s="15" t="s">
        <v>8160</v>
      </c>
      <c r="D580" s="15">
        <v>200</v>
      </c>
      <c r="E580" s="15">
        <v>2</v>
      </c>
      <c r="F580" s="15">
        <v>9.8000000000000007</v>
      </c>
      <c r="G580" s="15">
        <v>10</v>
      </c>
      <c r="H580" s="15">
        <v>10.199999999999999</v>
      </c>
      <c r="I580" s="15">
        <v>5</v>
      </c>
      <c r="J580" s="15">
        <v>20</v>
      </c>
      <c r="K580" s="15">
        <v>141</v>
      </c>
      <c r="L580" s="15">
        <v>1</v>
      </c>
      <c r="M580" s="15">
        <v>0.18</v>
      </c>
      <c r="N580" s="15">
        <v>7</v>
      </c>
      <c r="O580" s="15">
        <v>150</v>
      </c>
      <c r="P580" s="15">
        <v>1</v>
      </c>
      <c r="Q580" s="15" t="s">
        <v>910</v>
      </c>
    </row>
    <row r="581" spans="1:17" ht="14.5">
      <c r="A581" s="3" t="s">
        <v>8161</v>
      </c>
      <c r="B581" s="15" t="s">
        <v>1</v>
      </c>
      <c r="C581" s="15" t="s">
        <v>8783</v>
      </c>
      <c r="D581" s="15">
        <v>500</v>
      </c>
      <c r="E581" s="15">
        <v>2</v>
      </c>
      <c r="F581" s="15"/>
      <c r="G581" s="15">
        <v>11</v>
      </c>
      <c r="H581" s="15"/>
      <c r="I581" s="15">
        <v>5</v>
      </c>
      <c r="J581" s="15">
        <v>20</v>
      </c>
      <c r="K581" s="15">
        <v>141</v>
      </c>
      <c r="L581" s="15">
        <v>1</v>
      </c>
      <c r="M581" s="15">
        <v>0.09</v>
      </c>
      <c r="N581" s="15">
        <v>8</v>
      </c>
      <c r="O581" s="15"/>
      <c r="P581" s="15">
        <v>1</v>
      </c>
      <c r="Q581" s="15" t="s">
        <v>910</v>
      </c>
    </row>
    <row r="582" spans="1:17" ht="14.5">
      <c r="A582" s="3" t="s">
        <v>8162</v>
      </c>
      <c r="B582" s="15" t="s">
        <v>1</v>
      </c>
      <c r="C582" s="15" t="s">
        <v>8784</v>
      </c>
      <c r="D582" s="15">
        <v>410</v>
      </c>
      <c r="E582" s="15">
        <v>2</v>
      </c>
      <c r="F582" s="15"/>
      <c r="G582" s="15">
        <v>11</v>
      </c>
      <c r="H582" s="15"/>
      <c r="I582" s="15">
        <v>5</v>
      </c>
      <c r="J582" s="15">
        <v>20</v>
      </c>
      <c r="K582" s="15">
        <v>150</v>
      </c>
      <c r="L582" s="15">
        <v>1</v>
      </c>
      <c r="M582" s="15">
        <v>0.1</v>
      </c>
      <c r="N582" s="15">
        <v>8</v>
      </c>
      <c r="O582" s="15">
        <v>150</v>
      </c>
      <c r="P582" s="15">
        <v>1</v>
      </c>
      <c r="Q582" s="15" t="s">
        <v>910</v>
      </c>
    </row>
    <row r="583" spans="1:17" ht="14.5">
      <c r="A583" s="3" t="s">
        <v>8163</v>
      </c>
      <c r="B583" s="15" t="s">
        <v>1</v>
      </c>
      <c r="C583" s="15" t="s">
        <v>8160</v>
      </c>
      <c r="D583" s="15">
        <v>200</v>
      </c>
      <c r="E583" s="15">
        <v>2</v>
      </c>
      <c r="F583" s="15">
        <v>10.78</v>
      </c>
      <c r="G583" s="15">
        <v>11</v>
      </c>
      <c r="H583" s="15">
        <v>11.22</v>
      </c>
      <c r="I583" s="15">
        <v>5</v>
      </c>
      <c r="J583" s="15">
        <v>20</v>
      </c>
      <c r="K583" s="15">
        <v>141</v>
      </c>
      <c r="L583" s="15">
        <v>1</v>
      </c>
      <c r="M583" s="15">
        <v>0.09</v>
      </c>
      <c r="N583" s="15">
        <v>8</v>
      </c>
      <c r="O583" s="15">
        <v>150</v>
      </c>
      <c r="P583" s="15">
        <v>1</v>
      </c>
      <c r="Q583" s="15" t="s">
        <v>910</v>
      </c>
    </row>
    <row r="584" spans="1:17" ht="14.5">
      <c r="A584" s="3" t="s">
        <v>8164</v>
      </c>
      <c r="B584" s="15" t="s">
        <v>1</v>
      </c>
      <c r="C584" s="15" t="s">
        <v>8783</v>
      </c>
      <c r="D584" s="15">
        <v>500</v>
      </c>
      <c r="E584" s="15">
        <v>2</v>
      </c>
      <c r="F584" s="15"/>
      <c r="G584" s="15">
        <v>12</v>
      </c>
      <c r="H584" s="15"/>
      <c r="I584" s="15">
        <v>5</v>
      </c>
      <c r="J584" s="15">
        <v>25</v>
      </c>
      <c r="K584" s="15">
        <v>141</v>
      </c>
      <c r="L584" s="15">
        <v>1</v>
      </c>
      <c r="M584" s="15">
        <v>0.09</v>
      </c>
      <c r="N584" s="15">
        <v>8</v>
      </c>
      <c r="O584" s="15"/>
      <c r="P584" s="15">
        <v>1</v>
      </c>
      <c r="Q584" s="15" t="s">
        <v>910</v>
      </c>
    </row>
    <row r="585" spans="1:17" ht="14.5">
      <c r="A585" s="3" t="s">
        <v>8165</v>
      </c>
      <c r="B585" s="15" t="s">
        <v>1</v>
      </c>
      <c r="C585" s="15" t="s">
        <v>8784</v>
      </c>
      <c r="D585" s="15">
        <v>410</v>
      </c>
      <c r="E585" s="15">
        <v>2</v>
      </c>
      <c r="F585" s="15"/>
      <c r="G585" s="15">
        <v>12</v>
      </c>
      <c r="H585" s="15"/>
      <c r="I585" s="15">
        <v>5</v>
      </c>
      <c r="J585" s="15">
        <v>25</v>
      </c>
      <c r="K585" s="15">
        <v>150</v>
      </c>
      <c r="L585" s="15">
        <v>1</v>
      </c>
      <c r="M585" s="15">
        <v>0.1</v>
      </c>
      <c r="N585" s="15">
        <v>8</v>
      </c>
      <c r="O585" s="15">
        <v>150</v>
      </c>
      <c r="P585" s="15">
        <v>1</v>
      </c>
      <c r="Q585" s="15" t="s">
        <v>910</v>
      </c>
    </row>
    <row r="586" spans="1:17" ht="14.5">
      <c r="A586" s="3" t="s">
        <v>8166</v>
      </c>
      <c r="B586" s="15" t="s">
        <v>1</v>
      </c>
      <c r="C586" s="15" t="s">
        <v>8160</v>
      </c>
      <c r="D586" s="15">
        <v>200</v>
      </c>
      <c r="E586" s="15">
        <v>2</v>
      </c>
      <c r="F586" s="15">
        <v>11.76</v>
      </c>
      <c r="G586" s="15">
        <v>12</v>
      </c>
      <c r="H586" s="15">
        <v>12.24</v>
      </c>
      <c r="I586" s="15">
        <v>5</v>
      </c>
      <c r="J586" s="15">
        <v>25</v>
      </c>
      <c r="K586" s="15">
        <v>141</v>
      </c>
      <c r="L586" s="15">
        <v>1</v>
      </c>
      <c r="M586" s="15">
        <v>0.09</v>
      </c>
      <c r="N586" s="15">
        <v>8</v>
      </c>
      <c r="O586" s="15">
        <v>150</v>
      </c>
      <c r="P586" s="15">
        <v>1</v>
      </c>
      <c r="Q586" s="15" t="s">
        <v>910</v>
      </c>
    </row>
    <row r="587" spans="1:17" ht="14.5">
      <c r="A587" s="3" t="s">
        <v>8167</v>
      </c>
      <c r="B587" s="15" t="s">
        <v>1</v>
      </c>
      <c r="C587" s="15" t="s">
        <v>8783</v>
      </c>
      <c r="D587" s="15">
        <v>500</v>
      </c>
      <c r="E587" s="15">
        <v>2</v>
      </c>
      <c r="F587" s="15"/>
      <c r="G587" s="15">
        <v>13</v>
      </c>
      <c r="H587" s="15"/>
      <c r="I587" s="15">
        <v>5</v>
      </c>
      <c r="J587" s="15">
        <v>30</v>
      </c>
      <c r="K587" s="15">
        <v>160</v>
      </c>
      <c r="L587" s="15">
        <v>1</v>
      </c>
      <c r="M587" s="15">
        <v>0.09</v>
      </c>
      <c r="N587" s="15">
        <v>8</v>
      </c>
      <c r="O587" s="15"/>
      <c r="P587" s="15">
        <v>1</v>
      </c>
      <c r="Q587" s="15" t="s">
        <v>910</v>
      </c>
    </row>
    <row r="588" spans="1:17" ht="14.5">
      <c r="A588" s="3" t="s">
        <v>8168</v>
      </c>
      <c r="B588" s="15" t="s">
        <v>1</v>
      </c>
      <c r="C588" s="15" t="s">
        <v>8784</v>
      </c>
      <c r="D588" s="15">
        <v>410</v>
      </c>
      <c r="E588" s="15">
        <v>2</v>
      </c>
      <c r="F588" s="15"/>
      <c r="G588" s="15">
        <v>13</v>
      </c>
      <c r="H588" s="15"/>
      <c r="I588" s="15">
        <v>5</v>
      </c>
      <c r="J588" s="15">
        <v>30</v>
      </c>
      <c r="K588" s="15">
        <v>170</v>
      </c>
      <c r="L588" s="15">
        <v>1</v>
      </c>
      <c r="M588" s="15">
        <v>0.1</v>
      </c>
      <c r="N588" s="15">
        <v>8</v>
      </c>
      <c r="O588" s="15">
        <v>150</v>
      </c>
      <c r="P588" s="15">
        <v>1</v>
      </c>
      <c r="Q588" s="15" t="s">
        <v>910</v>
      </c>
    </row>
    <row r="589" spans="1:17" ht="14.5">
      <c r="A589" s="3" t="s">
        <v>8169</v>
      </c>
      <c r="B589" s="15" t="s">
        <v>1</v>
      </c>
      <c r="C589" s="15" t="s">
        <v>8160</v>
      </c>
      <c r="D589" s="15">
        <v>200</v>
      </c>
      <c r="E589" s="15">
        <v>2</v>
      </c>
      <c r="F589" s="15">
        <v>12.74</v>
      </c>
      <c r="G589" s="15">
        <v>13</v>
      </c>
      <c r="H589" s="15">
        <v>13.26</v>
      </c>
      <c r="I589" s="15">
        <v>5</v>
      </c>
      <c r="J589" s="15">
        <v>30</v>
      </c>
      <c r="K589" s="15">
        <v>160</v>
      </c>
      <c r="L589" s="15">
        <v>1</v>
      </c>
      <c r="M589" s="15">
        <v>0.09</v>
      </c>
      <c r="N589" s="15">
        <v>8</v>
      </c>
      <c r="O589" s="15">
        <v>150</v>
      </c>
      <c r="P589" s="15">
        <v>1</v>
      </c>
      <c r="Q589" s="15" t="s">
        <v>910</v>
      </c>
    </row>
    <row r="590" spans="1:17" ht="14.5">
      <c r="A590" s="3" t="s">
        <v>8170</v>
      </c>
      <c r="B590" s="15" t="s">
        <v>1</v>
      </c>
      <c r="C590" s="15" t="s">
        <v>8783</v>
      </c>
      <c r="D590" s="15">
        <v>500</v>
      </c>
      <c r="E590" s="15">
        <v>2</v>
      </c>
      <c r="F590" s="15"/>
      <c r="G590" s="15">
        <v>15</v>
      </c>
      <c r="H590" s="15"/>
      <c r="I590" s="15">
        <v>5</v>
      </c>
      <c r="J590" s="15">
        <v>30</v>
      </c>
      <c r="K590" s="15">
        <v>188</v>
      </c>
      <c r="L590" s="15">
        <v>1</v>
      </c>
      <c r="M590" s="15">
        <v>4.4999999999999998E-2</v>
      </c>
      <c r="N590" s="15">
        <v>10.5</v>
      </c>
      <c r="O590" s="15"/>
      <c r="P590" s="15">
        <v>1</v>
      </c>
      <c r="Q590" s="15" t="s">
        <v>910</v>
      </c>
    </row>
    <row r="591" spans="1:17" ht="14.5">
      <c r="A591" s="3" t="s">
        <v>8171</v>
      </c>
      <c r="B591" s="15" t="s">
        <v>1</v>
      </c>
      <c r="C591" s="15" t="s">
        <v>8784</v>
      </c>
      <c r="D591" s="15">
        <v>410</v>
      </c>
      <c r="E591" s="15">
        <v>2</v>
      </c>
      <c r="F591" s="15"/>
      <c r="G591" s="15">
        <v>15</v>
      </c>
      <c r="H591" s="15"/>
      <c r="I591" s="15">
        <v>5</v>
      </c>
      <c r="J591" s="15">
        <v>30</v>
      </c>
      <c r="K591" s="15">
        <v>200</v>
      </c>
      <c r="L591" s="15">
        <v>1</v>
      </c>
      <c r="M591" s="15">
        <v>0.1</v>
      </c>
      <c r="N591" s="15">
        <v>10.5</v>
      </c>
      <c r="O591" s="15">
        <v>150</v>
      </c>
      <c r="P591" s="15">
        <v>1</v>
      </c>
      <c r="Q591" s="15" t="s">
        <v>910</v>
      </c>
    </row>
    <row r="592" spans="1:17" ht="14.5">
      <c r="A592" s="3" t="s">
        <v>8172</v>
      </c>
      <c r="B592" s="15" t="s">
        <v>1</v>
      </c>
      <c r="C592" s="15" t="s">
        <v>8160</v>
      </c>
      <c r="D592" s="15">
        <v>200</v>
      </c>
      <c r="E592" s="15">
        <v>2</v>
      </c>
      <c r="F592" s="15">
        <v>14.7</v>
      </c>
      <c r="G592" s="15">
        <v>15</v>
      </c>
      <c r="H592" s="15">
        <v>15.3</v>
      </c>
      <c r="I592" s="15">
        <v>5</v>
      </c>
      <c r="J592" s="15">
        <v>30</v>
      </c>
      <c r="K592" s="15">
        <v>188</v>
      </c>
      <c r="L592" s="15">
        <v>1</v>
      </c>
      <c r="M592" s="15">
        <v>4.4999999999999998E-2</v>
      </c>
      <c r="N592" s="15">
        <v>10.5</v>
      </c>
      <c r="O592" s="15">
        <v>150</v>
      </c>
      <c r="P592" s="15">
        <v>1</v>
      </c>
      <c r="Q592" s="15" t="s">
        <v>910</v>
      </c>
    </row>
    <row r="593" spans="1:17" ht="14.5">
      <c r="A593" s="3" t="s">
        <v>8173</v>
      </c>
      <c r="B593" s="15" t="s">
        <v>1</v>
      </c>
      <c r="C593" s="15" t="s">
        <v>8783</v>
      </c>
      <c r="D593" s="15">
        <v>500</v>
      </c>
      <c r="E593" s="15">
        <v>2</v>
      </c>
      <c r="F593" s="15"/>
      <c r="G593" s="15">
        <v>16</v>
      </c>
      <c r="H593" s="15"/>
      <c r="I593" s="15">
        <v>5</v>
      </c>
      <c r="J593" s="15">
        <v>40</v>
      </c>
      <c r="K593" s="15">
        <v>188</v>
      </c>
      <c r="L593" s="15">
        <v>1</v>
      </c>
      <c r="M593" s="15">
        <v>4.4999999999999998E-2</v>
      </c>
      <c r="N593" s="15">
        <v>11.2</v>
      </c>
      <c r="O593" s="15"/>
      <c r="P593" s="15">
        <v>1</v>
      </c>
      <c r="Q593" s="15" t="s">
        <v>910</v>
      </c>
    </row>
    <row r="594" spans="1:17" ht="14.5">
      <c r="A594" s="3" t="s">
        <v>8174</v>
      </c>
      <c r="B594" s="15" t="s">
        <v>1</v>
      </c>
      <c r="C594" s="15" t="s">
        <v>8784</v>
      </c>
      <c r="D594" s="15">
        <v>410</v>
      </c>
      <c r="E594" s="15">
        <v>2</v>
      </c>
      <c r="F594" s="15"/>
      <c r="G594" s="15">
        <v>16</v>
      </c>
      <c r="H594" s="15"/>
      <c r="I594" s="15">
        <v>5</v>
      </c>
      <c r="J594" s="15">
        <v>40</v>
      </c>
      <c r="K594" s="15">
        <v>200</v>
      </c>
      <c r="L594" s="15">
        <v>1</v>
      </c>
      <c r="M594" s="15">
        <v>0.1</v>
      </c>
      <c r="N594" s="15">
        <v>11.2</v>
      </c>
      <c r="O594" s="15">
        <v>150</v>
      </c>
      <c r="P594" s="15">
        <v>1</v>
      </c>
      <c r="Q594" s="15" t="s">
        <v>910</v>
      </c>
    </row>
    <row r="595" spans="1:17" ht="14.5">
      <c r="A595" s="3" t="s">
        <v>8175</v>
      </c>
      <c r="B595" s="15" t="s">
        <v>1</v>
      </c>
      <c r="C595" s="15" t="s">
        <v>8160</v>
      </c>
      <c r="D595" s="15">
        <v>200</v>
      </c>
      <c r="E595" s="15">
        <v>2</v>
      </c>
      <c r="F595" s="15">
        <v>15.68</v>
      </c>
      <c r="G595" s="15">
        <v>16</v>
      </c>
      <c r="H595" s="15">
        <v>16.32</v>
      </c>
      <c r="I595" s="15">
        <v>5</v>
      </c>
      <c r="J595" s="15">
        <v>40</v>
      </c>
      <c r="K595" s="15">
        <v>188</v>
      </c>
      <c r="L595" s="15">
        <v>1</v>
      </c>
      <c r="M595" s="15">
        <v>4.4999999999999998E-2</v>
      </c>
      <c r="N595" s="15">
        <v>11.2</v>
      </c>
      <c r="O595" s="15">
        <v>150</v>
      </c>
      <c r="P595" s="15">
        <v>1</v>
      </c>
      <c r="Q595" s="15" t="s">
        <v>910</v>
      </c>
    </row>
    <row r="596" spans="1:17" ht="14.5">
      <c r="A596" s="3" t="s">
        <v>8176</v>
      </c>
      <c r="B596" s="15" t="s">
        <v>1</v>
      </c>
      <c r="C596" s="15" t="s">
        <v>8783</v>
      </c>
      <c r="D596" s="15">
        <v>500</v>
      </c>
      <c r="E596" s="15">
        <v>2</v>
      </c>
      <c r="F596" s="15"/>
      <c r="G596" s="15">
        <v>18</v>
      </c>
      <c r="H596" s="15"/>
      <c r="I596" s="15">
        <v>5</v>
      </c>
      <c r="J596" s="15">
        <v>45</v>
      </c>
      <c r="K596" s="15">
        <v>212</v>
      </c>
      <c r="L596" s="15">
        <v>1</v>
      </c>
      <c r="M596" s="15">
        <v>4.4999999999999998E-2</v>
      </c>
      <c r="N596" s="15">
        <v>12.6</v>
      </c>
      <c r="O596" s="15"/>
      <c r="P596" s="15">
        <v>1</v>
      </c>
      <c r="Q596" s="15" t="s">
        <v>910</v>
      </c>
    </row>
    <row r="597" spans="1:17" ht="14.5">
      <c r="A597" s="3" t="s">
        <v>8177</v>
      </c>
      <c r="B597" s="15" t="s">
        <v>1</v>
      </c>
      <c r="C597" s="15" t="s">
        <v>8784</v>
      </c>
      <c r="D597" s="15">
        <v>410</v>
      </c>
      <c r="E597" s="15">
        <v>2</v>
      </c>
      <c r="F597" s="15"/>
      <c r="G597" s="15">
        <v>18</v>
      </c>
      <c r="H597" s="15"/>
      <c r="I597" s="15">
        <v>5</v>
      </c>
      <c r="J597" s="15">
        <v>45</v>
      </c>
      <c r="K597" s="15">
        <v>225</v>
      </c>
      <c r="L597" s="15">
        <v>1</v>
      </c>
      <c r="M597" s="15">
        <v>0.1</v>
      </c>
      <c r="N597" s="15">
        <v>12.6</v>
      </c>
      <c r="O597" s="15">
        <v>150</v>
      </c>
      <c r="P597" s="15">
        <v>1</v>
      </c>
      <c r="Q597" s="15" t="s">
        <v>910</v>
      </c>
    </row>
    <row r="598" spans="1:17" ht="14.5">
      <c r="A598" s="3" t="s">
        <v>8178</v>
      </c>
      <c r="B598" s="15" t="s">
        <v>1</v>
      </c>
      <c r="C598" s="15" t="s">
        <v>8160</v>
      </c>
      <c r="D598" s="15">
        <v>200</v>
      </c>
      <c r="E598" s="15">
        <v>2</v>
      </c>
      <c r="F598" s="15">
        <v>17.64</v>
      </c>
      <c r="G598" s="15">
        <v>18</v>
      </c>
      <c r="H598" s="15">
        <v>18.36</v>
      </c>
      <c r="I598" s="15">
        <v>5</v>
      </c>
      <c r="J598" s="15">
        <v>45</v>
      </c>
      <c r="K598" s="15">
        <v>212</v>
      </c>
      <c r="L598" s="15">
        <v>1</v>
      </c>
      <c r="M598" s="15">
        <v>4.4999999999999998E-2</v>
      </c>
      <c r="N598" s="15">
        <v>12.6</v>
      </c>
      <c r="O598" s="15">
        <v>150</v>
      </c>
      <c r="P598" s="15">
        <v>1</v>
      </c>
      <c r="Q598" s="15" t="s">
        <v>910</v>
      </c>
    </row>
    <row r="599" spans="1:17" ht="14.5">
      <c r="A599" s="3" t="s">
        <v>8179</v>
      </c>
      <c r="B599" s="15" t="s">
        <v>1</v>
      </c>
      <c r="C599" s="15" t="s">
        <v>8783</v>
      </c>
      <c r="D599" s="15">
        <v>500</v>
      </c>
      <c r="E599" s="15">
        <v>2</v>
      </c>
      <c r="F599" s="15"/>
      <c r="G599" s="15">
        <v>20</v>
      </c>
      <c r="H599" s="15"/>
      <c r="I599" s="15">
        <v>5</v>
      </c>
      <c r="J599" s="15">
        <v>55</v>
      </c>
      <c r="K599" s="15">
        <v>212</v>
      </c>
      <c r="L599" s="15">
        <v>1</v>
      </c>
      <c r="M599" s="15">
        <v>4.4999999999999998E-2</v>
      </c>
      <c r="N599" s="15">
        <v>14</v>
      </c>
      <c r="O599" s="15"/>
      <c r="P599" s="15">
        <v>1</v>
      </c>
      <c r="Q599" s="15" t="s">
        <v>910</v>
      </c>
    </row>
    <row r="600" spans="1:17" ht="14.5">
      <c r="A600" s="3" t="s">
        <v>8180</v>
      </c>
      <c r="B600" s="15" t="s">
        <v>1</v>
      </c>
      <c r="C600" s="15" t="s">
        <v>8784</v>
      </c>
      <c r="D600" s="15">
        <v>410</v>
      </c>
      <c r="E600" s="15">
        <v>2</v>
      </c>
      <c r="F600" s="15"/>
      <c r="G600" s="15">
        <v>20</v>
      </c>
      <c r="H600" s="15"/>
      <c r="I600" s="15">
        <v>5</v>
      </c>
      <c r="J600" s="15">
        <v>55</v>
      </c>
      <c r="K600" s="15">
        <v>225</v>
      </c>
      <c r="L600" s="15">
        <v>1</v>
      </c>
      <c r="M600" s="15">
        <v>0.1</v>
      </c>
      <c r="N600" s="15">
        <v>14</v>
      </c>
      <c r="O600" s="15">
        <v>150</v>
      </c>
      <c r="P600" s="15">
        <v>1</v>
      </c>
      <c r="Q600" s="15" t="s">
        <v>910</v>
      </c>
    </row>
    <row r="601" spans="1:17" ht="14.5">
      <c r="A601" s="3" t="s">
        <v>8181</v>
      </c>
      <c r="B601" s="15" t="s">
        <v>1</v>
      </c>
      <c r="C601" s="15" t="s">
        <v>8160</v>
      </c>
      <c r="D601" s="15">
        <v>200</v>
      </c>
      <c r="E601" s="15">
        <v>2</v>
      </c>
      <c r="F601" s="15">
        <v>19.600000000000001</v>
      </c>
      <c r="G601" s="15">
        <v>20</v>
      </c>
      <c r="H601" s="15">
        <v>20.399999999999999</v>
      </c>
      <c r="I601" s="15">
        <v>5</v>
      </c>
      <c r="J601" s="15">
        <v>55</v>
      </c>
      <c r="K601" s="15">
        <v>212</v>
      </c>
      <c r="L601" s="15">
        <v>1</v>
      </c>
      <c r="M601" s="15">
        <v>4.4999999999999998E-2</v>
      </c>
      <c r="N601" s="15">
        <v>14</v>
      </c>
      <c r="O601" s="15">
        <v>150</v>
      </c>
      <c r="P601" s="15">
        <v>1</v>
      </c>
      <c r="Q601" s="15" t="s">
        <v>910</v>
      </c>
    </row>
    <row r="602" spans="1:17" ht="14.5">
      <c r="A602" s="3" t="s">
        <v>8182</v>
      </c>
      <c r="B602" s="15" t="s">
        <v>1</v>
      </c>
      <c r="C602" s="15" t="s">
        <v>8783</v>
      </c>
      <c r="D602" s="15">
        <v>500</v>
      </c>
      <c r="E602" s="15">
        <v>2</v>
      </c>
      <c r="F602" s="15"/>
      <c r="G602" s="15">
        <v>22</v>
      </c>
      <c r="H602" s="15"/>
      <c r="I602" s="15">
        <v>5</v>
      </c>
      <c r="J602" s="15">
        <v>55</v>
      </c>
      <c r="K602" s="15">
        <v>235</v>
      </c>
      <c r="L602" s="15">
        <v>1</v>
      </c>
      <c r="M602" s="15">
        <v>4.4999999999999998E-2</v>
      </c>
      <c r="N602" s="15">
        <v>15.4</v>
      </c>
      <c r="O602" s="15"/>
      <c r="P602" s="15">
        <v>1</v>
      </c>
      <c r="Q602" s="15" t="s">
        <v>910</v>
      </c>
    </row>
    <row r="603" spans="1:17" ht="14.5">
      <c r="A603" s="3" t="s">
        <v>8183</v>
      </c>
      <c r="B603" s="15" t="s">
        <v>1</v>
      </c>
      <c r="C603" s="15" t="s">
        <v>8784</v>
      </c>
      <c r="D603" s="15">
        <v>410</v>
      </c>
      <c r="E603" s="15">
        <v>2</v>
      </c>
      <c r="F603" s="15"/>
      <c r="G603" s="15">
        <v>22</v>
      </c>
      <c r="H603" s="15"/>
      <c r="I603" s="15">
        <v>5</v>
      </c>
      <c r="J603" s="15">
        <v>55</v>
      </c>
      <c r="K603" s="15">
        <v>250</v>
      </c>
      <c r="L603" s="15">
        <v>1</v>
      </c>
      <c r="M603" s="15">
        <v>0.1</v>
      </c>
      <c r="N603" s="15">
        <v>15.4</v>
      </c>
      <c r="O603" s="15">
        <v>150</v>
      </c>
      <c r="P603" s="15">
        <v>1</v>
      </c>
      <c r="Q603" s="15" t="s">
        <v>910</v>
      </c>
    </row>
    <row r="604" spans="1:17" ht="14.5">
      <c r="A604" s="3" t="s">
        <v>8184</v>
      </c>
      <c r="B604" s="15" t="s">
        <v>1</v>
      </c>
      <c r="C604" s="15" t="s">
        <v>8160</v>
      </c>
      <c r="D604" s="15">
        <v>200</v>
      </c>
      <c r="E604" s="15">
        <v>2</v>
      </c>
      <c r="F604" s="15">
        <v>21.56</v>
      </c>
      <c r="G604" s="15">
        <v>22</v>
      </c>
      <c r="H604" s="15">
        <v>22.44</v>
      </c>
      <c r="I604" s="15">
        <v>5</v>
      </c>
      <c r="J604" s="15">
        <v>55</v>
      </c>
      <c r="K604" s="15">
        <v>235</v>
      </c>
      <c r="L604" s="15">
        <v>1</v>
      </c>
      <c r="M604" s="15">
        <v>4.4999999999999998E-2</v>
      </c>
      <c r="N604" s="15">
        <v>15.4</v>
      </c>
      <c r="O604" s="15">
        <v>150</v>
      </c>
      <c r="P604" s="15">
        <v>1</v>
      </c>
      <c r="Q604" s="15" t="s">
        <v>910</v>
      </c>
    </row>
    <row r="605" spans="1:17" ht="14.5">
      <c r="A605" s="3" t="s">
        <v>8185</v>
      </c>
      <c r="B605" s="15" t="s">
        <v>1</v>
      </c>
      <c r="C605" s="15" t="s">
        <v>8783</v>
      </c>
      <c r="D605" s="15">
        <v>500</v>
      </c>
      <c r="E605" s="15">
        <v>2</v>
      </c>
      <c r="F605" s="15"/>
      <c r="G605" s="15">
        <v>24</v>
      </c>
      <c r="H605" s="15"/>
      <c r="I605" s="15">
        <v>5</v>
      </c>
      <c r="J605" s="15">
        <v>70</v>
      </c>
      <c r="K605" s="15">
        <v>235</v>
      </c>
      <c r="L605" s="15">
        <v>1</v>
      </c>
      <c r="M605" s="15">
        <v>4.4999999999999998E-2</v>
      </c>
      <c r="N605" s="15">
        <v>16.8</v>
      </c>
      <c r="O605" s="15"/>
      <c r="P605" s="15">
        <v>1</v>
      </c>
      <c r="Q605" s="15" t="s">
        <v>910</v>
      </c>
    </row>
    <row r="606" spans="1:17" ht="14.5">
      <c r="A606" s="3" t="s">
        <v>8186</v>
      </c>
      <c r="B606" s="15" t="s">
        <v>1</v>
      </c>
      <c r="C606" s="15" t="s">
        <v>8784</v>
      </c>
      <c r="D606" s="15">
        <v>410</v>
      </c>
      <c r="E606" s="15">
        <v>2</v>
      </c>
      <c r="F606" s="15"/>
      <c r="G606" s="15">
        <v>24</v>
      </c>
      <c r="H606" s="15"/>
      <c r="I606" s="15">
        <v>5</v>
      </c>
      <c r="J606" s="15">
        <v>70</v>
      </c>
      <c r="K606" s="15">
        <v>250</v>
      </c>
      <c r="L606" s="15">
        <v>1</v>
      </c>
      <c r="M606" s="15">
        <v>0.1</v>
      </c>
      <c r="N606" s="15">
        <v>16.8</v>
      </c>
      <c r="O606" s="15">
        <v>150</v>
      </c>
      <c r="P606" s="15">
        <v>1</v>
      </c>
      <c r="Q606" s="15" t="s">
        <v>910</v>
      </c>
    </row>
    <row r="607" spans="1:17" ht="14.5">
      <c r="A607" s="3" t="s">
        <v>8187</v>
      </c>
      <c r="B607" s="15" t="s">
        <v>1</v>
      </c>
      <c r="C607" s="15" t="s">
        <v>8160</v>
      </c>
      <c r="D607" s="15">
        <v>200</v>
      </c>
      <c r="E607" s="15">
        <v>2</v>
      </c>
      <c r="F607" s="15">
        <v>23.52</v>
      </c>
      <c r="G607" s="15">
        <v>24</v>
      </c>
      <c r="H607" s="15">
        <v>24.48</v>
      </c>
      <c r="I607" s="15">
        <v>5</v>
      </c>
      <c r="J607" s="15">
        <v>70</v>
      </c>
      <c r="K607" s="15">
        <v>235</v>
      </c>
      <c r="L607" s="15">
        <v>1</v>
      </c>
      <c r="M607" s="15">
        <v>4.4999999999999998E-2</v>
      </c>
      <c r="N607" s="15">
        <v>16.8</v>
      </c>
      <c r="O607" s="15">
        <v>150</v>
      </c>
      <c r="P607" s="15">
        <v>1</v>
      </c>
      <c r="Q607" s="15" t="s">
        <v>910</v>
      </c>
    </row>
    <row r="608" spans="1:17" ht="14.5">
      <c r="A608" s="3" t="s">
        <v>8188</v>
      </c>
      <c r="B608" s="15" t="s">
        <v>1</v>
      </c>
      <c r="C608" s="15" t="s">
        <v>8783</v>
      </c>
      <c r="D608" s="15">
        <v>500</v>
      </c>
      <c r="E608" s="15">
        <v>2</v>
      </c>
      <c r="F608" s="15"/>
      <c r="G608" s="15">
        <v>27</v>
      </c>
      <c r="H608" s="15"/>
      <c r="I608" s="15">
        <v>2</v>
      </c>
      <c r="J608" s="15">
        <v>80</v>
      </c>
      <c r="K608" s="15">
        <v>282</v>
      </c>
      <c r="L608" s="15">
        <v>0.5</v>
      </c>
      <c r="M608" s="15">
        <v>4.4999999999999998E-2</v>
      </c>
      <c r="N608" s="15">
        <v>18.899999999999999</v>
      </c>
      <c r="O608" s="15"/>
      <c r="P608" s="15">
        <v>1</v>
      </c>
      <c r="Q608" s="15" t="s">
        <v>910</v>
      </c>
    </row>
    <row r="609" spans="1:17" ht="14.5">
      <c r="A609" s="3" t="s">
        <v>8189</v>
      </c>
      <c r="B609" s="15" t="s">
        <v>1</v>
      </c>
      <c r="C609" s="15" t="s">
        <v>8784</v>
      </c>
      <c r="D609" s="15">
        <v>410</v>
      </c>
      <c r="E609" s="15">
        <v>2</v>
      </c>
      <c r="F609" s="15"/>
      <c r="G609" s="15">
        <v>27</v>
      </c>
      <c r="H609" s="15"/>
      <c r="I609" s="15">
        <v>2</v>
      </c>
      <c r="J609" s="15">
        <v>80</v>
      </c>
      <c r="K609" s="15">
        <v>300</v>
      </c>
      <c r="L609" s="15">
        <v>0.5</v>
      </c>
      <c r="M609" s="15">
        <v>0.1</v>
      </c>
      <c r="N609" s="15">
        <v>18.899999999999999</v>
      </c>
      <c r="O609" s="15">
        <v>150</v>
      </c>
      <c r="P609" s="15">
        <v>1</v>
      </c>
      <c r="Q609" s="15" t="s">
        <v>910</v>
      </c>
    </row>
    <row r="610" spans="1:17" ht="14.5">
      <c r="A610" s="3" t="s">
        <v>8190</v>
      </c>
      <c r="B610" s="15" t="s">
        <v>1</v>
      </c>
      <c r="C610" s="15" t="s">
        <v>8160</v>
      </c>
      <c r="D610" s="15">
        <v>200</v>
      </c>
      <c r="E610" s="15">
        <v>2</v>
      </c>
      <c r="F610" s="15">
        <v>26.46</v>
      </c>
      <c r="G610" s="15">
        <v>27</v>
      </c>
      <c r="H610" s="15">
        <v>27.54</v>
      </c>
      <c r="I610" s="15">
        <v>2</v>
      </c>
      <c r="J610" s="15">
        <v>80</v>
      </c>
      <c r="K610" s="15">
        <v>282</v>
      </c>
      <c r="L610" s="15">
        <v>0.5</v>
      </c>
      <c r="M610" s="15">
        <v>4.4999999999999998E-2</v>
      </c>
      <c r="N610" s="15">
        <v>18.899999999999999</v>
      </c>
      <c r="O610" s="15">
        <v>150</v>
      </c>
      <c r="P610" s="15">
        <v>1</v>
      </c>
      <c r="Q610" s="15" t="s">
        <v>910</v>
      </c>
    </row>
    <row r="611" spans="1:17" ht="14.5">
      <c r="A611" s="3" t="s">
        <v>8191</v>
      </c>
      <c r="B611" s="15" t="s">
        <v>1</v>
      </c>
      <c r="C611" s="15" t="s">
        <v>8783</v>
      </c>
      <c r="D611" s="15">
        <v>500</v>
      </c>
      <c r="E611" s="15">
        <v>2</v>
      </c>
      <c r="F611" s="15"/>
      <c r="G611" s="15">
        <v>2.4</v>
      </c>
      <c r="H611" s="15"/>
      <c r="I611" s="15">
        <v>5</v>
      </c>
      <c r="J611" s="15">
        <v>100</v>
      </c>
      <c r="K611" s="15">
        <v>564</v>
      </c>
      <c r="L611" s="15">
        <v>1</v>
      </c>
      <c r="M611" s="15">
        <v>45</v>
      </c>
      <c r="N611" s="15">
        <v>1</v>
      </c>
      <c r="O611" s="15"/>
      <c r="P611" s="15">
        <v>1</v>
      </c>
      <c r="Q611" s="15" t="s">
        <v>910</v>
      </c>
    </row>
    <row r="612" spans="1:17" ht="14.5">
      <c r="A612" s="3" t="s">
        <v>8192</v>
      </c>
      <c r="B612" s="15" t="s">
        <v>1</v>
      </c>
      <c r="C612" s="15" t="s">
        <v>8784</v>
      </c>
      <c r="D612" s="15">
        <v>410</v>
      </c>
      <c r="E612" s="15">
        <v>2</v>
      </c>
      <c r="F612" s="15"/>
      <c r="G612" s="15">
        <v>2.4</v>
      </c>
      <c r="H612" s="15"/>
      <c r="I612" s="15">
        <v>5</v>
      </c>
      <c r="J612" s="15">
        <v>100</v>
      </c>
      <c r="K612" s="15">
        <v>600</v>
      </c>
      <c r="L612" s="15">
        <v>1</v>
      </c>
      <c r="M612" s="15">
        <v>50</v>
      </c>
      <c r="N612" s="15">
        <v>1</v>
      </c>
      <c r="O612" s="15">
        <v>150</v>
      </c>
      <c r="P612" s="15">
        <v>1</v>
      </c>
      <c r="Q612" s="15" t="s">
        <v>910</v>
      </c>
    </row>
    <row r="613" spans="1:17" ht="14.5">
      <c r="A613" s="3" t="s">
        <v>8193</v>
      </c>
      <c r="B613" s="15" t="s">
        <v>1</v>
      </c>
      <c r="C613" s="15" t="s">
        <v>8160</v>
      </c>
      <c r="D613" s="15">
        <v>200</v>
      </c>
      <c r="E613" s="15">
        <v>2</v>
      </c>
      <c r="F613" s="15">
        <v>2.35</v>
      </c>
      <c r="G613" s="15">
        <v>2.4</v>
      </c>
      <c r="H613" s="15">
        <v>2.4500000000000002</v>
      </c>
      <c r="I613" s="15">
        <v>5</v>
      </c>
      <c r="J613" s="15">
        <v>100</v>
      </c>
      <c r="K613" s="15">
        <v>564</v>
      </c>
      <c r="L613" s="15">
        <v>1</v>
      </c>
      <c r="M613" s="15">
        <v>45</v>
      </c>
      <c r="N613" s="15">
        <v>1</v>
      </c>
      <c r="O613" s="15">
        <v>150</v>
      </c>
      <c r="P613" s="15">
        <v>1</v>
      </c>
      <c r="Q613" s="15" t="s">
        <v>910</v>
      </c>
    </row>
    <row r="614" spans="1:17" ht="14.5">
      <c r="A614" s="3" t="s">
        <v>8194</v>
      </c>
      <c r="B614" s="15" t="s">
        <v>1</v>
      </c>
      <c r="C614" s="15" t="s">
        <v>8783</v>
      </c>
      <c r="D614" s="15">
        <v>500</v>
      </c>
      <c r="E614" s="15">
        <v>2</v>
      </c>
      <c r="F614" s="15"/>
      <c r="G614" s="15">
        <v>2.7</v>
      </c>
      <c r="H614" s="15"/>
      <c r="I614" s="15">
        <v>5</v>
      </c>
      <c r="J614" s="15">
        <v>100</v>
      </c>
      <c r="K614" s="15">
        <v>564</v>
      </c>
      <c r="L614" s="15">
        <v>1</v>
      </c>
      <c r="M614" s="15">
        <v>18</v>
      </c>
      <c r="N614" s="15">
        <v>1</v>
      </c>
      <c r="O614" s="15"/>
      <c r="P614" s="15">
        <v>1</v>
      </c>
      <c r="Q614" s="15" t="s">
        <v>910</v>
      </c>
    </row>
    <row r="615" spans="1:17" ht="14.5">
      <c r="A615" s="3" t="s">
        <v>8195</v>
      </c>
      <c r="B615" s="15" t="s">
        <v>1</v>
      </c>
      <c r="C615" s="15" t="s">
        <v>8784</v>
      </c>
      <c r="D615" s="15">
        <v>410</v>
      </c>
      <c r="E615" s="15">
        <v>2</v>
      </c>
      <c r="F615" s="15"/>
      <c r="G615" s="15">
        <v>2.7</v>
      </c>
      <c r="H615" s="15"/>
      <c r="I615" s="15">
        <v>5</v>
      </c>
      <c r="J615" s="15">
        <v>100</v>
      </c>
      <c r="K615" s="15">
        <v>600</v>
      </c>
      <c r="L615" s="15">
        <v>1</v>
      </c>
      <c r="M615" s="15">
        <v>20</v>
      </c>
      <c r="N615" s="15">
        <v>1</v>
      </c>
      <c r="O615" s="15">
        <v>150</v>
      </c>
      <c r="P615" s="15">
        <v>1</v>
      </c>
      <c r="Q615" s="15" t="s">
        <v>910</v>
      </c>
    </row>
    <row r="616" spans="1:17" ht="14.5">
      <c r="A616" s="3" t="s">
        <v>8196</v>
      </c>
      <c r="B616" s="15" t="s">
        <v>1</v>
      </c>
      <c r="C616" s="15" t="s">
        <v>8160</v>
      </c>
      <c r="D616" s="15">
        <v>200</v>
      </c>
      <c r="E616" s="15">
        <v>2</v>
      </c>
      <c r="F616" s="15">
        <v>2.65</v>
      </c>
      <c r="G616" s="15">
        <v>2.7</v>
      </c>
      <c r="H616" s="15">
        <v>2.75</v>
      </c>
      <c r="I616" s="15">
        <v>5</v>
      </c>
      <c r="J616" s="15">
        <v>100</v>
      </c>
      <c r="K616" s="15">
        <v>564</v>
      </c>
      <c r="L616" s="15">
        <v>1</v>
      </c>
      <c r="M616" s="15">
        <v>18</v>
      </c>
      <c r="N616" s="15">
        <v>1</v>
      </c>
      <c r="O616" s="15">
        <v>150</v>
      </c>
      <c r="P616" s="15">
        <v>1</v>
      </c>
      <c r="Q616" s="15" t="s">
        <v>910</v>
      </c>
    </row>
    <row r="617" spans="1:17" ht="14.5">
      <c r="A617" s="3" t="s">
        <v>8197</v>
      </c>
      <c r="B617" s="15" t="s">
        <v>1</v>
      </c>
      <c r="C617" s="15" t="s">
        <v>8783</v>
      </c>
      <c r="D617" s="15">
        <v>500</v>
      </c>
      <c r="E617" s="15">
        <v>2</v>
      </c>
      <c r="F617" s="15"/>
      <c r="G617" s="15">
        <v>30</v>
      </c>
      <c r="H617" s="15"/>
      <c r="I617" s="15">
        <v>2</v>
      </c>
      <c r="J617" s="15">
        <v>80</v>
      </c>
      <c r="K617" s="15">
        <v>282</v>
      </c>
      <c r="L617" s="15">
        <v>0.5</v>
      </c>
      <c r="M617" s="15">
        <v>4.4999999999999998E-2</v>
      </c>
      <c r="N617" s="15">
        <v>21</v>
      </c>
      <c r="O617" s="15"/>
      <c r="P617" s="15">
        <v>1</v>
      </c>
      <c r="Q617" s="15" t="s">
        <v>910</v>
      </c>
    </row>
    <row r="618" spans="1:17" ht="14.5">
      <c r="A618" s="3" t="s">
        <v>8198</v>
      </c>
      <c r="B618" s="15" t="s">
        <v>1</v>
      </c>
      <c r="C618" s="15" t="s">
        <v>8784</v>
      </c>
      <c r="D618" s="15">
        <v>410</v>
      </c>
      <c r="E618" s="15">
        <v>2</v>
      </c>
      <c r="F618" s="15"/>
      <c r="G618" s="15">
        <v>30</v>
      </c>
      <c r="H618" s="15"/>
      <c r="I618" s="15">
        <v>2</v>
      </c>
      <c r="J618" s="15">
        <v>80</v>
      </c>
      <c r="K618" s="15">
        <v>300</v>
      </c>
      <c r="L618" s="15">
        <v>0.5</v>
      </c>
      <c r="M618" s="15">
        <v>0.1</v>
      </c>
      <c r="N618" s="15">
        <v>21</v>
      </c>
      <c r="O618" s="15">
        <v>150</v>
      </c>
      <c r="P618" s="15">
        <v>1</v>
      </c>
      <c r="Q618" s="15" t="s">
        <v>910</v>
      </c>
    </row>
    <row r="619" spans="1:17" ht="14.5">
      <c r="A619" s="3" t="s">
        <v>8199</v>
      </c>
      <c r="B619" s="15" t="s">
        <v>1</v>
      </c>
      <c r="C619" s="15" t="s">
        <v>8160</v>
      </c>
      <c r="D619" s="15">
        <v>200</v>
      </c>
      <c r="E619" s="15">
        <v>2</v>
      </c>
      <c r="F619" s="15">
        <v>29.4</v>
      </c>
      <c r="G619" s="15">
        <v>30</v>
      </c>
      <c r="H619" s="15">
        <v>30.6</v>
      </c>
      <c r="I619" s="15">
        <v>2</v>
      </c>
      <c r="J619" s="15">
        <v>80</v>
      </c>
      <c r="K619" s="15">
        <v>282</v>
      </c>
      <c r="L619" s="15">
        <v>0.5</v>
      </c>
      <c r="M619" s="15">
        <v>4.4999999999999998E-2</v>
      </c>
      <c r="N619" s="15">
        <v>21</v>
      </c>
      <c r="O619" s="15">
        <v>150</v>
      </c>
      <c r="P619" s="15">
        <v>1</v>
      </c>
      <c r="Q619" s="15" t="s">
        <v>910</v>
      </c>
    </row>
    <row r="620" spans="1:17" ht="14.5">
      <c r="A620" s="3" t="s">
        <v>8200</v>
      </c>
      <c r="B620" s="15" t="s">
        <v>1</v>
      </c>
      <c r="C620" s="15" t="s">
        <v>8783</v>
      </c>
      <c r="D620" s="15">
        <v>500</v>
      </c>
      <c r="E620" s="15">
        <v>2</v>
      </c>
      <c r="F620" s="15"/>
      <c r="G620" s="15">
        <v>33</v>
      </c>
      <c r="H620" s="15"/>
      <c r="I620" s="15">
        <v>2</v>
      </c>
      <c r="J620" s="15">
        <v>80</v>
      </c>
      <c r="K620" s="15">
        <v>306</v>
      </c>
      <c r="L620" s="15">
        <v>0.5</v>
      </c>
      <c r="M620" s="15">
        <v>4.4999999999999998E-2</v>
      </c>
      <c r="N620" s="15">
        <v>23</v>
      </c>
      <c r="O620" s="15"/>
      <c r="P620" s="15">
        <v>1</v>
      </c>
      <c r="Q620" s="15" t="s">
        <v>910</v>
      </c>
    </row>
    <row r="621" spans="1:17" ht="14.5">
      <c r="A621" s="3" t="s">
        <v>8201</v>
      </c>
      <c r="B621" s="15" t="s">
        <v>1</v>
      </c>
      <c r="C621" s="15" t="s">
        <v>8784</v>
      </c>
      <c r="D621" s="15">
        <v>410</v>
      </c>
      <c r="E621" s="15">
        <v>2</v>
      </c>
      <c r="F621" s="15"/>
      <c r="G621" s="15">
        <v>33</v>
      </c>
      <c r="H621" s="15"/>
      <c r="I621" s="15">
        <v>2</v>
      </c>
      <c r="J621" s="15">
        <v>80</v>
      </c>
      <c r="K621" s="15">
        <v>325</v>
      </c>
      <c r="L621" s="15">
        <v>0.5</v>
      </c>
      <c r="M621" s="15">
        <v>0.1</v>
      </c>
      <c r="N621" s="15">
        <v>23.1</v>
      </c>
      <c r="O621" s="15">
        <v>150</v>
      </c>
      <c r="P621" s="15">
        <v>1</v>
      </c>
      <c r="Q621" s="15" t="s">
        <v>910</v>
      </c>
    </row>
    <row r="622" spans="1:17" ht="14.5">
      <c r="A622" s="3" t="s">
        <v>8202</v>
      </c>
      <c r="B622" s="15" t="s">
        <v>1</v>
      </c>
      <c r="C622" s="15" t="s">
        <v>8160</v>
      </c>
      <c r="D622" s="15">
        <v>200</v>
      </c>
      <c r="E622" s="15">
        <v>2</v>
      </c>
      <c r="F622" s="15">
        <v>32.340000000000003</v>
      </c>
      <c r="G622" s="15">
        <v>33</v>
      </c>
      <c r="H622" s="15">
        <v>33.659999999999997</v>
      </c>
      <c r="I622" s="15">
        <v>2</v>
      </c>
      <c r="J622" s="15">
        <v>80</v>
      </c>
      <c r="K622" s="15">
        <v>306</v>
      </c>
      <c r="L622" s="15">
        <v>0.5</v>
      </c>
      <c r="M622" s="15">
        <v>4.4999999999999998E-2</v>
      </c>
      <c r="N622" s="15">
        <v>23</v>
      </c>
      <c r="O622" s="15">
        <v>150</v>
      </c>
      <c r="P622" s="15">
        <v>1</v>
      </c>
      <c r="Q622" s="15" t="s">
        <v>910</v>
      </c>
    </row>
    <row r="623" spans="1:17" ht="14.5">
      <c r="A623" s="3" t="s">
        <v>8203</v>
      </c>
      <c r="B623" s="15" t="s">
        <v>1</v>
      </c>
      <c r="C623" s="15" t="s">
        <v>8783</v>
      </c>
      <c r="D623" s="15">
        <v>500</v>
      </c>
      <c r="E623" s="15">
        <v>2</v>
      </c>
      <c r="F623" s="15"/>
      <c r="G623" s="15">
        <v>36</v>
      </c>
      <c r="H623" s="15"/>
      <c r="I623" s="15">
        <v>2</v>
      </c>
      <c r="J623" s="15">
        <v>90</v>
      </c>
      <c r="K623" s="15">
        <v>329</v>
      </c>
      <c r="L623" s="15">
        <v>0.5</v>
      </c>
      <c r="M623" s="15">
        <v>4.4999999999999998E-2</v>
      </c>
      <c r="N623" s="15">
        <v>25.3</v>
      </c>
      <c r="O623" s="15"/>
      <c r="P623" s="15">
        <v>1</v>
      </c>
      <c r="Q623" s="15" t="s">
        <v>910</v>
      </c>
    </row>
    <row r="624" spans="1:17" ht="14.5">
      <c r="A624" s="3" t="s">
        <v>8204</v>
      </c>
      <c r="B624" s="15" t="s">
        <v>1</v>
      </c>
      <c r="C624" s="15" t="s">
        <v>8784</v>
      </c>
      <c r="D624" s="15">
        <v>410</v>
      </c>
      <c r="E624" s="15">
        <v>2</v>
      </c>
      <c r="F624" s="15"/>
      <c r="G624" s="15">
        <v>36</v>
      </c>
      <c r="H624" s="15"/>
      <c r="I624" s="15">
        <v>2</v>
      </c>
      <c r="J624" s="15">
        <v>90</v>
      </c>
      <c r="K624" s="15">
        <v>350</v>
      </c>
      <c r="L624" s="15">
        <v>0.5</v>
      </c>
      <c r="M624" s="15">
        <v>0.1</v>
      </c>
      <c r="N624" s="15">
        <v>25.2</v>
      </c>
      <c r="O624" s="15">
        <v>150</v>
      </c>
      <c r="P624" s="15">
        <v>1</v>
      </c>
      <c r="Q624" s="15" t="s">
        <v>910</v>
      </c>
    </row>
    <row r="625" spans="1:17" ht="14.5">
      <c r="A625" s="3" t="s">
        <v>8205</v>
      </c>
      <c r="B625" s="15" t="s">
        <v>1</v>
      </c>
      <c r="C625" s="15" t="s">
        <v>8160</v>
      </c>
      <c r="D625" s="15">
        <v>200</v>
      </c>
      <c r="E625" s="15">
        <v>2</v>
      </c>
      <c r="F625" s="15">
        <v>35.28</v>
      </c>
      <c r="G625" s="15">
        <v>36</v>
      </c>
      <c r="H625" s="15">
        <v>36.72</v>
      </c>
      <c r="I625" s="15">
        <v>2</v>
      </c>
      <c r="J625" s="15">
        <v>90</v>
      </c>
      <c r="K625" s="15">
        <v>329</v>
      </c>
      <c r="L625" s="15">
        <v>0.5</v>
      </c>
      <c r="M625" s="15">
        <v>4.4999999999999998E-2</v>
      </c>
      <c r="N625" s="15">
        <v>25.2</v>
      </c>
      <c r="O625" s="15">
        <v>150</v>
      </c>
      <c r="P625" s="15">
        <v>1</v>
      </c>
      <c r="Q625" s="15" t="s">
        <v>910</v>
      </c>
    </row>
    <row r="626" spans="1:17" ht="14.5">
      <c r="A626" s="3" t="s">
        <v>8206</v>
      </c>
      <c r="B626" s="15" t="s">
        <v>1</v>
      </c>
      <c r="C626" s="15" t="s">
        <v>8783</v>
      </c>
      <c r="D626" s="15">
        <v>500</v>
      </c>
      <c r="E626" s="15">
        <v>2</v>
      </c>
      <c r="F626" s="15"/>
      <c r="G626" s="15">
        <v>39</v>
      </c>
      <c r="H626" s="15"/>
      <c r="I626" s="15">
        <v>2</v>
      </c>
      <c r="J626" s="15">
        <v>130</v>
      </c>
      <c r="K626" s="15">
        <v>329</v>
      </c>
      <c r="L626" s="15">
        <v>0.5</v>
      </c>
      <c r="M626" s="15">
        <v>4.4999999999999998E-2</v>
      </c>
      <c r="N626" s="15">
        <v>27.3</v>
      </c>
      <c r="O626" s="15"/>
      <c r="P626" s="15">
        <v>1</v>
      </c>
      <c r="Q626" s="15" t="s">
        <v>910</v>
      </c>
    </row>
    <row r="627" spans="1:17" ht="14.5">
      <c r="A627" s="3" t="s">
        <v>8207</v>
      </c>
      <c r="B627" s="15" t="s">
        <v>1</v>
      </c>
      <c r="C627" s="15" t="s">
        <v>8784</v>
      </c>
      <c r="D627" s="15">
        <v>410</v>
      </c>
      <c r="E627" s="15">
        <v>2</v>
      </c>
      <c r="F627" s="15"/>
      <c r="G627" s="15">
        <v>39</v>
      </c>
      <c r="H627" s="15"/>
      <c r="I627" s="15">
        <v>2</v>
      </c>
      <c r="J627" s="15">
        <v>130</v>
      </c>
      <c r="K627" s="15">
        <v>350</v>
      </c>
      <c r="L627" s="15">
        <v>0.5</v>
      </c>
      <c r="M627" s="15">
        <v>0.1</v>
      </c>
      <c r="N627" s="15">
        <v>27.3</v>
      </c>
      <c r="O627" s="15">
        <v>150</v>
      </c>
      <c r="P627" s="15">
        <v>1</v>
      </c>
      <c r="Q627" s="15" t="s">
        <v>910</v>
      </c>
    </row>
    <row r="628" spans="1:17" ht="14.5">
      <c r="A628" s="3" t="s">
        <v>8208</v>
      </c>
      <c r="B628" s="15" t="s">
        <v>1</v>
      </c>
      <c r="C628" s="15" t="s">
        <v>8160</v>
      </c>
      <c r="D628" s="15">
        <v>200</v>
      </c>
      <c r="E628" s="15">
        <v>2</v>
      </c>
      <c r="F628" s="15">
        <v>38.22</v>
      </c>
      <c r="G628" s="15">
        <v>39</v>
      </c>
      <c r="H628" s="15">
        <v>39.78</v>
      </c>
      <c r="I628" s="15">
        <v>2</v>
      </c>
      <c r="J628" s="15">
        <v>130</v>
      </c>
      <c r="K628" s="15">
        <v>329</v>
      </c>
      <c r="L628" s="15">
        <v>0.5</v>
      </c>
      <c r="M628" s="15">
        <v>4.4999999999999998E-2</v>
      </c>
      <c r="N628" s="15">
        <v>27.3</v>
      </c>
      <c r="O628" s="15">
        <v>150</v>
      </c>
      <c r="P628" s="15">
        <v>1</v>
      </c>
      <c r="Q628" s="15" t="s">
        <v>910</v>
      </c>
    </row>
    <row r="629" spans="1:17" ht="14.5">
      <c r="A629" s="3" t="s">
        <v>8209</v>
      </c>
      <c r="B629" s="15" t="s">
        <v>1</v>
      </c>
      <c r="C629" s="15" t="s">
        <v>8783</v>
      </c>
      <c r="D629" s="15">
        <v>500</v>
      </c>
      <c r="E629" s="15">
        <v>2</v>
      </c>
      <c r="F629" s="15"/>
      <c r="G629" s="15">
        <v>3</v>
      </c>
      <c r="H629" s="15"/>
      <c r="I629" s="15">
        <v>5</v>
      </c>
      <c r="J629" s="15">
        <v>100</v>
      </c>
      <c r="K629" s="15">
        <v>564</v>
      </c>
      <c r="L629" s="15">
        <v>1</v>
      </c>
      <c r="M629" s="15">
        <v>9</v>
      </c>
      <c r="N629" s="15">
        <v>1</v>
      </c>
      <c r="O629" s="15"/>
      <c r="P629" s="15">
        <v>1</v>
      </c>
      <c r="Q629" s="15" t="s">
        <v>910</v>
      </c>
    </row>
    <row r="630" spans="1:17" ht="14.5">
      <c r="A630" s="3" t="s">
        <v>8210</v>
      </c>
      <c r="B630" s="15" t="s">
        <v>1</v>
      </c>
      <c r="C630" s="15" t="s">
        <v>8784</v>
      </c>
      <c r="D630" s="15">
        <v>410</v>
      </c>
      <c r="E630" s="15">
        <v>2</v>
      </c>
      <c r="F630" s="15"/>
      <c r="G630" s="15">
        <v>3</v>
      </c>
      <c r="H630" s="15"/>
      <c r="I630" s="15">
        <v>5</v>
      </c>
      <c r="J630" s="15">
        <v>95</v>
      </c>
      <c r="K630" s="15">
        <v>600</v>
      </c>
      <c r="L630" s="15">
        <v>1</v>
      </c>
      <c r="M630" s="15">
        <v>10</v>
      </c>
      <c r="N630" s="15">
        <v>1</v>
      </c>
      <c r="O630" s="15">
        <v>150</v>
      </c>
      <c r="P630" s="15">
        <v>1</v>
      </c>
      <c r="Q630" s="15" t="s">
        <v>910</v>
      </c>
    </row>
    <row r="631" spans="1:17" ht="14.5">
      <c r="A631" s="3" t="s">
        <v>8211</v>
      </c>
      <c r="B631" s="15" t="s">
        <v>1</v>
      </c>
      <c r="C631" s="15" t="s">
        <v>8160</v>
      </c>
      <c r="D631" s="15">
        <v>200</v>
      </c>
      <c r="E631" s="15">
        <v>2</v>
      </c>
      <c r="F631" s="15">
        <v>2.94</v>
      </c>
      <c r="G631" s="15">
        <v>3</v>
      </c>
      <c r="H631" s="15">
        <v>3.06</v>
      </c>
      <c r="I631" s="15">
        <v>5</v>
      </c>
      <c r="J631" s="15">
        <v>100</v>
      </c>
      <c r="K631" s="15">
        <v>564</v>
      </c>
      <c r="L631" s="15">
        <v>1</v>
      </c>
      <c r="M631" s="15">
        <v>9</v>
      </c>
      <c r="N631" s="15">
        <v>1</v>
      </c>
      <c r="O631" s="15">
        <v>150</v>
      </c>
      <c r="P631" s="15">
        <v>1</v>
      </c>
      <c r="Q631" s="15" t="s">
        <v>910</v>
      </c>
    </row>
    <row r="632" spans="1:17" ht="14.5">
      <c r="A632" s="3" t="s">
        <v>8212</v>
      </c>
      <c r="B632" s="15" t="s">
        <v>1</v>
      </c>
      <c r="C632" s="15" t="s">
        <v>8783</v>
      </c>
      <c r="D632" s="15">
        <v>500</v>
      </c>
      <c r="E632" s="15">
        <v>2</v>
      </c>
      <c r="F632" s="15"/>
      <c r="G632" s="15">
        <v>3.3</v>
      </c>
      <c r="H632" s="15"/>
      <c r="I632" s="15">
        <v>5</v>
      </c>
      <c r="J632" s="15">
        <v>95</v>
      </c>
      <c r="K632" s="15">
        <v>564</v>
      </c>
      <c r="L632" s="15">
        <v>1</v>
      </c>
      <c r="M632" s="15">
        <v>4.5</v>
      </c>
      <c r="N632" s="15">
        <v>1</v>
      </c>
      <c r="O632" s="15"/>
      <c r="P632" s="15">
        <v>1</v>
      </c>
      <c r="Q632" s="15" t="s">
        <v>910</v>
      </c>
    </row>
    <row r="633" spans="1:17" ht="14.5">
      <c r="A633" s="3" t="s">
        <v>8213</v>
      </c>
      <c r="B633" s="15" t="s">
        <v>1</v>
      </c>
      <c r="C633" s="15" t="s">
        <v>8784</v>
      </c>
      <c r="D633" s="15">
        <v>410</v>
      </c>
      <c r="E633" s="15">
        <v>2</v>
      </c>
      <c r="F633" s="15"/>
      <c r="G633" s="15">
        <v>3.3</v>
      </c>
      <c r="H633" s="15"/>
      <c r="I633" s="15">
        <v>5</v>
      </c>
      <c r="J633" s="15">
        <v>95</v>
      </c>
      <c r="K633" s="15">
        <v>600</v>
      </c>
      <c r="L633" s="15">
        <v>1</v>
      </c>
      <c r="M633" s="15">
        <v>5</v>
      </c>
      <c r="N633" s="15">
        <v>1</v>
      </c>
      <c r="O633" s="15">
        <v>150</v>
      </c>
      <c r="P633" s="15">
        <v>1</v>
      </c>
      <c r="Q633" s="15" t="s">
        <v>910</v>
      </c>
    </row>
    <row r="634" spans="1:17" ht="14.5">
      <c r="A634" s="3" t="s">
        <v>8214</v>
      </c>
      <c r="B634" s="15" t="s">
        <v>1</v>
      </c>
      <c r="C634" s="15" t="s">
        <v>8160</v>
      </c>
      <c r="D634" s="15">
        <v>200</v>
      </c>
      <c r="E634" s="15">
        <v>2</v>
      </c>
      <c r="F634" s="15">
        <v>3.23</v>
      </c>
      <c r="G634" s="15">
        <v>3.3</v>
      </c>
      <c r="H634" s="15">
        <v>3.37</v>
      </c>
      <c r="I634" s="15">
        <v>5</v>
      </c>
      <c r="J634" s="15">
        <v>95</v>
      </c>
      <c r="K634" s="15">
        <v>564</v>
      </c>
      <c r="L634" s="15">
        <v>1</v>
      </c>
      <c r="M634" s="15">
        <v>4.5</v>
      </c>
      <c r="N634" s="15">
        <v>1</v>
      </c>
      <c r="O634" s="15">
        <v>150</v>
      </c>
      <c r="P634" s="15">
        <v>1</v>
      </c>
      <c r="Q634" s="15" t="s">
        <v>910</v>
      </c>
    </row>
    <row r="635" spans="1:17" ht="14.5">
      <c r="A635" s="3" t="s">
        <v>8215</v>
      </c>
      <c r="B635" s="15" t="s">
        <v>1</v>
      </c>
      <c r="C635" s="15" t="s">
        <v>8783</v>
      </c>
      <c r="D635" s="15">
        <v>500</v>
      </c>
      <c r="E635" s="15">
        <v>2</v>
      </c>
      <c r="F635" s="15"/>
      <c r="G635" s="15">
        <v>3.6</v>
      </c>
      <c r="H635" s="15"/>
      <c r="I635" s="15">
        <v>5</v>
      </c>
      <c r="J635" s="15">
        <v>90</v>
      </c>
      <c r="K635" s="15">
        <v>564</v>
      </c>
      <c r="L635" s="15">
        <v>1</v>
      </c>
      <c r="M635" s="15">
        <v>4.5</v>
      </c>
      <c r="N635" s="15">
        <v>1</v>
      </c>
      <c r="O635" s="15"/>
      <c r="P635" s="15">
        <v>1</v>
      </c>
      <c r="Q635" s="15" t="s">
        <v>910</v>
      </c>
    </row>
    <row r="636" spans="1:17" ht="14.5">
      <c r="A636" s="3" t="s">
        <v>8216</v>
      </c>
      <c r="B636" s="15" t="s">
        <v>1</v>
      </c>
      <c r="C636" s="15" t="s">
        <v>8784</v>
      </c>
      <c r="D636" s="15">
        <v>410</v>
      </c>
      <c r="E636" s="15">
        <v>2</v>
      </c>
      <c r="F636" s="15"/>
      <c r="G636" s="15">
        <v>3.6</v>
      </c>
      <c r="H636" s="15"/>
      <c r="I636" s="15">
        <v>5</v>
      </c>
      <c r="J636" s="15">
        <v>90</v>
      </c>
      <c r="K636" s="15">
        <v>600</v>
      </c>
      <c r="L636" s="15">
        <v>1</v>
      </c>
      <c r="M636" s="15">
        <v>5</v>
      </c>
      <c r="N636" s="15">
        <v>1</v>
      </c>
      <c r="O636" s="15">
        <v>150</v>
      </c>
      <c r="P636" s="15">
        <v>1</v>
      </c>
      <c r="Q636" s="15" t="s">
        <v>910</v>
      </c>
    </row>
    <row r="637" spans="1:17" ht="14.5">
      <c r="A637" s="3" t="s">
        <v>8217</v>
      </c>
      <c r="B637" s="15" t="s">
        <v>1</v>
      </c>
      <c r="C637" s="15" t="s">
        <v>8160</v>
      </c>
      <c r="D637" s="15">
        <v>200</v>
      </c>
      <c r="E637" s="15">
        <v>2</v>
      </c>
      <c r="F637" s="15">
        <v>3.53</v>
      </c>
      <c r="G637" s="15">
        <v>3.6</v>
      </c>
      <c r="H637" s="15">
        <v>3.67</v>
      </c>
      <c r="I637" s="15">
        <v>5</v>
      </c>
      <c r="J637" s="15">
        <v>90</v>
      </c>
      <c r="K637" s="15">
        <v>564</v>
      </c>
      <c r="L637" s="15">
        <v>1</v>
      </c>
      <c r="M637" s="15">
        <v>4.5</v>
      </c>
      <c r="N637" s="15">
        <v>1</v>
      </c>
      <c r="O637" s="15">
        <v>150</v>
      </c>
      <c r="P637" s="15">
        <v>1</v>
      </c>
      <c r="Q637" s="15" t="s">
        <v>910</v>
      </c>
    </row>
    <row r="638" spans="1:17" ht="14.5">
      <c r="A638" s="3" t="s">
        <v>8218</v>
      </c>
      <c r="B638" s="15" t="s">
        <v>1</v>
      </c>
      <c r="C638" s="15" t="s">
        <v>8783</v>
      </c>
      <c r="D638" s="15">
        <v>500</v>
      </c>
      <c r="E638" s="15">
        <v>2</v>
      </c>
      <c r="F638" s="15"/>
      <c r="G638" s="15">
        <v>3.9</v>
      </c>
      <c r="H638" s="15"/>
      <c r="I638" s="15">
        <v>5</v>
      </c>
      <c r="J638" s="15">
        <v>90</v>
      </c>
      <c r="K638" s="15">
        <v>564</v>
      </c>
      <c r="L638" s="15">
        <v>1</v>
      </c>
      <c r="M638" s="15">
        <v>2.7</v>
      </c>
      <c r="N638" s="15">
        <v>1</v>
      </c>
      <c r="O638" s="15"/>
      <c r="P638" s="15">
        <v>1</v>
      </c>
      <c r="Q638" s="15" t="s">
        <v>910</v>
      </c>
    </row>
    <row r="639" spans="1:17" ht="14.5">
      <c r="A639" s="3" t="s">
        <v>8219</v>
      </c>
      <c r="B639" s="15" t="s">
        <v>1</v>
      </c>
      <c r="C639" s="15" t="s">
        <v>8784</v>
      </c>
      <c r="D639" s="15">
        <v>410</v>
      </c>
      <c r="E639" s="15">
        <v>2</v>
      </c>
      <c r="F639" s="15"/>
      <c r="G639" s="15">
        <v>3.9</v>
      </c>
      <c r="H639" s="15"/>
      <c r="I639" s="15">
        <v>5</v>
      </c>
      <c r="J639" s="15">
        <v>90</v>
      </c>
      <c r="K639" s="15">
        <v>600</v>
      </c>
      <c r="L639" s="15">
        <v>1</v>
      </c>
      <c r="M639" s="15">
        <v>3</v>
      </c>
      <c r="N639" s="15">
        <v>1</v>
      </c>
      <c r="O639" s="15">
        <v>150</v>
      </c>
      <c r="P639" s="15">
        <v>1</v>
      </c>
      <c r="Q639" s="15" t="s">
        <v>910</v>
      </c>
    </row>
    <row r="640" spans="1:17" ht="14.5">
      <c r="A640" s="3" t="s">
        <v>8220</v>
      </c>
      <c r="B640" s="15" t="s">
        <v>1</v>
      </c>
      <c r="C640" s="15" t="s">
        <v>8160</v>
      </c>
      <c r="D640" s="15">
        <v>200</v>
      </c>
      <c r="E640" s="15">
        <v>2</v>
      </c>
      <c r="F640" s="15">
        <v>3.82</v>
      </c>
      <c r="G640" s="15">
        <v>3.9</v>
      </c>
      <c r="H640" s="15">
        <v>3.98</v>
      </c>
      <c r="I640" s="15">
        <v>5</v>
      </c>
      <c r="J640" s="15">
        <v>90</v>
      </c>
      <c r="K640" s="15">
        <v>564</v>
      </c>
      <c r="L640" s="15">
        <v>1</v>
      </c>
      <c r="M640" s="15">
        <v>2.7</v>
      </c>
      <c r="N640" s="15">
        <v>1</v>
      </c>
      <c r="O640" s="15">
        <v>150</v>
      </c>
      <c r="P640" s="15">
        <v>1</v>
      </c>
      <c r="Q640" s="15" t="s">
        <v>910</v>
      </c>
    </row>
    <row r="641" spans="1:17" ht="14.5">
      <c r="A641" s="3" t="s">
        <v>8221</v>
      </c>
      <c r="B641" s="15" t="s">
        <v>1</v>
      </c>
      <c r="C641" s="15" t="s">
        <v>8783</v>
      </c>
      <c r="D641" s="15">
        <v>500</v>
      </c>
      <c r="E641" s="15">
        <v>2</v>
      </c>
      <c r="F641" s="15"/>
      <c r="G641" s="15">
        <v>43</v>
      </c>
      <c r="H641" s="15"/>
      <c r="I641" s="15">
        <v>2</v>
      </c>
      <c r="J641" s="15">
        <v>150</v>
      </c>
      <c r="K641" s="15">
        <v>353</v>
      </c>
      <c r="L641" s="15">
        <v>0.5</v>
      </c>
      <c r="M641" s="15">
        <v>4.4999999999999998E-2</v>
      </c>
      <c r="N641" s="15">
        <v>30.1</v>
      </c>
      <c r="O641" s="15"/>
      <c r="P641" s="15">
        <v>1</v>
      </c>
      <c r="Q641" s="15" t="s">
        <v>910</v>
      </c>
    </row>
    <row r="642" spans="1:17" ht="14.5">
      <c r="A642" s="3" t="s">
        <v>8222</v>
      </c>
      <c r="B642" s="15" t="s">
        <v>1</v>
      </c>
      <c r="C642" s="15" t="s">
        <v>8784</v>
      </c>
      <c r="D642" s="15">
        <v>410</v>
      </c>
      <c r="E642" s="15">
        <v>2</v>
      </c>
      <c r="F642" s="15"/>
      <c r="G642" s="15">
        <v>43</v>
      </c>
      <c r="H642" s="15"/>
      <c r="I642" s="15">
        <v>2</v>
      </c>
      <c r="J642" s="15">
        <v>130</v>
      </c>
      <c r="K642" s="15">
        <v>350</v>
      </c>
      <c r="L642" s="15">
        <v>0.5</v>
      </c>
      <c r="M642" s="15">
        <v>0.1</v>
      </c>
      <c r="N642" s="15">
        <v>29.4</v>
      </c>
      <c r="O642" s="15">
        <v>150</v>
      </c>
      <c r="P642" s="15">
        <v>1</v>
      </c>
      <c r="Q642" s="15" t="s">
        <v>910</v>
      </c>
    </row>
    <row r="643" spans="1:17" ht="14.5">
      <c r="A643" s="3" t="s">
        <v>8223</v>
      </c>
      <c r="B643" s="15" t="s">
        <v>1</v>
      </c>
      <c r="C643" s="15" t="s">
        <v>8160</v>
      </c>
      <c r="D643" s="15">
        <v>200</v>
      </c>
      <c r="E643" s="15">
        <v>2</v>
      </c>
      <c r="F643" s="15">
        <v>42.14</v>
      </c>
      <c r="G643" s="15">
        <v>43</v>
      </c>
      <c r="H643" s="15">
        <v>43.86</v>
      </c>
      <c r="I643" s="15">
        <v>2</v>
      </c>
      <c r="J643" s="15">
        <v>150</v>
      </c>
      <c r="K643" s="15">
        <v>353</v>
      </c>
      <c r="L643" s="15">
        <v>0.5</v>
      </c>
      <c r="M643" s="15">
        <v>4.4999999999999998E-2</v>
      </c>
      <c r="N643" s="15">
        <v>30.1</v>
      </c>
      <c r="O643" s="15">
        <v>150</v>
      </c>
      <c r="P643" s="15">
        <v>1</v>
      </c>
      <c r="Q643" s="15" t="s">
        <v>910</v>
      </c>
    </row>
    <row r="644" spans="1:17" ht="14.5">
      <c r="A644" s="3" t="s">
        <v>8224</v>
      </c>
      <c r="B644" s="15" t="s">
        <v>1</v>
      </c>
      <c r="C644" s="15" t="s">
        <v>8783</v>
      </c>
      <c r="D644" s="15">
        <v>500</v>
      </c>
      <c r="E644" s="15">
        <v>2</v>
      </c>
      <c r="F644" s="15"/>
      <c r="G644" s="15">
        <v>47</v>
      </c>
      <c r="H644" s="15"/>
      <c r="I644" s="15">
        <v>2</v>
      </c>
      <c r="J644" s="15">
        <v>170</v>
      </c>
      <c r="K644" s="15">
        <v>353</v>
      </c>
      <c r="L644" s="15">
        <v>0.5</v>
      </c>
      <c r="M644" s="15">
        <v>4.4999999999999998E-2</v>
      </c>
      <c r="N644" s="15">
        <v>33</v>
      </c>
      <c r="O644" s="15"/>
      <c r="P644" s="15">
        <v>1</v>
      </c>
      <c r="Q644" s="15" t="s">
        <v>910</v>
      </c>
    </row>
    <row r="645" spans="1:17" ht="14.5">
      <c r="A645" s="3" t="s">
        <v>8225</v>
      </c>
      <c r="B645" s="15" t="s">
        <v>1</v>
      </c>
      <c r="C645" s="15" t="s">
        <v>8784</v>
      </c>
      <c r="D645" s="15">
        <v>410</v>
      </c>
      <c r="E645" s="15">
        <v>2</v>
      </c>
      <c r="F645" s="15"/>
      <c r="G645" s="15">
        <v>47</v>
      </c>
      <c r="H645" s="15"/>
      <c r="I645" s="15">
        <v>2</v>
      </c>
      <c r="J645" s="15">
        <v>100</v>
      </c>
      <c r="K645" s="15">
        <v>750</v>
      </c>
      <c r="L645" s="15">
        <v>1</v>
      </c>
      <c r="M645" s="15">
        <v>0.1</v>
      </c>
      <c r="N645" s="15">
        <v>35</v>
      </c>
      <c r="O645" s="15">
        <v>150</v>
      </c>
      <c r="P645" s="15">
        <v>1</v>
      </c>
      <c r="Q645" s="15" t="s">
        <v>910</v>
      </c>
    </row>
    <row r="646" spans="1:17" ht="14.5">
      <c r="A646" s="3" t="s">
        <v>8226</v>
      </c>
      <c r="B646" s="15" t="s">
        <v>1</v>
      </c>
      <c r="C646" s="15" t="s">
        <v>8160</v>
      </c>
      <c r="D646" s="15">
        <v>200</v>
      </c>
      <c r="E646" s="15">
        <v>2</v>
      </c>
      <c r="F646" s="15">
        <v>46.06</v>
      </c>
      <c r="G646" s="15">
        <v>47</v>
      </c>
      <c r="H646" s="15">
        <v>47.94</v>
      </c>
      <c r="I646" s="15">
        <v>2</v>
      </c>
      <c r="J646" s="15">
        <v>170</v>
      </c>
      <c r="K646" s="15">
        <v>353</v>
      </c>
      <c r="L646" s="15">
        <v>0.5</v>
      </c>
      <c r="M646" s="15">
        <v>4.4999999999999998E-2</v>
      </c>
      <c r="N646" s="15">
        <v>33</v>
      </c>
      <c r="O646" s="15">
        <v>150</v>
      </c>
      <c r="P646" s="15">
        <v>1</v>
      </c>
      <c r="Q646" s="15" t="s">
        <v>910</v>
      </c>
    </row>
    <row r="647" spans="1:17" ht="14.5">
      <c r="A647" s="3" t="s">
        <v>8227</v>
      </c>
      <c r="B647" s="15" t="s">
        <v>1</v>
      </c>
      <c r="C647" s="15" t="s">
        <v>8783</v>
      </c>
      <c r="D647" s="15">
        <v>500</v>
      </c>
      <c r="E647" s="15">
        <v>2</v>
      </c>
      <c r="F647" s="15"/>
      <c r="G647" s="15">
        <v>4.3</v>
      </c>
      <c r="H647" s="15"/>
      <c r="I647" s="15">
        <v>5</v>
      </c>
      <c r="J647" s="15">
        <v>90</v>
      </c>
      <c r="K647" s="15">
        <v>564</v>
      </c>
      <c r="L647" s="15">
        <v>1</v>
      </c>
      <c r="M647" s="15">
        <v>2.7</v>
      </c>
      <c r="N647" s="15">
        <v>1</v>
      </c>
      <c r="O647" s="15"/>
      <c r="P647" s="15">
        <v>1</v>
      </c>
      <c r="Q647" s="15" t="s">
        <v>910</v>
      </c>
    </row>
    <row r="648" spans="1:17" ht="14.5">
      <c r="A648" s="3" t="s">
        <v>8228</v>
      </c>
      <c r="B648" s="15" t="s">
        <v>1</v>
      </c>
      <c r="C648" s="15" t="s">
        <v>8784</v>
      </c>
      <c r="D648" s="15">
        <v>410</v>
      </c>
      <c r="E648" s="15">
        <v>2</v>
      </c>
      <c r="F648" s="15"/>
      <c r="G648" s="15">
        <v>4.3</v>
      </c>
      <c r="H648" s="15"/>
      <c r="I648" s="15">
        <v>5</v>
      </c>
      <c r="J648" s="15">
        <v>90</v>
      </c>
      <c r="K648" s="15">
        <v>600</v>
      </c>
      <c r="L648" s="15">
        <v>1</v>
      </c>
      <c r="M648" s="15">
        <v>3</v>
      </c>
      <c r="N648" s="15">
        <v>1</v>
      </c>
      <c r="O648" s="15">
        <v>150</v>
      </c>
      <c r="P648" s="15">
        <v>1</v>
      </c>
      <c r="Q648" s="15" t="s">
        <v>910</v>
      </c>
    </row>
    <row r="649" spans="1:17" ht="14.5">
      <c r="A649" s="3" t="s">
        <v>8229</v>
      </c>
      <c r="B649" s="15" t="s">
        <v>1</v>
      </c>
      <c r="C649" s="15" t="s">
        <v>8160</v>
      </c>
      <c r="D649" s="15">
        <v>200</v>
      </c>
      <c r="E649" s="15">
        <v>2</v>
      </c>
      <c r="F649" s="15">
        <v>4.21</v>
      </c>
      <c r="G649" s="15">
        <v>4.3</v>
      </c>
      <c r="H649" s="15">
        <v>4.3899999999999997</v>
      </c>
      <c r="I649" s="15">
        <v>5</v>
      </c>
      <c r="J649" s="15">
        <v>90</v>
      </c>
      <c r="K649" s="15">
        <v>564</v>
      </c>
      <c r="L649" s="15">
        <v>1</v>
      </c>
      <c r="M649" s="15">
        <v>2.7</v>
      </c>
      <c r="N649" s="15">
        <v>1</v>
      </c>
      <c r="O649" s="15">
        <v>150</v>
      </c>
      <c r="P649" s="15">
        <v>1</v>
      </c>
      <c r="Q649" s="15" t="s">
        <v>910</v>
      </c>
    </row>
    <row r="650" spans="1:17" ht="14.5">
      <c r="A650" s="3" t="s">
        <v>8230</v>
      </c>
      <c r="B650" s="15" t="s">
        <v>1</v>
      </c>
      <c r="C650" s="15" t="s">
        <v>8783</v>
      </c>
      <c r="D650" s="15">
        <v>500</v>
      </c>
      <c r="E650" s="15">
        <v>2</v>
      </c>
      <c r="F650" s="15"/>
      <c r="G650" s="15">
        <v>4.7</v>
      </c>
      <c r="H650" s="15"/>
      <c r="I650" s="15">
        <v>5</v>
      </c>
      <c r="J650" s="15">
        <v>80</v>
      </c>
      <c r="K650" s="15">
        <v>470</v>
      </c>
      <c r="L650" s="15">
        <v>1</v>
      </c>
      <c r="M650" s="15">
        <v>2.7</v>
      </c>
      <c r="N650" s="15">
        <v>2</v>
      </c>
      <c r="O650" s="15"/>
      <c r="P650" s="15">
        <v>1</v>
      </c>
      <c r="Q650" s="15" t="s">
        <v>910</v>
      </c>
    </row>
    <row r="651" spans="1:17" ht="14.5">
      <c r="A651" s="3" t="s">
        <v>8231</v>
      </c>
      <c r="B651" s="15" t="s">
        <v>1</v>
      </c>
      <c r="C651" s="15" t="s">
        <v>8784</v>
      </c>
      <c r="D651" s="15">
        <v>410</v>
      </c>
      <c r="E651" s="15">
        <v>2</v>
      </c>
      <c r="F651" s="15"/>
      <c r="G651" s="15">
        <v>4.7</v>
      </c>
      <c r="H651" s="15"/>
      <c r="I651" s="15">
        <v>5</v>
      </c>
      <c r="J651" s="15">
        <v>80</v>
      </c>
      <c r="K651" s="15">
        <v>500</v>
      </c>
      <c r="L651" s="15">
        <v>1</v>
      </c>
      <c r="M651" s="15">
        <v>3</v>
      </c>
      <c r="N651" s="15">
        <v>2</v>
      </c>
      <c r="O651" s="15">
        <v>150</v>
      </c>
      <c r="P651" s="15">
        <v>1</v>
      </c>
      <c r="Q651" s="15" t="s">
        <v>910</v>
      </c>
    </row>
    <row r="652" spans="1:17" ht="14.5">
      <c r="A652" s="3" t="s">
        <v>8232</v>
      </c>
      <c r="B652" s="15" t="s">
        <v>1</v>
      </c>
      <c r="C652" s="15" t="s">
        <v>8160</v>
      </c>
      <c r="D652" s="15">
        <v>200</v>
      </c>
      <c r="E652" s="15">
        <v>2</v>
      </c>
      <c r="F652" s="15">
        <v>4.6100000000000003</v>
      </c>
      <c r="G652" s="15">
        <v>4.7</v>
      </c>
      <c r="H652" s="15">
        <v>4.79</v>
      </c>
      <c r="I652" s="15">
        <v>5</v>
      </c>
      <c r="J652" s="15">
        <v>80</v>
      </c>
      <c r="K652" s="15">
        <v>470</v>
      </c>
      <c r="L652" s="15">
        <v>1</v>
      </c>
      <c r="M652" s="15">
        <v>2.7</v>
      </c>
      <c r="N652" s="15">
        <v>2</v>
      </c>
      <c r="O652" s="15">
        <v>150</v>
      </c>
      <c r="P652" s="15">
        <v>1</v>
      </c>
      <c r="Q652" s="15" t="s">
        <v>910</v>
      </c>
    </row>
    <row r="653" spans="1:17" ht="14.5">
      <c r="A653" s="3" t="s">
        <v>8233</v>
      </c>
      <c r="B653" s="15" t="s">
        <v>1</v>
      </c>
      <c r="C653" s="15" t="s">
        <v>8783</v>
      </c>
      <c r="D653" s="15">
        <v>500</v>
      </c>
      <c r="E653" s="15">
        <v>2</v>
      </c>
      <c r="F653" s="15"/>
      <c r="G653" s="15">
        <v>51</v>
      </c>
      <c r="H653" s="15"/>
      <c r="I653" s="15">
        <v>2</v>
      </c>
      <c r="J653" s="15">
        <v>180</v>
      </c>
      <c r="K653" s="15">
        <v>376</v>
      </c>
      <c r="L653" s="15">
        <v>0.5</v>
      </c>
      <c r="M653" s="15">
        <v>4.4999999999999998E-2</v>
      </c>
      <c r="N653" s="15">
        <v>35.700000000000003</v>
      </c>
      <c r="O653" s="15"/>
      <c r="P653" s="15">
        <v>1</v>
      </c>
      <c r="Q653" s="15" t="s">
        <v>910</v>
      </c>
    </row>
    <row r="654" spans="1:17" ht="14.5">
      <c r="A654" s="3" t="s">
        <v>8234</v>
      </c>
      <c r="B654" s="15" t="s">
        <v>1</v>
      </c>
      <c r="C654" s="15" t="s">
        <v>8784</v>
      </c>
      <c r="D654" s="15">
        <v>410</v>
      </c>
      <c r="E654" s="15">
        <v>2</v>
      </c>
      <c r="F654" s="15"/>
      <c r="G654" s="15">
        <v>51</v>
      </c>
      <c r="H654" s="15"/>
      <c r="I654" s="15">
        <v>2</v>
      </c>
      <c r="J654" s="15">
        <v>100</v>
      </c>
      <c r="K654" s="15">
        <v>750</v>
      </c>
      <c r="L654" s="15">
        <v>1</v>
      </c>
      <c r="M654" s="15">
        <v>4.4999999999999998E-2</v>
      </c>
      <c r="N654" s="15">
        <v>35.700000000000003</v>
      </c>
      <c r="O654" s="15">
        <v>150</v>
      </c>
      <c r="P654" s="15">
        <v>1</v>
      </c>
      <c r="Q654" s="15" t="s">
        <v>910</v>
      </c>
    </row>
    <row r="655" spans="1:17" ht="14.5">
      <c r="A655" s="3" t="s">
        <v>8235</v>
      </c>
      <c r="B655" s="15" t="s">
        <v>1</v>
      </c>
      <c r="C655" s="15" t="s">
        <v>8160</v>
      </c>
      <c r="D655" s="15">
        <v>200</v>
      </c>
      <c r="E655" s="15">
        <v>2</v>
      </c>
      <c r="F655" s="15">
        <v>49.98</v>
      </c>
      <c r="G655" s="15">
        <v>51</v>
      </c>
      <c r="H655" s="15">
        <v>52.02</v>
      </c>
      <c r="I655" s="15">
        <v>2</v>
      </c>
      <c r="J655" s="15">
        <v>180</v>
      </c>
      <c r="K655" s="15">
        <v>376</v>
      </c>
      <c r="L655" s="15">
        <v>0.5</v>
      </c>
      <c r="M655" s="15">
        <v>4.4999999999999998E-2</v>
      </c>
      <c r="N655" s="15">
        <v>35.700000000000003</v>
      </c>
      <c r="O655" s="15">
        <v>150</v>
      </c>
      <c r="P655" s="15">
        <v>1</v>
      </c>
      <c r="Q655" s="15" t="s">
        <v>910</v>
      </c>
    </row>
    <row r="656" spans="1:17" ht="14.5">
      <c r="A656" s="3" t="s">
        <v>8236</v>
      </c>
      <c r="B656" s="15" t="s">
        <v>1</v>
      </c>
      <c r="C656" s="15" t="s">
        <v>8783</v>
      </c>
      <c r="D656" s="15">
        <v>500</v>
      </c>
      <c r="E656" s="15">
        <v>2</v>
      </c>
      <c r="F656" s="15"/>
      <c r="G656" s="15">
        <v>56</v>
      </c>
      <c r="H656" s="15"/>
      <c r="I656" s="15">
        <v>2</v>
      </c>
      <c r="J656" s="15">
        <v>200</v>
      </c>
      <c r="K656" s="15">
        <v>400</v>
      </c>
      <c r="L656" s="15">
        <v>0.5</v>
      </c>
      <c r="M656" s="15">
        <v>4.4999999999999998E-2</v>
      </c>
      <c r="N656" s="15">
        <v>39.200000000000003</v>
      </c>
      <c r="O656" s="15"/>
      <c r="P656" s="15">
        <v>1</v>
      </c>
      <c r="Q656" s="15" t="s">
        <v>910</v>
      </c>
    </row>
    <row r="657" spans="1:17" ht="14.5">
      <c r="A657" s="3" t="s">
        <v>8237</v>
      </c>
      <c r="B657" s="15" t="s">
        <v>1</v>
      </c>
      <c r="C657" s="15" t="s">
        <v>8784</v>
      </c>
      <c r="D657" s="15">
        <v>410</v>
      </c>
      <c r="E657" s="15">
        <v>2</v>
      </c>
      <c r="F657" s="15"/>
      <c r="G657" s="15">
        <v>56</v>
      </c>
      <c r="H657" s="15"/>
      <c r="I657" s="15">
        <v>2</v>
      </c>
      <c r="J657" s="15">
        <v>200</v>
      </c>
      <c r="K657" s="15">
        <v>400</v>
      </c>
      <c r="L657" s="15">
        <v>0.5</v>
      </c>
      <c r="M657" s="15">
        <v>4.4999999999999998E-2</v>
      </c>
      <c r="N657" s="15">
        <v>39.200000000000003</v>
      </c>
      <c r="O657" s="15">
        <v>150</v>
      </c>
      <c r="P657" s="15">
        <v>1</v>
      </c>
      <c r="Q657" s="15" t="s">
        <v>910</v>
      </c>
    </row>
    <row r="658" spans="1:17" ht="14.5">
      <c r="A658" s="3" t="s">
        <v>8238</v>
      </c>
      <c r="B658" s="15" t="s">
        <v>1</v>
      </c>
      <c r="C658" s="15" t="s">
        <v>8160</v>
      </c>
      <c r="D658" s="15">
        <v>200</v>
      </c>
      <c r="E658" s="15">
        <v>2</v>
      </c>
      <c r="F658" s="15">
        <v>54.88</v>
      </c>
      <c r="G658" s="15">
        <v>56</v>
      </c>
      <c r="H658" s="15">
        <v>57.12</v>
      </c>
      <c r="I658" s="15">
        <v>2</v>
      </c>
      <c r="J658" s="15">
        <v>200</v>
      </c>
      <c r="K658" s="15">
        <v>400</v>
      </c>
      <c r="L658" s="15">
        <v>0.5</v>
      </c>
      <c r="M658" s="15">
        <v>4.4999999999999998E-2</v>
      </c>
      <c r="N658" s="15">
        <v>39.200000000000003</v>
      </c>
      <c r="O658" s="15">
        <v>150</v>
      </c>
      <c r="P658" s="15">
        <v>1</v>
      </c>
      <c r="Q658" s="15" t="s">
        <v>910</v>
      </c>
    </row>
    <row r="659" spans="1:17" ht="14.5">
      <c r="A659" s="3" t="s">
        <v>8239</v>
      </c>
      <c r="B659" s="15" t="s">
        <v>1</v>
      </c>
      <c r="C659" s="15" t="s">
        <v>8783</v>
      </c>
      <c r="D659" s="15">
        <v>500</v>
      </c>
      <c r="E659" s="15">
        <v>2</v>
      </c>
      <c r="F659" s="15"/>
      <c r="G659" s="15">
        <v>5.0999999999999996</v>
      </c>
      <c r="H659" s="15"/>
      <c r="I659" s="15">
        <v>5</v>
      </c>
      <c r="J659" s="15">
        <v>60</v>
      </c>
      <c r="K659" s="15">
        <v>451</v>
      </c>
      <c r="L659" s="15">
        <v>1</v>
      </c>
      <c r="M659" s="15">
        <v>1.8</v>
      </c>
      <c r="N659" s="15">
        <v>2</v>
      </c>
      <c r="O659" s="15"/>
      <c r="P659" s="15">
        <v>1</v>
      </c>
      <c r="Q659" s="15" t="s">
        <v>910</v>
      </c>
    </row>
    <row r="660" spans="1:17" ht="14.5">
      <c r="A660" s="3" t="s">
        <v>8240</v>
      </c>
      <c r="B660" s="15" t="s">
        <v>1</v>
      </c>
      <c r="C660" s="15" t="s">
        <v>8784</v>
      </c>
      <c r="D660" s="15">
        <v>410</v>
      </c>
      <c r="E660" s="15">
        <v>2</v>
      </c>
      <c r="F660" s="15"/>
      <c r="G660" s="15">
        <v>5.0999999999999996</v>
      </c>
      <c r="H660" s="15"/>
      <c r="I660" s="15">
        <v>5</v>
      </c>
      <c r="J660" s="15">
        <v>60</v>
      </c>
      <c r="K660" s="15">
        <v>480</v>
      </c>
      <c r="L660" s="15">
        <v>1</v>
      </c>
      <c r="M660" s="15">
        <v>2</v>
      </c>
      <c r="N660" s="15">
        <v>2</v>
      </c>
      <c r="O660" s="15">
        <v>150</v>
      </c>
      <c r="P660" s="15">
        <v>1</v>
      </c>
      <c r="Q660" s="15" t="s">
        <v>910</v>
      </c>
    </row>
    <row r="661" spans="1:17" ht="14.5">
      <c r="A661" s="3" t="s">
        <v>8241</v>
      </c>
      <c r="B661" s="15" t="s">
        <v>1</v>
      </c>
      <c r="C661" s="15" t="s">
        <v>8160</v>
      </c>
      <c r="D661" s="15">
        <v>200</v>
      </c>
      <c r="E661" s="15">
        <v>2</v>
      </c>
      <c r="F661" s="15">
        <v>5</v>
      </c>
      <c r="G661" s="15">
        <v>5.0999999999999996</v>
      </c>
      <c r="H661" s="15">
        <v>5.2</v>
      </c>
      <c r="I661" s="15">
        <v>5</v>
      </c>
      <c r="J661" s="15">
        <v>60</v>
      </c>
      <c r="K661" s="15">
        <v>451</v>
      </c>
      <c r="L661" s="15">
        <v>1</v>
      </c>
      <c r="M661" s="15">
        <v>1.8</v>
      </c>
      <c r="N661" s="15">
        <v>2</v>
      </c>
      <c r="O661" s="15">
        <v>150</v>
      </c>
      <c r="P661" s="15">
        <v>1</v>
      </c>
      <c r="Q661" s="15" t="s">
        <v>910</v>
      </c>
    </row>
    <row r="662" spans="1:17" ht="14.5">
      <c r="A662" s="3" t="s">
        <v>8242</v>
      </c>
      <c r="B662" s="15" t="s">
        <v>1</v>
      </c>
      <c r="C662" s="15" t="s">
        <v>8783</v>
      </c>
      <c r="D662" s="15">
        <v>500</v>
      </c>
      <c r="E662" s="15">
        <v>2</v>
      </c>
      <c r="F662" s="15"/>
      <c r="G662" s="15">
        <v>5.6</v>
      </c>
      <c r="H662" s="15"/>
      <c r="I662" s="15">
        <v>5</v>
      </c>
      <c r="J662" s="15">
        <v>40</v>
      </c>
      <c r="K662" s="15">
        <v>376</v>
      </c>
      <c r="L662" s="15">
        <v>1</v>
      </c>
      <c r="M662" s="15">
        <v>0.9</v>
      </c>
      <c r="N662" s="15">
        <v>2</v>
      </c>
      <c r="O662" s="15"/>
      <c r="P662" s="15">
        <v>1</v>
      </c>
      <c r="Q662" s="15" t="s">
        <v>910</v>
      </c>
    </row>
    <row r="663" spans="1:17" ht="14.5">
      <c r="A663" s="3" t="s">
        <v>8243</v>
      </c>
      <c r="B663" s="15" t="s">
        <v>1</v>
      </c>
      <c r="C663" s="15" t="s">
        <v>8784</v>
      </c>
      <c r="D663" s="15">
        <v>410</v>
      </c>
      <c r="E663" s="15">
        <v>2</v>
      </c>
      <c r="F663" s="15"/>
      <c r="G663" s="15">
        <v>5.6</v>
      </c>
      <c r="H663" s="15"/>
      <c r="I663" s="15">
        <v>5</v>
      </c>
      <c r="J663" s="15">
        <v>40</v>
      </c>
      <c r="K663" s="15">
        <v>400</v>
      </c>
      <c r="L663" s="15">
        <v>1</v>
      </c>
      <c r="M663" s="15">
        <v>1</v>
      </c>
      <c r="N663" s="15">
        <v>2</v>
      </c>
      <c r="O663" s="15">
        <v>150</v>
      </c>
      <c r="P663" s="15">
        <v>1</v>
      </c>
      <c r="Q663" s="15" t="s">
        <v>910</v>
      </c>
    </row>
    <row r="664" spans="1:17" ht="14.5">
      <c r="A664" s="3" t="s">
        <v>8244</v>
      </c>
      <c r="B664" s="15" t="s">
        <v>1</v>
      </c>
      <c r="C664" s="15" t="s">
        <v>8160</v>
      </c>
      <c r="D664" s="15">
        <v>200</v>
      </c>
      <c r="E664" s="15">
        <v>2</v>
      </c>
      <c r="F664" s="15">
        <v>5.49</v>
      </c>
      <c r="G664" s="15">
        <v>5.6</v>
      </c>
      <c r="H664" s="15">
        <v>5.71</v>
      </c>
      <c r="I664" s="15">
        <v>5</v>
      </c>
      <c r="J664" s="15">
        <v>40</v>
      </c>
      <c r="K664" s="15">
        <v>376</v>
      </c>
      <c r="L664" s="15">
        <v>1</v>
      </c>
      <c r="M664" s="15">
        <v>0.9</v>
      </c>
      <c r="N664" s="15">
        <v>2</v>
      </c>
      <c r="O664" s="15">
        <v>150</v>
      </c>
      <c r="P664" s="15">
        <v>1</v>
      </c>
      <c r="Q664" s="15" t="s">
        <v>910</v>
      </c>
    </row>
    <row r="665" spans="1:17" ht="14.5">
      <c r="A665" s="3" t="s">
        <v>8245</v>
      </c>
      <c r="B665" s="15" t="s">
        <v>1</v>
      </c>
      <c r="C665" s="15" t="s">
        <v>8783</v>
      </c>
      <c r="D665" s="15">
        <v>500</v>
      </c>
      <c r="E665" s="15">
        <v>2</v>
      </c>
      <c r="F665" s="15"/>
      <c r="G665" s="15">
        <v>62</v>
      </c>
      <c r="H665" s="15"/>
      <c r="I665" s="15">
        <v>2</v>
      </c>
      <c r="J665" s="15">
        <v>215</v>
      </c>
      <c r="K665" s="15">
        <v>423</v>
      </c>
      <c r="L665" s="15">
        <v>0.5</v>
      </c>
      <c r="M665" s="15">
        <v>4.4999999999999998E-2</v>
      </c>
      <c r="N665" s="15">
        <v>43.4</v>
      </c>
      <c r="O665" s="15"/>
      <c r="P665" s="15">
        <v>1</v>
      </c>
      <c r="Q665" s="15" t="s">
        <v>910</v>
      </c>
    </row>
    <row r="666" spans="1:17" ht="14.5">
      <c r="A666" s="3" t="s">
        <v>8246</v>
      </c>
      <c r="B666" s="15" t="s">
        <v>1</v>
      </c>
      <c r="C666" s="15" t="s">
        <v>8784</v>
      </c>
      <c r="D666" s="15">
        <v>410</v>
      </c>
      <c r="E666" s="15">
        <v>2</v>
      </c>
      <c r="F666" s="15"/>
      <c r="G666" s="15">
        <v>62</v>
      </c>
      <c r="H666" s="15"/>
      <c r="I666" s="15">
        <v>2</v>
      </c>
      <c r="J666" s="15">
        <v>215</v>
      </c>
      <c r="K666" s="15">
        <v>423</v>
      </c>
      <c r="L666" s="15">
        <v>0.5</v>
      </c>
      <c r="M666" s="15">
        <v>4.4999999999999998E-2</v>
      </c>
      <c r="N666" s="15">
        <v>43.4</v>
      </c>
      <c r="O666" s="15">
        <v>150</v>
      </c>
      <c r="P666" s="15">
        <v>1</v>
      </c>
      <c r="Q666" s="15" t="s">
        <v>910</v>
      </c>
    </row>
    <row r="667" spans="1:17" ht="14.5">
      <c r="A667" s="3" t="s">
        <v>8247</v>
      </c>
      <c r="B667" s="15" t="s">
        <v>1</v>
      </c>
      <c r="C667" s="15" t="s">
        <v>8160</v>
      </c>
      <c r="D667" s="15">
        <v>200</v>
      </c>
      <c r="E667" s="15">
        <v>2</v>
      </c>
      <c r="F667" s="15">
        <v>60.76</v>
      </c>
      <c r="G667" s="15">
        <v>62</v>
      </c>
      <c r="H667" s="15">
        <v>63.24</v>
      </c>
      <c r="I667" s="15">
        <v>2</v>
      </c>
      <c r="J667" s="15">
        <v>215</v>
      </c>
      <c r="K667" s="15">
        <v>423</v>
      </c>
      <c r="L667" s="15">
        <v>0.5</v>
      </c>
      <c r="M667" s="15">
        <v>4.4999999999999998E-2</v>
      </c>
      <c r="N667" s="15">
        <v>43.4</v>
      </c>
      <c r="O667" s="15">
        <v>150</v>
      </c>
      <c r="P667" s="15">
        <v>1</v>
      </c>
      <c r="Q667" s="15" t="s">
        <v>910</v>
      </c>
    </row>
    <row r="668" spans="1:17" ht="14.5">
      <c r="A668" s="3" t="s">
        <v>8248</v>
      </c>
      <c r="B668" s="15" t="s">
        <v>1</v>
      </c>
      <c r="C668" s="15" t="s">
        <v>8783</v>
      </c>
      <c r="D668" s="15">
        <v>500</v>
      </c>
      <c r="E668" s="15">
        <v>2</v>
      </c>
      <c r="F668" s="15"/>
      <c r="G668" s="15">
        <v>68</v>
      </c>
      <c r="H668" s="15"/>
      <c r="I668" s="15">
        <v>2</v>
      </c>
      <c r="J668" s="15">
        <v>240</v>
      </c>
      <c r="K668" s="15">
        <v>447</v>
      </c>
      <c r="L668" s="15">
        <v>0.5</v>
      </c>
      <c r="M668" s="15">
        <v>4.4999999999999998E-2</v>
      </c>
      <c r="N668" s="15">
        <v>47.6</v>
      </c>
      <c r="O668" s="15"/>
      <c r="P668" s="15">
        <v>1</v>
      </c>
      <c r="Q668" s="15" t="s">
        <v>910</v>
      </c>
    </row>
    <row r="669" spans="1:17" ht="14.5">
      <c r="A669" s="3" t="s">
        <v>8249</v>
      </c>
      <c r="B669" s="15" t="s">
        <v>1</v>
      </c>
      <c r="C669" s="15" t="s">
        <v>8784</v>
      </c>
      <c r="D669" s="15">
        <v>410</v>
      </c>
      <c r="E669" s="15">
        <v>2</v>
      </c>
      <c r="F669" s="15"/>
      <c r="G669" s="15">
        <v>68</v>
      </c>
      <c r="H669" s="15"/>
      <c r="I669" s="15">
        <v>2</v>
      </c>
      <c r="J669" s="15">
        <v>240</v>
      </c>
      <c r="K669" s="15">
        <v>447</v>
      </c>
      <c r="L669" s="15">
        <v>0.5</v>
      </c>
      <c r="M669" s="15">
        <v>4.4999999999999998E-2</v>
      </c>
      <c r="N669" s="15">
        <v>47.6</v>
      </c>
      <c r="O669" s="15">
        <v>150</v>
      </c>
      <c r="P669" s="15">
        <v>1</v>
      </c>
      <c r="Q669" s="15" t="s">
        <v>910</v>
      </c>
    </row>
    <row r="670" spans="1:17" ht="14.5">
      <c r="A670" s="3" t="s">
        <v>8250</v>
      </c>
      <c r="B670" s="15" t="s">
        <v>1</v>
      </c>
      <c r="C670" s="15" t="s">
        <v>8160</v>
      </c>
      <c r="D670" s="15">
        <v>200</v>
      </c>
      <c r="E670" s="15">
        <v>2</v>
      </c>
      <c r="F670" s="15">
        <v>66.64</v>
      </c>
      <c r="G670" s="15">
        <v>68</v>
      </c>
      <c r="H670" s="15">
        <v>69.36</v>
      </c>
      <c r="I670" s="15">
        <v>2</v>
      </c>
      <c r="J670" s="15">
        <v>240</v>
      </c>
      <c r="K670" s="15">
        <v>447</v>
      </c>
      <c r="L670" s="15">
        <v>0.5</v>
      </c>
      <c r="M670" s="15">
        <v>4.4999999999999998E-2</v>
      </c>
      <c r="N670" s="15">
        <v>47.6</v>
      </c>
      <c r="O670" s="15">
        <v>150</v>
      </c>
      <c r="P670" s="15">
        <v>1</v>
      </c>
      <c r="Q670" s="15" t="s">
        <v>910</v>
      </c>
    </row>
    <row r="671" spans="1:17" ht="14.5">
      <c r="A671" s="3" t="s">
        <v>8251</v>
      </c>
      <c r="B671" s="15" t="s">
        <v>1</v>
      </c>
      <c r="C671" s="15" t="s">
        <v>8783</v>
      </c>
      <c r="D671" s="15">
        <v>500</v>
      </c>
      <c r="E671" s="15">
        <v>2</v>
      </c>
      <c r="F671" s="15"/>
      <c r="G671" s="15">
        <v>6.2</v>
      </c>
      <c r="H671" s="15"/>
      <c r="I671" s="15">
        <v>5</v>
      </c>
      <c r="J671" s="15">
        <v>10</v>
      </c>
      <c r="K671" s="15">
        <v>141</v>
      </c>
      <c r="L671" s="15">
        <v>1</v>
      </c>
      <c r="M671" s="15">
        <v>2.7</v>
      </c>
      <c r="N671" s="15">
        <v>4</v>
      </c>
      <c r="O671" s="15"/>
      <c r="P671" s="15">
        <v>1</v>
      </c>
      <c r="Q671" s="15" t="s">
        <v>910</v>
      </c>
    </row>
    <row r="672" spans="1:17" ht="14.5">
      <c r="A672" s="3" t="s">
        <v>8252</v>
      </c>
      <c r="B672" s="15" t="s">
        <v>1</v>
      </c>
      <c r="C672" s="15" t="s">
        <v>8784</v>
      </c>
      <c r="D672" s="15">
        <v>410</v>
      </c>
      <c r="E672" s="15">
        <v>2</v>
      </c>
      <c r="F672" s="15"/>
      <c r="G672" s="15">
        <v>6.2</v>
      </c>
      <c r="H672" s="15"/>
      <c r="I672" s="15">
        <v>5</v>
      </c>
      <c r="J672" s="15">
        <v>10</v>
      </c>
      <c r="K672" s="15">
        <v>150</v>
      </c>
      <c r="L672" s="15">
        <v>1</v>
      </c>
      <c r="M672" s="15">
        <v>3</v>
      </c>
      <c r="N672" s="15">
        <v>4</v>
      </c>
      <c r="O672" s="15">
        <v>150</v>
      </c>
      <c r="P672" s="15">
        <v>1</v>
      </c>
      <c r="Q672" s="15" t="s">
        <v>910</v>
      </c>
    </row>
    <row r="673" spans="1:17" ht="14.5">
      <c r="A673" s="3" t="s">
        <v>8253</v>
      </c>
      <c r="B673" s="15" t="s">
        <v>1</v>
      </c>
      <c r="C673" s="15" t="s">
        <v>8160</v>
      </c>
      <c r="D673" s="15">
        <v>200</v>
      </c>
      <c r="E673" s="15">
        <v>2</v>
      </c>
      <c r="F673" s="15">
        <v>6.08</v>
      </c>
      <c r="G673" s="15">
        <v>6.2</v>
      </c>
      <c r="H673" s="15">
        <v>6.32</v>
      </c>
      <c r="I673" s="15">
        <v>5</v>
      </c>
      <c r="J673" s="15">
        <v>10</v>
      </c>
      <c r="K673" s="15">
        <v>141</v>
      </c>
      <c r="L673" s="15">
        <v>1</v>
      </c>
      <c r="M673" s="15">
        <v>2.7</v>
      </c>
      <c r="N673" s="15">
        <v>4</v>
      </c>
      <c r="O673" s="15">
        <v>150</v>
      </c>
      <c r="P673" s="15">
        <v>1</v>
      </c>
      <c r="Q673" s="15" t="s">
        <v>910</v>
      </c>
    </row>
    <row r="674" spans="1:17" ht="14.5">
      <c r="A674" s="3" t="s">
        <v>8254</v>
      </c>
      <c r="B674" s="15" t="s">
        <v>1</v>
      </c>
      <c r="C674" s="15" t="s">
        <v>8783</v>
      </c>
      <c r="D674" s="15">
        <v>500</v>
      </c>
      <c r="E674" s="15">
        <v>2</v>
      </c>
      <c r="F674" s="15"/>
      <c r="G674" s="15">
        <v>6.8</v>
      </c>
      <c r="H674" s="15"/>
      <c r="I674" s="15">
        <v>5</v>
      </c>
      <c r="J674" s="15">
        <v>15</v>
      </c>
      <c r="K674" s="15">
        <v>75</v>
      </c>
      <c r="L674" s="15">
        <v>1</v>
      </c>
      <c r="M674" s="15">
        <v>1.8</v>
      </c>
      <c r="N674" s="15">
        <v>4</v>
      </c>
      <c r="O674" s="15"/>
      <c r="P674" s="15">
        <v>1</v>
      </c>
      <c r="Q674" s="15" t="s">
        <v>910</v>
      </c>
    </row>
    <row r="675" spans="1:17" ht="14.5">
      <c r="A675" s="3" t="s">
        <v>8255</v>
      </c>
      <c r="B675" s="15" t="s">
        <v>1</v>
      </c>
      <c r="C675" s="15" t="s">
        <v>8784</v>
      </c>
      <c r="D675" s="15">
        <v>410</v>
      </c>
      <c r="E675" s="15">
        <v>2</v>
      </c>
      <c r="F675" s="15"/>
      <c r="G675" s="15">
        <v>6.8</v>
      </c>
      <c r="H675" s="15"/>
      <c r="I675" s="15">
        <v>5</v>
      </c>
      <c r="J675" s="15">
        <v>15</v>
      </c>
      <c r="K675" s="15">
        <v>80</v>
      </c>
      <c r="L675" s="15">
        <v>1</v>
      </c>
      <c r="M675" s="15">
        <v>2</v>
      </c>
      <c r="N675" s="15">
        <v>4</v>
      </c>
      <c r="O675" s="15">
        <v>150</v>
      </c>
      <c r="P675" s="15">
        <v>1</v>
      </c>
      <c r="Q675" s="15" t="s">
        <v>910</v>
      </c>
    </row>
    <row r="676" spans="1:17" ht="14.5">
      <c r="A676" s="3" t="s">
        <v>8256</v>
      </c>
      <c r="B676" s="15" t="s">
        <v>1</v>
      </c>
      <c r="C676" s="15" t="s">
        <v>8160</v>
      </c>
      <c r="D676" s="15">
        <v>200</v>
      </c>
      <c r="E676" s="15">
        <v>2</v>
      </c>
      <c r="F676" s="15">
        <v>6.66</v>
      </c>
      <c r="G676" s="15">
        <v>6.8</v>
      </c>
      <c r="H676" s="15">
        <v>6.94</v>
      </c>
      <c r="I676" s="15">
        <v>5</v>
      </c>
      <c r="J676" s="15">
        <v>15</v>
      </c>
      <c r="K676" s="15">
        <v>75</v>
      </c>
      <c r="L676" s="15">
        <v>1</v>
      </c>
      <c r="M676" s="15">
        <v>1.8</v>
      </c>
      <c r="N676" s="15">
        <v>4</v>
      </c>
      <c r="O676" s="15">
        <v>150</v>
      </c>
      <c r="P676" s="15">
        <v>1</v>
      </c>
      <c r="Q676" s="15" t="s">
        <v>910</v>
      </c>
    </row>
    <row r="677" spans="1:17" ht="14.5">
      <c r="A677" s="3" t="s">
        <v>8257</v>
      </c>
      <c r="B677" s="15" t="s">
        <v>1</v>
      </c>
      <c r="C677" s="15" t="s">
        <v>8783</v>
      </c>
      <c r="D677" s="15">
        <v>500</v>
      </c>
      <c r="E677" s="15">
        <v>2</v>
      </c>
      <c r="F677" s="15"/>
      <c r="G677" s="15">
        <v>75</v>
      </c>
      <c r="H677" s="15"/>
      <c r="I677" s="15">
        <v>2</v>
      </c>
      <c r="J677" s="15">
        <v>255</v>
      </c>
      <c r="K677" s="15">
        <v>470</v>
      </c>
      <c r="L677" s="15">
        <v>0.5</v>
      </c>
      <c r="M677" s="15">
        <v>4.4999999999999998E-2</v>
      </c>
      <c r="N677" s="15">
        <v>52.5</v>
      </c>
      <c r="O677" s="15"/>
      <c r="P677" s="15">
        <v>1</v>
      </c>
      <c r="Q677" s="15" t="s">
        <v>910</v>
      </c>
    </row>
    <row r="678" spans="1:17" ht="14.5">
      <c r="A678" s="3" t="s">
        <v>8258</v>
      </c>
      <c r="B678" s="15" t="s">
        <v>1</v>
      </c>
      <c r="C678" s="15" t="s">
        <v>8784</v>
      </c>
      <c r="D678" s="15">
        <v>410</v>
      </c>
      <c r="E678" s="15">
        <v>2</v>
      </c>
      <c r="F678" s="15"/>
      <c r="G678" s="15">
        <v>75</v>
      </c>
      <c r="H678" s="15"/>
      <c r="I678" s="15">
        <v>2</v>
      </c>
      <c r="J678" s="15">
        <v>255</v>
      </c>
      <c r="K678" s="15">
        <v>470</v>
      </c>
      <c r="L678" s="15">
        <v>0.5</v>
      </c>
      <c r="M678" s="15">
        <v>4.4999999999999998E-2</v>
      </c>
      <c r="N678" s="15">
        <v>52.5</v>
      </c>
      <c r="O678" s="15">
        <v>150</v>
      </c>
      <c r="P678" s="15">
        <v>1</v>
      </c>
      <c r="Q678" s="15" t="s">
        <v>910</v>
      </c>
    </row>
    <row r="679" spans="1:17" ht="14.5">
      <c r="A679" s="3" t="s">
        <v>8259</v>
      </c>
      <c r="B679" s="15" t="s">
        <v>1</v>
      </c>
      <c r="C679" s="15" t="s">
        <v>8160</v>
      </c>
      <c r="D679" s="15">
        <v>200</v>
      </c>
      <c r="E679" s="15">
        <v>2</v>
      </c>
      <c r="F679" s="15">
        <v>73.5</v>
      </c>
      <c r="G679" s="15">
        <v>75</v>
      </c>
      <c r="H679" s="15">
        <v>76.5</v>
      </c>
      <c r="I679" s="15">
        <v>2</v>
      </c>
      <c r="J679" s="15">
        <v>255</v>
      </c>
      <c r="K679" s="15">
        <v>470</v>
      </c>
      <c r="L679" s="15">
        <v>0.5</v>
      </c>
      <c r="M679" s="15">
        <v>4.4999999999999998E-2</v>
      </c>
      <c r="N679" s="15">
        <v>52.5</v>
      </c>
      <c r="O679" s="15">
        <v>150</v>
      </c>
      <c r="P679" s="15">
        <v>1</v>
      </c>
      <c r="Q679" s="15" t="s">
        <v>910</v>
      </c>
    </row>
    <row r="680" spans="1:17" ht="14.5">
      <c r="A680" s="3" t="s">
        <v>8260</v>
      </c>
      <c r="B680" s="15" t="s">
        <v>1</v>
      </c>
      <c r="C680" s="15" t="s">
        <v>8783</v>
      </c>
      <c r="D680" s="15">
        <v>500</v>
      </c>
      <c r="E680" s="15">
        <v>2</v>
      </c>
      <c r="F680" s="15"/>
      <c r="G680" s="15">
        <v>7.5</v>
      </c>
      <c r="H680" s="15"/>
      <c r="I680" s="15">
        <v>5</v>
      </c>
      <c r="J680" s="15">
        <v>15</v>
      </c>
      <c r="K680" s="15">
        <v>75</v>
      </c>
      <c r="L680" s="15">
        <v>1</v>
      </c>
      <c r="M680" s="15">
        <v>0.9</v>
      </c>
      <c r="N680" s="15">
        <v>5</v>
      </c>
      <c r="O680" s="15"/>
      <c r="P680" s="15">
        <v>1</v>
      </c>
      <c r="Q680" s="15" t="s">
        <v>910</v>
      </c>
    </row>
    <row r="681" spans="1:17" ht="14.5">
      <c r="A681" s="3" t="s">
        <v>8261</v>
      </c>
      <c r="B681" s="15" t="s">
        <v>1</v>
      </c>
      <c r="C681" s="15" t="s">
        <v>8784</v>
      </c>
      <c r="D681" s="15">
        <v>410</v>
      </c>
      <c r="E681" s="15">
        <v>2</v>
      </c>
      <c r="F681" s="15"/>
      <c r="G681" s="15">
        <v>7.5</v>
      </c>
      <c r="H681" s="15"/>
      <c r="I681" s="15">
        <v>5</v>
      </c>
      <c r="J681" s="15">
        <v>15</v>
      </c>
      <c r="K681" s="15">
        <v>80</v>
      </c>
      <c r="L681" s="15">
        <v>1</v>
      </c>
      <c r="M681" s="15">
        <v>1</v>
      </c>
      <c r="N681" s="15">
        <v>5</v>
      </c>
      <c r="O681" s="15">
        <v>150</v>
      </c>
      <c r="P681" s="15">
        <v>1</v>
      </c>
      <c r="Q681" s="15" t="s">
        <v>910</v>
      </c>
    </row>
    <row r="682" spans="1:17" ht="14.5">
      <c r="A682" s="3" t="s">
        <v>8262</v>
      </c>
      <c r="B682" s="15" t="s">
        <v>1</v>
      </c>
      <c r="C682" s="15" t="s">
        <v>8160</v>
      </c>
      <c r="D682" s="15">
        <v>200</v>
      </c>
      <c r="E682" s="15">
        <v>2</v>
      </c>
      <c r="F682" s="15">
        <v>7.35</v>
      </c>
      <c r="G682" s="15">
        <v>7.5</v>
      </c>
      <c r="H682" s="15">
        <v>7.65</v>
      </c>
      <c r="I682" s="15">
        <v>5</v>
      </c>
      <c r="J682" s="15">
        <v>15</v>
      </c>
      <c r="K682" s="15">
        <v>75</v>
      </c>
      <c r="L682" s="15">
        <v>1</v>
      </c>
      <c r="M682" s="15">
        <v>0.9</v>
      </c>
      <c r="N682" s="15">
        <v>5</v>
      </c>
      <c r="O682" s="15">
        <v>150</v>
      </c>
      <c r="P682" s="15">
        <v>1</v>
      </c>
      <c r="Q682" s="15" t="s">
        <v>910</v>
      </c>
    </row>
    <row r="683" spans="1:17" ht="14.5">
      <c r="A683" s="3" t="s">
        <v>8263</v>
      </c>
      <c r="B683" s="15" t="s">
        <v>1</v>
      </c>
      <c r="C683" s="15" t="s">
        <v>8783</v>
      </c>
      <c r="D683" s="15">
        <v>500</v>
      </c>
      <c r="E683" s="15">
        <v>2</v>
      </c>
      <c r="F683" s="15"/>
      <c r="G683" s="15">
        <v>8.1999999999999993</v>
      </c>
      <c r="H683" s="15"/>
      <c r="I683" s="15">
        <v>5</v>
      </c>
      <c r="J683" s="15">
        <v>15</v>
      </c>
      <c r="K683" s="15">
        <v>75</v>
      </c>
      <c r="L683" s="15">
        <v>1</v>
      </c>
      <c r="M683" s="15">
        <v>0.63</v>
      </c>
      <c r="N683" s="15">
        <v>5</v>
      </c>
      <c r="O683" s="15"/>
      <c r="P683" s="15">
        <v>1</v>
      </c>
      <c r="Q683" s="15" t="s">
        <v>910</v>
      </c>
    </row>
    <row r="684" spans="1:17" ht="14.5">
      <c r="A684" s="3" t="s">
        <v>8264</v>
      </c>
      <c r="B684" s="15" t="s">
        <v>1</v>
      </c>
      <c r="C684" s="15" t="s">
        <v>8784</v>
      </c>
      <c r="D684" s="15">
        <v>410</v>
      </c>
      <c r="E684" s="15">
        <v>2</v>
      </c>
      <c r="F684" s="15"/>
      <c r="G684" s="15">
        <v>8.1999999999999993</v>
      </c>
      <c r="H684" s="15"/>
      <c r="I684" s="15">
        <v>5</v>
      </c>
      <c r="J684" s="15">
        <v>15</v>
      </c>
      <c r="K684" s="15">
        <v>80</v>
      </c>
      <c r="L684" s="15">
        <v>1</v>
      </c>
      <c r="M684" s="15">
        <v>0.7</v>
      </c>
      <c r="N684" s="15">
        <v>5</v>
      </c>
      <c r="O684" s="15">
        <v>150</v>
      </c>
      <c r="P684" s="15">
        <v>1</v>
      </c>
      <c r="Q684" s="15" t="s">
        <v>910</v>
      </c>
    </row>
    <row r="685" spans="1:17" ht="14.5">
      <c r="A685" s="3" t="s">
        <v>8265</v>
      </c>
      <c r="B685" s="15" t="s">
        <v>1</v>
      </c>
      <c r="C685" s="15" t="s">
        <v>8160</v>
      </c>
      <c r="D685" s="15">
        <v>200</v>
      </c>
      <c r="E685" s="15">
        <v>2</v>
      </c>
      <c r="F685" s="15">
        <v>8.0399999999999991</v>
      </c>
      <c r="G685" s="15">
        <v>8.1999999999999993</v>
      </c>
      <c r="H685" s="15">
        <v>8.36</v>
      </c>
      <c r="I685" s="15">
        <v>5</v>
      </c>
      <c r="J685" s="15">
        <v>15</v>
      </c>
      <c r="K685" s="15">
        <v>75</v>
      </c>
      <c r="L685" s="15">
        <v>1</v>
      </c>
      <c r="M685" s="15">
        <v>0.63</v>
      </c>
      <c r="N685" s="15">
        <v>5</v>
      </c>
      <c r="O685" s="15">
        <v>150</v>
      </c>
      <c r="P685" s="15">
        <v>1</v>
      </c>
      <c r="Q685" s="15" t="s">
        <v>910</v>
      </c>
    </row>
    <row r="686" spans="1:17" ht="14.5">
      <c r="A686" s="3" t="s">
        <v>8266</v>
      </c>
      <c r="B686" s="15" t="s">
        <v>1</v>
      </c>
      <c r="C686" s="15" t="s">
        <v>8783</v>
      </c>
      <c r="D686" s="15">
        <v>500</v>
      </c>
      <c r="E686" s="15">
        <v>2</v>
      </c>
      <c r="F686" s="15"/>
      <c r="G686" s="15">
        <v>9.1</v>
      </c>
      <c r="H686" s="15"/>
      <c r="I686" s="15">
        <v>5</v>
      </c>
      <c r="J686" s="15">
        <v>15</v>
      </c>
      <c r="K686" s="15">
        <v>94</v>
      </c>
      <c r="L686" s="15">
        <v>1</v>
      </c>
      <c r="M686" s="15">
        <v>0.45</v>
      </c>
      <c r="N686" s="15">
        <v>6</v>
      </c>
      <c r="O686" s="15"/>
      <c r="P686" s="15">
        <v>1</v>
      </c>
      <c r="Q686" s="15" t="s">
        <v>910</v>
      </c>
    </row>
    <row r="687" spans="1:17" ht="14.5">
      <c r="A687" s="3" t="s">
        <v>8267</v>
      </c>
      <c r="B687" s="15" t="s">
        <v>1</v>
      </c>
      <c r="C687" s="15" t="s">
        <v>8784</v>
      </c>
      <c r="D687" s="15">
        <v>410</v>
      </c>
      <c r="E687" s="15">
        <v>2</v>
      </c>
      <c r="F687" s="15"/>
      <c r="G687" s="15">
        <v>9.1</v>
      </c>
      <c r="H687" s="15"/>
      <c r="I687" s="15">
        <v>5</v>
      </c>
      <c r="J687" s="15">
        <v>15</v>
      </c>
      <c r="K687" s="15">
        <v>100</v>
      </c>
      <c r="L687" s="15">
        <v>1</v>
      </c>
      <c r="M687" s="15">
        <v>0.5</v>
      </c>
      <c r="N687" s="15">
        <v>6</v>
      </c>
      <c r="O687" s="15">
        <v>150</v>
      </c>
      <c r="P687" s="15">
        <v>1</v>
      </c>
      <c r="Q687" s="15" t="s">
        <v>910</v>
      </c>
    </row>
    <row r="688" spans="1:17" ht="14.5">
      <c r="A688" s="3" t="s">
        <v>8268</v>
      </c>
      <c r="B688" s="15" t="s">
        <v>1</v>
      </c>
      <c r="C688" s="15" t="s">
        <v>8160</v>
      </c>
      <c r="D688" s="15">
        <v>200</v>
      </c>
      <c r="E688" s="15">
        <v>2</v>
      </c>
      <c r="F688" s="15">
        <v>8.92</v>
      </c>
      <c r="G688" s="15">
        <v>9.1</v>
      </c>
      <c r="H688" s="15">
        <v>9.2799999999999994</v>
      </c>
      <c r="I688" s="15">
        <v>5</v>
      </c>
      <c r="J688" s="15">
        <v>15</v>
      </c>
      <c r="K688" s="15">
        <v>94</v>
      </c>
      <c r="L688" s="15">
        <v>1</v>
      </c>
      <c r="M688" s="15">
        <v>0.45</v>
      </c>
      <c r="N688" s="15">
        <v>6</v>
      </c>
      <c r="O688" s="15">
        <v>150</v>
      </c>
      <c r="P688" s="15">
        <v>1</v>
      </c>
      <c r="Q688" s="15" t="s">
        <v>910</v>
      </c>
    </row>
    <row r="689" spans="1:17" ht="14.5">
      <c r="A689" s="3" t="s">
        <v>8269</v>
      </c>
      <c r="B689" s="15" t="s">
        <v>1</v>
      </c>
      <c r="C689" s="15" t="s">
        <v>8783</v>
      </c>
      <c r="D689" s="15">
        <v>500</v>
      </c>
      <c r="E689" s="15">
        <v>5</v>
      </c>
      <c r="F689" s="15"/>
      <c r="G689" s="15">
        <v>10</v>
      </c>
      <c r="H689" s="15"/>
      <c r="I689" s="15">
        <v>5</v>
      </c>
      <c r="J689" s="15">
        <v>20</v>
      </c>
      <c r="K689" s="15">
        <v>141</v>
      </c>
      <c r="L689" s="15">
        <v>1</v>
      </c>
      <c r="M689" s="15">
        <v>0.18</v>
      </c>
      <c r="N689" s="15">
        <v>7</v>
      </c>
      <c r="O689" s="15"/>
      <c r="P689" s="15">
        <v>1</v>
      </c>
      <c r="Q689" s="15" t="s">
        <v>910</v>
      </c>
    </row>
    <row r="690" spans="1:17" ht="14.5">
      <c r="A690" s="3" t="s">
        <v>8270</v>
      </c>
      <c r="B690" s="15" t="s">
        <v>1</v>
      </c>
      <c r="C690" s="15" t="s">
        <v>8784</v>
      </c>
      <c r="D690" s="15">
        <v>350</v>
      </c>
      <c r="E690" s="15">
        <v>5</v>
      </c>
      <c r="F690" s="15"/>
      <c r="G690" s="15">
        <v>10</v>
      </c>
      <c r="H690" s="15"/>
      <c r="I690" s="15">
        <v>5</v>
      </c>
      <c r="J690" s="15">
        <v>20</v>
      </c>
      <c r="K690" s="15">
        <v>150</v>
      </c>
      <c r="L690" s="15">
        <v>1</v>
      </c>
      <c r="M690" s="15">
        <v>0.2</v>
      </c>
      <c r="N690" s="15">
        <v>7</v>
      </c>
      <c r="O690" s="15">
        <v>150</v>
      </c>
      <c r="P690" s="15">
        <v>1</v>
      </c>
      <c r="Q690" s="15" t="s">
        <v>910</v>
      </c>
    </row>
    <row r="691" spans="1:17" ht="14.5">
      <c r="A691" s="3" t="s">
        <v>8271</v>
      </c>
      <c r="B691" s="15" t="s">
        <v>1</v>
      </c>
      <c r="C691" s="15" t="s">
        <v>7272</v>
      </c>
      <c r="D691" s="15">
        <v>200</v>
      </c>
      <c r="E691" s="15">
        <v>5</v>
      </c>
      <c r="F691" s="15"/>
      <c r="G691" s="15">
        <v>10</v>
      </c>
      <c r="H691" s="15"/>
      <c r="I691" s="15">
        <v>5</v>
      </c>
      <c r="J691" s="15">
        <v>20</v>
      </c>
      <c r="K691" s="15">
        <v>160</v>
      </c>
      <c r="L691" s="15">
        <v>1</v>
      </c>
      <c r="M691" s="15">
        <v>0.1</v>
      </c>
      <c r="N691" s="15">
        <v>7</v>
      </c>
      <c r="O691" s="15"/>
      <c r="P691" s="15">
        <v>1</v>
      </c>
      <c r="Q691" s="15" t="s">
        <v>910</v>
      </c>
    </row>
    <row r="692" spans="1:17" ht="14.5">
      <c r="A692" s="3" t="s">
        <v>8272</v>
      </c>
      <c r="B692" s="15" t="s">
        <v>1</v>
      </c>
      <c r="C692" s="15" t="s">
        <v>8160</v>
      </c>
      <c r="D692" s="15">
        <v>200</v>
      </c>
      <c r="E692" s="15">
        <v>5</v>
      </c>
      <c r="F692" s="15">
        <v>9.5</v>
      </c>
      <c r="G692" s="15">
        <v>10</v>
      </c>
      <c r="H692" s="15">
        <v>10.5</v>
      </c>
      <c r="I692" s="15">
        <v>5</v>
      </c>
      <c r="J692" s="15">
        <v>20</v>
      </c>
      <c r="K692" s="15">
        <v>141</v>
      </c>
      <c r="L692" s="15">
        <v>1</v>
      </c>
      <c r="M692" s="15">
        <v>0.18</v>
      </c>
      <c r="N692" s="15">
        <v>7</v>
      </c>
      <c r="O692" s="15">
        <v>150</v>
      </c>
      <c r="P692" s="15">
        <v>1</v>
      </c>
      <c r="Q692" s="15" t="s">
        <v>910</v>
      </c>
    </row>
    <row r="693" spans="1:17" ht="14.5">
      <c r="A693" s="3" t="s">
        <v>8273</v>
      </c>
      <c r="B693" s="15" t="s">
        <v>1</v>
      </c>
      <c r="C693" s="15" t="s">
        <v>8783</v>
      </c>
      <c r="D693" s="15">
        <v>500</v>
      </c>
      <c r="E693" s="15">
        <v>5</v>
      </c>
      <c r="F693" s="15"/>
      <c r="G693" s="15">
        <v>11</v>
      </c>
      <c r="H693" s="15"/>
      <c r="I693" s="15">
        <v>5</v>
      </c>
      <c r="J693" s="15">
        <v>20</v>
      </c>
      <c r="K693" s="15">
        <v>141</v>
      </c>
      <c r="L693" s="15">
        <v>1</v>
      </c>
      <c r="M693" s="15">
        <v>0.09</v>
      </c>
      <c r="N693" s="15">
        <v>8</v>
      </c>
      <c r="O693" s="15"/>
      <c r="P693" s="15">
        <v>1</v>
      </c>
      <c r="Q693" s="15" t="s">
        <v>910</v>
      </c>
    </row>
    <row r="694" spans="1:17" ht="14.5">
      <c r="A694" s="3" t="s">
        <v>8274</v>
      </c>
      <c r="B694" s="15" t="s">
        <v>1</v>
      </c>
      <c r="C694" s="15" t="s">
        <v>8784</v>
      </c>
      <c r="D694" s="15">
        <v>350</v>
      </c>
      <c r="E694" s="15">
        <v>5</v>
      </c>
      <c r="F694" s="15"/>
      <c r="G694" s="15">
        <v>11</v>
      </c>
      <c r="H694" s="15"/>
      <c r="I694" s="15">
        <v>5</v>
      </c>
      <c r="J694" s="15">
        <v>20</v>
      </c>
      <c r="K694" s="15">
        <v>150</v>
      </c>
      <c r="L694" s="15">
        <v>1</v>
      </c>
      <c r="M694" s="15">
        <v>0.1</v>
      </c>
      <c r="N694" s="15">
        <v>8</v>
      </c>
      <c r="O694" s="15">
        <v>150</v>
      </c>
      <c r="P694" s="15">
        <v>1</v>
      </c>
      <c r="Q694" s="15" t="s">
        <v>910</v>
      </c>
    </row>
    <row r="695" spans="1:17" ht="14.5">
      <c r="A695" s="3" t="s">
        <v>8275</v>
      </c>
      <c r="B695" s="15" t="s">
        <v>1</v>
      </c>
      <c r="C695" s="15" t="s">
        <v>7272</v>
      </c>
      <c r="D695" s="15">
        <v>200</v>
      </c>
      <c r="E695" s="15">
        <v>5</v>
      </c>
      <c r="F695" s="15"/>
      <c r="G695" s="15">
        <v>11</v>
      </c>
      <c r="H695" s="15"/>
      <c r="I695" s="15">
        <v>5</v>
      </c>
      <c r="J695" s="15">
        <v>20</v>
      </c>
      <c r="K695" s="15">
        <v>160</v>
      </c>
      <c r="L695" s="15">
        <v>1</v>
      </c>
      <c r="M695" s="15">
        <v>0.1</v>
      </c>
      <c r="N695" s="15">
        <v>8</v>
      </c>
      <c r="O695" s="15"/>
      <c r="P695" s="15">
        <v>1</v>
      </c>
      <c r="Q695" s="15" t="s">
        <v>910</v>
      </c>
    </row>
    <row r="696" spans="1:17" ht="14.5">
      <c r="A696" s="3" t="s">
        <v>8276</v>
      </c>
      <c r="B696" s="15" t="s">
        <v>1</v>
      </c>
      <c r="C696" s="15" t="s">
        <v>8160</v>
      </c>
      <c r="D696" s="15">
        <v>200</v>
      </c>
      <c r="E696" s="15">
        <v>5</v>
      </c>
      <c r="F696" s="15">
        <v>10.45</v>
      </c>
      <c r="G696" s="15">
        <v>11</v>
      </c>
      <c r="H696" s="15">
        <v>11.55</v>
      </c>
      <c r="I696" s="15">
        <v>5</v>
      </c>
      <c r="J696" s="15">
        <v>20</v>
      </c>
      <c r="K696" s="15">
        <v>141</v>
      </c>
      <c r="L696" s="15">
        <v>1</v>
      </c>
      <c r="M696" s="15">
        <v>0.09</v>
      </c>
      <c r="N696" s="15">
        <v>8</v>
      </c>
      <c r="O696" s="15">
        <v>150</v>
      </c>
      <c r="P696" s="15">
        <v>1</v>
      </c>
      <c r="Q696" s="15" t="s">
        <v>910</v>
      </c>
    </row>
    <row r="697" spans="1:17" ht="14.5">
      <c r="A697" s="3" t="s">
        <v>8277</v>
      </c>
      <c r="B697" s="15" t="s">
        <v>1</v>
      </c>
      <c r="C697" s="15" t="s">
        <v>8783</v>
      </c>
      <c r="D697" s="15">
        <v>500</v>
      </c>
      <c r="E697" s="15">
        <v>5</v>
      </c>
      <c r="F697" s="15"/>
      <c r="G697" s="15">
        <v>12</v>
      </c>
      <c r="H697" s="15"/>
      <c r="I697" s="15">
        <v>5</v>
      </c>
      <c r="J697" s="15">
        <v>25</v>
      </c>
      <c r="K697" s="15">
        <v>141</v>
      </c>
      <c r="L697" s="15">
        <v>1</v>
      </c>
      <c r="M697" s="15">
        <v>0.09</v>
      </c>
      <c r="N697" s="15">
        <v>8</v>
      </c>
      <c r="O697" s="15"/>
      <c r="P697" s="15">
        <v>1</v>
      </c>
      <c r="Q697" s="15" t="s">
        <v>910</v>
      </c>
    </row>
    <row r="698" spans="1:17" ht="14.5">
      <c r="A698" s="3" t="s">
        <v>8278</v>
      </c>
      <c r="B698" s="15" t="s">
        <v>1</v>
      </c>
      <c r="C698" s="15" t="s">
        <v>8784</v>
      </c>
      <c r="D698" s="15">
        <v>350</v>
      </c>
      <c r="E698" s="15">
        <v>5</v>
      </c>
      <c r="F698" s="15"/>
      <c r="G698" s="15">
        <v>12</v>
      </c>
      <c r="H698" s="15"/>
      <c r="I698" s="15">
        <v>5</v>
      </c>
      <c r="J698" s="15">
        <v>25</v>
      </c>
      <c r="K698" s="15">
        <v>150</v>
      </c>
      <c r="L698" s="15">
        <v>1</v>
      </c>
      <c r="M698" s="15">
        <v>0.1</v>
      </c>
      <c r="N698" s="15">
        <v>8</v>
      </c>
      <c r="O698" s="15">
        <v>150</v>
      </c>
      <c r="P698" s="15">
        <v>1</v>
      </c>
      <c r="Q698" s="15" t="s">
        <v>910</v>
      </c>
    </row>
    <row r="699" spans="1:17" ht="14.5">
      <c r="A699" s="3" t="s">
        <v>8279</v>
      </c>
      <c r="B699" s="15" t="s">
        <v>1</v>
      </c>
      <c r="C699" s="15" t="s">
        <v>7272</v>
      </c>
      <c r="D699" s="15">
        <v>200</v>
      </c>
      <c r="E699" s="15">
        <v>5</v>
      </c>
      <c r="F699" s="15"/>
      <c r="G699" s="15">
        <v>12</v>
      </c>
      <c r="H699" s="15"/>
      <c r="I699" s="15">
        <v>5</v>
      </c>
      <c r="J699" s="15">
        <v>25</v>
      </c>
      <c r="K699" s="15">
        <v>80</v>
      </c>
      <c r="L699" s="15">
        <v>1</v>
      </c>
      <c r="M699" s="15">
        <v>0.1</v>
      </c>
      <c r="N699" s="15">
        <v>9</v>
      </c>
      <c r="O699" s="15"/>
      <c r="P699" s="15">
        <v>1</v>
      </c>
      <c r="Q699" s="15" t="s">
        <v>910</v>
      </c>
    </row>
    <row r="700" spans="1:17" ht="14.5">
      <c r="A700" s="3" t="s">
        <v>8280</v>
      </c>
      <c r="B700" s="15" t="s">
        <v>1</v>
      </c>
      <c r="C700" s="15" t="s">
        <v>8160</v>
      </c>
      <c r="D700" s="15">
        <v>200</v>
      </c>
      <c r="E700" s="15">
        <v>5</v>
      </c>
      <c r="F700" s="15">
        <v>11.4</v>
      </c>
      <c r="G700" s="15">
        <v>12</v>
      </c>
      <c r="H700" s="15">
        <v>12.6</v>
      </c>
      <c r="I700" s="15">
        <v>5</v>
      </c>
      <c r="J700" s="15">
        <v>25</v>
      </c>
      <c r="K700" s="15">
        <v>141</v>
      </c>
      <c r="L700" s="15">
        <v>1</v>
      </c>
      <c r="M700" s="15">
        <v>0.09</v>
      </c>
      <c r="N700" s="15">
        <v>8</v>
      </c>
      <c r="O700" s="15">
        <v>150</v>
      </c>
      <c r="P700" s="15">
        <v>1</v>
      </c>
      <c r="Q700" s="15" t="s">
        <v>910</v>
      </c>
    </row>
    <row r="701" spans="1:17" ht="14.5">
      <c r="A701" s="3" t="s">
        <v>8281</v>
      </c>
      <c r="B701" s="15" t="s">
        <v>1</v>
      </c>
      <c r="C701" s="15" t="s">
        <v>8783</v>
      </c>
      <c r="D701" s="15">
        <v>500</v>
      </c>
      <c r="E701" s="15">
        <v>5</v>
      </c>
      <c r="F701" s="15"/>
      <c r="G701" s="15">
        <v>13</v>
      </c>
      <c r="H701" s="15"/>
      <c r="I701" s="15">
        <v>5</v>
      </c>
      <c r="J701" s="15">
        <v>30</v>
      </c>
      <c r="K701" s="15">
        <v>160</v>
      </c>
      <c r="L701" s="15">
        <v>1</v>
      </c>
      <c r="M701" s="15">
        <v>0.09</v>
      </c>
      <c r="N701" s="15">
        <v>8</v>
      </c>
      <c r="O701" s="15"/>
      <c r="P701" s="15">
        <v>1</v>
      </c>
      <c r="Q701" s="15" t="s">
        <v>910</v>
      </c>
    </row>
    <row r="702" spans="1:17" ht="14.5">
      <c r="A702" s="3" t="s">
        <v>8282</v>
      </c>
      <c r="B702" s="15" t="s">
        <v>1</v>
      </c>
      <c r="C702" s="15" t="s">
        <v>8784</v>
      </c>
      <c r="D702" s="15">
        <v>350</v>
      </c>
      <c r="E702" s="15">
        <v>5</v>
      </c>
      <c r="F702" s="15"/>
      <c r="G702" s="15">
        <v>13</v>
      </c>
      <c r="H702" s="15"/>
      <c r="I702" s="15">
        <v>5</v>
      </c>
      <c r="J702" s="15">
        <v>30</v>
      </c>
      <c r="K702" s="15">
        <v>170</v>
      </c>
      <c r="L702" s="15">
        <v>1</v>
      </c>
      <c r="M702" s="15">
        <v>0.1</v>
      </c>
      <c r="N702" s="15">
        <v>8</v>
      </c>
      <c r="O702" s="15">
        <v>150</v>
      </c>
      <c r="P702" s="15">
        <v>1</v>
      </c>
      <c r="Q702" s="15" t="s">
        <v>910</v>
      </c>
    </row>
    <row r="703" spans="1:17" ht="14.5">
      <c r="A703" s="3" t="s">
        <v>8283</v>
      </c>
      <c r="B703" s="15" t="s">
        <v>1</v>
      </c>
      <c r="C703" s="15" t="s">
        <v>7272</v>
      </c>
      <c r="D703" s="15">
        <v>200</v>
      </c>
      <c r="E703" s="15">
        <v>5</v>
      </c>
      <c r="F703" s="15"/>
      <c r="G703" s="15">
        <v>13</v>
      </c>
      <c r="H703" s="15"/>
      <c r="I703" s="15">
        <v>5</v>
      </c>
      <c r="J703" s="15">
        <v>30</v>
      </c>
      <c r="K703" s="15">
        <v>80</v>
      </c>
      <c r="L703" s="15">
        <v>1</v>
      </c>
      <c r="M703" s="15">
        <v>0.1</v>
      </c>
      <c r="N703" s="15">
        <v>10</v>
      </c>
      <c r="O703" s="15"/>
      <c r="P703" s="15">
        <v>1</v>
      </c>
      <c r="Q703" s="15" t="s">
        <v>910</v>
      </c>
    </row>
    <row r="704" spans="1:17" ht="14.5">
      <c r="A704" s="3" t="s">
        <v>8284</v>
      </c>
      <c r="B704" s="15" t="s">
        <v>1</v>
      </c>
      <c r="C704" s="15" t="s">
        <v>8160</v>
      </c>
      <c r="D704" s="15">
        <v>200</v>
      </c>
      <c r="E704" s="15">
        <v>5</v>
      </c>
      <c r="F704" s="15">
        <v>12.35</v>
      </c>
      <c r="G704" s="15">
        <v>13</v>
      </c>
      <c r="H704" s="15">
        <v>13.65</v>
      </c>
      <c r="I704" s="15">
        <v>5</v>
      </c>
      <c r="J704" s="15">
        <v>30</v>
      </c>
      <c r="K704" s="15">
        <v>160</v>
      </c>
      <c r="L704" s="15">
        <v>1</v>
      </c>
      <c r="M704" s="15">
        <v>0.09</v>
      </c>
      <c r="N704" s="15">
        <v>8</v>
      </c>
      <c r="O704" s="15">
        <v>150</v>
      </c>
      <c r="P704" s="15">
        <v>1</v>
      </c>
      <c r="Q704" s="15" t="s">
        <v>910</v>
      </c>
    </row>
    <row r="705" spans="1:17" ht="14.5">
      <c r="A705" s="3" t="s">
        <v>8285</v>
      </c>
      <c r="B705" s="15" t="s">
        <v>1</v>
      </c>
      <c r="C705" s="15" t="s">
        <v>8783</v>
      </c>
      <c r="D705" s="15">
        <v>500</v>
      </c>
      <c r="E705" s="15">
        <v>5</v>
      </c>
      <c r="F705" s="15"/>
      <c r="G705" s="15">
        <v>15</v>
      </c>
      <c r="H705" s="15"/>
      <c r="I705" s="15">
        <v>5</v>
      </c>
      <c r="J705" s="15">
        <v>30</v>
      </c>
      <c r="K705" s="15">
        <v>188</v>
      </c>
      <c r="L705" s="15">
        <v>1</v>
      </c>
      <c r="M705" s="15">
        <v>4.4999999999999998E-2</v>
      </c>
      <c r="N705" s="15">
        <v>10.5</v>
      </c>
      <c r="O705" s="15"/>
      <c r="P705" s="15">
        <v>1</v>
      </c>
      <c r="Q705" s="15" t="s">
        <v>910</v>
      </c>
    </row>
    <row r="706" spans="1:17" ht="14.5">
      <c r="A706" s="3" t="s">
        <v>8286</v>
      </c>
      <c r="B706" s="15" t="s">
        <v>1</v>
      </c>
      <c r="C706" s="15" t="s">
        <v>8784</v>
      </c>
      <c r="D706" s="15">
        <v>350</v>
      </c>
      <c r="E706" s="15">
        <v>5</v>
      </c>
      <c r="F706" s="15"/>
      <c r="G706" s="15">
        <v>15</v>
      </c>
      <c r="H706" s="15"/>
      <c r="I706" s="15">
        <v>5</v>
      </c>
      <c r="J706" s="15">
        <v>30</v>
      </c>
      <c r="K706" s="15">
        <v>200</v>
      </c>
      <c r="L706" s="15">
        <v>1</v>
      </c>
      <c r="M706" s="15">
        <v>0.1</v>
      </c>
      <c r="N706" s="15">
        <v>10.5</v>
      </c>
      <c r="O706" s="15">
        <v>150</v>
      </c>
      <c r="P706" s="15">
        <v>1</v>
      </c>
      <c r="Q706" s="15" t="s">
        <v>910</v>
      </c>
    </row>
    <row r="707" spans="1:17" ht="14.5">
      <c r="A707" s="3" t="s">
        <v>8287</v>
      </c>
      <c r="B707" s="15" t="s">
        <v>1</v>
      </c>
      <c r="C707" s="15" t="s">
        <v>7272</v>
      </c>
      <c r="D707" s="15">
        <v>200</v>
      </c>
      <c r="E707" s="15">
        <v>5</v>
      </c>
      <c r="F707" s="15"/>
      <c r="G707" s="15">
        <v>15</v>
      </c>
      <c r="H707" s="15"/>
      <c r="I707" s="15">
        <v>5</v>
      </c>
      <c r="J707" s="15">
        <v>30</v>
      </c>
      <c r="K707" s="15">
        <v>80</v>
      </c>
      <c r="L707" s="15">
        <v>1</v>
      </c>
      <c r="M707" s="15">
        <v>0.1</v>
      </c>
      <c r="N707" s="15">
        <v>11</v>
      </c>
      <c r="O707" s="15"/>
      <c r="P707" s="15">
        <v>1</v>
      </c>
      <c r="Q707" s="15" t="s">
        <v>910</v>
      </c>
    </row>
    <row r="708" spans="1:17" ht="14.5">
      <c r="A708" s="3" t="s">
        <v>8288</v>
      </c>
      <c r="B708" s="15" t="s">
        <v>1</v>
      </c>
      <c r="C708" s="15" t="s">
        <v>8160</v>
      </c>
      <c r="D708" s="15">
        <v>200</v>
      </c>
      <c r="E708" s="15">
        <v>5</v>
      </c>
      <c r="F708" s="15">
        <v>14.25</v>
      </c>
      <c r="G708" s="15">
        <v>15</v>
      </c>
      <c r="H708" s="15">
        <v>15.75</v>
      </c>
      <c r="I708" s="15">
        <v>5</v>
      </c>
      <c r="J708" s="15">
        <v>30</v>
      </c>
      <c r="K708" s="15">
        <v>188</v>
      </c>
      <c r="L708" s="15">
        <v>1</v>
      </c>
      <c r="M708" s="15">
        <v>4.4999999999999998E-2</v>
      </c>
      <c r="N708" s="15">
        <v>10.5</v>
      </c>
      <c r="O708" s="15">
        <v>150</v>
      </c>
      <c r="P708" s="15">
        <v>1</v>
      </c>
      <c r="Q708" s="15" t="s">
        <v>910</v>
      </c>
    </row>
    <row r="709" spans="1:17" ht="14.5">
      <c r="A709" s="3" t="s">
        <v>8289</v>
      </c>
      <c r="B709" s="15" t="s">
        <v>1</v>
      </c>
      <c r="C709" s="15" t="s">
        <v>8783</v>
      </c>
      <c r="D709" s="15">
        <v>500</v>
      </c>
      <c r="E709" s="15">
        <v>5</v>
      </c>
      <c r="F709" s="15"/>
      <c r="G709" s="15">
        <v>16</v>
      </c>
      <c r="H709" s="15"/>
      <c r="I709" s="15">
        <v>5</v>
      </c>
      <c r="J709" s="15">
        <v>40</v>
      </c>
      <c r="K709" s="15">
        <v>188</v>
      </c>
      <c r="L709" s="15">
        <v>1</v>
      </c>
      <c r="M709" s="15">
        <v>4.4999999999999998E-2</v>
      </c>
      <c r="N709" s="15">
        <v>11.2</v>
      </c>
      <c r="O709" s="15"/>
      <c r="P709" s="15">
        <v>1</v>
      </c>
      <c r="Q709" s="15" t="s">
        <v>910</v>
      </c>
    </row>
    <row r="710" spans="1:17" ht="14.5">
      <c r="A710" s="3" t="s">
        <v>8290</v>
      </c>
      <c r="B710" s="15" t="s">
        <v>1</v>
      </c>
      <c r="C710" s="15" t="s">
        <v>8784</v>
      </c>
      <c r="D710" s="15">
        <v>350</v>
      </c>
      <c r="E710" s="15">
        <v>5</v>
      </c>
      <c r="F710" s="15"/>
      <c r="G710" s="15">
        <v>16</v>
      </c>
      <c r="H710" s="15"/>
      <c r="I710" s="15">
        <v>5</v>
      </c>
      <c r="J710" s="15">
        <v>40</v>
      </c>
      <c r="K710" s="15">
        <v>200</v>
      </c>
      <c r="L710" s="15">
        <v>1</v>
      </c>
      <c r="M710" s="15">
        <v>0.1</v>
      </c>
      <c r="N710" s="15">
        <v>11.2</v>
      </c>
      <c r="O710" s="15">
        <v>150</v>
      </c>
      <c r="P710" s="15">
        <v>1</v>
      </c>
      <c r="Q710" s="15" t="s">
        <v>910</v>
      </c>
    </row>
    <row r="711" spans="1:17" ht="14.5">
      <c r="A711" s="3" t="s">
        <v>8291</v>
      </c>
      <c r="B711" s="15" t="s">
        <v>1</v>
      </c>
      <c r="C711" s="15" t="s">
        <v>7272</v>
      </c>
      <c r="D711" s="15">
        <v>200</v>
      </c>
      <c r="E711" s="15">
        <v>5</v>
      </c>
      <c r="F711" s="15"/>
      <c r="G711" s="15">
        <v>16</v>
      </c>
      <c r="H711" s="15"/>
      <c r="I711" s="15">
        <v>2</v>
      </c>
      <c r="J711" s="15">
        <v>40</v>
      </c>
      <c r="K711" s="15">
        <v>80</v>
      </c>
      <c r="L711" s="15">
        <v>1</v>
      </c>
      <c r="M711" s="15">
        <v>0.1</v>
      </c>
      <c r="N711" s="15">
        <v>12</v>
      </c>
      <c r="O711" s="15"/>
      <c r="P711" s="15">
        <v>1</v>
      </c>
      <c r="Q711" s="15" t="s">
        <v>910</v>
      </c>
    </row>
    <row r="712" spans="1:17" ht="14.5">
      <c r="A712" s="3" t="s">
        <v>8292</v>
      </c>
      <c r="B712" s="15" t="s">
        <v>1</v>
      </c>
      <c r="C712" s="15" t="s">
        <v>8160</v>
      </c>
      <c r="D712" s="15">
        <v>200</v>
      </c>
      <c r="E712" s="15">
        <v>5</v>
      </c>
      <c r="F712" s="15">
        <v>15.2</v>
      </c>
      <c r="G712" s="15">
        <v>16</v>
      </c>
      <c r="H712" s="15">
        <v>16.8</v>
      </c>
      <c r="I712" s="15">
        <v>5</v>
      </c>
      <c r="J712" s="15">
        <v>40</v>
      </c>
      <c r="K712" s="15">
        <v>188</v>
      </c>
      <c r="L712" s="15">
        <v>1</v>
      </c>
      <c r="M712" s="15">
        <v>4.4999999999999998E-2</v>
      </c>
      <c r="N712" s="15">
        <v>11.2</v>
      </c>
      <c r="O712" s="15">
        <v>150</v>
      </c>
      <c r="P712" s="15">
        <v>1</v>
      </c>
      <c r="Q712" s="15" t="s">
        <v>910</v>
      </c>
    </row>
    <row r="713" spans="1:17" ht="14.5">
      <c r="A713" s="3" t="s">
        <v>8293</v>
      </c>
      <c r="B713" s="15" t="s">
        <v>1</v>
      </c>
      <c r="C713" s="15" t="s">
        <v>8783</v>
      </c>
      <c r="D713" s="15">
        <v>500</v>
      </c>
      <c r="E713" s="15">
        <v>5</v>
      </c>
      <c r="F713" s="15"/>
      <c r="G713" s="15">
        <v>18</v>
      </c>
      <c r="H713" s="15"/>
      <c r="I713" s="15">
        <v>5</v>
      </c>
      <c r="J713" s="15">
        <v>45</v>
      </c>
      <c r="K713" s="15">
        <v>212</v>
      </c>
      <c r="L713" s="15">
        <v>1</v>
      </c>
      <c r="M713" s="15">
        <v>4.4999999999999998E-2</v>
      </c>
      <c r="N713" s="15">
        <v>12.6</v>
      </c>
      <c r="O713" s="15"/>
      <c r="P713" s="15">
        <v>1</v>
      </c>
      <c r="Q713" s="15" t="s">
        <v>910</v>
      </c>
    </row>
    <row r="714" spans="1:17" ht="14.5">
      <c r="A714" s="3" t="s">
        <v>8294</v>
      </c>
      <c r="B714" s="15" t="s">
        <v>1</v>
      </c>
      <c r="C714" s="15" t="s">
        <v>8784</v>
      </c>
      <c r="D714" s="15">
        <v>350</v>
      </c>
      <c r="E714" s="15">
        <v>5</v>
      </c>
      <c r="F714" s="15"/>
      <c r="G714" s="15">
        <v>18</v>
      </c>
      <c r="H714" s="15"/>
      <c r="I714" s="15">
        <v>5</v>
      </c>
      <c r="J714" s="15">
        <v>45</v>
      </c>
      <c r="K714" s="15">
        <v>225</v>
      </c>
      <c r="L714" s="15">
        <v>1</v>
      </c>
      <c r="M714" s="15">
        <v>0.1</v>
      </c>
      <c r="N714" s="15">
        <v>12.6</v>
      </c>
      <c r="O714" s="15">
        <v>150</v>
      </c>
      <c r="P714" s="15">
        <v>1</v>
      </c>
      <c r="Q714" s="15" t="s">
        <v>910</v>
      </c>
    </row>
    <row r="715" spans="1:17" ht="14.5">
      <c r="A715" s="3" t="s">
        <v>8295</v>
      </c>
      <c r="B715" s="15" t="s">
        <v>1</v>
      </c>
      <c r="C715" s="15" t="s">
        <v>7272</v>
      </c>
      <c r="D715" s="15">
        <v>200</v>
      </c>
      <c r="E715" s="15">
        <v>5</v>
      </c>
      <c r="F715" s="15"/>
      <c r="G715" s="15">
        <v>18</v>
      </c>
      <c r="H715" s="15"/>
      <c r="I715" s="15">
        <v>2</v>
      </c>
      <c r="J715" s="15">
        <v>45</v>
      </c>
      <c r="K715" s="15">
        <v>80</v>
      </c>
      <c r="L715" s="15">
        <v>1</v>
      </c>
      <c r="M715" s="15">
        <v>0.1</v>
      </c>
      <c r="N715" s="15">
        <v>13</v>
      </c>
      <c r="O715" s="15"/>
      <c r="P715" s="15">
        <v>1</v>
      </c>
      <c r="Q715" s="15" t="s">
        <v>910</v>
      </c>
    </row>
    <row r="716" spans="1:17" ht="14.5">
      <c r="A716" s="3" t="s">
        <v>8296</v>
      </c>
      <c r="B716" s="15" t="s">
        <v>1</v>
      </c>
      <c r="C716" s="15" t="s">
        <v>8160</v>
      </c>
      <c r="D716" s="15">
        <v>200</v>
      </c>
      <c r="E716" s="15">
        <v>5</v>
      </c>
      <c r="F716" s="15">
        <v>17.100000000000001</v>
      </c>
      <c r="G716" s="15">
        <v>18</v>
      </c>
      <c r="H716" s="15">
        <v>18.899999999999999</v>
      </c>
      <c r="I716" s="15">
        <v>5</v>
      </c>
      <c r="J716" s="15">
        <v>45</v>
      </c>
      <c r="K716" s="15">
        <v>212</v>
      </c>
      <c r="L716" s="15">
        <v>1</v>
      </c>
      <c r="M716" s="15">
        <v>4.4999999999999998E-2</v>
      </c>
      <c r="N716" s="15">
        <v>12.6</v>
      </c>
      <c r="O716" s="15">
        <v>150</v>
      </c>
      <c r="P716" s="15">
        <v>1</v>
      </c>
      <c r="Q716" s="15" t="s">
        <v>910</v>
      </c>
    </row>
    <row r="717" spans="1:17" ht="14.5">
      <c r="A717" s="3" t="s">
        <v>8297</v>
      </c>
      <c r="B717" s="15" t="s">
        <v>1</v>
      </c>
      <c r="C717" s="15" t="s">
        <v>8783</v>
      </c>
      <c r="D717" s="15">
        <v>500</v>
      </c>
      <c r="E717" s="15">
        <v>5</v>
      </c>
      <c r="F717" s="15"/>
      <c r="G717" s="15">
        <v>20</v>
      </c>
      <c r="H717" s="15"/>
      <c r="I717" s="15">
        <v>5</v>
      </c>
      <c r="J717" s="15">
        <v>55</v>
      </c>
      <c r="K717" s="15">
        <v>212</v>
      </c>
      <c r="L717" s="15">
        <v>1</v>
      </c>
      <c r="M717" s="15">
        <v>4.4999999999999998E-2</v>
      </c>
      <c r="N717" s="15">
        <v>14</v>
      </c>
      <c r="O717" s="15"/>
      <c r="P717" s="15">
        <v>1</v>
      </c>
      <c r="Q717" s="15" t="s">
        <v>910</v>
      </c>
    </row>
    <row r="718" spans="1:17" ht="14.5">
      <c r="A718" s="3" t="s">
        <v>8298</v>
      </c>
      <c r="B718" s="15" t="s">
        <v>1</v>
      </c>
      <c r="C718" s="15" t="s">
        <v>8784</v>
      </c>
      <c r="D718" s="15">
        <v>350</v>
      </c>
      <c r="E718" s="15">
        <v>5</v>
      </c>
      <c r="F718" s="15"/>
      <c r="G718" s="15">
        <v>20</v>
      </c>
      <c r="H718" s="15"/>
      <c r="I718" s="15">
        <v>5</v>
      </c>
      <c r="J718" s="15">
        <v>55</v>
      </c>
      <c r="K718" s="15">
        <v>225</v>
      </c>
      <c r="L718" s="15">
        <v>1</v>
      </c>
      <c r="M718" s="15">
        <v>0.1</v>
      </c>
      <c r="N718" s="15">
        <v>14</v>
      </c>
      <c r="O718" s="15">
        <v>150</v>
      </c>
      <c r="P718" s="15">
        <v>1</v>
      </c>
      <c r="Q718" s="15" t="s">
        <v>910</v>
      </c>
    </row>
    <row r="719" spans="1:17" ht="14.5">
      <c r="A719" s="3" t="s">
        <v>8299</v>
      </c>
      <c r="B719" s="15" t="s">
        <v>1</v>
      </c>
      <c r="C719" s="15" t="s">
        <v>7272</v>
      </c>
      <c r="D719" s="15">
        <v>200</v>
      </c>
      <c r="E719" s="15">
        <v>5</v>
      </c>
      <c r="F719" s="15"/>
      <c r="G719" s="15">
        <v>20</v>
      </c>
      <c r="H719" s="15"/>
      <c r="I719" s="15">
        <v>2</v>
      </c>
      <c r="J719" s="15">
        <v>55</v>
      </c>
      <c r="K719" s="15">
        <v>100</v>
      </c>
      <c r="L719" s="15">
        <v>1</v>
      </c>
      <c r="M719" s="15">
        <v>0.1</v>
      </c>
      <c r="N719" s="15">
        <v>15</v>
      </c>
      <c r="O719" s="15"/>
      <c r="P719" s="15">
        <v>1</v>
      </c>
      <c r="Q719" s="15" t="s">
        <v>910</v>
      </c>
    </row>
    <row r="720" spans="1:17" ht="14.5">
      <c r="A720" s="3" t="s">
        <v>8300</v>
      </c>
      <c r="B720" s="15" t="s">
        <v>1</v>
      </c>
      <c r="C720" s="15" t="s">
        <v>8160</v>
      </c>
      <c r="D720" s="15">
        <v>200</v>
      </c>
      <c r="E720" s="15">
        <v>5</v>
      </c>
      <c r="F720" s="15">
        <v>19</v>
      </c>
      <c r="G720" s="15">
        <v>20</v>
      </c>
      <c r="H720" s="15">
        <v>21</v>
      </c>
      <c r="I720" s="15">
        <v>5</v>
      </c>
      <c r="J720" s="15">
        <v>55</v>
      </c>
      <c r="K720" s="15">
        <v>212</v>
      </c>
      <c r="L720" s="15">
        <v>1</v>
      </c>
      <c r="M720" s="15">
        <v>4.4999999999999998E-2</v>
      </c>
      <c r="N720" s="15">
        <v>14</v>
      </c>
      <c r="O720" s="15">
        <v>150</v>
      </c>
      <c r="P720" s="15">
        <v>1</v>
      </c>
      <c r="Q720" s="15" t="s">
        <v>910</v>
      </c>
    </row>
    <row r="721" spans="1:17" ht="14.5">
      <c r="A721" s="3" t="s">
        <v>8301</v>
      </c>
      <c r="B721" s="15" t="s">
        <v>1</v>
      </c>
      <c r="C721" s="15" t="s">
        <v>8783</v>
      </c>
      <c r="D721" s="15">
        <v>500</v>
      </c>
      <c r="E721" s="15">
        <v>5</v>
      </c>
      <c r="F721" s="15"/>
      <c r="G721" s="15">
        <v>22</v>
      </c>
      <c r="H721" s="15"/>
      <c r="I721" s="15">
        <v>5</v>
      </c>
      <c r="J721" s="15">
        <v>55</v>
      </c>
      <c r="K721" s="15">
        <v>235</v>
      </c>
      <c r="L721" s="15">
        <v>1</v>
      </c>
      <c r="M721" s="15">
        <v>4.4999999999999998E-2</v>
      </c>
      <c r="N721" s="15">
        <v>15.4</v>
      </c>
      <c r="O721" s="15"/>
      <c r="P721" s="15">
        <v>1</v>
      </c>
      <c r="Q721" s="15" t="s">
        <v>910</v>
      </c>
    </row>
    <row r="722" spans="1:17" ht="14.5">
      <c r="A722" s="3" t="s">
        <v>8302</v>
      </c>
      <c r="B722" s="15" t="s">
        <v>1</v>
      </c>
      <c r="C722" s="15" t="s">
        <v>8784</v>
      </c>
      <c r="D722" s="15">
        <v>350</v>
      </c>
      <c r="E722" s="15">
        <v>5</v>
      </c>
      <c r="F722" s="15"/>
      <c r="G722" s="15">
        <v>22</v>
      </c>
      <c r="H722" s="15"/>
      <c r="I722" s="15">
        <v>5</v>
      </c>
      <c r="J722" s="15">
        <v>55</v>
      </c>
      <c r="K722" s="15">
        <v>250</v>
      </c>
      <c r="L722" s="15">
        <v>1</v>
      </c>
      <c r="M722" s="15">
        <v>0.1</v>
      </c>
      <c r="N722" s="15">
        <v>15.4</v>
      </c>
      <c r="O722" s="15">
        <v>150</v>
      </c>
      <c r="P722" s="15">
        <v>1</v>
      </c>
      <c r="Q722" s="15" t="s">
        <v>910</v>
      </c>
    </row>
    <row r="723" spans="1:17" ht="14.5">
      <c r="A723" s="3" t="s">
        <v>8303</v>
      </c>
      <c r="B723" s="15" t="s">
        <v>1</v>
      </c>
      <c r="C723" s="15" t="s">
        <v>7272</v>
      </c>
      <c r="D723" s="15">
        <v>200</v>
      </c>
      <c r="E723" s="15">
        <v>5</v>
      </c>
      <c r="F723" s="15"/>
      <c r="G723" s="15">
        <v>22</v>
      </c>
      <c r="H723" s="15"/>
      <c r="I723" s="15">
        <v>2</v>
      </c>
      <c r="J723" s="15">
        <v>55</v>
      </c>
      <c r="K723" s="15">
        <v>100</v>
      </c>
      <c r="L723" s="15">
        <v>1</v>
      </c>
      <c r="M723" s="15">
        <v>0.1</v>
      </c>
      <c r="N723" s="15">
        <v>17</v>
      </c>
      <c r="O723" s="15"/>
      <c r="P723" s="15">
        <v>1</v>
      </c>
      <c r="Q723" s="15" t="s">
        <v>910</v>
      </c>
    </row>
    <row r="724" spans="1:17" ht="14.5">
      <c r="A724" s="3" t="s">
        <v>8304</v>
      </c>
      <c r="B724" s="15" t="s">
        <v>1</v>
      </c>
      <c r="C724" s="15" t="s">
        <v>8160</v>
      </c>
      <c r="D724" s="15">
        <v>200</v>
      </c>
      <c r="E724" s="15">
        <v>5</v>
      </c>
      <c r="F724" s="15">
        <v>20.9</v>
      </c>
      <c r="G724" s="15">
        <v>22</v>
      </c>
      <c r="H724" s="15">
        <v>23.1</v>
      </c>
      <c r="I724" s="15">
        <v>5</v>
      </c>
      <c r="J724" s="15">
        <v>55</v>
      </c>
      <c r="K724" s="15">
        <v>235</v>
      </c>
      <c r="L724" s="15">
        <v>1</v>
      </c>
      <c r="M724" s="15">
        <v>4.4999999999999998E-2</v>
      </c>
      <c r="N724" s="15">
        <v>15.4</v>
      </c>
      <c r="O724" s="15">
        <v>150</v>
      </c>
      <c r="P724" s="15">
        <v>1</v>
      </c>
      <c r="Q724" s="15" t="s">
        <v>910</v>
      </c>
    </row>
    <row r="725" spans="1:17" ht="14.5">
      <c r="A725" s="3" t="s">
        <v>8305</v>
      </c>
      <c r="B725" s="15" t="s">
        <v>1</v>
      </c>
      <c r="C725" s="15" t="s">
        <v>8783</v>
      </c>
      <c r="D725" s="15">
        <v>500</v>
      </c>
      <c r="E725" s="15">
        <v>5</v>
      </c>
      <c r="F725" s="15"/>
      <c r="G725" s="15">
        <v>24</v>
      </c>
      <c r="H725" s="15"/>
      <c r="I725" s="15">
        <v>5</v>
      </c>
      <c r="J725" s="15">
        <v>70</v>
      </c>
      <c r="K725" s="15">
        <v>235</v>
      </c>
      <c r="L725" s="15">
        <v>1</v>
      </c>
      <c r="M725" s="15">
        <v>4.4999999999999998E-2</v>
      </c>
      <c r="N725" s="15">
        <v>16.8</v>
      </c>
      <c r="O725" s="15"/>
      <c r="P725" s="15">
        <v>1</v>
      </c>
      <c r="Q725" s="15" t="s">
        <v>910</v>
      </c>
    </row>
    <row r="726" spans="1:17" ht="14.5">
      <c r="A726" s="3" t="s">
        <v>8306</v>
      </c>
      <c r="B726" s="15" t="s">
        <v>1</v>
      </c>
      <c r="C726" s="15" t="s">
        <v>8784</v>
      </c>
      <c r="D726" s="15">
        <v>350</v>
      </c>
      <c r="E726" s="15">
        <v>5</v>
      </c>
      <c r="F726" s="15"/>
      <c r="G726" s="15">
        <v>24</v>
      </c>
      <c r="H726" s="15"/>
      <c r="I726" s="15">
        <v>5</v>
      </c>
      <c r="J726" s="15">
        <v>70</v>
      </c>
      <c r="K726" s="15">
        <v>250</v>
      </c>
      <c r="L726" s="15">
        <v>1</v>
      </c>
      <c r="M726" s="15">
        <v>0.1</v>
      </c>
      <c r="N726" s="15">
        <v>16.8</v>
      </c>
      <c r="O726" s="15">
        <v>150</v>
      </c>
      <c r="P726" s="15">
        <v>1</v>
      </c>
      <c r="Q726" s="15" t="s">
        <v>910</v>
      </c>
    </row>
    <row r="727" spans="1:17" ht="14.5">
      <c r="A727" s="3" t="s">
        <v>8307</v>
      </c>
      <c r="B727" s="15" t="s">
        <v>1</v>
      </c>
      <c r="C727" s="15" t="s">
        <v>7272</v>
      </c>
      <c r="D727" s="15">
        <v>200</v>
      </c>
      <c r="E727" s="15">
        <v>5</v>
      </c>
      <c r="F727" s="15"/>
      <c r="G727" s="15">
        <v>24</v>
      </c>
      <c r="H727" s="15"/>
      <c r="I727" s="15">
        <v>2</v>
      </c>
      <c r="J727" s="15">
        <v>70</v>
      </c>
      <c r="K727" s="15">
        <v>120</v>
      </c>
      <c r="L727" s="15">
        <v>1</v>
      </c>
      <c r="M727" s="15">
        <v>0.1</v>
      </c>
      <c r="N727" s="15">
        <v>19</v>
      </c>
      <c r="O727" s="15"/>
      <c r="P727" s="15">
        <v>1</v>
      </c>
      <c r="Q727" s="15" t="s">
        <v>910</v>
      </c>
    </row>
    <row r="728" spans="1:17" ht="14.5">
      <c r="A728" s="3" t="s">
        <v>8308</v>
      </c>
      <c r="B728" s="15" t="s">
        <v>1</v>
      </c>
      <c r="C728" s="15" t="s">
        <v>8160</v>
      </c>
      <c r="D728" s="15">
        <v>200</v>
      </c>
      <c r="E728" s="15">
        <v>5</v>
      </c>
      <c r="F728" s="15">
        <v>22.8</v>
      </c>
      <c r="G728" s="15">
        <v>24</v>
      </c>
      <c r="H728" s="15">
        <v>25.2</v>
      </c>
      <c r="I728" s="15">
        <v>5</v>
      </c>
      <c r="J728" s="15">
        <v>70</v>
      </c>
      <c r="K728" s="15">
        <v>235</v>
      </c>
      <c r="L728" s="15">
        <v>1</v>
      </c>
      <c r="M728" s="15">
        <v>4.4999999999999998E-2</v>
      </c>
      <c r="N728" s="15">
        <v>16.8</v>
      </c>
      <c r="O728" s="15">
        <v>150</v>
      </c>
      <c r="P728" s="15">
        <v>1</v>
      </c>
      <c r="Q728" s="15" t="s">
        <v>910</v>
      </c>
    </row>
    <row r="729" spans="1:17" ht="14.5">
      <c r="A729" s="3" t="s">
        <v>8309</v>
      </c>
      <c r="B729" s="15" t="s">
        <v>1</v>
      </c>
      <c r="C729" s="15" t="s">
        <v>8783</v>
      </c>
      <c r="D729" s="15">
        <v>500</v>
      </c>
      <c r="E729" s="15">
        <v>5</v>
      </c>
      <c r="F729" s="15"/>
      <c r="G729" s="15">
        <v>27</v>
      </c>
      <c r="H729" s="15"/>
      <c r="I729" s="15">
        <v>2</v>
      </c>
      <c r="J729" s="15">
        <v>80</v>
      </c>
      <c r="K729" s="15">
        <v>282</v>
      </c>
      <c r="L729" s="15">
        <v>0.5</v>
      </c>
      <c r="M729" s="15">
        <v>4.4999999999999998E-2</v>
      </c>
      <c r="N729" s="15">
        <v>18.899999999999999</v>
      </c>
      <c r="O729" s="15"/>
      <c r="P729" s="15">
        <v>1</v>
      </c>
      <c r="Q729" s="15" t="s">
        <v>910</v>
      </c>
    </row>
    <row r="730" spans="1:17" ht="14.5">
      <c r="A730" s="3" t="s">
        <v>8310</v>
      </c>
      <c r="B730" s="15" t="s">
        <v>1</v>
      </c>
      <c r="C730" s="15" t="s">
        <v>8784</v>
      </c>
      <c r="D730" s="15">
        <v>350</v>
      </c>
      <c r="E730" s="15">
        <v>5</v>
      </c>
      <c r="F730" s="15"/>
      <c r="G730" s="15">
        <v>27</v>
      </c>
      <c r="H730" s="15"/>
      <c r="I730" s="15">
        <v>2</v>
      </c>
      <c r="J730" s="15">
        <v>80</v>
      </c>
      <c r="K730" s="15">
        <v>300</v>
      </c>
      <c r="L730" s="15">
        <v>0.5</v>
      </c>
      <c r="M730" s="15">
        <v>0.1</v>
      </c>
      <c r="N730" s="15">
        <v>18.899999999999999</v>
      </c>
      <c r="O730" s="15">
        <v>150</v>
      </c>
      <c r="P730" s="15">
        <v>1</v>
      </c>
      <c r="Q730" s="15" t="s">
        <v>910</v>
      </c>
    </row>
    <row r="731" spans="1:17" ht="14.5">
      <c r="A731" s="3" t="s">
        <v>8311</v>
      </c>
      <c r="B731" s="15" t="s">
        <v>1</v>
      </c>
      <c r="C731" s="15" t="s">
        <v>7272</v>
      </c>
      <c r="D731" s="15">
        <v>200</v>
      </c>
      <c r="E731" s="15">
        <v>5</v>
      </c>
      <c r="F731" s="15"/>
      <c r="G731" s="15">
        <v>27</v>
      </c>
      <c r="H731" s="15"/>
      <c r="I731" s="15">
        <v>2</v>
      </c>
      <c r="J731" s="15">
        <v>80</v>
      </c>
      <c r="K731" s="15">
        <v>300</v>
      </c>
      <c r="L731" s="15">
        <v>1</v>
      </c>
      <c r="M731" s="15">
        <v>0.1</v>
      </c>
      <c r="N731" s="15">
        <v>21</v>
      </c>
      <c r="O731" s="15"/>
      <c r="P731" s="15">
        <v>1</v>
      </c>
      <c r="Q731" s="15" t="s">
        <v>910</v>
      </c>
    </row>
    <row r="732" spans="1:17" ht="14.5">
      <c r="A732" s="3" t="s">
        <v>8312</v>
      </c>
      <c r="B732" s="15" t="s">
        <v>1</v>
      </c>
      <c r="C732" s="15" t="s">
        <v>8160</v>
      </c>
      <c r="D732" s="15">
        <v>200</v>
      </c>
      <c r="E732" s="15">
        <v>5</v>
      </c>
      <c r="F732" s="15">
        <v>25.65</v>
      </c>
      <c r="G732" s="15">
        <v>27</v>
      </c>
      <c r="H732" s="15">
        <v>28.35</v>
      </c>
      <c r="I732" s="15">
        <v>2</v>
      </c>
      <c r="J732" s="15">
        <v>80</v>
      </c>
      <c r="K732" s="15">
        <v>282</v>
      </c>
      <c r="L732" s="15">
        <v>0.5</v>
      </c>
      <c r="M732" s="15">
        <v>4.4999999999999998E-2</v>
      </c>
      <c r="N732" s="15">
        <v>18.899999999999999</v>
      </c>
      <c r="O732" s="15">
        <v>150</v>
      </c>
      <c r="P732" s="15">
        <v>1</v>
      </c>
      <c r="Q732" s="15" t="s">
        <v>910</v>
      </c>
    </row>
    <row r="733" spans="1:17" ht="14.5">
      <c r="A733" s="3" t="s">
        <v>8313</v>
      </c>
      <c r="B733" s="15" t="s">
        <v>1</v>
      </c>
      <c r="C733" s="15" t="s">
        <v>8783</v>
      </c>
      <c r="D733" s="15">
        <v>500</v>
      </c>
      <c r="E733" s="15">
        <v>5</v>
      </c>
      <c r="F733" s="15"/>
      <c r="G733" s="15">
        <v>2.4</v>
      </c>
      <c r="H733" s="15"/>
      <c r="I733" s="15">
        <v>5</v>
      </c>
      <c r="J733" s="15">
        <v>100</v>
      </c>
      <c r="K733" s="15">
        <v>564</v>
      </c>
      <c r="L733" s="15">
        <v>1</v>
      </c>
      <c r="M733" s="15">
        <v>45</v>
      </c>
      <c r="N733" s="15">
        <v>1</v>
      </c>
      <c r="O733" s="15"/>
      <c r="P733" s="15">
        <v>1</v>
      </c>
      <c r="Q733" s="15" t="s">
        <v>910</v>
      </c>
    </row>
    <row r="734" spans="1:17" ht="14.5">
      <c r="A734" s="3" t="s">
        <v>8314</v>
      </c>
      <c r="B734" s="15" t="s">
        <v>1</v>
      </c>
      <c r="C734" s="15" t="s">
        <v>8784</v>
      </c>
      <c r="D734" s="15">
        <v>350</v>
      </c>
      <c r="E734" s="15">
        <v>5</v>
      </c>
      <c r="F734" s="15"/>
      <c r="G734" s="15">
        <v>2.4</v>
      </c>
      <c r="H734" s="15"/>
      <c r="I734" s="15">
        <v>5</v>
      </c>
      <c r="J734" s="15">
        <v>100</v>
      </c>
      <c r="K734" s="15">
        <v>600</v>
      </c>
      <c r="L734" s="15">
        <v>1</v>
      </c>
      <c r="M734" s="15">
        <v>50</v>
      </c>
      <c r="N734" s="15">
        <v>1</v>
      </c>
      <c r="O734" s="15">
        <v>150</v>
      </c>
      <c r="P734" s="15">
        <v>1</v>
      </c>
      <c r="Q734" s="15" t="s">
        <v>910</v>
      </c>
    </row>
    <row r="735" spans="1:17" ht="14.5">
      <c r="A735" s="3" t="s">
        <v>8315</v>
      </c>
      <c r="B735" s="15" t="s">
        <v>1</v>
      </c>
      <c r="C735" s="15" t="s">
        <v>8160</v>
      </c>
      <c r="D735" s="15">
        <v>200</v>
      </c>
      <c r="E735" s="15">
        <v>5</v>
      </c>
      <c r="F735" s="15">
        <v>2.2799999999999998</v>
      </c>
      <c r="G735" s="15">
        <v>2.4</v>
      </c>
      <c r="H735" s="15">
        <v>2.52</v>
      </c>
      <c r="I735" s="15">
        <v>5</v>
      </c>
      <c r="J735" s="15">
        <v>100</v>
      </c>
      <c r="K735" s="15">
        <v>564</v>
      </c>
      <c r="L735" s="15">
        <v>1</v>
      </c>
      <c r="M735" s="15">
        <v>45</v>
      </c>
      <c r="N735" s="15">
        <v>1</v>
      </c>
      <c r="O735" s="15">
        <v>150</v>
      </c>
      <c r="P735" s="15">
        <v>1</v>
      </c>
      <c r="Q735" s="15" t="s">
        <v>910</v>
      </c>
    </row>
    <row r="736" spans="1:17" ht="14.5">
      <c r="A736" s="3" t="s">
        <v>8317</v>
      </c>
      <c r="B736" s="15" t="s">
        <v>1</v>
      </c>
      <c r="C736" s="15" t="s">
        <v>8783</v>
      </c>
      <c r="D736" s="15">
        <v>500</v>
      </c>
      <c r="E736" s="15">
        <v>5</v>
      </c>
      <c r="F736" s="15"/>
      <c r="G736" s="15">
        <v>2.7</v>
      </c>
      <c r="H736" s="15"/>
      <c r="I736" s="15">
        <v>5</v>
      </c>
      <c r="J736" s="15">
        <v>100</v>
      </c>
      <c r="K736" s="15">
        <v>564</v>
      </c>
      <c r="L736" s="15">
        <v>1</v>
      </c>
      <c r="M736" s="15">
        <v>18</v>
      </c>
      <c r="N736" s="15">
        <v>1</v>
      </c>
      <c r="O736" s="15"/>
      <c r="P736" s="15">
        <v>1</v>
      </c>
      <c r="Q736" s="15" t="s">
        <v>910</v>
      </c>
    </row>
    <row r="737" spans="1:17" ht="14.5">
      <c r="A737" s="3" t="s">
        <v>8318</v>
      </c>
      <c r="B737" s="15" t="s">
        <v>1</v>
      </c>
      <c r="C737" s="15" t="s">
        <v>8784</v>
      </c>
      <c r="D737" s="15">
        <v>350</v>
      </c>
      <c r="E737" s="15">
        <v>5</v>
      </c>
      <c r="F737" s="15"/>
      <c r="G737" s="15">
        <v>2.7</v>
      </c>
      <c r="H737" s="15"/>
      <c r="I737" s="15">
        <v>5</v>
      </c>
      <c r="J737" s="15">
        <v>100</v>
      </c>
      <c r="K737" s="15">
        <v>600</v>
      </c>
      <c r="L737" s="15">
        <v>1</v>
      </c>
      <c r="M737" s="15">
        <v>20</v>
      </c>
      <c r="N737" s="15">
        <v>1</v>
      </c>
      <c r="O737" s="15">
        <v>150</v>
      </c>
      <c r="P737" s="15">
        <v>1</v>
      </c>
      <c r="Q737" s="15" t="s">
        <v>910</v>
      </c>
    </row>
    <row r="738" spans="1:17" ht="14.5">
      <c r="A738" s="3" t="s">
        <v>8319</v>
      </c>
      <c r="B738" s="15" t="s">
        <v>1</v>
      </c>
      <c r="C738" s="15" t="s">
        <v>7272</v>
      </c>
      <c r="D738" s="15">
        <v>200</v>
      </c>
      <c r="E738" s="15">
        <v>5</v>
      </c>
      <c r="F738" s="15"/>
      <c r="G738" s="15">
        <v>2.7</v>
      </c>
      <c r="H738" s="15"/>
      <c r="I738" s="15">
        <v>5</v>
      </c>
      <c r="J738" s="15">
        <v>100</v>
      </c>
      <c r="K738" s="15">
        <v>1000</v>
      </c>
      <c r="L738" s="15">
        <v>1</v>
      </c>
      <c r="M738" s="15">
        <v>120</v>
      </c>
      <c r="N738" s="15">
        <v>1</v>
      </c>
      <c r="O738" s="15"/>
      <c r="P738" s="15">
        <v>1</v>
      </c>
      <c r="Q738" s="15" t="s">
        <v>910</v>
      </c>
    </row>
    <row r="739" spans="1:17" ht="14.5">
      <c r="A739" s="3" t="s">
        <v>8320</v>
      </c>
      <c r="B739" s="15" t="s">
        <v>1</v>
      </c>
      <c r="C739" s="15" t="s">
        <v>8160</v>
      </c>
      <c r="D739" s="15">
        <v>200</v>
      </c>
      <c r="E739" s="15">
        <v>5</v>
      </c>
      <c r="F739" s="15">
        <v>2.57</v>
      </c>
      <c r="G739" s="15">
        <v>2.7</v>
      </c>
      <c r="H739" s="15">
        <v>2.84</v>
      </c>
      <c r="I739" s="15">
        <v>5</v>
      </c>
      <c r="J739" s="15">
        <v>100</v>
      </c>
      <c r="K739" s="15">
        <v>564</v>
      </c>
      <c r="L739" s="15">
        <v>1</v>
      </c>
      <c r="M739" s="15">
        <v>18</v>
      </c>
      <c r="N739" s="15">
        <v>1</v>
      </c>
      <c r="O739" s="15">
        <v>150</v>
      </c>
      <c r="P739" s="15">
        <v>1</v>
      </c>
      <c r="Q739" s="15" t="s">
        <v>910</v>
      </c>
    </row>
    <row r="740" spans="1:17" ht="14.5">
      <c r="A740" s="3" t="s">
        <v>8321</v>
      </c>
      <c r="B740" s="15" t="s">
        <v>1</v>
      </c>
      <c r="C740" s="15" t="s">
        <v>8783</v>
      </c>
      <c r="D740" s="15">
        <v>500</v>
      </c>
      <c r="E740" s="15">
        <v>5</v>
      </c>
      <c r="F740" s="15"/>
      <c r="G740" s="15">
        <v>30</v>
      </c>
      <c r="H740" s="15"/>
      <c r="I740" s="15">
        <v>2</v>
      </c>
      <c r="J740" s="15">
        <v>80</v>
      </c>
      <c r="K740" s="15">
        <v>282</v>
      </c>
      <c r="L740" s="15">
        <v>0.5</v>
      </c>
      <c r="M740" s="15">
        <v>4.4999999999999998E-2</v>
      </c>
      <c r="N740" s="15">
        <v>21</v>
      </c>
      <c r="O740" s="15"/>
      <c r="P740" s="15">
        <v>1</v>
      </c>
      <c r="Q740" s="15" t="s">
        <v>910</v>
      </c>
    </row>
    <row r="741" spans="1:17" ht="14.5">
      <c r="A741" s="3" t="s">
        <v>8322</v>
      </c>
      <c r="B741" s="15" t="s">
        <v>1</v>
      </c>
      <c r="C741" s="15" t="s">
        <v>8784</v>
      </c>
      <c r="D741" s="15">
        <v>350</v>
      </c>
      <c r="E741" s="15">
        <v>5</v>
      </c>
      <c r="F741" s="15"/>
      <c r="G741" s="15">
        <v>30</v>
      </c>
      <c r="H741" s="15"/>
      <c r="I741" s="15">
        <v>2</v>
      </c>
      <c r="J741" s="15">
        <v>80</v>
      </c>
      <c r="K741" s="15">
        <v>300</v>
      </c>
      <c r="L741" s="15">
        <v>0.5</v>
      </c>
      <c r="M741" s="15">
        <v>0.1</v>
      </c>
      <c r="N741" s="15">
        <v>21</v>
      </c>
      <c r="O741" s="15">
        <v>150</v>
      </c>
      <c r="P741" s="15">
        <v>1</v>
      </c>
      <c r="Q741" s="15" t="s">
        <v>910</v>
      </c>
    </row>
    <row r="742" spans="1:17" ht="14.5">
      <c r="A742" s="3" t="s">
        <v>8323</v>
      </c>
      <c r="B742" s="15" t="s">
        <v>1</v>
      </c>
      <c r="C742" s="15" t="s">
        <v>7272</v>
      </c>
      <c r="D742" s="15">
        <v>200</v>
      </c>
      <c r="E742" s="15">
        <v>5</v>
      </c>
      <c r="F742" s="15"/>
      <c r="G742" s="15">
        <v>30</v>
      </c>
      <c r="H742" s="15"/>
      <c r="I742" s="15">
        <v>2</v>
      </c>
      <c r="J742" s="15">
        <v>80</v>
      </c>
      <c r="K742" s="15">
        <v>300</v>
      </c>
      <c r="L742" s="15">
        <v>1</v>
      </c>
      <c r="M742" s="15">
        <v>0.1</v>
      </c>
      <c r="N742" s="15">
        <v>23</v>
      </c>
      <c r="O742" s="15"/>
      <c r="P742" s="15">
        <v>1</v>
      </c>
      <c r="Q742" s="15" t="s">
        <v>910</v>
      </c>
    </row>
    <row r="743" spans="1:17" ht="14.5">
      <c r="A743" s="3" t="s">
        <v>8324</v>
      </c>
      <c r="B743" s="15" t="s">
        <v>1</v>
      </c>
      <c r="C743" s="15" t="s">
        <v>8160</v>
      </c>
      <c r="D743" s="15">
        <v>200</v>
      </c>
      <c r="E743" s="15">
        <v>5</v>
      </c>
      <c r="F743" s="15">
        <v>28.5</v>
      </c>
      <c r="G743" s="15">
        <v>30</v>
      </c>
      <c r="H743" s="15">
        <v>31.5</v>
      </c>
      <c r="I743" s="15">
        <v>2</v>
      </c>
      <c r="J743" s="15">
        <v>80</v>
      </c>
      <c r="K743" s="15">
        <v>282</v>
      </c>
      <c r="L743" s="15">
        <v>0.5</v>
      </c>
      <c r="M743" s="15">
        <v>4.4999999999999998E-2</v>
      </c>
      <c r="N743" s="15">
        <v>21</v>
      </c>
      <c r="O743" s="15">
        <v>150</v>
      </c>
      <c r="P743" s="15">
        <v>1</v>
      </c>
      <c r="Q743" s="15" t="s">
        <v>910</v>
      </c>
    </row>
    <row r="744" spans="1:17" ht="14.5">
      <c r="A744" s="3" t="s">
        <v>8325</v>
      </c>
      <c r="B744" s="15" t="s">
        <v>1</v>
      </c>
      <c r="C744" s="15" t="s">
        <v>8783</v>
      </c>
      <c r="D744" s="15">
        <v>500</v>
      </c>
      <c r="E744" s="15">
        <v>5</v>
      </c>
      <c r="F744" s="15"/>
      <c r="G744" s="15">
        <v>33</v>
      </c>
      <c r="H744" s="15"/>
      <c r="I744" s="15">
        <v>2</v>
      </c>
      <c r="J744" s="15">
        <v>80</v>
      </c>
      <c r="K744" s="15">
        <v>306</v>
      </c>
      <c r="L744" s="15">
        <v>0.5</v>
      </c>
      <c r="M744" s="15">
        <v>4.4999999999999998E-2</v>
      </c>
      <c r="N744" s="15">
        <v>23</v>
      </c>
      <c r="O744" s="15"/>
      <c r="P744" s="15">
        <v>1</v>
      </c>
      <c r="Q744" s="15" t="s">
        <v>910</v>
      </c>
    </row>
    <row r="745" spans="1:17" ht="14.5">
      <c r="A745" s="3" t="s">
        <v>8326</v>
      </c>
      <c r="B745" s="15" t="s">
        <v>1</v>
      </c>
      <c r="C745" s="15" t="s">
        <v>8784</v>
      </c>
      <c r="D745" s="15">
        <v>350</v>
      </c>
      <c r="E745" s="15">
        <v>5</v>
      </c>
      <c r="F745" s="15"/>
      <c r="G745" s="15">
        <v>33</v>
      </c>
      <c r="H745" s="15"/>
      <c r="I745" s="15">
        <v>2</v>
      </c>
      <c r="J745" s="15">
        <v>80</v>
      </c>
      <c r="K745" s="15">
        <v>325</v>
      </c>
      <c r="L745" s="15">
        <v>0.5</v>
      </c>
      <c r="M745" s="15">
        <v>0.1</v>
      </c>
      <c r="N745" s="15">
        <v>23.1</v>
      </c>
      <c r="O745" s="15">
        <v>150</v>
      </c>
      <c r="P745" s="15">
        <v>1</v>
      </c>
      <c r="Q745" s="15" t="s">
        <v>910</v>
      </c>
    </row>
    <row r="746" spans="1:17" ht="14.5">
      <c r="A746" s="3" t="s">
        <v>8327</v>
      </c>
      <c r="B746" s="15" t="s">
        <v>1</v>
      </c>
      <c r="C746" s="15" t="s">
        <v>7272</v>
      </c>
      <c r="D746" s="15">
        <v>200</v>
      </c>
      <c r="E746" s="15">
        <v>5</v>
      </c>
      <c r="F746" s="15"/>
      <c r="G746" s="15">
        <v>33</v>
      </c>
      <c r="H746" s="15"/>
      <c r="I746" s="15">
        <v>2</v>
      </c>
      <c r="J746" s="15">
        <v>80</v>
      </c>
      <c r="K746" s="15">
        <v>300</v>
      </c>
      <c r="L746" s="15">
        <v>1</v>
      </c>
      <c r="M746" s="15">
        <v>0.1</v>
      </c>
      <c r="N746" s="15">
        <v>25</v>
      </c>
      <c r="O746" s="15"/>
      <c r="P746" s="15">
        <v>1</v>
      </c>
      <c r="Q746" s="15" t="s">
        <v>910</v>
      </c>
    </row>
    <row r="747" spans="1:17" ht="14.5">
      <c r="A747" s="3" t="s">
        <v>8328</v>
      </c>
      <c r="B747" s="15" t="s">
        <v>1</v>
      </c>
      <c r="C747" s="15" t="s">
        <v>8160</v>
      </c>
      <c r="D747" s="15">
        <v>200</v>
      </c>
      <c r="E747" s="15">
        <v>5</v>
      </c>
      <c r="F747" s="15">
        <v>31.35</v>
      </c>
      <c r="G747" s="15">
        <v>33</v>
      </c>
      <c r="H747" s="15">
        <v>34.65</v>
      </c>
      <c r="I747" s="15">
        <v>2</v>
      </c>
      <c r="J747" s="15">
        <v>80</v>
      </c>
      <c r="K747" s="15">
        <v>306</v>
      </c>
      <c r="L747" s="15">
        <v>0.5</v>
      </c>
      <c r="M747" s="15">
        <v>4.4999999999999998E-2</v>
      </c>
      <c r="N747" s="15">
        <v>23</v>
      </c>
      <c r="O747" s="15">
        <v>150</v>
      </c>
      <c r="P747" s="15">
        <v>1</v>
      </c>
      <c r="Q747" s="15" t="s">
        <v>910</v>
      </c>
    </row>
    <row r="748" spans="1:17" ht="14.5">
      <c r="A748" s="3" t="s">
        <v>8329</v>
      </c>
      <c r="B748" s="15" t="s">
        <v>1</v>
      </c>
      <c r="C748" s="15" t="s">
        <v>8783</v>
      </c>
      <c r="D748" s="15">
        <v>500</v>
      </c>
      <c r="E748" s="15">
        <v>5</v>
      </c>
      <c r="F748" s="15"/>
      <c r="G748" s="15">
        <v>36</v>
      </c>
      <c r="H748" s="15"/>
      <c r="I748" s="15">
        <v>2</v>
      </c>
      <c r="J748" s="15">
        <v>90</v>
      </c>
      <c r="K748" s="15">
        <v>329</v>
      </c>
      <c r="L748" s="15">
        <v>0.5</v>
      </c>
      <c r="M748" s="15">
        <v>4.4999999999999998E-2</v>
      </c>
      <c r="N748" s="15">
        <v>25.2</v>
      </c>
      <c r="O748" s="15"/>
      <c r="P748" s="15">
        <v>1</v>
      </c>
      <c r="Q748" s="15" t="s">
        <v>910</v>
      </c>
    </row>
    <row r="749" spans="1:17" ht="14.5">
      <c r="A749" s="3" t="s">
        <v>8330</v>
      </c>
      <c r="B749" s="15" t="s">
        <v>1</v>
      </c>
      <c r="C749" s="15" t="s">
        <v>8784</v>
      </c>
      <c r="D749" s="15">
        <v>350</v>
      </c>
      <c r="E749" s="15">
        <v>5</v>
      </c>
      <c r="F749" s="15"/>
      <c r="G749" s="15">
        <v>36</v>
      </c>
      <c r="H749" s="15"/>
      <c r="I749" s="15">
        <v>2</v>
      </c>
      <c r="J749" s="15">
        <v>90</v>
      </c>
      <c r="K749" s="15">
        <v>350</v>
      </c>
      <c r="L749" s="15">
        <v>0.5</v>
      </c>
      <c r="M749" s="15">
        <v>0.1</v>
      </c>
      <c r="N749" s="15">
        <v>25.2</v>
      </c>
      <c r="O749" s="15">
        <v>150</v>
      </c>
      <c r="P749" s="15">
        <v>1</v>
      </c>
      <c r="Q749" s="15" t="s">
        <v>910</v>
      </c>
    </row>
    <row r="750" spans="1:17" ht="14.5">
      <c r="A750" s="3" t="s">
        <v>8331</v>
      </c>
      <c r="B750" s="15" t="s">
        <v>1</v>
      </c>
      <c r="C750" s="15" t="s">
        <v>7272</v>
      </c>
      <c r="D750" s="15">
        <v>200</v>
      </c>
      <c r="E750" s="15">
        <v>5</v>
      </c>
      <c r="F750" s="15"/>
      <c r="G750" s="15">
        <v>36</v>
      </c>
      <c r="H750" s="15"/>
      <c r="I750" s="15">
        <v>2</v>
      </c>
      <c r="J750" s="15">
        <v>90</v>
      </c>
      <c r="K750" s="15">
        <v>500</v>
      </c>
      <c r="L750" s="15">
        <v>1</v>
      </c>
      <c r="M750" s="15">
        <v>0.1</v>
      </c>
      <c r="N750" s="15">
        <v>27</v>
      </c>
      <c r="O750" s="15"/>
      <c r="P750" s="15">
        <v>1</v>
      </c>
      <c r="Q750" s="15" t="s">
        <v>910</v>
      </c>
    </row>
    <row r="751" spans="1:17" ht="14.5">
      <c r="A751" s="3" t="s">
        <v>8332</v>
      </c>
      <c r="B751" s="15" t="s">
        <v>1</v>
      </c>
      <c r="C751" s="15" t="s">
        <v>8160</v>
      </c>
      <c r="D751" s="15">
        <v>200</v>
      </c>
      <c r="E751" s="15">
        <v>5</v>
      </c>
      <c r="F751" s="15">
        <v>34.200000000000003</v>
      </c>
      <c r="G751" s="15">
        <v>36</v>
      </c>
      <c r="H751" s="15">
        <v>37.799999999999997</v>
      </c>
      <c r="I751" s="15">
        <v>2</v>
      </c>
      <c r="J751" s="15">
        <v>90</v>
      </c>
      <c r="K751" s="15">
        <v>329</v>
      </c>
      <c r="L751" s="15">
        <v>0.5</v>
      </c>
      <c r="M751" s="15">
        <v>4.4999999999999998E-2</v>
      </c>
      <c r="N751" s="15">
        <v>25.2</v>
      </c>
      <c r="O751" s="15">
        <v>150</v>
      </c>
      <c r="P751" s="15">
        <v>1</v>
      </c>
      <c r="Q751" s="15" t="s">
        <v>910</v>
      </c>
    </row>
    <row r="752" spans="1:17" ht="14.5">
      <c r="A752" s="3" t="s">
        <v>8333</v>
      </c>
      <c r="B752" s="15" t="s">
        <v>1</v>
      </c>
      <c r="C752" s="15" t="s">
        <v>8783</v>
      </c>
      <c r="D752" s="15">
        <v>500</v>
      </c>
      <c r="E752" s="15">
        <v>5</v>
      </c>
      <c r="F752" s="15"/>
      <c r="G752" s="15">
        <v>39</v>
      </c>
      <c r="H752" s="15"/>
      <c r="I752" s="15">
        <v>2</v>
      </c>
      <c r="J752" s="15">
        <v>130</v>
      </c>
      <c r="K752" s="15">
        <v>329</v>
      </c>
      <c r="L752" s="15">
        <v>0.5</v>
      </c>
      <c r="M752" s="15">
        <v>4.4999999999999998E-2</v>
      </c>
      <c r="N752" s="15">
        <v>27.3</v>
      </c>
      <c r="O752" s="15"/>
      <c r="P752" s="15">
        <v>1</v>
      </c>
      <c r="Q752" s="15" t="s">
        <v>910</v>
      </c>
    </row>
    <row r="753" spans="1:17" ht="14.5">
      <c r="A753" s="3" t="s">
        <v>8334</v>
      </c>
      <c r="B753" s="15" t="s">
        <v>1</v>
      </c>
      <c r="C753" s="15" t="s">
        <v>8784</v>
      </c>
      <c r="D753" s="15">
        <v>350</v>
      </c>
      <c r="E753" s="15">
        <v>5</v>
      </c>
      <c r="F753" s="15"/>
      <c r="G753" s="15">
        <v>39</v>
      </c>
      <c r="H753" s="15"/>
      <c r="I753" s="15">
        <v>2</v>
      </c>
      <c r="J753" s="15">
        <v>130</v>
      </c>
      <c r="K753" s="15">
        <v>350</v>
      </c>
      <c r="L753" s="15">
        <v>0.5</v>
      </c>
      <c r="M753" s="15">
        <v>0.1</v>
      </c>
      <c r="N753" s="15">
        <v>27.3</v>
      </c>
      <c r="O753" s="15">
        <v>150</v>
      </c>
      <c r="P753" s="15">
        <v>1</v>
      </c>
      <c r="Q753" s="15" t="s">
        <v>910</v>
      </c>
    </row>
    <row r="754" spans="1:17" ht="14.5">
      <c r="A754" s="3" t="s">
        <v>8335</v>
      </c>
      <c r="B754" s="15" t="s">
        <v>1</v>
      </c>
      <c r="C754" s="15" t="s">
        <v>7272</v>
      </c>
      <c r="D754" s="15">
        <v>200</v>
      </c>
      <c r="E754" s="15">
        <v>5</v>
      </c>
      <c r="F754" s="15"/>
      <c r="G754" s="15">
        <v>39</v>
      </c>
      <c r="H754" s="15"/>
      <c r="I754" s="15">
        <v>2</v>
      </c>
      <c r="J754" s="15">
        <v>130</v>
      </c>
      <c r="K754" s="15">
        <v>500</v>
      </c>
      <c r="L754" s="15">
        <v>1</v>
      </c>
      <c r="M754" s="15">
        <v>2</v>
      </c>
      <c r="N754" s="15">
        <v>30</v>
      </c>
      <c r="O754" s="15"/>
      <c r="P754" s="15">
        <v>1</v>
      </c>
      <c r="Q754" s="15" t="s">
        <v>910</v>
      </c>
    </row>
    <row r="755" spans="1:17" ht="14.5">
      <c r="A755" s="3" t="s">
        <v>8336</v>
      </c>
      <c r="B755" s="15" t="s">
        <v>1</v>
      </c>
      <c r="C755" s="15" t="s">
        <v>8160</v>
      </c>
      <c r="D755" s="15">
        <v>200</v>
      </c>
      <c r="E755" s="15">
        <v>5</v>
      </c>
      <c r="F755" s="15">
        <v>37.049999999999997</v>
      </c>
      <c r="G755" s="15">
        <v>39</v>
      </c>
      <c r="H755" s="15">
        <v>40.950000000000003</v>
      </c>
      <c r="I755" s="15">
        <v>2</v>
      </c>
      <c r="J755" s="15">
        <v>130</v>
      </c>
      <c r="K755" s="15">
        <v>329</v>
      </c>
      <c r="L755" s="15">
        <v>0.5</v>
      </c>
      <c r="M755" s="15">
        <v>4.4999999999999998E-2</v>
      </c>
      <c r="N755" s="15">
        <v>27.3</v>
      </c>
      <c r="O755" s="15">
        <v>150</v>
      </c>
      <c r="P755" s="15">
        <v>1</v>
      </c>
      <c r="Q755" s="15" t="s">
        <v>910</v>
      </c>
    </row>
    <row r="756" spans="1:17" ht="14.5">
      <c r="A756" s="3" t="s">
        <v>8337</v>
      </c>
      <c r="B756" s="15" t="s">
        <v>1</v>
      </c>
      <c r="C756" s="15" t="s">
        <v>8783</v>
      </c>
      <c r="D756" s="15">
        <v>500</v>
      </c>
      <c r="E756" s="15">
        <v>5</v>
      </c>
      <c r="F756" s="15"/>
      <c r="G756" s="15">
        <v>3</v>
      </c>
      <c r="H756" s="15"/>
      <c r="I756" s="15">
        <v>5</v>
      </c>
      <c r="J756" s="15">
        <v>100</v>
      </c>
      <c r="K756" s="15">
        <v>564</v>
      </c>
      <c r="L756" s="15">
        <v>1</v>
      </c>
      <c r="M756" s="15">
        <v>9</v>
      </c>
      <c r="N756" s="15">
        <v>1</v>
      </c>
      <c r="O756" s="15"/>
      <c r="P756" s="15">
        <v>1</v>
      </c>
      <c r="Q756" s="15" t="s">
        <v>910</v>
      </c>
    </row>
    <row r="757" spans="1:17" ht="14.5">
      <c r="A757" s="3" t="s">
        <v>8338</v>
      </c>
      <c r="B757" s="15" t="s">
        <v>1</v>
      </c>
      <c r="C757" s="15" t="s">
        <v>8784</v>
      </c>
      <c r="D757" s="15">
        <v>350</v>
      </c>
      <c r="E757" s="15">
        <v>5</v>
      </c>
      <c r="F757" s="15"/>
      <c r="G757" s="15">
        <v>3</v>
      </c>
      <c r="H757" s="15"/>
      <c r="I757" s="15">
        <v>5</v>
      </c>
      <c r="J757" s="15">
        <v>95</v>
      </c>
      <c r="K757" s="15">
        <v>600</v>
      </c>
      <c r="L757" s="15">
        <v>1</v>
      </c>
      <c r="M757" s="15">
        <v>10</v>
      </c>
      <c r="N757" s="15">
        <v>1</v>
      </c>
      <c r="O757" s="15">
        <v>150</v>
      </c>
      <c r="P757" s="15">
        <v>1</v>
      </c>
      <c r="Q757" s="15" t="s">
        <v>910</v>
      </c>
    </row>
    <row r="758" spans="1:17" ht="14.5">
      <c r="A758" s="3" t="s">
        <v>8339</v>
      </c>
      <c r="B758" s="15" t="s">
        <v>1</v>
      </c>
      <c r="C758" s="15" t="s">
        <v>7272</v>
      </c>
      <c r="D758" s="15">
        <v>200</v>
      </c>
      <c r="E758" s="15">
        <v>5</v>
      </c>
      <c r="F758" s="15"/>
      <c r="G758" s="15">
        <v>3</v>
      </c>
      <c r="H758" s="15"/>
      <c r="I758" s="15">
        <v>5</v>
      </c>
      <c r="J758" s="15">
        <v>100</v>
      </c>
      <c r="K758" s="15">
        <v>1000</v>
      </c>
      <c r="L758" s="15">
        <v>1</v>
      </c>
      <c r="M758" s="15">
        <v>50</v>
      </c>
      <c r="N758" s="15">
        <v>1</v>
      </c>
      <c r="O758" s="15"/>
      <c r="P758" s="15">
        <v>1</v>
      </c>
      <c r="Q758" s="15" t="s">
        <v>910</v>
      </c>
    </row>
    <row r="759" spans="1:17" ht="14.5">
      <c r="A759" s="3" t="s">
        <v>8340</v>
      </c>
      <c r="B759" s="15" t="s">
        <v>1</v>
      </c>
      <c r="C759" s="15" t="s">
        <v>8160</v>
      </c>
      <c r="D759" s="15">
        <v>200</v>
      </c>
      <c r="E759" s="15">
        <v>5</v>
      </c>
      <c r="F759" s="15">
        <v>2.85</v>
      </c>
      <c r="G759" s="15">
        <v>3</v>
      </c>
      <c r="H759" s="15">
        <v>3.15</v>
      </c>
      <c r="I759" s="15">
        <v>5</v>
      </c>
      <c r="J759" s="15">
        <v>100</v>
      </c>
      <c r="K759" s="15">
        <v>564</v>
      </c>
      <c r="L759" s="15">
        <v>1</v>
      </c>
      <c r="M759" s="15">
        <v>9</v>
      </c>
      <c r="N759" s="15">
        <v>1</v>
      </c>
      <c r="O759" s="15">
        <v>150</v>
      </c>
      <c r="P759" s="15">
        <v>1</v>
      </c>
      <c r="Q759" s="15" t="s">
        <v>910</v>
      </c>
    </row>
    <row r="760" spans="1:17" ht="14.5">
      <c r="A760" s="3" t="s">
        <v>8341</v>
      </c>
      <c r="B760" s="15" t="s">
        <v>1</v>
      </c>
      <c r="C760" s="15" t="s">
        <v>8783</v>
      </c>
      <c r="D760" s="15">
        <v>500</v>
      </c>
      <c r="E760" s="15">
        <v>5</v>
      </c>
      <c r="F760" s="15"/>
      <c r="G760" s="15">
        <v>3.3</v>
      </c>
      <c r="H760" s="15"/>
      <c r="I760" s="15">
        <v>5</v>
      </c>
      <c r="J760" s="15">
        <v>95</v>
      </c>
      <c r="K760" s="15">
        <v>564</v>
      </c>
      <c r="L760" s="15">
        <v>1</v>
      </c>
      <c r="M760" s="15">
        <v>4.5</v>
      </c>
      <c r="N760" s="15">
        <v>1</v>
      </c>
      <c r="O760" s="15"/>
      <c r="P760" s="15">
        <v>1</v>
      </c>
      <c r="Q760" s="15" t="s">
        <v>910</v>
      </c>
    </row>
    <row r="761" spans="1:17" ht="14.5">
      <c r="A761" s="3" t="s">
        <v>8342</v>
      </c>
      <c r="B761" s="15" t="s">
        <v>1</v>
      </c>
      <c r="C761" s="15" t="s">
        <v>8784</v>
      </c>
      <c r="D761" s="15">
        <v>350</v>
      </c>
      <c r="E761" s="15">
        <v>5</v>
      </c>
      <c r="F761" s="15"/>
      <c r="G761" s="15">
        <v>3.3</v>
      </c>
      <c r="H761" s="15"/>
      <c r="I761" s="15">
        <v>5</v>
      </c>
      <c r="J761" s="15">
        <v>95</v>
      </c>
      <c r="K761" s="15">
        <v>600</v>
      </c>
      <c r="L761" s="15">
        <v>1</v>
      </c>
      <c r="M761" s="15">
        <v>5</v>
      </c>
      <c r="N761" s="15">
        <v>1</v>
      </c>
      <c r="O761" s="15">
        <v>150</v>
      </c>
      <c r="P761" s="15">
        <v>1</v>
      </c>
      <c r="Q761" s="15" t="s">
        <v>910</v>
      </c>
    </row>
    <row r="762" spans="1:17" ht="14.5">
      <c r="A762" s="3" t="s">
        <v>8343</v>
      </c>
      <c r="B762" s="15" t="s">
        <v>1</v>
      </c>
      <c r="C762" s="15" t="s">
        <v>7272</v>
      </c>
      <c r="D762" s="15">
        <v>200</v>
      </c>
      <c r="E762" s="15">
        <v>5</v>
      </c>
      <c r="F762" s="15"/>
      <c r="G762" s="15">
        <v>3.3</v>
      </c>
      <c r="H762" s="15"/>
      <c r="I762" s="15">
        <v>5</v>
      </c>
      <c r="J762" s="15">
        <v>95</v>
      </c>
      <c r="K762" s="15">
        <v>1000</v>
      </c>
      <c r="L762" s="15">
        <v>1</v>
      </c>
      <c r="M762" s="15">
        <v>20</v>
      </c>
      <c r="N762" s="15">
        <v>1</v>
      </c>
      <c r="O762" s="15"/>
      <c r="P762" s="15">
        <v>1</v>
      </c>
      <c r="Q762" s="15" t="s">
        <v>910</v>
      </c>
    </row>
    <row r="763" spans="1:17" ht="14.5">
      <c r="A763" s="3" t="s">
        <v>8344</v>
      </c>
      <c r="B763" s="15" t="s">
        <v>1</v>
      </c>
      <c r="C763" s="15" t="s">
        <v>8160</v>
      </c>
      <c r="D763" s="15">
        <v>200</v>
      </c>
      <c r="E763" s="15">
        <v>5</v>
      </c>
      <c r="F763" s="15">
        <v>3.14</v>
      </c>
      <c r="G763" s="15">
        <v>3.3</v>
      </c>
      <c r="H763" s="15">
        <v>3.47</v>
      </c>
      <c r="I763" s="15">
        <v>5</v>
      </c>
      <c r="J763" s="15">
        <v>95</v>
      </c>
      <c r="K763" s="15">
        <v>564</v>
      </c>
      <c r="L763" s="15">
        <v>1</v>
      </c>
      <c r="M763" s="15">
        <v>4.5</v>
      </c>
      <c r="N763" s="15">
        <v>1</v>
      </c>
      <c r="O763" s="15">
        <v>150</v>
      </c>
      <c r="P763" s="15">
        <v>1</v>
      </c>
      <c r="Q763" s="15" t="s">
        <v>910</v>
      </c>
    </row>
    <row r="764" spans="1:17" ht="14.5">
      <c r="A764" s="3" t="s">
        <v>8345</v>
      </c>
      <c r="B764" s="15" t="s">
        <v>1</v>
      </c>
      <c r="C764" s="15" t="s">
        <v>8783</v>
      </c>
      <c r="D764" s="15">
        <v>500</v>
      </c>
      <c r="E764" s="15">
        <v>5</v>
      </c>
      <c r="F764" s="15"/>
      <c r="G764" s="15">
        <v>3.6</v>
      </c>
      <c r="H764" s="15"/>
      <c r="I764" s="15">
        <v>5</v>
      </c>
      <c r="J764" s="15">
        <v>90</v>
      </c>
      <c r="K764" s="15">
        <v>564</v>
      </c>
      <c r="L764" s="15">
        <v>1</v>
      </c>
      <c r="M764" s="15">
        <v>4.5</v>
      </c>
      <c r="N764" s="15">
        <v>1</v>
      </c>
      <c r="O764" s="15"/>
      <c r="P764" s="15">
        <v>1</v>
      </c>
      <c r="Q764" s="15" t="s">
        <v>910</v>
      </c>
    </row>
    <row r="765" spans="1:17" ht="14.5">
      <c r="A765" s="3" t="s">
        <v>8346</v>
      </c>
      <c r="B765" s="15" t="s">
        <v>1</v>
      </c>
      <c r="C765" s="15" t="s">
        <v>8784</v>
      </c>
      <c r="D765" s="15">
        <v>350</v>
      </c>
      <c r="E765" s="15">
        <v>5</v>
      </c>
      <c r="F765" s="15"/>
      <c r="G765" s="15">
        <v>3.6</v>
      </c>
      <c r="H765" s="15"/>
      <c r="I765" s="15">
        <v>5</v>
      </c>
      <c r="J765" s="15">
        <v>90</v>
      </c>
      <c r="K765" s="15">
        <v>600</v>
      </c>
      <c r="L765" s="15">
        <v>1</v>
      </c>
      <c r="M765" s="15">
        <v>5</v>
      </c>
      <c r="N765" s="15">
        <v>1</v>
      </c>
      <c r="O765" s="15">
        <v>150</v>
      </c>
      <c r="P765" s="15">
        <v>1</v>
      </c>
      <c r="Q765" s="15" t="s">
        <v>910</v>
      </c>
    </row>
    <row r="766" spans="1:17" ht="14.5">
      <c r="A766" s="3" t="s">
        <v>8347</v>
      </c>
      <c r="B766" s="15" t="s">
        <v>1</v>
      </c>
      <c r="C766" s="15" t="s">
        <v>7272</v>
      </c>
      <c r="D766" s="15">
        <v>200</v>
      </c>
      <c r="E766" s="15">
        <v>5</v>
      </c>
      <c r="F766" s="15"/>
      <c r="G766" s="15">
        <v>3.6</v>
      </c>
      <c r="H766" s="15"/>
      <c r="I766" s="15">
        <v>5</v>
      </c>
      <c r="J766" s="15">
        <v>90</v>
      </c>
      <c r="K766" s="15">
        <v>1000</v>
      </c>
      <c r="L766" s="15">
        <v>1</v>
      </c>
      <c r="M766" s="15">
        <v>10</v>
      </c>
      <c r="N766" s="15">
        <v>1</v>
      </c>
      <c r="O766" s="15"/>
      <c r="P766" s="15">
        <v>1</v>
      </c>
      <c r="Q766" s="15" t="s">
        <v>910</v>
      </c>
    </row>
    <row r="767" spans="1:17" ht="14.5">
      <c r="A767" s="3" t="s">
        <v>8348</v>
      </c>
      <c r="B767" s="15" t="s">
        <v>1</v>
      </c>
      <c r="C767" s="15" t="s">
        <v>8160</v>
      </c>
      <c r="D767" s="15">
        <v>200</v>
      </c>
      <c r="E767" s="15">
        <v>5</v>
      </c>
      <c r="F767" s="15">
        <v>3.42</v>
      </c>
      <c r="G767" s="15">
        <v>3.6</v>
      </c>
      <c r="H767" s="15">
        <v>3.78</v>
      </c>
      <c r="I767" s="15">
        <v>5</v>
      </c>
      <c r="J767" s="15">
        <v>90</v>
      </c>
      <c r="K767" s="15">
        <v>564</v>
      </c>
      <c r="L767" s="15">
        <v>1</v>
      </c>
      <c r="M767" s="15">
        <v>4.5</v>
      </c>
      <c r="N767" s="15">
        <v>1</v>
      </c>
      <c r="O767" s="15">
        <v>150</v>
      </c>
      <c r="P767" s="15">
        <v>1</v>
      </c>
      <c r="Q767" s="15" t="s">
        <v>910</v>
      </c>
    </row>
    <row r="768" spans="1:17" ht="14.5">
      <c r="A768" s="3" t="s">
        <v>8349</v>
      </c>
      <c r="B768" s="15" t="s">
        <v>1</v>
      </c>
      <c r="C768" s="15" t="s">
        <v>8783</v>
      </c>
      <c r="D768" s="15">
        <v>500</v>
      </c>
      <c r="E768" s="15">
        <v>5</v>
      </c>
      <c r="F768" s="15"/>
      <c r="G768" s="15">
        <v>3.9</v>
      </c>
      <c r="H768" s="15"/>
      <c r="I768" s="15">
        <v>5</v>
      </c>
      <c r="J768" s="15">
        <v>90</v>
      </c>
      <c r="K768" s="15">
        <v>564</v>
      </c>
      <c r="L768" s="15">
        <v>1</v>
      </c>
      <c r="M768" s="15">
        <v>2.7</v>
      </c>
      <c r="N768" s="15">
        <v>1</v>
      </c>
      <c r="O768" s="15"/>
      <c r="P768" s="15">
        <v>1</v>
      </c>
      <c r="Q768" s="15" t="s">
        <v>910</v>
      </c>
    </row>
    <row r="769" spans="1:17" ht="14.5">
      <c r="A769" s="3" t="s">
        <v>8350</v>
      </c>
      <c r="B769" s="15" t="s">
        <v>1</v>
      </c>
      <c r="C769" s="15" t="s">
        <v>8784</v>
      </c>
      <c r="D769" s="15">
        <v>350</v>
      </c>
      <c r="E769" s="15">
        <v>5</v>
      </c>
      <c r="F769" s="15"/>
      <c r="G769" s="15">
        <v>3.9</v>
      </c>
      <c r="H769" s="15"/>
      <c r="I769" s="15">
        <v>5</v>
      </c>
      <c r="J769" s="15">
        <v>90</v>
      </c>
      <c r="K769" s="15">
        <v>600</v>
      </c>
      <c r="L769" s="15">
        <v>1</v>
      </c>
      <c r="M769" s="15">
        <v>3</v>
      </c>
      <c r="N769" s="15">
        <v>1</v>
      </c>
      <c r="O769" s="15">
        <v>150</v>
      </c>
      <c r="P769" s="15">
        <v>1</v>
      </c>
      <c r="Q769" s="15" t="s">
        <v>910</v>
      </c>
    </row>
    <row r="770" spans="1:17" ht="14.5">
      <c r="A770" s="3" t="s">
        <v>8351</v>
      </c>
      <c r="B770" s="15" t="s">
        <v>1</v>
      </c>
      <c r="C770" s="15" t="s">
        <v>7272</v>
      </c>
      <c r="D770" s="15">
        <v>200</v>
      </c>
      <c r="E770" s="15">
        <v>5</v>
      </c>
      <c r="F770" s="15"/>
      <c r="G770" s="15">
        <v>3.9</v>
      </c>
      <c r="H770" s="15"/>
      <c r="I770" s="15">
        <v>5</v>
      </c>
      <c r="J770" s="15">
        <v>90</v>
      </c>
      <c r="K770" s="15">
        <v>1000</v>
      </c>
      <c r="L770" s="15">
        <v>1</v>
      </c>
      <c r="M770" s="15">
        <v>5</v>
      </c>
      <c r="N770" s="15">
        <v>1</v>
      </c>
      <c r="O770" s="15"/>
      <c r="P770" s="15">
        <v>1</v>
      </c>
      <c r="Q770" s="15" t="s">
        <v>910</v>
      </c>
    </row>
    <row r="771" spans="1:17" ht="14.5">
      <c r="A771" s="3" t="s">
        <v>8352</v>
      </c>
      <c r="B771" s="15" t="s">
        <v>1</v>
      </c>
      <c r="C771" s="15" t="s">
        <v>8160</v>
      </c>
      <c r="D771" s="15">
        <v>200</v>
      </c>
      <c r="E771" s="15">
        <v>5</v>
      </c>
      <c r="F771" s="15">
        <v>3.71</v>
      </c>
      <c r="G771" s="15">
        <v>3.9</v>
      </c>
      <c r="H771" s="15">
        <v>4.0999999999999996</v>
      </c>
      <c r="I771" s="15">
        <v>5</v>
      </c>
      <c r="J771" s="15">
        <v>90</v>
      </c>
      <c r="K771" s="15">
        <v>564</v>
      </c>
      <c r="L771" s="15">
        <v>1</v>
      </c>
      <c r="M771" s="15">
        <v>2.7</v>
      </c>
      <c r="N771" s="15">
        <v>1</v>
      </c>
      <c r="O771" s="15">
        <v>150</v>
      </c>
      <c r="P771" s="15">
        <v>1</v>
      </c>
      <c r="Q771" s="15" t="s">
        <v>910</v>
      </c>
    </row>
    <row r="772" spans="1:17" ht="14.5">
      <c r="A772" s="3" t="s">
        <v>8353</v>
      </c>
      <c r="B772" s="15" t="s">
        <v>1</v>
      </c>
      <c r="C772" s="15" t="s">
        <v>8783</v>
      </c>
      <c r="D772" s="15">
        <v>500</v>
      </c>
      <c r="E772" s="15">
        <v>5</v>
      </c>
      <c r="F772" s="15"/>
      <c r="G772" s="15">
        <v>43</v>
      </c>
      <c r="H772" s="15"/>
      <c r="I772" s="15">
        <v>2</v>
      </c>
      <c r="J772" s="15">
        <v>150</v>
      </c>
      <c r="K772" s="15">
        <v>353</v>
      </c>
      <c r="L772" s="15">
        <v>0.5</v>
      </c>
      <c r="M772" s="15">
        <v>4.4999999999999998E-2</v>
      </c>
      <c r="N772" s="15">
        <v>30.1</v>
      </c>
      <c r="O772" s="15"/>
      <c r="P772" s="15">
        <v>1</v>
      </c>
      <c r="Q772" s="15" t="s">
        <v>910</v>
      </c>
    </row>
    <row r="773" spans="1:17" ht="14.5">
      <c r="A773" s="3" t="s">
        <v>8354</v>
      </c>
      <c r="B773" s="15" t="s">
        <v>1</v>
      </c>
      <c r="C773" s="15" t="s">
        <v>8784</v>
      </c>
      <c r="D773" s="15">
        <v>350</v>
      </c>
      <c r="E773" s="15">
        <v>5</v>
      </c>
      <c r="F773" s="15"/>
      <c r="G773" s="15">
        <v>43</v>
      </c>
      <c r="H773" s="15"/>
      <c r="I773" s="15">
        <v>5</v>
      </c>
      <c r="J773" s="15">
        <v>100</v>
      </c>
      <c r="K773" s="15">
        <v>700</v>
      </c>
      <c r="L773" s="15">
        <v>1</v>
      </c>
      <c r="M773" s="15">
        <v>0.1</v>
      </c>
      <c r="N773" s="15">
        <v>32</v>
      </c>
      <c r="O773" s="15">
        <v>150</v>
      </c>
      <c r="P773" s="15">
        <v>1</v>
      </c>
      <c r="Q773" s="15" t="s">
        <v>910</v>
      </c>
    </row>
    <row r="774" spans="1:17" ht="14.5">
      <c r="A774" s="3" t="s">
        <v>8355</v>
      </c>
      <c r="B774" s="15" t="s">
        <v>1</v>
      </c>
      <c r="C774" s="15" t="s">
        <v>7272</v>
      </c>
      <c r="D774" s="15">
        <v>200</v>
      </c>
      <c r="E774" s="15">
        <v>5</v>
      </c>
      <c r="F774" s="15"/>
      <c r="G774" s="15">
        <v>43</v>
      </c>
      <c r="H774" s="15"/>
      <c r="I774" s="15">
        <v>1</v>
      </c>
      <c r="J774" s="15">
        <v>150</v>
      </c>
      <c r="K774" s="15">
        <v>500</v>
      </c>
      <c r="L774" s="15">
        <v>1</v>
      </c>
      <c r="M774" s="15">
        <v>2</v>
      </c>
      <c r="N774" s="15">
        <v>33</v>
      </c>
      <c r="O774" s="15"/>
      <c r="P774" s="15">
        <v>1</v>
      </c>
      <c r="Q774" s="15" t="s">
        <v>910</v>
      </c>
    </row>
    <row r="775" spans="1:17" ht="14.5">
      <c r="A775" s="3" t="s">
        <v>8356</v>
      </c>
      <c r="B775" s="15" t="s">
        <v>1</v>
      </c>
      <c r="C775" s="15" t="s">
        <v>8160</v>
      </c>
      <c r="D775" s="15">
        <v>200</v>
      </c>
      <c r="E775" s="15">
        <v>5</v>
      </c>
      <c r="F775" s="15">
        <v>40.85</v>
      </c>
      <c r="G775" s="15">
        <v>43</v>
      </c>
      <c r="H775" s="15">
        <v>45.15</v>
      </c>
      <c r="I775" s="15">
        <v>2</v>
      </c>
      <c r="J775" s="15">
        <v>150</v>
      </c>
      <c r="K775" s="15">
        <v>353</v>
      </c>
      <c r="L775" s="15">
        <v>0.5</v>
      </c>
      <c r="M775" s="15">
        <v>4.4999999999999998E-2</v>
      </c>
      <c r="N775" s="15">
        <v>30.1</v>
      </c>
      <c r="O775" s="15">
        <v>150</v>
      </c>
      <c r="P775" s="15">
        <v>1</v>
      </c>
      <c r="Q775" s="15" t="s">
        <v>910</v>
      </c>
    </row>
    <row r="776" spans="1:17" ht="14.5">
      <c r="A776" s="3" t="s">
        <v>8357</v>
      </c>
      <c r="B776" s="15" t="s">
        <v>1</v>
      </c>
      <c r="C776" s="15" t="s">
        <v>8783</v>
      </c>
      <c r="D776" s="15">
        <v>500</v>
      </c>
      <c r="E776" s="15">
        <v>5</v>
      </c>
      <c r="F776" s="15"/>
      <c r="G776" s="15">
        <v>47</v>
      </c>
      <c r="H776" s="15"/>
      <c r="I776" s="15">
        <v>2</v>
      </c>
      <c r="J776" s="15">
        <v>170</v>
      </c>
      <c r="K776" s="15">
        <v>353</v>
      </c>
      <c r="L776" s="15">
        <v>0.5</v>
      </c>
      <c r="M776" s="15">
        <v>4.4999999999999998E-2</v>
      </c>
      <c r="N776" s="15">
        <v>33</v>
      </c>
      <c r="O776" s="15"/>
      <c r="P776" s="15">
        <v>1</v>
      </c>
      <c r="Q776" s="15" t="s">
        <v>910</v>
      </c>
    </row>
    <row r="777" spans="1:17" ht="14.5">
      <c r="A777" s="3" t="s">
        <v>8358</v>
      </c>
      <c r="B777" s="15" t="s">
        <v>1</v>
      </c>
      <c r="C777" s="15" t="s">
        <v>8784</v>
      </c>
      <c r="D777" s="15">
        <v>350</v>
      </c>
      <c r="E777" s="15">
        <v>5</v>
      </c>
      <c r="F777" s="15"/>
      <c r="G777" s="15">
        <v>47</v>
      </c>
      <c r="H777" s="15"/>
      <c r="I777" s="15">
        <v>2</v>
      </c>
      <c r="J777" s="15">
        <v>170</v>
      </c>
      <c r="K777" s="15">
        <v>1000</v>
      </c>
      <c r="L777" s="15">
        <v>0.25</v>
      </c>
      <c r="M777" s="15">
        <v>0.1</v>
      </c>
      <c r="N777" s="15">
        <v>36</v>
      </c>
      <c r="O777" s="15">
        <v>150</v>
      </c>
      <c r="P777" s="15">
        <v>1</v>
      </c>
      <c r="Q777" s="15" t="s">
        <v>910</v>
      </c>
    </row>
    <row r="778" spans="1:17" ht="14.5">
      <c r="A778" s="3" t="s">
        <v>8359</v>
      </c>
      <c r="B778" s="15" t="s">
        <v>1</v>
      </c>
      <c r="C778" s="15" t="s">
        <v>7272</v>
      </c>
      <c r="D778" s="15">
        <v>200</v>
      </c>
      <c r="E778" s="15">
        <v>5</v>
      </c>
      <c r="F778" s="15"/>
      <c r="G778" s="15">
        <v>47</v>
      </c>
      <c r="H778" s="15"/>
      <c r="I778" s="15">
        <v>1</v>
      </c>
      <c r="J778" s="15">
        <v>170</v>
      </c>
      <c r="K778" s="15">
        <v>500</v>
      </c>
      <c r="L778" s="15">
        <v>1</v>
      </c>
      <c r="M778" s="15">
        <v>2</v>
      </c>
      <c r="N778" s="15">
        <v>36</v>
      </c>
      <c r="O778" s="15"/>
      <c r="P778" s="15">
        <v>1</v>
      </c>
      <c r="Q778" s="15" t="s">
        <v>910</v>
      </c>
    </row>
    <row r="779" spans="1:17" ht="14.5">
      <c r="A779" s="3" t="s">
        <v>8360</v>
      </c>
      <c r="B779" s="15" t="s">
        <v>1</v>
      </c>
      <c r="C779" s="15" t="s">
        <v>8160</v>
      </c>
      <c r="D779" s="15">
        <v>200</v>
      </c>
      <c r="E779" s="15">
        <v>5</v>
      </c>
      <c r="F779" s="15">
        <v>44.65</v>
      </c>
      <c r="G779" s="15">
        <v>47</v>
      </c>
      <c r="H779" s="15">
        <v>49.35</v>
      </c>
      <c r="I779" s="15">
        <v>2</v>
      </c>
      <c r="J779" s="15">
        <v>170</v>
      </c>
      <c r="K779" s="15">
        <v>353</v>
      </c>
      <c r="L779" s="15">
        <v>0.5</v>
      </c>
      <c r="M779" s="15">
        <v>4.4999999999999998E-2</v>
      </c>
      <c r="N779" s="15">
        <v>33</v>
      </c>
      <c r="O779" s="15">
        <v>150</v>
      </c>
      <c r="P779" s="15">
        <v>1</v>
      </c>
      <c r="Q779" s="15" t="s">
        <v>910</v>
      </c>
    </row>
    <row r="780" spans="1:17" ht="14.5">
      <c r="A780" s="3" t="s">
        <v>8361</v>
      </c>
      <c r="B780" s="15" t="s">
        <v>1</v>
      </c>
      <c r="C780" s="15" t="s">
        <v>8783</v>
      </c>
      <c r="D780" s="15">
        <v>500</v>
      </c>
      <c r="E780" s="15">
        <v>5</v>
      </c>
      <c r="F780" s="15"/>
      <c r="G780" s="15">
        <v>4.3</v>
      </c>
      <c r="H780" s="15"/>
      <c r="I780" s="15">
        <v>5</v>
      </c>
      <c r="J780" s="15">
        <v>90</v>
      </c>
      <c r="K780" s="15">
        <v>564</v>
      </c>
      <c r="L780" s="15">
        <v>1</v>
      </c>
      <c r="M780" s="15">
        <v>2.7</v>
      </c>
      <c r="N780" s="15">
        <v>1</v>
      </c>
      <c r="O780" s="15"/>
      <c r="P780" s="15">
        <v>1</v>
      </c>
      <c r="Q780" s="15" t="s">
        <v>910</v>
      </c>
    </row>
    <row r="781" spans="1:17" ht="14.5">
      <c r="A781" s="3" t="s">
        <v>8362</v>
      </c>
      <c r="B781" s="15" t="s">
        <v>1</v>
      </c>
      <c r="C781" s="15" t="s">
        <v>8784</v>
      </c>
      <c r="D781" s="15">
        <v>350</v>
      </c>
      <c r="E781" s="15">
        <v>5</v>
      </c>
      <c r="F781" s="15"/>
      <c r="G781" s="15">
        <v>4.3</v>
      </c>
      <c r="H781" s="15"/>
      <c r="I781" s="15">
        <v>5</v>
      </c>
      <c r="J781" s="15">
        <v>90</v>
      </c>
      <c r="K781" s="15">
        <v>600</v>
      </c>
      <c r="L781" s="15">
        <v>1</v>
      </c>
      <c r="M781" s="15">
        <v>3</v>
      </c>
      <c r="N781" s="15">
        <v>1</v>
      </c>
      <c r="O781" s="15">
        <v>150</v>
      </c>
      <c r="P781" s="15">
        <v>1</v>
      </c>
      <c r="Q781" s="15" t="s">
        <v>910</v>
      </c>
    </row>
    <row r="782" spans="1:17" ht="14.5">
      <c r="A782" s="3" t="s">
        <v>8363</v>
      </c>
      <c r="B782" s="15" t="s">
        <v>1</v>
      </c>
      <c r="C782" s="15" t="s">
        <v>7272</v>
      </c>
      <c r="D782" s="15">
        <v>200</v>
      </c>
      <c r="E782" s="15">
        <v>5</v>
      </c>
      <c r="F782" s="15"/>
      <c r="G782" s="15">
        <v>4.3</v>
      </c>
      <c r="H782" s="15"/>
      <c r="I782" s="15">
        <v>5</v>
      </c>
      <c r="J782" s="15">
        <v>90</v>
      </c>
      <c r="K782" s="15">
        <v>1000</v>
      </c>
      <c r="L782" s="15">
        <v>1</v>
      </c>
      <c r="M782" s="15">
        <v>5</v>
      </c>
      <c r="N782" s="15">
        <v>1</v>
      </c>
      <c r="O782" s="15"/>
      <c r="P782" s="15">
        <v>1</v>
      </c>
      <c r="Q782" s="15" t="s">
        <v>910</v>
      </c>
    </row>
    <row r="783" spans="1:17" ht="14.5">
      <c r="A783" s="3" t="s">
        <v>8364</v>
      </c>
      <c r="B783" s="15" t="s">
        <v>1</v>
      </c>
      <c r="C783" s="15" t="s">
        <v>8160</v>
      </c>
      <c r="D783" s="15">
        <v>200</v>
      </c>
      <c r="E783" s="15">
        <v>5</v>
      </c>
      <c r="F783" s="15">
        <v>4.09</v>
      </c>
      <c r="G783" s="15">
        <v>4.3</v>
      </c>
      <c r="H783" s="15">
        <v>4.5199999999999996</v>
      </c>
      <c r="I783" s="15">
        <v>5</v>
      </c>
      <c r="J783" s="15">
        <v>90</v>
      </c>
      <c r="K783" s="15">
        <v>564</v>
      </c>
      <c r="L783" s="15">
        <v>1</v>
      </c>
      <c r="M783" s="15">
        <v>2.7</v>
      </c>
      <c r="N783" s="15">
        <v>1</v>
      </c>
      <c r="O783" s="15">
        <v>150</v>
      </c>
      <c r="P783" s="15">
        <v>1</v>
      </c>
      <c r="Q783" s="15" t="s">
        <v>910</v>
      </c>
    </row>
    <row r="784" spans="1:17" ht="14.5">
      <c r="A784" s="3" t="s">
        <v>8365</v>
      </c>
      <c r="B784" s="15" t="s">
        <v>1</v>
      </c>
      <c r="C784" s="15" t="s">
        <v>8783</v>
      </c>
      <c r="D784" s="15">
        <v>500</v>
      </c>
      <c r="E784" s="15">
        <v>5</v>
      </c>
      <c r="F784" s="15"/>
      <c r="G784" s="15">
        <v>4.7</v>
      </c>
      <c r="H784" s="15"/>
      <c r="I784" s="15">
        <v>5</v>
      </c>
      <c r="J784" s="15">
        <v>80</v>
      </c>
      <c r="K784" s="15">
        <v>470</v>
      </c>
      <c r="L784" s="15">
        <v>1</v>
      </c>
      <c r="M784" s="15">
        <v>2.7</v>
      </c>
      <c r="N784" s="15">
        <v>2</v>
      </c>
      <c r="O784" s="15"/>
      <c r="P784" s="15">
        <v>1</v>
      </c>
      <c r="Q784" s="15" t="s">
        <v>910</v>
      </c>
    </row>
    <row r="785" spans="1:17" ht="14.5">
      <c r="A785" s="3" t="s">
        <v>8366</v>
      </c>
      <c r="B785" s="15" t="s">
        <v>1</v>
      </c>
      <c r="C785" s="15" t="s">
        <v>8784</v>
      </c>
      <c r="D785" s="15">
        <v>350</v>
      </c>
      <c r="E785" s="15">
        <v>5</v>
      </c>
      <c r="F785" s="15"/>
      <c r="G785" s="15">
        <v>4.7</v>
      </c>
      <c r="H785" s="15"/>
      <c r="I785" s="15">
        <v>5</v>
      </c>
      <c r="J785" s="15">
        <v>80</v>
      </c>
      <c r="K785" s="15">
        <v>500</v>
      </c>
      <c r="L785" s="15">
        <v>1</v>
      </c>
      <c r="M785" s="15">
        <v>3</v>
      </c>
      <c r="N785" s="15">
        <v>2</v>
      </c>
      <c r="O785" s="15">
        <v>150</v>
      </c>
      <c r="P785" s="15">
        <v>1</v>
      </c>
      <c r="Q785" s="15" t="s">
        <v>910</v>
      </c>
    </row>
    <row r="786" spans="1:17" ht="14.5">
      <c r="A786" s="3" t="s">
        <v>8367</v>
      </c>
      <c r="B786" s="15" t="s">
        <v>1</v>
      </c>
      <c r="C786" s="15" t="s">
        <v>7272</v>
      </c>
      <c r="D786" s="15">
        <v>200</v>
      </c>
      <c r="E786" s="15">
        <v>5</v>
      </c>
      <c r="F786" s="15"/>
      <c r="G786" s="15">
        <v>4.7</v>
      </c>
      <c r="H786" s="15"/>
      <c r="I786" s="15">
        <v>5</v>
      </c>
      <c r="J786" s="15">
        <v>80</v>
      </c>
      <c r="K786" s="15">
        <v>800</v>
      </c>
      <c r="L786" s="15">
        <v>1</v>
      </c>
      <c r="M786" s="15">
        <v>2</v>
      </c>
      <c r="N786" s="15">
        <v>1</v>
      </c>
      <c r="O786" s="15"/>
      <c r="P786" s="15">
        <v>1</v>
      </c>
      <c r="Q786" s="15" t="s">
        <v>910</v>
      </c>
    </row>
    <row r="787" spans="1:17" ht="14.5">
      <c r="A787" s="3" t="s">
        <v>8368</v>
      </c>
      <c r="B787" s="15" t="s">
        <v>1</v>
      </c>
      <c r="C787" s="15" t="s">
        <v>8160</v>
      </c>
      <c r="D787" s="15">
        <v>200</v>
      </c>
      <c r="E787" s="15">
        <v>5</v>
      </c>
      <c r="F787" s="15">
        <v>4.47</v>
      </c>
      <c r="G787" s="15">
        <v>4.7</v>
      </c>
      <c r="H787" s="15">
        <v>4.9400000000000004</v>
      </c>
      <c r="I787" s="15">
        <v>5</v>
      </c>
      <c r="J787" s="15">
        <v>80</v>
      </c>
      <c r="K787" s="15">
        <v>470</v>
      </c>
      <c r="L787" s="15">
        <v>1</v>
      </c>
      <c r="M787" s="15">
        <v>2.7</v>
      </c>
      <c r="N787" s="15">
        <v>2</v>
      </c>
      <c r="O787" s="15">
        <v>150</v>
      </c>
      <c r="P787" s="15">
        <v>1</v>
      </c>
      <c r="Q787" s="15" t="s">
        <v>910</v>
      </c>
    </row>
    <row r="788" spans="1:17" ht="14.5">
      <c r="A788" s="3" t="s">
        <v>8369</v>
      </c>
      <c r="B788" s="15" t="s">
        <v>1</v>
      </c>
      <c r="C788" s="15" t="s">
        <v>8783</v>
      </c>
      <c r="D788" s="15">
        <v>500</v>
      </c>
      <c r="E788" s="15">
        <v>5</v>
      </c>
      <c r="F788" s="15"/>
      <c r="G788" s="15">
        <v>51</v>
      </c>
      <c r="H788" s="15"/>
      <c r="I788" s="15">
        <v>2</v>
      </c>
      <c r="J788" s="15">
        <v>180</v>
      </c>
      <c r="K788" s="15">
        <v>376</v>
      </c>
      <c r="L788" s="15">
        <v>0.5</v>
      </c>
      <c r="M788" s="15">
        <v>4.4999999999999998E-2</v>
      </c>
      <c r="N788" s="15">
        <v>35.700000000000003</v>
      </c>
      <c r="O788" s="15"/>
      <c r="P788" s="15">
        <v>1</v>
      </c>
      <c r="Q788" s="15" t="s">
        <v>910</v>
      </c>
    </row>
    <row r="789" spans="1:17" ht="14.5">
      <c r="A789" s="3" t="s">
        <v>8370</v>
      </c>
      <c r="B789" s="15" t="s">
        <v>1</v>
      </c>
      <c r="C789" s="15" t="s">
        <v>8784</v>
      </c>
      <c r="D789" s="15">
        <v>350</v>
      </c>
      <c r="E789" s="15">
        <v>5</v>
      </c>
      <c r="F789" s="15"/>
      <c r="G789" s="15">
        <v>51</v>
      </c>
      <c r="H789" s="15"/>
      <c r="I789" s="15">
        <v>2</v>
      </c>
      <c r="J789" s="15">
        <v>180</v>
      </c>
      <c r="K789" s="15">
        <v>1300</v>
      </c>
      <c r="L789" s="15">
        <v>0.25</v>
      </c>
      <c r="M789" s="15">
        <v>0.1</v>
      </c>
      <c r="N789" s="15">
        <v>39</v>
      </c>
      <c r="O789" s="15">
        <v>150</v>
      </c>
      <c r="P789" s="15">
        <v>1</v>
      </c>
      <c r="Q789" s="15" t="s">
        <v>910</v>
      </c>
    </row>
    <row r="790" spans="1:17" ht="14.5">
      <c r="A790" s="3" t="s">
        <v>8371</v>
      </c>
      <c r="B790" s="15" t="s">
        <v>1</v>
      </c>
      <c r="C790" s="15" t="s">
        <v>7272</v>
      </c>
      <c r="D790" s="15">
        <v>200</v>
      </c>
      <c r="E790" s="15">
        <v>5</v>
      </c>
      <c r="F790" s="15"/>
      <c r="G790" s="15">
        <v>51</v>
      </c>
      <c r="H790" s="15"/>
      <c r="I790" s="15">
        <v>1</v>
      </c>
      <c r="J790" s="15">
        <v>180</v>
      </c>
      <c r="K790" s="15">
        <v>500</v>
      </c>
      <c r="L790" s="15">
        <v>1</v>
      </c>
      <c r="M790" s="15">
        <v>1</v>
      </c>
      <c r="N790" s="15">
        <v>39</v>
      </c>
      <c r="O790" s="15"/>
      <c r="P790" s="15">
        <v>1</v>
      </c>
      <c r="Q790" s="15" t="s">
        <v>910</v>
      </c>
    </row>
    <row r="791" spans="1:17" ht="14.5">
      <c r="A791" s="3" t="s">
        <v>8372</v>
      </c>
      <c r="B791" s="15" t="s">
        <v>1</v>
      </c>
      <c r="C791" s="15" t="s">
        <v>8160</v>
      </c>
      <c r="D791" s="15">
        <v>200</v>
      </c>
      <c r="E791" s="15">
        <v>5</v>
      </c>
      <c r="F791" s="15">
        <v>48.45</v>
      </c>
      <c r="G791" s="15">
        <v>51</v>
      </c>
      <c r="H791" s="15">
        <v>53.55</v>
      </c>
      <c r="I791" s="15">
        <v>2</v>
      </c>
      <c r="J791" s="15">
        <v>180</v>
      </c>
      <c r="K791" s="15">
        <v>376</v>
      </c>
      <c r="L791" s="15">
        <v>0.5</v>
      </c>
      <c r="M791" s="15">
        <v>4.4999999999999998E-2</v>
      </c>
      <c r="N791" s="15">
        <v>35.700000000000003</v>
      </c>
      <c r="O791" s="15">
        <v>150</v>
      </c>
      <c r="P791" s="15">
        <v>1</v>
      </c>
      <c r="Q791" s="15" t="s">
        <v>910</v>
      </c>
    </row>
    <row r="792" spans="1:17" ht="14.5">
      <c r="A792" s="3" t="s">
        <v>8373</v>
      </c>
      <c r="B792" s="15" t="s">
        <v>1</v>
      </c>
      <c r="C792" s="15" t="s">
        <v>8783</v>
      </c>
      <c r="D792" s="15">
        <v>500</v>
      </c>
      <c r="E792" s="15">
        <v>5</v>
      </c>
      <c r="F792" s="15"/>
      <c r="G792" s="15">
        <v>56</v>
      </c>
      <c r="H792" s="15"/>
      <c r="I792" s="15">
        <v>2</v>
      </c>
      <c r="J792" s="15">
        <v>200</v>
      </c>
      <c r="K792" s="15">
        <v>400</v>
      </c>
      <c r="L792" s="15">
        <v>0.5</v>
      </c>
      <c r="M792" s="15">
        <v>4.4999999999999998E-2</v>
      </c>
      <c r="N792" s="15">
        <v>39.200000000000003</v>
      </c>
      <c r="O792" s="15"/>
      <c r="P792" s="15">
        <v>1</v>
      </c>
      <c r="Q792" s="15" t="s">
        <v>910</v>
      </c>
    </row>
    <row r="793" spans="1:17" ht="14.5">
      <c r="A793" s="3" t="s">
        <v>8374</v>
      </c>
      <c r="B793" s="15" t="s">
        <v>1</v>
      </c>
      <c r="C793" s="15" t="s">
        <v>8784</v>
      </c>
      <c r="D793" s="15">
        <v>350</v>
      </c>
      <c r="E793" s="15">
        <v>5</v>
      </c>
      <c r="F793" s="15"/>
      <c r="G793" s="15">
        <v>56</v>
      </c>
      <c r="H793" s="15"/>
      <c r="I793" s="15">
        <v>2</v>
      </c>
      <c r="J793" s="15">
        <v>200</v>
      </c>
      <c r="K793" s="15">
        <v>1400</v>
      </c>
      <c r="L793" s="15">
        <v>0.25</v>
      </c>
      <c r="M793" s="15">
        <v>0.1</v>
      </c>
      <c r="N793" s="15">
        <v>43</v>
      </c>
      <c r="O793" s="15">
        <v>150</v>
      </c>
      <c r="P793" s="15">
        <v>1</v>
      </c>
      <c r="Q793" s="15" t="s">
        <v>910</v>
      </c>
    </row>
    <row r="794" spans="1:17" ht="14.5">
      <c r="A794" s="3" t="s">
        <v>8375</v>
      </c>
      <c r="B794" s="15" t="s">
        <v>1</v>
      </c>
      <c r="C794" s="15" t="s">
        <v>7272</v>
      </c>
      <c r="D794" s="15">
        <v>200</v>
      </c>
      <c r="E794" s="15">
        <v>5</v>
      </c>
      <c r="F794" s="15"/>
      <c r="G794" s="15">
        <v>56</v>
      </c>
      <c r="H794" s="15"/>
      <c r="I794" s="15">
        <v>1</v>
      </c>
      <c r="J794" s="15">
        <v>200</v>
      </c>
      <c r="K794" s="15">
        <v>500</v>
      </c>
      <c r="L794" s="15">
        <v>1</v>
      </c>
      <c r="M794" s="15">
        <v>1</v>
      </c>
      <c r="N794" s="15">
        <v>43</v>
      </c>
      <c r="O794" s="15"/>
      <c r="P794" s="15">
        <v>1</v>
      </c>
      <c r="Q794" s="15" t="s">
        <v>910</v>
      </c>
    </row>
    <row r="795" spans="1:17" ht="14.5">
      <c r="A795" s="3" t="s">
        <v>8376</v>
      </c>
      <c r="B795" s="15" t="s">
        <v>1</v>
      </c>
      <c r="C795" s="15" t="s">
        <v>8160</v>
      </c>
      <c r="D795" s="15">
        <v>200</v>
      </c>
      <c r="E795" s="15">
        <v>5</v>
      </c>
      <c r="F795" s="15">
        <v>53.2</v>
      </c>
      <c r="G795" s="15">
        <v>56</v>
      </c>
      <c r="H795" s="15">
        <v>58.8</v>
      </c>
      <c r="I795" s="15">
        <v>2</v>
      </c>
      <c r="J795" s="15">
        <v>200</v>
      </c>
      <c r="K795" s="15">
        <v>400</v>
      </c>
      <c r="L795" s="15">
        <v>0.5</v>
      </c>
      <c r="M795" s="15">
        <v>4.4999999999999998E-2</v>
      </c>
      <c r="N795" s="15">
        <v>39.200000000000003</v>
      </c>
      <c r="O795" s="15">
        <v>150</v>
      </c>
      <c r="P795" s="15">
        <v>1</v>
      </c>
      <c r="Q795" s="15" t="s">
        <v>910</v>
      </c>
    </row>
    <row r="796" spans="1:17" ht="14.5">
      <c r="A796" s="3" t="s">
        <v>8377</v>
      </c>
      <c r="B796" s="15" t="s">
        <v>1</v>
      </c>
      <c r="C796" s="15" t="s">
        <v>8783</v>
      </c>
      <c r="D796" s="15">
        <v>500</v>
      </c>
      <c r="E796" s="15">
        <v>5</v>
      </c>
      <c r="F796" s="15"/>
      <c r="G796" s="15">
        <v>5.0999999999999996</v>
      </c>
      <c r="H796" s="15"/>
      <c r="I796" s="15">
        <v>5</v>
      </c>
      <c r="J796" s="15">
        <v>60</v>
      </c>
      <c r="K796" s="15">
        <v>451</v>
      </c>
      <c r="L796" s="15">
        <v>1</v>
      </c>
      <c r="M796" s="15">
        <v>1.8</v>
      </c>
      <c r="N796" s="15">
        <v>2</v>
      </c>
      <c r="O796" s="15"/>
      <c r="P796" s="15">
        <v>1</v>
      </c>
      <c r="Q796" s="15" t="s">
        <v>910</v>
      </c>
    </row>
    <row r="797" spans="1:17" ht="14.5">
      <c r="A797" s="3" t="s">
        <v>8378</v>
      </c>
      <c r="B797" s="15" t="s">
        <v>1</v>
      </c>
      <c r="C797" s="15" t="s">
        <v>8784</v>
      </c>
      <c r="D797" s="15">
        <v>350</v>
      </c>
      <c r="E797" s="15">
        <v>5</v>
      </c>
      <c r="F797" s="15"/>
      <c r="G797" s="15">
        <v>5.0999999999999996</v>
      </c>
      <c r="H797" s="15"/>
      <c r="I797" s="15">
        <v>5</v>
      </c>
      <c r="J797" s="15">
        <v>60</v>
      </c>
      <c r="K797" s="15">
        <v>480</v>
      </c>
      <c r="L797" s="15">
        <v>1</v>
      </c>
      <c r="M797" s="15">
        <v>2</v>
      </c>
      <c r="N797" s="15">
        <v>2</v>
      </c>
      <c r="O797" s="15">
        <v>150</v>
      </c>
      <c r="P797" s="15">
        <v>1</v>
      </c>
      <c r="Q797" s="15" t="s">
        <v>910</v>
      </c>
    </row>
    <row r="798" spans="1:17" ht="14.5">
      <c r="A798" s="3" t="s">
        <v>8379</v>
      </c>
      <c r="B798" s="15" t="s">
        <v>1</v>
      </c>
      <c r="C798" s="15" t="s">
        <v>7272</v>
      </c>
      <c r="D798" s="15">
        <v>200</v>
      </c>
      <c r="E798" s="15">
        <v>5</v>
      </c>
      <c r="F798" s="15"/>
      <c r="G798" s="15">
        <v>5.0999999999999996</v>
      </c>
      <c r="H798" s="15"/>
      <c r="I798" s="15">
        <v>5</v>
      </c>
      <c r="J798" s="15">
        <v>60</v>
      </c>
      <c r="K798" s="15">
        <v>500</v>
      </c>
      <c r="L798" s="15">
        <v>1</v>
      </c>
      <c r="M798" s="15">
        <v>2</v>
      </c>
      <c r="N798" s="15">
        <v>1.5</v>
      </c>
      <c r="O798" s="15"/>
      <c r="P798" s="15">
        <v>1</v>
      </c>
      <c r="Q798" s="15" t="s">
        <v>910</v>
      </c>
    </row>
    <row r="799" spans="1:17" ht="14.5">
      <c r="A799" s="3" t="s">
        <v>8380</v>
      </c>
      <c r="B799" s="15" t="s">
        <v>1</v>
      </c>
      <c r="C799" s="15" t="s">
        <v>8160</v>
      </c>
      <c r="D799" s="15">
        <v>200</v>
      </c>
      <c r="E799" s="15">
        <v>5</v>
      </c>
      <c r="F799" s="15">
        <v>4.8499999999999996</v>
      </c>
      <c r="G799" s="15">
        <v>5.0999999999999996</v>
      </c>
      <c r="H799" s="15">
        <v>5.36</v>
      </c>
      <c r="I799" s="15">
        <v>5</v>
      </c>
      <c r="J799" s="15">
        <v>60</v>
      </c>
      <c r="K799" s="15">
        <v>451</v>
      </c>
      <c r="L799" s="15">
        <v>1</v>
      </c>
      <c r="M799" s="15">
        <v>1.8</v>
      </c>
      <c r="N799" s="15">
        <v>2</v>
      </c>
      <c r="O799" s="15">
        <v>150</v>
      </c>
      <c r="P799" s="15">
        <v>1</v>
      </c>
      <c r="Q799" s="15" t="s">
        <v>910</v>
      </c>
    </row>
    <row r="800" spans="1:17" ht="14.5">
      <c r="A800" s="3" t="s">
        <v>8381</v>
      </c>
      <c r="B800" s="15" t="s">
        <v>1</v>
      </c>
      <c r="C800" s="15" t="s">
        <v>8783</v>
      </c>
      <c r="D800" s="15">
        <v>500</v>
      </c>
      <c r="E800" s="15">
        <v>5</v>
      </c>
      <c r="F800" s="15"/>
      <c r="G800" s="15">
        <v>5.6</v>
      </c>
      <c r="H800" s="15"/>
      <c r="I800" s="15">
        <v>5</v>
      </c>
      <c r="J800" s="15">
        <v>40</v>
      </c>
      <c r="K800" s="15">
        <v>376</v>
      </c>
      <c r="L800" s="15">
        <v>1</v>
      </c>
      <c r="M800" s="15">
        <v>0.9</v>
      </c>
      <c r="N800" s="15">
        <v>2</v>
      </c>
      <c r="O800" s="15"/>
      <c r="P800" s="15">
        <v>1</v>
      </c>
      <c r="Q800" s="15" t="s">
        <v>910</v>
      </c>
    </row>
    <row r="801" spans="1:17" ht="14.5">
      <c r="A801" s="3" t="s">
        <v>8382</v>
      </c>
      <c r="B801" s="15" t="s">
        <v>1</v>
      </c>
      <c r="C801" s="15" t="s">
        <v>8784</v>
      </c>
      <c r="D801" s="15">
        <v>350</v>
      </c>
      <c r="E801" s="15">
        <v>5</v>
      </c>
      <c r="F801" s="15"/>
      <c r="G801" s="15">
        <v>5.6</v>
      </c>
      <c r="H801" s="15"/>
      <c r="I801" s="15">
        <v>5</v>
      </c>
      <c r="J801" s="15">
        <v>40</v>
      </c>
      <c r="K801" s="15">
        <v>400</v>
      </c>
      <c r="L801" s="15">
        <v>1</v>
      </c>
      <c r="M801" s="15">
        <v>1</v>
      </c>
      <c r="N801" s="15">
        <v>2</v>
      </c>
      <c r="O801" s="15">
        <v>150</v>
      </c>
      <c r="P801" s="15">
        <v>1</v>
      </c>
      <c r="Q801" s="15" t="s">
        <v>910</v>
      </c>
    </row>
    <row r="802" spans="1:17" ht="14.5">
      <c r="A802" s="3" t="s">
        <v>8383</v>
      </c>
      <c r="B802" s="15" t="s">
        <v>1</v>
      </c>
      <c r="C802" s="15" t="s">
        <v>7272</v>
      </c>
      <c r="D802" s="15">
        <v>200</v>
      </c>
      <c r="E802" s="15">
        <v>5</v>
      </c>
      <c r="F802" s="15"/>
      <c r="G802" s="15">
        <v>5.6</v>
      </c>
      <c r="H802" s="15"/>
      <c r="I802" s="15">
        <v>5</v>
      </c>
      <c r="J802" s="15">
        <v>40</v>
      </c>
      <c r="K802" s="15">
        <v>200</v>
      </c>
      <c r="L802" s="15">
        <v>1</v>
      </c>
      <c r="M802" s="15">
        <v>1</v>
      </c>
      <c r="N802" s="15">
        <v>2.5</v>
      </c>
      <c r="O802" s="15"/>
      <c r="P802" s="15">
        <v>1</v>
      </c>
      <c r="Q802" s="15" t="s">
        <v>910</v>
      </c>
    </row>
    <row r="803" spans="1:17" ht="14.5">
      <c r="A803" s="3" t="s">
        <v>8384</v>
      </c>
      <c r="B803" s="15" t="s">
        <v>1</v>
      </c>
      <c r="C803" s="15" t="s">
        <v>8160</v>
      </c>
      <c r="D803" s="15">
        <v>200</v>
      </c>
      <c r="E803" s="15">
        <v>5</v>
      </c>
      <c r="F803" s="15">
        <v>5.32</v>
      </c>
      <c r="G803" s="15">
        <v>5.6</v>
      </c>
      <c r="H803" s="15">
        <v>5.88</v>
      </c>
      <c r="I803" s="15">
        <v>5</v>
      </c>
      <c r="J803" s="15">
        <v>40</v>
      </c>
      <c r="K803" s="15">
        <v>376</v>
      </c>
      <c r="L803" s="15">
        <v>1</v>
      </c>
      <c r="M803" s="15">
        <v>0.9</v>
      </c>
      <c r="N803" s="15">
        <v>2</v>
      </c>
      <c r="O803" s="15">
        <v>150</v>
      </c>
      <c r="P803" s="15">
        <v>1</v>
      </c>
      <c r="Q803" s="15" t="s">
        <v>910</v>
      </c>
    </row>
    <row r="804" spans="1:17" ht="14.5">
      <c r="A804" s="3" t="s">
        <v>8385</v>
      </c>
      <c r="B804" s="15" t="s">
        <v>1</v>
      </c>
      <c r="C804" s="15" t="s">
        <v>8783</v>
      </c>
      <c r="D804" s="15">
        <v>500</v>
      </c>
      <c r="E804" s="15">
        <v>5</v>
      </c>
      <c r="F804" s="15"/>
      <c r="G804" s="15">
        <v>62</v>
      </c>
      <c r="H804" s="15"/>
      <c r="I804" s="15">
        <v>2</v>
      </c>
      <c r="J804" s="15">
        <v>215</v>
      </c>
      <c r="K804" s="15">
        <v>423</v>
      </c>
      <c r="L804" s="15">
        <v>0.5</v>
      </c>
      <c r="M804" s="15">
        <v>4.4999999999999998E-2</v>
      </c>
      <c r="N804" s="15">
        <v>43.4</v>
      </c>
      <c r="O804" s="15"/>
      <c r="P804" s="15">
        <v>1</v>
      </c>
      <c r="Q804" s="15" t="s">
        <v>910</v>
      </c>
    </row>
    <row r="805" spans="1:17" ht="14.5">
      <c r="A805" s="3" t="s">
        <v>8386</v>
      </c>
      <c r="B805" s="15" t="s">
        <v>1</v>
      </c>
      <c r="C805" s="15" t="s">
        <v>8784</v>
      </c>
      <c r="D805" s="15">
        <v>350</v>
      </c>
      <c r="E805" s="15">
        <v>5</v>
      </c>
      <c r="F805" s="15"/>
      <c r="G805" s="15">
        <v>62</v>
      </c>
      <c r="H805" s="15"/>
      <c r="I805" s="15">
        <v>2</v>
      </c>
      <c r="J805" s="15">
        <v>225</v>
      </c>
      <c r="K805" s="15">
        <v>1400</v>
      </c>
      <c r="L805" s="15">
        <v>0.25</v>
      </c>
      <c r="M805" s="15">
        <v>0.1</v>
      </c>
      <c r="N805" s="15">
        <v>47</v>
      </c>
      <c r="O805" s="15">
        <v>150</v>
      </c>
      <c r="P805" s="15">
        <v>1</v>
      </c>
      <c r="Q805" s="15" t="s">
        <v>910</v>
      </c>
    </row>
    <row r="806" spans="1:17" ht="14.5">
      <c r="A806" s="3" t="s">
        <v>8387</v>
      </c>
      <c r="B806" s="15" t="s">
        <v>1</v>
      </c>
      <c r="C806" s="15" t="s">
        <v>7272</v>
      </c>
      <c r="D806" s="15">
        <v>200</v>
      </c>
      <c r="E806" s="15">
        <v>5</v>
      </c>
      <c r="F806" s="15"/>
      <c r="G806" s="15">
        <v>62</v>
      </c>
      <c r="H806" s="15"/>
      <c r="I806" s="15">
        <v>1</v>
      </c>
      <c r="J806" s="15">
        <v>215</v>
      </c>
      <c r="K806" s="15">
        <v>500</v>
      </c>
      <c r="L806" s="15">
        <v>1</v>
      </c>
      <c r="M806" s="15">
        <v>0.2</v>
      </c>
      <c r="N806" s="15">
        <v>47</v>
      </c>
      <c r="O806" s="15"/>
      <c r="P806" s="15">
        <v>1</v>
      </c>
      <c r="Q806" s="15" t="s">
        <v>910</v>
      </c>
    </row>
    <row r="807" spans="1:17" ht="14.5">
      <c r="A807" s="3" t="s">
        <v>8388</v>
      </c>
      <c r="B807" s="15" t="s">
        <v>1</v>
      </c>
      <c r="C807" s="15" t="s">
        <v>8160</v>
      </c>
      <c r="D807" s="15">
        <v>200</v>
      </c>
      <c r="E807" s="15">
        <v>5</v>
      </c>
      <c r="F807" s="15">
        <v>58.9</v>
      </c>
      <c r="G807" s="15">
        <v>62</v>
      </c>
      <c r="H807" s="15">
        <v>65.099999999999994</v>
      </c>
      <c r="I807" s="15">
        <v>2</v>
      </c>
      <c r="J807" s="15">
        <v>215</v>
      </c>
      <c r="K807" s="15">
        <v>423</v>
      </c>
      <c r="L807" s="15">
        <v>0.5</v>
      </c>
      <c r="M807" s="15">
        <v>4.4999999999999998E-2</v>
      </c>
      <c r="N807" s="15">
        <v>43.4</v>
      </c>
      <c r="O807" s="15">
        <v>150</v>
      </c>
      <c r="P807" s="15">
        <v>1</v>
      </c>
      <c r="Q807" s="15" t="s">
        <v>910</v>
      </c>
    </row>
    <row r="808" spans="1:17" ht="14.5">
      <c r="A808" s="3" t="s">
        <v>8389</v>
      </c>
      <c r="B808" s="15" t="s">
        <v>1</v>
      </c>
      <c r="C808" s="15" t="s">
        <v>8783</v>
      </c>
      <c r="D808" s="15">
        <v>500</v>
      </c>
      <c r="E808" s="15">
        <v>5</v>
      </c>
      <c r="F808" s="15"/>
      <c r="G808" s="15">
        <v>68</v>
      </c>
      <c r="H808" s="15"/>
      <c r="I808" s="15">
        <v>2</v>
      </c>
      <c r="J808" s="15">
        <v>240</v>
      </c>
      <c r="K808" s="15">
        <v>447</v>
      </c>
      <c r="L808" s="15">
        <v>0.5</v>
      </c>
      <c r="M808" s="15">
        <v>4.4999999999999998E-2</v>
      </c>
      <c r="N808" s="15">
        <v>47.6</v>
      </c>
      <c r="O808" s="15"/>
      <c r="P808" s="15">
        <v>1</v>
      </c>
      <c r="Q808" s="15" t="s">
        <v>910</v>
      </c>
    </row>
    <row r="809" spans="1:17" ht="14.5">
      <c r="A809" s="3" t="s">
        <v>8390</v>
      </c>
      <c r="B809" s="15" t="s">
        <v>1</v>
      </c>
      <c r="C809" s="15" t="s">
        <v>8784</v>
      </c>
      <c r="D809" s="15">
        <v>350</v>
      </c>
      <c r="E809" s="15">
        <v>5</v>
      </c>
      <c r="F809" s="15"/>
      <c r="G809" s="15">
        <v>68</v>
      </c>
      <c r="H809" s="15"/>
      <c r="I809" s="15">
        <v>2</v>
      </c>
      <c r="J809" s="15">
        <v>240</v>
      </c>
      <c r="K809" s="15">
        <v>1600</v>
      </c>
      <c r="L809" s="15">
        <v>0.25</v>
      </c>
      <c r="M809" s="15">
        <v>0.1</v>
      </c>
      <c r="N809" s="15">
        <v>52</v>
      </c>
      <c r="O809" s="15">
        <v>150</v>
      </c>
      <c r="P809" s="15">
        <v>1</v>
      </c>
      <c r="Q809" s="15" t="s">
        <v>910</v>
      </c>
    </row>
    <row r="810" spans="1:17" ht="14.5">
      <c r="A810" s="3" t="s">
        <v>8391</v>
      </c>
      <c r="B810" s="15" t="s">
        <v>1</v>
      </c>
      <c r="C810" s="15" t="s">
        <v>7272</v>
      </c>
      <c r="D810" s="15">
        <v>200</v>
      </c>
      <c r="E810" s="15">
        <v>5</v>
      </c>
      <c r="F810" s="15"/>
      <c r="G810" s="15">
        <v>68</v>
      </c>
      <c r="H810" s="15"/>
      <c r="I810" s="15">
        <v>1</v>
      </c>
      <c r="J810" s="15">
        <v>240</v>
      </c>
      <c r="K810" s="15">
        <v>500</v>
      </c>
      <c r="L810" s="15">
        <v>1</v>
      </c>
      <c r="M810" s="15">
        <v>0.2</v>
      </c>
      <c r="N810" s="15">
        <v>52</v>
      </c>
      <c r="O810" s="15"/>
      <c r="P810" s="15">
        <v>1</v>
      </c>
      <c r="Q810" s="15" t="s">
        <v>910</v>
      </c>
    </row>
    <row r="811" spans="1:17" ht="14.5">
      <c r="A811" s="3" t="s">
        <v>8392</v>
      </c>
      <c r="B811" s="15" t="s">
        <v>1</v>
      </c>
      <c r="C811" s="15" t="s">
        <v>8160</v>
      </c>
      <c r="D811" s="15">
        <v>200</v>
      </c>
      <c r="E811" s="15">
        <v>5</v>
      </c>
      <c r="F811" s="15">
        <v>64.599999999999994</v>
      </c>
      <c r="G811" s="15">
        <v>68</v>
      </c>
      <c r="H811" s="15">
        <v>74.400000000000006</v>
      </c>
      <c r="I811" s="15">
        <v>2</v>
      </c>
      <c r="J811" s="15">
        <v>240</v>
      </c>
      <c r="K811" s="15">
        <v>447</v>
      </c>
      <c r="L811" s="15">
        <v>0.5</v>
      </c>
      <c r="M811" s="15">
        <v>4.4999999999999998E-2</v>
      </c>
      <c r="N811" s="15">
        <v>47.6</v>
      </c>
      <c r="O811" s="15">
        <v>150</v>
      </c>
      <c r="P811" s="15">
        <v>1</v>
      </c>
      <c r="Q811" s="15" t="s">
        <v>910</v>
      </c>
    </row>
    <row r="812" spans="1:17" ht="14.5">
      <c r="A812" s="3" t="s">
        <v>8393</v>
      </c>
      <c r="B812" s="15" t="s">
        <v>1</v>
      </c>
      <c r="C812" s="15" t="s">
        <v>8783</v>
      </c>
      <c r="D812" s="15">
        <v>500</v>
      </c>
      <c r="E812" s="15">
        <v>5</v>
      </c>
      <c r="F812" s="15"/>
      <c r="G812" s="15">
        <v>6.2</v>
      </c>
      <c r="H812" s="15"/>
      <c r="I812" s="15">
        <v>5</v>
      </c>
      <c r="J812" s="15">
        <v>10</v>
      </c>
      <c r="K812" s="15">
        <v>141</v>
      </c>
      <c r="L812" s="15">
        <v>1</v>
      </c>
      <c r="M812" s="15">
        <v>2.7</v>
      </c>
      <c r="N812" s="15">
        <v>4</v>
      </c>
      <c r="O812" s="15"/>
      <c r="P812" s="15">
        <v>1</v>
      </c>
      <c r="Q812" s="15" t="s">
        <v>910</v>
      </c>
    </row>
    <row r="813" spans="1:17" ht="14.5">
      <c r="A813" s="3" t="s">
        <v>8394</v>
      </c>
      <c r="B813" s="15" t="s">
        <v>1</v>
      </c>
      <c r="C813" s="15" t="s">
        <v>8784</v>
      </c>
      <c r="D813" s="15">
        <v>350</v>
      </c>
      <c r="E813" s="15">
        <v>5</v>
      </c>
      <c r="F813" s="15"/>
      <c r="G813" s="15">
        <v>6.2</v>
      </c>
      <c r="H813" s="15"/>
      <c r="I813" s="15">
        <v>5</v>
      </c>
      <c r="J813" s="15">
        <v>10</v>
      </c>
      <c r="K813" s="15">
        <v>150</v>
      </c>
      <c r="L813" s="15">
        <v>1</v>
      </c>
      <c r="M813" s="15">
        <v>3</v>
      </c>
      <c r="N813" s="15">
        <v>4</v>
      </c>
      <c r="O813" s="15">
        <v>150</v>
      </c>
      <c r="P813" s="15">
        <v>1</v>
      </c>
      <c r="Q813" s="15" t="s">
        <v>910</v>
      </c>
    </row>
    <row r="814" spans="1:17" ht="14.5">
      <c r="A814" s="3" t="s">
        <v>8395</v>
      </c>
      <c r="B814" s="15" t="s">
        <v>1</v>
      </c>
      <c r="C814" s="15" t="s">
        <v>7272</v>
      </c>
      <c r="D814" s="15">
        <v>200</v>
      </c>
      <c r="E814" s="15">
        <v>5</v>
      </c>
      <c r="F814" s="15"/>
      <c r="G814" s="15">
        <v>6.2</v>
      </c>
      <c r="H814" s="15"/>
      <c r="I814" s="15">
        <v>5</v>
      </c>
      <c r="J814" s="15">
        <v>10</v>
      </c>
      <c r="K814" s="15">
        <v>100</v>
      </c>
      <c r="L814" s="15">
        <v>1</v>
      </c>
      <c r="M814" s="15">
        <v>1</v>
      </c>
      <c r="N814" s="15">
        <v>3</v>
      </c>
      <c r="O814" s="15"/>
      <c r="P814" s="15">
        <v>1</v>
      </c>
      <c r="Q814" s="15" t="s">
        <v>910</v>
      </c>
    </row>
    <row r="815" spans="1:17" ht="14.5">
      <c r="A815" s="3" t="s">
        <v>8396</v>
      </c>
      <c r="B815" s="15" t="s">
        <v>1</v>
      </c>
      <c r="C815" s="15" t="s">
        <v>8160</v>
      </c>
      <c r="D815" s="15">
        <v>200</v>
      </c>
      <c r="E815" s="15">
        <v>5</v>
      </c>
      <c r="F815" s="15">
        <v>5.89</v>
      </c>
      <c r="G815" s="15">
        <v>6.2</v>
      </c>
      <c r="H815" s="15">
        <v>6.51</v>
      </c>
      <c r="I815" s="15">
        <v>5</v>
      </c>
      <c r="J815" s="15">
        <v>10</v>
      </c>
      <c r="K815" s="15">
        <v>141</v>
      </c>
      <c r="L815" s="15">
        <v>1</v>
      </c>
      <c r="M815" s="15">
        <v>2.7</v>
      </c>
      <c r="N815" s="15">
        <v>4</v>
      </c>
      <c r="O815" s="15">
        <v>150</v>
      </c>
      <c r="P815" s="15">
        <v>1</v>
      </c>
      <c r="Q815" s="15" t="s">
        <v>910</v>
      </c>
    </row>
    <row r="816" spans="1:17" ht="14.5">
      <c r="A816" s="3" t="s">
        <v>8397</v>
      </c>
      <c r="B816" s="15" t="s">
        <v>1</v>
      </c>
      <c r="C816" s="15" t="s">
        <v>8783</v>
      </c>
      <c r="D816" s="15">
        <v>500</v>
      </c>
      <c r="E816" s="15">
        <v>5</v>
      </c>
      <c r="F816" s="15"/>
      <c r="G816" s="15">
        <v>6.8</v>
      </c>
      <c r="H816" s="15"/>
      <c r="I816" s="15">
        <v>5</v>
      </c>
      <c r="J816" s="15">
        <v>15</v>
      </c>
      <c r="K816" s="15">
        <v>75</v>
      </c>
      <c r="L816" s="15">
        <v>1</v>
      </c>
      <c r="M816" s="15">
        <v>1.8</v>
      </c>
      <c r="N816" s="15">
        <v>4</v>
      </c>
      <c r="O816" s="15"/>
      <c r="P816" s="15">
        <v>1</v>
      </c>
      <c r="Q816" s="15" t="s">
        <v>910</v>
      </c>
    </row>
    <row r="817" spans="1:17" ht="14.5">
      <c r="A817" s="3" t="s">
        <v>8398</v>
      </c>
      <c r="B817" s="15" t="s">
        <v>1</v>
      </c>
      <c r="C817" s="15" t="s">
        <v>8784</v>
      </c>
      <c r="D817" s="15">
        <v>350</v>
      </c>
      <c r="E817" s="15">
        <v>5</v>
      </c>
      <c r="F817" s="15"/>
      <c r="G817" s="15">
        <v>6.8</v>
      </c>
      <c r="H817" s="15"/>
      <c r="I817" s="15">
        <v>5</v>
      </c>
      <c r="J817" s="15">
        <v>15</v>
      </c>
      <c r="K817" s="15">
        <v>80</v>
      </c>
      <c r="L817" s="15">
        <v>1</v>
      </c>
      <c r="M817" s="15">
        <v>2</v>
      </c>
      <c r="N817" s="15">
        <v>4</v>
      </c>
      <c r="O817" s="15">
        <v>150</v>
      </c>
      <c r="P817" s="15">
        <v>1</v>
      </c>
      <c r="Q817" s="15" t="s">
        <v>910</v>
      </c>
    </row>
    <row r="818" spans="1:17" ht="14.5">
      <c r="A818" s="3" t="s">
        <v>8399</v>
      </c>
      <c r="B818" s="15" t="s">
        <v>1</v>
      </c>
      <c r="C818" s="15" t="s">
        <v>7272</v>
      </c>
      <c r="D818" s="15">
        <v>200</v>
      </c>
      <c r="E818" s="15">
        <v>5</v>
      </c>
      <c r="F818" s="15"/>
      <c r="G818" s="15">
        <v>6.8</v>
      </c>
      <c r="H818" s="15"/>
      <c r="I818" s="15">
        <v>5</v>
      </c>
      <c r="J818" s="15">
        <v>15</v>
      </c>
      <c r="K818" s="15">
        <v>160</v>
      </c>
      <c r="L818" s="15">
        <v>1</v>
      </c>
      <c r="M818" s="15">
        <v>0.5</v>
      </c>
      <c r="N818" s="15">
        <v>3.5</v>
      </c>
      <c r="O818" s="15"/>
      <c r="P818" s="15">
        <v>1</v>
      </c>
      <c r="Q818" s="15" t="s">
        <v>910</v>
      </c>
    </row>
    <row r="819" spans="1:17" ht="14.5">
      <c r="A819" s="3" t="s">
        <v>8400</v>
      </c>
      <c r="B819" s="15" t="s">
        <v>1</v>
      </c>
      <c r="C819" s="15" t="s">
        <v>8160</v>
      </c>
      <c r="D819" s="15">
        <v>200</v>
      </c>
      <c r="E819" s="15">
        <v>5</v>
      </c>
      <c r="F819" s="15">
        <v>6.46</v>
      </c>
      <c r="G819" s="15">
        <v>6.8</v>
      </c>
      <c r="H819" s="15">
        <v>7.14</v>
      </c>
      <c r="I819" s="15">
        <v>5</v>
      </c>
      <c r="J819" s="15">
        <v>15</v>
      </c>
      <c r="K819" s="15">
        <v>75</v>
      </c>
      <c r="L819" s="15">
        <v>1</v>
      </c>
      <c r="M819" s="15">
        <v>1.8</v>
      </c>
      <c r="N819" s="15">
        <v>4</v>
      </c>
      <c r="O819" s="15">
        <v>150</v>
      </c>
      <c r="P819" s="15">
        <v>1</v>
      </c>
      <c r="Q819" s="15" t="s">
        <v>910</v>
      </c>
    </row>
    <row r="820" spans="1:17" ht="14.5">
      <c r="A820" s="3" t="s">
        <v>8401</v>
      </c>
      <c r="B820" s="15" t="s">
        <v>1</v>
      </c>
      <c r="C820" s="15" t="s">
        <v>8783</v>
      </c>
      <c r="D820" s="15">
        <v>500</v>
      </c>
      <c r="E820" s="15">
        <v>5</v>
      </c>
      <c r="F820" s="15"/>
      <c r="G820" s="15">
        <v>75</v>
      </c>
      <c r="H820" s="15"/>
      <c r="I820" s="15">
        <v>2</v>
      </c>
      <c r="J820" s="15">
        <v>255</v>
      </c>
      <c r="K820" s="15">
        <v>470</v>
      </c>
      <c r="L820" s="15">
        <v>0.5</v>
      </c>
      <c r="M820" s="15">
        <v>4.4999999999999998E-2</v>
      </c>
      <c r="N820" s="15">
        <v>52.5</v>
      </c>
      <c r="O820" s="15"/>
      <c r="P820" s="15">
        <v>1</v>
      </c>
      <c r="Q820" s="15" t="s">
        <v>910</v>
      </c>
    </row>
    <row r="821" spans="1:17" ht="14.5">
      <c r="A821" s="3" t="s">
        <v>8402</v>
      </c>
      <c r="B821" s="15" t="s">
        <v>1</v>
      </c>
      <c r="C821" s="15" t="s">
        <v>8784</v>
      </c>
      <c r="D821" s="15">
        <v>350</v>
      </c>
      <c r="E821" s="15">
        <v>5</v>
      </c>
      <c r="F821" s="15"/>
      <c r="G821" s="15">
        <v>75</v>
      </c>
      <c r="H821" s="15"/>
      <c r="I821" s="15">
        <v>2</v>
      </c>
      <c r="J821" s="15">
        <v>265</v>
      </c>
      <c r="K821" s="15">
        <v>1700</v>
      </c>
      <c r="L821" s="15">
        <v>0.25</v>
      </c>
      <c r="M821" s="15">
        <v>0.1</v>
      </c>
      <c r="N821" s="15">
        <v>56</v>
      </c>
      <c r="O821" s="15">
        <v>150</v>
      </c>
      <c r="P821" s="15">
        <v>1</v>
      </c>
      <c r="Q821" s="15" t="s">
        <v>910</v>
      </c>
    </row>
    <row r="822" spans="1:17" ht="14.5">
      <c r="A822" s="3" t="s">
        <v>8403</v>
      </c>
      <c r="B822" s="15" t="s">
        <v>1</v>
      </c>
      <c r="C822" s="15" t="s">
        <v>7272</v>
      </c>
      <c r="D822" s="15">
        <v>200</v>
      </c>
      <c r="E822" s="15">
        <v>5</v>
      </c>
      <c r="F822" s="15"/>
      <c r="G822" s="15">
        <v>75</v>
      </c>
      <c r="H822" s="15"/>
      <c r="I822" s="15">
        <v>1</v>
      </c>
      <c r="J822" s="15">
        <v>255</v>
      </c>
      <c r="K822" s="15">
        <v>500</v>
      </c>
      <c r="L822" s="15">
        <v>1</v>
      </c>
      <c r="M822" s="15">
        <v>0.2</v>
      </c>
      <c r="N822" s="15">
        <v>57</v>
      </c>
      <c r="O822" s="15"/>
      <c r="P822" s="15">
        <v>1</v>
      </c>
      <c r="Q822" s="15" t="s">
        <v>910</v>
      </c>
    </row>
    <row r="823" spans="1:17" ht="14.5">
      <c r="A823" s="3" t="s">
        <v>8404</v>
      </c>
      <c r="B823" s="15" t="s">
        <v>1</v>
      </c>
      <c r="C823" s="15" t="s">
        <v>8160</v>
      </c>
      <c r="D823" s="15">
        <v>200</v>
      </c>
      <c r="E823" s="15">
        <v>5</v>
      </c>
      <c r="F823" s="15">
        <v>71.25</v>
      </c>
      <c r="G823" s="15">
        <v>75</v>
      </c>
      <c r="H823" s="15">
        <v>78.75</v>
      </c>
      <c r="I823" s="15">
        <v>2</v>
      </c>
      <c r="J823" s="15">
        <v>255</v>
      </c>
      <c r="K823" s="15">
        <v>470</v>
      </c>
      <c r="L823" s="15">
        <v>0.5</v>
      </c>
      <c r="M823" s="15">
        <v>4.4999999999999998E-2</v>
      </c>
      <c r="N823" s="15">
        <v>52.5</v>
      </c>
      <c r="O823" s="15">
        <v>150</v>
      </c>
      <c r="P823" s="15">
        <v>1</v>
      </c>
      <c r="Q823" s="15" t="s">
        <v>910</v>
      </c>
    </row>
    <row r="824" spans="1:17" ht="14.5">
      <c r="A824" s="3" t="s">
        <v>8405</v>
      </c>
      <c r="B824" s="15" t="s">
        <v>1</v>
      </c>
      <c r="C824" s="15" t="s">
        <v>8783</v>
      </c>
      <c r="D824" s="15">
        <v>500</v>
      </c>
      <c r="E824" s="15">
        <v>5</v>
      </c>
      <c r="F824" s="15"/>
      <c r="G824" s="15">
        <v>7.5</v>
      </c>
      <c r="H824" s="15"/>
      <c r="I824" s="15">
        <v>5</v>
      </c>
      <c r="J824" s="15">
        <v>15</v>
      </c>
      <c r="K824" s="15">
        <v>75</v>
      </c>
      <c r="L824" s="15">
        <v>1</v>
      </c>
      <c r="M824" s="15">
        <v>0.9</v>
      </c>
      <c r="N824" s="15">
        <v>5</v>
      </c>
      <c r="O824" s="15"/>
      <c r="P824" s="15">
        <v>1</v>
      </c>
      <c r="Q824" s="15" t="s">
        <v>910</v>
      </c>
    </row>
    <row r="825" spans="1:17" ht="14.5">
      <c r="A825" s="3" t="s">
        <v>8406</v>
      </c>
      <c r="B825" s="15" t="s">
        <v>1</v>
      </c>
      <c r="C825" s="15" t="s">
        <v>8784</v>
      </c>
      <c r="D825" s="15">
        <v>350</v>
      </c>
      <c r="E825" s="15">
        <v>5</v>
      </c>
      <c r="F825" s="15"/>
      <c r="G825" s="15">
        <v>7.5</v>
      </c>
      <c r="H825" s="15"/>
      <c r="I825" s="15">
        <v>5</v>
      </c>
      <c r="J825" s="15">
        <v>15</v>
      </c>
      <c r="K825" s="15">
        <v>80</v>
      </c>
      <c r="L825" s="15">
        <v>1</v>
      </c>
      <c r="M825" s="15">
        <v>1</v>
      </c>
      <c r="N825" s="15">
        <v>5</v>
      </c>
      <c r="O825" s="15">
        <v>150</v>
      </c>
      <c r="P825" s="15">
        <v>1</v>
      </c>
      <c r="Q825" s="15" t="s">
        <v>910</v>
      </c>
    </row>
    <row r="826" spans="1:17" ht="14.5">
      <c r="A826" s="3" t="s">
        <v>8407</v>
      </c>
      <c r="B826" s="15" t="s">
        <v>1</v>
      </c>
      <c r="C826" s="15" t="s">
        <v>7272</v>
      </c>
      <c r="D826" s="15">
        <v>200</v>
      </c>
      <c r="E826" s="15">
        <v>5</v>
      </c>
      <c r="F826" s="15"/>
      <c r="G826" s="15">
        <v>7.5</v>
      </c>
      <c r="H826" s="15"/>
      <c r="I826" s="15">
        <v>5</v>
      </c>
      <c r="J826" s="15">
        <v>15</v>
      </c>
      <c r="K826" s="15">
        <v>160</v>
      </c>
      <c r="L826" s="15">
        <v>1</v>
      </c>
      <c r="M826" s="15">
        <v>0.5</v>
      </c>
      <c r="N826" s="15">
        <v>4</v>
      </c>
      <c r="O826" s="15"/>
      <c r="P826" s="15">
        <v>1</v>
      </c>
      <c r="Q826" s="15" t="s">
        <v>910</v>
      </c>
    </row>
    <row r="827" spans="1:17" ht="14.5">
      <c r="A827" s="3" t="s">
        <v>8408</v>
      </c>
      <c r="B827" s="15" t="s">
        <v>1</v>
      </c>
      <c r="C827" s="15" t="s">
        <v>8160</v>
      </c>
      <c r="D827" s="15">
        <v>200</v>
      </c>
      <c r="E827" s="15">
        <v>5</v>
      </c>
      <c r="F827" s="15">
        <v>7.11</v>
      </c>
      <c r="G827" s="15">
        <v>7.5</v>
      </c>
      <c r="H827" s="15">
        <v>7.86</v>
      </c>
      <c r="I827" s="15">
        <v>5</v>
      </c>
      <c r="J827" s="15">
        <v>15</v>
      </c>
      <c r="K827" s="15">
        <v>75</v>
      </c>
      <c r="L827" s="15">
        <v>1</v>
      </c>
      <c r="M827" s="15">
        <v>0.9</v>
      </c>
      <c r="N827" s="15">
        <v>5</v>
      </c>
      <c r="O827" s="15">
        <v>150</v>
      </c>
      <c r="P827" s="15">
        <v>1</v>
      </c>
      <c r="Q827" s="15" t="s">
        <v>910</v>
      </c>
    </row>
    <row r="828" spans="1:17" ht="14.5">
      <c r="A828" s="3" t="s">
        <v>8409</v>
      </c>
      <c r="B828" s="15" t="s">
        <v>1</v>
      </c>
      <c r="C828" s="15" t="s">
        <v>8783</v>
      </c>
      <c r="D828" s="15">
        <v>500</v>
      </c>
      <c r="E828" s="15">
        <v>5</v>
      </c>
      <c r="F828" s="15"/>
      <c r="G828" s="15">
        <v>8.1999999999999993</v>
      </c>
      <c r="H828" s="15"/>
      <c r="I828" s="15">
        <v>5</v>
      </c>
      <c r="J828" s="15">
        <v>15</v>
      </c>
      <c r="K828" s="15">
        <v>75</v>
      </c>
      <c r="L828" s="15">
        <v>1</v>
      </c>
      <c r="M828" s="15">
        <v>0.63</v>
      </c>
      <c r="N828" s="15">
        <v>5</v>
      </c>
      <c r="O828" s="15"/>
      <c r="P828" s="15">
        <v>1</v>
      </c>
      <c r="Q828" s="15" t="s">
        <v>910</v>
      </c>
    </row>
    <row r="829" spans="1:17" ht="14.5">
      <c r="A829" s="3" t="s">
        <v>8410</v>
      </c>
      <c r="B829" s="15" t="s">
        <v>1</v>
      </c>
      <c r="C829" s="15" t="s">
        <v>8784</v>
      </c>
      <c r="D829" s="15">
        <v>350</v>
      </c>
      <c r="E829" s="15">
        <v>5</v>
      </c>
      <c r="F829" s="15"/>
      <c r="G829" s="15">
        <v>8.1999999999999993</v>
      </c>
      <c r="H829" s="15"/>
      <c r="I829" s="15">
        <v>5</v>
      </c>
      <c r="J829" s="15">
        <v>15</v>
      </c>
      <c r="K829" s="15">
        <v>80</v>
      </c>
      <c r="L829" s="15">
        <v>1</v>
      </c>
      <c r="M829" s="15">
        <v>0.7</v>
      </c>
      <c r="N829" s="15">
        <v>5</v>
      </c>
      <c r="O829" s="15">
        <v>150</v>
      </c>
      <c r="P829" s="15">
        <v>1</v>
      </c>
      <c r="Q829" s="15" t="s">
        <v>910</v>
      </c>
    </row>
    <row r="830" spans="1:17" ht="14.5">
      <c r="A830" s="3" t="s">
        <v>8411</v>
      </c>
      <c r="B830" s="15" t="s">
        <v>1</v>
      </c>
      <c r="C830" s="15" t="s">
        <v>7272</v>
      </c>
      <c r="D830" s="15">
        <v>200</v>
      </c>
      <c r="E830" s="15">
        <v>5</v>
      </c>
      <c r="F830" s="15"/>
      <c r="G830" s="15">
        <v>8.1999999999999993</v>
      </c>
      <c r="H830" s="15"/>
      <c r="I830" s="15">
        <v>5</v>
      </c>
      <c r="J830" s="15">
        <v>15</v>
      </c>
      <c r="K830" s="15">
        <v>160</v>
      </c>
      <c r="L830" s="15">
        <v>1</v>
      </c>
      <c r="M830" s="15">
        <v>0.5</v>
      </c>
      <c r="N830" s="15">
        <v>5</v>
      </c>
      <c r="O830" s="15"/>
      <c r="P830" s="15">
        <v>1</v>
      </c>
      <c r="Q830" s="15" t="s">
        <v>910</v>
      </c>
    </row>
    <row r="831" spans="1:17" ht="14.5">
      <c r="A831" s="3" t="s">
        <v>8412</v>
      </c>
      <c r="B831" s="15" t="s">
        <v>1</v>
      </c>
      <c r="C831" s="15" t="s">
        <v>8160</v>
      </c>
      <c r="D831" s="15">
        <v>200</v>
      </c>
      <c r="E831" s="15">
        <v>5</v>
      </c>
      <c r="F831" s="15">
        <v>7.79</v>
      </c>
      <c r="G831" s="15">
        <v>8.1999999999999993</v>
      </c>
      <c r="H831" s="15">
        <v>8.61</v>
      </c>
      <c r="I831" s="15">
        <v>5</v>
      </c>
      <c r="J831" s="15">
        <v>15</v>
      </c>
      <c r="K831" s="15">
        <v>75</v>
      </c>
      <c r="L831" s="15">
        <v>1</v>
      </c>
      <c r="M831" s="15">
        <v>0.63</v>
      </c>
      <c r="N831" s="15">
        <v>5</v>
      </c>
      <c r="O831" s="15">
        <v>150</v>
      </c>
      <c r="P831" s="15">
        <v>1</v>
      </c>
      <c r="Q831" s="15" t="s">
        <v>910</v>
      </c>
    </row>
    <row r="832" spans="1:17" ht="14.5">
      <c r="A832" s="3" t="s">
        <v>8413</v>
      </c>
      <c r="B832" s="15" t="s">
        <v>1</v>
      </c>
      <c r="C832" s="15" t="s">
        <v>8783</v>
      </c>
      <c r="D832" s="15">
        <v>500</v>
      </c>
      <c r="E832" s="15">
        <v>5</v>
      </c>
      <c r="F832" s="15"/>
      <c r="G832" s="15">
        <v>9.1</v>
      </c>
      <c r="H832" s="15"/>
      <c r="I832" s="15">
        <v>5</v>
      </c>
      <c r="J832" s="15">
        <v>15</v>
      </c>
      <c r="K832" s="15">
        <v>94</v>
      </c>
      <c r="L832" s="15">
        <v>1</v>
      </c>
      <c r="M832" s="15">
        <v>0.45</v>
      </c>
      <c r="N832" s="15">
        <v>6</v>
      </c>
      <c r="O832" s="15"/>
      <c r="P832" s="15">
        <v>1</v>
      </c>
      <c r="Q832" s="15" t="s">
        <v>910</v>
      </c>
    </row>
    <row r="833" spans="1:17" ht="14.5">
      <c r="A833" s="3" t="s">
        <v>8414</v>
      </c>
      <c r="B833" s="15" t="s">
        <v>1</v>
      </c>
      <c r="C833" s="15" t="s">
        <v>8784</v>
      </c>
      <c r="D833" s="15">
        <v>350</v>
      </c>
      <c r="E833" s="15">
        <v>5</v>
      </c>
      <c r="F833" s="15"/>
      <c r="G833" s="15">
        <v>9.1</v>
      </c>
      <c r="H833" s="15"/>
      <c r="I833" s="15">
        <v>5</v>
      </c>
      <c r="J833" s="15">
        <v>15</v>
      </c>
      <c r="K833" s="15">
        <v>100</v>
      </c>
      <c r="L833" s="15">
        <v>1</v>
      </c>
      <c r="M833" s="15">
        <v>0.5</v>
      </c>
      <c r="N833" s="15">
        <v>6</v>
      </c>
      <c r="O833" s="15">
        <v>150</v>
      </c>
      <c r="P833" s="15">
        <v>1</v>
      </c>
      <c r="Q833" s="15" t="s">
        <v>910</v>
      </c>
    </row>
    <row r="834" spans="1:17" ht="14.5">
      <c r="A834" s="3" t="s">
        <v>8415</v>
      </c>
      <c r="B834" s="15" t="s">
        <v>1</v>
      </c>
      <c r="C834" s="15" t="s">
        <v>7272</v>
      </c>
      <c r="D834" s="15">
        <v>200</v>
      </c>
      <c r="E834" s="15">
        <v>5</v>
      </c>
      <c r="F834" s="15"/>
      <c r="G834" s="15">
        <v>9.1</v>
      </c>
      <c r="H834" s="15"/>
      <c r="I834" s="15">
        <v>5</v>
      </c>
      <c r="J834" s="15">
        <v>15</v>
      </c>
      <c r="K834" s="15">
        <v>160</v>
      </c>
      <c r="L834" s="15">
        <v>1</v>
      </c>
      <c r="M834" s="15">
        <v>0.5</v>
      </c>
      <c r="N834" s="15">
        <v>6</v>
      </c>
      <c r="O834" s="15"/>
      <c r="P834" s="15">
        <v>1</v>
      </c>
      <c r="Q834" s="15" t="s">
        <v>910</v>
      </c>
    </row>
    <row r="835" spans="1:17" ht="14.5">
      <c r="A835" s="3" t="s">
        <v>8416</v>
      </c>
      <c r="B835" s="15" t="s">
        <v>1</v>
      </c>
      <c r="C835" s="15" t="s">
        <v>8160</v>
      </c>
      <c r="D835" s="15">
        <v>200</v>
      </c>
      <c r="E835" s="15">
        <v>5</v>
      </c>
      <c r="F835" s="15">
        <v>8.65</v>
      </c>
      <c r="G835" s="15">
        <v>9.1</v>
      </c>
      <c r="H835" s="15">
        <v>9.56</v>
      </c>
      <c r="I835" s="15">
        <v>5</v>
      </c>
      <c r="J835" s="15">
        <v>15</v>
      </c>
      <c r="K835" s="15">
        <v>94</v>
      </c>
      <c r="L835" s="15">
        <v>1</v>
      </c>
      <c r="M835" s="15">
        <v>0.45</v>
      </c>
      <c r="N835" s="15">
        <v>6</v>
      </c>
      <c r="O835" s="15">
        <v>150</v>
      </c>
      <c r="P835" s="15">
        <v>1</v>
      </c>
      <c r="Q835" s="15" t="s">
        <v>910</v>
      </c>
    </row>
    <row r="836" spans="1:17" ht="14.5">
      <c r="A836" s="3" t="s">
        <v>8417</v>
      </c>
      <c r="B836" s="15" t="s">
        <v>1</v>
      </c>
      <c r="C836" s="15" t="s">
        <v>8418</v>
      </c>
      <c r="D836" s="15">
        <v>500</v>
      </c>
      <c r="E836" s="15">
        <v>2</v>
      </c>
      <c r="F836" s="15">
        <v>9.8000000000000007</v>
      </c>
      <c r="G836" s="15">
        <v>10</v>
      </c>
      <c r="H836" s="15">
        <v>10.199999999999999</v>
      </c>
      <c r="I836" s="15">
        <v>5</v>
      </c>
      <c r="J836" s="15">
        <v>15</v>
      </c>
      <c r="K836" s="15">
        <v>70</v>
      </c>
      <c r="L836" s="15">
        <v>1</v>
      </c>
      <c r="M836" s="15">
        <v>0.1</v>
      </c>
      <c r="N836" s="15">
        <v>7.5</v>
      </c>
      <c r="O836" s="15"/>
      <c r="P836" s="15" t="s">
        <v>9484</v>
      </c>
      <c r="Q836" s="15" t="s">
        <v>910</v>
      </c>
    </row>
    <row r="837" spans="1:17" ht="14.5">
      <c r="A837" s="3" t="s">
        <v>8419</v>
      </c>
      <c r="B837" s="15" t="s">
        <v>1</v>
      </c>
      <c r="C837" s="15" t="s">
        <v>8418</v>
      </c>
      <c r="D837" s="15">
        <v>500</v>
      </c>
      <c r="E837" s="15">
        <v>2</v>
      </c>
      <c r="F837" s="15">
        <v>10.78</v>
      </c>
      <c r="G837" s="15">
        <v>11</v>
      </c>
      <c r="H837" s="15">
        <v>11.22</v>
      </c>
      <c r="I837" s="15">
        <v>5</v>
      </c>
      <c r="J837" s="15">
        <v>20</v>
      </c>
      <c r="K837" s="15">
        <v>70</v>
      </c>
      <c r="L837" s="15">
        <v>1</v>
      </c>
      <c r="M837" s="15">
        <v>0.1</v>
      </c>
      <c r="N837" s="15">
        <v>8.1999999999999993</v>
      </c>
      <c r="O837" s="15"/>
      <c r="P837" s="15" t="s">
        <v>9484</v>
      </c>
      <c r="Q837" s="15" t="s">
        <v>910</v>
      </c>
    </row>
    <row r="838" spans="1:17" ht="14.5">
      <c r="A838" s="3" t="s">
        <v>8420</v>
      </c>
      <c r="B838" s="15" t="s">
        <v>1</v>
      </c>
      <c r="C838" s="15" t="s">
        <v>8418</v>
      </c>
      <c r="D838" s="15">
        <v>500</v>
      </c>
      <c r="E838" s="15">
        <v>2</v>
      </c>
      <c r="F838" s="15">
        <v>11.76</v>
      </c>
      <c r="G838" s="15">
        <v>12</v>
      </c>
      <c r="H838" s="15">
        <v>12.24</v>
      </c>
      <c r="I838" s="15">
        <v>5</v>
      </c>
      <c r="J838" s="15">
        <v>20</v>
      </c>
      <c r="K838" s="15">
        <v>90</v>
      </c>
      <c r="L838" s="15">
        <v>1</v>
      </c>
      <c r="M838" s="15">
        <v>0.1</v>
      </c>
      <c r="N838" s="15">
        <v>9.1</v>
      </c>
      <c r="O838" s="15"/>
      <c r="P838" s="15" t="s">
        <v>9484</v>
      </c>
      <c r="Q838" s="15" t="s">
        <v>910</v>
      </c>
    </row>
    <row r="839" spans="1:17" ht="14.5">
      <c r="A839" s="3" t="s">
        <v>8421</v>
      </c>
      <c r="B839" s="15" t="s">
        <v>1</v>
      </c>
      <c r="C839" s="15" t="s">
        <v>8418</v>
      </c>
      <c r="D839" s="15">
        <v>500</v>
      </c>
      <c r="E839" s="15">
        <v>2</v>
      </c>
      <c r="F839" s="15">
        <v>12.74</v>
      </c>
      <c r="G839" s="15">
        <v>13</v>
      </c>
      <c r="H839" s="15">
        <v>13.26</v>
      </c>
      <c r="I839" s="15">
        <v>5</v>
      </c>
      <c r="J839" s="15">
        <v>26</v>
      </c>
      <c r="K839" s="15">
        <v>110</v>
      </c>
      <c r="L839" s="15">
        <v>1</v>
      </c>
      <c r="M839" s="15">
        <v>0.1</v>
      </c>
      <c r="N839" s="15">
        <v>10</v>
      </c>
      <c r="O839" s="15"/>
      <c r="P839" s="15" t="s">
        <v>9484</v>
      </c>
      <c r="Q839" s="15" t="s">
        <v>910</v>
      </c>
    </row>
    <row r="840" spans="1:17" ht="14.5">
      <c r="A840" s="3" t="s">
        <v>8422</v>
      </c>
      <c r="B840" s="15" t="s">
        <v>1</v>
      </c>
      <c r="C840" s="15" t="s">
        <v>8418</v>
      </c>
      <c r="D840" s="15">
        <v>500</v>
      </c>
      <c r="E840" s="15">
        <v>2</v>
      </c>
      <c r="F840" s="15">
        <v>14.7</v>
      </c>
      <c r="G840" s="15">
        <v>15</v>
      </c>
      <c r="H840" s="15">
        <v>15.3</v>
      </c>
      <c r="I840" s="15">
        <v>5</v>
      </c>
      <c r="J840" s="15">
        <v>30</v>
      </c>
      <c r="K840" s="15">
        <v>110</v>
      </c>
      <c r="L840" s="15">
        <v>1</v>
      </c>
      <c r="M840" s="15">
        <v>0.1</v>
      </c>
      <c r="N840" s="15">
        <v>11</v>
      </c>
      <c r="O840" s="15"/>
      <c r="P840" s="15" t="s">
        <v>9484</v>
      </c>
      <c r="Q840" s="15" t="s">
        <v>910</v>
      </c>
    </row>
    <row r="841" spans="1:17" ht="14.5">
      <c r="A841" s="3" t="s">
        <v>8423</v>
      </c>
      <c r="B841" s="15" t="s">
        <v>1</v>
      </c>
      <c r="C841" s="15" t="s">
        <v>8418</v>
      </c>
      <c r="D841" s="15">
        <v>500</v>
      </c>
      <c r="E841" s="15">
        <v>2</v>
      </c>
      <c r="F841" s="15">
        <v>15.68</v>
      </c>
      <c r="G841" s="15">
        <v>16</v>
      </c>
      <c r="H841" s="15">
        <v>16.32</v>
      </c>
      <c r="I841" s="15">
        <v>5</v>
      </c>
      <c r="J841" s="15">
        <v>40</v>
      </c>
      <c r="K841" s="15">
        <v>170</v>
      </c>
      <c r="L841" s="15">
        <v>1</v>
      </c>
      <c r="M841" s="15">
        <v>0.1</v>
      </c>
      <c r="N841" s="15">
        <v>12</v>
      </c>
      <c r="O841" s="15"/>
      <c r="P841" s="15" t="s">
        <v>9484</v>
      </c>
      <c r="Q841" s="15" t="s">
        <v>910</v>
      </c>
    </row>
    <row r="842" spans="1:17" ht="14.5">
      <c r="A842" s="3" t="s">
        <v>8424</v>
      </c>
      <c r="B842" s="15" t="s">
        <v>1</v>
      </c>
      <c r="C842" s="15" t="s">
        <v>8418</v>
      </c>
      <c r="D842" s="15">
        <v>500</v>
      </c>
      <c r="E842" s="15">
        <v>2</v>
      </c>
      <c r="F842" s="15">
        <v>17.64</v>
      </c>
      <c r="G842" s="15">
        <v>18</v>
      </c>
      <c r="H842" s="15">
        <v>18.36</v>
      </c>
      <c r="I842" s="15">
        <v>5</v>
      </c>
      <c r="J842" s="15">
        <v>50</v>
      </c>
      <c r="K842" s="15">
        <v>170</v>
      </c>
      <c r="L842" s="15">
        <v>1</v>
      </c>
      <c r="M842" s="15">
        <v>0.1</v>
      </c>
      <c r="N842" s="15">
        <v>13</v>
      </c>
      <c r="O842" s="15"/>
      <c r="P842" s="15" t="s">
        <v>9484</v>
      </c>
      <c r="Q842" s="15" t="s">
        <v>910</v>
      </c>
    </row>
    <row r="843" spans="1:17" ht="14.5">
      <c r="A843" s="3" t="s">
        <v>8425</v>
      </c>
      <c r="B843" s="15" t="s">
        <v>1</v>
      </c>
      <c r="C843" s="15" t="s">
        <v>8418</v>
      </c>
      <c r="D843" s="15">
        <v>500</v>
      </c>
      <c r="E843" s="15">
        <v>2</v>
      </c>
      <c r="F843" s="15">
        <v>19.600000000000001</v>
      </c>
      <c r="G843" s="15">
        <v>20</v>
      </c>
      <c r="H843" s="15">
        <v>20.399999999999999</v>
      </c>
      <c r="I843" s="15">
        <v>5</v>
      </c>
      <c r="J843" s="15">
        <v>55</v>
      </c>
      <c r="K843" s="15">
        <v>220</v>
      </c>
      <c r="L843" s="15">
        <v>1</v>
      </c>
      <c r="M843" s="15">
        <v>0.1</v>
      </c>
      <c r="N843" s="15">
        <v>15</v>
      </c>
      <c r="O843" s="15"/>
      <c r="P843" s="15" t="s">
        <v>9484</v>
      </c>
      <c r="Q843" s="15" t="s">
        <v>910</v>
      </c>
    </row>
    <row r="844" spans="1:17" ht="14.5">
      <c r="A844" s="3" t="s">
        <v>8426</v>
      </c>
      <c r="B844" s="15" t="s">
        <v>1</v>
      </c>
      <c r="C844" s="15" t="s">
        <v>8418</v>
      </c>
      <c r="D844" s="15">
        <v>500</v>
      </c>
      <c r="E844" s="15">
        <v>2</v>
      </c>
      <c r="F844" s="15">
        <v>21.56</v>
      </c>
      <c r="G844" s="15">
        <v>22</v>
      </c>
      <c r="H844" s="15">
        <v>22.44</v>
      </c>
      <c r="I844" s="15">
        <v>5</v>
      </c>
      <c r="J844" s="15">
        <v>55</v>
      </c>
      <c r="K844" s="15">
        <v>220</v>
      </c>
      <c r="L844" s="15">
        <v>1</v>
      </c>
      <c r="M844" s="15">
        <v>0.1</v>
      </c>
      <c r="N844" s="15">
        <v>16</v>
      </c>
      <c r="O844" s="15"/>
      <c r="P844" s="15" t="s">
        <v>9484</v>
      </c>
      <c r="Q844" s="15" t="s">
        <v>910</v>
      </c>
    </row>
    <row r="845" spans="1:17" ht="14.5">
      <c r="A845" s="3" t="s">
        <v>8427</v>
      </c>
      <c r="B845" s="15" t="s">
        <v>1</v>
      </c>
      <c r="C845" s="15" t="s">
        <v>8418</v>
      </c>
      <c r="D845" s="15">
        <v>500</v>
      </c>
      <c r="E845" s="15">
        <v>2</v>
      </c>
      <c r="F845" s="15">
        <v>23.52</v>
      </c>
      <c r="G845" s="15">
        <v>24</v>
      </c>
      <c r="H845" s="15">
        <v>24.48</v>
      </c>
      <c r="I845" s="15">
        <v>5</v>
      </c>
      <c r="J845" s="15">
        <v>80</v>
      </c>
      <c r="K845" s="15">
        <v>220</v>
      </c>
      <c r="L845" s="15">
        <v>1</v>
      </c>
      <c r="M845" s="15">
        <v>0.1</v>
      </c>
      <c r="N845" s="15">
        <v>18</v>
      </c>
      <c r="O845" s="15"/>
      <c r="P845" s="15" t="s">
        <v>9484</v>
      </c>
      <c r="Q845" s="15" t="s">
        <v>910</v>
      </c>
    </row>
    <row r="846" spans="1:17" ht="14.5">
      <c r="A846" s="3" t="s">
        <v>8428</v>
      </c>
      <c r="B846" s="15" t="s">
        <v>1</v>
      </c>
      <c r="C846" s="15" t="s">
        <v>8418</v>
      </c>
      <c r="D846" s="15">
        <v>500</v>
      </c>
      <c r="E846" s="15">
        <v>2</v>
      </c>
      <c r="F846" s="15">
        <v>26.46</v>
      </c>
      <c r="G846" s="15">
        <v>27</v>
      </c>
      <c r="H846" s="15">
        <v>27.54</v>
      </c>
      <c r="I846" s="15">
        <v>5</v>
      </c>
      <c r="J846" s="15">
        <v>80</v>
      </c>
      <c r="K846" s="15">
        <v>220</v>
      </c>
      <c r="L846" s="15">
        <v>1</v>
      </c>
      <c r="M846" s="15">
        <v>0.1</v>
      </c>
      <c r="N846" s="15">
        <v>20</v>
      </c>
      <c r="O846" s="15"/>
      <c r="P846" s="15" t="s">
        <v>9484</v>
      </c>
      <c r="Q846" s="15" t="s">
        <v>910</v>
      </c>
    </row>
    <row r="847" spans="1:17" ht="14.5">
      <c r="A847" s="3" t="s">
        <v>8429</v>
      </c>
      <c r="B847" s="15" t="s">
        <v>1</v>
      </c>
      <c r="C847" s="15" t="s">
        <v>8418</v>
      </c>
      <c r="D847" s="15">
        <v>500</v>
      </c>
      <c r="E847" s="15">
        <v>2</v>
      </c>
      <c r="F847" s="15">
        <v>2.35</v>
      </c>
      <c r="G847" s="15">
        <v>2.4</v>
      </c>
      <c r="H847" s="15">
        <v>2.4500000000000002</v>
      </c>
      <c r="I847" s="15">
        <v>5</v>
      </c>
      <c r="J847" s="15">
        <v>85</v>
      </c>
      <c r="K847" s="15">
        <v>600</v>
      </c>
      <c r="L847" s="15">
        <v>1</v>
      </c>
      <c r="M847" s="15">
        <v>50</v>
      </c>
      <c r="N847" s="15">
        <v>1</v>
      </c>
      <c r="O847" s="15"/>
      <c r="P847" s="15" t="s">
        <v>9484</v>
      </c>
      <c r="Q847" s="15" t="s">
        <v>910</v>
      </c>
    </row>
    <row r="848" spans="1:17" ht="14.5">
      <c r="A848" s="3" t="s">
        <v>8430</v>
      </c>
      <c r="B848" s="15" t="s">
        <v>1</v>
      </c>
      <c r="C848" s="15" t="s">
        <v>8418</v>
      </c>
      <c r="D848" s="15">
        <v>500</v>
      </c>
      <c r="E848" s="15">
        <v>2</v>
      </c>
      <c r="F848" s="15">
        <v>2.65</v>
      </c>
      <c r="G848" s="15">
        <v>2.7</v>
      </c>
      <c r="H848" s="15">
        <v>2.75</v>
      </c>
      <c r="I848" s="15">
        <v>5</v>
      </c>
      <c r="J848" s="15">
        <v>85</v>
      </c>
      <c r="K848" s="15">
        <v>600</v>
      </c>
      <c r="L848" s="15">
        <v>1</v>
      </c>
      <c r="M848" s="15">
        <v>10</v>
      </c>
      <c r="N848" s="15">
        <v>1</v>
      </c>
      <c r="O848" s="15"/>
      <c r="P848" s="15" t="s">
        <v>9484</v>
      </c>
      <c r="Q848" s="15" t="s">
        <v>910</v>
      </c>
    </row>
    <row r="849" spans="1:17" ht="14.5">
      <c r="A849" s="3" t="s">
        <v>8431</v>
      </c>
      <c r="B849" s="15" t="s">
        <v>1</v>
      </c>
      <c r="C849" s="15" t="s">
        <v>8418</v>
      </c>
      <c r="D849" s="15">
        <v>500</v>
      </c>
      <c r="E849" s="15">
        <v>2</v>
      </c>
      <c r="F849" s="15">
        <v>29.4</v>
      </c>
      <c r="G849" s="15">
        <v>30</v>
      </c>
      <c r="H849" s="15">
        <v>30.6</v>
      </c>
      <c r="I849" s="15">
        <v>5</v>
      </c>
      <c r="J849" s="15">
        <v>80</v>
      </c>
      <c r="K849" s="15">
        <v>220</v>
      </c>
      <c r="L849" s="15">
        <v>1</v>
      </c>
      <c r="M849" s="15">
        <v>0.1</v>
      </c>
      <c r="N849" s="15">
        <v>22</v>
      </c>
      <c r="O849" s="15"/>
      <c r="P849" s="15" t="s">
        <v>9484</v>
      </c>
      <c r="Q849" s="15" t="s">
        <v>910</v>
      </c>
    </row>
    <row r="850" spans="1:17" ht="14.5">
      <c r="A850" s="3" t="s">
        <v>8432</v>
      </c>
      <c r="B850" s="15" t="s">
        <v>1</v>
      </c>
      <c r="C850" s="15" t="s">
        <v>8418</v>
      </c>
      <c r="D850" s="15">
        <v>500</v>
      </c>
      <c r="E850" s="15">
        <v>2</v>
      </c>
      <c r="F850" s="15">
        <v>32.340000000000003</v>
      </c>
      <c r="G850" s="15">
        <v>33</v>
      </c>
      <c r="H850" s="15">
        <v>33.659999999999997</v>
      </c>
      <c r="I850" s="15">
        <v>5</v>
      </c>
      <c r="J850" s="15">
        <v>80</v>
      </c>
      <c r="K850" s="15">
        <v>220</v>
      </c>
      <c r="L850" s="15">
        <v>1</v>
      </c>
      <c r="M850" s="15">
        <v>0.1</v>
      </c>
      <c r="N850" s="15">
        <v>24</v>
      </c>
      <c r="O850" s="15"/>
      <c r="P850" s="15" t="s">
        <v>9484</v>
      </c>
      <c r="Q850" s="15" t="s">
        <v>910</v>
      </c>
    </row>
    <row r="851" spans="1:17" ht="14.5">
      <c r="A851" s="3" t="s">
        <v>8433</v>
      </c>
      <c r="B851" s="15" t="s">
        <v>1</v>
      </c>
      <c r="C851" s="15" t="s">
        <v>8418</v>
      </c>
      <c r="D851" s="15">
        <v>500</v>
      </c>
      <c r="E851" s="15">
        <v>2</v>
      </c>
      <c r="F851" s="15">
        <v>35.28</v>
      </c>
      <c r="G851" s="15">
        <v>36</v>
      </c>
      <c r="H851" s="15">
        <v>36.72</v>
      </c>
      <c r="I851" s="15">
        <v>5</v>
      </c>
      <c r="J851" s="15">
        <v>80</v>
      </c>
      <c r="K851" s="15">
        <v>220</v>
      </c>
      <c r="L851" s="15">
        <v>1</v>
      </c>
      <c r="M851" s="15">
        <v>0.1</v>
      </c>
      <c r="N851" s="15">
        <v>27</v>
      </c>
      <c r="O851" s="15"/>
      <c r="P851" s="15" t="s">
        <v>9484</v>
      </c>
      <c r="Q851" s="15" t="s">
        <v>910</v>
      </c>
    </row>
    <row r="852" spans="1:17" ht="14.5">
      <c r="A852" s="3" t="s">
        <v>8434</v>
      </c>
      <c r="B852" s="15" t="s">
        <v>1</v>
      </c>
      <c r="C852" s="15" t="s">
        <v>8418</v>
      </c>
      <c r="D852" s="15">
        <v>500</v>
      </c>
      <c r="E852" s="15">
        <v>2</v>
      </c>
      <c r="F852" s="15">
        <v>38.22</v>
      </c>
      <c r="G852" s="15">
        <v>39</v>
      </c>
      <c r="H852" s="15">
        <v>39.78</v>
      </c>
      <c r="I852" s="15">
        <v>2.5</v>
      </c>
      <c r="J852" s="15">
        <v>90</v>
      </c>
      <c r="K852" s="15">
        <v>500</v>
      </c>
      <c r="L852" s="15">
        <v>0.5</v>
      </c>
      <c r="M852" s="15">
        <v>0.1</v>
      </c>
      <c r="N852" s="15">
        <v>28</v>
      </c>
      <c r="O852" s="15"/>
      <c r="P852" s="15" t="s">
        <v>9484</v>
      </c>
      <c r="Q852" s="15" t="s">
        <v>910</v>
      </c>
    </row>
    <row r="853" spans="1:17" ht="14.5">
      <c r="A853" s="3" t="s">
        <v>8435</v>
      </c>
      <c r="B853" s="15" t="s">
        <v>1</v>
      </c>
      <c r="C853" s="15" t="s">
        <v>8418</v>
      </c>
      <c r="D853" s="15">
        <v>500</v>
      </c>
      <c r="E853" s="15">
        <v>2</v>
      </c>
      <c r="F853" s="15">
        <v>2.94</v>
      </c>
      <c r="G853" s="15">
        <v>3</v>
      </c>
      <c r="H853" s="15">
        <v>3.06</v>
      </c>
      <c r="I853" s="15">
        <v>5</v>
      </c>
      <c r="J853" s="15">
        <v>85</v>
      </c>
      <c r="K853" s="15">
        <v>600</v>
      </c>
      <c r="L853" s="15">
        <v>1</v>
      </c>
      <c r="M853" s="15">
        <v>4</v>
      </c>
      <c r="N853" s="15">
        <v>1</v>
      </c>
      <c r="O853" s="15"/>
      <c r="P853" s="15" t="s">
        <v>9484</v>
      </c>
      <c r="Q853" s="15" t="s">
        <v>910</v>
      </c>
    </row>
    <row r="854" spans="1:17" ht="14.5">
      <c r="A854" s="3" t="s">
        <v>8436</v>
      </c>
      <c r="B854" s="15" t="s">
        <v>1</v>
      </c>
      <c r="C854" s="15" t="s">
        <v>8418</v>
      </c>
      <c r="D854" s="15">
        <v>500</v>
      </c>
      <c r="E854" s="15">
        <v>2</v>
      </c>
      <c r="F854" s="15">
        <v>3.23</v>
      </c>
      <c r="G854" s="15">
        <v>3.3</v>
      </c>
      <c r="H854" s="15">
        <v>3.37</v>
      </c>
      <c r="I854" s="15">
        <v>5</v>
      </c>
      <c r="J854" s="15">
        <v>85</v>
      </c>
      <c r="K854" s="15">
        <v>600</v>
      </c>
      <c r="L854" s="15">
        <v>1</v>
      </c>
      <c r="M854" s="15">
        <v>2</v>
      </c>
      <c r="N854" s="15">
        <v>1</v>
      </c>
      <c r="O854" s="15"/>
      <c r="P854" s="15" t="s">
        <v>9484</v>
      </c>
      <c r="Q854" s="15" t="s">
        <v>910</v>
      </c>
    </row>
    <row r="855" spans="1:17" ht="14.5">
      <c r="A855" s="3" t="s">
        <v>8437</v>
      </c>
      <c r="B855" s="15" t="s">
        <v>1</v>
      </c>
      <c r="C855" s="15" t="s">
        <v>8418</v>
      </c>
      <c r="D855" s="15">
        <v>500</v>
      </c>
      <c r="E855" s="15">
        <v>2</v>
      </c>
      <c r="F855" s="15">
        <v>3.53</v>
      </c>
      <c r="G855" s="15">
        <v>3.6</v>
      </c>
      <c r="H855" s="15">
        <v>3.67</v>
      </c>
      <c r="I855" s="15">
        <v>5</v>
      </c>
      <c r="J855" s="15">
        <v>85</v>
      </c>
      <c r="K855" s="15">
        <v>600</v>
      </c>
      <c r="L855" s="15">
        <v>1</v>
      </c>
      <c r="M855" s="15">
        <v>2</v>
      </c>
      <c r="N855" s="15">
        <v>1</v>
      </c>
      <c r="O855" s="15"/>
      <c r="P855" s="15" t="s">
        <v>9484</v>
      </c>
      <c r="Q855" s="15" t="s">
        <v>910</v>
      </c>
    </row>
    <row r="856" spans="1:17" ht="14.5">
      <c r="A856" s="3" t="s">
        <v>8438</v>
      </c>
      <c r="B856" s="15" t="s">
        <v>1</v>
      </c>
      <c r="C856" s="15" t="s">
        <v>8418</v>
      </c>
      <c r="D856" s="15">
        <v>500</v>
      </c>
      <c r="E856" s="15">
        <v>2</v>
      </c>
      <c r="F856" s="15">
        <v>3.82</v>
      </c>
      <c r="G856" s="15">
        <v>3.9</v>
      </c>
      <c r="H856" s="15">
        <v>3.98</v>
      </c>
      <c r="I856" s="15">
        <v>5</v>
      </c>
      <c r="J856" s="15">
        <v>85</v>
      </c>
      <c r="K856" s="15">
        <v>600</v>
      </c>
      <c r="L856" s="15">
        <v>1</v>
      </c>
      <c r="M856" s="15">
        <v>2</v>
      </c>
      <c r="N856" s="15">
        <v>1</v>
      </c>
      <c r="O856" s="15"/>
      <c r="P856" s="15" t="s">
        <v>9484</v>
      </c>
      <c r="Q856" s="15" t="s">
        <v>910</v>
      </c>
    </row>
    <row r="857" spans="1:17" ht="14.5">
      <c r="A857" s="3" t="s">
        <v>8439</v>
      </c>
      <c r="B857" s="15" t="s">
        <v>1</v>
      </c>
      <c r="C857" s="15" t="s">
        <v>8418</v>
      </c>
      <c r="D857" s="15">
        <v>500</v>
      </c>
      <c r="E857" s="15">
        <v>2</v>
      </c>
      <c r="F857" s="15">
        <v>42.14</v>
      </c>
      <c r="G857" s="15">
        <v>43</v>
      </c>
      <c r="H857" s="15">
        <v>43.86</v>
      </c>
      <c r="I857" s="15">
        <v>2.5</v>
      </c>
      <c r="J857" s="15">
        <v>90</v>
      </c>
      <c r="K857" s="15">
        <v>600</v>
      </c>
      <c r="L857" s="15">
        <v>0.5</v>
      </c>
      <c r="M857" s="15">
        <v>0.1</v>
      </c>
      <c r="N857" s="15">
        <v>32</v>
      </c>
      <c r="O857" s="15"/>
      <c r="P857" s="15" t="s">
        <v>9484</v>
      </c>
      <c r="Q857" s="15" t="s">
        <v>910</v>
      </c>
    </row>
    <row r="858" spans="1:17" ht="14.5">
      <c r="A858" s="3" t="s">
        <v>8440</v>
      </c>
      <c r="B858" s="15" t="s">
        <v>1</v>
      </c>
      <c r="C858" s="15" t="s">
        <v>8418</v>
      </c>
      <c r="D858" s="15">
        <v>500</v>
      </c>
      <c r="E858" s="15">
        <v>2</v>
      </c>
      <c r="F858" s="15">
        <v>46.06</v>
      </c>
      <c r="G858" s="15">
        <v>47</v>
      </c>
      <c r="H858" s="15">
        <v>47.94</v>
      </c>
      <c r="I858" s="15">
        <v>2.5</v>
      </c>
      <c r="J858" s="15">
        <v>110</v>
      </c>
      <c r="K858" s="15">
        <v>700</v>
      </c>
      <c r="L858" s="15">
        <v>0.5</v>
      </c>
      <c r="M858" s="15">
        <v>0.1</v>
      </c>
      <c r="N858" s="15">
        <v>35</v>
      </c>
      <c r="O858" s="15"/>
      <c r="P858" s="15" t="s">
        <v>9484</v>
      </c>
      <c r="Q858" s="15" t="s">
        <v>910</v>
      </c>
    </row>
    <row r="859" spans="1:17" ht="14.5">
      <c r="A859" s="3" t="s">
        <v>8441</v>
      </c>
      <c r="B859" s="15" t="s">
        <v>1</v>
      </c>
      <c r="C859" s="15" t="s">
        <v>8418</v>
      </c>
      <c r="D859" s="15">
        <v>500</v>
      </c>
      <c r="E859" s="15">
        <v>2</v>
      </c>
      <c r="F859" s="15">
        <v>4.21</v>
      </c>
      <c r="G859" s="15">
        <v>4.3</v>
      </c>
      <c r="H859" s="15">
        <v>4.3899999999999997</v>
      </c>
      <c r="I859" s="15">
        <v>5</v>
      </c>
      <c r="J859" s="15">
        <v>75</v>
      </c>
      <c r="K859" s="15">
        <v>600</v>
      </c>
      <c r="L859" s="15">
        <v>1</v>
      </c>
      <c r="M859" s="15">
        <v>1</v>
      </c>
      <c r="N859" s="15">
        <v>1</v>
      </c>
      <c r="O859" s="15"/>
      <c r="P859" s="15" t="s">
        <v>9484</v>
      </c>
      <c r="Q859" s="15" t="s">
        <v>910</v>
      </c>
    </row>
    <row r="860" spans="1:17" ht="14.5">
      <c r="A860" s="3" t="s">
        <v>8442</v>
      </c>
      <c r="B860" s="15" t="s">
        <v>1</v>
      </c>
      <c r="C860" s="15" t="s">
        <v>8418</v>
      </c>
      <c r="D860" s="15">
        <v>500</v>
      </c>
      <c r="E860" s="15">
        <v>2</v>
      </c>
      <c r="F860" s="15">
        <v>4.6100000000000003</v>
      </c>
      <c r="G860" s="15">
        <v>4.7</v>
      </c>
      <c r="H860" s="15">
        <v>4.79</v>
      </c>
      <c r="I860" s="15">
        <v>5</v>
      </c>
      <c r="J860" s="15">
        <v>60</v>
      </c>
      <c r="K860" s="15">
        <v>600</v>
      </c>
      <c r="L860" s="15">
        <v>1</v>
      </c>
      <c r="M860" s="15">
        <v>0.5</v>
      </c>
      <c r="N860" s="15">
        <v>1</v>
      </c>
      <c r="O860" s="15"/>
      <c r="P860" s="15" t="s">
        <v>9484</v>
      </c>
      <c r="Q860" s="15" t="s">
        <v>910</v>
      </c>
    </row>
    <row r="861" spans="1:17" ht="14.5">
      <c r="A861" s="3" t="s">
        <v>8443</v>
      </c>
      <c r="B861" s="15" t="s">
        <v>1</v>
      </c>
      <c r="C861" s="15" t="s">
        <v>8418</v>
      </c>
      <c r="D861" s="15">
        <v>500</v>
      </c>
      <c r="E861" s="15">
        <v>2</v>
      </c>
      <c r="F861" s="15">
        <v>49.98</v>
      </c>
      <c r="G861" s="15">
        <v>51</v>
      </c>
      <c r="H861" s="15">
        <v>52.02</v>
      </c>
      <c r="I861" s="15">
        <v>2.5</v>
      </c>
      <c r="J861" s="15">
        <v>125</v>
      </c>
      <c r="K861" s="15">
        <v>700</v>
      </c>
      <c r="L861" s="15">
        <v>0.5</v>
      </c>
      <c r="M861" s="15">
        <v>0.1</v>
      </c>
      <c r="N861" s="15">
        <v>38</v>
      </c>
      <c r="O861" s="15"/>
      <c r="P861" s="15" t="s">
        <v>9484</v>
      </c>
      <c r="Q861" s="15" t="s">
        <v>910</v>
      </c>
    </row>
    <row r="862" spans="1:17" ht="14.5">
      <c r="A862" s="3" t="s">
        <v>8444</v>
      </c>
      <c r="B862" s="15" t="s">
        <v>1</v>
      </c>
      <c r="C862" s="15" t="s">
        <v>8418</v>
      </c>
      <c r="D862" s="15">
        <v>500</v>
      </c>
      <c r="E862" s="15">
        <v>2</v>
      </c>
      <c r="F862" s="15">
        <v>54.88</v>
      </c>
      <c r="G862" s="15">
        <v>56</v>
      </c>
      <c r="H862" s="15">
        <v>57.12</v>
      </c>
      <c r="I862" s="15">
        <v>2.5</v>
      </c>
      <c r="J862" s="15">
        <v>135</v>
      </c>
      <c r="K862" s="15">
        <v>1000</v>
      </c>
      <c r="L862" s="15">
        <v>0.5</v>
      </c>
      <c r="M862" s="15">
        <v>0.1</v>
      </c>
      <c r="N862" s="15">
        <v>42</v>
      </c>
      <c r="O862" s="15"/>
      <c r="P862" s="15" t="s">
        <v>9484</v>
      </c>
      <c r="Q862" s="15" t="s">
        <v>910</v>
      </c>
    </row>
    <row r="863" spans="1:17" ht="14.5">
      <c r="A863" s="3" t="s">
        <v>8445</v>
      </c>
      <c r="B863" s="15" t="s">
        <v>1</v>
      </c>
      <c r="C863" s="15" t="s">
        <v>8418</v>
      </c>
      <c r="D863" s="15">
        <v>500</v>
      </c>
      <c r="E863" s="15">
        <v>2</v>
      </c>
      <c r="F863" s="15">
        <v>5</v>
      </c>
      <c r="G863" s="15">
        <v>5.0999999999999996</v>
      </c>
      <c r="H863" s="15">
        <v>5.2</v>
      </c>
      <c r="I863" s="15">
        <v>5</v>
      </c>
      <c r="J863" s="15">
        <v>35</v>
      </c>
      <c r="K863" s="15">
        <v>550</v>
      </c>
      <c r="L863" s="15">
        <v>1</v>
      </c>
      <c r="M863" s="15">
        <v>0.1</v>
      </c>
      <c r="N863" s="15">
        <v>1</v>
      </c>
      <c r="O863" s="15"/>
      <c r="P863" s="15" t="s">
        <v>9484</v>
      </c>
      <c r="Q863" s="15" t="s">
        <v>910</v>
      </c>
    </row>
    <row r="864" spans="1:17" ht="14.5">
      <c r="A864" s="3" t="s">
        <v>8446</v>
      </c>
      <c r="B864" s="15" t="s">
        <v>1</v>
      </c>
      <c r="C864" s="15" t="s">
        <v>8418</v>
      </c>
      <c r="D864" s="15">
        <v>500</v>
      </c>
      <c r="E864" s="15">
        <v>2</v>
      </c>
      <c r="F864" s="15">
        <v>5.49</v>
      </c>
      <c r="G864" s="15">
        <v>5.6</v>
      </c>
      <c r="H864" s="15">
        <v>5.71</v>
      </c>
      <c r="I864" s="15">
        <v>5</v>
      </c>
      <c r="J864" s="15">
        <v>25</v>
      </c>
      <c r="K864" s="15">
        <v>450</v>
      </c>
      <c r="L864" s="15">
        <v>1</v>
      </c>
      <c r="M864" s="15">
        <v>0.1</v>
      </c>
      <c r="N864" s="15">
        <v>1</v>
      </c>
      <c r="O864" s="15"/>
      <c r="P864" s="15" t="s">
        <v>9484</v>
      </c>
      <c r="Q864" s="15" t="s">
        <v>910</v>
      </c>
    </row>
    <row r="865" spans="1:17" ht="14.5">
      <c r="A865" s="3" t="s">
        <v>8447</v>
      </c>
      <c r="B865" s="15" t="s">
        <v>1</v>
      </c>
      <c r="C865" s="15" t="s">
        <v>8418</v>
      </c>
      <c r="D865" s="15">
        <v>500</v>
      </c>
      <c r="E865" s="15">
        <v>2</v>
      </c>
      <c r="F865" s="15">
        <v>60.76</v>
      </c>
      <c r="G865" s="15">
        <v>62</v>
      </c>
      <c r="H865" s="15">
        <v>63.24</v>
      </c>
      <c r="I865" s="15">
        <v>2.5</v>
      </c>
      <c r="J865" s="15">
        <v>150</v>
      </c>
      <c r="K865" s="15">
        <v>1000</v>
      </c>
      <c r="L865" s="15">
        <v>0.5</v>
      </c>
      <c r="M865" s="15">
        <v>0.1</v>
      </c>
      <c r="N865" s="15">
        <v>47</v>
      </c>
      <c r="O865" s="15"/>
      <c r="P865" s="15" t="s">
        <v>9484</v>
      </c>
      <c r="Q865" s="15" t="s">
        <v>910</v>
      </c>
    </row>
    <row r="866" spans="1:17" ht="14.5">
      <c r="A866" s="3" t="s">
        <v>8448</v>
      </c>
      <c r="B866" s="15" t="s">
        <v>1</v>
      </c>
      <c r="C866" s="15" t="s">
        <v>8418</v>
      </c>
      <c r="D866" s="15">
        <v>500</v>
      </c>
      <c r="E866" s="15">
        <v>2</v>
      </c>
      <c r="F866" s="15">
        <v>66.64</v>
      </c>
      <c r="G866" s="15">
        <v>68</v>
      </c>
      <c r="H866" s="15">
        <v>69.36</v>
      </c>
      <c r="I866" s="15">
        <v>2.5</v>
      </c>
      <c r="J866" s="15">
        <v>160</v>
      </c>
      <c r="K866" s="15">
        <v>1000</v>
      </c>
      <c r="L866" s="15">
        <v>0.5</v>
      </c>
      <c r="M866" s="15">
        <v>0.1</v>
      </c>
      <c r="N866" s="15">
        <v>51</v>
      </c>
      <c r="O866" s="15"/>
      <c r="P866" s="15" t="s">
        <v>9484</v>
      </c>
      <c r="Q866" s="15" t="s">
        <v>910</v>
      </c>
    </row>
    <row r="867" spans="1:17" ht="14.5">
      <c r="A867" s="3" t="s">
        <v>8449</v>
      </c>
      <c r="B867" s="15" t="s">
        <v>1</v>
      </c>
      <c r="C867" s="15" t="s">
        <v>8418</v>
      </c>
      <c r="D867" s="15">
        <v>500</v>
      </c>
      <c r="E867" s="15">
        <v>2</v>
      </c>
      <c r="F867" s="15">
        <v>6.08</v>
      </c>
      <c r="G867" s="15">
        <v>6.2</v>
      </c>
      <c r="H867" s="15">
        <v>6.32</v>
      </c>
      <c r="I867" s="15">
        <v>5</v>
      </c>
      <c r="J867" s="15">
        <v>10</v>
      </c>
      <c r="K867" s="15">
        <v>200</v>
      </c>
      <c r="L867" s="15">
        <v>1</v>
      </c>
      <c r="M867" s="15">
        <v>0.1</v>
      </c>
      <c r="N867" s="15">
        <v>2</v>
      </c>
      <c r="O867" s="15"/>
      <c r="P867" s="15" t="s">
        <v>9484</v>
      </c>
      <c r="Q867" s="15" t="s">
        <v>910</v>
      </c>
    </row>
    <row r="868" spans="1:17" ht="14.5">
      <c r="A868" s="3" t="s">
        <v>8450</v>
      </c>
      <c r="B868" s="15" t="s">
        <v>1</v>
      </c>
      <c r="C868" s="15" t="s">
        <v>8418</v>
      </c>
      <c r="D868" s="15">
        <v>500</v>
      </c>
      <c r="E868" s="15">
        <v>2</v>
      </c>
      <c r="F868" s="15">
        <v>6.66</v>
      </c>
      <c r="G868" s="15">
        <v>6.8</v>
      </c>
      <c r="H868" s="15">
        <v>6.94</v>
      </c>
      <c r="I868" s="15">
        <v>5</v>
      </c>
      <c r="J868" s="15">
        <v>8</v>
      </c>
      <c r="K868" s="15">
        <v>150</v>
      </c>
      <c r="L868" s="15">
        <v>1</v>
      </c>
      <c r="M868" s="15">
        <v>0.1</v>
      </c>
      <c r="N868" s="15">
        <v>3</v>
      </c>
      <c r="O868" s="15"/>
      <c r="P868" s="15" t="s">
        <v>9484</v>
      </c>
      <c r="Q868" s="15" t="s">
        <v>910</v>
      </c>
    </row>
    <row r="869" spans="1:17" ht="14.5">
      <c r="A869" s="3" t="s">
        <v>8451</v>
      </c>
      <c r="B869" s="15" t="s">
        <v>1</v>
      </c>
      <c r="C869" s="15" t="s">
        <v>8418</v>
      </c>
      <c r="D869" s="15">
        <v>500</v>
      </c>
      <c r="E869" s="15">
        <v>2</v>
      </c>
      <c r="F869" s="15">
        <v>73.5</v>
      </c>
      <c r="G869" s="15">
        <v>75</v>
      </c>
      <c r="H869" s="15">
        <v>76.5</v>
      </c>
      <c r="I869" s="15">
        <v>2.5</v>
      </c>
      <c r="J869" s="15">
        <v>170</v>
      </c>
      <c r="K869" s="15">
        <v>1000</v>
      </c>
      <c r="L869" s="15">
        <v>0.5</v>
      </c>
      <c r="M869" s="15">
        <v>0.1</v>
      </c>
      <c r="N869" s="15">
        <v>56</v>
      </c>
      <c r="O869" s="15"/>
      <c r="P869" s="15" t="s">
        <v>9484</v>
      </c>
      <c r="Q869" s="15" t="s">
        <v>910</v>
      </c>
    </row>
    <row r="870" spans="1:17" ht="14.5">
      <c r="A870" s="3" t="s">
        <v>8452</v>
      </c>
      <c r="B870" s="15" t="s">
        <v>1</v>
      </c>
      <c r="C870" s="15" t="s">
        <v>8418</v>
      </c>
      <c r="D870" s="15">
        <v>500</v>
      </c>
      <c r="E870" s="15">
        <v>2</v>
      </c>
      <c r="F870" s="15">
        <v>7.35</v>
      </c>
      <c r="G870" s="15">
        <v>7.5</v>
      </c>
      <c r="H870" s="15">
        <v>7.65</v>
      </c>
      <c r="I870" s="15">
        <v>5</v>
      </c>
      <c r="J870" s="15">
        <v>7</v>
      </c>
      <c r="K870" s="15">
        <v>50</v>
      </c>
      <c r="L870" s="15">
        <v>1</v>
      </c>
      <c r="M870" s="15">
        <v>0.1</v>
      </c>
      <c r="N870" s="15">
        <v>5</v>
      </c>
      <c r="O870" s="15"/>
      <c r="P870" s="15" t="s">
        <v>9484</v>
      </c>
      <c r="Q870" s="15" t="s">
        <v>910</v>
      </c>
    </row>
    <row r="871" spans="1:17" ht="14.5">
      <c r="A871" s="3" t="s">
        <v>8453</v>
      </c>
      <c r="B871" s="15" t="s">
        <v>1</v>
      </c>
      <c r="C871" s="15" t="s">
        <v>8418</v>
      </c>
      <c r="D871" s="15">
        <v>500</v>
      </c>
      <c r="E871" s="15">
        <v>2</v>
      </c>
      <c r="F871" s="15">
        <v>8.0399999999999991</v>
      </c>
      <c r="G871" s="15">
        <v>8.1999999999999993</v>
      </c>
      <c r="H871" s="15">
        <v>8.36</v>
      </c>
      <c r="I871" s="15">
        <v>5</v>
      </c>
      <c r="J871" s="15">
        <v>7</v>
      </c>
      <c r="K871" s="15">
        <v>50</v>
      </c>
      <c r="L871" s="15">
        <v>1</v>
      </c>
      <c r="M871" s="15">
        <v>0.1</v>
      </c>
      <c r="N871" s="15">
        <v>6.2</v>
      </c>
      <c r="O871" s="15"/>
      <c r="P871" s="15" t="s">
        <v>9484</v>
      </c>
      <c r="Q871" s="15" t="s">
        <v>910</v>
      </c>
    </row>
    <row r="872" spans="1:17" ht="14.5">
      <c r="A872" s="3" t="s">
        <v>8454</v>
      </c>
      <c r="B872" s="15" t="s">
        <v>1</v>
      </c>
      <c r="C872" s="15" t="s">
        <v>8418</v>
      </c>
      <c r="D872" s="15">
        <v>500</v>
      </c>
      <c r="E872" s="15">
        <v>2</v>
      </c>
      <c r="F872" s="15">
        <v>8.92</v>
      </c>
      <c r="G872" s="15">
        <v>9.1</v>
      </c>
      <c r="H872" s="15">
        <v>9.2799999999999994</v>
      </c>
      <c r="I872" s="15">
        <v>5</v>
      </c>
      <c r="J872" s="15">
        <v>10</v>
      </c>
      <c r="K872" s="15">
        <v>50</v>
      </c>
      <c r="L872" s="15">
        <v>1</v>
      </c>
      <c r="M872" s="15">
        <v>0.1</v>
      </c>
      <c r="N872" s="15">
        <v>6.8</v>
      </c>
      <c r="O872" s="15"/>
      <c r="P872" s="15" t="s">
        <v>9484</v>
      </c>
      <c r="Q872" s="15" t="s">
        <v>910</v>
      </c>
    </row>
    <row r="873" spans="1:17" ht="14.5">
      <c r="A873" s="3" t="s">
        <v>8455</v>
      </c>
      <c r="B873" s="15" t="s">
        <v>1</v>
      </c>
      <c r="C873" s="15" t="s">
        <v>8418</v>
      </c>
      <c r="D873" s="15">
        <v>500</v>
      </c>
      <c r="E873" s="15">
        <v>5</v>
      </c>
      <c r="F873" s="15">
        <v>9.4</v>
      </c>
      <c r="G873" s="15">
        <v>10</v>
      </c>
      <c r="H873" s="15">
        <v>10.6</v>
      </c>
      <c r="I873" s="15">
        <v>5</v>
      </c>
      <c r="J873" s="15">
        <v>15</v>
      </c>
      <c r="K873" s="15">
        <v>70</v>
      </c>
      <c r="L873" s="15">
        <v>1</v>
      </c>
      <c r="M873" s="15">
        <v>0.1</v>
      </c>
      <c r="N873" s="15">
        <v>7.5</v>
      </c>
      <c r="O873" s="15"/>
      <c r="P873" s="15" t="s">
        <v>9484</v>
      </c>
      <c r="Q873" s="15" t="s">
        <v>910</v>
      </c>
    </row>
    <row r="874" spans="1:17" ht="14.5">
      <c r="A874" s="3" t="s">
        <v>8456</v>
      </c>
      <c r="B874" s="15" t="s">
        <v>1</v>
      </c>
      <c r="C874" s="15" t="s">
        <v>8418</v>
      </c>
      <c r="D874" s="15">
        <v>500</v>
      </c>
      <c r="E874" s="15">
        <v>5</v>
      </c>
      <c r="F874" s="15">
        <v>10.4</v>
      </c>
      <c r="G874" s="15">
        <v>11</v>
      </c>
      <c r="H874" s="15">
        <v>11.6</v>
      </c>
      <c r="I874" s="15">
        <v>5</v>
      </c>
      <c r="J874" s="15">
        <v>20</v>
      </c>
      <c r="K874" s="15">
        <v>70</v>
      </c>
      <c r="L874" s="15">
        <v>1</v>
      </c>
      <c r="M874" s="15">
        <v>0.1</v>
      </c>
      <c r="N874" s="15">
        <v>8.1999999999999993</v>
      </c>
      <c r="O874" s="15"/>
      <c r="P874" s="15" t="s">
        <v>9484</v>
      </c>
      <c r="Q874" s="15" t="s">
        <v>910</v>
      </c>
    </row>
    <row r="875" spans="1:17" ht="14.5">
      <c r="A875" s="3" t="s">
        <v>8457</v>
      </c>
      <c r="B875" s="15" t="s">
        <v>1</v>
      </c>
      <c r="C875" s="15" t="s">
        <v>8418</v>
      </c>
      <c r="D875" s="15">
        <v>500</v>
      </c>
      <c r="E875" s="15">
        <v>5</v>
      </c>
      <c r="F875" s="15">
        <v>11.4</v>
      </c>
      <c r="G875" s="15">
        <v>12</v>
      </c>
      <c r="H875" s="15">
        <v>12.7</v>
      </c>
      <c r="I875" s="15">
        <v>5</v>
      </c>
      <c r="J875" s="15">
        <v>20</v>
      </c>
      <c r="K875" s="15">
        <v>90</v>
      </c>
      <c r="L875" s="15">
        <v>1</v>
      </c>
      <c r="M875" s="15">
        <v>0.1</v>
      </c>
      <c r="N875" s="15">
        <v>9.1</v>
      </c>
      <c r="O875" s="15"/>
      <c r="P875" s="15" t="s">
        <v>9484</v>
      </c>
      <c r="Q875" s="15" t="s">
        <v>910</v>
      </c>
    </row>
    <row r="876" spans="1:17" ht="14.5">
      <c r="A876" s="3" t="s">
        <v>8458</v>
      </c>
      <c r="B876" s="15" t="s">
        <v>1</v>
      </c>
      <c r="C876" s="15" t="s">
        <v>8418</v>
      </c>
      <c r="D876" s="15">
        <v>500</v>
      </c>
      <c r="E876" s="15">
        <v>5</v>
      </c>
      <c r="F876" s="15">
        <v>12.4</v>
      </c>
      <c r="G876" s="15">
        <v>13</v>
      </c>
      <c r="H876" s="15">
        <v>14.1</v>
      </c>
      <c r="I876" s="15">
        <v>5</v>
      </c>
      <c r="J876" s="15">
        <v>26</v>
      </c>
      <c r="K876" s="15">
        <v>110</v>
      </c>
      <c r="L876" s="15">
        <v>1</v>
      </c>
      <c r="M876" s="15">
        <v>0.1</v>
      </c>
      <c r="N876" s="15">
        <v>10</v>
      </c>
      <c r="O876" s="15"/>
      <c r="P876" s="15" t="s">
        <v>9484</v>
      </c>
      <c r="Q876" s="15" t="s">
        <v>910</v>
      </c>
    </row>
    <row r="877" spans="1:17" ht="14.5">
      <c r="A877" s="3" t="s">
        <v>8459</v>
      </c>
      <c r="B877" s="15" t="s">
        <v>1</v>
      </c>
      <c r="C877" s="15" t="s">
        <v>8418</v>
      </c>
      <c r="D877" s="15">
        <v>500</v>
      </c>
      <c r="E877" s="15">
        <v>5</v>
      </c>
      <c r="F877" s="15">
        <v>13.8</v>
      </c>
      <c r="G877" s="15">
        <v>15</v>
      </c>
      <c r="H877" s="15">
        <v>15.6</v>
      </c>
      <c r="I877" s="15">
        <v>5</v>
      </c>
      <c r="J877" s="15">
        <v>30</v>
      </c>
      <c r="K877" s="15">
        <v>110</v>
      </c>
      <c r="L877" s="15">
        <v>1</v>
      </c>
      <c r="M877" s="15">
        <v>0.1</v>
      </c>
      <c r="N877" s="15">
        <v>11</v>
      </c>
      <c r="O877" s="15"/>
      <c r="P877" s="15" t="s">
        <v>9484</v>
      </c>
      <c r="Q877" s="15" t="s">
        <v>910</v>
      </c>
    </row>
    <row r="878" spans="1:17" ht="14.5">
      <c r="A878" s="3" t="s">
        <v>8460</v>
      </c>
      <c r="B878" s="15" t="s">
        <v>1</v>
      </c>
      <c r="C878" s="15" t="s">
        <v>8418</v>
      </c>
      <c r="D878" s="15">
        <v>500</v>
      </c>
      <c r="E878" s="15">
        <v>5</v>
      </c>
      <c r="F878" s="15">
        <v>15.3</v>
      </c>
      <c r="G878" s="15">
        <v>16</v>
      </c>
      <c r="H878" s="15">
        <v>17.100000000000001</v>
      </c>
      <c r="I878" s="15">
        <v>5</v>
      </c>
      <c r="J878" s="15">
        <v>40</v>
      </c>
      <c r="K878" s="15">
        <v>170</v>
      </c>
      <c r="L878" s="15">
        <v>1</v>
      </c>
      <c r="M878" s="15">
        <v>0.1</v>
      </c>
      <c r="N878" s="15">
        <v>12</v>
      </c>
      <c r="O878" s="15"/>
      <c r="P878" s="15" t="s">
        <v>9484</v>
      </c>
      <c r="Q878" s="15" t="s">
        <v>910</v>
      </c>
    </row>
    <row r="879" spans="1:17" ht="14.5">
      <c r="A879" s="3" t="s">
        <v>8461</v>
      </c>
      <c r="B879" s="15" t="s">
        <v>1</v>
      </c>
      <c r="C879" s="15" t="s">
        <v>8418</v>
      </c>
      <c r="D879" s="15">
        <v>500</v>
      </c>
      <c r="E879" s="15">
        <v>5</v>
      </c>
      <c r="F879" s="15">
        <v>16.8</v>
      </c>
      <c r="G879" s="15">
        <v>18</v>
      </c>
      <c r="H879" s="15">
        <v>19.100000000000001</v>
      </c>
      <c r="I879" s="15">
        <v>5</v>
      </c>
      <c r="J879" s="15">
        <v>50</v>
      </c>
      <c r="K879" s="15">
        <v>170</v>
      </c>
      <c r="L879" s="15">
        <v>1</v>
      </c>
      <c r="M879" s="15">
        <v>0.1</v>
      </c>
      <c r="N879" s="15">
        <v>13</v>
      </c>
      <c r="O879" s="15"/>
      <c r="P879" s="15" t="s">
        <v>9484</v>
      </c>
      <c r="Q879" s="15" t="s">
        <v>910</v>
      </c>
    </row>
    <row r="880" spans="1:17" ht="14.5">
      <c r="A880" s="3" t="s">
        <v>8462</v>
      </c>
      <c r="B880" s="15" t="s">
        <v>1</v>
      </c>
      <c r="C880" s="15" t="s">
        <v>8418</v>
      </c>
      <c r="D880" s="15">
        <v>500</v>
      </c>
      <c r="E880" s="15">
        <v>5</v>
      </c>
      <c r="F880" s="15">
        <v>18.8</v>
      </c>
      <c r="G880" s="15">
        <v>20</v>
      </c>
      <c r="H880" s="15">
        <v>21.1</v>
      </c>
      <c r="I880" s="15">
        <v>5</v>
      </c>
      <c r="J880" s="15">
        <v>55</v>
      </c>
      <c r="K880" s="15">
        <v>220</v>
      </c>
      <c r="L880" s="15">
        <v>1</v>
      </c>
      <c r="M880" s="15">
        <v>0.1</v>
      </c>
      <c r="N880" s="15">
        <v>15</v>
      </c>
      <c r="O880" s="15"/>
      <c r="P880" s="15" t="s">
        <v>9484</v>
      </c>
      <c r="Q880" s="15" t="s">
        <v>910</v>
      </c>
    </row>
    <row r="881" spans="1:17" ht="14.5">
      <c r="A881" s="3" t="s">
        <v>8463</v>
      </c>
      <c r="B881" s="15" t="s">
        <v>1</v>
      </c>
      <c r="C881" s="15" t="s">
        <v>8418</v>
      </c>
      <c r="D881" s="15">
        <v>500</v>
      </c>
      <c r="E881" s="15">
        <v>5</v>
      </c>
      <c r="F881" s="15">
        <v>20.8</v>
      </c>
      <c r="G881" s="15">
        <v>22</v>
      </c>
      <c r="H881" s="15">
        <v>23.3</v>
      </c>
      <c r="I881" s="15">
        <v>5</v>
      </c>
      <c r="J881" s="15">
        <v>55</v>
      </c>
      <c r="K881" s="15">
        <v>220</v>
      </c>
      <c r="L881" s="15">
        <v>1</v>
      </c>
      <c r="M881" s="15">
        <v>0.1</v>
      </c>
      <c r="N881" s="15">
        <v>16</v>
      </c>
      <c r="O881" s="15"/>
      <c r="P881" s="15" t="s">
        <v>9484</v>
      </c>
      <c r="Q881" s="15" t="s">
        <v>910</v>
      </c>
    </row>
    <row r="882" spans="1:17" ht="14.5">
      <c r="A882" s="3" t="s">
        <v>8464</v>
      </c>
      <c r="B882" s="15" t="s">
        <v>1</v>
      </c>
      <c r="C882" s="15" t="s">
        <v>8418</v>
      </c>
      <c r="D882" s="15">
        <v>500</v>
      </c>
      <c r="E882" s="15">
        <v>5</v>
      </c>
      <c r="F882" s="15">
        <v>22.8</v>
      </c>
      <c r="G882" s="15">
        <v>24</v>
      </c>
      <c r="H882" s="15">
        <v>25.6</v>
      </c>
      <c r="I882" s="15">
        <v>5</v>
      </c>
      <c r="J882" s="15">
        <v>80</v>
      </c>
      <c r="K882" s="15">
        <v>220</v>
      </c>
      <c r="L882" s="15">
        <v>1</v>
      </c>
      <c r="M882" s="15">
        <v>0.1</v>
      </c>
      <c r="N882" s="15">
        <v>18</v>
      </c>
      <c r="O882" s="15"/>
      <c r="P882" s="15" t="s">
        <v>9484</v>
      </c>
      <c r="Q882" s="15" t="s">
        <v>910</v>
      </c>
    </row>
    <row r="883" spans="1:17" ht="14.5">
      <c r="A883" s="3" t="s">
        <v>8465</v>
      </c>
      <c r="B883" s="15" t="s">
        <v>1</v>
      </c>
      <c r="C883" s="15" t="s">
        <v>8418</v>
      </c>
      <c r="D883" s="15">
        <v>500</v>
      </c>
      <c r="E883" s="15">
        <v>5</v>
      </c>
      <c r="F883" s="15">
        <v>25.1</v>
      </c>
      <c r="G883" s="15">
        <v>27</v>
      </c>
      <c r="H883" s="15">
        <v>28.9</v>
      </c>
      <c r="I883" s="15">
        <v>5</v>
      </c>
      <c r="J883" s="15">
        <v>80</v>
      </c>
      <c r="K883" s="15">
        <v>220</v>
      </c>
      <c r="L883" s="15">
        <v>1</v>
      </c>
      <c r="M883" s="15">
        <v>0.1</v>
      </c>
      <c r="N883" s="15">
        <v>20</v>
      </c>
      <c r="O883" s="15"/>
      <c r="P883" s="15" t="s">
        <v>9484</v>
      </c>
      <c r="Q883" s="15" t="s">
        <v>910</v>
      </c>
    </row>
    <row r="884" spans="1:17" ht="14.5">
      <c r="A884" s="3" t="s">
        <v>8466</v>
      </c>
      <c r="B884" s="15" t="s">
        <v>1</v>
      </c>
      <c r="C884" s="15" t="s">
        <v>8418</v>
      </c>
      <c r="D884" s="15">
        <v>500</v>
      </c>
      <c r="E884" s="15">
        <v>5</v>
      </c>
      <c r="F884" s="15">
        <v>2.2799999999999998</v>
      </c>
      <c r="G884" s="15">
        <v>2.4</v>
      </c>
      <c r="H884" s="15">
        <v>2.56</v>
      </c>
      <c r="I884" s="15">
        <v>5</v>
      </c>
      <c r="J884" s="15">
        <v>85</v>
      </c>
      <c r="K884" s="15">
        <v>600</v>
      </c>
      <c r="L884" s="15">
        <v>1</v>
      </c>
      <c r="M884" s="15">
        <v>50</v>
      </c>
      <c r="N884" s="15">
        <v>1</v>
      </c>
      <c r="O884" s="15"/>
      <c r="P884" s="15" t="s">
        <v>9484</v>
      </c>
      <c r="Q884" s="15" t="s">
        <v>910</v>
      </c>
    </row>
    <row r="885" spans="1:17" ht="14.5">
      <c r="A885" s="3" t="s">
        <v>8467</v>
      </c>
      <c r="B885" s="15" t="s">
        <v>1</v>
      </c>
      <c r="C885" s="15" t="s">
        <v>8418</v>
      </c>
      <c r="D885" s="15">
        <v>500</v>
      </c>
      <c r="E885" s="15">
        <v>5</v>
      </c>
      <c r="F885" s="15">
        <v>2.5099999999999998</v>
      </c>
      <c r="G885" s="15">
        <v>2.7</v>
      </c>
      <c r="H885" s="15">
        <v>2.89</v>
      </c>
      <c r="I885" s="15">
        <v>5</v>
      </c>
      <c r="J885" s="15">
        <v>85</v>
      </c>
      <c r="K885" s="15">
        <v>600</v>
      </c>
      <c r="L885" s="15">
        <v>1</v>
      </c>
      <c r="M885" s="15">
        <v>10</v>
      </c>
      <c r="N885" s="15">
        <v>1</v>
      </c>
      <c r="O885" s="15"/>
      <c r="P885" s="15" t="s">
        <v>9484</v>
      </c>
      <c r="Q885" s="15" t="s">
        <v>910</v>
      </c>
    </row>
    <row r="886" spans="1:17" ht="14.5">
      <c r="A886" s="3" t="s">
        <v>8468</v>
      </c>
      <c r="B886" s="15" t="s">
        <v>1</v>
      </c>
      <c r="C886" s="15" t="s">
        <v>8418</v>
      </c>
      <c r="D886" s="15">
        <v>500</v>
      </c>
      <c r="E886" s="15">
        <v>5</v>
      </c>
      <c r="F886" s="15">
        <v>28</v>
      </c>
      <c r="G886" s="15">
        <v>30</v>
      </c>
      <c r="H886" s="15">
        <v>32</v>
      </c>
      <c r="I886" s="15">
        <v>5</v>
      </c>
      <c r="J886" s="15">
        <v>80</v>
      </c>
      <c r="K886" s="15">
        <v>220</v>
      </c>
      <c r="L886" s="15">
        <v>1</v>
      </c>
      <c r="M886" s="15">
        <v>0.1</v>
      </c>
      <c r="N886" s="15">
        <v>22</v>
      </c>
      <c r="O886" s="15"/>
      <c r="P886" s="15" t="s">
        <v>9484</v>
      </c>
      <c r="Q886" s="15" t="s">
        <v>910</v>
      </c>
    </row>
    <row r="887" spans="1:17" ht="14.5">
      <c r="A887" s="3" t="s">
        <v>8469</v>
      </c>
      <c r="B887" s="15" t="s">
        <v>1</v>
      </c>
      <c r="C887" s="15" t="s">
        <v>8418</v>
      </c>
      <c r="D887" s="15">
        <v>500</v>
      </c>
      <c r="E887" s="15">
        <v>5</v>
      </c>
      <c r="F887" s="15">
        <v>31</v>
      </c>
      <c r="G887" s="15">
        <v>33</v>
      </c>
      <c r="H887" s="15">
        <v>35</v>
      </c>
      <c r="I887" s="15">
        <v>5</v>
      </c>
      <c r="J887" s="15">
        <v>80</v>
      </c>
      <c r="K887" s="15">
        <v>220</v>
      </c>
      <c r="L887" s="15">
        <v>1</v>
      </c>
      <c r="M887" s="15">
        <v>0.1</v>
      </c>
      <c r="N887" s="15">
        <v>24</v>
      </c>
      <c r="O887" s="15"/>
      <c r="P887" s="15" t="s">
        <v>9484</v>
      </c>
      <c r="Q887" s="15" t="s">
        <v>910</v>
      </c>
    </row>
    <row r="888" spans="1:17" ht="14.5">
      <c r="A888" s="3" t="s">
        <v>8470</v>
      </c>
      <c r="B888" s="15" t="s">
        <v>1</v>
      </c>
      <c r="C888" s="15" t="s">
        <v>8418</v>
      </c>
      <c r="D888" s="15">
        <v>500</v>
      </c>
      <c r="E888" s="15">
        <v>5</v>
      </c>
      <c r="F888" s="15">
        <v>34</v>
      </c>
      <c r="G888" s="15">
        <v>36</v>
      </c>
      <c r="H888" s="15">
        <v>38</v>
      </c>
      <c r="I888" s="15">
        <v>5</v>
      </c>
      <c r="J888" s="15">
        <v>80</v>
      </c>
      <c r="K888" s="15">
        <v>220</v>
      </c>
      <c r="L888" s="15">
        <v>1</v>
      </c>
      <c r="M888" s="15">
        <v>0.1</v>
      </c>
      <c r="N888" s="15">
        <v>27</v>
      </c>
      <c r="O888" s="15"/>
      <c r="P888" s="15" t="s">
        <v>9484</v>
      </c>
      <c r="Q888" s="15" t="s">
        <v>910</v>
      </c>
    </row>
    <row r="889" spans="1:17" ht="14.5">
      <c r="A889" s="3" t="s">
        <v>8471</v>
      </c>
      <c r="B889" s="15" t="s">
        <v>1</v>
      </c>
      <c r="C889" s="15" t="s">
        <v>8418</v>
      </c>
      <c r="D889" s="15">
        <v>500</v>
      </c>
      <c r="E889" s="15">
        <v>5</v>
      </c>
      <c r="F889" s="15">
        <v>37</v>
      </c>
      <c r="G889" s="15">
        <v>39</v>
      </c>
      <c r="H889" s="15">
        <v>41</v>
      </c>
      <c r="I889" s="15">
        <v>2.5</v>
      </c>
      <c r="J889" s="15">
        <v>90</v>
      </c>
      <c r="K889" s="15">
        <v>500</v>
      </c>
      <c r="L889" s="15">
        <v>0.5</v>
      </c>
      <c r="M889" s="15">
        <v>0.1</v>
      </c>
      <c r="N889" s="15">
        <v>28</v>
      </c>
      <c r="O889" s="15"/>
      <c r="P889" s="15" t="s">
        <v>9484</v>
      </c>
      <c r="Q889" s="15" t="s">
        <v>910</v>
      </c>
    </row>
    <row r="890" spans="1:17" ht="14.5">
      <c r="A890" s="3" t="s">
        <v>8472</v>
      </c>
      <c r="B890" s="15" t="s">
        <v>1</v>
      </c>
      <c r="C890" s="15" t="s">
        <v>8418</v>
      </c>
      <c r="D890" s="15">
        <v>500</v>
      </c>
      <c r="E890" s="15">
        <v>5</v>
      </c>
      <c r="F890" s="15">
        <v>2.8</v>
      </c>
      <c r="G890" s="15">
        <v>3</v>
      </c>
      <c r="H890" s="15">
        <v>3.2</v>
      </c>
      <c r="I890" s="15">
        <v>5</v>
      </c>
      <c r="J890" s="15">
        <v>85</v>
      </c>
      <c r="K890" s="15">
        <v>600</v>
      </c>
      <c r="L890" s="15">
        <v>1</v>
      </c>
      <c r="M890" s="15">
        <v>4</v>
      </c>
      <c r="N890" s="15">
        <v>1</v>
      </c>
      <c r="O890" s="15"/>
      <c r="P890" s="15" t="s">
        <v>9484</v>
      </c>
      <c r="Q890" s="15" t="s">
        <v>910</v>
      </c>
    </row>
    <row r="891" spans="1:17" ht="14.5">
      <c r="A891" s="3" t="s">
        <v>8473</v>
      </c>
      <c r="B891" s="15" t="s">
        <v>1</v>
      </c>
      <c r="C891" s="15" t="s">
        <v>8418</v>
      </c>
      <c r="D891" s="15">
        <v>500</v>
      </c>
      <c r="E891" s="15">
        <v>5</v>
      </c>
      <c r="F891" s="15">
        <v>3.1</v>
      </c>
      <c r="G891" s="15">
        <v>3.3</v>
      </c>
      <c r="H891" s="15">
        <v>3.5</v>
      </c>
      <c r="I891" s="15">
        <v>5</v>
      </c>
      <c r="J891" s="15">
        <v>85</v>
      </c>
      <c r="K891" s="15">
        <v>600</v>
      </c>
      <c r="L891" s="15">
        <v>1</v>
      </c>
      <c r="M891" s="15">
        <v>2</v>
      </c>
      <c r="N891" s="15">
        <v>1</v>
      </c>
      <c r="O891" s="15"/>
      <c r="P891" s="15" t="s">
        <v>9484</v>
      </c>
      <c r="Q891" s="15" t="s">
        <v>910</v>
      </c>
    </row>
    <row r="892" spans="1:17" ht="14.5">
      <c r="A892" s="3" t="s">
        <v>8474</v>
      </c>
      <c r="B892" s="15" t="s">
        <v>1</v>
      </c>
      <c r="C892" s="15" t="s">
        <v>8418</v>
      </c>
      <c r="D892" s="15">
        <v>500</v>
      </c>
      <c r="E892" s="15">
        <v>5</v>
      </c>
      <c r="F892" s="15">
        <v>3.4</v>
      </c>
      <c r="G892" s="15">
        <v>3.6</v>
      </c>
      <c r="H892" s="15">
        <v>3.8</v>
      </c>
      <c r="I892" s="15">
        <v>5</v>
      </c>
      <c r="J892" s="15">
        <v>85</v>
      </c>
      <c r="K892" s="15">
        <v>600</v>
      </c>
      <c r="L892" s="15">
        <v>1</v>
      </c>
      <c r="M892" s="15">
        <v>2</v>
      </c>
      <c r="N892" s="15">
        <v>1</v>
      </c>
      <c r="O892" s="15"/>
      <c r="P892" s="15" t="s">
        <v>9484</v>
      </c>
      <c r="Q892" s="15" t="s">
        <v>910</v>
      </c>
    </row>
    <row r="893" spans="1:17" ht="14.5">
      <c r="A893" s="3" t="s">
        <v>8475</v>
      </c>
      <c r="B893" s="15" t="s">
        <v>1</v>
      </c>
      <c r="C893" s="15" t="s">
        <v>8418</v>
      </c>
      <c r="D893" s="15">
        <v>500</v>
      </c>
      <c r="E893" s="15">
        <v>5</v>
      </c>
      <c r="F893" s="15">
        <v>3.7</v>
      </c>
      <c r="G893" s="15">
        <v>3.9</v>
      </c>
      <c r="H893" s="15">
        <v>4.0999999999999996</v>
      </c>
      <c r="I893" s="15">
        <v>5</v>
      </c>
      <c r="J893" s="15">
        <v>85</v>
      </c>
      <c r="K893" s="15">
        <v>600</v>
      </c>
      <c r="L893" s="15">
        <v>1</v>
      </c>
      <c r="M893" s="15">
        <v>2</v>
      </c>
      <c r="N893" s="15">
        <v>1</v>
      </c>
      <c r="O893" s="15"/>
      <c r="P893" s="15" t="s">
        <v>9484</v>
      </c>
      <c r="Q893" s="15" t="s">
        <v>910</v>
      </c>
    </row>
    <row r="894" spans="1:17" ht="14.5">
      <c r="A894" s="3" t="s">
        <v>8476</v>
      </c>
      <c r="B894" s="15" t="s">
        <v>1</v>
      </c>
      <c r="C894" s="15" t="s">
        <v>8418</v>
      </c>
      <c r="D894" s="15">
        <v>500</v>
      </c>
      <c r="E894" s="15">
        <v>5</v>
      </c>
      <c r="F894" s="15">
        <v>40</v>
      </c>
      <c r="G894" s="15">
        <v>43</v>
      </c>
      <c r="H894" s="15">
        <v>46</v>
      </c>
      <c r="I894" s="15">
        <v>2.5</v>
      </c>
      <c r="J894" s="15">
        <v>90</v>
      </c>
      <c r="K894" s="15">
        <v>600</v>
      </c>
      <c r="L894" s="15">
        <v>0.5</v>
      </c>
      <c r="M894" s="15">
        <v>0.1</v>
      </c>
      <c r="N894" s="15">
        <v>32</v>
      </c>
      <c r="O894" s="15"/>
      <c r="P894" s="15" t="s">
        <v>9484</v>
      </c>
      <c r="Q894" s="15" t="s">
        <v>910</v>
      </c>
    </row>
    <row r="895" spans="1:17" ht="14.5">
      <c r="A895" s="3" t="s">
        <v>8477</v>
      </c>
      <c r="B895" s="15" t="s">
        <v>1</v>
      </c>
      <c r="C895" s="15" t="s">
        <v>8418</v>
      </c>
      <c r="D895" s="15">
        <v>500</v>
      </c>
      <c r="E895" s="15">
        <v>5</v>
      </c>
      <c r="F895" s="15">
        <v>44</v>
      </c>
      <c r="G895" s="15">
        <v>47</v>
      </c>
      <c r="H895" s="15">
        <v>50</v>
      </c>
      <c r="I895" s="15">
        <v>2.5</v>
      </c>
      <c r="J895" s="15">
        <v>110</v>
      </c>
      <c r="K895" s="15">
        <v>700</v>
      </c>
      <c r="L895" s="15">
        <v>0.5</v>
      </c>
      <c r="M895" s="15">
        <v>0.1</v>
      </c>
      <c r="N895" s="15">
        <v>35</v>
      </c>
      <c r="O895" s="15"/>
      <c r="P895" s="15" t="s">
        <v>9484</v>
      </c>
      <c r="Q895" s="15" t="s">
        <v>910</v>
      </c>
    </row>
    <row r="896" spans="1:17" ht="14.5">
      <c r="A896" s="3" t="s">
        <v>8478</v>
      </c>
      <c r="B896" s="15" t="s">
        <v>1</v>
      </c>
      <c r="C896" s="15" t="s">
        <v>8418</v>
      </c>
      <c r="D896" s="15">
        <v>500</v>
      </c>
      <c r="E896" s="15">
        <v>5</v>
      </c>
      <c r="F896" s="15">
        <v>4</v>
      </c>
      <c r="G896" s="15">
        <v>4.3</v>
      </c>
      <c r="H896" s="15">
        <v>4.5999999999999996</v>
      </c>
      <c r="I896" s="15">
        <v>5</v>
      </c>
      <c r="J896" s="15">
        <v>75</v>
      </c>
      <c r="K896" s="15">
        <v>600</v>
      </c>
      <c r="L896" s="15">
        <v>1</v>
      </c>
      <c r="M896" s="15">
        <v>1</v>
      </c>
      <c r="N896" s="15">
        <v>1</v>
      </c>
      <c r="O896" s="15"/>
      <c r="P896" s="15" t="s">
        <v>9484</v>
      </c>
      <c r="Q896" s="15" t="s">
        <v>910</v>
      </c>
    </row>
    <row r="897" spans="1:17" ht="14.5">
      <c r="A897" s="3" t="s">
        <v>8479</v>
      </c>
      <c r="B897" s="15" t="s">
        <v>1</v>
      </c>
      <c r="C897" s="15" t="s">
        <v>8418</v>
      </c>
      <c r="D897" s="15">
        <v>500</v>
      </c>
      <c r="E897" s="15">
        <v>5</v>
      </c>
      <c r="F897" s="15">
        <v>4.4000000000000004</v>
      </c>
      <c r="G897" s="15">
        <v>4.7</v>
      </c>
      <c r="H897" s="15">
        <v>5</v>
      </c>
      <c r="I897" s="15">
        <v>5</v>
      </c>
      <c r="J897" s="15">
        <v>60</v>
      </c>
      <c r="K897" s="15">
        <v>600</v>
      </c>
      <c r="L897" s="15">
        <v>1</v>
      </c>
      <c r="M897" s="15">
        <v>0.5</v>
      </c>
      <c r="N897" s="15">
        <v>1</v>
      </c>
      <c r="O897" s="15"/>
      <c r="P897" s="15" t="s">
        <v>9484</v>
      </c>
      <c r="Q897" s="15" t="s">
        <v>910</v>
      </c>
    </row>
    <row r="898" spans="1:17" ht="14.5">
      <c r="A898" s="3" t="s">
        <v>8480</v>
      </c>
      <c r="B898" s="15" t="s">
        <v>1</v>
      </c>
      <c r="C898" s="15" t="s">
        <v>8418</v>
      </c>
      <c r="D898" s="15">
        <v>500</v>
      </c>
      <c r="E898" s="15">
        <v>5</v>
      </c>
      <c r="F898" s="15">
        <v>48</v>
      </c>
      <c r="G898" s="15">
        <v>51</v>
      </c>
      <c r="H898" s="15">
        <v>54</v>
      </c>
      <c r="I898" s="15">
        <v>2.5</v>
      </c>
      <c r="J898" s="15">
        <v>125</v>
      </c>
      <c r="K898" s="15">
        <v>700</v>
      </c>
      <c r="L898" s="15">
        <v>0.5</v>
      </c>
      <c r="M898" s="15">
        <v>0.1</v>
      </c>
      <c r="N898" s="15">
        <v>38</v>
      </c>
      <c r="O898" s="15"/>
      <c r="P898" s="15" t="s">
        <v>9484</v>
      </c>
      <c r="Q898" s="15" t="s">
        <v>910</v>
      </c>
    </row>
    <row r="899" spans="1:17" ht="14.5">
      <c r="A899" s="3" t="s">
        <v>8481</v>
      </c>
      <c r="B899" s="15" t="s">
        <v>1</v>
      </c>
      <c r="C899" s="15" t="s">
        <v>8418</v>
      </c>
      <c r="D899" s="15">
        <v>500</v>
      </c>
      <c r="E899" s="15">
        <v>5</v>
      </c>
      <c r="F899" s="15">
        <v>52</v>
      </c>
      <c r="G899" s="15">
        <v>56</v>
      </c>
      <c r="H899" s="15">
        <v>60</v>
      </c>
      <c r="I899" s="15">
        <v>2.5</v>
      </c>
      <c r="J899" s="15">
        <v>135</v>
      </c>
      <c r="K899" s="15">
        <v>1000</v>
      </c>
      <c r="L899" s="15">
        <v>0.5</v>
      </c>
      <c r="M899" s="15">
        <v>0.1</v>
      </c>
      <c r="N899" s="15">
        <v>42</v>
      </c>
      <c r="O899" s="15"/>
      <c r="P899" s="15" t="s">
        <v>9484</v>
      </c>
      <c r="Q899" s="15" t="s">
        <v>910</v>
      </c>
    </row>
    <row r="900" spans="1:17" ht="14.5">
      <c r="A900" s="3" t="s">
        <v>8482</v>
      </c>
      <c r="B900" s="15" t="s">
        <v>1</v>
      </c>
      <c r="C900" s="15" t="s">
        <v>8418</v>
      </c>
      <c r="D900" s="15">
        <v>500</v>
      </c>
      <c r="E900" s="15">
        <v>5</v>
      </c>
      <c r="F900" s="15">
        <v>4.8</v>
      </c>
      <c r="G900" s="15">
        <v>5.0999999999999996</v>
      </c>
      <c r="H900" s="15">
        <v>5.4</v>
      </c>
      <c r="I900" s="15">
        <v>5</v>
      </c>
      <c r="J900" s="15">
        <v>35</v>
      </c>
      <c r="K900" s="15">
        <v>550</v>
      </c>
      <c r="L900" s="15">
        <v>1</v>
      </c>
      <c r="M900" s="15">
        <v>0.1</v>
      </c>
      <c r="N900" s="15">
        <v>1</v>
      </c>
      <c r="O900" s="15"/>
      <c r="P900" s="15" t="s">
        <v>9484</v>
      </c>
      <c r="Q900" s="15" t="s">
        <v>910</v>
      </c>
    </row>
    <row r="901" spans="1:17" ht="14.5">
      <c r="A901" s="3" t="s">
        <v>8483</v>
      </c>
      <c r="B901" s="15" t="s">
        <v>1</v>
      </c>
      <c r="C901" s="15" t="s">
        <v>8418</v>
      </c>
      <c r="D901" s="15">
        <v>500</v>
      </c>
      <c r="E901" s="15">
        <v>5</v>
      </c>
      <c r="F901" s="15">
        <v>5.2</v>
      </c>
      <c r="G901" s="15">
        <v>5.6</v>
      </c>
      <c r="H901" s="15">
        <v>6</v>
      </c>
      <c r="I901" s="15">
        <v>5</v>
      </c>
      <c r="J901" s="15">
        <v>25</v>
      </c>
      <c r="K901" s="15">
        <v>450</v>
      </c>
      <c r="L901" s="15">
        <v>1</v>
      </c>
      <c r="M901" s="15">
        <v>0.1</v>
      </c>
      <c r="N901" s="15">
        <v>1</v>
      </c>
      <c r="O901" s="15"/>
      <c r="P901" s="15" t="s">
        <v>9484</v>
      </c>
      <c r="Q901" s="15" t="s">
        <v>910</v>
      </c>
    </row>
    <row r="902" spans="1:17" ht="14.5">
      <c r="A902" s="3" t="s">
        <v>8484</v>
      </c>
      <c r="B902" s="15" t="s">
        <v>1</v>
      </c>
      <c r="C902" s="15" t="s">
        <v>8418</v>
      </c>
      <c r="D902" s="15">
        <v>500</v>
      </c>
      <c r="E902" s="15">
        <v>5</v>
      </c>
      <c r="F902" s="15">
        <v>58</v>
      </c>
      <c r="G902" s="15">
        <v>62</v>
      </c>
      <c r="H902" s="15">
        <v>66</v>
      </c>
      <c r="I902" s="15">
        <v>2.5</v>
      </c>
      <c r="J902" s="15">
        <v>150</v>
      </c>
      <c r="K902" s="15">
        <v>1000</v>
      </c>
      <c r="L902" s="15">
        <v>0.5</v>
      </c>
      <c r="M902" s="15">
        <v>0.1</v>
      </c>
      <c r="N902" s="15">
        <v>47</v>
      </c>
      <c r="O902" s="15"/>
      <c r="P902" s="15" t="s">
        <v>9484</v>
      </c>
      <c r="Q902" s="15" t="s">
        <v>910</v>
      </c>
    </row>
    <row r="903" spans="1:17" ht="14.5">
      <c r="A903" s="3" t="s">
        <v>8485</v>
      </c>
      <c r="B903" s="15" t="s">
        <v>1</v>
      </c>
      <c r="C903" s="15" t="s">
        <v>8418</v>
      </c>
      <c r="D903" s="15">
        <v>500</v>
      </c>
      <c r="E903" s="15">
        <v>5</v>
      </c>
      <c r="F903" s="15">
        <v>64</v>
      </c>
      <c r="G903" s="15">
        <v>68</v>
      </c>
      <c r="H903" s="15">
        <v>72</v>
      </c>
      <c r="I903" s="15">
        <v>2.5</v>
      </c>
      <c r="J903" s="15">
        <v>160</v>
      </c>
      <c r="K903" s="15">
        <v>1000</v>
      </c>
      <c r="L903" s="15">
        <v>0.5</v>
      </c>
      <c r="M903" s="15">
        <v>0.1</v>
      </c>
      <c r="N903" s="15">
        <v>51</v>
      </c>
      <c r="O903" s="15"/>
      <c r="P903" s="15" t="s">
        <v>9484</v>
      </c>
      <c r="Q903" s="15" t="s">
        <v>910</v>
      </c>
    </row>
    <row r="904" spans="1:17" ht="14.5">
      <c r="A904" s="3" t="s">
        <v>8486</v>
      </c>
      <c r="B904" s="15" t="s">
        <v>1</v>
      </c>
      <c r="C904" s="15" t="s">
        <v>8418</v>
      </c>
      <c r="D904" s="15">
        <v>500</v>
      </c>
      <c r="E904" s="15">
        <v>5</v>
      </c>
      <c r="F904" s="15">
        <v>5.8</v>
      </c>
      <c r="G904" s="15">
        <v>6.2</v>
      </c>
      <c r="H904" s="15">
        <v>6.6</v>
      </c>
      <c r="I904" s="15">
        <v>5</v>
      </c>
      <c r="J904" s="15">
        <v>10</v>
      </c>
      <c r="K904" s="15">
        <v>200</v>
      </c>
      <c r="L904" s="15">
        <v>1</v>
      </c>
      <c r="M904" s="15">
        <v>0.1</v>
      </c>
      <c r="N904" s="15">
        <v>2</v>
      </c>
      <c r="O904" s="15"/>
      <c r="P904" s="15" t="s">
        <v>9484</v>
      </c>
      <c r="Q904" s="15" t="s">
        <v>910</v>
      </c>
    </row>
    <row r="905" spans="1:17" ht="14.5">
      <c r="A905" s="3" t="s">
        <v>8487</v>
      </c>
      <c r="B905" s="15" t="s">
        <v>1</v>
      </c>
      <c r="C905" s="15" t="s">
        <v>8418</v>
      </c>
      <c r="D905" s="15">
        <v>500</v>
      </c>
      <c r="E905" s="15">
        <v>5</v>
      </c>
      <c r="F905" s="15">
        <v>6.4</v>
      </c>
      <c r="G905" s="15">
        <v>6.8</v>
      </c>
      <c r="H905" s="15">
        <v>7.2</v>
      </c>
      <c r="I905" s="15">
        <v>5</v>
      </c>
      <c r="J905" s="15">
        <v>8</v>
      </c>
      <c r="K905" s="15">
        <v>150</v>
      </c>
      <c r="L905" s="15">
        <v>1</v>
      </c>
      <c r="M905" s="15">
        <v>0.1</v>
      </c>
      <c r="N905" s="15">
        <v>3</v>
      </c>
      <c r="O905" s="15"/>
      <c r="P905" s="15" t="s">
        <v>9484</v>
      </c>
      <c r="Q905" s="15" t="s">
        <v>910</v>
      </c>
    </row>
    <row r="906" spans="1:17" ht="14.5">
      <c r="A906" s="3" t="s">
        <v>8488</v>
      </c>
      <c r="B906" s="15" t="s">
        <v>1</v>
      </c>
      <c r="C906" s="15" t="s">
        <v>8418</v>
      </c>
      <c r="D906" s="15">
        <v>500</v>
      </c>
      <c r="E906" s="15">
        <v>5</v>
      </c>
      <c r="F906" s="15">
        <v>70</v>
      </c>
      <c r="G906" s="15">
        <v>75</v>
      </c>
      <c r="H906" s="15">
        <v>80</v>
      </c>
      <c r="I906" s="15">
        <v>2.5</v>
      </c>
      <c r="J906" s="15">
        <v>170</v>
      </c>
      <c r="K906" s="15">
        <v>1000</v>
      </c>
      <c r="L906" s="15">
        <v>0.5</v>
      </c>
      <c r="M906" s="15">
        <v>0.1</v>
      </c>
      <c r="N906" s="15">
        <v>56</v>
      </c>
      <c r="O906" s="15"/>
      <c r="P906" s="15" t="s">
        <v>9484</v>
      </c>
      <c r="Q906" s="15" t="s">
        <v>910</v>
      </c>
    </row>
    <row r="907" spans="1:17" ht="14.5">
      <c r="A907" s="3" t="s">
        <v>8489</v>
      </c>
      <c r="B907" s="15" t="s">
        <v>1</v>
      </c>
      <c r="C907" s="15" t="s">
        <v>8418</v>
      </c>
      <c r="D907" s="15">
        <v>500</v>
      </c>
      <c r="E907" s="15">
        <v>5</v>
      </c>
      <c r="F907" s="15">
        <v>7</v>
      </c>
      <c r="G907" s="15">
        <v>7.5</v>
      </c>
      <c r="H907" s="15">
        <v>7.9</v>
      </c>
      <c r="I907" s="15">
        <v>5</v>
      </c>
      <c r="J907" s="15">
        <v>7</v>
      </c>
      <c r="K907" s="15">
        <v>50</v>
      </c>
      <c r="L907" s="15">
        <v>1</v>
      </c>
      <c r="M907" s="15">
        <v>0.1</v>
      </c>
      <c r="N907" s="15">
        <v>5</v>
      </c>
      <c r="O907" s="15"/>
      <c r="P907" s="15" t="s">
        <v>9484</v>
      </c>
      <c r="Q907" s="15" t="s">
        <v>910</v>
      </c>
    </row>
    <row r="908" spans="1:17" ht="14.5">
      <c r="A908" s="3" t="s">
        <v>8490</v>
      </c>
      <c r="B908" s="15" t="s">
        <v>1</v>
      </c>
      <c r="C908" s="15" t="s">
        <v>8418</v>
      </c>
      <c r="D908" s="15">
        <v>500</v>
      </c>
      <c r="E908" s="15">
        <v>5</v>
      </c>
      <c r="F908" s="15">
        <v>7.7</v>
      </c>
      <c r="G908" s="15">
        <v>8.1999999999999993</v>
      </c>
      <c r="H908" s="15">
        <v>8.6999999999999993</v>
      </c>
      <c r="I908" s="15">
        <v>5</v>
      </c>
      <c r="J908" s="15">
        <v>7</v>
      </c>
      <c r="K908" s="15">
        <v>50</v>
      </c>
      <c r="L908" s="15">
        <v>1</v>
      </c>
      <c r="M908" s="15">
        <v>0.1</v>
      </c>
      <c r="N908" s="15">
        <v>6.2</v>
      </c>
      <c r="O908" s="15"/>
      <c r="P908" s="15" t="s">
        <v>9484</v>
      </c>
      <c r="Q908" s="15" t="s">
        <v>910</v>
      </c>
    </row>
    <row r="909" spans="1:17" ht="14.5">
      <c r="A909" s="3" t="s">
        <v>8491</v>
      </c>
      <c r="B909" s="15" t="s">
        <v>1</v>
      </c>
      <c r="C909" s="15" t="s">
        <v>8418</v>
      </c>
      <c r="D909" s="15">
        <v>500</v>
      </c>
      <c r="E909" s="15">
        <v>5</v>
      </c>
      <c r="F909" s="15">
        <v>8.5</v>
      </c>
      <c r="G909" s="15">
        <v>9.1</v>
      </c>
      <c r="H909" s="15">
        <v>9.6</v>
      </c>
      <c r="I909" s="15">
        <v>5</v>
      </c>
      <c r="J909" s="15">
        <v>10</v>
      </c>
      <c r="K909" s="15">
        <v>50</v>
      </c>
      <c r="L909" s="15">
        <v>1</v>
      </c>
      <c r="M909" s="15">
        <v>0.1</v>
      </c>
      <c r="N909" s="15">
        <v>6.8</v>
      </c>
      <c r="O909" s="15"/>
      <c r="P909" s="15" t="s">
        <v>9484</v>
      </c>
      <c r="Q909" s="15" t="s">
        <v>910</v>
      </c>
    </row>
    <row r="910" spans="1:17" ht="14.5">
      <c r="A910" s="3" t="s">
        <v>8492</v>
      </c>
      <c r="B910" s="15" t="s">
        <v>1</v>
      </c>
      <c r="C910" s="15" t="s">
        <v>7272</v>
      </c>
      <c r="D910" s="15">
        <v>150</v>
      </c>
      <c r="E910" s="15">
        <v>2</v>
      </c>
      <c r="F910" s="15"/>
      <c r="G910" s="15">
        <v>10</v>
      </c>
      <c r="H910" s="15"/>
      <c r="I910" s="15">
        <v>5</v>
      </c>
      <c r="J910" s="15">
        <v>20</v>
      </c>
      <c r="K910" s="15">
        <v>150</v>
      </c>
      <c r="L910" s="15">
        <v>1</v>
      </c>
      <c r="M910" s="15">
        <v>0.2</v>
      </c>
      <c r="N910" s="15">
        <v>7</v>
      </c>
      <c r="O910" s="15">
        <v>150</v>
      </c>
      <c r="P910" s="15">
        <v>1</v>
      </c>
      <c r="Q910" s="15" t="s">
        <v>910</v>
      </c>
    </row>
    <row r="911" spans="1:17" ht="14.5">
      <c r="A911" s="3" t="s">
        <v>8493</v>
      </c>
      <c r="B911" s="15" t="s">
        <v>1</v>
      </c>
      <c r="C911" s="15" t="s">
        <v>7272</v>
      </c>
      <c r="D911" s="15">
        <v>150</v>
      </c>
      <c r="E911" s="15">
        <v>2</v>
      </c>
      <c r="F911" s="15"/>
      <c r="G911" s="15">
        <v>11</v>
      </c>
      <c r="H911" s="15"/>
      <c r="I911" s="15">
        <v>5</v>
      </c>
      <c r="J911" s="15">
        <v>20</v>
      </c>
      <c r="K911" s="15">
        <v>150</v>
      </c>
      <c r="L911" s="15">
        <v>1</v>
      </c>
      <c r="M911" s="15">
        <v>0.1</v>
      </c>
      <c r="N911" s="15">
        <v>8</v>
      </c>
      <c r="O911" s="15">
        <v>150</v>
      </c>
      <c r="P911" s="15">
        <v>1</v>
      </c>
      <c r="Q911" s="15" t="s">
        <v>910</v>
      </c>
    </row>
    <row r="912" spans="1:17" ht="14.5">
      <c r="A912" s="3" t="s">
        <v>8494</v>
      </c>
      <c r="B912" s="15" t="s">
        <v>1</v>
      </c>
      <c r="C912" s="15" t="s">
        <v>7272</v>
      </c>
      <c r="D912" s="15">
        <v>150</v>
      </c>
      <c r="E912" s="15">
        <v>2</v>
      </c>
      <c r="F912" s="15"/>
      <c r="G912" s="15">
        <v>12</v>
      </c>
      <c r="H912" s="15"/>
      <c r="I912" s="15">
        <v>5</v>
      </c>
      <c r="J912" s="15">
        <v>25</v>
      </c>
      <c r="K912" s="15">
        <v>150</v>
      </c>
      <c r="L912" s="15">
        <v>1</v>
      </c>
      <c r="M912" s="15">
        <v>0.1</v>
      </c>
      <c r="N912" s="15">
        <v>8</v>
      </c>
      <c r="O912" s="15">
        <v>150</v>
      </c>
      <c r="P912" s="15">
        <v>1</v>
      </c>
      <c r="Q912" s="15" t="s">
        <v>910</v>
      </c>
    </row>
    <row r="913" spans="1:17" ht="14.5">
      <c r="A913" s="3" t="s">
        <v>8495</v>
      </c>
      <c r="B913" s="15" t="s">
        <v>1</v>
      </c>
      <c r="C913" s="15" t="s">
        <v>7272</v>
      </c>
      <c r="D913" s="15">
        <v>150</v>
      </c>
      <c r="E913" s="15">
        <v>2</v>
      </c>
      <c r="F913" s="15"/>
      <c r="G913" s="15">
        <v>13</v>
      </c>
      <c r="H913" s="15"/>
      <c r="I913" s="15">
        <v>5</v>
      </c>
      <c r="J913" s="15">
        <v>30</v>
      </c>
      <c r="K913" s="15">
        <v>170</v>
      </c>
      <c r="L913" s="15">
        <v>1</v>
      </c>
      <c r="M913" s="15">
        <v>0.1</v>
      </c>
      <c r="N913" s="15">
        <v>8</v>
      </c>
      <c r="O913" s="15">
        <v>150</v>
      </c>
      <c r="P913" s="15">
        <v>1</v>
      </c>
      <c r="Q913" s="15" t="s">
        <v>910</v>
      </c>
    </row>
    <row r="914" spans="1:17" ht="14.5">
      <c r="A914" s="3" t="s">
        <v>8496</v>
      </c>
      <c r="B914" s="15" t="s">
        <v>1</v>
      </c>
      <c r="C914" s="15" t="s">
        <v>7272</v>
      </c>
      <c r="D914" s="15">
        <v>150</v>
      </c>
      <c r="E914" s="15">
        <v>2</v>
      </c>
      <c r="F914" s="15"/>
      <c r="G914" s="15">
        <v>15</v>
      </c>
      <c r="H914" s="15"/>
      <c r="I914" s="15">
        <v>5</v>
      </c>
      <c r="J914" s="15">
        <v>30</v>
      </c>
      <c r="K914" s="15">
        <v>200</v>
      </c>
      <c r="L914" s="15">
        <v>1</v>
      </c>
      <c r="M914" s="15">
        <v>0.1</v>
      </c>
      <c r="N914" s="15">
        <v>10.5</v>
      </c>
      <c r="O914" s="15">
        <v>150</v>
      </c>
      <c r="P914" s="15">
        <v>1</v>
      </c>
      <c r="Q914" s="15" t="s">
        <v>910</v>
      </c>
    </row>
    <row r="915" spans="1:17" ht="14.5">
      <c r="A915" s="3" t="s">
        <v>8497</v>
      </c>
      <c r="B915" s="15" t="s">
        <v>1</v>
      </c>
      <c r="C915" s="15" t="s">
        <v>7272</v>
      </c>
      <c r="D915" s="15">
        <v>150</v>
      </c>
      <c r="E915" s="15">
        <v>2</v>
      </c>
      <c r="F915" s="15"/>
      <c r="G915" s="15">
        <v>16</v>
      </c>
      <c r="H915" s="15"/>
      <c r="I915" s="15">
        <v>5</v>
      </c>
      <c r="J915" s="15">
        <v>40</v>
      </c>
      <c r="K915" s="15">
        <v>200</v>
      </c>
      <c r="L915" s="15">
        <v>1</v>
      </c>
      <c r="M915" s="15">
        <v>0.1</v>
      </c>
      <c r="N915" s="15">
        <v>11.2</v>
      </c>
      <c r="O915" s="15">
        <v>150</v>
      </c>
      <c r="P915" s="15">
        <v>1</v>
      </c>
      <c r="Q915" s="15" t="s">
        <v>910</v>
      </c>
    </row>
    <row r="916" spans="1:17" ht="14.5">
      <c r="A916" s="3" t="s">
        <v>8498</v>
      </c>
      <c r="B916" s="15" t="s">
        <v>1</v>
      </c>
      <c r="C916" s="15" t="s">
        <v>7272</v>
      </c>
      <c r="D916" s="15">
        <v>150</v>
      </c>
      <c r="E916" s="15">
        <v>2</v>
      </c>
      <c r="F916" s="15"/>
      <c r="G916" s="15">
        <v>18</v>
      </c>
      <c r="H916" s="15"/>
      <c r="I916" s="15">
        <v>5</v>
      </c>
      <c r="J916" s="15">
        <v>45</v>
      </c>
      <c r="K916" s="15">
        <v>225</v>
      </c>
      <c r="L916" s="15">
        <v>1</v>
      </c>
      <c r="M916" s="15">
        <v>0.1</v>
      </c>
      <c r="N916" s="15">
        <v>12.6</v>
      </c>
      <c r="O916" s="15">
        <v>150</v>
      </c>
      <c r="P916" s="15">
        <v>1</v>
      </c>
      <c r="Q916" s="15" t="s">
        <v>910</v>
      </c>
    </row>
    <row r="917" spans="1:17" ht="14.5">
      <c r="A917" s="3" t="s">
        <v>8499</v>
      </c>
      <c r="B917" s="15" t="s">
        <v>1</v>
      </c>
      <c r="C917" s="15" t="s">
        <v>7272</v>
      </c>
      <c r="D917" s="15">
        <v>150</v>
      </c>
      <c r="E917" s="15">
        <v>2</v>
      </c>
      <c r="F917" s="15"/>
      <c r="G917" s="15">
        <v>20</v>
      </c>
      <c r="H917" s="15"/>
      <c r="I917" s="15">
        <v>5</v>
      </c>
      <c r="J917" s="15">
        <v>55</v>
      </c>
      <c r="K917" s="15">
        <v>225</v>
      </c>
      <c r="L917" s="15">
        <v>1</v>
      </c>
      <c r="M917" s="15">
        <v>0.1</v>
      </c>
      <c r="N917" s="15">
        <v>14</v>
      </c>
      <c r="O917" s="15">
        <v>150</v>
      </c>
      <c r="P917" s="15">
        <v>1</v>
      </c>
      <c r="Q917" s="15" t="s">
        <v>910</v>
      </c>
    </row>
    <row r="918" spans="1:17" ht="14.5">
      <c r="A918" s="3" t="s">
        <v>8500</v>
      </c>
      <c r="B918" s="15" t="s">
        <v>1</v>
      </c>
      <c r="C918" s="15" t="s">
        <v>7272</v>
      </c>
      <c r="D918" s="15">
        <v>150</v>
      </c>
      <c r="E918" s="15">
        <v>2</v>
      </c>
      <c r="F918" s="15"/>
      <c r="G918" s="15">
        <v>22</v>
      </c>
      <c r="H918" s="15"/>
      <c r="I918" s="15">
        <v>5</v>
      </c>
      <c r="J918" s="15">
        <v>55</v>
      </c>
      <c r="K918" s="15">
        <v>250</v>
      </c>
      <c r="L918" s="15">
        <v>1</v>
      </c>
      <c r="M918" s="15">
        <v>0.1</v>
      </c>
      <c r="N918" s="15">
        <v>15.4</v>
      </c>
      <c r="O918" s="15">
        <v>150</v>
      </c>
      <c r="P918" s="15">
        <v>1</v>
      </c>
      <c r="Q918" s="15" t="s">
        <v>910</v>
      </c>
    </row>
    <row r="919" spans="1:17" ht="14.5">
      <c r="A919" s="3" t="s">
        <v>8501</v>
      </c>
      <c r="B919" s="15" t="s">
        <v>1</v>
      </c>
      <c r="C919" s="15" t="s">
        <v>7272</v>
      </c>
      <c r="D919" s="15">
        <v>150</v>
      </c>
      <c r="E919" s="15">
        <v>2</v>
      </c>
      <c r="F919" s="15"/>
      <c r="G919" s="15">
        <v>24</v>
      </c>
      <c r="H919" s="15"/>
      <c r="I919" s="15">
        <v>5</v>
      </c>
      <c r="J919" s="15">
        <v>70</v>
      </c>
      <c r="K919" s="15">
        <v>250</v>
      </c>
      <c r="L919" s="15">
        <v>1</v>
      </c>
      <c r="M919" s="15">
        <v>0.1</v>
      </c>
      <c r="N919" s="15">
        <v>16.8</v>
      </c>
      <c r="O919" s="15">
        <v>150</v>
      </c>
      <c r="P919" s="15">
        <v>1</v>
      </c>
      <c r="Q919" s="15" t="s">
        <v>910</v>
      </c>
    </row>
    <row r="920" spans="1:17" ht="14.5">
      <c r="A920" s="3" t="s">
        <v>8502</v>
      </c>
      <c r="B920" s="15" t="s">
        <v>1</v>
      </c>
      <c r="C920" s="15" t="s">
        <v>7272</v>
      </c>
      <c r="D920" s="15">
        <v>150</v>
      </c>
      <c r="E920" s="15">
        <v>2</v>
      </c>
      <c r="F920" s="15"/>
      <c r="G920" s="15">
        <v>27</v>
      </c>
      <c r="H920" s="15"/>
      <c r="I920" s="15">
        <v>2</v>
      </c>
      <c r="J920" s="15">
        <v>80</v>
      </c>
      <c r="K920" s="15">
        <v>300</v>
      </c>
      <c r="L920" s="15">
        <v>0.5</v>
      </c>
      <c r="M920" s="15">
        <v>0.1</v>
      </c>
      <c r="N920" s="15">
        <v>18.899999999999999</v>
      </c>
      <c r="O920" s="15">
        <v>150</v>
      </c>
      <c r="P920" s="15">
        <v>1</v>
      </c>
      <c r="Q920" s="15" t="s">
        <v>910</v>
      </c>
    </row>
    <row r="921" spans="1:17" ht="14.5">
      <c r="A921" s="3" t="s">
        <v>8503</v>
      </c>
      <c r="B921" s="15" t="s">
        <v>1</v>
      </c>
      <c r="C921" s="15" t="s">
        <v>7272</v>
      </c>
      <c r="D921" s="15">
        <v>150</v>
      </c>
      <c r="E921" s="15">
        <v>2</v>
      </c>
      <c r="F921" s="15"/>
      <c r="G921" s="15">
        <v>2.4</v>
      </c>
      <c r="H921" s="15"/>
      <c r="I921" s="15">
        <v>5</v>
      </c>
      <c r="J921" s="15">
        <v>100</v>
      </c>
      <c r="K921" s="15">
        <v>600</v>
      </c>
      <c r="L921" s="15">
        <v>1</v>
      </c>
      <c r="M921" s="15">
        <v>50</v>
      </c>
      <c r="N921" s="15">
        <v>1</v>
      </c>
      <c r="O921" s="15">
        <v>150</v>
      </c>
      <c r="P921" s="15">
        <v>1</v>
      </c>
      <c r="Q921" s="15" t="s">
        <v>910</v>
      </c>
    </row>
    <row r="922" spans="1:17" ht="14.5">
      <c r="A922" s="3" t="s">
        <v>8504</v>
      </c>
      <c r="B922" s="15" t="s">
        <v>1</v>
      </c>
      <c r="C922" s="15" t="s">
        <v>7272</v>
      </c>
      <c r="D922" s="15">
        <v>150</v>
      </c>
      <c r="E922" s="15">
        <v>2</v>
      </c>
      <c r="F922" s="15"/>
      <c r="G922" s="15">
        <v>2.7</v>
      </c>
      <c r="H922" s="15"/>
      <c r="I922" s="15">
        <v>5</v>
      </c>
      <c r="J922" s="15">
        <v>100</v>
      </c>
      <c r="K922" s="15">
        <v>600</v>
      </c>
      <c r="L922" s="15">
        <v>1</v>
      </c>
      <c r="M922" s="15">
        <v>20</v>
      </c>
      <c r="N922" s="15">
        <v>1</v>
      </c>
      <c r="O922" s="15">
        <v>150</v>
      </c>
      <c r="P922" s="15">
        <v>1</v>
      </c>
      <c r="Q922" s="15" t="s">
        <v>910</v>
      </c>
    </row>
    <row r="923" spans="1:17" ht="14.5">
      <c r="A923" s="3" t="s">
        <v>8505</v>
      </c>
      <c r="B923" s="15" t="s">
        <v>1</v>
      </c>
      <c r="C923" s="15" t="s">
        <v>7272</v>
      </c>
      <c r="D923" s="15">
        <v>150</v>
      </c>
      <c r="E923" s="15">
        <v>2</v>
      </c>
      <c r="F923" s="15"/>
      <c r="G923" s="15">
        <v>30</v>
      </c>
      <c r="H923" s="15"/>
      <c r="I923" s="15">
        <v>2</v>
      </c>
      <c r="J923" s="15">
        <v>80</v>
      </c>
      <c r="K923" s="15">
        <v>300</v>
      </c>
      <c r="L923" s="15">
        <v>0.5</v>
      </c>
      <c r="M923" s="15">
        <v>0.1</v>
      </c>
      <c r="N923" s="15">
        <v>21</v>
      </c>
      <c r="O923" s="15">
        <v>150</v>
      </c>
      <c r="P923" s="15">
        <v>1</v>
      </c>
      <c r="Q923" s="15" t="s">
        <v>910</v>
      </c>
    </row>
    <row r="924" spans="1:17" ht="14.5">
      <c r="A924" s="3" t="s">
        <v>8506</v>
      </c>
      <c r="B924" s="15" t="s">
        <v>1</v>
      </c>
      <c r="C924" s="15" t="s">
        <v>7272</v>
      </c>
      <c r="D924" s="15">
        <v>150</v>
      </c>
      <c r="E924" s="15">
        <v>2</v>
      </c>
      <c r="F924" s="15"/>
      <c r="G924" s="15">
        <v>33</v>
      </c>
      <c r="H924" s="15"/>
      <c r="I924" s="15">
        <v>2</v>
      </c>
      <c r="J924" s="15">
        <v>80</v>
      </c>
      <c r="K924" s="15">
        <v>325</v>
      </c>
      <c r="L924" s="15">
        <v>0.5</v>
      </c>
      <c r="M924" s="15">
        <v>0.1</v>
      </c>
      <c r="N924" s="15">
        <v>23.1</v>
      </c>
      <c r="O924" s="15">
        <v>150</v>
      </c>
      <c r="P924" s="15">
        <v>1</v>
      </c>
      <c r="Q924" s="15" t="s">
        <v>910</v>
      </c>
    </row>
    <row r="925" spans="1:17" ht="14.5">
      <c r="A925" s="3" t="s">
        <v>8507</v>
      </c>
      <c r="B925" s="15" t="s">
        <v>1</v>
      </c>
      <c r="C925" s="15" t="s">
        <v>7272</v>
      </c>
      <c r="D925" s="15">
        <v>150</v>
      </c>
      <c r="E925" s="15">
        <v>2</v>
      </c>
      <c r="F925" s="15"/>
      <c r="G925" s="15">
        <v>36</v>
      </c>
      <c r="H925" s="15"/>
      <c r="I925" s="15">
        <v>2</v>
      </c>
      <c r="J925" s="15">
        <v>90</v>
      </c>
      <c r="K925" s="15">
        <v>350</v>
      </c>
      <c r="L925" s="15">
        <v>0.5</v>
      </c>
      <c r="M925" s="15">
        <v>0.1</v>
      </c>
      <c r="N925" s="15">
        <v>25.2</v>
      </c>
      <c r="O925" s="15">
        <v>150</v>
      </c>
      <c r="P925" s="15">
        <v>1</v>
      </c>
      <c r="Q925" s="15" t="s">
        <v>910</v>
      </c>
    </row>
    <row r="926" spans="1:17" ht="14.5">
      <c r="A926" s="3" t="s">
        <v>8508</v>
      </c>
      <c r="B926" s="15" t="s">
        <v>1</v>
      </c>
      <c r="C926" s="15" t="s">
        <v>7272</v>
      </c>
      <c r="D926" s="15">
        <v>150</v>
      </c>
      <c r="E926" s="15">
        <v>2</v>
      </c>
      <c r="F926" s="15"/>
      <c r="G926" s="15">
        <v>39</v>
      </c>
      <c r="H926" s="15"/>
      <c r="I926" s="15">
        <v>2</v>
      </c>
      <c r="J926" s="15">
        <v>130</v>
      </c>
      <c r="K926" s="15">
        <v>350</v>
      </c>
      <c r="L926" s="15">
        <v>0.5</v>
      </c>
      <c r="M926" s="15">
        <v>0.1</v>
      </c>
      <c r="N926" s="15">
        <v>27.3</v>
      </c>
      <c r="O926" s="15">
        <v>150</v>
      </c>
      <c r="P926" s="15">
        <v>1</v>
      </c>
      <c r="Q926" s="15" t="s">
        <v>910</v>
      </c>
    </row>
    <row r="927" spans="1:17" ht="14.5">
      <c r="A927" s="3" t="s">
        <v>8509</v>
      </c>
      <c r="B927" s="15" t="s">
        <v>1</v>
      </c>
      <c r="C927" s="15" t="s">
        <v>7272</v>
      </c>
      <c r="D927" s="15">
        <v>150</v>
      </c>
      <c r="E927" s="15">
        <v>2</v>
      </c>
      <c r="F927" s="15"/>
      <c r="G927" s="15">
        <v>3</v>
      </c>
      <c r="H927" s="15"/>
      <c r="I927" s="15">
        <v>5</v>
      </c>
      <c r="J927" s="15">
        <v>95</v>
      </c>
      <c r="K927" s="15">
        <v>600</v>
      </c>
      <c r="L927" s="15">
        <v>1</v>
      </c>
      <c r="M927" s="15">
        <v>10</v>
      </c>
      <c r="N927" s="15">
        <v>1</v>
      </c>
      <c r="O927" s="15">
        <v>150</v>
      </c>
      <c r="P927" s="15">
        <v>1</v>
      </c>
      <c r="Q927" s="15" t="s">
        <v>910</v>
      </c>
    </row>
    <row r="928" spans="1:17" ht="14.5">
      <c r="A928" s="3" t="s">
        <v>8510</v>
      </c>
      <c r="B928" s="15" t="s">
        <v>1</v>
      </c>
      <c r="C928" s="15" t="s">
        <v>7272</v>
      </c>
      <c r="D928" s="15">
        <v>150</v>
      </c>
      <c r="E928" s="15">
        <v>2</v>
      </c>
      <c r="F928" s="15"/>
      <c r="G928" s="15">
        <v>3.3</v>
      </c>
      <c r="H928" s="15"/>
      <c r="I928" s="15">
        <v>5</v>
      </c>
      <c r="J928" s="15">
        <v>95</v>
      </c>
      <c r="K928" s="15">
        <v>600</v>
      </c>
      <c r="L928" s="15">
        <v>1</v>
      </c>
      <c r="M928" s="15">
        <v>5</v>
      </c>
      <c r="N928" s="15">
        <v>1</v>
      </c>
      <c r="O928" s="15">
        <v>150</v>
      </c>
      <c r="P928" s="15">
        <v>1</v>
      </c>
      <c r="Q928" s="15" t="s">
        <v>910</v>
      </c>
    </row>
    <row r="929" spans="1:17" ht="14.5">
      <c r="A929" s="3" t="s">
        <v>8511</v>
      </c>
      <c r="B929" s="15" t="s">
        <v>1</v>
      </c>
      <c r="C929" s="15" t="s">
        <v>7272</v>
      </c>
      <c r="D929" s="15">
        <v>150</v>
      </c>
      <c r="E929" s="15">
        <v>2</v>
      </c>
      <c r="F929" s="15"/>
      <c r="G929" s="15">
        <v>3.6</v>
      </c>
      <c r="H929" s="15"/>
      <c r="I929" s="15">
        <v>5</v>
      </c>
      <c r="J929" s="15">
        <v>90</v>
      </c>
      <c r="K929" s="15">
        <v>600</v>
      </c>
      <c r="L929" s="15">
        <v>1</v>
      </c>
      <c r="M929" s="15">
        <v>5</v>
      </c>
      <c r="N929" s="15">
        <v>1</v>
      </c>
      <c r="O929" s="15">
        <v>150</v>
      </c>
      <c r="P929" s="15">
        <v>1</v>
      </c>
      <c r="Q929" s="15" t="s">
        <v>910</v>
      </c>
    </row>
    <row r="930" spans="1:17" ht="14.5">
      <c r="A930" s="3" t="s">
        <v>8512</v>
      </c>
      <c r="B930" s="15" t="s">
        <v>1</v>
      </c>
      <c r="C930" s="15" t="s">
        <v>7272</v>
      </c>
      <c r="D930" s="15">
        <v>150</v>
      </c>
      <c r="E930" s="15">
        <v>2</v>
      </c>
      <c r="F930" s="15"/>
      <c r="G930" s="15">
        <v>3.9</v>
      </c>
      <c r="H930" s="15"/>
      <c r="I930" s="15">
        <v>5</v>
      </c>
      <c r="J930" s="15">
        <v>90</v>
      </c>
      <c r="K930" s="15">
        <v>600</v>
      </c>
      <c r="L930" s="15">
        <v>1</v>
      </c>
      <c r="M930" s="15">
        <v>3</v>
      </c>
      <c r="N930" s="15">
        <v>1</v>
      </c>
      <c r="O930" s="15">
        <v>150</v>
      </c>
      <c r="P930" s="15">
        <v>1</v>
      </c>
      <c r="Q930" s="15" t="s">
        <v>910</v>
      </c>
    </row>
    <row r="931" spans="1:17" ht="14.5">
      <c r="A931" s="3" t="s">
        <v>8513</v>
      </c>
      <c r="B931" s="15" t="s">
        <v>1</v>
      </c>
      <c r="C931" s="15" t="s">
        <v>7272</v>
      </c>
      <c r="D931" s="15">
        <v>150</v>
      </c>
      <c r="E931" s="15">
        <v>2</v>
      </c>
      <c r="F931" s="15"/>
      <c r="G931" s="15">
        <v>43</v>
      </c>
      <c r="H931" s="15"/>
      <c r="I931" s="15">
        <v>2</v>
      </c>
      <c r="J931" s="15">
        <v>130</v>
      </c>
      <c r="K931" s="15">
        <v>350</v>
      </c>
      <c r="L931" s="15">
        <v>0.5</v>
      </c>
      <c r="M931" s="15">
        <v>0.1</v>
      </c>
      <c r="N931" s="15">
        <v>29.4</v>
      </c>
      <c r="O931" s="15">
        <v>150</v>
      </c>
      <c r="P931" s="15">
        <v>1</v>
      </c>
      <c r="Q931" s="15" t="s">
        <v>910</v>
      </c>
    </row>
    <row r="932" spans="1:17" ht="14.5">
      <c r="A932" s="3" t="s">
        <v>8514</v>
      </c>
      <c r="B932" s="15" t="s">
        <v>1</v>
      </c>
      <c r="C932" s="15" t="s">
        <v>7272</v>
      </c>
      <c r="D932" s="15">
        <v>150</v>
      </c>
      <c r="E932" s="15">
        <v>2</v>
      </c>
      <c r="F932" s="15"/>
      <c r="G932" s="15">
        <v>47</v>
      </c>
      <c r="H932" s="15"/>
      <c r="I932" s="15">
        <v>2</v>
      </c>
      <c r="J932" s="15">
        <v>170</v>
      </c>
      <c r="K932" s="15">
        <v>1000</v>
      </c>
      <c r="L932" s="15">
        <v>0.25</v>
      </c>
      <c r="M932" s="15">
        <v>0.1</v>
      </c>
      <c r="N932" s="15">
        <v>36</v>
      </c>
      <c r="O932" s="15">
        <v>150</v>
      </c>
      <c r="P932" s="15">
        <v>1</v>
      </c>
      <c r="Q932" s="15" t="s">
        <v>910</v>
      </c>
    </row>
    <row r="933" spans="1:17" ht="14.5">
      <c r="A933" s="3" t="s">
        <v>8515</v>
      </c>
      <c r="B933" s="15" t="s">
        <v>1</v>
      </c>
      <c r="C933" s="15" t="s">
        <v>7272</v>
      </c>
      <c r="D933" s="15">
        <v>150</v>
      </c>
      <c r="E933" s="15">
        <v>2</v>
      </c>
      <c r="F933" s="15"/>
      <c r="G933" s="15">
        <v>4.3</v>
      </c>
      <c r="H933" s="15"/>
      <c r="I933" s="15">
        <v>5</v>
      </c>
      <c r="J933" s="15">
        <v>90</v>
      </c>
      <c r="K933" s="15">
        <v>600</v>
      </c>
      <c r="L933" s="15">
        <v>1</v>
      </c>
      <c r="M933" s="15">
        <v>3</v>
      </c>
      <c r="N933" s="15">
        <v>1</v>
      </c>
      <c r="O933" s="15">
        <v>150</v>
      </c>
      <c r="P933" s="15">
        <v>1</v>
      </c>
      <c r="Q933" s="15" t="s">
        <v>910</v>
      </c>
    </row>
    <row r="934" spans="1:17" ht="14.5">
      <c r="A934" s="3" t="s">
        <v>8516</v>
      </c>
      <c r="B934" s="15" t="s">
        <v>1</v>
      </c>
      <c r="C934" s="15" t="s">
        <v>7272</v>
      </c>
      <c r="D934" s="15">
        <v>150</v>
      </c>
      <c r="E934" s="15">
        <v>2</v>
      </c>
      <c r="F934" s="15"/>
      <c r="G934" s="15">
        <v>4.7</v>
      </c>
      <c r="H934" s="15"/>
      <c r="I934" s="15">
        <v>5</v>
      </c>
      <c r="J934" s="15">
        <v>80</v>
      </c>
      <c r="K934" s="15">
        <v>500</v>
      </c>
      <c r="L934" s="15">
        <v>1</v>
      </c>
      <c r="M934" s="15">
        <v>3</v>
      </c>
      <c r="N934" s="15">
        <v>2</v>
      </c>
      <c r="O934" s="15">
        <v>150</v>
      </c>
      <c r="P934" s="15">
        <v>1</v>
      </c>
      <c r="Q934" s="15" t="s">
        <v>910</v>
      </c>
    </row>
    <row r="935" spans="1:17" ht="14.5">
      <c r="A935" s="3" t="s">
        <v>8517</v>
      </c>
      <c r="B935" s="15" t="s">
        <v>1</v>
      </c>
      <c r="C935" s="15" t="s">
        <v>7272</v>
      </c>
      <c r="D935" s="15">
        <v>150</v>
      </c>
      <c r="E935" s="15">
        <v>2</v>
      </c>
      <c r="F935" s="15"/>
      <c r="G935" s="15">
        <v>51</v>
      </c>
      <c r="H935" s="15"/>
      <c r="I935" s="15">
        <v>2</v>
      </c>
      <c r="J935" s="15">
        <v>180</v>
      </c>
      <c r="K935" s="15">
        <v>1300</v>
      </c>
      <c r="L935" s="15">
        <v>0.25</v>
      </c>
      <c r="M935" s="15">
        <v>0.1</v>
      </c>
      <c r="N935" s="15">
        <v>39</v>
      </c>
      <c r="O935" s="15">
        <v>150</v>
      </c>
      <c r="P935" s="15">
        <v>1</v>
      </c>
      <c r="Q935" s="15" t="s">
        <v>910</v>
      </c>
    </row>
    <row r="936" spans="1:17" ht="14.5">
      <c r="A936" s="3" t="s">
        <v>8518</v>
      </c>
      <c r="B936" s="15" t="s">
        <v>1</v>
      </c>
      <c r="C936" s="15" t="s">
        <v>7272</v>
      </c>
      <c r="D936" s="15">
        <v>150</v>
      </c>
      <c r="E936" s="15">
        <v>2</v>
      </c>
      <c r="F936" s="15"/>
      <c r="G936" s="15">
        <v>56</v>
      </c>
      <c r="H936" s="15"/>
      <c r="I936" s="15">
        <v>2</v>
      </c>
      <c r="J936" s="15">
        <v>200</v>
      </c>
      <c r="K936" s="15">
        <v>1400</v>
      </c>
      <c r="L936" s="15">
        <v>0.25</v>
      </c>
      <c r="M936" s="15">
        <v>0.1</v>
      </c>
      <c r="N936" s="15">
        <v>43</v>
      </c>
      <c r="O936" s="15">
        <v>150</v>
      </c>
      <c r="P936" s="15">
        <v>1</v>
      </c>
      <c r="Q936" s="15" t="s">
        <v>910</v>
      </c>
    </row>
    <row r="937" spans="1:17" ht="14.5">
      <c r="A937" s="3" t="s">
        <v>8519</v>
      </c>
      <c r="B937" s="15" t="s">
        <v>1</v>
      </c>
      <c r="C937" s="15" t="s">
        <v>7272</v>
      </c>
      <c r="D937" s="15">
        <v>150</v>
      </c>
      <c r="E937" s="15">
        <v>2</v>
      </c>
      <c r="F937" s="15"/>
      <c r="G937" s="15">
        <v>5.0999999999999996</v>
      </c>
      <c r="H937" s="15"/>
      <c r="I937" s="15">
        <v>5</v>
      </c>
      <c r="J937" s="15">
        <v>60</v>
      </c>
      <c r="K937" s="15">
        <v>480</v>
      </c>
      <c r="L937" s="15">
        <v>1</v>
      </c>
      <c r="M937" s="15">
        <v>2</v>
      </c>
      <c r="N937" s="15">
        <v>2</v>
      </c>
      <c r="O937" s="15">
        <v>150</v>
      </c>
      <c r="P937" s="15">
        <v>1</v>
      </c>
      <c r="Q937" s="15" t="s">
        <v>910</v>
      </c>
    </row>
    <row r="938" spans="1:17" ht="14.5">
      <c r="A938" s="3" t="s">
        <v>8520</v>
      </c>
      <c r="B938" s="15" t="s">
        <v>1</v>
      </c>
      <c r="C938" s="15" t="s">
        <v>7272</v>
      </c>
      <c r="D938" s="15">
        <v>150</v>
      </c>
      <c r="E938" s="15">
        <v>2</v>
      </c>
      <c r="F938" s="15"/>
      <c r="G938" s="15">
        <v>5.6</v>
      </c>
      <c r="H938" s="15"/>
      <c r="I938" s="15">
        <v>5</v>
      </c>
      <c r="J938" s="15">
        <v>40</v>
      </c>
      <c r="K938" s="15">
        <v>400</v>
      </c>
      <c r="L938" s="15">
        <v>1</v>
      </c>
      <c r="M938" s="15">
        <v>1</v>
      </c>
      <c r="N938" s="15">
        <v>2</v>
      </c>
      <c r="O938" s="15">
        <v>150</v>
      </c>
      <c r="P938" s="15">
        <v>1</v>
      </c>
      <c r="Q938" s="15" t="s">
        <v>910</v>
      </c>
    </row>
    <row r="939" spans="1:17" ht="14.5">
      <c r="A939" s="3" t="s">
        <v>8521</v>
      </c>
      <c r="B939" s="15" t="s">
        <v>1</v>
      </c>
      <c r="C939" s="15" t="s">
        <v>7272</v>
      </c>
      <c r="D939" s="15">
        <v>150</v>
      </c>
      <c r="E939" s="15">
        <v>2</v>
      </c>
      <c r="F939" s="15"/>
      <c r="G939" s="15">
        <v>62</v>
      </c>
      <c r="H939" s="15"/>
      <c r="I939" s="15">
        <v>2</v>
      </c>
      <c r="J939" s="15">
        <v>225</v>
      </c>
      <c r="K939" s="15">
        <v>1400</v>
      </c>
      <c r="L939" s="15">
        <v>0.25</v>
      </c>
      <c r="M939" s="15">
        <v>0.1</v>
      </c>
      <c r="N939" s="15">
        <v>47</v>
      </c>
      <c r="O939" s="15">
        <v>150</v>
      </c>
      <c r="P939" s="15">
        <v>1</v>
      </c>
      <c r="Q939" s="15" t="s">
        <v>910</v>
      </c>
    </row>
    <row r="940" spans="1:17" ht="14.5">
      <c r="A940" s="3" t="s">
        <v>8522</v>
      </c>
      <c r="B940" s="15" t="s">
        <v>1</v>
      </c>
      <c r="C940" s="15" t="s">
        <v>7272</v>
      </c>
      <c r="D940" s="15">
        <v>150</v>
      </c>
      <c r="E940" s="15">
        <v>2</v>
      </c>
      <c r="F940" s="15"/>
      <c r="G940" s="15">
        <v>68</v>
      </c>
      <c r="H940" s="15"/>
      <c r="I940" s="15">
        <v>2</v>
      </c>
      <c r="J940" s="15">
        <v>240</v>
      </c>
      <c r="K940" s="15">
        <v>1600</v>
      </c>
      <c r="L940" s="15">
        <v>0.25</v>
      </c>
      <c r="M940" s="15">
        <v>0.1</v>
      </c>
      <c r="N940" s="15">
        <v>52</v>
      </c>
      <c r="O940" s="15">
        <v>150</v>
      </c>
      <c r="P940" s="15">
        <v>1</v>
      </c>
      <c r="Q940" s="15" t="s">
        <v>910</v>
      </c>
    </row>
    <row r="941" spans="1:17" ht="14.5">
      <c r="A941" s="3" t="s">
        <v>8523</v>
      </c>
      <c r="B941" s="15" t="s">
        <v>1</v>
      </c>
      <c r="C941" s="15" t="s">
        <v>7272</v>
      </c>
      <c r="D941" s="15">
        <v>150</v>
      </c>
      <c r="E941" s="15">
        <v>2</v>
      </c>
      <c r="F941" s="15"/>
      <c r="G941" s="15">
        <v>6.2</v>
      </c>
      <c r="H941" s="15"/>
      <c r="I941" s="15">
        <v>5</v>
      </c>
      <c r="J941" s="15">
        <v>10</v>
      </c>
      <c r="K941" s="15">
        <v>150</v>
      </c>
      <c r="L941" s="15">
        <v>1</v>
      </c>
      <c r="M941" s="15">
        <v>3</v>
      </c>
      <c r="N941" s="15">
        <v>4</v>
      </c>
      <c r="O941" s="15">
        <v>150</v>
      </c>
      <c r="P941" s="15">
        <v>1</v>
      </c>
      <c r="Q941" s="15" t="s">
        <v>910</v>
      </c>
    </row>
    <row r="942" spans="1:17" ht="14.5">
      <c r="A942" s="3" t="s">
        <v>8524</v>
      </c>
      <c r="B942" s="15" t="s">
        <v>1</v>
      </c>
      <c r="C942" s="15" t="s">
        <v>7272</v>
      </c>
      <c r="D942" s="15">
        <v>150</v>
      </c>
      <c r="E942" s="15">
        <v>2</v>
      </c>
      <c r="F942" s="15"/>
      <c r="G942" s="15">
        <v>6.8</v>
      </c>
      <c r="H942" s="15"/>
      <c r="I942" s="15">
        <v>5</v>
      </c>
      <c r="J942" s="15">
        <v>15</v>
      </c>
      <c r="K942" s="15">
        <v>80</v>
      </c>
      <c r="L942" s="15">
        <v>1</v>
      </c>
      <c r="M942" s="15">
        <v>2</v>
      </c>
      <c r="N942" s="15">
        <v>4</v>
      </c>
      <c r="O942" s="15">
        <v>150</v>
      </c>
      <c r="P942" s="15">
        <v>1</v>
      </c>
      <c r="Q942" s="15" t="s">
        <v>910</v>
      </c>
    </row>
    <row r="943" spans="1:17" ht="14.5">
      <c r="A943" s="3" t="s">
        <v>8525</v>
      </c>
      <c r="B943" s="15" t="s">
        <v>1</v>
      </c>
      <c r="C943" s="15" t="s">
        <v>7272</v>
      </c>
      <c r="D943" s="15">
        <v>150</v>
      </c>
      <c r="E943" s="15">
        <v>2</v>
      </c>
      <c r="F943" s="15"/>
      <c r="G943" s="15">
        <v>75</v>
      </c>
      <c r="H943" s="15"/>
      <c r="I943" s="15">
        <v>2</v>
      </c>
      <c r="J943" s="15">
        <v>265</v>
      </c>
      <c r="K943" s="15">
        <v>1700</v>
      </c>
      <c r="L943" s="15">
        <v>0.25</v>
      </c>
      <c r="M943" s="15">
        <v>0.1</v>
      </c>
      <c r="N943" s="15">
        <v>56</v>
      </c>
      <c r="O943" s="15">
        <v>150</v>
      </c>
      <c r="P943" s="15">
        <v>1</v>
      </c>
      <c r="Q943" s="15" t="s">
        <v>910</v>
      </c>
    </row>
    <row r="944" spans="1:17" ht="14.5">
      <c r="A944" s="3" t="s">
        <v>8526</v>
      </c>
      <c r="B944" s="15" t="s">
        <v>1</v>
      </c>
      <c r="C944" s="15" t="s">
        <v>7272</v>
      </c>
      <c r="D944" s="15">
        <v>150</v>
      </c>
      <c r="E944" s="15">
        <v>2</v>
      </c>
      <c r="F944" s="15"/>
      <c r="G944" s="15">
        <v>7.5</v>
      </c>
      <c r="H944" s="15"/>
      <c r="I944" s="15">
        <v>5</v>
      </c>
      <c r="J944" s="15">
        <v>15</v>
      </c>
      <c r="K944" s="15">
        <v>80</v>
      </c>
      <c r="L944" s="15">
        <v>1</v>
      </c>
      <c r="M944" s="15">
        <v>1</v>
      </c>
      <c r="N944" s="15">
        <v>5</v>
      </c>
      <c r="O944" s="15">
        <v>150</v>
      </c>
      <c r="P944" s="15">
        <v>1</v>
      </c>
      <c r="Q944" s="15" t="s">
        <v>910</v>
      </c>
    </row>
    <row r="945" spans="1:17" ht="14.5">
      <c r="A945" s="3" t="s">
        <v>8527</v>
      </c>
      <c r="B945" s="15" t="s">
        <v>1</v>
      </c>
      <c r="C945" s="15" t="s">
        <v>7272</v>
      </c>
      <c r="D945" s="15">
        <v>150</v>
      </c>
      <c r="E945" s="15">
        <v>2</v>
      </c>
      <c r="F945" s="15"/>
      <c r="G945" s="15">
        <v>8.1999999999999993</v>
      </c>
      <c r="H945" s="15"/>
      <c r="I945" s="15">
        <v>5</v>
      </c>
      <c r="J945" s="15">
        <v>15</v>
      </c>
      <c r="K945" s="15">
        <v>80</v>
      </c>
      <c r="L945" s="15">
        <v>1</v>
      </c>
      <c r="M945" s="15">
        <v>0.7</v>
      </c>
      <c r="N945" s="15">
        <v>5</v>
      </c>
      <c r="O945" s="15">
        <v>150</v>
      </c>
      <c r="P945" s="15">
        <v>1</v>
      </c>
      <c r="Q945" s="15" t="s">
        <v>910</v>
      </c>
    </row>
    <row r="946" spans="1:17" ht="14.5">
      <c r="A946" s="3" t="s">
        <v>8528</v>
      </c>
      <c r="B946" s="15" t="s">
        <v>1</v>
      </c>
      <c r="C946" s="15" t="s">
        <v>7272</v>
      </c>
      <c r="D946" s="15">
        <v>150</v>
      </c>
      <c r="E946" s="15">
        <v>2</v>
      </c>
      <c r="F946" s="15"/>
      <c r="G946" s="15">
        <v>9.1</v>
      </c>
      <c r="H946" s="15"/>
      <c r="I946" s="15">
        <v>5</v>
      </c>
      <c r="J946" s="15">
        <v>15</v>
      </c>
      <c r="K946" s="15">
        <v>100</v>
      </c>
      <c r="L946" s="15">
        <v>1</v>
      </c>
      <c r="M946" s="15">
        <v>0.5</v>
      </c>
      <c r="N946" s="15">
        <v>6</v>
      </c>
      <c r="O946" s="15">
        <v>150</v>
      </c>
      <c r="P946" s="15">
        <v>1</v>
      </c>
      <c r="Q946" s="15" t="s">
        <v>910</v>
      </c>
    </row>
    <row r="947" spans="1:17" ht="14.5">
      <c r="A947" s="3" t="s">
        <v>8529</v>
      </c>
      <c r="B947" s="15" t="s">
        <v>1</v>
      </c>
      <c r="C947" s="15" t="s">
        <v>7272</v>
      </c>
      <c r="D947" s="15">
        <v>200</v>
      </c>
      <c r="E947" s="15">
        <v>2</v>
      </c>
      <c r="F947" s="15"/>
      <c r="G947" s="15">
        <v>10</v>
      </c>
      <c r="H947" s="15"/>
      <c r="I947" s="15">
        <v>5</v>
      </c>
      <c r="J947" s="15">
        <v>20</v>
      </c>
      <c r="K947" s="15">
        <v>141</v>
      </c>
      <c r="L947" s="15">
        <v>1</v>
      </c>
      <c r="M947" s="15">
        <v>0.18</v>
      </c>
      <c r="N947" s="15">
        <v>7</v>
      </c>
      <c r="O947" s="15"/>
      <c r="P947" s="15">
        <v>1</v>
      </c>
      <c r="Q947" s="15" t="s">
        <v>910</v>
      </c>
    </row>
    <row r="948" spans="1:17" ht="14.5">
      <c r="A948" s="3" t="s">
        <v>8530</v>
      </c>
      <c r="B948" s="15" t="s">
        <v>1</v>
      </c>
      <c r="C948" s="15" t="s">
        <v>7272</v>
      </c>
      <c r="D948" s="15">
        <v>200</v>
      </c>
      <c r="E948" s="15">
        <v>2</v>
      </c>
      <c r="F948" s="15"/>
      <c r="G948" s="15">
        <v>11</v>
      </c>
      <c r="H948" s="15"/>
      <c r="I948" s="15">
        <v>5</v>
      </c>
      <c r="J948" s="15">
        <v>20</v>
      </c>
      <c r="K948" s="15">
        <v>141</v>
      </c>
      <c r="L948" s="15">
        <v>1</v>
      </c>
      <c r="M948" s="15">
        <v>0.09</v>
      </c>
      <c r="N948" s="15">
        <v>8</v>
      </c>
      <c r="O948" s="15"/>
      <c r="P948" s="15">
        <v>1</v>
      </c>
      <c r="Q948" s="15" t="s">
        <v>910</v>
      </c>
    </row>
    <row r="949" spans="1:17" ht="14.5">
      <c r="A949" s="3" t="s">
        <v>8531</v>
      </c>
      <c r="B949" s="15" t="s">
        <v>1</v>
      </c>
      <c r="C949" s="15" t="s">
        <v>7272</v>
      </c>
      <c r="D949" s="15">
        <v>200</v>
      </c>
      <c r="E949" s="15">
        <v>2</v>
      </c>
      <c r="F949" s="15"/>
      <c r="G949" s="15">
        <v>12</v>
      </c>
      <c r="H949" s="15"/>
      <c r="I949" s="15">
        <v>5</v>
      </c>
      <c r="J949" s="15">
        <v>25</v>
      </c>
      <c r="K949" s="15">
        <v>141</v>
      </c>
      <c r="L949" s="15">
        <v>1</v>
      </c>
      <c r="M949" s="15">
        <v>0.09</v>
      </c>
      <c r="N949" s="15">
        <v>8</v>
      </c>
      <c r="O949" s="15"/>
      <c r="P949" s="15">
        <v>1</v>
      </c>
      <c r="Q949" s="15" t="s">
        <v>910</v>
      </c>
    </row>
    <row r="950" spans="1:17" ht="14.5">
      <c r="A950" s="3" t="s">
        <v>8532</v>
      </c>
      <c r="B950" s="15" t="s">
        <v>1</v>
      </c>
      <c r="C950" s="15" t="s">
        <v>7272</v>
      </c>
      <c r="D950" s="15">
        <v>200</v>
      </c>
      <c r="E950" s="15">
        <v>2</v>
      </c>
      <c r="F950" s="15"/>
      <c r="G950" s="15">
        <v>13</v>
      </c>
      <c r="H950" s="15"/>
      <c r="I950" s="15">
        <v>5</v>
      </c>
      <c r="J950" s="15">
        <v>30</v>
      </c>
      <c r="K950" s="15">
        <v>160</v>
      </c>
      <c r="L950" s="15">
        <v>1</v>
      </c>
      <c r="M950" s="15">
        <v>0.09</v>
      </c>
      <c r="N950" s="15">
        <v>8</v>
      </c>
      <c r="O950" s="15"/>
      <c r="P950" s="15">
        <v>1</v>
      </c>
      <c r="Q950" s="15" t="s">
        <v>910</v>
      </c>
    </row>
    <row r="951" spans="1:17" ht="14.5">
      <c r="A951" s="3" t="s">
        <v>8533</v>
      </c>
      <c r="B951" s="15" t="s">
        <v>1</v>
      </c>
      <c r="C951" s="15" t="s">
        <v>7272</v>
      </c>
      <c r="D951" s="15">
        <v>200</v>
      </c>
      <c r="E951" s="15">
        <v>2</v>
      </c>
      <c r="F951" s="15"/>
      <c r="G951" s="15">
        <v>15</v>
      </c>
      <c r="H951" s="15"/>
      <c r="I951" s="15">
        <v>5</v>
      </c>
      <c r="J951" s="15">
        <v>30</v>
      </c>
      <c r="K951" s="15">
        <v>188</v>
      </c>
      <c r="L951" s="15">
        <v>1</v>
      </c>
      <c r="M951" s="15">
        <v>4.4999999999999998E-2</v>
      </c>
      <c r="N951" s="15">
        <v>10.5</v>
      </c>
      <c r="O951" s="15"/>
      <c r="P951" s="15">
        <v>1</v>
      </c>
      <c r="Q951" s="15" t="s">
        <v>910</v>
      </c>
    </row>
    <row r="952" spans="1:17" ht="14.5">
      <c r="A952" s="3" t="s">
        <v>8534</v>
      </c>
      <c r="B952" s="15" t="s">
        <v>1</v>
      </c>
      <c r="C952" s="15" t="s">
        <v>7272</v>
      </c>
      <c r="D952" s="15">
        <v>200</v>
      </c>
      <c r="E952" s="15">
        <v>2</v>
      </c>
      <c r="F952" s="15"/>
      <c r="G952" s="15">
        <v>16</v>
      </c>
      <c r="H952" s="15"/>
      <c r="I952" s="15">
        <v>5</v>
      </c>
      <c r="J952" s="15">
        <v>40</v>
      </c>
      <c r="K952" s="15">
        <v>188</v>
      </c>
      <c r="L952" s="15">
        <v>1</v>
      </c>
      <c r="M952" s="15">
        <v>4.4999999999999998E-2</v>
      </c>
      <c r="N952" s="15">
        <v>11.2</v>
      </c>
      <c r="O952" s="15"/>
      <c r="P952" s="15">
        <v>1</v>
      </c>
      <c r="Q952" s="15" t="s">
        <v>910</v>
      </c>
    </row>
    <row r="953" spans="1:17" ht="14.5">
      <c r="A953" s="3" t="s">
        <v>8535</v>
      </c>
      <c r="B953" s="15" t="s">
        <v>1</v>
      </c>
      <c r="C953" s="15" t="s">
        <v>7272</v>
      </c>
      <c r="D953" s="15">
        <v>200</v>
      </c>
      <c r="E953" s="15">
        <v>2</v>
      </c>
      <c r="F953" s="15"/>
      <c r="G953" s="15">
        <v>18</v>
      </c>
      <c r="H953" s="15"/>
      <c r="I953" s="15">
        <v>5</v>
      </c>
      <c r="J953" s="15">
        <v>45</v>
      </c>
      <c r="K953" s="15">
        <v>212</v>
      </c>
      <c r="L953" s="15">
        <v>1</v>
      </c>
      <c r="M953" s="15">
        <v>4.4999999999999998E-2</v>
      </c>
      <c r="N953" s="15">
        <v>12.6</v>
      </c>
      <c r="O953" s="15"/>
      <c r="P953" s="15">
        <v>1</v>
      </c>
      <c r="Q953" s="15" t="s">
        <v>910</v>
      </c>
    </row>
    <row r="954" spans="1:17" ht="14.5">
      <c r="A954" s="3" t="s">
        <v>8536</v>
      </c>
      <c r="B954" s="15" t="s">
        <v>1</v>
      </c>
      <c r="C954" s="15" t="s">
        <v>7272</v>
      </c>
      <c r="D954" s="15">
        <v>200</v>
      </c>
      <c r="E954" s="15">
        <v>2</v>
      </c>
      <c r="F954" s="15"/>
      <c r="G954" s="15">
        <v>20</v>
      </c>
      <c r="H954" s="15"/>
      <c r="I954" s="15">
        <v>5</v>
      </c>
      <c r="J954" s="15">
        <v>55</v>
      </c>
      <c r="K954" s="15">
        <v>212</v>
      </c>
      <c r="L954" s="15">
        <v>1</v>
      </c>
      <c r="M954" s="15">
        <v>4.4999999999999998E-2</v>
      </c>
      <c r="N954" s="15">
        <v>14</v>
      </c>
      <c r="O954" s="15"/>
      <c r="P954" s="15">
        <v>1</v>
      </c>
      <c r="Q954" s="15" t="s">
        <v>910</v>
      </c>
    </row>
    <row r="955" spans="1:17" ht="14.5">
      <c r="A955" s="3" t="s">
        <v>8537</v>
      </c>
      <c r="B955" s="15" t="s">
        <v>1</v>
      </c>
      <c r="C955" s="15" t="s">
        <v>7272</v>
      </c>
      <c r="D955" s="15">
        <v>200</v>
      </c>
      <c r="E955" s="15">
        <v>2</v>
      </c>
      <c r="F955" s="15"/>
      <c r="G955" s="15">
        <v>22</v>
      </c>
      <c r="H955" s="15"/>
      <c r="I955" s="15">
        <v>5</v>
      </c>
      <c r="J955" s="15">
        <v>55</v>
      </c>
      <c r="K955" s="15">
        <v>235</v>
      </c>
      <c r="L955" s="15">
        <v>1</v>
      </c>
      <c r="M955" s="15">
        <v>4.4999999999999998E-2</v>
      </c>
      <c r="N955" s="15">
        <v>15.4</v>
      </c>
      <c r="O955" s="15"/>
      <c r="P955" s="15">
        <v>1</v>
      </c>
      <c r="Q955" s="15" t="s">
        <v>910</v>
      </c>
    </row>
    <row r="956" spans="1:17" ht="14.5">
      <c r="A956" s="3" t="s">
        <v>8538</v>
      </c>
      <c r="B956" s="15" t="s">
        <v>1</v>
      </c>
      <c r="C956" s="15" t="s">
        <v>7272</v>
      </c>
      <c r="D956" s="15">
        <v>200</v>
      </c>
      <c r="E956" s="15">
        <v>2</v>
      </c>
      <c r="F956" s="15"/>
      <c r="G956" s="15">
        <v>24</v>
      </c>
      <c r="H956" s="15"/>
      <c r="I956" s="15">
        <v>5</v>
      </c>
      <c r="J956" s="15">
        <v>70</v>
      </c>
      <c r="K956" s="15">
        <v>235</v>
      </c>
      <c r="L956" s="15">
        <v>1</v>
      </c>
      <c r="M956" s="15">
        <v>4.4999999999999998E-2</v>
      </c>
      <c r="N956" s="15">
        <v>16.8</v>
      </c>
      <c r="O956" s="15"/>
      <c r="P956" s="15">
        <v>1</v>
      </c>
      <c r="Q956" s="15" t="s">
        <v>910</v>
      </c>
    </row>
    <row r="957" spans="1:17" ht="14.5">
      <c r="A957" s="3" t="s">
        <v>8539</v>
      </c>
      <c r="B957" s="15" t="s">
        <v>1</v>
      </c>
      <c r="C957" s="15" t="s">
        <v>7272</v>
      </c>
      <c r="D957" s="15">
        <v>200</v>
      </c>
      <c r="E957" s="15">
        <v>2</v>
      </c>
      <c r="F957" s="15"/>
      <c r="G957" s="15">
        <v>27</v>
      </c>
      <c r="H957" s="15"/>
      <c r="I957" s="15">
        <v>2</v>
      </c>
      <c r="J957" s="15">
        <v>80</v>
      </c>
      <c r="K957" s="15">
        <v>282</v>
      </c>
      <c r="L957" s="15">
        <v>0.5</v>
      </c>
      <c r="M957" s="15">
        <v>4.4999999999999998E-2</v>
      </c>
      <c r="N957" s="15">
        <v>18.899999999999999</v>
      </c>
      <c r="O957" s="15"/>
      <c r="P957" s="15">
        <v>1</v>
      </c>
      <c r="Q957" s="15" t="s">
        <v>910</v>
      </c>
    </row>
    <row r="958" spans="1:17" ht="14.5">
      <c r="A958" s="3" t="s">
        <v>8540</v>
      </c>
      <c r="B958" s="15" t="s">
        <v>1</v>
      </c>
      <c r="C958" s="15" t="s">
        <v>7272</v>
      </c>
      <c r="D958" s="15">
        <v>200</v>
      </c>
      <c r="E958" s="15">
        <v>2</v>
      </c>
      <c r="F958" s="15"/>
      <c r="G958" s="15">
        <v>2.4</v>
      </c>
      <c r="H958" s="15"/>
      <c r="I958" s="15">
        <v>5</v>
      </c>
      <c r="J958" s="15">
        <v>100</v>
      </c>
      <c r="K958" s="15">
        <v>564</v>
      </c>
      <c r="L958" s="15">
        <v>1</v>
      </c>
      <c r="M958" s="15">
        <v>45</v>
      </c>
      <c r="N958" s="15">
        <v>1</v>
      </c>
      <c r="O958" s="15"/>
      <c r="P958" s="15">
        <v>1</v>
      </c>
      <c r="Q958" s="15" t="s">
        <v>910</v>
      </c>
    </row>
    <row r="959" spans="1:17" ht="14.5">
      <c r="A959" s="3" t="s">
        <v>8541</v>
      </c>
      <c r="B959" s="15" t="s">
        <v>1</v>
      </c>
      <c r="C959" s="15" t="s">
        <v>7272</v>
      </c>
      <c r="D959" s="15">
        <v>200</v>
      </c>
      <c r="E959" s="15">
        <v>2</v>
      </c>
      <c r="F959" s="15"/>
      <c r="G959" s="15">
        <v>2.7</v>
      </c>
      <c r="H959" s="15"/>
      <c r="I959" s="15">
        <v>5</v>
      </c>
      <c r="J959" s="15">
        <v>100</v>
      </c>
      <c r="K959" s="15">
        <v>564</v>
      </c>
      <c r="L959" s="15">
        <v>1</v>
      </c>
      <c r="M959" s="15">
        <v>18</v>
      </c>
      <c r="N959" s="15">
        <v>1</v>
      </c>
      <c r="O959" s="15"/>
      <c r="P959" s="15">
        <v>1</v>
      </c>
      <c r="Q959" s="15" t="s">
        <v>910</v>
      </c>
    </row>
    <row r="960" spans="1:17" ht="14.5">
      <c r="A960" s="3" t="s">
        <v>8542</v>
      </c>
      <c r="B960" s="15" t="s">
        <v>1</v>
      </c>
      <c r="C960" s="15" t="s">
        <v>7272</v>
      </c>
      <c r="D960" s="15">
        <v>200</v>
      </c>
      <c r="E960" s="15">
        <v>2</v>
      </c>
      <c r="F960" s="15"/>
      <c r="G960" s="15">
        <v>30</v>
      </c>
      <c r="H960" s="15"/>
      <c r="I960" s="15">
        <v>2</v>
      </c>
      <c r="J960" s="15">
        <v>80</v>
      </c>
      <c r="K960" s="15">
        <v>282</v>
      </c>
      <c r="L960" s="15">
        <v>0.5</v>
      </c>
      <c r="M960" s="15">
        <v>4.4999999999999998E-2</v>
      </c>
      <c r="N960" s="15">
        <v>21</v>
      </c>
      <c r="O960" s="15"/>
      <c r="P960" s="15">
        <v>1</v>
      </c>
      <c r="Q960" s="15" t="s">
        <v>910</v>
      </c>
    </row>
    <row r="961" spans="1:17" ht="14.5">
      <c r="A961" s="3" t="s">
        <v>8543</v>
      </c>
      <c r="B961" s="15" t="s">
        <v>1</v>
      </c>
      <c r="C961" s="15" t="s">
        <v>7272</v>
      </c>
      <c r="D961" s="15">
        <v>200</v>
      </c>
      <c r="E961" s="15">
        <v>2</v>
      </c>
      <c r="F961" s="15"/>
      <c r="G961" s="15">
        <v>33</v>
      </c>
      <c r="H961" s="15"/>
      <c r="I961" s="15">
        <v>2</v>
      </c>
      <c r="J961" s="15">
        <v>80</v>
      </c>
      <c r="K961" s="15">
        <v>306</v>
      </c>
      <c r="L961" s="15">
        <v>0.5</v>
      </c>
      <c r="M961" s="15">
        <v>4.4999999999999998E-2</v>
      </c>
      <c r="N961" s="15">
        <v>23</v>
      </c>
      <c r="O961" s="15"/>
      <c r="P961" s="15">
        <v>1</v>
      </c>
      <c r="Q961" s="15" t="s">
        <v>910</v>
      </c>
    </row>
    <row r="962" spans="1:17" ht="14.5">
      <c r="A962" s="3" t="s">
        <v>8544</v>
      </c>
      <c r="B962" s="15" t="s">
        <v>1</v>
      </c>
      <c r="C962" s="15" t="s">
        <v>7272</v>
      </c>
      <c r="D962" s="15">
        <v>200</v>
      </c>
      <c r="E962" s="15">
        <v>2</v>
      </c>
      <c r="F962" s="15"/>
      <c r="G962" s="15">
        <v>36</v>
      </c>
      <c r="H962" s="15"/>
      <c r="I962" s="15">
        <v>2</v>
      </c>
      <c r="J962" s="15">
        <v>90</v>
      </c>
      <c r="K962" s="15">
        <v>329</v>
      </c>
      <c r="L962" s="15">
        <v>0.5</v>
      </c>
      <c r="M962" s="15">
        <v>4.4999999999999998E-2</v>
      </c>
      <c r="N962" s="15">
        <v>25.2</v>
      </c>
      <c r="O962" s="15"/>
      <c r="P962" s="15">
        <v>1</v>
      </c>
      <c r="Q962" s="15" t="s">
        <v>910</v>
      </c>
    </row>
    <row r="963" spans="1:17" ht="14.5">
      <c r="A963" s="3" t="s">
        <v>8545</v>
      </c>
      <c r="B963" s="15" t="s">
        <v>1</v>
      </c>
      <c r="C963" s="15" t="s">
        <v>7272</v>
      </c>
      <c r="D963" s="15">
        <v>200</v>
      </c>
      <c r="E963" s="15">
        <v>2</v>
      </c>
      <c r="F963" s="15"/>
      <c r="G963" s="15">
        <v>39</v>
      </c>
      <c r="H963" s="15"/>
      <c r="I963" s="15">
        <v>2</v>
      </c>
      <c r="J963" s="15">
        <v>130</v>
      </c>
      <c r="K963" s="15">
        <v>329</v>
      </c>
      <c r="L963" s="15">
        <v>0.5</v>
      </c>
      <c r="M963" s="15">
        <v>4.4999999999999998E-2</v>
      </c>
      <c r="N963" s="15">
        <v>27.3</v>
      </c>
      <c r="O963" s="15"/>
      <c r="P963" s="15">
        <v>1</v>
      </c>
      <c r="Q963" s="15" t="s">
        <v>910</v>
      </c>
    </row>
    <row r="964" spans="1:17" ht="14.5">
      <c r="A964" s="3" t="s">
        <v>8546</v>
      </c>
      <c r="B964" s="15" t="s">
        <v>1</v>
      </c>
      <c r="C964" s="15" t="s">
        <v>7272</v>
      </c>
      <c r="D964" s="15">
        <v>200</v>
      </c>
      <c r="E964" s="15">
        <v>2</v>
      </c>
      <c r="F964" s="15"/>
      <c r="G964" s="15">
        <v>3</v>
      </c>
      <c r="H964" s="15"/>
      <c r="I964" s="15">
        <v>5</v>
      </c>
      <c r="J964" s="15">
        <v>100</v>
      </c>
      <c r="K964" s="15">
        <v>564</v>
      </c>
      <c r="L964" s="15">
        <v>1</v>
      </c>
      <c r="M964" s="15">
        <v>9</v>
      </c>
      <c r="N964" s="15">
        <v>1</v>
      </c>
      <c r="O964" s="15"/>
      <c r="P964" s="15">
        <v>1</v>
      </c>
      <c r="Q964" s="15" t="s">
        <v>910</v>
      </c>
    </row>
    <row r="965" spans="1:17" ht="14.5">
      <c r="A965" s="3" t="s">
        <v>8547</v>
      </c>
      <c r="B965" s="15" t="s">
        <v>1</v>
      </c>
      <c r="C965" s="15" t="s">
        <v>7272</v>
      </c>
      <c r="D965" s="15">
        <v>200</v>
      </c>
      <c r="E965" s="15">
        <v>2</v>
      </c>
      <c r="F965" s="15"/>
      <c r="G965" s="15">
        <v>3.3</v>
      </c>
      <c r="H965" s="15"/>
      <c r="I965" s="15">
        <v>5</v>
      </c>
      <c r="J965" s="15">
        <v>95</v>
      </c>
      <c r="K965" s="15">
        <v>564</v>
      </c>
      <c r="L965" s="15">
        <v>1</v>
      </c>
      <c r="M965" s="15">
        <v>4.5</v>
      </c>
      <c r="N965" s="15">
        <v>1</v>
      </c>
      <c r="O965" s="15"/>
      <c r="P965" s="15">
        <v>1</v>
      </c>
      <c r="Q965" s="15" t="s">
        <v>910</v>
      </c>
    </row>
    <row r="966" spans="1:17" ht="14.5">
      <c r="A966" s="3" t="s">
        <v>8548</v>
      </c>
      <c r="B966" s="15" t="s">
        <v>1</v>
      </c>
      <c r="C966" s="15" t="s">
        <v>7272</v>
      </c>
      <c r="D966" s="15">
        <v>200</v>
      </c>
      <c r="E966" s="15">
        <v>2</v>
      </c>
      <c r="F966" s="15"/>
      <c r="G966" s="15">
        <v>3.6</v>
      </c>
      <c r="H966" s="15"/>
      <c r="I966" s="15">
        <v>5</v>
      </c>
      <c r="J966" s="15">
        <v>90</v>
      </c>
      <c r="K966" s="15">
        <v>564</v>
      </c>
      <c r="L966" s="15">
        <v>1</v>
      </c>
      <c r="M966" s="15">
        <v>4.5</v>
      </c>
      <c r="N966" s="15">
        <v>1</v>
      </c>
      <c r="O966" s="15"/>
      <c r="P966" s="15">
        <v>1</v>
      </c>
      <c r="Q966" s="15" t="s">
        <v>910</v>
      </c>
    </row>
    <row r="967" spans="1:17" ht="14.5">
      <c r="A967" s="3" t="s">
        <v>8549</v>
      </c>
      <c r="B967" s="15" t="s">
        <v>1</v>
      </c>
      <c r="C967" s="15" t="s">
        <v>7272</v>
      </c>
      <c r="D967" s="15">
        <v>200</v>
      </c>
      <c r="E967" s="15">
        <v>2</v>
      </c>
      <c r="F967" s="15"/>
      <c r="G967" s="15">
        <v>3.9</v>
      </c>
      <c r="H967" s="15"/>
      <c r="I967" s="15">
        <v>5</v>
      </c>
      <c r="J967" s="15">
        <v>90</v>
      </c>
      <c r="K967" s="15">
        <v>564</v>
      </c>
      <c r="L967" s="15">
        <v>1</v>
      </c>
      <c r="M967" s="15">
        <v>2.7</v>
      </c>
      <c r="N967" s="15">
        <v>1</v>
      </c>
      <c r="O967" s="15"/>
      <c r="P967" s="15">
        <v>1</v>
      </c>
      <c r="Q967" s="15" t="s">
        <v>910</v>
      </c>
    </row>
    <row r="968" spans="1:17" ht="14.5">
      <c r="A968" s="3" t="s">
        <v>8550</v>
      </c>
      <c r="B968" s="15" t="s">
        <v>1</v>
      </c>
      <c r="C968" s="15" t="s">
        <v>7272</v>
      </c>
      <c r="D968" s="15">
        <v>200</v>
      </c>
      <c r="E968" s="15">
        <v>2</v>
      </c>
      <c r="F968" s="15"/>
      <c r="G968" s="15">
        <v>43</v>
      </c>
      <c r="H968" s="15"/>
      <c r="I968" s="15">
        <v>2</v>
      </c>
      <c r="J968" s="15">
        <v>150</v>
      </c>
      <c r="K968" s="15">
        <v>353</v>
      </c>
      <c r="L968" s="15">
        <v>0.5</v>
      </c>
      <c r="M968" s="15">
        <v>4.4999999999999998E-2</v>
      </c>
      <c r="N968" s="15">
        <v>30.1</v>
      </c>
      <c r="O968" s="15"/>
      <c r="P968" s="15">
        <v>1</v>
      </c>
      <c r="Q968" s="15" t="s">
        <v>910</v>
      </c>
    </row>
    <row r="969" spans="1:17" ht="14.5">
      <c r="A969" s="3" t="s">
        <v>8551</v>
      </c>
      <c r="B969" s="15" t="s">
        <v>1</v>
      </c>
      <c r="C969" s="15" t="s">
        <v>7272</v>
      </c>
      <c r="D969" s="15">
        <v>200</v>
      </c>
      <c r="E969" s="15">
        <v>2</v>
      </c>
      <c r="F969" s="15"/>
      <c r="G969" s="15">
        <v>47</v>
      </c>
      <c r="H969" s="15"/>
      <c r="I969" s="15">
        <v>2</v>
      </c>
      <c r="J969" s="15">
        <v>170</v>
      </c>
      <c r="K969" s="15">
        <v>353</v>
      </c>
      <c r="L969" s="15">
        <v>0.5</v>
      </c>
      <c r="M969" s="15">
        <v>4.4999999999999998E-2</v>
      </c>
      <c r="N969" s="15">
        <v>33</v>
      </c>
      <c r="O969" s="15"/>
      <c r="P969" s="15">
        <v>1</v>
      </c>
      <c r="Q969" s="15" t="s">
        <v>910</v>
      </c>
    </row>
    <row r="970" spans="1:17" ht="14.5">
      <c r="A970" s="3" t="s">
        <v>8552</v>
      </c>
      <c r="B970" s="15" t="s">
        <v>1</v>
      </c>
      <c r="C970" s="15" t="s">
        <v>7272</v>
      </c>
      <c r="D970" s="15">
        <v>200</v>
      </c>
      <c r="E970" s="15">
        <v>2</v>
      </c>
      <c r="F970" s="15"/>
      <c r="G970" s="15">
        <v>4.3</v>
      </c>
      <c r="H970" s="15"/>
      <c r="I970" s="15">
        <v>5</v>
      </c>
      <c r="J970" s="15">
        <v>90</v>
      </c>
      <c r="K970" s="15">
        <v>564</v>
      </c>
      <c r="L970" s="15">
        <v>1</v>
      </c>
      <c r="M970" s="15">
        <v>2.7</v>
      </c>
      <c r="N970" s="15">
        <v>1</v>
      </c>
      <c r="O970" s="15"/>
      <c r="P970" s="15">
        <v>1</v>
      </c>
      <c r="Q970" s="15" t="s">
        <v>910</v>
      </c>
    </row>
    <row r="971" spans="1:17" ht="14.5">
      <c r="A971" s="3" t="s">
        <v>8553</v>
      </c>
      <c r="B971" s="15" t="s">
        <v>1</v>
      </c>
      <c r="C971" s="15" t="s">
        <v>7272</v>
      </c>
      <c r="D971" s="15">
        <v>200</v>
      </c>
      <c r="E971" s="15">
        <v>2</v>
      </c>
      <c r="F971" s="15"/>
      <c r="G971" s="15">
        <v>4.7</v>
      </c>
      <c r="H971" s="15"/>
      <c r="I971" s="15">
        <v>5</v>
      </c>
      <c r="J971" s="15">
        <v>80</v>
      </c>
      <c r="K971" s="15">
        <v>470</v>
      </c>
      <c r="L971" s="15">
        <v>1</v>
      </c>
      <c r="M971" s="15">
        <v>2.7</v>
      </c>
      <c r="N971" s="15">
        <v>2</v>
      </c>
      <c r="O971" s="15"/>
      <c r="P971" s="15">
        <v>1</v>
      </c>
      <c r="Q971" s="15" t="s">
        <v>910</v>
      </c>
    </row>
    <row r="972" spans="1:17" ht="14.5">
      <c r="A972" s="3" t="s">
        <v>8554</v>
      </c>
      <c r="B972" s="15" t="s">
        <v>1</v>
      </c>
      <c r="C972" s="15" t="s">
        <v>7272</v>
      </c>
      <c r="D972" s="15">
        <v>200</v>
      </c>
      <c r="E972" s="15">
        <v>2</v>
      </c>
      <c r="F972" s="15"/>
      <c r="G972" s="15">
        <v>51</v>
      </c>
      <c r="H972" s="15"/>
      <c r="I972" s="15">
        <v>2</v>
      </c>
      <c r="J972" s="15">
        <v>180</v>
      </c>
      <c r="K972" s="15">
        <v>376</v>
      </c>
      <c r="L972" s="15">
        <v>0.5</v>
      </c>
      <c r="M972" s="15">
        <v>4.4999999999999998E-2</v>
      </c>
      <c r="N972" s="15">
        <v>35.700000000000003</v>
      </c>
      <c r="O972" s="15"/>
      <c r="P972" s="15">
        <v>1</v>
      </c>
      <c r="Q972" s="15" t="s">
        <v>910</v>
      </c>
    </row>
    <row r="973" spans="1:17" ht="14.5">
      <c r="A973" s="3" t="s">
        <v>8555</v>
      </c>
      <c r="B973" s="15" t="s">
        <v>1</v>
      </c>
      <c r="C973" s="15" t="s">
        <v>7272</v>
      </c>
      <c r="D973" s="15">
        <v>200</v>
      </c>
      <c r="E973" s="15">
        <v>2</v>
      </c>
      <c r="F973" s="15"/>
      <c r="G973" s="15">
        <v>5.0999999999999996</v>
      </c>
      <c r="H973" s="15"/>
      <c r="I973" s="15">
        <v>5</v>
      </c>
      <c r="J973" s="15">
        <v>60</v>
      </c>
      <c r="K973" s="15">
        <v>451</v>
      </c>
      <c r="L973" s="15">
        <v>1</v>
      </c>
      <c r="M973" s="15">
        <v>1.8</v>
      </c>
      <c r="N973" s="15">
        <v>2</v>
      </c>
      <c r="O973" s="15"/>
      <c r="P973" s="15">
        <v>1</v>
      </c>
      <c r="Q973" s="15" t="s">
        <v>910</v>
      </c>
    </row>
    <row r="974" spans="1:17" ht="14.5">
      <c r="A974" s="3" t="s">
        <v>8556</v>
      </c>
      <c r="B974" s="15" t="s">
        <v>1</v>
      </c>
      <c r="C974" s="15" t="s">
        <v>7272</v>
      </c>
      <c r="D974" s="15">
        <v>200</v>
      </c>
      <c r="E974" s="15">
        <v>2</v>
      </c>
      <c r="F974" s="15"/>
      <c r="G974" s="15">
        <v>5.6</v>
      </c>
      <c r="H974" s="15"/>
      <c r="I974" s="15">
        <v>5</v>
      </c>
      <c r="J974" s="15">
        <v>40</v>
      </c>
      <c r="K974" s="15">
        <v>376</v>
      </c>
      <c r="L974" s="15">
        <v>1</v>
      </c>
      <c r="M974" s="15">
        <v>0.9</v>
      </c>
      <c r="N974" s="15">
        <v>2</v>
      </c>
      <c r="O974" s="15"/>
      <c r="P974" s="15">
        <v>1</v>
      </c>
      <c r="Q974" s="15" t="s">
        <v>910</v>
      </c>
    </row>
    <row r="975" spans="1:17" ht="14.5">
      <c r="A975" s="3" t="s">
        <v>8557</v>
      </c>
      <c r="B975" s="15" t="s">
        <v>1</v>
      </c>
      <c r="C975" s="15" t="s">
        <v>7272</v>
      </c>
      <c r="D975" s="15">
        <v>200</v>
      </c>
      <c r="E975" s="15">
        <v>2</v>
      </c>
      <c r="F975" s="15"/>
      <c r="G975" s="15">
        <v>6.2</v>
      </c>
      <c r="H975" s="15"/>
      <c r="I975" s="15">
        <v>5</v>
      </c>
      <c r="J975" s="15">
        <v>10</v>
      </c>
      <c r="K975" s="15">
        <v>141</v>
      </c>
      <c r="L975" s="15">
        <v>1</v>
      </c>
      <c r="M975" s="15">
        <v>2.7</v>
      </c>
      <c r="N975" s="15">
        <v>4</v>
      </c>
      <c r="O975" s="15"/>
      <c r="P975" s="15">
        <v>1</v>
      </c>
      <c r="Q975" s="15" t="s">
        <v>910</v>
      </c>
    </row>
    <row r="976" spans="1:17" ht="14.5">
      <c r="A976" s="3" t="s">
        <v>8558</v>
      </c>
      <c r="B976" s="15" t="s">
        <v>1</v>
      </c>
      <c r="C976" s="15" t="s">
        <v>7272</v>
      </c>
      <c r="D976" s="15">
        <v>200</v>
      </c>
      <c r="E976" s="15">
        <v>2</v>
      </c>
      <c r="F976" s="15"/>
      <c r="G976" s="15">
        <v>6.8</v>
      </c>
      <c r="H976" s="15"/>
      <c r="I976" s="15">
        <v>5</v>
      </c>
      <c r="J976" s="15">
        <v>15</v>
      </c>
      <c r="K976" s="15">
        <v>75</v>
      </c>
      <c r="L976" s="15">
        <v>1</v>
      </c>
      <c r="M976" s="15">
        <v>1.8</v>
      </c>
      <c r="N976" s="15">
        <v>4</v>
      </c>
      <c r="O976" s="15"/>
      <c r="P976" s="15">
        <v>1</v>
      </c>
      <c r="Q976" s="15" t="s">
        <v>910</v>
      </c>
    </row>
    <row r="977" spans="1:17" ht="14.5">
      <c r="A977" s="3" t="s">
        <v>8559</v>
      </c>
      <c r="B977" s="15" t="s">
        <v>1</v>
      </c>
      <c r="C977" s="15" t="s">
        <v>7272</v>
      </c>
      <c r="D977" s="15">
        <v>200</v>
      </c>
      <c r="E977" s="15">
        <v>2</v>
      </c>
      <c r="F977" s="15"/>
      <c r="G977" s="15">
        <v>7.5</v>
      </c>
      <c r="H977" s="15"/>
      <c r="I977" s="15">
        <v>5</v>
      </c>
      <c r="J977" s="15">
        <v>15</v>
      </c>
      <c r="K977" s="15">
        <v>75</v>
      </c>
      <c r="L977" s="15">
        <v>1</v>
      </c>
      <c r="M977" s="15">
        <v>0.9</v>
      </c>
      <c r="N977" s="15">
        <v>5</v>
      </c>
      <c r="O977" s="15"/>
      <c r="P977" s="15">
        <v>1</v>
      </c>
      <c r="Q977" s="15" t="s">
        <v>910</v>
      </c>
    </row>
    <row r="978" spans="1:17" ht="14.5">
      <c r="A978" s="3" t="s">
        <v>8560</v>
      </c>
      <c r="B978" s="15" t="s">
        <v>1</v>
      </c>
      <c r="C978" s="15" t="s">
        <v>7272</v>
      </c>
      <c r="D978" s="15">
        <v>200</v>
      </c>
      <c r="E978" s="15">
        <v>2</v>
      </c>
      <c r="F978" s="15"/>
      <c r="G978" s="15">
        <v>8.1999999999999993</v>
      </c>
      <c r="H978" s="15"/>
      <c r="I978" s="15">
        <v>5</v>
      </c>
      <c r="J978" s="15">
        <v>15</v>
      </c>
      <c r="K978" s="15">
        <v>75</v>
      </c>
      <c r="L978" s="15">
        <v>1</v>
      </c>
      <c r="M978" s="15">
        <v>0.63</v>
      </c>
      <c r="N978" s="15">
        <v>5</v>
      </c>
      <c r="O978" s="15"/>
      <c r="P978" s="15">
        <v>1</v>
      </c>
      <c r="Q978" s="15" t="s">
        <v>910</v>
      </c>
    </row>
    <row r="979" spans="1:17" ht="14.5">
      <c r="A979" s="3" t="s">
        <v>8561</v>
      </c>
      <c r="B979" s="15" t="s">
        <v>1</v>
      </c>
      <c r="C979" s="15" t="s">
        <v>7272</v>
      </c>
      <c r="D979" s="15">
        <v>200</v>
      </c>
      <c r="E979" s="15">
        <v>2</v>
      </c>
      <c r="F979" s="15"/>
      <c r="G979" s="15">
        <v>9.1</v>
      </c>
      <c r="H979" s="15"/>
      <c r="I979" s="15">
        <v>5</v>
      </c>
      <c r="J979" s="15">
        <v>15</v>
      </c>
      <c r="K979" s="15">
        <v>94</v>
      </c>
      <c r="L979" s="15">
        <v>1</v>
      </c>
      <c r="M979" s="15">
        <v>0.45</v>
      </c>
      <c r="N979" s="15">
        <v>6</v>
      </c>
      <c r="O979" s="15"/>
      <c r="P979" s="15">
        <v>1</v>
      </c>
      <c r="Q979" s="15" t="s">
        <v>910</v>
      </c>
    </row>
    <row r="980" spans="1:17" ht="14.5">
      <c r="A980" s="3" t="s">
        <v>8562</v>
      </c>
      <c r="B980" s="15" t="s">
        <v>1</v>
      </c>
      <c r="C980" s="15" t="s">
        <v>7261</v>
      </c>
      <c r="D980" s="15">
        <v>300</v>
      </c>
      <c r="E980" s="15">
        <v>5</v>
      </c>
      <c r="F980" s="15"/>
      <c r="G980" s="15">
        <v>10</v>
      </c>
      <c r="H980" s="15"/>
      <c r="I980" s="15">
        <v>5</v>
      </c>
      <c r="J980" s="15">
        <v>20</v>
      </c>
      <c r="K980" s="15">
        <v>150</v>
      </c>
      <c r="L980" s="15">
        <v>1</v>
      </c>
      <c r="M980" s="15">
        <v>0.2</v>
      </c>
      <c r="N980" s="15">
        <v>7</v>
      </c>
      <c r="O980" s="15">
        <v>150</v>
      </c>
      <c r="P980" s="15">
        <v>1</v>
      </c>
      <c r="Q980" s="15" t="s">
        <v>910</v>
      </c>
    </row>
    <row r="981" spans="1:17" ht="14.5">
      <c r="A981" s="3" t="s">
        <v>8563</v>
      </c>
      <c r="B981" s="15" t="s">
        <v>1</v>
      </c>
      <c r="C981" s="15" t="s">
        <v>7261</v>
      </c>
      <c r="D981" s="15">
        <v>300</v>
      </c>
      <c r="E981" s="15">
        <v>5</v>
      </c>
      <c r="F981" s="15"/>
      <c r="G981" s="15">
        <v>11</v>
      </c>
      <c r="H981" s="15"/>
      <c r="I981" s="15">
        <v>5</v>
      </c>
      <c r="J981" s="15">
        <v>20</v>
      </c>
      <c r="K981" s="15">
        <v>150</v>
      </c>
      <c r="L981" s="15">
        <v>1</v>
      </c>
      <c r="M981" s="15">
        <v>0.1</v>
      </c>
      <c r="N981" s="15">
        <v>8</v>
      </c>
      <c r="O981" s="15">
        <v>150</v>
      </c>
      <c r="P981" s="15">
        <v>1</v>
      </c>
      <c r="Q981" s="15" t="s">
        <v>910</v>
      </c>
    </row>
    <row r="982" spans="1:17" ht="14.5">
      <c r="A982" s="3" t="s">
        <v>8564</v>
      </c>
      <c r="B982" s="15" t="s">
        <v>1</v>
      </c>
      <c r="C982" s="15" t="s">
        <v>7261</v>
      </c>
      <c r="D982" s="15">
        <v>300</v>
      </c>
      <c r="E982" s="15">
        <v>5</v>
      </c>
      <c r="F982" s="15"/>
      <c r="G982" s="15">
        <v>12</v>
      </c>
      <c r="H982" s="15"/>
      <c r="I982" s="15">
        <v>5</v>
      </c>
      <c r="J982" s="15">
        <v>25</v>
      </c>
      <c r="K982" s="15">
        <v>150</v>
      </c>
      <c r="L982" s="15">
        <v>1</v>
      </c>
      <c r="M982" s="15">
        <v>0.1</v>
      </c>
      <c r="N982" s="15">
        <v>8</v>
      </c>
      <c r="O982" s="15">
        <v>150</v>
      </c>
      <c r="P982" s="15">
        <v>1</v>
      </c>
      <c r="Q982" s="15" t="s">
        <v>910</v>
      </c>
    </row>
    <row r="983" spans="1:17" ht="14.5">
      <c r="A983" s="3" t="s">
        <v>8565</v>
      </c>
      <c r="B983" s="15" t="s">
        <v>1</v>
      </c>
      <c r="C983" s="15" t="s">
        <v>7261</v>
      </c>
      <c r="D983" s="15">
        <v>300</v>
      </c>
      <c r="E983" s="15">
        <v>5</v>
      </c>
      <c r="F983" s="15"/>
      <c r="G983" s="15">
        <v>13</v>
      </c>
      <c r="H983" s="15"/>
      <c r="I983" s="15">
        <v>5</v>
      </c>
      <c r="J983" s="15">
        <v>30</v>
      </c>
      <c r="K983" s="15">
        <v>170</v>
      </c>
      <c r="L983" s="15">
        <v>1</v>
      </c>
      <c r="M983" s="15">
        <v>0.1</v>
      </c>
      <c r="N983" s="15">
        <v>8</v>
      </c>
      <c r="O983" s="15">
        <v>150</v>
      </c>
      <c r="P983" s="15">
        <v>1</v>
      </c>
      <c r="Q983" s="15" t="s">
        <v>910</v>
      </c>
    </row>
    <row r="984" spans="1:17" ht="14.5">
      <c r="A984" s="3" t="s">
        <v>8566</v>
      </c>
      <c r="B984" s="15" t="s">
        <v>1</v>
      </c>
      <c r="C984" s="15" t="s">
        <v>7261</v>
      </c>
      <c r="D984" s="15">
        <v>300</v>
      </c>
      <c r="E984" s="15">
        <v>5</v>
      </c>
      <c r="F984" s="15"/>
      <c r="G984" s="15">
        <v>15</v>
      </c>
      <c r="H984" s="15"/>
      <c r="I984" s="15">
        <v>5</v>
      </c>
      <c r="J984" s="15">
        <v>30</v>
      </c>
      <c r="K984" s="15">
        <v>200</v>
      </c>
      <c r="L984" s="15">
        <v>1</v>
      </c>
      <c r="M984" s="15">
        <v>0.1</v>
      </c>
      <c r="N984" s="15">
        <v>10.5</v>
      </c>
      <c r="O984" s="15">
        <v>150</v>
      </c>
      <c r="P984" s="15">
        <v>1</v>
      </c>
      <c r="Q984" s="15" t="s">
        <v>910</v>
      </c>
    </row>
    <row r="985" spans="1:17" ht="14.5">
      <c r="A985" s="3" t="s">
        <v>8567</v>
      </c>
      <c r="B985" s="15" t="s">
        <v>1</v>
      </c>
      <c r="C985" s="15" t="s">
        <v>7261</v>
      </c>
      <c r="D985" s="15">
        <v>300</v>
      </c>
      <c r="E985" s="15">
        <v>5</v>
      </c>
      <c r="F985" s="15"/>
      <c r="G985" s="15">
        <v>16</v>
      </c>
      <c r="H985" s="15"/>
      <c r="I985" s="15">
        <v>5</v>
      </c>
      <c r="J985" s="15">
        <v>40</v>
      </c>
      <c r="K985" s="15">
        <v>200</v>
      </c>
      <c r="L985" s="15">
        <v>1</v>
      </c>
      <c r="M985" s="15">
        <v>0.1</v>
      </c>
      <c r="N985" s="15">
        <v>11.2</v>
      </c>
      <c r="O985" s="15">
        <v>150</v>
      </c>
      <c r="P985" s="15">
        <v>1</v>
      </c>
      <c r="Q985" s="15" t="s">
        <v>910</v>
      </c>
    </row>
    <row r="986" spans="1:17" ht="14.5">
      <c r="A986" s="3" t="s">
        <v>8568</v>
      </c>
      <c r="B986" s="15" t="s">
        <v>1</v>
      </c>
      <c r="C986" s="15" t="s">
        <v>7261</v>
      </c>
      <c r="D986" s="15">
        <v>300</v>
      </c>
      <c r="E986" s="15">
        <v>5</v>
      </c>
      <c r="F986" s="15"/>
      <c r="G986" s="15">
        <v>18</v>
      </c>
      <c r="H986" s="15"/>
      <c r="I986" s="15">
        <v>5</v>
      </c>
      <c r="J986" s="15">
        <v>45</v>
      </c>
      <c r="K986" s="15">
        <v>225</v>
      </c>
      <c r="L986" s="15">
        <v>1</v>
      </c>
      <c r="M986" s="15">
        <v>0.1</v>
      </c>
      <c r="N986" s="15">
        <v>12.6</v>
      </c>
      <c r="O986" s="15">
        <v>150</v>
      </c>
      <c r="P986" s="15">
        <v>1</v>
      </c>
      <c r="Q986" s="15" t="s">
        <v>910</v>
      </c>
    </row>
    <row r="987" spans="1:17" ht="14.5">
      <c r="A987" s="3" t="s">
        <v>8569</v>
      </c>
      <c r="B987" s="15" t="s">
        <v>1</v>
      </c>
      <c r="C987" s="15" t="s">
        <v>7261</v>
      </c>
      <c r="D987" s="15">
        <v>300</v>
      </c>
      <c r="E987" s="15">
        <v>5</v>
      </c>
      <c r="F987" s="15"/>
      <c r="G987" s="15">
        <v>20</v>
      </c>
      <c r="H987" s="15"/>
      <c r="I987" s="15">
        <v>5</v>
      </c>
      <c r="J987" s="15">
        <v>55</v>
      </c>
      <c r="K987" s="15">
        <v>225</v>
      </c>
      <c r="L987" s="15">
        <v>1</v>
      </c>
      <c r="M987" s="15">
        <v>0.1</v>
      </c>
      <c r="N987" s="15">
        <v>14</v>
      </c>
      <c r="O987" s="15">
        <v>150</v>
      </c>
      <c r="P987" s="15">
        <v>1</v>
      </c>
      <c r="Q987" s="15" t="s">
        <v>910</v>
      </c>
    </row>
    <row r="988" spans="1:17" ht="14.5">
      <c r="A988" s="3" t="s">
        <v>8570</v>
      </c>
      <c r="B988" s="15" t="s">
        <v>1</v>
      </c>
      <c r="C988" s="15" t="s">
        <v>7261</v>
      </c>
      <c r="D988" s="15">
        <v>300</v>
      </c>
      <c r="E988" s="15">
        <v>5</v>
      </c>
      <c r="F988" s="15"/>
      <c r="G988" s="15">
        <v>22</v>
      </c>
      <c r="H988" s="15"/>
      <c r="I988" s="15">
        <v>5</v>
      </c>
      <c r="J988" s="15">
        <v>55</v>
      </c>
      <c r="K988" s="15">
        <v>250</v>
      </c>
      <c r="L988" s="15">
        <v>1</v>
      </c>
      <c r="M988" s="15">
        <v>0.1</v>
      </c>
      <c r="N988" s="15">
        <v>15.4</v>
      </c>
      <c r="O988" s="15">
        <v>150</v>
      </c>
      <c r="P988" s="15">
        <v>1</v>
      </c>
      <c r="Q988" s="15" t="s">
        <v>910</v>
      </c>
    </row>
    <row r="989" spans="1:17" ht="14.5">
      <c r="A989" s="3" t="s">
        <v>8571</v>
      </c>
      <c r="B989" s="15" t="s">
        <v>1</v>
      </c>
      <c r="C989" s="15" t="s">
        <v>7261</v>
      </c>
      <c r="D989" s="15">
        <v>300</v>
      </c>
      <c r="E989" s="15">
        <v>5</v>
      </c>
      <c r="F989" s="15"/>
      <c r="G989" s="15">
        <v>24</v>
      </c>
      <c r="H989" s="15"/>
      <c r="I989" s="15">
        <v>5</v>
      </c>
      <c r="J989" s="15">
        <v>70</v>
      </c>
      <c r="K989" s="15">
        <v>250</v>
      </c>
      <c r="L989" s="15">
        <v>1</v>
      </c>
      <c r="M989" s="15">
        <v>0.1</v>
      </c>
      <c r="N989" s="15">
        <v>16.8</v>
      </c>
      <c r="O989" s="15">
        <v>150</v>
      </c>
      <c r="P989" s="15">
        <v>1</v>
      </c>
      <c r="Q989" s="15" t="s">
        <v>910</v>
      </c>
    </row>
    <row r="990" spans="1:17" ht="14.5">
      <c r="A990" s="3" t="s">
        <v>8572</v>
      </c>
      <c r="B990" s="15" t="s">
        <v>1</v>
      </c>
      <c r="C990" s="15" t="s">
        <v>7261</v>
      </c>
      <c r="D990" s="15">
        <v>300</v>
      </c>
      <c r="E990" s="15">
        <v>5</v>
      </c>
      <c r="F990" s="15"/>
      <c r="G990" s="15">
        <v>27</v>
      </c>
      <c r="H990" s="15"/>
      <c r="I990" s="15">
        <v>2</v>
      </c>
      <c r="J990" s="15">
        <v>80</v>
      </c>
      <c r="K990" s="15">
        <v>300</v>
      </c>
      <c r="L990" s="15">
        <v>0.5</v>
      </c>
      <c r="M990" s="15">
        <v>0.1</v>
      </c>
      <c r="N990" s="15">
        <v>18.899999999999999</v>
      </c>
      <c r="O990" s="15">
        <v>150</v>
      </c>
      <c r="P990" s="15">
        <v>1</v>
      </c>
      <c r="Q990" s="15" t="s">
        <v>910</v>
      </c>
    </row>
    <row r="991" spans="1:17" ht="14.5">
      <c r="A991" s="3" t="s">
        <v>8573</v>
      </c>
      <c r="B991" s="15" t="s">
        <v>1</v>
      </c>
      <c r="C991" s="15" t="s">
        <v>7261</v>
      </c>
      <c r="D991" s="15">
        <v>300</v>
      </c>
      <c r="E991" s="15">
        <v>5</v>
      </c>
      <c r="F991" s="15"/>
      <c r="G991" s="15">
        <v>2.4</v>
      </c>
      <c r="H991" s="15"/>
      <c r="I991" s="15">
        <v>5</v>
      </c>
      <c r="J991" s="15">
        <v>100</v>
      </c>
      <c r="K991" s="15">
        <v>600</v>
      </c>
      <c r="L991" s="15">
        <v>1</v>
      </c>
      <c r="M991" s="15">
        <v>50</v>
      </c>
      <c r="N991" s="15">
        <v>1</v>
      </c>
      <c r="O991" s="15">
        <v>150</v>
      </c>
      <c r="P991" s="15">
        <v>1</v>
      </c>
      <c r="Q991" s="15" t="s">
        <v>910</v>
      </c>
    </row>
    <row r="992" spans="1:17" ht="14.5">
      <c r="A992" s="3" t="s">
        <v>8574</v>
      </c>
      <c r="B992" s="15" t="s">
        <v>1</v>
      </c>
      <c r="C992" s="15" t="s">
        <v>7261</v>
      </c>
      <c r="D992" s="15">
        <v>300</v>
      </c>
      <c r="E992" s="15">
        <v>5</v>
      </c>
      <c r="F992" s="15"/>
      <c r="G992" s="15">
        <v>2.7</v>
      </c>
      <c r="H992" s="15"/>
      <c r="I992" s="15">
        <v>5</v>
      </c>
      <c r="J992" s="15">
        <v>100</v>
      </c>
      <c r="K992" s="15">
        <v>600</v>
      </c>
      <c r="L992" s="15">
        <v>1</v>
      </c>
      <c r="M992" s="15">
        <v>20</v>
      </c>
      <c r="N992" s="15">
        <v>1</v>
      </c>
      <c r="O992" s="15">
        <v>150</v>
      </c>
      <c r="P992" s="15">
        <v>1</v>
      </c>
      <c r="Q992" s="15" t="s">
        <v>910</v>
      </c>
    </row>
    <row r="993" spans="1:17" ht="14.5">
      <c r="A993" s="3" t="s">
        <v>8575</v>
      </c>
      <c r="B993" s="15" t="s">
        <v>1</v>
      </c>
      <c r="C993" s="15" t="s">
        <v>7261</v>
      </c>
      <c r="D993" s="15">
        <v>300</v>
      </c>
      <c r="E993" s="15">
        <v>5</v>
      </c>
      <c r="F993" s="15"/>
      <c r="G993" s="15">
        <v>30</v>
      </c>
      <c r="H993" s="15"/>
      <c r="I993" s="15">
        <v>2</v>
      </c>
      <c r="J993" s="15">
        <v>80</v>
      </c>
      <c r="K993" s="15">
        <v>300</v>
      </c>
      <c r="L993" s="15">
        <v>0.5</v>
      </c>
      <c r="M993" s="15">
        <v>0.1</v>
      </c>
      <c r="N993" s="15">
        <v>21</v>
      </c>
      <c r="O993" s="15">
        <v>150</v>
      </c>
      <c r="P993" s="15">
        <v>1</v>
      </c>
      <c r="Q993" s="15" t="s">
        <v>910</v>
      </c>
    </row>
    <row r="994" spans="1:17" ht="14.5">
      <c r="A994" s="3" t="s">
        <v>8576</v>
      </c>
      <c r="B994" s="15" t="s">
        <v>1</v>
      </c>
      <c r="C994" s="15" t="s">
        <v>7261</v>
      </c>
      <c r="D994" s="15">
        <v>300</v>
      </c>
      <c r="E994" s="15">
        <v>5</v>
      </c>
      <c r="F994" s="15"/>
      <c r="G994" s="15">
        <v>33</v>
      </c>
      <c r="H994" s="15"/>
      <c r="I994" s="15">
        <v>2</v>
      </c>
      <c r="J994" s="15">
        <v>80</v>
      </c>
      <c r="K994" s="15">
        <v>325</v>
      </c>
      <c r="L994" s="15">
        <v>0.5</v>
      </c>
      <c r="M994" s="15">
        <v>0.1</v>
      </c>
      <c r="N994" s="15">
        <v>23.1</v>
      </c>
      <c r="O994" s="15">
        <v>150</v>
      </c>
      <c r="P994" s="15">
        <v>1</v>
      </c>
      <c r="Q994" s="15" t="s">
        <v>910</v>
      </c>
    </row>
    <row r="995" spans="1:17" ht="14.5">
      <c r="A995" s="3" t="s">
        <v>8577</v>
      </c>
      <c r="B995" s="15" t="s">
        <v>1</v>
      </c>
      <c r="C995" s="15" t="s">
        <v>7261</v>
      </c>
      <c r="D995" s="15">
        <v>300</v>
      </c>
      <c r="E995" s="15">
        <v>5</v>
      </c>
      <c r="F995" s="15"/>
      <c r="G995" s="15">
        <v>36</v>
      </c>
      <c r="H995" s="15"/>
      <c r="I995" s="15">
        <v>2</v>
      </c>
      <c r="J995" s="15">
        <v>90</v>
      </c>
      <c r="K995" s="15">
        <v>350</v>
      </c>
      <c r="L995" s="15">
        <v>0.5</v>
      </c>
      <c r="M995" s="15">
        <v>0.1</v>
      </c>
      <c r="N995" s="15">
        <v>25.2</v>
      </c>
      <c r="O995" s="15">
        <v>150</v>
      </c>
      <c r="P995" s="15">
        <v>1</v>
      </c>
      <c r="Q995" s="15" t="s">
        <v>910</v>
      </c>
    </row>
    <row r="996" spans="1:17" ht="14.5">
      <c r="A996" s="3" t="s">
        <v>8578</v>
      </c>
      <c r="B996" s="15" t="s">
        <v>1</v>
      </c>
      <c r="C996" s="15" t="s">
        <v>7261</v>
      </c>
      <c r="D996" s="15">
        <v>300</v>
      </c>
      <c r="E996" s="15">
        <v>5</v>
      </c>
      <c r="F996" s="15"/>
      <c r="G996" s="15">
        <v>39</v>
      </c>
      <c r="H996" s="15"/>
      <c r="I996" s="15">
        <v>2</v>
      </c>
      <c r="J996" s="15">
        <v>130</v>
      </c>
      <c r="K996" s="15">
        <v>350</v>
      </c>
      <c r="L996" s="15">
        <v>0.5</v>
      </c>
      <c r="M996" s="15">
        <v>0.1</v>
      </c>
      <c r="N996" s="15">
        <v>27.3</v>
      </c>
      <c r="O996" s="15">
        <v>150</v>
      </c>
      <c r="P996" s="15">
        <v>1</v>
      </c>
      <c r="Q996" s="15" t="s">
        <v>910</v>
      </c>
    </row>
    <row r="997" spans="1:17" ht="14.5">
      <c r="A997" s="3" t="s">
        <v>8579</v>
      </c>
      <c r="B997" s="15" t="s">
        <v>1</v>
      </c>
      <c r="C997" s="15" t="s">
        <v>7261</v>
      </c>
      <c r="D997" s="15">
        <v>300</v>
      </c>
      <c r="E997" s="15">
        <v>5</v>
      </c>
      <c r="F997" s="15"/>
      <c r="G997" s="15">
        <v>3</v>
      </c>
      <c r="H997" s="15"/>
      <c r="I997" s="15">
        <v>5</v>
      </c>
      <c r="J997" s="15">
        <v>95</v>
      </c>
      <c r="K997" s="15">
        <v>600</v>
      </c>
      <c r="L997" s="15">
        <v>1</v>
      </c>
      <c r="M997" s="15">
        <v>10</v>
      </c>
      <c r="N997" s="15">
        <v>1</v>
      </c>
      <c r="O997" s="15">
        <v>150</v>
      </c>
      <c r="P997" s="15">
        <v>1</v>
      </c>
      <c r="Q997" s="15" t="s">
        <v>910</v>
      </c>
    </row>
    <row r="998" spans="1:17" ht="14.5">
      <c r="A998" s="3" t="s">
        <v>8580</v>
      </c>
      <c r="B998" s="15" t="s">
        <v>1</v>
      </c>
      <c r="C998" s="15" t="s">
        <v>7261</v>
      </c>
      <c r="D998" s="15">
        <v>300</v>
      </c>
      <c r="E998" s="15">
        <v>5</v>
      </c>
      <c r="F998" s="15"/>
      <c r="G998" s="15">
        <v>3.3</v>
      </c>
      <c r="H998" s="15"/>
      <c r="I998" s="15">
        <v>5</v>
      </c>
      <c r="J998" s="15">
        <v>95</v>
      </c>
      <c r="K998" s="15">
        <v>600</v>
      </c>
      <c r="L998" s="15">
        <v>1</v>
      </c>
      <c r="M998" s="15">
        <v>5</v>
      </c>
      <c r="N998" s="15">
        <v>1</v>
      </c>
      <c r="O998" s="15">
        <v>150</v>
      </c>
      <c r="P998" s="15">
        <v>1</v>
      </c>
      <c r="Q998" s="15" t="s">
        <v>910</v>
      </c>
    </row>
    <row r="999" spans="1:17" ht="14.5">
      <c r="A999" s="3" t="s">
        <v>8581</v>
      </c>
      <c r="B999" s="15" t="s">
        <v>1</v>
      </c>
      <c r="C999" s="15" t="s">
        <v>7261</v>
      </c>
      <c r="D999" s="15">
        <v>300</v>
      </c>
      <c r="E999" s="15">
        <v>5</v>
      </c>
      <c r="F999" s="15"/>
      <c r="G999" s="15">
        <v>3.6</v>
      </c>
      <c r="H999" s="15"/>
      <c r="I999" s="15">
        <v>5</v>
      </c>
      <c r="J999" s="15">
        <v>90</v>
      </c>
      <c r="K999" s="15">
        <v>600</v>
      </c>
      <c r="L999" s="15">
        <v>1</v>
      </c>
      <c r="M999" s="15">
        <v>5</v>
      </c>
      <c r="N999" s="15">
        <v>1</v>
      </c>
      <c r="O999" s="15">
        <v>150</v>
      </c>
      <c r="P999" s="15">
        <v>1</v>
      </c>
      <c r="Q999" s="15" t="s">
        <v>910</v>
      </c>
    </row>
    <row r="1000" spans="1:17" ht="14.5">
      <c r="A1000" s="3" t="s">
        <v>8582</v>
      </c>
      <c r="B1000" s="15" t="s">
        <v>1</v>
      </c>
      <c r="C1000" s="15" t="s">
        <v>7261</v>
      </c>
      <c r="D1000" s="15">
        <v>300</v>
      </c>
      <c r="E1000" s="15">
        <v>5</v>
      </c>
      <c r="F1000" s="15"/>
      <c r="G1000" s="15">
        <v>3.9</v>
      </c>
      <c r="H1000" s="15"/>
      <c r="I1000" s="15">
        <v>5</v>
      </c>
      <c r="J1000" s="15">
        <v>90</v>
      </c>
      <c r="K1000" s="15">
        <v>600</v>
      </c>
      <c r="L1000" s="15">
        <v>1</v>
      </c>
      <c r="M1000" s="15">
        <v>3</v>
      </c>
      <c r="N1000" s="15">
        <v>1</v>
      </c>
      <c r="O1000" s="15">
        <v>150</v>
      </c>
      <c r="P1000" s="15">
        <v>1</v>
      </c>
      <c r="Q1000" s="15" t="s">
        <v>910</v>
      </c>
    </row>
    <row r="1001" spans="1:17" ht="14.5">
      <c r="A1001" s="3" t="s">
        <v>8583</v>
      </c>
      <c r="B1001" s="15" t="s">
        <v>1</v>
      </c>
      <c r="C1001" s="15" t="s">
        <v>7261</v>
      </c>
      <c r="D1001" s="15">
        <v>300</v>
      </c>
      <c r="E1001" s="15">
        <v>5</v>
      </c>
      <c r="F1001" s="15"/>
      <c r="G1001" s="15">
        <v>4.3</v>
      </c>
      <c r="H1001" s="15"/>
      <c r="I1001" s="15">
        <v>5</v>
      </c>
      <c r="J1001" s="15">
        <v>90</v>
      </c>
      <c r="K1001" s="15">
        <v>600</v>
      </c>
      <c r="L1001" s="15">
        <v>1</v>
      </c>
      <c r="M1001" s="15">
        <v>3</v>
      </c>
      <c r="N1001" s="15">
        <v>1</v>
      </c>
      <c r="O1001" s="15">
        <v>150</v>
      </c>
      <c r="P1001" s="15">
        <v>1</v>
      </c>
      <c r="Q1001" s="15" t="s">
        <v>910</v>
      </c>
    </row>
    <row r="1002" spans="1:17" ht="14.5">
      <c r="A1002" s="3" t="s">
        <v>8584</v>
      </c>
      <c r="B1002" s="15" t="s">
        <v>1</v>
      </c>
      <c r="C1002" s="15" t="s">
        <v>7261</v>
      </c>
      <c r="D1002" s="15">
        <v>300</v>
      </c>
      <c r="E1002" s="15">
        <v>5</v>
      </c>
      <c r="F1002" s="15"/>
      <c r="G1002" s="15">
        <v>4.7</v>
      </c>
      <c r="H1002" s="15"/>
      <c r="I1002" s="15">
        <v>5</v>
      </c>
      <c r="J1002" s="15">
        <v>80</v>
      </c>
      <c r="K1002" s="15">
        <v>500</v>
      </c>
      <c r="L1002" s="15">
        <v>1</v>
      </c>
      <c r="M1002" s="15">
        <v>3</v>
      </c>
      <c r="N1002" s="15">
        <v>2</v>
      </c>
      <c r="O1002" s="15">
        <v>150</v>
      </c>
      <c r="P1002" s="15">
        <v>1</v>
      </c>
      <c r="Q1002" s="15" t="s">
        <v>910</v>
      </c>
    </row>
    <row r="1003" spans="1:17" ht="14.5">
      <c r="A1003" s="3" t="s">
        <v>8585</v>
      </c>
      <c r="B1003" s="15" t="s">
        <v>1</v>
      </c>
      <c r="C1003" s="15" t="s">
        <v>7261</v>
      </c>
      <c r="D1003" s="15">
        <v>300</v>
      </c>
      <c r="E1003" s="15">
        <v>5</v>
      </c>
      <c r="F1003" s="15"/>
      <c r="G1003" s="15">
        <v>5.0999999999999996</v>
      </c>
      <c r="H1003" s="15"/>
      <c r="I1003" s="15">
        <v>5</v>
      </c>
      <c r="J1003" s="15">
        <v>60</v>
      </c>
      <c r="K1003" s="15">
        <v>480</v>
      </c>
      <c r="L1003" s="15">
        <v>1</v>
      </c>
      <c r="M1003" s="15">
        <v>2</v>
      </c>
      <c r="N1003" s="15">
        <v>2</v>
      </c>
      <c r="O1003" s="15">
        <v>150</v>
      </c>
      <c r="P1003" s="15">
        <v>1</v>
      </c>
      <c r="Q1003" s="15" t="s">
        <v>910</v>
      </c>
    </row>
    <row r="1004" spans="1:17" ht="14.5">
      <c r="A1004" s="3" t="s">
        <v>8586</v>
      </c>
      <c r="B1004" s="15" t="s">
        <v>1</v>
      </c>
      <c r="C1004" s="15" t="s">
        <v>7261</v>
      </c>
      <c r="D1004" s="15">
        <v>300</v>
      </c>
      <c r="E1004" s="15">
        <v>5</v>
      </c>
      <c r="F1004" s="15"/>
      <c r="G1004" s="15">
        <v>5.6</v>
      </c>
      <c r="H1004" s="15"/>
      <c r="I1004" s="15">
        <v>5</v>
      </c>
      <c r="J1004" s="15">
        <v>40</v>
      </c>
      <c r="K1004" s="15">
        <v>400</v>
      </c>
      <c r="L1004" s="15">
        <v>1</v>
      </c>
      <c r="M1004" s="15">
        <v>1</v>
      </c>
      <c r="N1004" s="15">
        <v>2</v>
      </c>
      <c r="O1004" s="15">
        <v>150</v>
      </c>
      <c r="P1004" s="15">
        <v>1</v>
      </c>
      <c r="Q1004" s="15" t="s">
        <v>910</v>
      </c>
    </row>
    <row r="1005" spans="1:17" ht="14.5">
      <c r="A1005" s="3" t="s">
        <v>8587</v>
      </c>
      <c r="B1005" s="15" t="s">
        <v>1</v>
      </c>
      <c r="C1005" s="15" t="s">
        <v>7261</v>
      </c>
      <c r="D1005" s="15">
        <v>300</v>
      </c>
      <c r="E1005" s="15">
        <v>5</v>
      </c>
      <c r="F1005" s="15"/>
      <c r="G1005" s="15">
        <v>6.2</v>
      </c>
      <c r="H1005" s="15"/>
      <c r="I1005" s="15">
        <v>5</v>
      </c>
      <c r="J1005" s="15">
        <v>10</v>
      </c>
      <c r="K1005" s="15">
        <v>150</v>
      </c>
      <c r="L1005" s="15">
        <v>1</v>
      </c>
      <c r="M1005" s="15">
        <v>3</v>
      </c>
      <c r="N1005" s="15">
        <v>4</v>
      </c>
      <c r="O1005" s="15">
        <v>150</v>
      </c>
      <c r="P1005" s="15">
        <v>1</v>
      </c>
      <c r="Q1005" s="15" t="s">
        <v>910</v>
      </c>
    </row>
    <row r="1006" spans="1:17" ht="14.5">
      <c r="A1006" s="3" t="s">
        <v>8588</v>
      </c>
      <c r="B1006" s="15" t="s">
        <v>1</v>
      </c>
      <c r="C1006" s="15" t="s">
        <v>7261</v>
      </c>
      <c r="D1006" s="15">
        <v>300</v>
      </c>
      <c r="E1006" s="15">
        <v>5</v>
      </c>
      <c r="F1006" s="15"/>
      <c r="G1006" s="15">
        <v>6.8</v>
      </c>
      <c r="H1006" s="15"/>
      <c r="I1006" s="15">
        <v>5</v>
      </c>
      <c r="J1006" s="15">
        <v>15</v>
      </c>
      <c r="K1006" s="15">
        <v>80</v>
      </c>
      <c r="L1006" s="15">
        <v>1</v>
      </c>
      <c r="M1006" s="15">
        <v>2</v>
      </c>
      <c r="N1006" s="15">
        <v>4</v>
      </c>
      <c r="O1006" s="15">
        <v>150</v>
      </c>
      <c r="P1006" s="15">
        <v>1</v>
      </c>
      <c r="Q1006" s="15" t="s">
        <v>910</v>
      </c>
    </row>
    <row r="1007" spans="1:17" ht="14.5">
      <c r="A1007" s="3" t="s">
        <v>8589</v>
      </c>
      <c r="B1007" s="15" t="s">
        <v>1</v>
      </c>
      <c r="C1007" s="15" t="s">
        <v>7261</v>
      </c>
      <c r="D1007" s="15">
        <v>300</v>
      </c>
      <c r="E1007" s="15">
        <v>5</v>
      </c>
      <c r="F1007" s="15"/>
      <c r="G1007" s="15">
        <v>7.5</v>
      </c>
      <c r="H1007" s="15"/>
      <c r="I1007" s="15">
        <v>5</v>
      </c>
      <c r="J1007" s="15">
        <v>15</v>
      </c>
      <c r="K1007" s="15">
        <v>80</v>
      </c>
      <c r="L1007" s="15">
        <v>1</v>
      </c>
      <c r="M1007" s="15">
        <v>1</v>
      </c>
      <c r="N1007" s="15">
        <v>5</v>
      </c>
      <c r="O1007" s="15">
        <v>150</v>
      </c>
      <c r="P1007" s="15">
        <v>1</v>
      </c>
      <c r="Q1007" s="15" t="s">
        <v>910</v>
      </c>
    </row>
    <row r="1008" spans="1:17" ht="14.5">
      <c r="A1008" s="3" t="s">
        <v>8590</v>
      </c>
      <c r="B1008" s="15" t="s">
        <v>1</v>
      </c>
      <c r="C1008" s="15" t="s">
        <v>7261</v>
      </c>
      <c r="D1008" s="15">
        <v>300</v>
      </c>
      <c r="E1008" s="15">
        <v>5</v>
      </c>
      <c r="F1008" s="15"/>
      <c r="G1008" s="15">
        <v>8.1999999999999993</v>
      </c>
      <c r="H1008" s="15"/>
      <c r="I1008" s="15">
        <v>5</v>
      </c>
      <c r="J1008" s="15">
        <v>15</v>
      </c>
      <c r="K1008" s="15">
        <v>80</v>
      </c>
      <c r="L1008" s="15">
        <v>1</v>
      </c>
      <c r="M1008" s="15">
        <v>0.7</v>
      </c>
      <c r="N1008" s="15">
        <v>5</v>
      </c>
      <c r="O1008" s="15">
        <v>150</v>
      </c>
      <c r="P1008" s="15">
        <v>1</v>
      </c>
      <c r="Q1008" s="15" t="s">
        <v>910</v>
      </c>
    </row>
    <row r="1009" spans="1:17" ht="14.5">
      <c r="A1009" s="3" t="s">
        <v>8591</v>
      </c>
      <c r="B1009" s="15" t="s">
        <v>1</v>
      </c>
      <c r="C1009" s="15" t="s">
        <v>7261</v>
      </c>
      <c r="D1009" s="15">
        <v>300</v>
      </c>
      <c r="E1009" s="15">
        <v>5</v>
      </c>
      <c r="F1009" s="15"/>
      <c r="G1009" s="15">
        <v>9.1</v>
      </c>
      <c r="H1009" s="15"/>
      <c r="I1009" s="15">
        <v>5</v>
      </c>
      <c r="J1009" s="15">
        <v>15</v>
      </c>
      <c r="K1009" s="15">
        <v>100</v>
      </c>
      <c r="L1009" s="15">
        <v>1</v>
      </c>
      <c r="M1009" s="15">
        <v>0.5</v>
      </c>
      <c r="N1009" s="15">
        <v>6</v>
      </c>
      <c r="O1009" s="15">
        <v>150</v>
      </c>
      <c r="P1009" s="15">
        <v>1</v>
      </c>
      <c r="Q1009" s="15" t="s">
        <v>910</v>
      </c>
    </row>
    <row r="1010" spans="1:17" ht="14.5">
      <c r="A1010" s="3" t="s">
        <v>8592</v>
      </c>
      <c r="B1010" s="15" t="s">
        <v>1</v>
      </c>
      <c r="C1010" s="15" t="s">
        <v>8593</v>
      </c>
      <c r="D1010" s="15">
        <v>500</v>
      </c>
      <c r="E1010" s="15">
        <v>2</v>
      </c>
      <c r="F1010" s="15">
        <v>9.8000000000000007</v>
      </c>
      <c r="G1010" s="15">
        <v>10</v>
      </c>
      <c r="H1010" s="15">
        <v>10.199999999999999</v>
      </c>
      <c r="I1010" s="15">
        <v>5</v>
      </c>
      <c r="J1010" s="15">
        <v>15</v>
      </c>
      <c r="K1010" s="15">
        <v>70</v>
      </c>
      <c r="L1010" s="15">
        <v>1</v>
      </c>
      <c r="M1010" s="15">
        <v>0.1</v>
      </c>
      <c r="N1010" s="15">
        <v>7.5</v>
      </c>
      <c r="O1010" s="15">
        <v>150</v>
      </c>
      <c r="P1010" s="15">
        <v>1</v>
      </c>
      <c r="Q1010" s="15" t="s">
        <v>910</v>
      </c>
    </row>
    <row r="1011" spans="1:17" ht="14.5">
      <c r="A1011" s="3" t="s">
        <v>8594</v>
      </c>
      <c r="B1011" s="15" t="s">
        <v>1</v>
      </c>
      <c r="C1011" s="15" t="s">
        <v>8593</v>
      </c>
      <c r="D1011" s="15">
        <v>500</v>
      </c>
      <c r="E1011" s="15">
        <v>2</v>
      </c>
      <c r="F1011" s="15">
        <v>10.78</v>
      </c>
      <c r="G1011" s="15">
        <v>11</v>
      </c>
      <c r="H1011" s="15">
        <v>11.22</v>
      </c>
      <c r="I1011" s="15">
        <v>5</v>
      </c>
      <c r="J1011" s="15">
        <v>20</v>
      </c>
      <c r="K1011" s="15">
        <v>70</v>
      </c>
      <c r="L1011" s="15">
        <v>1</v>
      </c>
      <c r="M1011" s="15">
        <v>0.1</v>
      </c>
      <c r="N1011" s="15">
        <v>8.1999999999999993</v>
      </c>
      <c r="O1011" s="15">
        <v>150</v>
      </c>
      <c r="P1011" s="15">
        <v>1</v>
      </c>
      <c r="Q1011" s="15" t="s">
        <v>910</v>
      </c>
    </row>
    <row r="1012" spans="1:17" ht="14.5">
      <c r="A1012" s="3" t="s">
        <v>8595</v>
      </c>
      <c r="B1012" s="15" t="s">
        <v>1</v>
      </c>
      <c r="C1012" s="15" t="s">
        <v>8593</v>
      </c>
      <c r="D1012" s="15">
        <v>500</v>
      </c>
      <c r="E1012" s="15">
        <v>2</v>
      </c>
      <c r="F1012" s="15">
        <v>11.76</v>
      </c>
      <c r="G1012" s="15">
        <v>12</v>
      </c>
      <c r="H1012" s="15">
        <v>12.24</v>
      </c>
      <c r="I1012" s="15">
        <v>5</v>
      </c>
      <c r="J1012" s="15">
        <v>20</v>
      </c>
      <c r="K1012" s="15">
        <v>90</v>
      </c>
      <c r="L1012" s="15">
        <v>1</v>
      </c>
      <c r="M1012" s="15">
        <v>0.1</v>
      </c>
      <c r="N1012" s="15">
        <v>9.1</v>
      </c>
      <c r="O1012" s="15">
        <v>150</v>
      </c>
      <c r="P1012" s="15">
        <v>1</v>
      </c>
      <c r="Q1012" s="15" t="s">
        <v>910</v>
      </c>
    </row>
    <row r="1013" spans="1:17" ht="14.5">
      <c r="A1013" s="3" t="s">
        <v>8596</v>
      </c>
      <c r="B1013" s="15" t="s">
        <v>1</v>
      </c>
      <c r="C1013" s="15" t="s">
        <v>8593</v>
      </c>
      <c r="D1013" s="15">
        <v>500</v>
      </c>
      <c r="E1013" s="15">
        <v>2</v>
      </c>
      <c r="F1013" s="15">
        <v>12.74</v>
      </c>
      <c r="G1013" s="15">
        <v>13</v>
      </c>
      <c r="H1013" s="15">
        <v>13.26</v>
      </c>
      <c r="I1013" s="15">
        <v>5</v>
      </c>
      <c r="J1013" s="15">
        <v>26</v>
      </c>
      <c r="K1013" s="15">
        <v>110</v>
      </c>
      <c r="L1013" s="15">
        <v>1</v>
      </c>
      <c r="M1013" s="15">
        <v>0.1</v>
      </c>
      <c r="N1013" s="15">
        <v>10</v>
      </c>
      <c r="O1013" s="15">
        <v>150</v>
      </c>
      <c r="P1013" s="15">
        <v>1</v>
      </c>
      <c r="Q1013" s="15" t="s">
        <v>910</v>
      </c>
    </row>
    <row r="1014" spans="1:17" ht="14.5">
      <c r="A1014" s="3" t="s">
        <v>8597</v>
      </c>
      <c r="B1014" s="15" t="s">
        <v>1</v>
      </c>
      <c r="C1014" s="15" t="s">
        <v>8593</v>
      </c>
      <c r="D1014" s="15">
        <v>500</v>
      </c>
      <c r="E1014" s="15">
        <v>2</v>
      </c>
      <c r="F1014" s="15">
        <v>14.7</v>
      </c>
      <c r="G1014" s="15">
        <v>15</v>
      </c>
      <c r="H1014" s="15">
        <v>15.3</v>
      </c>
      <c r="I1014" s="15">
        <v>5</v>
      </c>
      <c r="J1014" s="15">
        <v>30</v>
      </c>
      <c r="K1014" s="15">
        <v>110</v>
      </c>
      <c r="L1014" s="15">
        <v>1</v>
      </c>
      <c r="M1014" s="15">
        <v>0.1</v>
      </c>
      <c r="N1014" s="15">
        <v>11</v>
      </c>
      <c r="O1014" s="15">
        <v>150</v>
      </c>
      <c r="P1014" s="15">
        <v>1</v>
      </c>
      <c r="Q1014" s="15" t="s">
        <v>910</v>
      </c>
    </row>
    <row r="1015" spans="1:17" ht="14.5">
      <c r="A1015" s="3" t="s">
        <v>8598</v>
      </c>
      <c r="B1015" s="15" t="s">
        <v>1</v>
      </c>
      <c r="C1015" s="15" t="s">
        <v>8593</v>
      </c>
      <c r="D1015" s="15">
        <v>500</v>
      </c>
      <c r="E1015" s="15">
        <v>2</v>
      </c>
      <c r="F1015" s="15">
        <v>15.68</v>
      </c>
      <c r="G1015" s="15">
        <v>16</v>
      </c>
      <c r="H1015" s="15">
        <v>16.32</v>
      </c>
      <c r="I1015" s="15">
        <v>5</v>
      </c>
      <c r="J1015" s="15">
        <v>40</v>
      </c>
      <c r="K1015" s="15">
        <v>170</v>
      </c>
      <c r="L1015" s="15">
        <v>1</v>
      </c>
      <c r="M1015" s="15">
        <v>0.1</v>
      </c>
      <c r="N1015" s="15">
        <v>12</v>
      </c>
      <c r="O1015" s="15">
        <v>150</v>
      </c>
      <c r="P1015" s="15">
        <v>1</v>
      </c>
      <c r="Q1015" s="15" t="s">
        <v>910</v>
      </c>
    </row>
    <row r="1016" spans="1:17" ht="14.5">
      <c r="A1016" s="3" t="s">
        <v>8599</v>
      </c>
      <c r="B1016" s="15" t="s">
        <v>1</v>
      </c>
      <c r="C1016" s="15" t="s">
        <v>8593</v>
      </c>
      <c r="D1016" s="15">
        <v>500</v>
      </c>
      <c r="E1016" s="15">
        <v>2</v>
      </c>
      <c r="F1016" s="15">
        <v>17.64</v>
      </c>
      <c r="G1016" s="15">
        <v>18</v>
      </c>
      <c r="H1016" s="15">
        <v>18.36</v>
      </c>
      <c r="I1016" s="15">
        <v>5</v>
      </c>
      <c r="J1016" s="15">
        <v>50</v>
      </c>
      <c r="K1016" s="15">
        <v>170</v>
      </c>
      <c r="L1016" s="15">
        <v>1</v>
      </c>
      <c r="M1016" s="15">
        <v>0.1</v>
      </c>
      <c r="N1016" s="15">
        <v>13</v>
      </c>
      <c r="O1016" s="15">
        <v>150</v>
      </c>
      <c r="P1016" s="15">
        <v>1</v>
      </c>
      <c r="Q1016" s="15" t="s">
        <v>910</v>
      </c>
    </row>
    <row r="1017" spans="1:17" ht="14.5">
      <c r="A1017" s="3" t="s">
        <v>8600</v>
      </c>
      <c r="B1017" s="15" t="s">
        <v>1</v>
      </c>
      <c r="C1017" s="15" t="s">
        <v>8593</v>
      </c>
      <c r="D1017" s="15">
        <v>500</v>
      </c>
      <c r="E1017" s="15">
        <v>2</v>
      </c>
      <c r="F1017" s="15">
        <v>19.600000000000001</v>
      </c>
      <c r="G1017" s="15">
        <v>20</v>
      </c>
      <c r="H1017" s="15">
        <v>20.399999999999999</v>
      </c>
      <c r="I1017" s="15">
        <v>5</v>
      </c>
      <c r="J1017" s="15">
        <v>55</v>
      </c>
      <c r="K1017" s="15">
        <v>220</v>
      </c>
      <c r="L1017" s="15">
        <v>1</v>
      </c>
      <c r="M1017" s="15">
        <v>0.1</v>
      </c>
      <c r="N1017" s="15">
        <v>15</v>
      </c>
      <c r="O1017" s="15">
        <v>150</v>
      </c>
      <c r="P1017" s="15">
        <v>1</v>
      </c>
      <c r="Q1017" s="15" t="s">
        <v>910</v>
      </c>
    </row>
    <row r="1018" spans="1:17" ht="14.5">
      <c r="A1018" s="3" t="s">
        <v>8601</v>
      </c>
      <c r="B1018" s="15" t="s">
        <v>1</v>
      </c>
      <c r="C1018" s="15" t="s">
        <v>8593</v>
      </c>
      <c r="D1018" s="15">
        <v>500</v>
      </c>
      <c r="E1018" s="15">
        <v>2</v>
      </c>
      <c r="F1018" s="15">
        <v>21.56</v>
      </c>
      <c r="G1018" s="15">
        <v>22</v>
      </c>
      <c r="H1018" s="15">
        <v>22.44</v>
      </c>
      <c r="I1018" s="15">
        <v>5</v>
      </c>
      <c r="J1018" s="15">
        <v>55</v>
      </c>
      <c r="K1018" s="15">
        <v>220</v>
      </c>
      <c r="L1018" s="15">
        <v>1</v>
      </c>
      <c r="M1018" s="15">
        <v>0.1</v>
      </c>
      <c r="N1018" s="15">
        <v>16</v>
      </c>
      <c r="O1018" s="15">
        <v>150</v>
      </c>
      <c r="P1018" s="15">
        <v>1</v>
      </c>
      <c r="Q1018" s="15" t="s">
        <v>910</v>
      </c>
    </row>
    <row r="1019" spans="1:17" ht="14.5">
      <c r="A1019" s="3" t="s">
        <v>8602</v>
      </c>
      <c r="B1019" s="15" t="s">
        <v>1</v>
      </c>
      <c r="C1019" s="15" t="s">
        <v>8593</v>
      </c>
      <c r="D1019" s="15">
        <v>500</v>
      </c>
      <c r="E1019" s="15">
        <v>2</v>
      </c>
      <c r="F1019" s="15">
        <v>23.52</v>
      </c>
      <c r="G1019" s="15">
        <v>24</v>
      </c>
      <c r="H1019" s="15">
        <v>24.48</v>
      </c>
      <c r="I1019" s="15">
        <v>5</v>
      </c>
      <c r="J1019" s="15">
        <v>80</v>
      </c>
      <c r="K1019" s="15">
        <v>220</v>
      </c>
      <c r="L1019" s="15">
        <v>1</v>
      </c>
      <c r="M1019" s="15">
        <v>0.1</v>
      </c>
      <c r="N1019" s="15">
        <v>18</v>
      </c>
      <c r="O1019" s="15">
        <v>150</v>
      </c>
      <c r="P1019" s="15">
        <v>1</v>
      </c>
      <c r="Q1019" s="15" t="s">
        <v>910</v>
      </c>
    </row>
    <row r="1020" spans="1:17" ht="14.5">
      <c r="A1020" s="3" t="s">
        <v>8603</v>
      </c>
      <c r="B1020" s="15" t="s">
        <v>1</v>
      </c>
      <c r="C1020" s="15" t="s">
        <v>8593</v>
      </c>
      <c r="D1020" s="15">
        <v>500</v>
      </c>
      <c r="E1020" s="15">
        <v>2</v>
      </c>
      <c r="F1020" s="15">
        <v>26.46</v>
      </c>
      <c r="G1020" s="15">
        <v>27</v>
      </c>
      <c r="H1020" s="15">
        <v>27.54</v>
      </c>
      <c r="I1020" s="15">
        <v>5</v>
      </c>
      <c r="J1020" s="15">
        <v>80</v>
      </c>
      <c r="K1020" s="15">
        <v>220</v>
      </c>
      <c r="L1020" s="15">
        <v>1</v>
      </c>
      <c r="M1020" s="15">
        <v>0.1</v>
      </c>
      <c r="N1020" s="15">
        <v>20</v>
      </c>
      <c r="O1020" s="15">
        <v>150</v>
      </c>
      <c r="P1020" s="15">
        <v>1</v>
      </c>
      <c r="Q1020" s="15" t="s">
        <v>910</v>
      </c>
    </row>
    <row r="1021" spans="1:17" ht="14.5">
      <c r="A1021" s="3" t="s">
        <v>8604</v>
      </c>
      <c r="B1021" s="15" t="s">
        <v>1</v>
      </c>
      <c r="C1021" s="15" t="s">
        <v>8593</v>
      </c>
      <c r="D1021" s="15">
        <v>500</v>
      </c>
      <c r="E1021" s="15">
        <v>2</v>
      </c>
      <c r="F1021" s="15">
        <v>2.35</v>
      </c>
      <c r="G1021" s="15">
        <v>2.4</v>
      </c>
      <c r="H1021" s="15">
        <v>2.4500000000000002</v>
      </c>
      <c r="I1021" s="15">
        <v>5</v>
      </c>
      <c r="J1021" s="15">
        <v>85</v>
      </c>
      <c r="K1021" s="15">
        <v>600</v>
      </c>
      <c r="L1021" s="15">
        <v>1</v>
      </c>
      <c r="M1021" s="15">
        <v>50</v>
      </c>
      <c r="N1021" s="15">
        <v>1</v>
      </c>
      <c r="O1021" s="15">
        <v>150</v>
      </c>
      <c r="P1021" s="15">
        <v>1</v>
      </c>
      <c r="Q1021" s="15" t="s">
        <v>910</v>
      </c>
    </row>
    <row r="1022" spans="1:17" ht="14.5">
      <c r="A1022" s="3" t="s">
        <v>8605</v>
      </c>
      <c r="B1022" s="15" t="s">
        <v>1</v>
      </c>
      <c r="C1022" s="15" t="s">
        <v>8593</v>
      </c>
      <c r="D1022" s="15">
        <v>500</v>
      </c>
      <c r="E1022" s="15">
        <v>2</v>
      </c>
      <c r="F1022" s="15">
        <v>2.65</v>
      </c>
      <c r="G1022" s="15">
        <v>2.7</v>
      </c>
      <c r="H1022" s="15">
        <v>2.75</v>
      </c>
      <c r="I1022" s="15">
        <v>5</v>
      </c>
      <c r="J1022" s="15">
        <v>85</v>
      </c>
      <c r="K1022" s="15">
        <v>600</v>
      </c>
      <c r="L1022" s="15">
        <v>1</v>
      </c>
      <c r="M1022" s="15">
        <v>10</v>
      </c>
      <c r="N1022" s="15">
        <v>1</v>
      </c>
      <c r="O1022" s="15">
        <v>150</v>
      </c>
      <c r="P1022" s="15">
        <v>1</v>
      </c>
      <c r="Q1022" s="15" t="s">
        <v>910</v>
      </c>
    </row>
    <row r="1023" spans="1:17" ht="14.5">
      <c r="A1023" s="3" t="s">
        <v>8606</v>
      </c>
      <c r="B1023" s="15" t="s">
        <v>1</v>
      </c>
      <c r="C1023" s="15" t="s">
        <v>8593</v>
      </c>
      <c r="D1023" s="15">
        <v>500</v>
      </c>
      <c r="E1023" s="15">
        <v>2</v>
      </c>
      <c r="F1023" s="15">
        <v>29.4</v>
      </c>
      <c r="G1023" s="15">
        <v>30</v>
      </c>
      <c r="H1023" s="15">
        <v>30.6</v>
      </c>
      <c r="I1023" s="15">
        <v>5</v>
      </c>
      <c r="J1023" s="15">
        <v>80</v>
      </c>
      <c r="K1023" s="15">
        <v>220</v>
      </c>
      <c r="L1023" s="15">
        <v>1</v>
      </c>
      <c r="M1023" s="15">
        <v>0.1</v>
      </c>
      <c r="N1023" s="15">
        <v>22</v>
      </c>
      <c r="O1023" s="15">
        <v>150</v>
      </c>
      <c r="P1023" s="15">
        <v>1</v>
      </c>
      <c r="Q1023" s="15" t="s">
        <v>910</v>
      </c>
    </row>
    <row r="1024" spans="1:17" ht="14.5">
      <c r="A1024" s="3" t="s">
        <v>8607</v>
      </c>
      <c r="B1024" s="15" t="s">
        <v>1</v>
      </c>
      <c r="C1024" s="15" t="s">
        <v>8593</v>
      </c>
      <c r="D1024" s="15">
        <v>500</v>
      </c>
      <c r="E1024" s="15">
        <v>2</v>
      </c>
      <c r="F1024" s="15">
        <v>32.340000000000003</v>
      </c>
      <c r="G1024" s="15">
        <v>33</v>
      </c>
      <c r="H1024" s="15">
        <v>33.659999999999997</v>
      </c>
      <c r="I1024" s="15">
        <v>5</v>
      </c>
      <c r="J1024" s="15">
        <v>80</v>
      </c>
      <c r="K1024" s="15">
        <v>220</v>
      </c>
      <c r="L1024" s="15">
        <v>1</v>
      </c>
      <c r="M1024" s="15">
        <v>0.1</v>
      </c>
      <c r="N1024" s="15">
        <v>24</v>
      </c>
      <c r="O1024" s="15">
        <v>150</v>
      </c>
      <c r="P1024" s="15">
        <v>1</v>
      </c>
      <c r="Q1024" s="15" t="s">
        <v>910</v>
      </c>
    </row>
    <row r="1025" spans="1:17" ht="14.5">
      <c r="A1025" s="3" t="s">
        <v>8608</v>
      </c>
      <c r="B1025" s="15" t="s">
        <v>1</v>
      </c>
      <c r="C1025" s="15" t="s">
        <v>8593</v>
      </c>
      <c r="D1025" s="15">
        <v>500</v>
      </c>
      <c r="E1025" s="15">
        <v>2</v>
      </c>
      <c r="F1025" s="15">
        <v>35.28</v>
      </c>
      <c r="G1025" s="15">
        <v>36</v>
      </c>
      <c r="H1025" s="15">
        <v>36.72</v>
      </c>
      <c r="I1025" s="15">
        <v>5</v>
      </c>
      <c r="J1025" s="15">
        <v>80</v>
      </c>
      <c r="K1025" s="15">
        <v>220</v>
      </c>
      <c r="L1025" s="15">
        <v>1</v>
      </c>
      <c r="M1025" s="15">
        <v>0.1</v>
      </c>
      <c r="N1025" s="15">
        <v>27</v>
      </c>
      <c r="O1025" s="15">
        <v>150</v>
      </c>
      <c r="P1025" s="15">
        <v>1</v>
      </c>
      <c r="Q1025" s="15" t="s">
        <v>910</v>
      </c>
    </row>
    <row r="1026" spans="1:17" ht="14.5">
      <c r="A1026" s="3" t="s">
        <v>8609</v>
      </c>
      <c r="B1026" s="15" t="s">
        <v>1</v>
      </c>
      <c r="C1026" s="15" t="s">
        <v>8593</v>
      </c>
      <c r="D1026" s="15">
        <v>500</v>
      </c>
      <c r="E1026" s="15">
        <v>2</v>
      </c>
      <c r="F1026" s="15">
        <v>2.94</v>
      </c>
      <c r="G1026" s="15">
        <v>3</v>
      </c>
      <c r="H1026" s="15">
        <v>3.06</v>
      </c>
      <c r="I1026" s="15">
        <v>5</v>
      </c>
      <c r="J1026" s="15">
        <v>85</v>
      </c>
      <c r="K1026" s="15">
        <v>600</v>
      </c>
      <c r="L1026" s="15">
        <v>1</v>
      </c>
      <c r="M1026" s="15">
        <v>4</v>
      </c>
      <c r="N1026" s="15">
        <v>1</v>
      </c>
      <c r="O1026" s="15">
        <v>150</v>
      </c>
      <c r="P1026" s="15">
        <v>1</v>
      </c>
      <c r="Q1026" s="15" t="s">
        <v>910</v>
      </c>
    </row>
    <row r="1027" spans="1:17" ht="14.5">
      <c r="A1027" s="3" t="s">
        <v>8610</v>
      </c>
      <c r="B1027" s="15" t="s">
        <v>1</v>
      </c>
      <c r="C1027" s="15" t="s">
        <v>8593</v>
      </c>
      <c r="D1027" s="15">
        <v>500</v>
      </c>
      <c r="E1027" s="15">
        <v>2</v>
      </c>
      <c r="F1027" s="15">
        <v>3.23</v>
      </c>
      <c r="G1027" s="15">
        <v>3.3</v>
      </c>
      <c r="H1027" s="15">
        <v>3.37</v>
      </c>
      <c r="I1027" s="15">
        <v>5</v>
      </c>
      <c r="J1027" s="15">
        <v>85</v>
      </c>
      <c r="K1027" s="15">
        <v>600</v>
      </c>
      <c r="L1027" s="15">
        <v>1</v>
      </c>
      <c r="M1027" s="15">
        <v>2</v>
      </c>
      <c r="N1027" s="15">
        <v>1</v>
      </c>
      <c r="O1027" s="15">
        <v>150</v>
      </c>
      <c r="P1027" s="15">
        <v>1</v>
      </c>
      <c r="Q1027" s="15" t="s">
        <v>910</v>
      </c>
    </row>
    <row r="1028" spans="1:17" ht="14.5">
      <c r="A1028" s="3" t="s">
        <v>8611</v>
      </c>
      <c r="B1028" s="15" t="s">
        <v>1</v>
      </c>
      <c r="C1028" s="15" t="s">
        <v>8593</v>
      </c>
      <c r="D1028" s="15">
        <v>500</v>
      </c>
      <c r="E1028" s="15">
        <v>2</v>
      </c>
      <c r="F1028" s="15">
        <v>3.53</v>
      </c>
      <c r="G1028" s="15">
        <v>3.6</v>
      </c>
      <c r="H1028" s="15">
        <v>3.67</v>
      </c>
      <c r="I1028" s="15">
        <v>5</v>
      </c>
      <c r="J1028" s="15">
        <v>85</v>
      </c>
      <c r="K1028" s="15">
        <v>600</v>
      </c>
      <c r="L1028" s="15">
        <v>1</v>
      </c>
      <c r="M1028" s="15">
        <v>2</v>
      </c>
      <c r="N1028" s="15">
        <v>1</v>
      </c>
      <c r="O1028" s="15">
        <v>150</v>
      </c>
      <c r="P1028" s="15">
        <v>1</v>
      </c>
      <c r="Q1028" s="15" t="s">
        <v>910</v>
      </c>
    </row>
    <row r="1029" spans="1:17" ht="14.5">
      <c r="A1029" s="3" t="s">
        <v>8612</v>
      </c>
      <c r="B1029" s="15" t="s">
        <v>1</v>
      </c>
      <c r="C1029" s="15" t="s">
        <v>8593</v>
      </c>
      <c r="D1029" s="15">
        <v>500</v>
      </c>
      <c r="E1029" s="15">
        <v>2</v>
      </c>
      <c r="F1029" s="15">
        <v>3.82</v>
      </c>
      <c r="G1029" s="15">
        <v>3.9</v>
      </c>
      <c r="H1029" s="15">
        <v>3.98</v>
      </c>
      <c r="I1029" s="15">
        <v>5</v>
      </c>
      <c r="J1029" s="15">
        <v>85</v>
      </c>
      <c r="K1029" s="15">
        <v>600</v>
      </c>
      <c r="L1029" s="15">
        <v>1</v>
      </c>
      <c r="M1029" s="15">
        <v>2</v>
      </c>
      <c r="N1029" s="15">
        <v>1</v>
      </c>
      <c r="O1029" s="15">
        <v>150</v>
      </c>
      <c r="P1029" s="15">
        <v>1</v>
      </c>
      <c r="Q1029" s="15" t="s">
        <v>910</v>
      </c>
    </row>
    <row r="1030" spans="1:17" ht="14.5">
      <c r="A1030" s="3" t="s">
        <v>8613</v>
      </c>
      <c r="B1030" s="15" t="s">
        <v>1</v>
      </c>
      <c r="C1030" s="15" t="s">
        <v>8593</v>
      </c>
      <c r="D1030" s="15">
        <v>500</v>
      </c>
      <c r="E1030" s="15">
        <v>2</v>
      </c>
      <c r="F1030" s="15">
        <v>4.21</v>
      </c>
      <c r="G1030" s="15">
        <v>4.3</v>
      </c>
      <c r="H1030" s="15">
        <v>4.3899999999999997</v>
      </c>
      <c r="I1030" s="15">
        <v>5</v>
      </c>
      <c r="J1030" s="15">
        <v>80</v>
      </c>
      <c r="K1030" s="15">
        <v>600</v>
      </c>
      <c r="L1030" s="15">
        <v>1</v>
      </c>
      <c r="M1030" s="15">
        <v>1</v>
      </c>
      <c r="N1030" s="15">
        <v>1</v>
      </c>
      <c r="O1030" s="15">
        <v>150</v>
      </c>
      <c r="P1030" s="15">
        <v>1</v>
      </c>
      <c r="Q1030" s="15" t="s">
        <v>910</v>
      </c>
    </row>
    <row r="1031" spans="1:17" ht="14.5">
      <c r="A1031" s="3" t="s">
        <v>8614</v>
      </c>
      <c r="B1031" s="15" t="s">
        <v>1</v>
      </c>
      <c r="C1031" s="15" t="s">
        <v>8593</v>
      </c>
      <c r="D1031" s="15">
        <v>500</v>
      </c>
      <c r="E1031" s="15">
        <v>2</v>
      </c>
      <c r="F1031" s="15">
        <v>4.6100000000000003</v>
      </c>
      <c r="G1031" s="15">
        <v>4.7</v>
      </c>
      <c r="H1031" s="15">
        <v>4.79</v>
      </c>
      <c r="I1031" s="15">
        <v>5</v>
      </c>
      <c r="J1031" s="15">
        <v>70</v>
      </c>
      <c r="K1031" s="15">
        <v>600</v>
      </c>
      <c r="L1031" s="15">
        <v>1</v>
      </c>
      <c r="M1031" s="15">
        <v>0.5</v>
      </c>
      <c r="N1031" s="15">
        <v>1</v>
      </c>
      <c r="O1031" s="15">
        <v>150</v>
      </c>
      <c r="P1031" s="15">
        <v>1</v>
      </c>
      <c r="Q1031" s="15" t="s">
        <v>910</v>
      </c>
    </row>
    <row r="1032" spans="1:17" ht="14.5">
      <c r="A1032" s="3" t="s">
        <v>8615</v>
      </c>
      <c r="B1032" s="15" t="s">
        <v>1</v>
      </c>
      <c r="C1032" s="15" t="s">
        <v>8593</v>
      </c>
      <c r="D1032" s="15">
        <v>500</v>
      </c>
      <c r="E1032" s="15">
        <v>2</v>
      </c>
      <c r="F1032" s="15">
        <v>5</v>
      </c>
      <c r="G1032" s="15">
        <v>5.0999999999999996</v>
      </c>
      <c r="H1032" s="15">
        <v>5.2</v>
      </c>
      <c r="I1032" s="15">
        <v>5</v>
      </c>
      <c r="J1032" s="15">
        <v>50</v>
      </c>
      <c r="K1032" s="15">
        <v>550</v>
      </c>
      <c r="L1032" s="15">
        <v>1</v>
      </c>
      <c r="M1032" s="15">
        <v>0.1</v>
      </c>
      <c r="N1032" s="15">
        <v>1</v>
      </c>
      <c r="O1032" s="15">
        <v>150</v>
      </c>
      <c r="P1032" s="15">
        <v>1</v>
      </c>
      <c r="Q1032" s="15" t="s">
        <v>910</v>
      </c>
    </row>
    <row r="1033" spans="1:17" ht="14.5">
      <c r="A1033" s="3" t="s">
        <v>8616</v>
      </c>
      <c r="B1033" s="15" t="s">
        <v>1</v>
      </c>
      <c r="C1033" s="15" t="s">
        <v>8593</v>
      </c>
      <c r="D1033" s="15">
        <v>500</v>
      </c>
      <c r="E1033" s="15">
        <v>2</v>
      </c>
      <c r="F1033" s="15">
        <v>5.49</v>
      </c>
      <c r="G1033" s="15">
        <v>5.6</v>
      </c>
      <c r="H1033" s="15">
        <v>5.71</v>
      </c>
      <c r="I1033" s="15">
        <v>5</v>
      </c>
      <c r="J1033" s="15">
        <v>30</v>
      </c>
      <c r="K1033" s="15">
        <v>450</v>
      </c>
      <c r="L1033" s="15">
        <v>1</v>
      </c>
      <c r="M1033" s="15">
        <v>0.1</v>
      </c>
      <c r="N1033" s="15">
        <v>1</v>
      </c>
      <c r="O1033" s="15">
        <v>150</v>
      </c>
      <c r="P1033" s="15">
        <v>1</v>
      </c>
      <c r="Q1033" s="15" t="s">
        <v>910</v>
      </c>
    </row>
    <row r="1034" spans="1:17" ht="14.5">
      <c r="A1034" s="3" t="s">
        <v>8617</v>
      </c>
      <c r="B1034" s="15" t="s">
        <v>1</v>
      </c>
      <c r="C1034" s="15" t="s">
        <v>8593</v>
      </c>
      <c r="D1034" s="15">
        <v>500</v>
      </c>
      <c r="E1034" s="15">
        <v>2</v>
      </c>
      <c r="F1034" s="15">
        <v>6.08</v>
      </c>
      <c r="G1034" s="15">
        <v>6.2</v>
      </c>
      <c r="H1034" s="15">
        <v>6.32</v>
      </c>
      <c r="I1034" s="15">
        <v>5</v>
      </c>
      <c r="J1034" s="15">
        <v>10</v>
      </c>
      <c r="K1034" s="15">
        <v>200</v>
      </c>
      <c r="L1034" s="15">
        <v>1</v>
      </c>
      <c r="M1034" s="15">
        <v>0.1</v>
      </c>
      <c r="N1034" s="15">
        <v>2</v>
      </c>
      <c r="O1034" s="15">
        <v>150</v>
      </c>
      <c r="P1034" s="15">
        <v>1</v>
      </c>
      <c r="Q1034" s="15" t="s">
        <v>910</v>
      </c>
    </row>
    <row r="1035" spans="1:17" ht="14.5">
      <c r="A1035" s="3" t="s">
        <v>8618</v>
      </c>
      <c r="B1035" s="15" t="s">
        <v>1</v>
      </c>
      <c r="C1035" s="15" t="s">
        <v>8593</v>
      </c>
      <c r="D1035" s="15">
        <v>500</v>
      </c>
      <c r="E1035" s="15">
        <v>2</v>
      </c>
      <c r="F1035" s="15">
        <v>6.66</v>
      </c>
      <c r="G1035" s="15">
        <v>6.8</v>
      </c>
      <c r="H1035" s="15">
        <v>6.94</v>
      </c>
      <c r="I1035" s="15">
        <v>5</v>
      </c>
      <c r="J1035" s="15">
        <v>8</v>
      </c>
      <c r="K1035" s="15">
        <v>150</v>
      </c>
      <c r="L1035" s="15">
        <v>1</v>
      </c>
      <c r="M1035" s="15">
        <v>0.1</v>
      </c>
      <c r="N1035" s="15">
        <v>3</v>
      </c>
      <c r="O1035" s="15">
        <v>150</v>
      </c>
      <c r="P1035" s="15">
        <v>1</v>
      </c>
      <c r="Q1035" s="15" t="s">
        <v>910</v>
      </c>
    </row>
    <row r="1036" spans="1:17" ht="14.5">
      <c r="A1036" s="3" t="s">
        <v>8619</v>
      </c>
      <c r="B1036" s="15" t="s">
        <v>1</v>
      </c>
      <c r="C1036" s="15" t="s">
        <v>8593</v>
      </c>
      <c r="D1036" s="15">
        <v>500</v>
      </c>
      <c r="E1036" s="15">
        <v>2</v>
      </c>
      <c r="F1036" s="15">
        <v>7.35</v>
      </c>
      <c r="G1036" s="15">
        <v>7.5</v>
      </c>
      <c r="H1036" s="15">
        <v>7.65</v>
      </c>
      <c r="I1036" s="15">
        <v>5</v>
      </c>
      <c r="J1036" s="15">
        <v>7</v>
      </c>
      <c r="K1036" s="15">
        <v>50</v>
      </c>
      <c r="L1036" s="15">
        <v>1</v>
      </c>
      <c r="M1036" s="15">
        <v>0.1</v>
      </c>
      <c r="N1036" s="15">
        <v>5</v>
      </c>
      <c r="O1036" s="15">
        <v>150</v>
      </c>
      <c r="P1036" s="15">
        <v>1</v>
      </c>
      <c r="Q1036" s="15" t="s">
        <v>910</v>
      </c>
    </row>
    <row r="1037" spans="1:17" ht="14.5">
      <c r="A1037" s="3" t="s">
        <v>8620</v>
      </c>
      <c r="B1037" s="15" t="s">
        <v>1</v>
      </c>
      <c r="C1037" s="15" t="s">
        <v>8593</v>
      </c>
      <c r="D1037" s="15">
        <v>500</v>
      </c>
      <c r="E1037" s="15">
        <v>2</v>
      </c>
      <c r="F1037" s="15">
        <v>8.0399999999999991</v>
      </c>
      <c r="G1037" s="15">
        <v>8.1999999999999993</v>
      </c>
      <c r="H1037" s="15">
        <v>8.36</v>
      </c>
      <c r="I1037" s="15">
        <v>5</v>
      </c>
      <c r="J1037" s="15">
        <v>7</v>
      </c>
      <c r="K1037" s="15">
        <v>50</v>
      </c>
      <c r="L1037" s="15">
        <v>1</v>
      </c>
      <c r="M1037" s="15">
        <v>0.1</v>
      </c>
      <c r="N1037" s="15">
        <v>6.2</v>
      </c>
      <c r="O1037" s="15">
        <v>150</v>
      </c>
      <c r="P1037" s="15">
        <v>1</v>
      </c>
      <c r="Q1037" s="15" t="s">
        <v>910</v>
      </c>
    </row>
    <row r="1038" spans="1:17" ht="14.5">
      <c r="A1038" s="3" t="s">
        <v>8621</v>
      </c>
      <c r="B1038" s="15" t="s">
        <v>1</v>
      </c>
      <c r="C1038" s="15" t="s">
        <v>8593</v>
      </c>
      <c r="D1038" s="15">
        <v>500</v>
      </c>
      <c r="E1038" s="15">
        <v>2</v>
      </c>
      <c r="F1038" s="15">
        <v>8.92</v>
      </c>
      <c r="G1038" s="15">
        <v>9.1</v>
      </c>
      <c r="H1038" s="15">
        <v>9.2799999999999994</v>
      </c>
      <c r="I1038" s="15">
        <v>5</v>
      </c>
      <c r="J1038" s="15">
        <v>10</v>
      </c>
      <c r="K1038" s="15">
        <v>50</v>
      </c>
      <c r="L1038" s="15">
        <v>1</v>
      </c>
      <c r="M1038" s="15">
        <v>0.1</v>
      </c>
      <c r="N1038" s="15">
        <v>6.8</v>
      </c>
      <c r="O1038" s="15">
        <v>150</v>
      </c>
      <c r="P1038" s="15">
        <v>1</v>
      </c>
      <c r="Q1038" s="15" t="s">
        <v>910</v>
      </c>
    </row>
    <row r="1039" spans="1:17" ht="14.5">
      <c r="A1039" s="3" t="s">
        <v>8622</v>
      </c>
      <c r="B1039" s="15" t="s">
        <v>1</v>
      </c>
      <c r="C1039" s="15" t="s">
        <v>8593</v>
      </c>
      <c r="D1039" s="15">
        <v>500</v>
      </c>
      <c r="E1039" s="15">
        <v>5</v>
      </c>
      <c r="F1039" s="15">
        <v>9.5</v>
      </c>
      <c r="G1039" s="15">
        <v>10</v>
      </c>
      <c r="H1039" s="15">
        <v>10.5</v>
      </c>
      <c r="I1039" s="15">
        <v>5</v>
      </c>
      <c r="J1039" s="15">
        <v>15</v>
      </c>
      <c r="K1039" s="15">
        <v>70</v>
      </c>
      <c r="L1039" s="15">
        <v>1</v>
      </c>
      <c r="M1039" s="15">
        <v>0.1</v>
      </c>
      <c r="N1039" s="15">
        <v>7.5</v>
      </c>
      <c r="O1039" s="15">
        <v>150</v>
      </c>
      <c r="P1039" s="15">
        <v>1</v>
      </c>
      <c r="Q1039" s="15" t="s">
        <v>910</v>
      </c>
    </row>
    <row r="1040" spans="1:17" ht="14.5">
      <c r="A1040" s="3" t="s">
        <v>8623</v>
      </c>
      <c r="B1040" s="15" t="s">
        <v>1</v>
      </c>
      <c r="C1040" s="15" t="s">
        <v>8593</v>
      </c>
      <c r="D1040" s="15">
        <v>500</v>
      </c>
      <c r="E1040" s="15">
        <v>5</v>
      </c>
      <c r="F1040" s="15">
        <v>10.45</v>
      </c>
      <c r="G1040" s="15">
        <v>11</v>
      </c>
      <c r="H1040" s="15">
        <v>11.55</v>
      </c>
      <c r="I1040" s="15">
        <v>5</v>
      </c>
      <c r="J1040" s="15">
        <v>20</v>
      </c>
      <c r="K1040" s="15">
        <v>70</v>
      </c>
      <c r="L1040" s="15">
        <v>1</v>
      </c>
      <c r="M1040" s="15">
        <v>0.1</v>
      </c>
      <c r="N1040" s="15">
        <v>8.1999999999999993</v>
      </c>
      <c r="O1040" s="15">
        <v>150</v>
      </c>
      <c r="P1040" s="15">
        <v>1</v>
      </c>
      <c r="Q1040" s="15" t="s">
        <v>910</v>
      </c>
    </row>
    <row r="1041" spans="1:17" ht="14.5">
      <c r="A1041" s="3" t="s">
        <v>8624</v>
      </c>
      <c r="B1041" s="15" t="s">
        <v>1</v>
      </c>
      <c r="C1041" s="15" t="s">
        <v>8593</v>
      </c>
      <c r="D1041" s="15">
        <v>500</v>
      </c>
      <c r="E1041" s="15">
        <v>5</v>
      </c>
      <c r="F1041" s="15">
        <v>11.4</v>
      </c>
      <c r="G1041" s="15">
        <v>12</v>
      </c>
      <c r="H1041" s="15">
        <v>12.6</v>
      </c>
      <c r="I1041" s="15">
        <v>5</v>
      </c>
      <c r="J1041" s="15">
        <v>20</v>
      </c>
      <c r="K1041" s="15">
        <v>90</v>
      </c>
      <c r="L1041" s="15">
        <v>1</v>
      </c>
      <c r="M1041" s="15">
        <v>0.1</v>
      </c>
      <c r="N1041" s="15">
        <v>9.1</v>
      </c>
      <c r="O1041" s="15">
        <v>150</v>
      </c>
      <c r="P1041" s="15">
        <v>1</v>
      </c>
      <c r="Q1041" s="15" t="s">
        <v>910</v>
      </c>
    </row>
    <row r="1042" spans="1:17" ht="14.5">
      <c r="A1042" s="3" t="s">
        <v>8625</v>
      </c>
      <c r="B1042" s="15" t="s">
        <v>1</v>
      </c>
      <c r="C1042" s="15" t="s">
        <v>8593</v>
      </c>
      <c r="D1042" s="15">
        <v>500</v>
      </c>
      <c r="E1042" s="15">
        <v>5</v>
      </c>
      <c r="F1042" s="15">
        <v>12.35</v>
      </c>
      <c r="G1042" s="15">
        <v>13</v>
      </c>
      <c r="H1042" s="15">
        <v>13.65</v>
      </c>
      <c r="I1042" s="15">
        <v>5</v>
      </c>
      <c r="J1042" s="15">
        <v>26</v>
      </c>
      <c r="K1042" s="15">
        <v>110</v>
      </c>
      <c r="L1042" s="15">
        <v>1</v>
      </c>
      <c r="M1042" s="15">
        <v>0.1</v>
      </c>
      <c r="N1042" s="15">
        <v>10</v>
      </c>
      <c r="O1042" s="15">
        <v>150</v>
      </c>
      <c r="P1042" s="15">
        <v>1</v>
      </c>
      <c r="Q1042" s="15" t="s">
        <v>910</v>
      </c>
    </row>
    <row r="1043" spans="1:17" ht="14.5">
      <c r="A1043" s="3" t="s">
        <v>8626</v>
      </c>
      <c r="B1043" s="15" t="s">
        <v>1</v>
      </c>
      <c r="C1043" s="15" t="s">
        <v>8593</v>
      </c>
      <c r="D1043" s="15">
        <v>500</v>
      </c>
      <c r="E1043" s="15">
        <v>5</v>
      </c>
      <c r="F1043" s="15">
        <v>14.25</v>
      </c>
      <c r="G1043" s="15">
        <v>15</v>
      </c>
      <c r="H1043" s="15">
        <v>15.75</v>
      </c>
      <c r="I1043" s="15">
        <v>5</v>
      </c>
      <c r="J1043" s="15">
        <v>30</v>
      </c>
      <c r="K1043" s="15">
        <v>110</v>
      </c>
      <c r="L1043" s="15">
        <v>1</v>
      </c>
      <c r="M1043" s="15">
        <v>0.1</v>
      </c>
      <c r="N1043" s="15">
        <v>11</v>
      </c>
      <c r="O1043" s="15">
        <v>150</v>
      </c>
      <c r="P1043" s="15">
        <v>1</v>
      </c>
      <c r="Q1043" s="15" t="s">
        <v>910</v>
      </c>
    </row>
    <row r="1044" spans="1:17" ht="14.5">
      <c r="A1044" s="3" t="s">
        <v>8627</v>
      </c>
      <c r="B1044" s="15" t="s">
        <v>1</v>
      </c>
      <c r="C1044" s="15" t="s">
        <v>8593</v>
      </c>
      <c r="D1044" s="15">
        <v>500</v>
      </c>
      <c r="E1044" s="15">
        <v>5</v>
      </c>
      <c r="F1044" s="15">
        <v>15.2</v>
      </c>
      <c r="G1044" s="15">
        <v>16</v>
      </c>
      <c r="H1044" s="15">
        <v>16.8</v>
      </c>
      <c r="I1044" s="15">
        <v>5</v>
      </c>
      <c r="J1044" s="15">
        <v>40</v>
      </c>
      <c r="K1044" s="15">
        <v>170</v>
      </c>
      <c r="L1044" s="15">
        <v>1</v>
      </c>
      <c r="M1044" s="15">
        <v>0.1</v>
      </c>
      <c r="N1044" s="15">
        <v>12</v>
      </c>
      <c r="O1044" s="15">
        <v>150</v>
      </c>
      <c r="P1044" s="15">
        <v>1</v>
      </c>
      <c r="Q1044" s="15" t="s">
        <v>910</v>
      </c>
    </row>
    <row r="1045" spans="1:17" ht="14.5">
      <c r="A1045" s="3" t="s">
        <v>8628</v>
      </c>
      <c r="B1045" s="15" t="s">
        <v>1</v>
      </c>
      <c r="C1045" s="15" t="s">
        <v>8593</v>
      </c>
      <c r="D1045" s="15">
        <v>500</v>
      </c>
      <c r="E1045" s="15">
        <v>5</v>
      </c>
      <c r="F1045" s="15">
        <v>17.100000000000001</v>
      </c>
      <c r="G1045" s="15">
        <v>18</v>
      </c>
      <c r="H1045" s="15">
        <v>18.899999999999999</v>
      </c>
      <c r="I1045" s="15">
        <v>5</v>
      </c>
      <c r="J1045" s="15">
        <v>50</v>
      </c>
      <c r="K1045" s="15">
        <v>170</v>
      </c>
      <c r="L1045" s="15">
        <v>1</v>
      </c>
      <c r="M1045" s="15">
        <v>0.1</v>
      </c>
      <c r="N1045" s="15">
        <v>13</v>
      </c>
      <c r="O1045" s="15">
        <v>150</v>
      </c>
      <c r="P1045" s="15">
        <v>1</v>
      </c>
      <c r="Q1045" s="15" t="s">
        <v>910</v>
      </c>
    </row>
    <row r="1046" spans="1:17" ht="14.5">
      <c r="A1046" s="3" t="s">
        <v>8629</v>
      </c>
      <c r="B1046" s="15" t="s">
        <v>1</v>
      </c>
      <c r="C1046" s="15" t="s">
        <v>8593</v>
      </c>
      <c r="D1046" s="15">
        <v>500</v>
      </c>
      <c r="E1046" s="15">
        <v>5</v>
      </c>
      <c r="F1046" s="15">
        <v>19</v>
      </c>
      <c r="G1046" s="15">
        <v>20</v>
      </c>
      <c r="H1046" s="15">
        <v>21</v>
      </c>
      <c r="I1046" s="15">
        <v>5</v>
      </c>
      <c r="J1046" s="15">
        <v>55</v>
      </c>
      <c r="K1046" s="15">
        <v>220</v>
      </c>
      <c r="L1046" s="15">
        <v>1</v>
      </c>
      <c r="M1046" s="15">
        <v>0.1</v>
      </c>
      <c r="N1046" s="15">
        <v>15</v>
      </c>
      <c r="O1046" s="15">
        <v>150</v>
      </c>
      <c r="P1046" s="15">
        <v>1</v>
      </c>
      <c r="Q1046" s="15" t="s">
        <v>910</v>
      </c>
    </row>
    <row r="1047" spans="1:17" ht="14.5">
      <c r="A1047" s="3" t="s">
        <v>8630</v>
      </c>
      <c r="B1047" s="15" t="s">
        <v>1</v>
      </c>
      <c r="C1047" s="15" t="s">
        <v>8593</v>
      </c>
      <c r="D1047" s="15">
        <v>500</v>
      </c>
      <c r="E1047" s="15">
        <v>5</v>
      </c>
      <c r="F1047" s="15">
        <v>20.9</v>
      </c>
      <c r="G1047" s="15">
        <v>22</v>
      </c>
      <c r="H1047" s="15">
        <v>23.1</v>
      </c>
      <c r="I1047" s="15">
        <v>5</v>
      </c>
      <c r="J1047" s="15">
        <v>55</v>
      </c>
      <c r="K1047" s="15">
        <v>220</v>
      </c>
      <c r="L1047" s="15">
        <v>1</v>
      </c>
      <c r="M1047" s="15">
        <v>0.1</v>
      </c>
      <c r="N1047" s="15">
        <v>16</v>
      </c>
      <c r="O1047" s="15">
        <v>150</v>
      </c>
      <c r="P1047" s="15">
        <v>1</v>
      </c>
      <c r="Q1047" s="15" t="s">
        <v>910</v>
      </c>
    </row>
    <row r="1048" spans="1:17" ht="14.5">
      <c r="A1048" s="3" t="s">
        <v>8631</v>
      </c>
      <c r="B1048" s="15" t="s">
        <v>1</v>
      </c>
      <c r="C1048" s="15" t="s">
        <v>8593</v>
      </c>
      <c r="D1048" s="15">
        <v>500</v>
      </c>
      <c r="E1048" s="15">
        <v>5</v>
      </c>
      <c r="F1048" s="15">
        <v>22.8</v>
      </c>
      <c r="G1048" s="15">
        <v>24</v>
      </c>
      <c r="H1048" s="15">
        <v>25.2</v>
      </c>
      <c r="I1048" s="15">
        <v>5</v>
      </c>
      <c r="J1048" s="15">
        <v>80</v>
      </c>
      <c r="K1048" s="15">
        <v>220</v>
      </c>
      <c r="L1048" s="15">
        <v>1</v>
      </c>
      <c r="M1048" s="15">
        <v>0.1</v>
      </c>
      <c r="N1048" s="15">
        <v>18</v>
      </c>
      <c r="O1048" s="15">
        <v>150</v>
      </c>
      <c r="P1048" s="15">
        <v>1</v>
      </c>
      <c r="Q1048" s="15" t="s">
        <v>910</v>
      </c>
    </row>
    <row r="1049" spans="1:17" ht="14.5">
      <c r="A1049" s="3" t="s">
        <v>8632</v>
      </c>
      <c r="B1049" s="15" t="s">
        <v>1</v>
      </c>
      <c r="C1049" s="15" t="s">
        <v>8593</v>
      </c>
      <c r="D1049" s="15">
        <v>500</v>
      </c>
      <c r="E1049" s="15">
        <v>5</v>
      </c>
      <c r="F1049" s="15">
        <v>25.65</v>
      </c>
      <c r="G1049" s="15">
        <v>27</v>
      </c>
      <c r="H1049" s="15">
        <v>28.35</v>
      </c>
      <c r="I1049" s="15">
        <v>5</v>
      </c>
      <c r="J1049" s="15">
        <v>80</v>
      </c>
      <c r="K1049" s="15">
        <v>220</v>
      </c>
      <c r="L1049" s="15">
        <v>1</v>
      </c>
      <c r="M1049" s="15">
        <v>0.1</v>
      </c>
      <c r="N1049" s="15">
        <v>20</v>
      </c>
      <c r="O1049" s="15">
        <v>150</v>
      </c>
      <c r="P1049" s="15">
        <v>1</v>
      </c>
      <c r="Q1049" s="15" t="s">
        <v>910</v>
      </c>
    </row>
    <row r="1050" spans="1:17" ht="14.5">
      <c r="A1050" s="3" t="s">
        <v>8633</v>
      </c>
      <c r="B1050" s="15" t="s">
        <v>1</v>
      </c>
      <c r="C1050" s="15" t="s">
        <v>8593</v>
      </c>
      <c r="D1050" s="15">
        <v>500</v>
      </c>
      <c r="E1050" s="15">
        <v>5</v>
      </c>
      <c r="F1050" s="15">
        <v>2.2799999999999998</v>
      </c>
      <c r="G1050" s="15">
        <v>2.4</v>
      </c>
      <c r="H1050" s="15">
        <v>2.52</v>
      </c>
      <c r="I1050" s="15">
        <v>5</v>
      </c>
      <c r="J1050" s="15">
        <v>85</v>
      </c>
      <c r="K1050" s="15">
        <v>600</v>
      </c>
      <c r="L1050" s="15">
        <v>1</v>
      </c>
      <c r="M1050" s="15">
        <v>50</v>
      </c>
      <c r="N1050" s="15">
        <v>1</v>
      </c>
      <c r="O1050" s="15">
        <v>150</v>
      </c>
      <c r="P1050" s="15">
        <v>1</v>
      </c>
      <c r="Q1050" s="15" t="s">
        <v>910</v>
      </c>
    </row>
    <row r="1051" spans="1:17" ht="14.5">
      <c r="A1051" s="3" t="s">
        <v>8634</v>
      </c>
      <c r="B1051" s="15" t="s">
        <v>1</v>
      </c>
      <c r="C1051" s="15" t="s">
        <v>8593</v>
      </c>
      <c r="D1051" s="15">
        <v>500</v>
      </c>
      <c r="E1051" s="15">
        <v>5</v>
      </c>
      <c r="F1051" s="15">
        <v>2.57</v>
      </c>
      <c r="G1051" s="15">
        <v>2.7</v>
      </c>
      <c r="H1051" s="15">
        <v>2.84</v>
      </c>
      <c r="I1051" s="15">
        <v>5</v>
      </c>
      <c r="J1051" s="15">
        <v>85</v>
      </c>
      <c r="K1051" s="15">
        <v>600</v>
      </c>
      <c r="L1051" s="15">
        <v>1</v>
      </c>
      <c r="M1051" s="15">
        <v>10</v>
      </c>
      <c r="N1051" s="15">
        <v>1</v>
      </c>
      <c r="O1051" s="15">
        <v>150</v>
      </c>
      <c r="P1051" s="15">
        <v>1</v>
      </c>
      <c r="Q1051" s="15" t="s">
        <v>910</v>
      </c>
    </row>
    <row r="1052" spans="1:17" ht="14.5">
      <c r="A1052" s="3" t="s">
        <v>8635</v>
      </c>
      <c r="B1052" s="15" t="s">
        <v>1</v>
      </c>
      <c r="C1052" s="15" t="s">
        <v>8593</v>
      </c>
      <c r="D1052" s="15">
        <v>500</v>
      </c>
      <c r="E1052" s="15">
        <v>5</v>
      </c>
      <c r="F1052" s="15">
        <v>28.5</v>
      </c>
      <c r="G1052" s="15">
        <v>30</v>
      </c>
      <c r="H1052" s="15">
        <v>31.5</v>
      </c>
      <c r="I1052" s="15">
        <v>5</v>
      </c>
      <c r="J1052" s="15">
        <v>80</v>
      </c>
      <c r="K1052" s="15">
        <v>220</v>
      </c>
      <c r="L1052" s="15">
        <v>1</v>
      </c>
      <c r="M1052" s="15">
        <v>0.1</v>
      </c>
      <c r="N1052" s="15">
        <v>22</v>
      </c>
      <c r="O1052" s="15">
        <v>150</v>
      </c>
      <c r="P1052" s="15">
        <v>1</v>
      </c>
      <c r="Q1052" s="15" t="s">
        <v>910</v>
      </c>
    </row>
    <row r="1053" spans="1:17" ht="14.5">
      <c r="A1053" s="3" t="s">
        <v>8636</v>
      </c>
      <c r="B1053" s="15" t="s">
        <v>1</v>
      </c>
      <c r="C1053" s="15" t="s">
        <v>8593</v>
      </c>
      <c r="D1053" s="15">
        <v>500</v>
      </c>
      <c r="E1053" s="15">
        <v>5</v>
      </c>
      <c r="F1053" s="15">
        <v>31.35</v>
      </c>
      <c r="G1053" s="15">
        <v>33</v>
      </c>
      <c r="H1053" s="15">
        <v>34.65</v>
      </c>
      <c r="I1053" s="15">
        <v>5</v>
      </c>
      <c r="J1053" s="15">
        <v>80</v>
      </c>
      <c r="K1053" s="15">
        <v>220</v>
      </c>
      <c r="L1053" s="15">
        <v>1</v>
      </c>
      <c r="M1053" s="15">
        <v>0.1</v>
      </c>
      <c r="N1053" s="15">
        <v>24</v>
      </c>
      <c r="O1053" s="15">
        <v>150</v>
      </c>
      <c r="P1053" s="15">
        <v>1</v>
      </c>
      <c r="Q1053" s="15" t="s">
        <v>910</v>
      </c>
    </row>
    <row r="1054" spans="1:17" ht="14.5">
      <c r="A1054" s="3" t="s">
        <v>8637</v>
      </c>
      <c r="B1054" s="15" t="s">
        <v>1</v>
      </c>
      <c r="C1054" s="15" t="s">
        <v>8593</v>
      </c>
      <c r="D1054" s="15">
        <v>500</v>
      </c>
      <c r="E1054" s="15">
        <v>5</v>
      </c>
      <c r="F1054" s="15">
        <v>34.200000000000003</v>
      </c>
      <c r="G1054" s="15">
        <v>36</v>
      </c>
      <c r="H1054" s="15">
        <v>37.799999999999997</v>
      </c>
      <c r="I1054" s="15">
        <v>5</v>
      </c>
      <c r="J1054" s="15">
        <v>80</v>
      </c>
      <c r="K1054" s="15">
        <v>220</v>
      </c>
      <c r="L1054" s="15">
        <v>1</v>
      </c>
      <c r="M1054" s="15">
        <v>0.1</v>
      </c>
      <c r="N1054" s="15">
        <v>27</v>
      </c>
      <c r="O1054" s="15">
        <v>150</v>
      </c>
      <c r="P1054" s="15">
        <v>1</v>
      </c>
      <c r="Q1054" s="15" t="s">
        <v>910</v>
      </c>
    </row>
    <row r="1055" spans="1:17" ht="14.5">
      <c r="A1055" s="3" t="s">
        <v>8638</v>
      </c>
      <c r="B1055" s="15" t="s">
        <v>1</v>
      </c>
      <c r="C1055" s="15" t="s">
        <v>8593</v>
      </c>
      <c r="D1055" s="15">
        <v>500</v>
      </c>
      <c r="E1055" s="15">
        <v>5</v>
      </c>
      <c r="F1055" s="15">
        <v>2.85</v>
      </c>
      <c r="G1055" s="15">
        <v>3</v>
      </c>
      <c r="H1055" s="15">
        <v>3.15</v>
      </c>
      <c r="I1055" s="15">
        <v>5</v>
      </c>
      <c r="J1055" s="15">
        <v>85</v>
      </c>
      <c r="K1055" s="15">
        <v>600</v>
      </c>
      <c r="L1055" s="15">
        <v>1</v>
      </c>
      <c r="M1055" s="15">
        <v>4</v>
      </c>
      <c r="N1055" s="15">
        <v>1</v>
      </c>
      <c r="O1055" s="15">
        <v>150</v>
      </c>
      <c r="P1055" s="15">
        <v>1</v>
      </c>
      <c r="Q1055" s="15" t="s">
        <v>910</v>
      </c>
    </row>
    <row r="1056" spans="1:17" ht="14.5">
      <c r="A1056" s="3" t="s">
        <v>8639</v>
      </c>
      <c r="B1056" s="15" t="s">
        <v>1</v>
      </c>
      <c r="C1056" s="15" t="s">
        <v>8593</v>
      </c>
      <c r="D1056" s="15">
        <v>500</v>
      </c>
      <c r="E1056" s="15">
        <v>5</v>
      </c>
      <c r="F1056" s="15">
        <v>3.14</v>
      </c>
      <c r="G1056" s="15">
        <v>3.3</v>
      </c>
      <c r="H1056" s="15">
        <v>3.47</v>
      </c>
      <c r="I1056" s="15">
        <v>5</v>
      </c>
      <c r="J1056" s="15">
        <v>85</v>
      </c>
      <c r="K1056" s="15">
        <v>600</v>
      </c>
      <c r="L1056" s="15">
        <v>1</v>
      </c>
      <c r="M1056" s="15">
        <v>2</v>
      </c>
      <c r="N1056" s="15">
        <v>1</v>
      </c>
      <c r="O1056" s="15">
        <v>150</v>
      </c>
      <c r="P1056" s="15">
        <v>1</v>
      </c>
      <c r="Q1056" s="15" t="s">
        <v>910</v>
      </c>
    </row>
    <row r="1057" spans="1:17" ht="14.5">
      <c r="A1057" s="3" t="s">
        <v>8640</v>
      </c>
      <c r="B1057" s="15" t="s">
        <v>1</v>
      </c>
      <c r="C1057" s="15" t="s">
        <v>8593</v>
      </c>
      <c r="D1057" s="15">
        <v>500</v>
      </c>
      <c r="E1057" s="15">
        <v>5</v>
      </c>
      <c r="F1057" s="15">
        <v>3.42</v>
      </c>
      <c r="G1057" s="15">
        <v>3.6</v>
      </c>
      <c r="H1057" s="15">
        <v>3.78</v>
      </c>
      <c r="I1057" s="15">
        <v>5</v>
      </c>
      <c r="J1057" s="15">
        <v>85</v>
      </c>
      <c r="K1057" s="15">
        <v>600</v>
      </c>
      <c r="L1057" s="15">
        <v>1</v>
      </c>
      <c r="M1057" s="15">
        <v>2</v>
      </c>
      <c r="N1057" s="15">
        <v>1</v>
      </c>
      <c r="O1057" s="15">
        <v>150</v>
      </c>
      <c r="P1057" s="15">
        <v>1</v>
      </c>
      <c r="Q1057" s="15" t="s">
        <v>910</v>
      </c>
    </row>
    <row r="1058" spans="1:17" ht="14.5">
      <c r="A1058" s="3" t="s">
        <v>8641</v>
      </c>
      <c r="B1058" s="15" t="s">
        <v>1</v>
      </c>
      <c r="C1058" s="15" t="s">
        <v>8593</v>
      </c>
      <c r="D1058" s="15">
        <v>500</v>
      </c>
      <c r="E1058" s="15">
        <v>5</v>
      </c>
      <c r="F1058" s="15">
        <v>3.71</v>
      </c>
      <c r="G1058" s="15">
        <v>3.9</v>
      </c>
      <c r="H1058" s="15">
        <v>4.0999999999999996</v>
      </c>
      <c r="I1058" s="15">
        <v>5</v>
      </c>
      <c r="J1058" s="15">
        <v>85</v>
      </c>
      <c r="K1058" s="15">
        <v>600</v>
      </c>
      <c r="L1058" s="15">
        <v>1</v>
      </c>
      <c r="M1058" s="15">
        <v>2</v>
      </c>
      <c r="N1058" s="15">
        <v>1</v>
      </c>
      <c r="O1058" s="15">
        <v>150</v>
      </c>
      <c r="P1058" s="15">
        <v>1</v>
      </c>
      <c r="Q1058" s="15" t="s">
        <v>910</v>
      </c>
    </row>
    <row r="1059" spans="1:17" ht="14.5">
      <c r="A1059" s="3" t="s">
        <v>8642</v>
      </c>
      <c r="B1059" s="15" t="s">
        <v>1</v>
      </c>
      <c r="C1059" s="15" t="s">
        <v>8593</v>
      </c>
      <c r="D1059" s="15">
        <v>500</v>
      </c>
      <c r="E1059" s="15">
        <v>5</v>
      </c>
      <c r="F1059" s="15">
        <v>4.09</v>
      </c>
      <c r="G1059" s="15">
        <v>4.3</v>
      </c>
      <c r="H1059" s="15">
        <v>4.5199999999999996</v>
      </c>
      <c r="I1059" s="15">
        <v>5</v>
      </c>
      <c r="J1059" s="15">
        <v>80</v>
      </c>
      <c r="K1059" s="15">
        <v>600</v>
      </c>
      <c r="L1059" s="15">
        <v>1</v>
      </c>
      <c r="M1059" s="15">
        <v>1</v>
      </c>
      <c r="N1059" s="15">
        <v>1</v>
      </c>
      <c r="O1059" s="15">
        <v>150</v>
      </c>
      <c r="P1059" s="15">
        <v>1</v>
      </c>
      <c r="Q1059" s="15" t="s">
        <v>910</v>
      </c>
    </row>
    <row r="1060" spans="1:17" ht="14.5">
      <c r="A1060" s="3" t="s">
        <v>8643</v>
      </c>
      <c r="B1060" s="15" t="s">
        <v>1</v>
      </c>
      <c r="C1060" s="15" t="s">
        <v>8593</v>
      </c>
      <c r="D1060" s="15">
        <v>500</v>
      </c>
      <c r="E1060" s="15">
        <v>5</v>
      </c>
      <c r="F1060" s="15">
        <v>4.47</v>
      </c>
      <c r="G1060" s="15">
        <v>4.7</v>
      </c>
      <c r="H1060" s="15">
        <v>4.9400000000000004</v>
      </c>
      <c r="I1060" s="15">
        <v>5</v>
      </c>
      <c r="J1060" s="15">
        <v>70</v>
      </c>
      <c r="K1060" s="15">
        <v>600</v>
      </c>
      <c r="L1060" s="15">
        <v>1</v>
      </c>
      <c r="M1060" s="15">
        <v>0.5</v>
      </c>
      <c r="N1060" s="15">
        <v>1</v>
      </c>
      <c r="O1060" s="15">
        <v>150</v>
      </c>
      <c r="P1060" s="15">
        <v>1</v>
      </c>
      <c r="Q1060" s="15" t="s">
        <v>910</v>
      </c>
    </row>
    <row r="1061" spans="1:17" ht="14.5">
      <c r="A1061" s="3" t="s">
        <v>8644</v>
      </c>
      <c r="B1061" s="15" t="s">
        <v>1</v>
      </c>
      <c r="C1061" s="15" t="s">
        <v>8593</v>
      </c>
      <c r="D1061" s="15">
        <v>500</v>
      </c>
      <c r="E1061" s="15">
        <v>5</v>
      </c>
      <c r="F1061" s="15">
        <v>4.8499999999999996</v>
      </c>
      <c r="G1061" s="15">
        <v>5.0999999999999996</v>
      </c>
      <c r="H1061" s="15">
        <v>5.36</v>
      </c>
      <c r="I1061" s="15">
        <v>5</v>
      </c>
      <c r="J1061" s="15">
        <v>50</v>
      </c>
      <c r="K1061" s="15">
        <v>550</v>
      </c>
      <c r="L1061" s="15">
        <v>1</v>
      </c>
      <c r="M1061" s="15">
        <v>0.1</v>
      </c>
      <c r="N1061" s="15">
        <v>1</v>
      </c>
      <c r="O1061" s="15">
        <v>150</v>
      </c>
      <c r="P1061" s="15">
        <v>1</v>
      </c>
      <c r="Q1061" s="15" t="s">
        <v>910</v>
      </c>
    </row>
    <row r="1062" spans="1:17" ht="14.5">
      <c r="A1062" s="3" t="s">
        <v>8645</v>
      </c>
      <c r="B1062" s="15" t="s">
        <v>1</v>
      </c>
      <c r="C1062" s="15" t="s">
        <v>8593</v>
      </c>
      <c r="D1062" s="15">
        <v>500</v>
      </c>
      <c r="E1062" s="15">
        <v>5</v>
      </c>
      <c r="F1062" s="15">
        <v>5.32</v>
      </c>
      <c r="G1062" s="15">
        <v>5.6</v>
      </c>
      <c r="H1062" s="15">
        <v>5.88</v>
      </c>
      <c r="I1062" s="15">
        <v>5</v>
      </c>
      <c r="J1062" s="15">
        <v>30</v>
      </c>
      <c r="K1062" s="15">
        <v>450</v>
      </c>
      <c r="L1062" s="15">
        <v>1</v>
      </c>
      <c r="M1062" s="15">
        <v>0.1</v>
      </c>
      <c r="N1062" s="15">
        <v>1</v>
      </c>
      <c r="O1062" s="15">
        <v>150</v>
      </c>
      <c r="P1062" s="15">
        <v>1</v>
      </c>
      <c r="Q1062" s="15" t="s">
        <v>910</v>
      </c>
    </row>
    <row r="1063" spans="1:17" ht="14.5">
      <c r="A1063" s="3" t="s">
        <v>8646</v>
      </c>
      <c r="B1063" s="15" t="s">
        <v>1</v>
      </c>
      <c r="C1063" s="15" t="s">
        <v>8593</v>
      </c>
      <c r="D1063" s="15">
        <v>500</v>
      </c>
      <c r="E1063" s="15">
        <v>5</v>
      </c>
      <c r="F1063" s="15">
        <v>5.89</v>
      </c>
      <c r="G1063" s="15">
        <v>6.2</v>
      </c>
      <c r="H1063" s="15">
        <v>6.51</v>
      </c>
      <c r="I1063" s="15">
        <v>5</v>
      </c>
      <c r="J1063" s="15">
        <v>10</v>
      </c>
      <c r="K1063" s="15">
        <v>200</v>
      </c>
      <c r="L1063" s="15">
        <v>1</v>
      </c>
      <c r="M1063" s="15">
        <v>0.1</v>
      </c>
      <c r="N1063" s="15">
        <v>2</v>
      </c>
      <c r="O1063" s="15">
        <v>150</v>
      </c>
      <c r="P1063" s="15">
        <v>1</v>
      </c>
      <c r="Q1063" s="15" t="s">
        <v>910</v>
      </c>
    </row>
    <row r="1064" spans="1:17" ht="14.5">
      <c r="A1064" s="3" t="s">
        <v>8647</v>
      </c>
      <c r="B1064" s="15" t="s">
        <v>1</v>
      </c>
      <c r="C1064" s="15" t="s">
        <v>8593</v>
      </c>
      <c r="D1064" s="15">
        <v>500</v>
      </c>
      <c r="E1064" s="15">
        <v>5</v>
      </c>
      <c r="F1064" s="15">
        <v>6.46</v>
      </c>
      <c r="G1064" s="15">
        <v>6.8</v>
      </c>
      <c r="H1064" s="15">
        <v>7.14</v>
      </c>
      <c r="I1064" s="15">
        <v>5</v>
      </c>
      <c r="J1064" s="15">
        <v>8</v>
      </c>
      <c r="K1064" s="15">
        <v>150</v>
      </c>
      <c r="L1064" s="15">
        <v>1</v>
      </c>
      <c r="M1064" s="15">
        <v>0.1</v>
      </c>
      <c r="N1064" s="15">
        <v>3</v>
      </c>
      <c r="O1064" s="15">
        <v>150</v>
      </c>
      <c r="P1064" s="15">
        <v>1</v>
      </c>
      <c r="Q1064" s="15" t="s">
        <v>910</v>
      </c>
    </row>
    <row r="1065" spans="1:17" ht="14.5">
      <c r="A1065" s="3" t="s">
        <v>8648</v>
      </c>
      <c r="B1065" s="15" t="s">
        <v>1</v>
      </c>
      <c r="C1065" s="15" t="s">
        <v>8593</v>
      </c>
      <c r="D1065" s="15">
        <v>500</v>
      </c>
      <c r="E1065" s="15">
        <v>5</v>
      </c>
      <c r="F1065" s="15">
        <v>7.13</v>
      </c>
      <c r="G1065" s="15">
        <v>7.5</v>
      </c>
      <c r="H1065" s="15">
        <v>7.88</v>
      </c>
      <c r="I1065" s="15">
        <v>5</v>
      </c>
      <c r="J1065" s="15">
        <v>7</v>
      </c>
      <c r="K1065" s="15">
        <v>50</v>
      </c>
      <c r="L1065" s="15">
        <v>1</v>
      </c>
      <c r="M1065" s="15">
        <v>0.1</v>
      </c>
      <c r="N1065" s="15">
        <v>5</v>
      </c>
      <c r="O1065" s="15">
        <v>150</v>
      </c>
      <c r="P1065" s="15">
        <v>1</v>
      </c>
      <c r="Q1065" s="15" t="s">
        <v>910</v>
      </c>
    </row>
    <row r="1066" spans="1:17" ht="14.5">
      <c r="A1066" s="3" t="s">
        <v>8649</v>
      </c>
      <c r="B1066" s="15" t="s">
        <v>1</v>
      </c>
      <c r="C1066" s="15" t="s">
        <v>8593</v>
      </c>
      <c r="D1066" s="15">
        <v>500</v>
      </c>
      <c r="E1066" s="15">
        <v>5</v>
      </c>
      <c r="F1066" s="15">
        <v>7.79</v>
      </c>
      <c r="G1066" s="15">
        <v>8.1999999999999993</v>
      </c>
      <c r="H1066" s="15">
        <v>8.61</v>
      </c>
      <c r="I1066" s="15">
        <v>5</v>
      </c>
      <c r="J1066" s="15">
        <v>7</v>
      </c>
      <c r="K1066" s="15">
        <v>50</v>
      </c>
      <c r="L1066" s="15">
        <v>1</v>
      </c>
      <c r="M1066" s="15">
        <v>0.1</v>
      </c>
      <c r="N1066" s="15">
        <v>6.2</v>
      </c>
      <c r="O1066" s="15">
        <v>150</v>
      </c>
      <c r="P1066" s="15">
        <v>1</v>
      </c>
      <c r="Q1066" s="15" t="s">
        <v>910</v>
      </c>
    </row>
    <row r="1067" spans="1:17" ht="14.5">
      <c r="A1067" s="3" t="s">
        <v>8650</v>
      </c>
      <c r="B1067" s="15" t="s">
        <v>1</v>
      </c>
      <c r="C1067" s="15" t="s">
        <v>8593</v>
      </c>
      <c r="D1067" s="15">
        <v>500</v>
      </c>
      <c r="E1067" s="15">
        <v>5</v>
      </c>
      <c r="F1067" s="15">
        <v>8.65</v>
      </c>
      <c r="G1067" s="15">
        <v>9.1</v>
      </c>
      <c r="H1067" s="15">
        <v>9.56</v>
      </c>
      <c r="I1067" s="15">
        <v>5</v>
      </c>
      <c r="J1067" s="15">
        <v>10</v>
      </c>
      <c r="K1067" s="15">
        <v>50</v>
      </c>
      <c r="L1067" s="15">
        <v>1</v>
      </c>
      <c r="M1067" s="15">
        <v>0.1</v>
      </c>
      <c r="N1067" s="15">
        <v>6.8</v>
      </c>
      <c r="O1067" s="15">
        <v>150</v>
      </c>
      <c r="P1067" s="15">
        <v>1</v>
      </c>
      <c r="Q1067" s="15" t="s">
        <v>910</v>
      </c>
    </row>
    <row r="1068" spans="1:17" ht="14.5">
      <c r="A1068" s="3" t="s">
        <v>8651</v>
      </c>
      <c r="B1068" s="15" t="s">
        <v>1</v>
      </c>
      <c r="C1068" s="15" t="s">
        <v>8160</v>
      </c>
      <c r="D1068" s="15">
        <v>200</v>
      </c>
      <c r="E1068" s="15">
        <v>5</v>
      </c>
      <c r="F1068" s="15">
        <v>9.5</v>
      </c>
      <c r="G1068" s="15">
        <v>10</v>
      </c>
      <c r="H1068" s="15">
        <v>10.5</v>
      </c>
      <c r="I1068" s="15">
        <v>5</v>
      </c>
      <c r="J1068" s="15">
        <v>15</v>
      </c>
      <c r="K1068" s="15">
        <v>70</v>
      </c>
      <c r="L1068" s="15">
        <v>1</v>
      </c>
      <c r="M1068" s="15">
        <v>0.1</v>
      </c>
      <c r="N1068" s="15">
        <v>7.5</v>
      </c>
      <c r="O1068" s="15">
        <v>150</v>
      </c>
      <c r="P1068" s="15">
        <v>1</v>
      </c>
      <c r="Q1068" s="15" t="s">
        <v>910</v>
      </c>
    </row>
    <row r="1069" spans="1:17" ht="14.5">
      <c r="A1069" s="3" t="s">
        <v>8653</v>
      </c>
      <c r="B1069" s="15" t="s">
        <v>1</v>
      </c>
      <c r="C1069" s="15" t="s">
        <v>8160</v>
      </c>
      <c r="D1069" s="15">
        <v>200</v>
      </c>
      <c r="E1069" s="15">
        <v>5</v>
      </c>
      <c r="F1069" s="15">
        <v>10.45</v>
      </c>
      <c r="G1069" s="15">
        <v>11</v>
      </c>
      <c r="H1069" s="15">
        <v>11.55</v>
      </c>
      <c r="I1069" s="15">
        <v>5</v>
      </c>
      <c r="J1069" s="15">
        <v>20</v>
      </c>
      <c r="K1069" s="15">
        <v>70</v>
      </c>
      <c r="L1069" s="15">
        <v>1</v>
      </c>
      <c r="M1069" s="15">
        <v>0.1</v>
      </c>
      <c r="N1069" s="15">
        <v>8</v>
      </c>
      <c r="O1069" s="15">
        <v>150</v>
      </c>
      <c r="P1069" s="15">
        <v>1</v>
      </c>
      <c r="Q1069" s="15" t="s">
        <v>910</v>
      </c>
    </row>
    <row r="1070" spans="1:17" ht="14.5">
      <c r="A1070" s="3" t="s">
        <v>8654</v>
      </c>
      <c r="B1070" s="15" t="s">
        <v>1</v>
      </c>
      <c r="C1070" s="15" t="s">
        <v>8160</v>
      </c>
      <c r="D1070" s="15">
        <v>200</v>
      </c>
      <c r="E1070" s="15">
        <v>5</v>
      </c>
      <c r="F1070" s="15">
        <v>11.4</v>
      </c>
      <c r="G1070" s="15">
        <v>12</v>
      </c>
      <c r="H1070" s="15">
        <v>12.6</v>
      </c>
      <c r="I1070" s="15">
        <v>5</v>
      </c>
      <c r="J1070" s="15">
        <v>20</v>
      </c>
      <c r="K1070" s="15">
        <v>90</v>
      </c>
      <c r="L1070" s="15">
        <v>1</v>
      </c>
      <c r="M1070" s="15">
        <v>0.1</v>
      </c>
      <c r="N1070" s="15">
        <v>9</v>
      </c>
      <c r="O1070" s="15">
        <v>150</v>
      </c>
      <c r="P1070" s="15">
        <v>1</v>
      </c>
      <c r="Q1070" s="15" t="s">
        <v>910</v>
      </c>
    </row>
    <row r="1071" spans="1:17" ht="14.5">
      <c r="A1071" s="3" t="s">
        <v>8655</v>
      </c>
      <c r="B1071" s="15" t="s">
        <v>1</v>
      </c>
      <c r="C1071" s="15" t="s">
        <v>8160</v>
      </c>
      <c r="D1071" s="15">
        <v>200</v>
      </c>
      <c r="E1071" s="15">
        <v>5</v>
      </c>
      <c r="F1071" s="15">
        <v>12.35</v>
      </c>
      <c r="G1071" s="15">
        <v>13</v>
      </c>
      <c r="H1071" s="15">
        <v>13.65</v>
      </c>
      <c r="I1071" s="15">
        <v>5</v>
      </c>
      <c r="J1071" s="15">
        <v>26</v>
      </c>
      <c r="K1071" s="15">
        <v>110</v>
      </c>
      <c r="L1071" s="15">
        <v>1</v>
      </c>
      <c r="M1071" s="15">
        <v>0.1</v>
      </c>
      <c r="N1071" s="15">
        <v>10</v>
      </c>
      <c r="O1071" s="15">
        <v>150</v>
      </c>
      <c r="P1071" s="15">
        <v>1</v>
      </c>
      <c r="Q1071" s="15" t="s">
        <v>910</v>
      </c>
    </row>
    <row r="1072" spans="1:17" ht="14.5">
      <c r="A1072" s="3" t="s">
        <v>8656</v>
      </c>
      <c r="B1072" s="15" t="s">
        <v>1</v>
      </c>
      <c r="C1072" s="15" t="s">
        <v>8160</v>
      </c>
      <c r="D1072" s="15">
        <v>200</v>
      </c>
      <c r="E1072" s="15">
        <v>5</v>
      </c>
      <c r="F1072" s="15">
        <v>14.25</v>
      </c>
      <c r="G1072" s="15">
        <v>15</v>
      </c>
      <c r="H1072" s="15">
        <v>15.75</v>
      </c>
      <c r="I1072" s="15">
        <v>5</v>
      </c>
      <c r="J1072" s="15">
        <v>30</v>
      </c>
      <c r="K1072" s="15">
        <v>110</v>
      </c>
      <c r="L1072" s="15">
        <v>1</v>
      </c>
      <c r="M1072" s="15">
        <v>0.1</v>
      </c>
      <c r="N1072" s="15">
        <v>11</v>
      </c>
      <c r="O1072" s="15">
        <v>150</v>
      </c>
      <c r="P1072" s="15">
        <v>1</v>
      </c>
      <c r="Q1072" s="15" t="s">
        <v>910</v>
      </c>
    </row>
    <row r="1073" spans="1:17" ht="14.5">
      <c r="A1073" s="3" t="s">
        <v>8657</v>
      </c>
      <c r="B1073" s="15" t="s">
        <v>1</v>
      </c>
      <c r="C1073" s="15" t="s">
        <v>8160</v>
      </c>
      <c r="D1073" s="15">
        <v>200</v>
      </c>
      <c r="E1073" s="15">
        <v>5</v>
      </c>
      <c r="F1073" s="15">
        <v>15.2</v>
      </c>
      <c r="G1073" s="15">
        <v>16</v>
      </c>
      <c r="H1073" s="15">
        <v>16.8</v>
      </c>
      <c r="I1073" s="15">
        <v>5</v>
      </c>
      <c r="J1073" s="15">
        <v>40</v>
      </c>
      <c r="K1073" s="15">
        <v>170</v>
      </c>
      <c r="L1073" s="15">
        <v>1</v>
      </c>
      <c r="M1073" s="15">
        <v>0.1</v>
      </c>
      <c r="N1073" s="15">
        <v>12</v>
      </c>
      <c r="O1073" s="15">
        <v>150</v>
      </c>
      <c r="P1073" s="15">
        <v>1</v>
      </c>
      <c r="Q1073" s="15" t="s">
        <v>910</v>
      </c>
    </row>
    <row r="1074" spans="1:17" ht="14.5">
      <c r="A1074" s="3" t="s">
        <v>8658</v>
      </c>
      <c r="B1074" s="15" t="s">
        <v>1</v>
      </c>
      <c r="C1074" s="15" t="s">
        <v>8160</v>
      </c>
      <c r="D1074" s="15">
        <v>200</v>
      </c>
      <c r="E1074" s="15">
        <v>5</v>
      </c>
      <c r="F1074" s="15">
        <v>17.100000000000001</v>
      </c>
      <c r="G1074" s="15">
        <v>18</v>
      </c>
      <c r="H1074" s="15">
        <v>18.899999999999999</v>
      </c>
      <c r="I1074" s="15">
        <v>5</v>
      </c>
      <c r="J1074" s="15">
        <v>45</v>
      </c>
      <c r="K1074" s="15">
        <v>170</v>
      </c>
      <c r="L1074" s="15">
        <v>1</v>
      </c>
      <c r="M1074" s="15">
        <v>0.1</v>
      </c>
      <c r="N1074" s="15">
        <v>14</v>
      </c>
      <c r="O1074" s="15">
        <v>150</v>
      </c>
      <c r="P1074" s="15">
        <v>1</v>
      </c>
      <c r="Q1074" s="15" t="s">
        <v>910</v>
      </c>
    </row>
    <row r="1075" spans="1:17" ht="14.5">
      <c r="A1075" s="3" t="s">
        <v>8659</v>
      </c>
      <c r="B1075" s="15" t="s">
        <v>1</v>
      </c>
      <c r="C1075" s="15" t="s">
        <v>8160</v>
      </c>
      <c r="D1075" s="15">
        <v>200</v>
      </c>
      <c r="E1075" s="15">
        <v>5</v>
      </c>
      <c r="F1075" s="15">
        <v>19</v>
      </c>
      <c r="G1075" s="15">
        <v>20</v>
      </c>
      <c r="H1075" s="15">
        <v>21</v>
      </c>
      <c r="I1075" s="15">
        <v>5</v>
      </c>
      <c r="J1075" s="15">
        <v>55</v>
      </c>
      <c r="K1075" s="15">
        <v>220</v>
      </c>
      <c r="L1075" s="15">
        <v>1</v>
      </c>
      <c r="M1075" s="15">
        <v>0.1</v>
      </c>
      <c r="N1075" s="15">
        <v>15</v>
      </c>
      <c r="O1075" s="15">
        <v>150</v>
      </c>
      <c r="P1075" s="15">
        <v>1</v>
      </c>
      <c r="Q1075" s="15" t="s">
        <v>910</v>
      </c>
    </row>
    <row r="1076" spans="1:17" ht="14.5">
      <c r="A1076" s="3" t="s">
        <v>8660</v>
      </c>
      <c r="B1076" s="15" t="s">
        <v>1</v>
      </c>
      <c r="C1076" s="15" t="s">
        <v>8160</v>
      </c>
      <c r="D1076" s="15">
        <v>200</v>
      </c>
      <c r="E1076" s="15">
        <v>5</v>
      </c>
      <c r="F1076" s="15">
        <v>20.9</v>
      </c>
      <c r="G1076" s="15">
        <v>22</v>
      </c>
      <c r="H1076" s="15">
        <v>23.1</v>
      </c>
      <c r="I1076" s="15">
        <v>5</v>
      </c>
      <c r="J1076" s="15">
        <v>55</v>
      </c>
      <c r="K1076" s="15">
        <v>220</v>
      </c>
      <c r="L1076" s="15">
        <v>1</v>
      </c>
      <c r="M1076" s="15">
        <v>0.1</v>
      </c>
      <c r="N1076" s="15">
        <v>17</v>
      </c>
      <c r="O1076" s="15">
        <v>150</v>
      </c>
      <c r="P1076" s="15">
        <v>1</v>
      </c>
      <c r="Q1076" s="15" t="s">
        <v>910</v>
      </c>
    </row>
    <row r="1077" spans="1:17" ht="14.5">
      <c r="A1077" s="3" t="s">
        <v>8661</v>
      </c>
      <c r="B1077" s="15" t="s">
        <v>1</v>
      </c>
      <c r="C1077" s="15" t="s">
        <v>8160</v>
      </c>
      <c r="D1077" s="15">
        <v>200</v>
      </c>
      <c r="E1077" s="15">
        <v>5</v>
      </c>
      <c r="F1077" s="15">
        <v>22.8</v>
      </c>
      <c r="G1077" s="15">
        <v>24</v>
      </c>
      <c r="H1077" s="15">
        <v>25.2</v>
      </c>
      <c r="I1077" s="15">
        <v>5</v>
      </c>
      <c r="J1077" s="15">
        <v>70</v>
      </c>
      <c r="K1077" s="15">
        <v>220</v>
      </c>
      <c r="L1077" s="15">
        <v>1</v>
      </c>
      <c r="M1077" s="15">
        <v>0.1</v>
      </c>
      <c r="N1077" s="15">
        <v>19</v>
      </c>
      <c r="O1077" s="15">
        <v>150</v>
      </c>
      <c r="P1077" s="15">
        <v>1</v>
      </c>
      <c r="Q1077" s="15" t="s">
        <v>910</v>
      </c>
    </row>
    <row r="1078" spans="1:17" ht="14.5">
      <c r="A1078" s="3" t="s">
        <v>8662</v>
      </c>
      <c r="B1078" s="15" t="s">
        <v>1</v>
      </c>
      <c r="C1078" s="15" t="s">
        <v>8160</v>
      </c>
      <c r="D1078" s="15">
        <v>200</v>
      </c>
      <c r="E1078" s="15">
        <v>5</v>
      </c>
      <c r="F1078" s="15">
        <v>25.65</v>
      </c>
      <c r="G1078" s="15">
        <v>27</v>
      </c>
      <c r="H1078" s="15">
        <v>28.35</v>
      </c>
      <c r="I1078" s="15">
        <v>5</v>
      </c>
      <c r="J1078" s="15">
        <v>80</v>
      </c>
      <c r="K1078" s="15">
        <v>220</v>
      </c>
      <c r="L1078" s="15">
        <v>1</v>
      </c>
      <c r="M1078" s="15">
        <v>0.1</v>
      </c>
      <c r="N1078" s="15">
        <v>20</v>
      </c>
      <c r="O1078" s="15">
        <v>150</v>
      </c>
      <c r="P1078" s="15">
        <v>1</v>
      </c>
      <c r="Q1078" s="15" t="s">
        <v>910</v>
      </c>
    </row>
    <row r="1079" spans="1:17" ht="14.5">
      <c r="A1079" s="3" t="s">
        <v>8663</v>
      </c>
      <c r="B1079" s="15" t="s">
        <v>1</v>
      </c>
      <c r="C1079" s="15" t="s">
        <v>8160</v>
      </c>
      <c r="D1079" s="15">
        <v>200</v>
      </c>
      <c r="E1079" s="15">
        <v>5</v>
      </c>
      <c r="F1079" s="15">
        <v>1.9</v>
      </c>
      <c r="G1079" s="15">
        <v>2</v>
      </c>
      <c r="H1079" s="15">
        <v>2.1</v>
      </c>
      <c r="I1079" s="15">
        <v>5</v>
      </c>
      <c r="J1079" s="15">
        <v>100</v>
      </c>
      <c r="K1079" s="15">
        <v>600</v>
      </c>
      <c r="L1079" s="15">
        <v>1</v>
      </c>
      <c r="M1079" s="15">
        <v>120</v>
      </c>
      <c r="N1079" s="15">
        <v>1</v>
      </c>
      <c r="O1079" s="15">
        <v>150</v>
      </c>
      <c r="P1079" s="15">
        <v>1</v>
      </c>
      <c r="Q1079" s="15" t="s">
        <v>910</v>
      </c>
    </row>
    <row r="1080" spans="1:17" ht="14.5">
      <c r="A1080" s="3" t="s">
        <v>8664</v>
      </c>
      <c r="B1080" s="15" t="s">
        <v>1</v>
      </c>
      <c r="C1080" s="15" t="s">
        <v>8160</v>
      </c>
      <c r="D1080" s="15">
        <v>200</v>
      </c>
      <c r="E1080" s="15">
        <v>5</v>
      </c>
      <c r="F1080" s="15">
        <v>2.09</v>
      </c>
      <c r="G1080" s="15">
        <v>2.2000000000000002</v>
      </c>
      <c r="H1080" s="15">
        <v>2.31</v>
      </c>
      <c r="I1080" s="15">
        <v>5</v>
      </c>
      <c r="J1080" s="15">
        <v>100</v>
      </c>
      <c r="K1080" s="15">
        <v>600</v>
      </c>
      <c r="L1080" s="15">
        <v>1</v>
      </c>
      <c r="M1080" s="15">
        <v>120</v>
      </c>
      <c r="N1080" s="15">
        <v>1</v>
      </c>
      <c r="O1080" s="15">
        <v>150</v>
      </c>
      <c r="P1080" s="15">
        <v>1</v>
      </c>
      <c r="Q1080" s="15" t="s">
        <v>910</v>
      </c>
    </row>
    <row r="1081" spans="1:17" ht="14.5">
      <c r="A1081" s="3" t="s">
        <v>8665</v>
      </c>
      <c r="B1081" s="15" t="s">
        <v>1</v>
      </c>
      <c r="C1081" s="15" t="s">
        <v>8160</v>
      </c>
      <c r="D1081" s="15">
        <v>200</v>
      </c>
      <c r="E1081" s="15">
        <v>5</v>
      </c>
      <c r="F1081" s="15">
        <v>2.2000000000000002</v>
      </c>
      <c r="G1081" s="15">
        <v>2.4</v>
      </c>
      <c r="H1081" s="15">
        <v>2.6</v>
      </c>
      <c r="I1081" s="15">
        <v>5</v>
      </c>
      <c r="J1081" s="15">
        <v>90</v>
      </c>
      <c r="K1081" s="15">
        <v>600</v>
      </c>
      <c r="L1081" s="15">
        <v>1</v>
      </c>
      <c r="M1081" s="15">
        <v>120</v>
      </c>
      <c r="N1081" s="15">
        <v>1</v>
      </c>
      <c r="O1081" s="15">
        <v>150</v>
      </c>
      <c r="P1081" s="15">
        <v>1</v>
      </c>
      <c r="Q1081" s="15" t="s">
        <v>910</v>
      </c>
    </row>
    <row r="1082" spans="1:17" ht="14.5">
      <c r="A1082" s="3" t="s">
        <v>8666</v>
      </c>
      <c r="B1082" s="15" t="s">
        <v>1</v>
      </c>
      <c r="C1082" s="15" t="s">
        <v>8160</v>
      </c>
      <c r="D1082" s="15">
        <v>200</v>
      </c>
      <c r="E1082" s="15">
        <v>5</v>
      </c>
      <c r="F1082" s="15">
        <v>2.5</v>
      </c>
      <c r="G1082" s="15">
        <v>2.7</v>
      </c>
      <c r="H1082" s="15">
        <v>2.9</v>
      </c>
      <c r="I1082" s="15">
        <v>5</v>
      </c>
      <c r="J1082" s="15">
        <v>90</v>
      </c>
      <c r="K1082" s="15">
        <v>600</v>
      </c>
      <c r="L1082" s="15">
        <v>1</v>
      </c>
      <c r="M1082" s="15">
        <v>100</v>
      </c>
      <c r="N1082" s="15">
        <v>1</v>
      </c>
      <c r="O1082" s="15">
        <v>150</v>
      </c>
      <c r="P1082" s="15">
        <v>1</v>
      </c>
      <c r="Q1082" s="15" t="s">
        <v>910</v>
      </c>
    </row>
    <row r="1083" spans="1:17" ht="14.5">
      <c r="A1083" s="3" t="s">
        <v>8667</v>
      </c>
      <c r="B1083" s="15" t="s">
        <v>1</v>
      </c>
      <c r="C1083" s="15" t="s">
        <v>8160</v>
      </c>
      <c r="D1083" s="15">
        <v>200</v>
      </c>
      <c r="E1083" s="15">
        <v>5</v>
      </c>
      <c r="F1083" s="15">
        <v>28.5</v>
      </c>
      <c r="G1083" s="15">
        <v>30</v>
      </c>
      <c r="H1083" s="15">
        <v>31.5</v>
      </c>
      <c r="I1083" s="15">
        <v>5</v>
      </c>
      <c r="J1083" s="15">
        <v>80</v>
      </c>
      <c r="K1083" s="15">
        <v>220</v>
      </c>
      <c r="L1083" s="15">
        <v>1</v>
      </c>
      <c r="M1083" s="15">
        <v>0.1</v>
      </c>
      <c r="N1083" s="15">
        <v>22</v>
      </c>
      <c r="O1083" s="15">
        <v>150</v>
      </c>
      <c r="P1083" s="15">
        <v>1</v>
      </c>
      <c r="Q1083" s="15" t="s">
        <v>910</v>
      </c>
    </row>
    <row r="1084" spans="1:17" ht="14.5">
      <c r="A1084" s="3" t="s">
        <v>8668</v>
      </c>
      <c r="B1084" s="15" t="s">
        <v>1</v>
      </c>
      <c r="C1084" s="15" t="s">
        <v>8160</v>
      </c>
      <c r="D1084" s="15">
        <v>200</v>
      </c>
      <c r="E1084" s="15">
        <v>5</v>
      </c>
      <c r="F1084" s="15">
        <v>31.35</v>
      </c>
      <c r="G1084" s="15">
        <v>33</v>
      </c>
      <c r="H1084" s="15">
        <v>34.65</v>
      </c>
      <c r="I1084" s="15">
        <v>5</v>
      </c>
      <c r="J1084" s="15">
        <v>80</v>
      </c>
      <c r="K1084" s="15">
        <v>220</v>
      </c>
      <c r="L1084" s="15">
        <v>1</v>
      </c>
      <c r="M1084" s="15">
        <v>0.1</v>
      </c>
      <c r="N1084" s="15">
        <v>24</v>
      </c>
      <c r="O1084" s="15">
        <v>150</v>
      </c>
      <c r="P1084" s="15">
        <v>1</v>
      </c>
      <c r="Q1084" s="15" t="s">
        <v>910</v>
      </c>
    </row>
    <row r="1085" spans="1:17" ht="14.5">
      <c r="A1085" s="3" t="s">
        <v>8669</v>
      </c>
      <c r="B1085" s="15" t="s">
        <v>1</v>
      </c>
      <c r="C1085" s="15" t="s">
        <v>8160</v>
      </c>
      <c r="D1085" s="15">
        <v>200</v>
      </c>
      <c r="E1085" s="15">
        <v>5</v>
      </c>
      <c r="F1085" s="15">
        <v>34.200000000000003</v>
      </c>
      <c r="G1085" s="15">
        <v>36</v>
      </c>
      <c r="H1085" s="15">
        <v>37.799999999999997</v>
      </c>
      <c r="I1085" s="15">
        <v>5</v>
      </c>
      <c r="J1085" s="15">
        <v>80</v>
      </c>
      <c r="K1085" s="15">
        <v>220</v>
      </c>
      <c r="L1085" s="15">
        <v>1</v>
      </c>
      <c r="M1085" s="15">
        <v>0.1</v>
      </c>
      <c r="N1085" s="15">
        <v>27</v>
      </c>
      <c r="O1085" s="15">
        <v>150</v>
      </c>
      <c r="P1085" s="15">
        <v>1</v>
      </c>
      <c r="Q1085" s="15" t="s">
        <v>910</v>
      </c>
    </row>
    <row r="1086" spans="1:17" ht="14.5">
      <c r="A1086" s="3" t="s">
        <v>8670</v>
      </c>
      <c r="B1086" s="15" t="s">
        <v>1</v>
      </c>
      <c r="C1086" s="15" t="s">
        <v>8160</v>
      </c>
      <c r="D1086" s="15">
        <v>200</v>
      </c>
      <c r="E1086" s="15">
        <v>5</v>
      </c>
      <c r="F1086" s="15">
        <v>37.049999999999997</v>
      </c>
      <c r="G1086" s="15">
        <v>39</v>
      </c>
      <c r="H1086" s="15">
        <v>40.950000000000003</v>
      </c>
      <c r="I1086" s="15">
        <v>2.5</v>
      </c>
      <c r="J1086" s="15">
        <v>90</v>
      </c>
      <c r="K1086" s="15">
        <v>500</v>
      </c>
      <c r="L1086" s="15">
        <v>0.5</v>
      </c>
      <c r="M1086" s="15">
        <v>0.1</v>
      </c>
      <c r="N1086" s="15">
        <v>29</v>
      </c>
      <c r="O1086" s="15">
        <v>150</v>
      </c>
      <c r="P1086" s="15">
        <v>1</v>
      </c>
      <c r="Q1086" s="15" t="s">
        <v>910</v>
      </c>
    </row>
    <row r="1087" spans="1:17" ht="14.5">
      <c r="A1087" s="3" t="s">
        <v>8671</v>
      </c>
      <c r="B1087" s="15" t="s">
        <v>1</v>
      </c>
      <c r="C1087" s="15" t="s">
        <v>8160</v>
      </c>
      <c r="D1087" s="15">
        <v>200</v>
      </c>
      <c r="E1087" s="15">
        <v>5</v>
      </c>
      <c r="F1087" s="15">
        <v>2.8</v>
      </c>
      <c r="G1087" s="15">
        <v>3</v>
      </c>
      <c r="H1087" s="15">
        <v>3.2</v>
      </c>
      <c r="I1087" s="15">
        <v>5</v>
      </c>
      <c r="J1087" s="15">
        <v>85</v>
      </c>
      <c r="K1087" s="15">
        <v>600</v>
      </c>
      <c r="L1087" s="15">
        <v>1</v>
      </c>
      <c r="M1087" s="15">
        <v>50</v>
      </c>
      <c r="N1087" s="15">
        <v>1</v>
      </c>
      <c r="O1087" s="15">
        <v>150</v>
      </c>
      <c r="P1087" s="15">
        <v>1</v>
      </c>
      <c r="Q1087" s="15" t="s">
        <v>910</v>
      </c>
    </row>
    <row r="1088" spans="1:17" ht="14.5">
      <c r="A1088" s="3" t="s">
        <v>8672</v>
      </c>
      <c r="B1088" s="15" t="s">
        <v>1</v>
      </c>
      <c r="C1088" s="15" t="s">
        <v>8160</v>
      </c>
      <c r="D1088" s="15">
        <v>200</v>
      </c>
      <c r="E1088" s="15">
        <v>5</v>
      </c>
      <c r="F1088" s="15">
        <v>3.1</v>
      </c>
      <c r="G1088" s="15">
        <v>3.3</v>
      </c>
      <c r="H1088" s="15">
        <v>3.5</v>
      </c>
      <c r="I1088" s="15">
        <v>5</v>
      </c>
      <c r="J1088" s="15">
        <v>85</v>
      </c>
      <c r="K1088" s="15">
        <v>600</v>
      </c>
      <c r="L1088" s="15">
        <v>1</v>
      </c>
      <c r="M1088" s="15">
        <v>20</v>
      </c>
      <c r="N1088" s="15">
        <v>1</v>
      </c>
      <c r="O1088" s="15">
        <v>150</v>
      </c>
      <c r="P1088" s="15">
        <v>1</v>
      </c>
      <c r="Q1088" s="15" t="s">
        <v>910</v>
      </c>
    </row>
    <row r="1089" spans="1:17" ht="14.5">
      <c r="A1089" s="3" t="s">
        <v>8673</v>
      </c>
      <c r="B1089" s="15" t="s">
        <v>1</v>
      </c>
      <c r="C1089" s="15" t="s">
        <v>8160</v>
      </c>
      <c r="D1089" s="15">
        <v>200</v>
      </c>
      <c r="E1089" s="15">
        <v>5</v>
      </c>
      <c r="F1089" s="15">
        <v>3.4</v>
      </c>
      <c r="G1089" s="15">
        <v>3.6</v>
      </c>
      <c r="H1089" s="15">
        <v>3.8</v>
      </c>
      <c r="I1089" s="15">
        <v>5</v>
      </c>
      <c r="J1089" s="15">
        <v>85</v>
      </c>
      <c r="K1089" s="15">
        <v>600</v>
      </c>
      <c r="L1089" s="15">
        <v>1</v>
      </c>
      <c r="M1089" s="15">
        <v>10</v>
      </c>
      <c r="N1089" s="15">
        <v>1</v>
      </c>
      <c r="O1089" s="15">
        <v>150</v>
      </c>
      <c r="P1089" s="15">
        <v>1</v>
      </c>
      <c r="Q1089" s="15" t="s">
        <v>910</v>
      </c>
    </row>
    <row r="1090" spans="1:17" ht="14.5">
      <c r="A1090" s="3" t="s">
        <v>8674</v>
      </c>
      <c r="B1090" s="15" t="s">
        <v>1</v>
      </c>
      <c r="C1090" s="15" t="s">
        <v>8160</v>
      </c>
      <c r="D1090" s="15">
        <v>200</v>
      </c>
      <c r="E1090" s="15">
        <v>5</v>
      </c>
      <c r="F1090" s="15">
        <v>3.7</v>
      </c>
      <c r="G1090" s="15">
        <v>3.9</v>
      </c>
      <c r="H1090" s="15">
        <v>4.0999999999999996</v>
      </c>
      <c r="I1090" s="15">
        <v>5</v>
      </c>
      <c r="J1090" s="15">
        <v>85</v>
      </c>
      <c r="K1090" s="15">
        <v>600</v>
      </c>
      <c r="L1090" s="15">
        <v>1</v>
      </c>
      <c r="M1090" s="15">
        <v>5</v>
      </c>
      <c r="N1090" s="15">
        <v>1</v>
      </c>
      <c r="O1090" s="15">
        <v>150</v>
      </c>
      <c r="P1090" s="15">
        <v>1</v>
      </c>
      <c r="Q1090" s="15" t="s">
        <v>910</v>
      </c>
    </row>
    <row r="1091" spans="1:17" ht="14.5">
      <c r="A1091" s="3" t="s">
        <v>8675</v>
      </c>
      <c r="B1091" s="15" t="s">
        <v>1</v>
      </c>
      <c r="C1091" s="15" t="s">
        <v>8160</v>
      </c>
      <c r="D1091" s="15">
        <v>200</v>
      </c>
      <c r="E1091" s="15">
        <v>5</v>
      </c>
      <c r="F1091" s="15">
        <v>40.85</v>
      </c>
      <c r="G1091" s="15">
        <v>43</v>
      </c>
      <c r="H1091" s="15">
        <v>45.15</v>
      </c>
      <c r="I1091" s="15">
        <v>2.5</v>
      </c>
      <c r="J1091" s="15">
        <v>90</v>
      </c>
      <c r="K1091" s="15">
        <v>600</v>
      </c>
      <c r="L1091" s="15">
        <v>0.5</v>
      </c>
      <c r="M1091" s="15">
        <v>0.1</v>
      </c>
      <c r="N1091" s="15">
        <v>32</v>
      </c>
      <c r="O1091" s="15">
        <v>150</v>
      </c>
      <c r="P1091" s="15">
        <v>1</v>
      </c>
      <c r="Q1091" s="15" t="s">
        <v>910</v>
      </c>
    </row>
    <row r="1092" spans="1:17" ht="14.5">
      <c r="A1092" s="3" t="s">
        <v>8676</v>
      </c>
      <c r="B1092" s="15" t="s">
        <v>1</v>
      </c>
      <c r="C1092" s="15" t="s">
        <v>8160</v>
      </c>
      <c r="D1092" s="15">
        <v>200</v>
      </c>
      <c r="E1092" s="15">
        <v>5</v>
      </c>
      <c r="F1092" s="15">
        <v>44.65</v>
      </c>
      <c r="G1092" s="15">
        <v>47</v>
      </c>
      <c r="H1092" s="15">
        <v>49.35</v>
      </c>
      <c r="I1092" s="15">
        <v>2.5</v>
      </c>
      <c r="J1092" s="15">
        <v>110</v>
      </c>
      <c r="K1092" s="15">
        <v>700</v>
      </c>
      <c r="L1092" s="15">
        <v>0.5</v>
      </c>
      <c r="M1092" s="15">
        <v>0.1</v>
      </c>
      <c r="N1092" s="15">
        <v>35</v>
      </c>
      <c r="O1092" s="15">
        <v>150</v>
      </c>
      <c r="P1092" s="15">
        <v>1</v>
      </c>
      <c r="Q1092" s="15" t="s">
        <v>910</v>
      </c>
    </row>
    <row r="1093" spans="1:17" ht="14.5">
      <c r="A1093" s="3" t="s">
        <v>8677</v>
      </c>
      <c r="B1093" s="15" t="s">
        <v>1</v>
      </c>
      <c r="C1093" s="15" t="s">
        <v>8160</v>
      </c>
      <c r="D1093" s="15">
        <v>200</v>
      </c>
      <c r="E1093" s="15">
        <v>5</v>
      </c>
      <c r="F1093" s="15">
        <v>4</v>
      </c>
      <c r="G1093" s="15">
        <v>4.3</v>
      </c>
      <c r="H1093" s="15">
        <v>4.5999999999999996</v>
      </c>
      <c r="I1093" s="15">
        <v>5</v>
      </c>
      <c r="J1093" s="15">
        <v>80</v>
      </c>
      <c r="K1093" s="15">
        <v>600</v>
      </c>
      <c r="L1093" s="15">
        <v>1</v>
      </c>
      <c r="M1093" s="15">
        <v>5</v>
      </c>
      <c r="N1093" s="15">
        <v>1</v>
      </c>
      <c r="O1093" s="15">
        <v>150</v>
      </c>
      <c r="P1093" s="15">
        <v>1</v>
      </c>
      <c r="Q1093" s="15" t="s">
        <v>910</v>
      </c>
    </row>
    <row r="1094" spans="1:17" ht="14.5">
      <c r="A1094" s="3" t="s">
        <v>8678</v>
      </c>
      <c r="B1094" s="15" t="s">
        <v>1</v>
      </c>
      <c r="C1094" s="15" t="s">
        <v>8160</v>
      </c>
      <c r="D1094" s="15">
        <v>200</v>
      </c>
      <c r="E1094" s="15">
        <v>5</v>
      </c>
      <c r="F1094" s="15">
        <v>4.4000000000000004</v>
      </c>
      <c r="G1094" s="15">
        <v>4.7</v>
      </c>
      <c r="H1094" s="15">
        <v>5</v>
      </c>
      <c r="I1094" s="15">
        <v>5</v>
      </c>
      <c r="J1094" s="15">
        <v>70</v>
      </c>
      <c r="K1094" s="15">
        <v>500</v>
      </c>
      <c r="L1094" s="15">
        <v>1</v>
      </c>
      <c r="M1094" s="15">
        <v>2</v>
      </c>
      <c r="N1094" s="15">
        <v>1</v>
      </c>
      <c r="O1094" s="15">
        <v>150</v>
      </c>
      <c r="P1094" s="15">
        <v>1</v>
      </c>
      <c r="Q1094" s="15" t="s">
        <v>910</v>
      </c>
    </row>
    <row r="1095" spans="1:17" ht="14.5">
      <c r="A1095" s="3" t="s">
        <v>8679</v>
      </c>
      <c r="B1095" s="15" t="s">
        <v>1</v>
      </c>
      <c r="C1095" s="15" t="s">
        <v>8160</v>
      </c>
      <c r="D1095" s="15">
        <v>200</v>
      </c>
      <c r="E1095" s="15">
        <v>5</v>
      </c>
      <c r="F1095" s="15">
        <v>48.45</v>
      </c>
      <c r="G1095" s="15">
        <v>51</v>
      </c>
      <c r="H1095" s="15">
        <v>53.55</v>
      </c>
      <c r="I1095" s="15">
        <v>2.5</v>
      </c>
      <c r="J1095" s="15">
        <v>125</v>
      </c>
      <c r="K1095" s="15">
        <v>700</v>
      </c>
      <c r="L1095" s="15">
        <v>0.5</v>
      </c>
      <c r="M1095" s="15">
        <v>0.1</v>
      </c>
      <c r="N1095" s="15">
        <v>38</v>
      </c>
      <c r="O1095" s="15">
        <v>150</v>
      </c>
      <c r="P1095" s="15">
        <v>1</v>
      </c>
      <c r="Q1095" s="15" t="s">
        <v>910</v>
      </c>
    </row>
    <row r="1096" spans="1:17" ht="14.5">
      <c r="A1096" s="3" t="s">
        <v>8680</v>
      </c>
      <c r="B1096" s="15" t="s">
        <v>1</v>
      </c>
      <c r="C1096" s="15" t="s">
        <v>8160</v>
      </c>
      <c r="D1096" s="15">
        <v>200</v>
      </c>
      <c r="E1096" s="15">
        <v>5</v>
      </c>
      <c r="F1096" s="15">
        <v>53.2</v>
      </c>
      <c r="G1096" s="15">
        <v>56</v>
      </c>
      <c r="H1096" s="15">
        <v>58.8</v>
      </c>
      <c r="I1096" s="15">
        <v>2.5</v>
      </c>
      <c r="J1096" s="15">
        <v>135</v>
      </c>
      <c r="K1096" s="15">
        <v>1000</v>
      </c>
      <c r="L1096" s="15">
        <v>0.5</v>
      </c>
      <c r="M1096" s="15">
        <v>0.1</v>
      </c>
      <c r="N1096" s="15">
        <v>42</v>
      </c>
      <c r="O1096" s="15">
        <v>150</v>
      </c>
      <c r="P1096" s="15">
        <v>1</v>
      </c>
      <c r="Q1096" s="15" t="s">
        <v>910</v>
      </c>
    </row>
    <row r="1097" spans="1:17" ht="14.5">
      <c r="A1097" s="3" t="s">
        <v>8681</v>
      </c>
      <c r="B1097" s="15" t="s">
        <v>1</v>
      </c>
      <c r="C1097" s="15" t="s">
        <v>8160</v>
      </c>
      <c r="D1097" s="15">
        <v>200</v>
      </c>
      <c r="E1097" s="15">
        <v>5</v>
      </c>
      <c r="F1097" s="15">
        <v>4.8</v>
      </c>
      <c r="G1097" s="15">
        <v>5.0999999999999996</v>
      </c>
      <c r="H1097" s="15">
        <v>5.4</v>
      </c>
      <c r="I1097" s="15">
        <v>5</v>
      </c>
      <c r="J1097" s="15">
        <v>50</v>
      </c>
      <c r="K1097" s="15">
        <v>480</v>
      </c>
      <c r="L1097" s="15">
        <v>1</v>
      </c>
      <c r="M1097" s="15">
        <v>2</v>
      </c>
      <c r="N1097" s="15">
        <v>1.5</v>
      </c>
      <c r="O1097" s="15">
        <v>150</v>
      </c>
      <c r="P1097" s="15">
        <v>1</v>
      </c>
      <c r="Q1097" s="15" t="s">
        <v>910</v>
      </c>
    </row>
    <row r="1098" spans="1:17" ht="14.5">
      <c r="A1098" s="3" t="s">
        <v>8682</v>
      </c>
      <c r="B1098" s="15" t="s">
        <v>1</v>
      </c>
      <c r="C1098" s="15" t="s">
        <v>8160</v>
      </c>
      <c r="D1098" s="15">
        <v>200</v>
      </c>
      <c r="E1098" s="15">
        <v>5</v>
      </c>
      <c r="F1098" s="15">
        <v>5.32</v>
      </c>
      <c r="G1098" s="15">
        <v>5.6</v>
      </c>
      <c r="H1098" s="15">
        <v>5.88</v>
      </c>
      <c r="I1098" s="15">
        <v>5</v>
      </c>
      <c r="J1098" s="15">
        <v>30</v>
      </c>
      <c r="K1098" s="15">
        <v>400</v>
      </c>
      <c r="L1098" s="15">
        <v>1</v>
      </c>
      <c r="M1098" s="15">
        <v>1</v>
      </c>
      <c r="N1098" s="15">
        <v>2</v>
      </c>
      <c r="O1098" s="15">
        <v>150</v>
      </c>
      <c r="P1098" s="15">
        <v>1</v>
      </c>
      <c r="Q1098" s="15" t="s">
        <v>910</v>
      </c>
    </row>
    <row r="1099" spans="1:17" ht="14.5">
      <c r="A1099" s="3" t="s">
        <v>8683</v>
      </c>
      <c r="B1099" s="15" t="s">
        <v>1</v>
      </c>
      <c r="C1099" s="15" t="s">
        <v>8160</v>
      </c>
      <c r="D1099" s="15">
        <v>200</v>
      </c>
      <c r="E1099" s="15">
        <v>5</v>
      </c>
      <c r="F1099" s="15">
        <v>58.9</v>
      </c>
      <c r="G1099" s="15">
        <v>62</v>
      </c>
      <c r="H1099" s="15">
        <v>65.099999999999994</v>
      </c>
      <c r="I1099" s="15">
        <v>2.5</v>
      </c>
      <c r="J1099" s="15">
        <v>150</v>
      </c>
      <c r="K1099" s="15">
        <v>1000</v>
      </c>
      <c r="L1099" s="15">
        <v>0.5</v>
      </c>
      <c r="M1099" s="15">
        <v>0.1</v>
      </c>
      <c r="N1099" s="15">
        <v>47</v>
      </c>
      <c r="O1099" s="15">
        <v>150</v>
      </c>
      <c r="P1099" s="15">
        <v>1</v>
      </c>
      <c r="Q1099" s="15" t="s">
        <v>910</v>
      </c>
    </row>
    <row r="1100" spans="1:17" ht="14.5">
      <c r="A1100" s="3" t="s">
        <v>8684</v>
      </c>
      <c r="B1100" s="15" t="s">
        <v>1</v>
      </c>
      <c r="C1100" s="15" t="s">
        <v>8160</v>
      </c>
      <c r="D1100" s="15">
        <v>200</v>
      </c>
      <c r="E1100" s="15">
        <v>5</v>
      </c>
      <c r="F1100" s="15">
        <v>64.599999999999994</v>
      </c>
      <c r="G1100" s="15">
        <v>68</v>
      </c>
      <c r="H1100" s="15">
        <v>71.400000000000006</v>
      </c>
      <c r="I1100" s="15">
        <v>2.5</v>
      </c>
      <c r="J1100" s="15">
        <v>200</v>
      </c>
      <c r="K1100" s="15">
        <v>1000</v>
      </c>
      <c r="L1100" s="15">
        <v>0.5</v>
      </c>
      <c r="M1100" s="15">
        <v>0.1</v>
      </c>
      <c r="N1100" s="15">
        <v>51</v>
      </c>
      <c r="O1100" s="15">
        <v>150</v>
      </c>
      <c r="P1100" s="15">
        <v>1</v>
      </c>
      <c r="Q1100" s="15" t="s">
        <v>910</v>
      </c>
    </row>
    <row r="1101" spans="1:17" ht="14.5">
      <c r="A1101" s="3" t="s">
        <v>8685</v>
      </c>
      <c r="B1101" s="15" t="s">
        <v>1</v>
      </c>
      <c r="C1101" s="15" t="s">
        <v>8160</v>
      </c>
      <c r="D1101" s="15">
        <v>200</v>
      </c>
      <c r="E1101" s="15">
        <v>5</v>
      </c>
      <c r="F1101" s="15">
        <v>5.89</v>
      </c>
      <c r="G1101" s="15">
        <v>6.2</v>
      </c>
      <c r="H1101" s="15">
        <v>6.51</v>
      </c>
      <c r="I1101" s="15">
        <v>5</v>
      </c>
      <c r="J1101" s="15">
        <v>10</v>
      </c>
      <c r="K1101" s="15">
        <v>150</v>
      </c>
      <c r="L1101" s="15">
        <v>1</v>
      </c>
      <c r="M1101" s="15">
        <v>1</v>
      </c>
      <c r="N1101" s="15">
        <v>3</v>
      </c>
      <c r="O1101" s="15">
        <v>150</v>
      </c>
      <c r="P1101" s="15">
        <v>1</v>
      </c>
      <c r="Q1101" s="15" t="s">
        <v>910</v>
      </c>
    </row>
    <row r="1102" spans="1:17" ht="14.5">
      <c r="A1102" s="3" t="s">
        <v>8686</v>
      </c>
      <c r="B1102" s="15" t="s">
        <v>1</v>
      </c>
      <c r="C1102" s="15" t="s">
        <v>8160</v>
      </c>
      <c r="D1102" s="15">
        <v>200</v>
      </c>
      <c r="E1102" s="15">
        <v>5</v>
      </c>
      <c r="F1102" s="15">
        <v>6.46</v>
      </c>
      <c r="G1102" s="15">
        <v>6.8</v>
      </c>
      <c r="H1102" s="15">
        <v>7.14</v>
      </c>
      <c r="I1102" s="15">
        <v>5</v>
      </c>
      <c r="J1102" s="15">
        <v>10</v>
      </c>
      <c r="K1102" s="15">
        <v>80</v>
      </c>
      <c r="L1102" s="15">
        <v>1</v>
      </c>
      <c r="M1102" s="15">
        <v>0.5</v>
      </c>
      <c r="N1102" s="15">
        <v>4</v>
      </c>
      <c r="O1102" s="15">
        <v>150</v>
      </c>
      <c r="P1102" s="15">
        <v>1</v>
      </c>
      <c r="Q1102" s="15" t="s">
        <v>910</v>
      </c>
    </row>
    <row r="1103" spans="1:17" ht="14.5">
      <c r="A1103" s="3" t="s">
        <v>8687</v>
      </c>
      <c r="B1103" s="15" t="s">
        <v>1</v>
      </c>
      <c r="C1103" s="15" t="s">
        <v>8160</v>
      </c>
      <c r="D1103" s="15">
        <v>200</v>
      </c>
      <c r="E1103" s="15">
        <v>5</v>
      </c>
      <c r="F1103" s="15">
        <v>71.25</v>
      </c>
      <c r="G1103" s="15">
        <v>75</v>
      </c>
      <c r="H1103" s="15">
        <v>78.75</v>
      </c>
      <c r="I1103" s="15">
        <v>2.5</v>
      </c>
      <c r="J1103" s="15">
        <v>250</v>
      </c>
      <c r="K1103" s="15">
        <v>1500</v>
      </c>
      <c r="L1103" s="15">
        <v>0.5</v>
      </c>
      <c r="M1103" s="15">
        <v>0.1</v>
      </c>
      <c r="N1103" s="15">
        <v>56</v>
      </c>
      <c r="O1103" s="15">
        <v>150</v>
      </c>
      <c r="P1103" s="15">
        <v>1</v>
      </c>
      <c r="Q1103" s="15" t="s">
        <v>910</v>
      </c>
    </row>
    <row r="1104" spans="1:17" ht="14.5">
      <c r="A1104" s="3" t="s">
        <v>8688</v>
      </c>
      <c r="B1104" s="15" t="s">
        <v>1</v>
      </c>
      <c r="C1104" s="15" t="s">
        <v>8160</v>
      </c>
      <c r="D1104" s="15">
        <v>200</v>
      </c>
      <c r="E1104" s="15">
        <v>5</v>
      </c>
      <c r="F1104" s="15">
        <v>7.11</v>
      </c>
      <c r="G1104" s="15">
        <v>7.5</v>
      </c>
      <c r="H1104" s="15">
        <v>7.86</v>
      </c>
      <c r="I1104" s="15">
        <v>5</v>
      </c>
      <c r="J1104" s="15">
        <v>10</v>
      </c>
      <c r="K1104" s="15">
        <v>50</v>
      </c>
      <c r="L1104" s="15">
        <v>1</v>
      </c>
      <c r="M1104" s="15">
        <v>0.5</v>
      </c>
      <c r="N1104" s="15">
        <v>5</v>
      </c>
      <c r="O1104" s="15">
        <v>150</v>
      </c>
      <c r="P1104" s="15">
        <v>1</v>
      </c>
      <c r="Q1104" s="15" t="s">
        <v>910</v>
      </c>
    </row>
    <row r="1105" spans="1:17" ht="14.5">
      <c r="A1105" s="3" t="s">
        <v>8689</v>
      </c>
      <c r="B1105" s="15" t="s">
        <v>1</v>
      </c>
      <c r="C1105" s="15" t="s">
        <v>8160</v>
      </c>
      <c r="D1105" s="15">
        <v>200</v>
      </c>
      <c r="E1105" s="15">
        <v>5</v>
      </c>
      <c r="F1105" s="15">
        <v>7.79</v>
      </c>
      <c r="G1105" s="15">
        <v>8.1999999999999993</v>
      </c>
      <c r="H1105" s="15">
        <v>8.61</v>
      </c>
      <c r="I1105" s="15">
        <v>5</v>
      </c>
      <c r="J1105" s="15">
        <v>10</v>
      </c>
      <c r="K1105" s="15">
        <v>50</v>
      </c>
      <c r="L1105" s="15">
        <v>1</v>
      </c>
      <c r="M1105" s="15">
        <v>0.5</v>
      </c>
      <c r="N1105" s="15">
        <v>6</v>
      </c>
      <c r="O1105" s="15">
        <v>150</v>
      </c>
      <c r="P1105" s="15">
        <v>1</v>
      </c>
      <c r="Q1105" s="15" t="s">
        <v>910</v>
      </c>
    </row>
    <row r="1106" spans="1:17" ht="14.5">
      <c r="A1106" s="3" t="s">
        <v>8690</v>
      </c>
      <c r="B1106" s="15" t="s">
        <v>1</v>
      </c>
      <c r="C1106" s="15" t="s">
        <v>8160</v>
      </c>
      <c r="D1106" s="15">
        <v>200</v>
      </c>
      <c r="E1106" s="15">
        <v>5</v>
      </c>
      <c r="F1106" s="15">
        <v>8.65</v>
      </c>
      <c r="G1106" s="15">
        <v>9.1</v>
      </c>
      <c r="H1106" s="15">
        <v>9.56</v>
      </c>
      <c r="I1106" s="15">
        <v>5</v>
      </c>
      <c r="J1106" s="15">
        <v>10</v>
      </c>
      <c r="K1106" s="15">
        <v>50</v>
      </c>
      <c r="L1106" s="15">
        <v>1</v>
      </c>
      <c r="M1106" s="15">
        <v>0.5</v>
      </c>
      <c r="N1106" s="15">
        <v>7</v>
      </c>
      <c r="O1106" s="15">
        <v>150</v>
      </c>
      <c r="P1106" s="15">
        <v>1</v>
      </c>
      <c r="Q1106" s="15" t="s">
        <v>910</v>
      </c>
    </row>
    <row r="1107" spans="1:17" ht="14.5">
      <c r="A1107" s="3" t="s">
        <v>8691</v>
      </c>
      <c r="B1107" s="15" t="s">
        <v>1</v>
      </c>
      <c r="C1107" s="15" t="s">
        <v>8783</v>
      </c>
      <c r="D1107" s="15">
        <v>500</v>
      </c>
      <c r="E1107" s="15">
        <v>5</v>
      </c>
      <c r="F1107" s="15"/>
      <c r="G1107" s="15">
        <v>2.4</v>
      </c>
      <c r="H1107" s="15"/>
      <c r="I1107" s="15">
        <v>20</v>
      </c>
      <c r="J1107" s="15">
        <v>30</v>
      </c>
      <c r="K1107" s="15">
        <v>1200</v>
      </c>
      <c r="L1107" s="15">
        <v>0.25</v>
      </c>
      <c r="M1107" s="15">
        <v>100</v>
      </c>
      <c r="N1107" s="15">
        <v>1</v>
      </c>
      <c r="O1107" s="15">
        <v>150</v>
      </c>
      <c r="P1107" s="15">
        <v>1</v>
      </c>
      <c r="Q1107" s="15" t="s">
        <v>910</v>
      </c>
    </row>
    <row r="1108" spans="1:17" ht="14.5">
      <c r="A1108" s="3" t="s">
        <v>8692</v>
      </c>
      <c r="B1108" s="15" t="s">
        <v>1</v>
      </c>
      <c r="C1108" s="15" t="s">
        <v>8783</v>
      </c>
      <c r="D1108" s="15">
        <v>500</v>
      </c>
      <c r="E1108" s="15">
        <v>5</v>
      </c>
      <c r="F1108" s="15"/>
      <c r="G1108" s="15">
        <v>3</v>
      </c>
      <c r="H1108" s="15"/>
      <c r="I1108" s="15">
        <v>20</v>
      </c>
      <c r="J1108" s="15">
        <v>29</v>
      </c>
      <c r="K1108" s="15">
        <v>1600</v>
      </c>
      <c r="L1108" s="15">
        <v>0.25</v>
      </c>
      <c r="M1108" s="15">
        <v>50</v>
      </c>
      <c r="N1108" s="15">
        <v>1</v>
      </c>
      <c r="O1108" s="15">
        <v>150</v>
      </c>
      <c r="P1108" s="15">
        <v>1</v>
      </c>
      <c r="Q1108" s="15" t="s">
        <v>910</v>
      </c>
    </row>
    <row r="1109" spans="1:17" ht="14.5">
      <c r="A1109" s="3" t="s">
        <v>8693</v>
      </c>
      <c r="B1109" s="15" t="s">
        <v>1</v>
      </c>
      <c r="C1109" s="15" t="s">
        <v>8783</v>
      </c>
      <c r="D1109" s="15">
        <v>500</v>
      </c>
      <c r="E1109" s="15">
        <v>5</v>
      </c>
      <c r="F1109" s="15"/>
      <c r="G1109" s="15">
        <v>3.3</v>
      </c>
      <c r="H1109" s="15"/>
      <c r="I1109" s="15">
        <v>20</v>
      </c>
      <c r="J1109" s="15">
        <v>28</v>
      </c>
      <c r="K1109" s="15">
        <v>1600</v>
      </c>
      <c r="L1109" s="15">
        <v>0.25</v>
      </c>
      <c r="M1109" s="15">
        <v>25</v>
      </c>
      <c r="N1109" s="15">
        <v>1</v>
      </c>
      <c r="O1109" s="15">
        <v>150</v>
      </c>
      <c r="P1109" s="15">
        <v>1</v>
      </c>
      <c r="Q1109" s="15" t="s">
        <v>910</v>
      </c>
    </row>
    <row r="1110" spans="1:17" ht="14.5">
      <c r="A1110" s="3" t="s">
        <v>8694</v>
      </c>
      <c r="B1110" s="15" t="s">
        <v>1</v>
      </c>
      <c r="C1110" s="15" t="s">
        <v>8783</v>
      </c>
      <c r="D1110" s="15">
        <v>500</v>
      </c>
      <c r="E1110" s="15">
        <v>5</v>
      </c>
      <c r="F1110" s="15"/>
      <c r="G1110" s="15">
        <v>3.6</v>
      </c>
      <c r="H1110" s="15"/>
      <c r="I1110" s="15">
        <v>20</v>
      </c>
      <c r="J1110" s="15">
        <v>24</v>
      </c>
      <c r="K1110" s="15">
        <v>1700</v>
      </c>
      <c r="L1110" s="15">
        <v>0.25</v>
      </c>
      <c r="M1110" s="15">
        <v>15</v>
      </c>
      <c r="N1110" s="15">
        <v>1</v>
      </c>
      <c r="O1110" s="15">
        <v>150</v>
      </c>
      <c r="P1110" s="15">
        <v>1</v>
      </c>
      <c r="Q1110" s="15" t="s">
        <v>910</v>
      </c>
    </row>
    <row r="1111" spans="1:17" ht="14.5">
      <c r="A1111" s="3" t="s">
        <v>8695</v>
      </c>
      <c r="B1111" s="15" t="s">
        <v>1</v>
      </c>
      <c r="C1111" s="15" t="s">
        <v>8783</v>
      </c>
      <c r="D1111" s="15">
        <v>500</v>
      </c>
      <c r="E1111" s="15">
        <v>5</v>
      </c>
      <c r="F1111" s="15"/>
      <c r="G1111" s="15">
        <v>3.9</v>
      </c>
      <c r="H1111" s="15"/>
      <c r="I1111" s="15">
        <v>20</v>
      </c>
      <c r="J1111" s="15">
        <v>23</v>
      </c>
      <c r="K1111" s="15">
        <v>1900</v>
      </c>
      <c r="L1111" s="15">
        <v>0.25</v>
      </c>
      <c r="M1111" s="15">
        <v>10</v>
      </c>
      <c r="N1111" s="15">
        <v>1</v>
      </c>
      <c r="O1111" s="15">
        <v>150</v>
      </c>
      <c r="P1111" s="15">
        <v>1</v>
      </c>
      <c r="Q1111" s="15" t="s">
        <v>910</v>
      </c>
    </row>
    <row r="1112" spans="1:17" ht="14.5">
      <c r="A1112" s="3" t="s">
        <v>8696</v>
      </c>
      <c r="B1112" s="15" t="s">
        <v>1</v>
      </c>
      <c r="C1112" s="15" t="s">
        <v>8783</v>
      </c>
      <c r="D1112" s="15">
        <v>500</v>
      </c>
      <c r="E1112" s="15">
        <v>5</v>
      </c>
      <c r="F1112" s="15"/>
      <c r="G1112" s="15">
        <v>4.3</v>
      </c>
      <c r="H1112" s="15"/>
      <c r="I1112" s="15">
        <v>20</v>
      </c>
      <c r="J1112" s="15">
        <v>22</v>
      </c>
      <c r="K1112" s="15">
        <v>2000</v>
      </c>
      <c r="L1112" s="15">
        <v>0.25</v>
      </c>
      <c r="M1112" s="15">
        <v>5</v>
      </c>
      <c r="N1112" s="15">
        <v>1</v>
      </c>
      <c r="O1112" s="15">
        <v>150</v>
      </c>
      <c r="P1112" s="15">
        <v>1</v>
      </c>
      <c r="Q1112" s="15" t="s">
        <v>910</v>
      </c>
    </row>
    <row r="1113" spans="1:17" ht="14.5">
      <c r="A1113" s="3" t="s">
        <v>8697</v>
      </c>
      <c r="B1113" s="15" t="s">
        <v>1</v>
      </c>
      <c r="C1113" s="15" t="s">
        <v>8783</v>
      </c>
      <c r="D1113" s="15">
        <v>500</v>
      </c>
      <c r="E1113" s="15">
        <v>5</v>
      </c>
      <c r="F1113" s="15"/>
      <c r="G1113" s="15">
        <v>4.7</v>
      </c>
      <c r="H1113" s="15"/>
      <c r="I1113" s="15">
        <v>20</v>
      </c>
      <c r="J1113" s="15">
        <v>19</v>
      </c>
      <c r="K1113" s="15">
        <v>1900</v>
      </c>
      <c r="L1113" s="15">
        <v>0.25</v>
      </c>
      <c r="M1113" s="15">
        <v>5</v>
      </c>
      <c r="N1113" s="15">
        <v>2</v>
      </c>
      <c r="O1113" s="15">
        <v>150</v>
      </c>
      <c r="P1113" s="15">
        <v>1</v>
      </c>
      <c r="Q1113" s="15" t="s">
        <v>910</v>
      </c>
    </row>
    <row r="1114" spans="1:17" ht="14.5">
      <c r="A1114" s="3" t="s">
        <v>8698</v>
      </c>
      <c r="B1114" s="15" t="s">
        <v>1</v>
      </c>
      <c r="C1114" s="15" t="s">
        <v>8783</v>
      </c>
      <c r="D1114" s="15">
        <v>500</v>
      </c>
      <c r="E1114" s="15">
        <v>5</v>
      </c>
      <c r="F1114" s="15"/>
      <c r="G1114" s="15">
        <v>5.0999999999999996</v>
      </c>
      <c r="H1114" s="15"/>
      <c r="I1114" s="15">
        <v>20</v>
      </c>
      <c r="J1114" s="15">
        <v>17</v>
      </c>
      <c r="K1114" s="15">
        <v>1600</v>
      </c>
      <c r="L1114" s="15">
        <v>0.25</v>
      </c>
      <c r="M1114" s="15">
        <v>5</v>
      </c>
      <c r="N1114" s="15">
        <v>2</v>
      </c>
      <c r="O1114" s="15">
        <v>150</v>
      </c>
      <c r="P1114" s="15">
        <v>1</v>
      </c>
      <c r="Q1114" s="15" t="s">
        <v>910</v>
      </c>
    </row>
    <row r="1115" spans="1:17" ht="14.5">
      <c r="A1115" s="3" t="s">
        <v>8699</v>
      </c>
      <c r="B1115" s="15" t="s">
        <v>1</v>
      </c>
      <c r="C1115" s="15" t="s">
        <v>8783</v>
      </c>
      <c r="D1115" s="15">
        <v>500</v>
      </c>
      <c r="E1115" s="15">
        <v>5</v>
      </c>
      <c r="F1115" s="15"/>
      <c r="G1115" s="15">
        <v>5.6</v>
      </c>
      <c r="H1115" s="15"/>
      <c r="I1115" s="15">
        <v>20</v>
      </c>
      <c r="J1115" s="15">
        <v>11</v>
      </c>
      <c r="K1115" s="15">
        <v>1600</v>
      </c>
      <c r="L1115" s="15">
        <v>0.25</v>
      </c>
      <c r="M1115" s="15">
        <v>5</v>
      </c>
      <c r="N1115" s="15">
        <v>3</v>
      </c>
      <c r="O1115" s="15">
        <v>150</v>
      </c>
      <c r="P1115" s="15">
        <v>1</v>
      </c>
      <c r="Q1115" s="15" t="s">
        <v>910</v>
      </c>
    </row>
    <row r="1116" spans="1:17" ht="14.5">
      <c r="A1116" s="3" t="s">
        <v>8700</v>
      </c>
      <c r="B1116" s="15" t="s">
        <v>1</v>
      </c>
      <c r="C1116" s="15" t="s">
        <v>8783</v>
      </c>
      <c r="D1116" s="15">
        <v>500</v>
      </c>
      <c r="E1116" s="15">
        <v>5</v>
      </c>
      <c r="F1116" s="15"/>
      <c r="G1116" s="15">
        <v>6.2</v>
      </c>
      <c r="H1116" s="15"/>
      <c r="I1116" s="15">
        <v>20</v>
      </c>
      <c r="J1116" s="15">
        <v>7</v>
      </c>
      <c r="K1116" s="15">
        <v>1000</v>
      </c>
      <c r="L1116" s="15">
        <v>0.25</v>
      </c>
      <c r="M1116" s="15">
        <v>5</v>
      </c>
      <c r="N1116" s="15">
        <v>4</v>
      </c>
      <c r="O1116" s="15">
        <v>150</v>
      </c>
      <c r="P1116" s="15">
        <v>1</v>
      </c>
      <c r="Q1116" s="15" t="s">
        <v>910</v>
      </c>
    </row>
    <row r="1117" spans="1:17" ht="14.5">
      <c r="A1117" s="3" t="s">
        <v>8701</v>
      </c>
      <c r="B1117" s="15" t="s">
        <v>1</v>
      </c>
      <c r="C1117" s="15" t="s">
        <v>8783</v>
      </c>
      <c r="D1117" s="15">
        <v>500</v>
      </c>
      <c r="E1117" s="15">
        <v>5</v>
      </c>
      <c r="F1117" s="15"/>
      <c r="G1117" s="15">
        <v>6.8</v>
      </c>
      <c r="H1117" s="15"/>
      <c r="I1117" s="15">
        <v>20</v>
      </c>
      <c r="J1117" s="15">
        <v>5</v>
      </c>
      <c r="K1117" s="15">
        <v>750</v>
      </c>
      <c r="L1117" s="15">
        <v>0.25</v>
      </c>
      <c r="M1117" s="15">
        <v>3</v>
      </c>
      <c r="N1117" s="15">
        <v>5</v>
      </c>
      <c r="O1117" s="15">
        <v>150</v>
      </c>
      <c r="P1117" s="15">
        <v>1</v>
      </c>
      <c r="Q1117" s="15" t="s">
        <v>910</v>
      </c>
    </row>
    <row r="1118" spans="1:17" ht="14.5">
      <c r="A1118" s="3" t="s">
        <v>8702</v>
      </c>
      <c r="B1118" s="15" t="s">
        <v>1</v>
      </c>
      <c r="C1118" s="15" t="s">
        <v>8783</v>
      </c>
      <c r="D1118" s="15">
        <v>500</v>
      </c>
      <c r="E1118" s="15">
        <v>5</v>
      </c>
      <c r="F1118" s="15"/>
      <c r="G1118" s="15">
        <v>7.5</v>
      </c>
      <c r="H1118" s="15"/>
      <c r="I1118" s="15">
        <v>20</v>
      </c>
      <c r="J1118" s="15">
        <v>6</v>
      </c>
      <c r="K1118" s="15">
        <v>500</v>
      </c>
      <c r="L1118" s="15">
        <v>0.25</v>
      </c>
      <c r="M1118" s="15">
        <v>3</v>
      </c>
      <c r="N1118" s="15">
        <v>6</v>
      </c>
      <c r="O1118" s="15">
        <v>150</v>
      </c>
      <c r="P1118" s="15">
        <v>1</v>
      </c>
      <c r="Q1118" s="15" t="s">
        <v>910</v>
      </c>
    </row>
    <row r="1119" spans="1:17" ht="14.5">
      <c r="A1119" s="3" t="s">
        <v>8703</v>
      </c>
      <c r="B1119" s="15" t="s">
        <v>1</v>
      </c>
      <c r="C1119" s="15" t="s">
        <v>8783</v>
      </c>
      <c r="D1119" s="15">
        <v>500</v>
      </c>
      <c r="E1119" s="15">
        <v>5</v>
      </c>
      <c r="F1119" s="15"/>
      <c r="G1119" s="15">
        <v>8.1999999999999993</v>
      </c>
      <c r="H1119" s="15"/>
      <c r="I1119" s="15">
        <v>20</v>
      </c>
      <c r="J1119" s="15">
        <v>8</v>
      </c>
      <c r="K1119" s="15">
        <v>500</v>
      </c>
      <c r="L1119" s="15">
        <v>0.25</v>
      </c>
      <c r="M1119" s="15">
        <v>3</v>
      </c>
      <c r="N1119" s="15">
        <v>6.5</v>
      </c>
      <c r="O1119" s="15">
        <v>150</v>
      </c>
      <c r="P1119" s="15">
        <v>1</v>
      </c>
      <c r="Q1119" s="15" t="s">
        <v>910</v>
      </c>
    </row>
    <row r="1120" spans="1:17" ht="14.5">
      <c r="A1120" s="3" t="s">
        <v>8704</v>
      </c>
      <c r="B1120" s="15" t="s">
        <v>1</v>
      </c>
      <c r="C1120" s="15" t="s">
        <v>8783</v>
      </c>
      <c r="D1120" s="15">
        <v>500</v>
      </c>
      <c r="E1120" s="15">
        <v>5</v>
      </c>
      <c r="F1120" s="15"/>
      <c r="G1120" s="15">
        <v>9.1</v>
      </c>
      <c r="H1120" s="15"/>
      <c r="I1120" s="15">
        <v>20</v>
      </c>
      <c r="J1120" s="15">
        <v>10</v>
      </c>
      <c r="K1120" s="15">
        <v>600</v>
      </c>
      <c r="L1120" s="15">
        <v>0.25</v>
      </c>
      <c r="M1120" s="15">
        <v>3</v>
      </c>
      <c r="N1120" s="15">
        <v>7</v>
      </c>
      <c r="O1120" s="15">
        <v>150</v>
      </c>
      <c r="P1120" s="15">
        <v>1</v>
      </c>
      <c r="Q1120" s="15" t="s">
        <v>910</v>
      </c>
    </row>
    <row r="1121" spans="1:17" ht="14.5">
      <c r="A1121" s="3" t="s">
        <v>8705</v>
      </c>
      <c r="B1121" s="15" t="s">
        <v>1</v>
      </c>
      <c r="C1121" s="15" t="s">
        <v>8783</v>
      </c>
      <c r="D1121" s="15">
        <v>500</v>
      </c>
      <c r="E1121" s="15">
        <v>5</v>
      </c>
      <c r="F1121" s="15"/>
      <c r="G1121" s="15">
        <v>10</v>
      </c>
      <c r="H1121" s="15"/>
      <c r="I1121" s="15">
        <v>20</v>
      </c>
      <c r="J1121" s="15">
        <v>17</v>
      </c>
      <c r="K1121" s="15">
        <v>600</v>
      </c>
      <c r="L1121" s="15">
        <v>0.25</v>
      </c>
      <c r="M1121" s="15">
        <v>3</v>
      </c>
      <c r="N1121" s="15">
        <v>8</v>
      </c>
      <c r="O1121" s="15">
        <v>150</v>
      </c>
      <c r="P1121" s="15">
        <v>1</v>
      </c>
      <c r="Q1121" s="15" t="s">
        <v>910</v>
      </c>
    </row>
    <row r="1122" spans="1:17" ht="14.5">
      <c r="A1122" s="3" t="s">
        <v>8706</v>
      </c>
      <c r="B1122" s="15" t="s">
        <v>1</v>
      </c>
      <c r="C1122" s="15" t="s">
        <v>8783</v>
      </c>
      <c r="D1122" s="15">
        <v>500</v>
      </c>
      <c r="E1122" s="15">
        <v>5</v>
      </c>
      <c r="F1122" s="15"/>
      <c r="G1122" s="15">
        <v>11</v>
      </c>
      <c r="H1122" s="15"/>
      <c r="I1122" s="15">
        <v>20</v>
      </c>
      <c r="J1122" s="15">
        <v>22</v>
      </c>
      <c r="K1122" s="15">
        <v>600</v>
      </c>
      <c r="L1122" s="15">
        <v>0.25</v>
      </c>
      <c r="M1122" s="15">
        <v>2</v>
      </c>
      <c r="N1122" s="15">
        <v>8.4</v>
      </c>
      <c r="O1122" s="15">
        <v>150</v>
      </c>
      <c r="P1122" s="15">
        <v>1</v>
      </c>
      <c r="Q1122" s="15" t="s">
        <v>910</v>
      </c>
    </row>
    <row r="1123" spans="1:17" ht="14.5">
      <c r="A1123" s="3" t="s">
        <v>8707</v>
      </c>
      <c r="B1123" s="15" t="s">
        <v>1</v>
      </c>
      <c r="C1123" s="15" t="s">
        <v>8783</v>
      </c>
      <c r="D1123" s="15">
        <v>500</v>
      </c>
      <c r="E1123" s="15">
        <v>5</v>
      </c>
      <c r="F1123" s="15"/>
      <c r="G1123" s="15">
        <v>12</v>
      </c>
      <c r="H1123" s="15"/>
      <c r="I1123" s="15">
        <v>20</v>
      </c>
      <c r="J1123" s="15">
        <v>30</v>
      </c>
      <c r="K1123" s="15">
        <v>600</v>
      </c>
      <c r="L1123" s="15">
        <v>0.25</v>
      </c>
      <c r="M1123" s="15">
        <v>1</v>
      </c>
      <c r="N1123" s="15">
        <v>9.1</v>
      </c>
      <c r="O1123" s="15">
        <v>150</v>
      </c>
      <c r="P1123" s="15">
        <v>1</v>
      </c>
      <c r="Q1123" s="15" t="s">
        <v>910</v>
      </c>
    </row>
    <row r="1124" spans="1:17" ht="14.5">
      <c r="A1124" s="3" t="s">
        <v>8708</v>
      </c>
      <c r="B1124" s="15" t="s">
        <v>1</v>
      </c>
      <c r="C1124" s="15" t="s">
        <v>8783</v>
      </c>
      <c r="D1124" s="15">
        <v>500</v>
      </c>
      <c r="E1124" s="15">
        <v>5</v>
      </c>
      <c r="F1124" s="15"/>
      <c r="G1124" s="15">
        <v>13</v>
      </c>
      <c r="H1124" s="15"/>
      <c r="I1124" s="15">
        <v>9.5</v>
      </c>
      <c r="J1124" s="15">
        <v>13</v>
      </c>
      <c r="K1124" s="15">
        <v>600</v>
      </c>
      <c r="L1124" s="15">
        <v>0.25</v>
      </c>
      <c r="M1124" s="15">
        <v>0.5</v>
      </c>
      <c r="N1124" s="15">
        <v>9.9</v>
      </c>
      <c r="O1124" s="15">
        <v>150</v>
      </c>
      <c r="P1124" s="15">
        <v>1</v>
      </c>
      <c r="Q1124" s="15" t="s">
        <v>910</v>
      </c>
    </row>
    <row r="1125" spans="1:17" ht="14.5">
      <c r="A1125" s="3" t="s">
        <v>8709</v>
      </c>
      <c r="B1125" s="15" t="s">
        <v>1</v>
      </c>
      <c r="C1125" s="15" t="s">
        <v>8783</v>
      </c>
      <c r="D1125" s="15">
        <v>500</v>
      </c>
      <c r="E1125" s="15">
        <v>5</v>
      </c>
      <c r="F1125" s="15"/>
      <c r="G1125" s="15">
        <v>15</v>
      </c>
      <c r="H1125" s="15"/>
      <c r="I1125" s="15">
        <v>8.5</v>
      </c>
      <c r="J1125" s="15">
        <v>16</v>
      </c>
      <c r="K1125" s="15">
        <v>600</v>
      </c>
      <c r="L1125" s="15">
        <v>0.25</v>
      </c>
      <c r="M1125" s="15">
        <v>0.1</v>
      </c>
      <c r="N1125" s="15">
        <v>11</v>
      </c>
      <c r="O1125" s="15">
        <v>150</v>
      </c>
      <c r="P1125" s="15">
        <v>1</v>
      </c>
      <c r="Q1125" s="15" t="s">
        <v>910</v>
      </c>
    </row>
    <row r="1126" spans="1:17" ht="14.5">
      <c r="A1126" s="3" t="s">
        <v>8710</v>
      </c>
      <c r="B1126" s="15" t="s">
        <v>1</v>
      </c>
      <c r="C1126" s="15" t="s">
        <v>8783</v>
      </c>
      <c r="D1126" s="15">
        <v>500</v>
      </c>
      <c r="E1126" s="15">
        <v>5</v>
      </c>
      <c r="F1126" s="15"/>
      <c r="G1126" s="15">
        <v>16</v>
      </c>
      <c r="H1126" s="15"/>
      <c r="I1126" s="15">
        <v>7.8</v>
      </c>
      <c r="J1126" s="15">
        <v>17</v>
      </c>
      <c r="K1126" s="15">
        <v>600</v>
      </c>
      <c r="L1126" s="15">
        <v>0.25</v>
      </c>
      <c r="M1126" s="15">
        <v>0.1</v>
      </c>
      <c r="N1126" s="15">
        <v>12</v>
      </c>
      <c r="O1126" s="15">
        <v>150</v>
      </c>
      <c r="P1126" s="15">
        <v>1</v>
      </c>
      <c r="Q1126" s="15" t="s">
        <v>910</v>
      </c>
    </row>
    <row r="1127" spans="1:17" ht="14.5">
      <c r="A1127" s="3" t="s">
        <v>8711</v>
      </c>
      <c r="B1127" s="15" t="s">
        <v>1</v>
      </c>
      <c r="C1127" s="15" t="s">
        <v>8783</v>
      </c>
      <c r="D1127" s="15">
        <v>500</v>
      </c>
      <c r="E1127" s="15">
        <v>5</v>
      </c>
      <c r="F1127" s="15"/>
      <c r="G1127" s="15">
        <v>18</v>
      </c>
      <c r="H1127" s="15"/>
      <c r="I1127" s="15">
        <v>7</v>
      </c>
      <c r="J1127" s="15">
        <v>21</v>
      </c>
      <c r="K1127" s="15">
        <v>600</v>
      </c>
      <c r="L1127" s="15">
        <v>0.25</v>
      </c>
      <c r="M1127" s="15">
        <v>0.1</v>
      </c>
      <c r="N1127" s="15">
        <v>14</v>
      </c>
      <c r="O1127" s="15">
        <v>150</v>
      </c>
      <c r="P1127" s="15">
        <v>1</v>
      </c>
      <c r="Q1127" s="15" t="s">
        <v>910</v>
      </c>
    </row>
    <row r="1128" spans="1:17" ht="14.5">
      <c r="A1128" s="3" t="s">
        <v>8712</v>
      </c>
      <c r="B1128" s="15" t="s">
        <v>1</v>
      </c>
      <c r="C1128" s="15" t="s">
        <v>8783</v>
      </c>
      <c r="D1128" s="15">
        <v>500</v>
      </c>
      <c r="E1128" s="15">
        <v>5</v>
      </c>
      <c r="F1128" s="15"/>
      <c r="G1128" s="15">
        <v>20</v>
      </c>
      <c r="H1128" s="15"/>
      <c r="I1128" s="15">
        <v>6.2</v>
      </c>
      <c r="J1128" s="15">
        <v>25</v>
      </c>
      <c r="K1128" s="15">
        <v>600</v>
      </c>
      <c r="L1128" s="15">
        <v>0.25</v>
      </c>
      <c r="M1128" s="15">
        <v>0.1</v>
      </c>
      <c r="N1128" s="15">
        <v>15</v>
      </c>
      <c r="O1128" s="15">
        <v>150</v>
      </c>
      <c r="P1128" s="15">
        <v>1</v>
      </c>
      <c r="Q1128" s="15" t="s">
        <v>910</v>
      </c>
    </row>
    <row r="1129" spans="1:17" ht="14.5">
      <c r="A1129" s="3" t="s">
        <v>8713</v>
      </c>
      <c r="B1129" s="15" t="s">
        <v>1</v>
      </c>
      <c r="C1129" s="15" t="s">
        <v>8783</v>
      </c>
      <c r="D1129" s="15">
        <v>500</v>
      </c>
      <c r="E1129" s="15">
        <v>5</v>
      </c>
      <c r="F1129" s="15"/>
      <c r="G1129" s="15">
        <v>22</v>
      </c>
      <c r="H1129" s="15"/>
      <c r="I1129" s="15">
        <v>5.6</v>
      </c>
      <c r="J1129" s="15">
        <v>29</v>
      </c>
      <c r="K1129" s="15">
        <v>600</v>
      </c>
      <c r="L1129" s="15">
        <v>0.25</v>
      </c>
      <c r="M1129" s="15">
        <v>0.1</v>
      </c>
      <c r="N1129" s="15">
        <v>17</v>
      </c>
      <c r="O1129" s="15">
        <v>150</v>
      </c>
      <c r="P1129" s="15">
        <v>1</v>
      </c>
      <c r="Q1129" s="15" t="s">
        <v>910</v>
      </c>
    </row>
    <row r="1130" spans="1:17" ht="14.5">
      <c r="A1130" s="3" t="s">
        <v>8714</v>
      </c>
      <c r="B1130" s="15" t="s">
        <v>1</v>
      </c>
      <c r="C1130" s="15" t="s">
        <v>8783</v>
      </c>
      <c r="D1130" s="15">
        <v>500</v>
      </c>
      <c r="E1130" s="15">
        <v>5</v>
      </c>
      <c r="F1130" s="15"/>
      <c r="G1130" s="15">
        <v>24</v>
      </c>
      <c r="H1130" s="15"/>
      <c r="I1130" s="15">
        <v>5.2</v>
      </c>
      <c r="J1130" s="15">
        <v>33</v>
      </c>
      <c r="K1130" s="15">
        <v>600</v>
      </c>
      <c r="L1130" s="15">
        <v>0.25</v>
      </c>
      <c r="M1130" s="15">
        <v>0.1</v>
      </c>
      <c r="N1130" s="15">
        <v>18</v>
      </c>
      <c r="O1130" s="15">
        <v>150</v>
      </c>
      <c r="P1130" s="15">
        <v>1</v>
      </c>
      <c r="Q1130" s="15" t="s">
        <v>910</v>
      </c>
    </row>
    <row r="1131" spans="1:17" ht="14.5">
      <c r="A1131" s="3" t="s">
        <v>8715</v>
      </c>
      <c r="B1131" s="15" t="s">
        <v>1</v>
      </c>
      <c r="C1131" s="15" t="s">
        <v>8783</v>
      </c>
      <c r="D1131" s="15">
        <v>500</v>
      </c>
      <c r="E1131" s="15">
        <v>5</v>
      </c>
      <c r="F1131" s="15"/>
      <c r="G1131" s="15">
        <v>27</v>
      </c>
      <c r="H1131" s="15"/>
      <c r="I1131" s="15">
        <v>4.5999999999999996</v>
      </c>
      <c r="J1131" s="15">
        <v>41</v>
      </c>
      <c r="K1131" s="15">
        <v>600</v>
      </c>
      <c r="L1131" s="15">
        <v>0.25</v>
      </c>
      <c r="M1131" s="15">
        <v>0.1</v>
      </c>
      <c r="N1131" s="15">
        <v>21</v>
      </c>
      <c r="O1131" s="15">
        <v>150</v>
      </c>
      <c r="P1131" s="15">
        <v>1</v>
      </c>
      <c r="Q1131" s="15" t="s">
        <v>910</v>
      </c>
    </row>
    <row r="1132" spans="1:17" ht="14.5">
      <c r="A1132" s="3" t="s">
        <v>8716</v>
      </c>
      <c r="B1132" s="15" t="s">
        <v>1</v>
      </c>
      <c r="C1132" s="15" t="s">
        <v>8783</v>
      </c>
      <c r="D1132" s="15">
        <v>500</v>
      </c>
      <c r="E1132" s="15">
        <v>5</v>
      </c>
      <c r="F1132" s="15"/>
      <c r="G1132" s="15">
        <v>30</v>
      </c>
      <c r="H1132" s="15"/>
      <c r="I1132" s="15">
        <v>4.2</v>
      </c>
      <c r="J1132" s="15">
        <v>49</v>
      </c>
      <c r="K1132" s="15">
        <v>600</v>
      </c>
      <c r="L1132" s="15">
        <v>0.25</v>
      </c>
      <c r="M1132" s="15">
        <v>0.1</v>
      </c>
      <c r="N1132" s="15">
        <v>23</v>
      </c>
      <c r="O1132" s="15">
        <v>150</v>
      </c>
      <c r="P1132" s="15">
        <v>1</v>
      </c>
      <c r="Q1132" s="15" t="s">
        <v>910</v>
      </c>
    </row>
    <row r="1133" spans="1:17" ht="14.5">
      <c r="A1133" s="3" t="s">
        <v>8717</v>
      </c>
      <c r="B1133" s="15" t="s">
        <v>1</v>
      </c>
      <c r="C1133" s="15" t="s">
        <v>8783</v>
      </c>
      <c r="D1133" s="15">
        <v>500</v>
      </c>
      <c r="E1133" s="15">
        <v>5</v>
      </c>
      <c r="F1133" s="15"/>
      <c r="G1133" s="15">
        <v>33</v>
      </c>
      <c r="H1133" s="15"/>
      <c r="I1133" s="15">
        <v>3.8</v>
      </c>
      <c r="J1133" s="15">
        <v>58</v>
      </c>
      <c r="K1133" s="15">
        <v>700</v>
      </c>
      <c r="L1133" s="15">
        <v>0.25</v>
      </c>
      <c r="M1133" s="15">
        <v>0.1</v>
      </c>
      <c r="N1133" s="15">
        <v>25</v>
      </c>
      <c r="O1133" s="15">
        <v>150</v>
      </c>
      <c r="P1133" s="15">
        <v>1</v>
      </c>
      <c r="Q1133" s="15" t="s">
        <v>910</v>
      </c>
    </row>
    <row r="1134" spans="1:17" ht="14.5">
      <c r="A1134" s="3" t="s">
        <v>8718</v>
      </c>
      <c r="B1134" s="15" t="s">
        <v>1</v>
      </c>
      <c r="C1134" s="15" t="s">
        <v>8783</v>
      </c>
      <c r="D1134" s="15">
        <v>500</v>
      </c>
      <c r="E1134" s="15">
        <v>5</v>
      </c>
      <c r="F1134" s="15"/>
      <c r="G1134" s="15">
        <v>36</v>
      </c>
      <c r="H1134" s="15"/>
      <c r="I1134" s="15">
        <v>3.4</v>
      </c>
      <c r="J1134" s="15">
        <v>70</v>
      </c>
      <c r="K1134" s="15">
        <v>700</v>
      </c>
      <c r="L1134" s="15">
        <v>0.25</v>
      </c>
      <c r="M1134" s="15">
        <v>0.1</v>
      </c>
      <c r="N1134" s="15">
        <v>27</v>
      </c>
      <c r="O1134" s="15">
        <v>150</v>
      </c>
      <c r="P1134" s="15">
        <v>1</v>
      </c>
      <c r="Q1134" s="15" t="s">
        <v>910</v>
      </c>
    </row>
    <row r="1135" spans="1:17" ht="14.5">
      <c r="A1135" s="3" t="s">
        <v>8719</v>
      </c>
      <c r="B1135" s="15" t="s">
        <v>1</v>
      </c>
      <c r="C1135" s="15" t="s">
        <v>8783</v>
      </c>
      <c r="D1135" s="15">
        <v>500</v>
      </c>
      <c r="E1135" s="15">
        <v>5</v>
      </c>
      <c r="F1135" s="15"/>
      <c r="G1135" s="15">
        <v>39</v>
      </c>
      <c r="H1135" s="15"/>
      <c r="I1135" s="15">
        <v>3.2</v>
      </c>
      <c r="J1135" s="15">
        <v>80</v>
      </c>
      <c r="K1135" s="15">
        <v>800</v>
      </c>
      <c r="L1135" s="15">
        <v>0.25</v>
      </c>
      <c r="M1135" s="15">
        <v>0.1</v>
      </c>
      <c r="N1135" s="15">
        <v>30</v>
      </c>
      <c r="O1135" s="15">
        <v>150</v>
      </c>
      <c r="P1135" s="15">
        <v>1</v>
      </c>
      <c r="Q1135" s="15" t="s">
        <v>910</v>
      </c>
    </row>
    <row r="1136" spans="1:17" ht="14.5">
      <c r="A1136" s="3" t="s">
        <v>8720</v>
      </c>
      <c r="B1136" s="15" t="s">
        <v>1</v>
      </c>
      <c r="C1136" s="15" t="s">
        <v>8783</v>
      </c>
      <c r="D1136" s="15">
        <v>500</v>
      </c>
      <c r="E1136" s="15">
        <v>5</v>
      </c>
      <c r="F1136" s="15"/>
      <c r="G1136" s="15">
        <v>43</v>
      </c>
      <c r="H1136" s="15"/>
      <c r="I1136" s="15">
        <v>3</v>
      </c>
      <c r="J1136" s="15">
        <v>93</v>
      </c>
      <c r="K1136" s="15">
        <v>900</v>
      </c>
      <c r="L1136" s="15">
        <v>0.25</v>
      </c>
      <c r="M1136" s="15">
        <v>0.1</v>
      </c>
      <c r="N1136" s="15">
        <v>33</v>
      </c>
      <c r="O1136" s="15">
        <v>150</v>
      </c>
      <c r="P1136" s="15">
        <v>1</v>
      </c>
      <c r="Q1136" s="15" t="s">
        <v>910</v>
      </c>
    </row>
    <row r="1137" spans="1:17" ht="14.5">
      <c r="A1137" s="3" t="s">
        <v>8721</v>
      </c>
      <c r="B1137" s="15" t="s">
        <v>1</v>
      </c>
      <c r="C1137" s="15" t="s">
        <v>8783</v>
      </c>
      <c r="D1137" s="15">
        <v>500</v>
      </c>
      <c r="E1137" s="15">
        <v>5</v>
      </c>
      <c r="F1137" s="15"/>
      <c r="G1137" s="15">
        <v>47</v>
      </c>
      <c r="H1137" s="15"/>
      <c r="I1137" s="15">
        <v>2.7</v>
      </c>
      <c r="J1137" s="15">
        <v>105</v>
      </c>
      <c r="K1137" s="15">
        <v>1000</v>
      </c>
      <c r="L1137" s="15">
        <v>0.25</v>
      </c>
      <c r="M1137" s="15">
        <v>0.1</v>
      </c>
      <c r="N1137" s="15">
        <v>36</v>
      </c>
      <c r="O1137" s="15">
        <v>150</v>
      </c>
      <c r="P1137" s="15">
        <v>1</v>
      </c>
      <c r="Q1137" s="15" t="s">
        <v>910</v>
      </c>
    </row>
    <row r="1138" spans="1:17" ht="14.5">
      <c r="A1138" s="3" t="s">
        <v>8722</v>
      </c>
      <c r="B1138" s="15" t="s">
        <v>1</v>
      </c>
      <c r="C1138" s="15" t="s">
        <v>8783</v>
      </c>
      <c r="D1138" s="15">
        <v>500</v>
      </c>
      <c r="E1138" s="15">
        <v>5</v>
      </c>
      <c r="F1138" s="15"/>
      <c r="G1138" s="15">
        <v>51</v>
      </c>
      <c r="H1138" s="15"/>
      <c r="I1138" s="15">
        <v>2.5</v>
      </c>
      <c r="J1138" s="15">
        <v>125</v>
      </c>
      <c r="K1138" s="15">
        <v>1100</v>
      </c>
      <c r="L1138" s="15">
        <v>0.25</v>
      </c>
      <c r="M1138" s="15">
        <v>0.1</v>
      </c>
      <c r="N1138" s="15">
        <v>39</v>
      </c>
      <c r="O1138" s="15">
        <v>150</v>
      </c>
      <c r="P1138" s="15">
        <v>1</v>
      </c>
      <c r="Q1138" s="15" t="s">
        <v>910</v>
      </c>
    </row>
    <row r="1139" spans="1:17" ht="14.5">
      <c r="A1139" s="3" t="s">
        <v>8723</v>
      </c>
      <c r="B1139" s="15" t="s">
        <v>1</v>
      </c>
      <c r="C1139" s="51" t="s">
        <v>8867</v>
      </c>
      <c r="D1139" s="15">
        <v>150</v>
      </c>
      <c r="E1139" s="15">
        <v>5</v>
      </c>
      <c r="F1139" s="15"/>
      <c r="G1139" s="15">
        <v>10</v>
      </c>
      <c r="H1139" s="15"/>
      <c r="I1139" s="15">
        <v>5</v>
      </c>
      <c r="J1139" s="15">
        <v>15</v>
      </c>
      <c r="K1139" s="15">
        <v>70</v>
      </c>
      <c r="L1139" s="15">
        <v>1</v>
      </c>
      <c r="M1139" s="15">
        <v>0.1</v>
      </c>
      <c r="N1139" s="15">
        <v>7.5</v>
      </c>
      <c r="O1139" s="15"/>
      <c r="P1139" s="15">
        <v>1</v>
      </c>
      <c r="Q1139" s="15" t="s">
        <v>910</v>
      </c>
    </row>
    <row r="1140" spans="1:17" ht="14.5">
      <c r="A1140" s="3" t="s">
        <v>8724</v>
      </c>
      <c r="B1140" s="15" t="s">
        <v>1</v>
      </c>
      <c r="C1140" s="51" t="s">
        <v>8867</v>
      </c>
      <c r="D1140" s="15">
        <v>150</v>
      </c>
      <c r="E1140" s="15">
        <v>5</v>
      </c>
      <c r="F1140" s="15"/>
      <c r="G1140" s="15">
        <v>11</v>
      </c>
      <c r="H1140" s="15"/>
      <c r="I1140" s="15">
        <v>5</v>
      </c>
      <c r="J1140" s="15">
        <v>20</v>
      </c>
      <c r="K1140" s="15">
        <v>70</v>
      </c>
      <c r="L1140" s="15">
        <v>1</v>
      </c>
      <c r="M1140" s="15">
        <v>0.1</v>
      </c>
      <c r="N1140" s="15">
        <v>8.5</v>
      </c>
      <c r="O1140" s="15"/>
      <c r="P1140" s="15">
        <v>1</v>
      </c>
      <c r="Q1140" s="15" t="s">
        <v>910</v>
      </c>
    </row>
    <row r="1141" spans="1:17" ht="14.5">
      <c r="A1141" s="3" t="s">
        <v>8725</v>
      </c>
      <c r="B1141" s="15" t="s">
        <v>1</v>
      </c>
      <c r="C1141" s="51" t="s">
        <v>8867</v>
      </c>
      <c r="D1141" s="15">
        <v>150</v>
      </c>
      <c r="E1141" s="15">
        <v>5</v>
      </c>
      <c r="F1141" s="15"/>
      <c r="G1141" s="15">
        <v>12</v>
      </c>
      <c r="H1141" s="15"/>
      <c r="I1141" s="15">
        <v>5</v>
      </c>
      <c r="J1141" s="15">
        <v>20</v>
      </c>
      <c r="K1141" s="15">
        <v>90</v>
      </c>
      <c r="L1141" s="15">
        <v>1</v>
      </c>
      <c r="M1141" s="15">
        <v>0.1</v>
      </c>
      <c r="N1141" s="15">
        <v>9</v>
      </c>
      <c r="O1141" s="15"/>
      <c r="P1141" s="15">
        <v>1</v>
      </c>
      <c r="Q1141" s="15" t="s">
        <v>910</v>
      </c>
    </row>
    <row r="1142" spans="1:17" ht="14.5">
      <c r="A1142" s="3" t="s">
        <v>8726</v>
      </c>
      <c r="B1142" s="15" t="s">
        <v>1</v>
      </c>
      <c r="C1142" s="51" t="s">
        <v>8867</v>
      </c>
      <c r="D1142" s="15">
        <v>150</v>
      </c>
      <c r="E1142" s="15">
        <v>5</v>
      </c>
      <c r="F1142" s="15"/>
      <c r="G1142" s="15">
        <v>13</v>
      </c>
      <c r="H1142" s="15"/>
      <c r="I1142" s="15">
        <v>5</v>
      </c>
      <c r="J1142" s="15">
        <v>25</v>
      </c>
      <c r="K1142" s="15">
        <v>110</v>
      </c>
      <c r="L1142" s="15">
        <v>1</v>
      </c>
      <c r="M1142" s="15">
        <v>0.1</v>
      </c>
      <c r="N1142" s="15">
        <v>10</v>
      </c>
      <c r="O1142" s="15"/>
      <c r="P1142" s="15">
        <v>1</v>
      </c>
      <c r="Q1142" s="15" t="s">
        <v>910</v>
      </c>
    </row>
    <row r="1143" spans="1:17" ht="14.5">
      <c r="A1143" s="3" t="s">
        <v>8727</v>
      </c>
      <c r="B1143" s="15" t="s">
        <v>1</v>
      </c>
      <c r="C1143" s="51" t="s">
        <v>8867</v>
      </c>
      <c r="D1143" s="15">
        <v>150</v>
      </c>
      <c r="E1143" s="15">
        <v>5</v>
      </c>
      <c r="F1143" s="15"/>
      <c r="G1143" s="15">
        <v>15</v>
      </c>
      <c r="H1143" s="15"/>
      <c r="I1143" s="15">
        <v>5</v>
      </c>
      <c r="J1143" s="15">
        <v>30</v>
      </c>
      <c r="K1143" s="15">
        <v>110</v>
      </c>
      <c r="L1143" s="15">
        <v>1</v>
      </c>
      <c r="M1143" s="15">
        <v>0.1</v>
      </c>
      <c r="N1143" s="15">
        <v>11</v>
      </c>
      <c r="O1143" s="15"/>
      <c r="P1143" s="15">
        <v>1</v>
      </c>
      <c r="Q1143" s="15" t="s">
        <v>910</v>
      </c>
    </row>
    <row r="1144" spans="1:17" ht="14.5">
      <c r="A1144" s="3" t="s">
        <v>8728</v>
      </c>
      <c r="B1144" s="15" t="s">
        <v>1</v>
      </c>
      <c r="C1144" s="51" t="s">
        <v>8867</v>
      </c>
      <c r="D1144" s="15">
        <v>150</v>
      </c>
      <c r="E1144" s="15">
        <v>5</v>
      </c>
      <c r="F1144" s="15"/>
      <c r="G1144" s="15">
        <v>16</v>
      </c>
      <c r="H1144" s="15"/>
      <c r="I1144" s="15">
        <v>5</v>
      </c>
      <c r="J1144" s="15">
        <v>40</v>
      </c>
      <c r="K1144" s="15">
        <v>170</v>
      </c>
      <c r="L1144" s="15">
        <v>1</v>
      </c>
      <c r="M1144" s="15">
        <v>0.1</v>
      </c>
      <c r="N1144" s="15">
        <v>12</v>
      </c>
      <c r="O1144" s="15"/>
      <c r="P1144" s="15">
        <v>1</v>
      </c>
      <c r="Q1144" s="15" t="s">
        <v>910</v>
      </c>
    </row>
    <row r="1145" spans="1:17" ht="14.5">
      <c r="A1145" s="3" t="s">
        <v>8729</v>
      </c>
      <c r="B1145" s="15" t="s">
        <v>1</v>
      </c>
      <c r="C1145" s="51" t="s">
        <v>8867</v>
      </c>
      <c r="D1145" s="15">
        <v>150</v>
      </c>
      <c r="E1145" s="15">
        <v>5</v>
      </c>
      <c r="F1145" s="15"/>
      <c r="G1145" s="15">
        <v>18</v>
      </c>
      <c r="H1145" s="15"/>
      <c r="I1145" s="15">
        <v>5</v>
      </c>
      <c r="J1145" s="15">
        <v>50</v>
      </c>
      <c r="K1145" s="15">
        <v>170</v>
      </c>
      <c r="L1145" s="15">
        <v>1</v>
      </c>
      <c r="M1145" s="15">
        <v>0.1</v>
      </c>
      <c r="N1145" s="15">
        <v>14</v>
      </c>
      <c r="O1145" s="15"/>
      <c r="P1145" s="15">
        <v>1</v>
      </c>
      <c r="Q1145" s="15" t="s">
        <v>910</v>
      </c>
    </row>
    <row r="1146" spans="1:17" ht="14.5">
      <c r="A1146" s="3" t="s">
        <v>8730</v>
      </c>
      <c r="B1146" s="15" t="s">
        <v>1</v>
      </c>
      <c r="C1146" s="51" t="s">
        <v>8867</v>
      </c>
      <c r="D1146" s="15">
        <v>150</v>
      </c>
      <c r="E1146" s="15">
        <v>5</v>
      </c>
      <c r="F1146" s="15"/>
      <c r="G1146" s="15">
        <v>20</v>
      </c>
      <c r="H1146" s="15"/>
      <c r="I1146" s="15">
        <v>5</v>
      </c>
      <c r="J1146" s="15">
        <v>50</v>
      </c>
      <c r="K1146" s="15">
        <v>220</v>
      </c>
      <c r="L1146" s="15">
        <v>1</v>
      </c>
      <c r="M1146" s="15">
        <v>0.1</v>
      </c>
      <c r="N1146" s="15">
        <v>15</v>
      </c>
      <c r="O1146" s="15"/>
      <c r="P1146" s="15">
        <v>1</v>
      </c>
      <c r="Q1146" s="15" t="s">
        <v>910</v>
      </c>
    </row>
    <row r="1147" spans="1:17" ht="14.5">
      <c r="A1147" s="3" t="s">
        <v>8731</v>
      </c>
      <c r="B1147" s="15" t="s">
        <v>1</v>
      </c>
      <c r="C1147" s="51" t="s">
        <v>8867</v>
      </c>
      <c r="D1147" s="15">
        <v>150</v>
      </c>
      <c r="E1147" s="15">
        <v>5</v>
      </c>
      <c r="F1147" s="15"/>
      <c r="G1147" s="15">
        <v>22</v>
      </c>
      <c r="H1147" s="15"/>
      <c r="I1147" s="15">
        <v>5</v>
      </c>
      <c r="J1147" s="15">
        <v>55</v>
      </c>
      <c r="K1147" s="15">
        <v>220</v>
      </c>
      <c r="L1147" s="15">
        <v>1</v>
      </c>
      <c r="M1147" s="15">
        <v>0.1</v>
      </c>
      <c r="N1147" s="15">
        <v>17</v>
      </c>
      <c r="O1147" s="15"/>
      <c r="P1147" s="15">
        <v>1</v>
      </c>
      <c r="Q1147" s="15" t="s">
        <v>910</v>
      </c>
    </row>
    <row r="1148" spans="1:17" ht="14.5">
      <c r="A1148" s="3" t="s">
        <v>8732</v>
      </c>
      <c r="B1148" s="15" t="s">
        <v>1</v>
      </c>
      <c r="C1148" s="51" t="s">
        <v>8867</v>
      </c>
      <c r="D1148" s="15">
        <v>150</v>
      </c>
      <c r="E1148" s="15">
        <v>5</v>
      </c>
      <c r="F1148" s="15"/>
      <c r="G1148" s="15">
        <v>24</v>
      </c>
      <c r="H1148" s="15"/>
      <c r="I1148" s="15">
        <v>5</v>
      </c>
      <c r="J1148" s="15">
        <v>80</v>
      </c>
      <c r="K1148" s="15">
        <v>220</v>
      </c>
      <c r="L1148" s="15">
        <v>1</v>
      </c>
      <c r="M1148" s="15">
        <v>0.1</v>
      </c>
      <c r="N1148" s="15">
        <v>18</v>
      </c>
      <c r="O1148" s="15"/>
      <c r="P1148" s="15">
        <v>1</v>
      </c>
      <c r="Q1148" s="15" t="s">
        <v>910</v>
      </c>
    </row>
    <row r="1149" spans="1:17" ht="14.5">
      <c r="A1149" s="3" t="s">
        <v>8733</v>
      </c>
      <c r="B1149" s="15" t="s">
        <v>1</v>
      </c>
      <c r="C1149" s="51" t="s">
        <v>8867</v>
      </c>
      <c r="D1149" s="15">
        <v>150</v>
      </c>
      <c r="E1149" s="15">
        <v>5</v>
      </c>
      <c r="F1149" s="15"/>
      <c r="G1149" s="15">
        <v>27</v>
      </c>
      <c r="H1149" s="15"/>
      <c r="I1149" s="15">
        <v>5</v>
      </c>
      <c r="J1149" s="15">
        <v>80</v>
      </c>
      <c r="K1149" s="15">
        <v>250</v>
      </c>
      <c r="L1149" s="15">
        <v>1</v>
      </c>
      <c r="M1149" s="15">
        <v>0.1</v>
      </c>
      <c r="N1149" s="15">
        <v>20</v>
      </c>
      <c r="O1149" s="15"/>
      <c r="P1149" s="15">
        <v>1</v>
      </c>
      <c r="Q1149" s="15" t="s">
        <v>910</v>
      </c>
    </row>
    <row r="1150" spans="1:17" ht="14.5">
      <c r="A1150" s="3" t="s">
        <v>8734</v>
      </c>
      <c r="B1150" s="15" t="s">
        <v>1</v>
      </c>
      <c r="C1150" s="51" t="s">
        <v>8867</v>
      </c>
      <c r="D1150" s="15">
        <v>150</v>
      </c>
      <c r="E1150" s="15">
        <v>5</v>
      </c>
      <c r="F1150" s="15"/>
      <c r="G1150" s="15">
        <v>2</v>
      </c>
      <c r="H1150" s="15"/>
      <c r="I1150" s="15">
        <v>5</v>
      </c>
      <c r="J1150" s="15">
        <v>100</v>
      </c>
      <c r="K1150" s="15">
        <v>600</v>
      </c>
      <c r="L1150" s="15">
        <v>1</v>
      </c>
      <c r="M1150" s="15">
        <v>100</v>
      </c>
      <c r="N1150" s="15">
        <v>1</v>
      </c>
      <c r="O1150" s="15"/>
      <c r="P1150" s="15">
        <v>1</v>
      </c>
      <c r="Q1150" s="15" t="s">
        <v>910</v>
      </c>
    </row>
    <row r="1151" spans="1:17" ht="14.5">
      <c r="A1151" s="3" t="s">
        <v>8735</v>
      </c>
      <c r="B1151" s="15" t="s">
        <v>1</v>
      </c>
      <c r="C1151" s="51" t="s">
        <v>8867</v>
      </c>
      <c r="D1151" s="15">
        <v>150</v>
      </c>
      <c r="E1151" s="15">
        <v>5</v>
      </c>
      <c r="F1151" s="15"/>
      <c r="G1151" s="15">
        <v>2.2000000000000002</v>
      </c>
      <c r="H1151" s="15"/>
      <c r="I1151" s="15">
        <v>5</v>
      </c>
      <c r="J1151" s="15">
        <v>100</v>
      </c>
      <c r="K1151" s="15">
        <v>600</v>
      </c>
      <c r="L1151" s="15">
        <v>1</v>
      </c>
      <c r="M1151" s="15">
        <v>100</v>
      </c>
      <c r="N1151" s="15">
        <v>1</v>
      </c>
      <c r="O1151" s="15"/>
      <c r="P1151" s="15">
        <v>1</v>
      </c>
      <c r="Q1151" s="15" t="s">
        <v>910</v>
      </c>
    </row>
    <row r="1152" spans="1:17" ht="14.5">
      <c r="A1152" s="3" t="s">
        <v>8736</v>
      </c>
      <c r="B1152" s="15" t="s">
        <v>1</v>
      </c>
      <c r="C1152" s="51" t="s">
        <v>8867</v>
      </c>
      <c r="D1152" s="15">
        <v>150</v>
      </c>
      <c r="E1152" s="15">
        <v>5</v>
      </c>
      <c r="F1152" s="15"/>
      <c r="G1152" s="15">
        <v>2.4</v>
      </c>
      <c r="H1152" s="15"/>
      <c r="I1152" s="15">
        <v>5</v>
      </c>
      <c r="J1152" s="15">
        <v>85</v>
      </c>
      <c r="K1152" s="15">
        <v>600</v>
      </c>
      <c r="L1152" s="15">
        <v>1</v>
      </c>
      <c r="M1152" s="15">
        <v>100</v>
      </c>
      <c r="N1152" s="15">
        <v>1</v>
      </c>
      <c r="O1152" s="15"/>
      <c r="P1152" s="15">
        <v>1</v>
      </c>
      <c r="Q1152" s="15" t="s">
        <v>910</v>
      </c>
    </row>
    <row r="1153" spans="1:17" ht="14.5">
      <c r="A1153" s="3" t="s">
        <v>8737</v>
      </c>
      <c r="B1153" s="15" t="s">
        <v>1</v>
      </c>
      <c r="C1153" s="51" t="s">
        <v>8867</v>
      </c>
      <c r="D1153" s="15">
        <v>150</v>
      </c>
      <c r="E1153" s="15">
        <v>5</v>
      </c>
      <c r="F1153" s="15"/>
      <c r="G1153" s="15">
        <v>2.7</v>
      </c>
      <c r="H1153" s="15"/>
      <c r="I1153" s="15">
        <v>5</v>
      </c>
      <c r="J1153" s="15">
        <v>83</v>
      </c>
      <c r="K1153" s="15">
        <v>500</v>
      </c>
      <c r="L1153" s="15">
        <v>1</v>
      </c>
      <c r="M1153" s="15">
        <v>75</v>
      </c>
      <c r="N1153" s="15">
        <v>1</v>
      </c>
      <c r="O1153" s="15"/>
      <c r="P1153" s="15">
        <v>1</v>
      </c>
      <c r="Q1153" s="15" t="s">
        <v>910</v>
      </c>
    </row>
    <row r="1154" spans="1:17" ht="14.5">
      <c r="A1154" s="3" t="s">
        <v>8738</v>
      </c>
      <c r="B1154" s="15" t="s">
        <v>1</v>
      </c>
      <c r="C1154" s="51" t="s">
        <v>8867</v>
      </c>
      <c r="D1154" s="15">
        <v>150</v>
      </c>
      <c r="E1154" s="15">
        <v>5</v>
      </c>
      <c r="F1154" s="15"/>
      <c r="G1154" s="15">
        <v>30</v>
      </c>
      <c r="H1154" s="15"/>
      <c r="I1154" s="15">
        <v>5</v>
      </c>
      <c r="J1154" s="15">
        <v>80</v>
      </c>
      <c r="K1154" s="15">
        <v>250</v>
      </c>
      <c r="L1154" s="15">
        <v>1</v>
      </c>
      <c r="M1154" s="15">
        <v>0.1</v>
      </c>
      <c r="N1154" s="15">
        <v>23</v>
      </c>
      <c r="O1154" s="15"/>
      <c r="P1154" s="15">
        <v>1</v>
      </c>
      <c r="Q1154" s="15" t="s">
        <v>910</v>
      </c>
    </row>
    <row r="1155" spans="1:17" ht="14.5">
      <c r="A1155" s="3" t="s">
        <v>8739</v>
      </c>
      <c r="B1155" s="15" t="s">
        <v>1</v>
      </c>
      <c r="C1155" s="51" t="s">
        <v>8867</v>
      </c>
      <c r="D1155" s="15">
        <v>150</v>
      </c>
      <c r="E1155" s="15">
        <v>5</v>
      </c>
      <c r="F1155" s="15"/>
      <c r="G1155" s="15">
        <v>33</v>
      </c>
      <c r="H1155" s="15"/>
      <c r="I1155" s="15">
        <v>5</v>
      </c>
      <c r="J1155" s="15">
        <v>80</v>
      </c>
      <c r="K1155" s="15">
        <v>250</v>
      </c>
      <c r="L1155" s="15">
        <v>1</v>
      </c>
      <c r="M1155" s="15">
        <v>0.1</v>
      </c>
      <c r="N1155" s="15">
        <v>25</v>
      </c>
      <c r="O1155" s="15"/>
      <c r="P1155" s="15">
        <v>1</v>
      </c>
      <c r="Q1155" s="15" t="s">
        <v>910</v>
      </c>
    </row>
    <row r="1156" spans="1:17" ht="14.5">
      <c r="A1156" s="3" t="s">
        <v>8740</v>
      </c>
      <c r="B1156" s="15" t="s">
        <v>1</v>
      </c>
      <c r="C1156" s="51" t="s">
        <v>8867</v>
      </c>
      <c r="D1156" s="15">
        <v>150</v>
      </c>
      <c r="E1156" s="15">
        <v>5</v>
      </c>
      <c r="F1156" s="15"/>
      <c r="G1156" s="15">
        <v>36</v>
      </c>
      <c r="H1156" s="15"/>
      <c r="I1156" s="15">
        <v>5</v>
      </c>
      <c r="J1156" s="15">
        <v>90</v>
      </c>
      <c r="K1156" s="15">
        <v>250</v>
      </c>
      <c r="L1156" s="15">
        <v>1</v>
      </c>
      <c r="M1156" s="15">
        <v>0.1</v>
      </c>
      <c r="N1156" s="15">
        <v>27</v>
      </c>
      <c r="O1156" s="15"/>
      <c r="P1156" s="15">
        <v>1</v>
      </c>
      <c r="Q1156" s="15" t="s">
        <v>910</v>
      </c>
    </row>
    <row r="1157" spans="1:17" ht="14.5">
      <c r="A1157" s="3" t="s">
        <v>8741</v>
      </c>
      <c r="B1157" s="15" t="s">
        <v>1</v>
      </c>
      <c r="C1157" s="51" t="s">
        <v>8867</v>
      </c>
      <c r="D1157" s="15">
        <v>150</v>
      </c>
      <c r="E1157" s="15">
        <v>5</v>
      </c>
      <c r="F1157" s="15"/>
      <c r="G1157" s="15">
        <v>39</v>
      </c>
      <c r="H1157" s="15"/>
      <c r="I1157" s="15">
        <v>5</v>
      </c>
      <c r="J1157" s="15">
        <v>90</v>
      </c>
      <c r="K1157" s="15">
        <v>300</v>
      </c>
      <c r="L1157" s="15">
        <v>1</v>
      </c>
      <c r="M1157" s="15">
        <v>0.1</v>
      </c>
      <c r="N1157" s="15">
        <v>29</v>
      </c>
      <c r="O1157" s="15"/>
      <c r="P1157" s="15">
        <v>1</v>
      </c>
      <c r="Q1157" s="15" t="s">
        <v>910</v>
      </c>
    </row>
    <row r="1158" spans="1:17" ht="14.5">
      <c r="A1158" s="3" t="s">
        <v>8742</v>
      </c>
      <c r="B1158" s="15" t="s">
        <v>1</v>
      </c>
      <c r="C1158" s="51" t="s">
        <v>8867</v>
      </c>
      <c r="D1158" s="15">
        <v>150</v>
      </c>
      <c r="E1158" s="15">
        <v>5</v>
      </c>
      <c r="F1158" s="15"/>
      <c r="G1158" s="15">
        <v>3</v>
      </c>
      <c r="H1158" s="15"/>
      <c r="I1158" s="15">
        <v>5</v>
      </c>
      <c r="J1158" s="15">
        <v>95</v>
      </c>
      <c r="K1158" s="15">
        <v>500</v>
      </c>
      <c r="L1158" s="15">
        <v>1</v>
      </c>
      <c r="M1158" s="15">
        <v>50</v>
      </c>
      <c r="N1158" s="15">
        <v>1</v>
      </c>
      <c r="O1158" s="15"/>
      <c r="P1158" s="15">
        <v>1</v>
      </c>
      <c r="Q1158" s="15" t="s">
        <v>910</v>
      </c>
    </row>
    <row r="1159" spans="1:17" ht="14.5">
      <c r="A1159" s="3" t="s">
        <v>8743</v>
      </c>
      <c r="B1159" s="15" t="s">
        <v>1</v>
      </c>
      <c r="C1159" s="51" t="s">
        <v>8867</v>
      </c>
      <c r="D1159" s="15">
        <v>150</v>
      </c>
      <c r="E1159" s="15">
        <v>5</v>
      </c>
      <c r="F1159" s="15"/>
      <c r="G1159" s="15">
        <v>3.3</v>
      </c>
      <c r="H1159" s="15"/>
      <c r="I1159" s="15">
        <v>5</v>
      </c>
      <c r="J1159" s="15">
        <v>95</v>
      </c>
      <c r="K1159" s="15">
        <v>500</v>
      </c>
      <c r="L1159" s="15">
        <v>1</v>
      </c>
      <c r="M1159" s="15">
        <v>25</v>
      </c>
      <c r="N1159" s="15">
        <v>1</v>
      </c>
      <c r="O1159" s="15"/>
      <c r="P1159" s="15">
        <v>1</v>
      </c>
      <c r="Q1159" s="15" t="s">
        <v>910</v>
      </c>
    </row>
    <row r="1160" spans="1:17" ht="14.5">
      <c r="A1160" s="3" t="s">
        <v>8744</v>
      </c>
      <c r="B1160" s="15" t="s">
        <v>1</v>
      </c>
      <c r="C1160" s="51" t="s">
        <v>8867</v>
      </c>
      <c r="D1160" s="15">
        <v>150</v>
      </c>
      <c r="E1160" s="15">
        <v>5</v>
      </c>
      <c r="F1160" s="15"/>
      <c r="G1160" s="15">
        <v>3.6</v>
      </c>
      <c r="H1160" s="15"/>
      <c r="I1160" s="15">
        <v>5</v>
      </c>
      <c r="J1160" s="15">
        <v>95</v>
      </c>
      <c r="K1160" s="15">
        <v>500</v>
      </c>
      <c r="L1160" s="15">
        <v>1</v>
      </c>
      <c r="M1160" s="15">
        <v>15</v>
      </c>
      <c r="N1160" s="15">
        <v>1</v>
      </c>
      <c r="O1160" s="15"/>
      <c r="P1160" s="15">
        <v>1</v>
      </c>
      <c r="Q1160" s="15" t="s">
        <v>910</v>
      </c>
    </row>
    <row r="1161" spans="1:17" ht="14.5">
      <c r="A1161" s="3" t="s">
        <v>8745</v>
      </c>
      <c r="B1161" s="15" t="s">
        <v>1</v>
      </c>
      <c r="C1161" s="51" t="s">
        <v>8867</v>
      </c>
      <c r="D1161" s="15">
        <v>150</v>
      </c>
      <c r="E1161" s="15">
        <v>5</v>
      </c>
      <c r="F1161" s="15"/>
      <c r="G1161" s="15">
        <v>3.9</v>
      </c>
      <c r="H1161" s="15"/>
      <c r="I1161" s="15">
        <v>5</v>
      </c>
      <c r="J1161" s="15">
        <v>95</v>
      </c>
      <c r="K1161" s="15">
        <v>500</v>
      </c>
      <c r="L1161" s="15">
        <v>1</v>
      </c>
      <c r="M1161" s="15">
        <v>10</v>
      </c>
      <c r="N1161" s="15">
        <v>1</v>
      </c>
      <c r="O1161" s="15"/>
      <c r="P1161" s="15">
        <v>1</v>
      </c>
      <c r="Q1161" s="15" t="s">
        <v>910</v>
      </c>
    </row>
    <row r="1162" spans="1:17" ht="14.5">
      <c r="A1162" s="3" t="s">
        <v>8746</v>
      </c>
      <c r="B1162" s="15" t="s">
        <v>1</v>
      </c>
      <c r="C1162" s="51" t="s">
        <v>8867</v>
      </c>
      <c r="D1162" s="15">
        <v>150</v>
      </c>
      <c r="E1162" s="15">
        <v>5</v>
      </c>
      <c r="F1162" s="15"/>
      <c r="G1162" s="15">
        <v>4.3</v>
      </c>
      <c r="H1162" s="15"/>
      <c r="I1162" s="15">
        <v>5</v>
      </c>
      <c r="J1162" s="15">
        <v>95</v>
      </c>
      <c r="K1162" s="15">
        <v>500</v>
      </c>
      <c r="L1162" s="15">
        <v>1</v>
      </c>
      <c r="M1162" s="15">
        <v>5</v>
      </c>
      <c r="N1162" s="15">
        <v>1</v>
      </c>
      <c r="O1162" s="15"/>
      <c r="P1162" s="15">
        <v>1</v>
      </c>
      <c r="Q1162" s="15" t="s">
        <v>910</v>
      </c>
    </row>
    <row r="1163" spans="1:17" ht="14.5">
      <c r="A1163" s="3" t="s">
        <v>8747</v>
      </c>
      <c r="B1163" s="15" t="s">
        <v>1</v>
      </c>
      <c r="C1163" s="51" t="s">
        <v>8867</v>
      </c>
      <c r="D1163" s="15">
        <v>150</v>
      </c>
      <c r="E1163" s="15">
        <v>5</v>
      </c>
      <c r="F1163" s="15"/>
      <c r="G1163" s="15">
        <v>4.7</v>
      </c>
      <c r="H1163" s="15"/>
      <c r="I1163" s="15">
        <v>5</v>
      </c>
      <c r="J1163" s="15">
        <v>78</v>
      </c>
      <c r="K1163" s="15">
        <v>500</v>
      </c>
      <c r="L1163" s="15">
        <v>1</v>
      </c>
      <c r="M1163" s="15">
        <v>5</v>
      </c>
      <c r="N1163" s="15">
        <v>2</v>
      </c>
      <c r="O1163" s="15"/>
      <c r="P1163" s="15">
        <v>1</v>
      </c>
      <c r="Q1163" s="15" t="s">
        <v>910</v>
      </c>
    </row>
    <row r="1164" spans="1:17" ht="14.5">
      <c r="A1164" s="3" t="s">
        <v>8748</v>
      </c>
      <c r="B1164" s="15" t="s">
        <v>1</v>
      </c>
      <c r="C1164" s="51" t="s">
        <v>8867</v>
      </c>
      <c r="D1164" s="15">
        <v>150</v>
      </c>
      <c r="E1164" s="15">
        <v>5</v>
      </c>
      <c r="F1164" s="15"/>
      <c r="G1164" s="15">
        <v>5.0999999999999996</v>
      </c>
      <c r="H1164" s="15"/>
      <c r="I1164" s="15">
        <v>5</v>
      </c>
      <c r="J1164" s="15">
        <v>60</v>
      </c>
      <c r="K1164" s="15">
        <v>480</v>
      </c>
      <c r="L1164" s="15">
        <v>1</v>
      </c>
      <c r="M1164" s="15">
        <v>0.1</v>
      </c>
      <c r="N1164" s="15">
        <v>0.8</v>
      </c>
      <c r="O1164" s="15"/>
      <c r="P1164" s="15">
        <v>1</v>
      </c>
      <c r="Q1164" s="15" t="s">
        <v>910</v>
      </c>
    </row>
    <row r="1165" spans="1:17" ht="14.5">
      <c r="A1165" s="3" t="s">
        <v>8749</v>
      </c>
      <c r="B1165" s="15" t="s">
        <v>1</v>
      </c>
      <c r="C1165" s="51" t="s">
        <v>8867</v>
      </c>
      <c r="D1165" s="15">
        <v>150</v>
      </c>
      <c r="E1165" s="15">
        <v>5</v>
      </c>
      <c r="F1165" s="15"/>
      <c r="G1165" s="15">
        <v>5.6</v>
      </c>
      <c r="H1165" s="15"/>
      <c r="I1165" s="15">
        <v>5</v>
      </c>
      <c r="J1165" s="15">
        <v>40</v>
      </c>
      <c r="K1165" s="15">
        <v>400</v>
      </c>
      <c r="L1165" s="15">
        <v>1</v>
      </c>
      <c r="M1165" s="15">
        <v>0.1</v>
      </c>
      <c r="N1165" s="15">
        <v>1</v>
      </c>
      <c r="O1165" s="15"/>
      <c r="P1165" s="15">
        <v>1</v>
      </c>
      <c r="Q1165" s="15" t="s">
        <v>910</v>
      </c>
    </row>
    <row r="1166" spans="1:17" ht="14.5">
      <c r="A1166" s="3" t="s">
        <v>8750</v>
      </c>
      <c r="B1166" s="15" t="s">
        <v>1</v>
      </c>
      <c r="C1166" s="51" t="s">
        <v>8867</v>
      </c>
      <c r="D1166" s="15">
        <v>150</v>
      </c>
      <c r="E1166" s="15">
        <v>5</v>
      </c>
      <c r="F1166" s="15"/>
      <c r="G1166" s="15">
        <v>6.2</v>
      </c>
      <c r="H1166" s="15"/>
      <c r="I1166" s="15">
        <v>5</v>
      </c>
      <c r="J1166" s="15">
        <v>10</v>
      </c>
      <c r="K1166" s="15">
        <v>200</v>
      </c>
      <c r="L1166" s="15">
        <v>1</v>
      </c>
      <c r="M1166" s="15">
        <v>0.1</v>
      </c>
      <c r="N1166" s="15">
        <v>2</v>
      </c>
      <c r="O1166" s="15"/>
      <c r="P1166" s="15">
        <v>1</v>
      </c>
      <c r="Q1166" s="15" t="s">
        <v>910</v>
      </c>
    </row>
    <row r="1167" spans="1:17" ht="14.5">
      <c r="A1167" s="3" t="s">
        <v>8751</v>
      </c>
      <c r="B1167" s="15" t="s">
        <v>1</v>
      </c>
      <c r="C1167" s="51" t="s">
        <v>8867</v>
      </c>
      <c r="D1167" s="15">
        <v>150</v>
      </c>
      <c r="E1167" s="15">
        <v>5</v>
      </c>
      <c r="F1167" s="15"/>
      <c r="G1167" s="15">
        <v>6.8</v>
      </c>
      <c r="H1167" s="15"/>
      <c r="I1167" s="15">
        <v>5</v>
      </c>
      <c r="J1167" s="15">
        <v>8</v>
      </c>
      <c r="K1167" s="15">
        <v>150</v>
      </c>
      <c r="L1167" s="15">
        <v>1</v>
      </c>
      <c r="M1167" s="15">
        <v>0.1</v>
      </c>
      <c r="N1167" s="15">
        <v>3</v>
      </c>
      <c r="O1167" s="15"/>
      <c r="P1167" s="15">
        <v>1</v>
      </c>
      <c r="Q1167" s="15" t="s">
        <v>910</v>
      </c>
    </row>
    <row r="1168" spans="1:17" ht="14.5">
      <c r="A1168" s="3" t="s">
        <v>8752</v>
      </c>
      <c r="B1168" s="15" t="s">
        <v>1</v>
      </c>
      <c r="C1168" s="51" t="s">
        <v>8867</v>
      </c>
      <c r="D1168" s="15">
        <v>150</v>
      </c>
      <c r="E1168" s="15">
        <v>5</v>
      </c>
      <c r="F1168" s="15"/>
      <c r="G1168" s="15">
        <v>7.5</v>
      </c>
      <c r="H1168" s="15"/>
      <c r="I1168" s="15">
        <v>5</v>
      </c>
      <c r="J1168" s="15">
        <v>7</v>
      </c>
      <c r="K1168" s="15">
        <v>50</v>
      </c>
      <c r="L1168" s="15">
        <v>1</v>
      </c>
      <c r="M1168" s="15">
        <v>0.1</v>
      </c>
      <c r="N1168" s="15">
        <v>5</v>
      </c>
      <c r="O1168" s="15"/>
      <c r="P1168" s="15">
        <v>1</v>
      </c>
      <c r="Q1168" s="15" t="s">
        <v>910</v>
      </c>
    </row>
    <row r="1169" spans="1:17" ht="14.5">
      <c r="A1169" s="3" t="s">
        <v>8753</v>
      </c>
      <c r="B1169" s="15" t="s">
        <v>1</v>
      </c>
      <c r="C1169" s="51" t="s">
        <v>8867</v>
      </c>
      <c r="D1169" s="15">
        <v>150</v>
      </c>
      <c r="E1169" s="15">
        <v>5</v>
      </c>
      <c r="F1169" s="15"/>
      <c r="G1169" s="15">
        <v>8.1999999999999993</v>
      </c>
      <c r="H1169" s="15"/>
      <c r="I1169" s="15">
        <v>5</v>
      </c>
      <c r="J1169" s="15">
        <v>7</v>
      </c>
      <c r="K1169" s="15">
        <v>50</v>
      </c>
      <c r="L1169" s="15">
        <v>1</v>
      </c>
      <c r="M1169" s="15">
        <v>0.1</v>
      </c>
      <c r="N1169" s="15">
        <v>6</v>
      </c>
      <c r="O1169" s="15"/>
      <c r="P1169" s="15">
        <v>1</v>
      </c>
      <c r="Q1169" s="15" t="s">
        <v>910</v>
      </c>
    </row>
    <row r="1170" spans="1:17" ht="14.5">
      <c r="A1170" s="3" t="s">
        <v>8754</v>
      </c>
      <c r="B1170" s="15" t="s">
        <v>1</v>
      </c>
      <c r="C1170" s="51" t="s">
        <v>8867</v>
      </c>
      <c r="D1170" s="15">
        <v>150</v>
      </c>
      <c r="E1170" s="15">
        <v>5</v>
      </c>
      <c r="F1170" s="15"/>
      <c r="G1170" s="15">
        <v>9.1</v>
      </c>
      <c r="H1170" s="15"/>
      <c r="I1170" s="15">
        <v>5</v>
      </c>
      <c r="J1170" s="15">
        <v>10</v>
      </c>
      <c r="K1170" s="15">
        <v>50</v>
      </c>
      <c r="L1170" s="15">
        <v>1</v>
      </c>
      <c r="M1170" s="15">
        <v>0.1</v>
      </c>
      <c r="N1170" s="15">
        <v>7</v>
      </c>
      <c r="O1170" s="15"/>
      <c r="P1170" s="15">
        <v>1</v>
      </c>
      <c r="Q1170" s="15" t="s">
        <v>910</v>
      </c>
    </row>
    <row r="1171" spans="1:17" ht="14.5">
      <c r="A1171" s="3" t="s">
        <v>8755</v>
      </c>
      <c r="B1171" s="15" t="s">
        <v>1</v>
      </c>
      <c r="C1171" s="15" t="s">
        <v>8160</v>
      </c>
      <c r="D1171" s="15">
        <v>200</v>
      </c>
      <c r="E1171" s="15">
        <v>2</v>
      </c>
      <c r="F1171" s="15">
        <v>9.77</v>
      </c>
      <c r="G1171" s="15">
        <v>10</v>
      </c>
      <c r="H1171" s="15">
        <v>10.210000000000001</v>
      </c>
      <c r="I1171" s="15">
        <v>5</v>
      </c>
      <c r="J1171" s="15">
        <v>20</v>
      </c>
      <c r="K1171" s="15">
        <v>150</v>
      </c>
      <c r="L1171" s="15">
        <v>1</v>
      </c>
      <c r="M1171" s="15">
        <v>0.18</v>
      </c>
      <c r="N1171" s="15">
        <v>7</v>
      </c>
      <c r="O1171" s="15">
        <v>150</v>
      </c>
      <c r="P1171" s="15">
        <v>1</v>
      </c>
      <c r="Q1171" s="15" t="s">
        <v>910</v>
      </c>
    </row>
    <row r="1172" spans="1:17" ht="14.5">
      <c r="A1172" s="3" t="s">
        <v>8756</v>
      </c>
      <c r="B1172" s="15" t="s">
        <v>1</v>
      </c>
      <c r="C1172" s="15" t="s">
        <v>8160</v>
      </c>
      <c r="D1172" s="15">
        <v>200</v>
      </c>
      <c r="E1172" s="15">
        <v>2</v>
      </c>
      <c r="F1172" s="15">
        <v>10.76</v>
      </c>
      <c r="G1172" s="15">
        <v>11</v>
      </c>
      <c r="H1172" s="15">
        <v>11.22</v>
      </c>
      <c r="I1172" s="15">
        <v>5</v>
      </c>
      <c r="J1172" s="15">
        <v>20</v>
      </c>
      <c r="K1172" s="15">
        <v>150</v>
      </c>
      <c r="L1172" s="15">
        <v>1</v>
      </c>
      <c r="M1172" s="15">
        <v>0.09</v>
      </c>
      <c r="N1172" s="15">
        <v>8</v>
      </c>
      <c r="O1172" s="15">
        <v>150</v>
      </c>
      <c r="P1172" s="15">
        <v>1</v>
      </c>
      <c r="Q1172" s="15" t="s">
        <v>910</v>
      </c>
    </row>
    <row r="1173" spans="1:17" ht="14.5">
      <c r="A1173" s="3" t="s">
        <v>8757</v>
      </c>
      <c r="B1173" s="15" t="s">
        <v>1</v>
      </c>
      <c r="C1173" s="15" t="s">
        <v>8160</v>
      </c>
      <c r="D1173" s="15">
        <v>200</v>
      </c>
      <c r="E1173" s="15">
        <v>2</v>
      </c>
      <c r="F1173" s="15">
        <v>11.74</v>
      </c>
      <c r="G1173" s="15">
        <v>12</v>
      </c>
      <c r="H1173" s="15">
        <v>12.24</v>
      </c>
      <c r="I1173" s="15">
        <v>5</v>
      </c>
      <c r="J1173" s="15">
        <v>20</v>
      </c>
      <c r="K1173" s="15">
        <v>150</v>
      </c>
      <c r="L1173" s="15">
        <v>1</v>
      </c>
      <c r="M1173" s="15">
        <v>0.09</v>
      </c>
      <c r="N1173" s="15">
        <v>9</v>
      </c>
      <c r="O1173" s="15">
        <v>150</v>
      </c>
      <c r="P1173" s="15">
        <v>1</v>
      </c>
      <c r="Q1173" s="15" t="s">
        <v>910</v>
      </c>
    </row>
    <row r="1174" spans="1:17" ht="14.5">
      <c r="A1174" s="3" t="s">
        <v>8758</v>
      </c>
      <c r="B1174" s="15" t="s">
        <v>1</v>
      </c>
      <c r="C1174" s="15" t="s">
        <v>8160</v>
      </c>
      <c r="D1174" s="15">
        <v>200</v>
      </c>
      <c r="E1174" s="15">
        <v>2</v>
      </c>
      <c r="F1174" s="15">
        <v>12.91</v>
      </c>
      <c r="G1174" s="15">
        <v>13</v>
      </c>
      <c r="H1174" s="15">
        <v>13.49</v>
      </c>
      <c r="I1174" s="15">
        <v>5</v>
      </c>
      <c r="J1174" s="15">
        <v>40</v>
      </c>
      <c r="K1174" s="15">
        <v>160</v>
      </c>
      <c r="L1174" s="15">
        <v>1</v>
      </c>
      <c r="M1174" s="15">
        <v>4.4999999999999998E-2</v>
      </c>
      <c r="N1174" s="15">
        <v>10</v>
      </c>
      <c r="O1174" s="15">
        <v>150</v>
      </c>
      <c r="P1174" s="15">
        <v>1</v>
      </c>
      <c r="Q1174" s="15" t="s">
        <v>910</v>
      </c>
    </row>
    <row r="1175" spans="1:17" ht="14.5">
      <c r="A1175" s="3" t="s">
        <v>8759</v>
      </c>
      <c r="B1175" s="15" t="s">
        <v>1</v>
      </c>
      <c r="C1175" s="15" t="s">
        <v>8160</v>
      </c>
      <c r="D1175" s="15">
        <v>200</v>
      </c>
      <c r="E1175" s="15">
        <v>2</v>
      </c>
      <c r="F1175" s="15">
        <v>14.34</v>
      </c>
      <c r="G1175" s="15">
        <v>15</v>
      </c>
      <c r="H1175" s="15"/>
      <c r="I1175" s="15">
        <v>5</v>
      </c>
      <c r="J1175" s="15">
        <v>40</v>
      </c>
      <c r="K1175" s="15">
        <v>190</v>
      </c>
      <c r="L1175" s="15">
        <v>1</v>
      </c>
      <c r="M1175" s="15">
        <v>4.4999999999999998E-2</v>
      </c>
      <c r="N1175" s="15">
        <v>11</v>
      </c>
      <c r="O1175" s="15">
        <v>150</v>
      </c>
      <c r="P1175" s="15">
        <v>1</v>
      </c>
      <c r="Q1175" s="15" t="s">
        <v>910</v>
      </c>
    </row>
    <row r="1176" spans="1:17" ht="14.5">
      <c r="A1176" s="3" t="s">
        <v>8760</v>
      </c>
      <c r="B1176" s="15" t="s">
        <v>1</v>
      </c>
      <c r="C1176" s="15" t="s">
        <v>8160</v>
      </c>
      <c r="D1176" s="15">
        <v>200</v>
      </c>
      <c r="E1176" s="15">
        <v>2</v>
      </c>
      <c r="F1176" s="15">
        <v>15.85</v>
      </c>
      <c r="G1176" s="15">
        <v>16</v>
      </c>
      <c r="H1176" s="15">
        <v>16.510000000000002</v>
      </c>
      <c r="I1176" s="15">
        <v>5</v>
      </c>
      <c r="J1176" s="15">
        <v>40</v>
      </c>
      <c r="K1176" s="15">
        <v>190</v>
      </c>
      <c r="L1176" s="15">
        <v>1</v>
      </c>
      <c r="M1176" s="15">
        <v>4.4999999999999998E-2</v>
      </c>
      <c r="N1176" s="15">
        <v>12</v>
      </c>
      <c r="O1176" s="15">
        <v>150</v>
      </c>
      <c r="P1176" s="15">
        <v>1</v>
      </c>
      <c r="Q1176" s="15" t="s">
        <v>910</v>
      </c>
    </row>
    <row r="1177" spans="1:17" ht="14.5">
      <c r="A1177" s="3" t="s">
        <v>8761</v>
      </c>
      <c r="B1177" s="15" t="s">
        <v>1</v>
      </c>
      <c r="C1177" s="15" t="s">
        <v>8160</v>
      </c>
      <c r="D1177" s="15">
        <v>200</v>
      </c>
      <c r="E1177" s="15">
        <v>2</v>
      </c>
      <c r="F1177" s="15">
        <v>17.559999999999999</v>
      </c>
      <c r="G1177" s="15">
        <v>18</v>
      </c>
      <c r="H1177" s="15">
        <v>18.350000000000001</v>
      </c>
      <c r="I1177" s="15">
        <v>5</v>
      </c>
      <c r="J1177" s="15">
        <v>50</v>
      </c>
      <c r="K1177" s="15">
        <v>220</v>
      </c>
      <c r="L1177" s="15">
        <v>1</v>
      </c>
      <c r="M1177" s="15">
        <v>4.4999999999999998E-2</v>
      </c>
      <c r="N1177" s="15">
        <v>13</v>
      </c>
      <c r="O1177" s="15">
        <v>150</v>
      </c>
      <c r="P1177" s="15">
        <v>1</v>
      </c>
      <c r="Q1177" s="15" t="s">
        <v>910</v>
      </c>
    </row>
    <row r="1178" spans="1:17" ht="14.5">
      <c r="A1178" s="3" t="s">
        <v>8762</v>
      </c>
      <c r="B1178" s="15" t="s">
        <v>1</v>
      </c>
      <c r="C1178" s="15" t="s">
        <v>8160</v>
      </c>
      <c r="D1178" s="15">
        <v>200</v>
      </c>
      <c r="E1178" s="15">
        <v>2</v>
      </c>
      <c r="F1178" s="15">
        <v>19.52</v>
      </c>
      <c r="G1178" s="15">
        <v>20</v>
      </c>
      <c r="H1178" s="15">
        <v>20.39</v>
      </c>
      <c r="I1178" s="15">
        <v>5</v>
      </c>
      <c r="J1178" s="15">
        <v>60</v>
      </c>
      <c r="K1178" s="15">
        <v>220</v>
      </c>
      <c r="L1178" s="15">
        <v>1</v>
      </c>
      <c r="M1178" s="15">
        <v>4.4999999999999998E-2</v>
      </c>
      <c r="N1178" s="15">
        <v>15</v>
      </c>
      <c r="O1178" s="15">
        <v>150</v>
      </c>
      <c r="P1178" s="15">
        <v>1</v>
      </c>
      <c r="Q1178" s="15" t="s">
        <v>910</v>
      </c>
    </row>
    <row r="1179" spans="1:17" ht="14.5">
      <c r="A1179" s="3" t="s">
        <v>8763</v>
      </c>
      <c r="B1179" s="15" t="s">
        <v>1</v>
      </c>
      <c r="C1179" s="15" t="s">
        <v>8160</v>
      </c>
      <c r="D1179" s="15">
        <v>200</v>
      </c>
      <c r="E1179" s="15">
        <v>2</v>
      </c>
      <c r="F1179" s="15">
        <v>21.54</v>
      </c>
      <c r="G1179" s="15">
        <v>22</v>
      </c>
      <c r="H1179" s="15">
        <v>22.47</v>
      </c>
      <c r="I1179" s="15">
        <v>5</v>
      </c>
      <c r="J1179" s="15">
        <v>80</v>
      </c>
      <c r="K1179" s="15">
        <v>240</v>
      </c>
      <c r="L1179" s="15">
        <v>1</v>
      </c>
      <c r="M1179" s="15">
        <v>4.4999999999999998E-2</v>
      </c>
      <c r="N1179" s="15">
        <v>17</v>
      </c>
      <c r="O1179" s="15">
        <v>150</v>
      </c>
      <c r="P1179" s="15">
        <v>1</v>
      </c>
      <c r="Q1179" s="15" t="s">
        <v>910</v>
      </c>
    </row>
    <row r="1180" spans="1:17" ht="14.5">
      <c r="A1180" s="3" t="s">
        <v>8764</v>
      </c>
      <c r="B1180" s="15" t="s">
        <v>1</v>
      </c>
      <c r="C1180" s="15" t="s">
        <v>8160</v>
      </c>
      <c r="D1180" s="15">
        <v>200</v>
      </c>
      <c r="E1180" s="15">
        <v>2</v>
      </c>
      <c r="F1180" s="15">
        <v>23.72</v>
      </c>
      <c r="G1180" s="15">
        <v>24</v>
      </c>
      <c r="H1180" s="15">
        <v>24.78</v>
      </c>
      <c r="I1180" s="15">
        <v>5</v>
      </c>
      <c r="J1180" s="15">
        <v>80</v>
      </c>
      <c r="K1180" s="15">
        <v>240</v>
      </c>
      <c r="L1180" s="15">
        <v>1</v>
      </c>
      <c r="M1180" s="15">
        <v>4.4999999999999998E-2</v>
      </c>
      <c r="N1180" s="15">
        <v>19</v>
      </c>
      <c r="O1180" s="15">
        <v>150</v>
      </c>
      <c r="P1180" s="15">
        <v>1</v>
      </c>
      <c r="Q1180" s="15" t="s">
        <v>910</v>
      </c>
    </row>
    <row r="1181" spans="1:17" ht="14.5">
      <c r="A1181" s="3" t="s">
        <v>8765</v>
      </c>
      <c r="B1181" s="15" t="s">
        <v>1</v>
      </c>
      <c r="C1181" s="15" t="s">
        <v>8160</v>
      </c>
      <c r="D1181" s="15">
        <v>200</v>
      </c>
      <c r="E1181" s="15">
        <v>2</v>
      </c>
      <c r="F1181" s="15">
        <v>26.19</v>
      </c>
      <c r="G1181" s="15">
        <v>27</v>
      </c>
      <c r="H1181" s="15">
        <v>27.53</v>
      </c>
      <c r="I1181" s="15">
        <v>5</v>
      </c>
      <c r="J1181" s="15">
        <v>100</v>
      </c>
      <c r="K1181" s="15">
        <v>300</v>
      </c>
      <c r="L1181" s="15">
        <v>0.5</v>
      </c>
      <c r="M1181" s="15">
        <v>4.4999999999999998E-2</v>
      </c>
      <c r="N1181" s="15">
        <v>21</v>
      </c>
      <c r="O1181" s="15">
        <v>150</v>
      </c>
      <c r="P1181" s="15">
        <v>1</v>
      </c>
      <c r="Q1181" s="15" t="s">
        <v>910</v>
      </c>
    </row>
    <row r="1182" spans="1:17" ht="14.5">
      <c r="A1182" s="3" t="s">
        <v>8766</v>
      </c>
      <c r="B1182" s="15" t="s">
        <v>1</v>
      </c>
      <c r="C1182" s="15" t="s">
        <v>8160</v>
      </c>
      <c r="D1182" s="15">
        <v>200</v>
      </c>
      <c r="E1182" s="15">
        <v>2</v>
      </c>
      <c r="F1182" s="15">
        <v>29.19</v>
      </c>
      <c r="G1182" s="15">
        <v>30</v>
      </c>
      <c r="H1182" s="15">
        <v>30.69</v>
      </c>
      <c r="I1182" s="15">
        <v>5</v>
      </c>
      <c r="J1182" s="15">
        <v>100</v>
      </c>
      <c r="K1182" s="15">
        <v>300</v>
      </c>
      <c r="L1182" s="15">
        <v>0.5</v>
      </c>
      <c r="M1182" s="15">
        <v>4.4999999999999998E-2</v>
      </c>
      <c r="N1182" s="15">
        <v>23</v>
      </c>
      <c r="O1182" s="15">
        <v>150</v>
      </c>
      <c r="P1182" s="15">
        <v>1</v>
      </c>
      <c r="Q1182" s="15" t="s">
        <v>910</v>
      </c>
    </row>
    <row r="1183" spans="1:17" ht="14.5">
      <c r="A1183" s="3" t="s">
        <v>8767</v>
      </c>
      <c r="B1183" s="15" t="s">
        <v>1</v>
      </c>
      <c r="C1183" s="15" t="s">
        <v>8160</v>
      </c>
      <c r="D1183" s="15">
        <v>200</v>
      </c>
      <c r="E1183" s="15">
        <v>2</v>
      </c>
      <c r="F1183" s="15">
        <v>32.15</v>
      </c>
      <c r="G1183" s="15">
        <v>33</v>
      </c>
      <c r="H1183" s="15">
        <v>33.79</v>
      </c>
      <c r="I1183" s="15">
        <v>5</v>
      </c>
      <c r="J1183" s="15">
        <v>100</v>
      </c>
      <c r="K1183" s="15">
        <v>310</v>
      </c>
      <c r="L1183" s="15">
        <v>0.5</v>
      </c>
      <c r="M1183" s="15">
        <v>4.4999999999999998E-2</v>
      </c>
      <c r="N1183" s="15">
        <v>25</v>
      </c>
      <c r="O1183" s="15">
        <v>150</v>
      </c>
      <c r="P1183" s="15">
        <v>1</v>
      </c>
      <c r="Q1183" s="15" t="s">
        <v>910</v>
      </c>
    </row>
    <row r="1184" spans="1:17" ht="14.5">
      <c r="A1184" s="3" t="s">
        <v>8768</v>
      </c>
      <c r="B1184" s="15" t="s">
        <v>1</v>
      </c>
      <c r="C1184" s="15" t="s">
        <v>8160</v>
      </c>
      <c r="D1184" s="15">
        <v>200</v>
      </c>
      <c r="E1184" s="15">
        <v>2</v>
      </c>
      <c r="F1184" s="15">
        <v>35.07</v>
      </c>
      <c r="G1184" s="15">
        <v>36</v>
      </c>
      <c r="H1184" s="15">
        <v>36.869999999999997</v>
      </c>
      <c r="I1184" s="15">
        <v>5</v>
      </c>
      <c r="J1184" s="15">
        <v>100</v>
      </c>
      <c r="K1184" s="15">
        <v>330</v>
      </c>
      <c r="L1184" s="15">
        <v>0.5</v>
      </c>
      <c r="M1184" s="15">
        <v>4.4999999999999998E-2</v>
      </c>
      <c r="N1184" s="15">
        <v>27</v>
      </c>
      <c r="O1184" s="15">
        <v>150</v>
      </c>
      <c r="P1184" s="15">
        <v>1</v>
      </c>
      <c r="Q1184" s="15" t="s">
        <v>910</v>
      </c>
    </row>
    <row r="1185" spans="1:17" ht="14.5">
      <c r="A1185" s="3" t="s">
        <v>8769</v>
      </c>
      <c r="B1185" s="15" t="s">
        <v>1</v>
      </c>
      <c r="C1185" s="15" t="s">
        <v>8160</v>
      </c>
      <c r="D1185" s="15">
        <v>200</v>
      </c>
      <c r="E1185" s="15">
        <v>2</v>
      </c>
      <c r="F1185" s="15">
        <v>3.6</v>
      </c>
      <c r="G1185" s="15">
        <v>3.6</v>
      </c>
      <c r="H1185" s="15">
        <v>3.85</v>
      </c>
      <c r="I1185" s="15">
        <v>5</v>
      </c>
      <c r="J1185" s="15">
        <v>90</v>
      </c>
      <c r="K1185" s="15">
        <v>600</v>
      </c>
      <c r="L1185" s="15">
        <v>1</v>
      </c>
      <c r="M1185" s="15">
        <v>4.5</v>
      </c>
      <c r="N1185" s="15">
        <v>1</v>
      </c>
      <c r="O1185" s="15">
        <v>150</v>
      </c>
      <c r="P1185" s="15">
        <v>1</v>
      </c>
      <c r="Q1185" s="15" t="s">
        <v>910</v>
      </c>
    </row>
    <row r="1186" spans="1:17" ht="14.5">
      <c r="A1186" s="3" t="s">
        <v>8770</v>
      </c>
      <c r="B1186" s="15" t="s">
        <v>1</v>
      </c>
      <c r="C1186" s="15" t="s">
        <v>8160</v>
      </c>
      <c r="D1186" s="15">
        <v>200</v>
      </c>
      <c r="E1186" s="15">
        <v>2</v>
      </c>
      <c r="F1186" s="15">
        <v>3.89</v>
      </c>
      <c r="G1186" s="15">
        <v>3.9</v>
      </c>
      <c r="H1186" s="15">
        <v>4.16</v>
      </c>
      <c r="I1186" s="15">
        <v>5</v>
      </c>
      <c r="J1186" s="15">
        <v>90</v>
      </c>
      <c r="K1186" s="15">
        <v>600</v>
      </c>
      <c r="L1186" s="15">
        <v>1</v>
      </c>
      <c r="M1186" s="15">
        <v>2.7</v>
      </c>
      <c r="N1186" s="15">
        <v>1</v>
      </c>
      <c r="O1186" s="15">
        <v>150</v>
      </c>
      <c r="P1186" s="15">
        <v>1</v>
      </c>
      <c r="Q1186" s="15" t="s">
        <v>910</v>
      </c>
    </row>
    <row r="1187" spans="1:17" ht="14.5">
      <c r="A1187" s="3" t="s">
        <v>8771</v>
      </c>
      <c r="B1187" s="15" t="s">
        <v>1</v>
      </c>
      <c r="C1187" s="15" t="s">
        <v>8160</v>
      </c>
      <c r="D1187" s="15">
        <v>200</v>
      </c>
      <c r="E1187" s="15">
        <v>2</v>
      </c>
      <c r="F1187" s="15">
        <v>4.17</v>
      </c>
      <c r="G1187" s="15">
        <v>4.3</v>
      </c>
      <c r="H1187" s="15">
        <v>4.43</v>
      </c>
      <c r="I1187" s="15">
        <v>5</v>
      </c>
      <c r="J1187" s="15">
        <v>90</v>
      </c>
      <c r="K1187" s="15">
        <v>600</v>
      </c>
      <c r="L1187" s="15">
        <v>1</v>
      </c>
      <c r="M1187" s="15">
        <v>2.7</v>
      </c>
      <c r="N1187" s="15">
        <v>1</v>
      </c>
      <c r="O1187" s="15">
        <v>150</v>
      </c>
      <c r="P1187" s="15">
        <v>1</v>
      </c>
      <c r="Q1187" s="15" t="s">
        <v>910</v>
      </c>
    </row>
    <row r="1188" spans="1:17" ht="14.5">
      <c r="A1188" s="3" t="s">
        <v>8772</v>
      </c>
      <c r="B1188" s="15" t="s">
        <v>1</v>
      </c>
      <c r="C1188" s="15" t="s">
        <v>8160</v>
      </c>
      <c r="D1188" s="15">
        <v>200</v>
      </c>
      <c r="E1188" s="15">
        <v>2</v>
      </c>
      <c r="F1188" s="15">
        <v>4.55</v>
      </c>
      <c r="G1188" s="15">
        <v>4.7</v>
      </c>
      <c r="H1188" s="15">
        <v>4.75</v>
      </c>
      <c r="I1188" s="15">
        <v>5</v>
      </c>
      <c r="J1188" s="15">
        <v>80</v>
      </c>
      <c r="K1188" s="15">
        <v>500</v>
      </c>
      <c r="L1188" s="15">
        <v>1</v>
      </c>
      <c r="M1188" s="15">
        <v>2.7</v>
      </c>
      <c r="N1188" s="15">
        <v>1</v>
      </c>
      <c r="O1188" s="15">
        <v>150</v>
      </c>
      <c r="P1188" s="15">
        <v>1</v>
      </c>
      <c r="Q1188" s="15" t="s">
        <v>910</v>
      </c>
    </row>
    <row r="1189" spans="1:17" ht="14.5">
      <c r="A1189" s="3" t="s">
        <v>8773</v>
      </c>
      <c r="B1189" s="15" t="s">
        <v>1</v>
      </c>
      <c r="C1189" s="15" t="s">
        <v>8160</v>
      </c>
      <c r="D1189" s="15">
        <v>200</v>
      </c>
      <c r="E1189" s="15">
        <v>2</v>
      </c>
      <c r="F1189" s="15">
        <v>4.9800000000000004</v>
      </c>
      <c r="G1189" s="15">
        <v>5.0999999999999996</v>
      </c>
      <c r="H1189" s="15">
        <v>5.2</v>
      </c>
      <c r="I1189" s="15">
        <v>5</v>
      </c>
      <c r="J1189" s="15">
        <v>60</v>
      </c>
      <c r="K1189" s="15">
        <v>500</v>
      </c>
      <c r="L1189" s="15">
        <v>1</v>
      </c>
      <c r="M1189" s="15">
        <v>1.8</v>
      </c>
      <c r="N1189" s="15">
        <v>2</v>
      </c>
      <c r="O1189" s="15">
        <v>150</v>
      </c>
      <c r="P1189" s="15">
        <v>1</v>
      </c>
      <c r="Q1189" s="15" t="s">
        <v>910</v>
      </c>
    </row>
    <row r="1190" spans="1:17" ht="14.5">
      <c r="A1190" s="3" t="s">
        <v>8774</v>
      </c>
      <c r="B1190" s="15" t="s">
        <v>1</v>
      </c>
      <c r="C1190" s="15" t="s">
        <v>8160</v>
      </c>
      <c r="D1190" s="15">
        <v>200</v>
      </c>
      <c r="E1190" s="15">
        <v>2</v>
      </c>
      <c r="F1190" s="15">
        <v>5.49</v>
      </c>
      <c r="G1190" s="15">
        <v>5.6</v>
      </c>
      <c r="H1190" s="15">
        <v>5.73</v>
      </c>
      <c r="I1190" s="15">
        <v>5</v>
      </c>
      <c r="J1190" s="15">
        <v>40</v>
      </c>
      <c r="K1190" s="15">
        <v>300</v>
      </c>
      <c r="L1190" s="15">
        <v>1</v>
      </c>
      <c r="M1190" s="15">
        <v>0.9</v>
      </c>
      <c r="N1190" s="15">
        <v>3</v>
      </c>
      <c r="O1190" s="15">
        <v>150</v>
      </c>
      <c r="P1190" s="15">
        <v>1</v>
      </c>
      <c r="Q1190" s="15" t="s">
        <v>910</v>
      </c>
    </row>
    <row r="1191" spans="1:17" ht="14.5">
      <c r="A1191" s="3" t="s">
        <v>8775</v>
      </c>
      <c r="B1191" s="15" t="s">
        <v>1</v>
      </c>
      <c r="C1191" s="15" t="s">
        <v>8160</v>
      </c>
      <c r="D1191" s="15">
        <v>200</v>
      </c>
      <c r="E1191" s="15">
        <v>2</v>
      </c>
      <c r="F1191" s="15">
        <v>6.06</v>
      </c>
      <c r="G1191" s="15">
        <v>6.2</v>
      </c>
      <c r="H1191" s="15">
        <v>6.33</v>
      </c>
      <c r="I1191" s="15">
        <v>5</v>
      </c>
      <c r="J1191" s="15">
        <v>40</v>
      </c>
      <c r="K1191" s="15">
        <v>150</v>
      </c>
      <c r="L1191" s="15">
        <v>1</v>
      </c>
      <c r="M1191" s="15">
        <v>2.7</v>
      </c>
      <c r="N1191" s="15">
        <v>3</v>
      </c>
      <c r="O1191" s="15">
        <v>150</v>
      </c>
      <c r="P1191" s="15">
        <v>1</v>
      </c>
      <c r="Q1191" s="15" t="s">
        <v>910</v>
      </c>
    </row>
    <row r="1192" spans="1:17" ht="14.5">
      <c r="A1192" s="3" t="s">
        <v>8776</v>
      </c>
      <c r="B1192" s="15" t="s">
        <v>1</v>
      </c>
      <c r="C1192" s="15" t="s">
        <v>8160</v>
      </c>
      <c r="D1192" s="15">
        <v>200</v>
      </c>
      <c r="E1192" s="15">
        <v>2</v>
      </c>
      <c r="F1192" s="15">
        <v>6.65</v>
      </c>
      <c r="G1192" s="15">
        <v>6.8</v>
      </c>
      <c r="H1192" s="15">
        <v>6.93</v>
      </c>
      <c r="I1192" s="15">
        <v>5</v>
      </c>
      <c r="J1192" s="15">
        <v>30</v>
      </c>
      <c r="K1192" s="15">
        <v>75</v>
      </c>
      <c r="L1192" s="15">
        <v>1</v>
      </c>
      <c r="M1192" s="15">
        <v>1.8</v>
      </c>
      <c r="N1192" s="15">
        <v>4</v>
      </c>
      <c r="O1192" s="15">
        <v>150</v>
      </c>
      <c r="P1192" s="15">
        <v>1</v>
      </c>
      <c r="Q1192" s="15" t="s">
        <v>910</v>
      </c>
    </row>
    <row r="1193" spans="1:17" ht="14.5">
      <c r="A1193" s="3" t="s">
        <v>8777</v>
      </c>
      <c r="B1193" s="15" t="s">
        <v>1</v>
      </c>
      <c r="C1193" s="15" t="s">
        <v>8160</v>
      </c>
      <c r="D1193" s="15">
        <v>200</v>
      </c>
      <c r="E1193" s="15">
        <v>2</v>
      </c>
      <c r="F1193" s="15">
        <v>7.28</v>
      </c>
      <c r="G1193" s="15">
        <v>7.5</v>
      </c>
      <c r="H1193" s="15">
        <v>7.6</v>
      </c>
      <c r="I1193" s="15">
        <v>5</v>
      </c>
      <c r="J1193" s="15">
        <v>30</v>
      </c>
      <c r="K1193" s="15">
        <v>75</v>
      </c>
      <c r="L1193" s="15">
        <v>1</v>
      </c>
      <c r="M1193" s="15">
        <v>0.9</v>
      </c>
      <c r="N1193" s="15">
        <v>4</v>
      </c>
      <c r="O1193" s="15">
        <v>150</v>
      </c>
      <c r="P1193" s="15">
        <v>1</v>
      </c>
      <c r="Q1193" s="15" t="s">
        <v>910</v>
      </c>
    </row>
    <row r="1194" spans="1:17" ht="14.5">
      <c r="A1194" s="3" t="s">
        <v>8778</v>
      </c>
      <c r="B1194" s="15" t="s">
        <v>1</v>
      </c>
      <c r="C1194" s="15" t="s">
        <v>8160</v>
      </c>
      <c r="D1194" s="15">
        <v>200</v>
      </c>
      <c r="E1194" s="15">
        <v>2</v>
      </c>
      <c r="F1194" s="15">
        <v>8.02</v>
      </c>
      <c r="G1194" s="15">
        <v>8.1999999999999993</v>
      </c>
      <c r="H1194" s="15">
        <v>8.36</v>
      </c>
      <c r="I1194" s="15">
        <v>5</v>
      </c>
      <c r="J1194" s="15">
        <v>30</v>
      </c>
      <c r="K1194" s="15">
        <v>75</v>
      </c>
      <c r="L1194" s="15">
        <v>1</v>
      </c>
      <c r="M1194" s="15">
        <v>0.63</v>
      </c>
      <c r="N1194" s="15">
        <v>5</v>
      </c>
      <c r="O1194" s="15">
        <v>150</v>
      </c>
      <c r="P1194" s="15">
        <v>1</v>
      </c>
      <c r="Q1194" s="15" t="s">
        <v>910</v>
      </c>
    </row>
    <row r="1195" spans="1:17" ht="14.5">
      <c r="A1195" s="3" t="s">
        <v>8779</v>
      </c>
      <c r="B1195" s="15" t="s">
        <v>1</v>
      </c>
      <c r="C1195" s="15" t="s">
        <v>8160</v>
      </c>
      <c r="D1195" s="15">
        <v>200</v>
      </c>
      <c r="E1195" s="15">
        <v>2</v>
      </c>
      <c r="F1195" s="15">
        <v>8.85</v>
      </c>
      <c r="G1195" s="15">
        <v>9.1</v>
      </c>
      <c r="H1195" s="15">
        <v>9.23</v>
      </c>
      <c r="I1195" s="15">
        <v>5</v>
      </c>
      <c r="J1195" s="15">
        <v>30</v>
      </c>
      <c r="K1195" s="15">
        <v>90</v>
      </c>
      <c r="L1195" s="15">
        <v>1</v>
      </c>
      <c r="M1195" s="15">
        <v>0.45</v>
      </c>
      <c r="N1195" s="15">
        <v>6</v>
      </c>
      <c r="O1195" s="15">
        <v>150</v>
      </c>
      <c r="P1195" s="15">
        <v>1</v>
      </c>
      <c r="Q1195" s="15" t="s">
        <v>910</v>
      </c>
    </row>
    <row r="1196" spans="1:17" ht="14.5">
      <c r="A1196" s="3" t="s">
        <v>9197</v>
      </c>
      <c r="B1196" s="15" t="s">
        <v>1</v>
      </c>
      <c r="C1196" s="15" t="s">
        <v>8784</v>
      </c>
      <c r="D1196" s="15">
        <v>500</v>
      </c>
      <c r="E1196" s="15">
        <v>5</v>
      </c>
      <c r="F1196" s="15">
        <v>1.71</v>
      </c>
      <c r="G1196" s="15">
        <v>1.8</v>
      </c>
      <c r="H1196" s="15">
        <v>1.89</v>
      </c>
      <c r="I1196" s="15">
        <v>0.05</v>
      </c>
      <c r="J1196" s="15"/>
      <c r="K1196" s="15"/>
      <c r="L1196" s="15"/>
      <c r="M1196" s="15">
        <v>7.5</v>
      </c>
      <c r="N1196" s="15">
        <v>1</v>
      </c>
      <c r="O1196" s="15">
        <v>150</v>
      </c>
      <c r="P1196" s="15">
        <v>1</v>
      </c>
      <c r="Q1196" s="15" t="s">
        <v>910</v>
      </c>
    </row>
    <row r="1197" spans="1:17" ht="14.5">
      <c r="A1197" s="3" t="s">
        <v>9198</v>
      </c>
      <c r="B1197" s="15" t="s">
        <v>1</v>
      </c>
      <c r="C1197" s="15" t="s">
        <v>8784</v>
      </c>
      <c r="D1197" s="15">
        <v>500</v>
      </c>
      <c r="E1197" s="15">
        <v>5</v>
      </c>
      <c r="F1197" s="15">
        <v>1.9</v>
      </c>
      <c r="G1197" s="15">
        <v>2</v>
      </c>
      <c r="H1197" s="15">
        <v>2.1</v>
      </c>
      <c r="I1197" s="15">
        <v>0.05</v>
      </c>
      <c r="J1197" s="15"/>
      <c r="K1197" s="15"/>
      <c r="L1197" s="15"/>
      <c r="M1197" s="15">
        <v>5</v>
      </c>
      <c r="N1197" s="15">
        <v>1</v>
      </c>
      <c r="O1197" s="15">
        <v>150</v>
      </c>
      <c r="P1197" s="15">
        <v>1</v>
      </c>
      <c r="Q1197" s="15" t="s">
        <v>910</v>
      </c>
    </row>
    <row r="1198" spans="1:17" ht="14.5">
      <c r="A1198" s="3" t="s">
        <v>9199</v>
      </c>
      <c r="B1198" s="15" t="s">
        <v>1</v>
      </c>
      <c r="C1198" s="15" t="s">
        <v>8784</v>
      </c>
      <c r="D1198" s="15">
        <v>500</v>
      </c>
      <c r="E1198" s="15">
        <v>5</v>
      </c>
      <c r="F1198" s="15">
        <v>2.09</v>
      </c>
      <c r="G1198" s="15">
        <v>2.2000000000000002</v>
      </c>
      <c r="H1198" s="15">
        <v>2.31</v>
      </c>
      <c r="I1198" s="15">
        <v>0.05</v>
      </c>
      <c r="J1198" s="15"/>
      <c r="K1198" s="15"/>
      <c r="L1198" s="15"/>
      <c r="M1198" s="15">
        <v>4</v>
      </c>
      <c r="N1198" s="15">
        <v>1</v>
      </c>
      <c r="O1198" s="15">
        <v>150</v>
      </c>
      <c r="P1198" s="15">
        <v>1</v>
      </c>
      <c r="Q1198" s="15" t="s">
        <v>910</v>
      </c>
    </row>
    <row r="1199" spans="1:17" ht="14.5">
      <c r="A1199" s="3" t="s">
        <v>9200</v>
      </c>
      <c r="B1199" s="15" t="s">
        <v>1</v>
      </c>
      <c r="C1199" s="15" t="s">
        <v>8784</v>
      </c>
      <c r="D1199" s="15">
        <v>500</v>
      </c>
      <c r="E1199" s="15">
        <v>5</v>
      </c>
      <c r="F1199" s="15">
        <v>2.2799999999999998</v>
      </c>
      <c r="G1199" s="15">
        <v>2.4</v>
      </c>
      <c r="H1199" s="15">
        <v>2.52</v>
      </c>
      <c r="I1199" s="15">
        <v>0.05</v>
      </c>
      <c r="J1199" s="15"/>
      <c r="K1199" s="15"/>
      <c r="L1199" s="15"/>
      <c r="M1199" s="15">
        <v>2</v>
      </c>
      <c r="N1199" s="15">
        <v>1</v>
      </c>
      <c r="O1199" s="15">
        <v>150</v>
      </c>
      <c r="P1199" s="15">
        <v>1</v>
      </c>
      <c r="Q1199" s="15" t="s">
        <v>910</v>
      </c>
    </row>
    <row r="1200" spans="1:17" ht="14.5">
      <c r="A1200" s="3" t="s">
        <v>9201</v>
      </c>
      <c r="B1200" s="15" t="s">
        <v>1</v>
      </c>
      <c r="C1200" s="15" t="s">
        <v>8784</v>
      </c>
      <c r="D1200" s="15">
        <v>500</v>
      </c>
      <c r="E1200" s="15">
        <v>5</v>
      </c>
      <c r="F1200" s="15">
        <v>2.5649999999999999</v>
      </c>
      <c r="G1200" s="15">
        <v>2.7</v>
      </c>
      <c r="H1200" s="15">
        <v>2.835</v>
      </c>
      <c r="I1200" s="15">
        <v>0.05</v>
      </c>
      <c r="J1200" s="15"/>
      <c r="K1200" s="15"/>
      <c r="L1200" s="15"/>
      <c r="M1200" s="15">
        <v>1</v>
      </c>
      <c r="N1200" s="15">
        <v>1</v>
      </c>
      <c r="O1200" s="15">
        <v>150</v>
      </c>
      <c r="P1200" s="15">
        <v>1</v>
      </c>
      <c r="Q1200" s="15" t="s">
        <v>910</v>
      </c>
    </row>
    <row r="1201" spans="1:17" ht="14.5">
      <c r="A1201" s="3" t="s">
        <v>9202</v>
      </c>
      <c r="B1201" s="15" t="s">
        <v>1</v>
      </c>
      <c r="C1201" s="15" t="s">
        <v>8784</v>
      </c>
      <c r="D1201" s="15">
        <v>500</v>
      </c>
      <c r="E1201" s="15">
        <v>5</v>
      </c>
      <c r="F1201" s="15">
        <v>2.85</v>
      </c>
      <c r="G1201" s="15">
        <v>3</v>
      </c>
      <c r="H1201" s="15">
        <v>3.15</v>
      </c>
      <c r="I1201" s="15">
        <v>0.05</v>
      </c>
      <c r="J1201" s="15"/>
      <c r="K1201" s="15"/>
      <c r="L1201" s="15"/>
      <c r="M1201" s="15">
        <v>0.8</v>
      </c>
      <c r="N1201" s="15">
        <v>1</v>
      </c>
      <c r="O1201" s="15">
        <v>150</v>
      </c>
      <c r="P1201" s="15">
        <v>1</v>
      </c>
      <c r="Q1201" s="15" t="s">
        <v>910</v>
      </c>
    </row>
    <row r="1202" spans="1:17" ht="14.5">
      <c r="A1202" s="3" t="s">
        <v>9203</v>
      </c>
      <c r="B1202" s="15" t="s">
        <v>1</v>
      </c>
      <c r="C1202" s="15" t="s">
        <v>8784</v>
      </c>
      <c r="D1202" s="15">
        <v>500</v>
      </c>
      <c r="E1202" s="15">
        <v>5</v>
      </c>
      <c r="F1202" s="15">
        <v>3.1349999999999998</v>
      </c>
      <c r="G1202" s="15">
        <v>3.3</v>
      </c>
      <c r="H1202" s="15">
        <v>3.4649999999999999</v>
      </c>
      <c r="I1202" s="15">
        <v>0.05</v>
      </c>
      <c r="J1202" s="15"/>
      <c r="K1202" s="15"/>
      <c r="L1202" s="15"/>
      <c r="M1202" s="15">
        <v>7.5</v>
      </c>
      <c r="N1202" s="15">
        <v>1.5</v>
      </c>
      <c r="O1202" s="15">
        <v>150</v>
      </c>
      <c r="P1202" s="15">
        <v>1</v>
      </c>
      <c r="Q1202" s="15" t="s">
        <v>910</v>
      </c>
    </row>
    <row r="1203" spans="1:17" ht="14.5">
      <c r="A1203" s="3" t="s">
        <v>9204</v>
      </c>
      <c r="B1203" s="15" t="s">
        <v>1</v>
      </c>
      <c r="C1203" s="15" t="s">
        <v>8784</v>
      </c>
      <c r="D1203" s="15">
        <v>500</v>
      </c>
      <c r="E1203" s="15">
        <v>5</v>
      </c>
      <c r="F1203" s="15">
        <v>3.42</v>
      </c>
      <c r="G1203" s="15">
        <v>3.6</v>
      </c>
      <c r="H1203" s="15">
        <v>3.78</v>
      </c>
      <c r="I1203" s="15">
        <v>0.05</v>
      </c>
      <c r="J1203" s="15"/>
      <c r="K1203" s="15"/>
      <c r="L1203" s="15"/>
      <c r="M1203" s="15">
        <v>7.5</v>
      </c>
      <c r="N1203" s="15">
        <v>2</v>
      </c>
      <c r="O1203" s="15">
        <v>150</v>
      </c>
      <c r="P1203" s="15">
        <v>1</v>
      </c>
      <c r="Q1203" s="15" t="s">
        <v>910</v>
      </c>
    </row>
    <row r="1204" spans="1:17" ht="14.5">
      <c r="A1204" s="3" t="s">
        <v>9205</v>
      </c>
      <c r="B1204" s="15" t="s">
        <v>1</v>
      </c>
      <c r="C1204" s="15" t="s">
        <v>8784</v>
      </c>
      <c r="D1204" s="15">
        <v>500</v>
      </c>
      <c r="E1204" s="15">
        <v>5</v>
      </c>
      <c r="F1204" s="15">
        <v>3.7050000000000001</v>
      </c>
      <c r="G1204" s="15">
        <v>3.9</v>
      </c>
      <c r="H1204" s="15">
        <v>4.0949999999999998</v>
      </c>
      <c r="I1204" s="15">
        <v>0.05</v>
      </c>
      <c r="J1204" s="15"/>
      <c r="K1204" s="15"/>
      <c r="L1204" s="15"/>
      <c r="M1204" s="15">
        <v>5</v>
      </c>
      <c r="N1204" s="15">
        <v>2</v>
      </c>
      <c r="O1204" s="15">
        <v>150</v>
      </c>
      <c r="P1204" s="15">
        <v>1</v>
      </c>
      <c r="Q1204" s="15" t="s">
        <v>910</v>
      </c>
    </row>
    <row r="1205" spans="1:17" ht="14.5">
      <c r="A1205" s="3" t="s">
        <v>9206</v>
      </c>
      <c r="B1205" s="15" t="s">
        <v>1</v>
      </c>
      <c r="C1205" s="15" t="s">
        <v>8784</v>
      </c>
      <c r="D1205" s="15">
        <v>500</v>
      </c>
      <c r="E1205" s="15">
        <v>5</v>
      </c>
      <c r="F1205" s="15">
        <v>4.085</v>
      </c>
      <c r="G1205" s="15">
        <v>4.3</v>
      </c>
      <c r="H1205" s="15">
        <v>4.5149999999999997</v>
      </c>
      <c r="I1205" s="15">
        <v>0.05</v>
      </c>
      <c r="J1205" s="15"/>
      <c r="K1205" s="15"/>
      <c r="L1205" s="15"/>
      <c r="M1205" s="15">
        <v>4</v>
      </c>
      <c r="N1205" s="15">
        <v>2</v>
      </c>
      <c r="O1205" s="15">
        <v>150</v>
      </c>
      <c r="P1205" s="15">
        <v>1</v>
      </c>
      <c r="Q1205" s="15" t="s">
        <v>910</v>
      </c>
    </row>
    <row r="1206" spans="1:17" ht="14.5">
      <c r="A1206" s="3" t="s">
        <v>9207</v>
      </c>
      <c r="B1206" s="15" t="s">
        <v>1</v>
      </c>
      <c r="C1206" s="15" t="s">
        <v>8784</v>
      </c>
      <c r="D1206" s="15">
        <v>500</v>
      </c>
      <c r="E1206" s="15">
        <v>5</v>
      </c>
      <c r="F1206" s="15">
        <v>4.4649999999999999</v>
      </c>
      <c r="G1206" s="15">
        <v>4.7</v>
      </c>
      <c r="H1206" s="15">
        <v>4.9349999999999996</v>
      </c>
      <c r="I1206" s="15">
        <v>0.05</v>
      </c>
      <c r="J1206" s="15"/>
      <c r="K1206" s="15"/>
      <c r="L1206" s="15"/>
      <c r="M1206" s="15">
        <v>10</v>
      </c>
      <c r="N1206" s="15">
        <v>3</v>
      </c>
      <c r="O1206" s="15">
        <v>150</v>
      </c>
      <c r="P1206" s="15">
        <v>1</v>
      </c>
      <c r="Q1206" s="15" t="s">
        <v>910</v>
      </c>
    </row>
    <row r="1207" spans="1:17" ht="14.5">
      <c r="A1207" s="3" t="s">
        <v>9208</v>
      </c>
      <c r="B1207" s="15" t="s">
        <v>1</v>
      </c>
      <c r="C1207" s="15" t="s">
        <v>8784</v>
      </c>
      <c r="D1207" s="15">
        <v>500</v>
      </c>
      <c r="E1207" s="15">
        <v>5</v>
      </c>
      <c r="F1207" s="15">
        <v>4.8449999999999998</v>
      </c>
      <c r="G1207" s="15">
        <v>5.0999999999999996</v>
      </c>
      <c r="H1207" s="15">
        <v>5.3550000000000004</v>
      </c>
      <c r="I1207" s="15">
        <v>0.05</v>
      </c>
      <c r="J1207" s="15"/>
      <c r="K1207" s="15"/>
      <c r="L1207" s="15"/>
      <c r="M1207" s="15">
        <v>10</v>
      </c>
      <c r="N1207" s="15">
        <v>3</v>
      </c>
      <c r="O1207" s="15">
        <v>150</v>
      </c>
      <c r="P1207" s="15">
        <v>1</v>
      </c>
      <c r="Q1207" s="15" t="s">
        <v>910</v>
      </c>
    </row>
    <row r="1208" spans="1:17" ht="14.5">
      <c r="A1208" s="3" t="s">
        <v>9209</v>
      </c>
      <c r="B1208" s="15" t="s">
        <v>1</v>
      </c>
      <c r="C1208" s="15" t="s">
        <v>8784</v>
      </c>
      <c r="D1208" s="15">
        <v>500</v>
      </c>
      <c r="E1208" s="15">
        <v>5</v>
      </c>
      <c r="F1208" s="15">
        <v>5.32</v>
      </c>
      <c r="G1208" s="15">
        <v>5.6</v>
      </c>
      <c r="H1208" s="15">
        <v>5.88</v>
      </c>
      <c r="I1208" s="15">
        <v>0.05</v>
      </c>
      <c r="J1208" s="15"/>
      <c r="K1208" s="15"/>
      <c r="L1208" s="15"/>
      <c r="M1208" s="15">
        <v>10</v>
      </c>
      <c r="N1208" s="15">
        <v>4</v>
      </c>
      <c r="O1208" s="15">
        <v>150</v>
      </c>
      <c r="P1208" s="15">
        <v>1</v>
      </c>
      <c r="Q1208" s="15" t="s">
        <v>910</v>
      </c>
    </row>
    <row r="1209" spans="1:17" ht="14.5">
      <c r="A1209" s="3" t="s">
        <v>9210</v>
      </c>
      <c r="B1209" s="15" t="s">
        <v>1</v>
      </c>
      <c r="C1209" s="15" t="s">
        <v>8784</v>
      </c>
      <c r="D1209" s="15">
        <v>500</v>
      </c>
      <c r="E1209" s="15">
        <v>5</v>
      </c>
      <c r="F1209" s="15">
        <v>5.89</v>
      </c>
      <c r="G1209" s="15">
        <v>6.2</v>
      </c>
      <c r="H1209" s="15">
        <v>6.51</v>
      </c>
      <c r="I1209" s="15">
        <v>0.05</v>
      </c>
      <c r="J1209" s="15"/>
      <c r="K1209" s="15"/>
      <c r="L1209" s="15"/>
      <c r="M1209" s="15">
        <v>10</v>
      </c>
      <c r="N1209" s="15">
        <v>5</v>
      </c>
      <c r="O1209" s="15">
        <v>150</v>
      </c>
      <c r="P1209" s="15">
        <v>1</v>
      </c>
      <c r="Q1209" s="15" t="s">
        <v>910</v>
      </c>
    </row>
    <row r="1210" spans="1:17" ht="14.5">
      <c r="A1210" s="3" t="s">
        <v>9211</v>
      </c>
      <c r="B1210" s="15" t="s">
        <v>1</v>
      </c>
      <c r="C1210" s="15" t="s">
        <v>8784</v>
      </c>
      <c r="D1210" s="15">
        <v>500</v>
      </c>
      <c r="E1210" s="15">
        <v>5</v>
      </c>
      <c r="F1210" s="15">
        <v>6.46</v>
      </c>
      <c r="G1210" s="15">
        <v>6.8</v>
      </c>
      <c r="H1210" s="15">
        <v>7.14</v>
      </c>
      <c r="I1210" s="15">
        <v>0.05</v>
      </c>
      <c r="J1210" s="15"/>
      <c r="K1210" s="15"/>
      <c r="L1210" s="15"/>
      <c r="M1210" s="15">
        <v>10</v>
      </c>
      <c r="N1210" s="15">
        <v>5.0999999999999996</v>
      </c>
      <c r="O1210" s="15">
        <v>150</v>
      </c>
      <c r="P1210" s="15">
        <v>1</v>
      </c>
      <c r="Q1210" s="15" t="s">
        <v>910</v>
      </c>
    </row>
    <row r="1211" spans="1:17" ht="14.5">
      <c r="A1211" s="3" t="s">
        <v>9212</v>
      </c>
      <c r="B1211" s="15" t="s">
        <v>1</v>
      </c>
      <c r="C1211" s="15" t="s">
        <v>8784</v>
      </c>
      <c r="D1211" s="15">
        <v>500</v>
      </c>
      <c r="E1211" s="15">
        <v>5</v>
      </c>
      <c r="F1211" s="15">
        <v>7.125</v>
      </c>
      <c r="G1211" s="15">
        <v>7.5</v>
      </c>
      <c r="H1211" s="15">
        <v>7.875</v>
      </c>
      <c r="I1211" s="15">
        <v>0.05</v>
      </c>
      <c r="J1211" s="15"/>
      <c r="K1211" s="15"/>
      <c r="L1211" s="15"/>
      <c r="M1211" s="15">
        <v>10</v>
      </c>
      <c r="N1211" s="15">
        <v>5.7</v>
      </c>
      <c r="O1211" s="15">
        <v>150</v>
      </c>
      <c r="P1211" s="15">
        <v>1</v>
      </c>
      <c r="Q1211" s="15" t="s">
        <v>910</v>
      </c>
    </row>
    <row r="1212" spans="1:17" ht="14.5">
      <c r="A1212" s="3" t="s">
        <v>9213</v>
      </c>
      <c r="B1212" s="15" t="s">
        <v>1</v>
      </c>
      <c r="C1212" s="15" t="s">
        <v>8784</v>
      </c>
      <c r="D1212" s="15">
        <v>500</v>
      </c>
      <c r="E1212" s="15">
        <v>5</v>
      </c>
      <c r="F1212" s="15">
        <v>7.79</v>
      </c>
      <c r="G1212" s="15">
        <v>8.1999999999999993</v>
      </c>
      <c r="H1212" s="15">
        <v>8.61</v>
      </c>
      <c r="I1212" s="15">
        <v>0.05</v>
      </c>
      <c r="J1212" s="15"/>
      <c r="K1212" s="15"/>
      <c r="L1212" s="15"/>
      <c r="M1212" s="15">
        <v>1</v>
      </c>
      <c r="N1212" s="15">
        <v>6.2</v>
      </c>
      <c r="O1212" s="15">
        <v>150</v>
      </c>
      <c r="P1212" s="15">
        <v>1</v>
      </c>
      <c r="Q1212" s="15" t="s">
        <v>910</v>
      </c>
    </row>
    <row r="1213" spans="1:17" ht="14.5">
      <c r="A1213" s="3" t="s">
        <v>9214</v>
      </c>
      <c r="B1213" s="15" t="s">
        <v>1</v>
      </c>
      <c r="C1213" s="15" t="s">
        <v>8784</v>
      </c>
      <c r="D1213" s="15">
        <v>500</v>
      </c>
      <c r="E1213" s="15">
        <v>5</v>
      </c>
      <c r="F1213" s="15">
        <v>8.2650000000000006</v>
      </c>
      <c r="G1213" s="15">
        <v>8.6999999999999993</v>
      </c>
      <c r="H1213" s="15">
        <v>9.1349999999999998</v>
      </c>
      <c r="I1213" s="15">
        <v>0.05</v>
      </c>
      <c r="J1213" s="15"/>
      <c r="K1213" s="15"/>
      <c r="L1213" s="15"/>
      <c r="M1213" s="15">
        <v>1</v>
      </c>
      <c r="N1213" s="15">
        <v>6.6</v>
      </c>
      <c r="O1213" s="15">
        <v>150</v>
      </c>
      <c r="P1213" s="15">
        <v>1</v>
      </c>
      <c r="Q1213" s="15" t="s">
        <v>910</v>
      </c>
    </row>
    <row r="1214" spans="1:17" ht="14.5">
      <c r="A1214" s="3" t="s">
        <v>9215</v>
      </c>
      <c r="B1214" s="15" t="s">
        <v>1</v>
      </c>
      <c r="C1214" s="15" t="s">
        <v>8784</v>
      </c>
      <c r="D1214" s="15">
        <v>500</v>
      </c>
      <c r="E1214" s="15">
        <v>5</v>
      </c>
      <c r="F1214" s="15">
        <v>8.6449999999999996</v>
      </c>
      <c r="G1214" s="15">
        <v>9.1</v>
      </c>
      <c r="H1214" s="15">
        <v>9.5549999999999997</v>
      </c>
      <c r="I1214" s="15">
        <v>0.05</v>
      </c>
      <c r="J1214" s="15"/>
      <c r="K1214" s="15"/>
      <c r="L1214" s="15"/>
      <c r="M1214" s="15">
        <v>1</v>
      </c>
      <c r="N1214" s="15">
        <v>6.9</v>
      </c>
      <c r="O1214" s="15">
        <v>150</v>
      </c>
      <c r="P1214" s="15">
        <v>1</v>
      </c>
      <c r="Q1214" s="15" t="s">
        <v>910</v>
      </c>
    </row>
    <row r="1215" spans="1:17" ht="14.5">
      <c r="A1215" s="3" t="s">
        <v>9216</v>
      </c>
      <c r="B1215" s="15" t="s">
        <v>1</v>
      </c>
      <c r="C1215" s="15" t="s">
        <v>8784</v>
      </c>
      <c r="D1215" s="15">
        <v>500</v>
      </c>
      <c r="E1215" s="15">
        <v>5</v>
      </c>
      <c r="F1215" s="15">
        <v>9.5</v>
      </c>
      <c r="G1215" s="15">
        <v>10</v>
      </c>
      <c r="H1215" s="15">
        <v>10.5</v>
      </c>
      <c r="I1215" s="15">
        <v>0.05</v>
      </c>
      <c r="J1215" s="15"/>
      <c r="K1215" s="15"/>
      <c r="L1215" s="15"/>
      <c r="M1215" s="15">
        <v>1</v>
      </c>
      <c r="N1215" s="15">
        <v>7.6</v>
      </c>
      <c r="O1215" s="15">
        <v>150</v>
      </c>
      <c r="P1215" s="15">
        <v>1</v>
      </c>
      <c r="Q1215" s="15" t="s">
        <v>910</v>
      </c>
    </row>
    <row r="1216" spans="1:17" ht="14.5">
      <c r="A1216" s="3" t="s">
        <v>9217</v>
      </c>
      <c r="B1216" s="15" t="s">
        <v>1</v>
      </c>
      <c r="C1216" s="15" t="s">
        <v>8784</v>
      </c>
      <c r="D1216" s="15">
        <v>500</v>
      </c>
      <c r="E1216" s="15">
        <v>5</v>
      </c>
      <c r="F1216" s="15">
        <v>10.45</v>
      </c>
      <c r="G1216" s="15">
        <v>11</v>
      </c>
      <c r="H1216" s="15">
        <v>11.55</v>
      </c>
      <c r="I1216" s="15">
        <v>0.05</v>
      </c>
      <c r="J1216" s="15"/>
      <c r="K1216" s="15"/>
      <c r="L1216" s="15"/>
      <c r="M1216" s="15">
        <v>1</v>
      </c>
      <c r="N1216" s="15">
        <v>8.4</v>
      </c>
      <c r="O1216" s="15">
        <v>150</v>
      </c>
      <c r="P1216" s="15">
        <v>1</v>
      </c>
      <c r="Q1216" s="15" t="s">
        <v>910</v>
      </c>
    </row>
    <row r="1217" spans="1:17" ht="14.5">
      <c r="A1217" s="3" t="s">
        <v>9218</v>
      </c>
      <c r="B1217" s="15" t="s">
        <v>1</v>
      </c>
      <c r="C1217" s="15" t="s">
        <v>8784</v>
      </c>
      <c r="D1217" s="15">
        <v>500</v>
      </c>
      <c r="E1217" s="15">
        <v>5</v>
      </c>
      <c r="F1217" s="15">
        <v>11.4</v>
      </c>
      <c r="G1217" s="15">
        <v>12</v>
      </c>
      <c r="H1217" s="15">
        <v>12.6</v>
      </c>
      <c r="I1217" s="15">
        <v>0.05</v>
      </c>
      <c r="J1217" s="15"/>
      <c r="K1217" s="15"/>
      <c r="L1217" s="15"/>
      <c r="M1217" s="15">
        <v>1</v>
      </c>
      <c r="N1217" s="15">
        <v>9.1</v>
      </c>
      <c r="O1217" s="15">
        <v>150</v>
      </c>
      <c r="P1217" s="15">
        <v>1</v>
      </c>
      <c r="Q1217" s="15" t="s">
        <v>910</v>
      </c>
    </row>
    <row r="1218" spans="1:17" ht="14.5">
      <c r="A1218" s="3" t="s">
        <v>9219</v>
      </c>
      <c r="B1218" s="15" t="s">
        <v>1</v>
      </c>
      <c r="C1218" s="15" t="s">
        <v>8784</v>
      </c>
      <c r="D1218" s="15">
        <v>500</v>
      </c>
      <c r="E1218" s="15">
        <v>5</v>
      </c>
      <c r="F1218" s="15">
        <v>12.35</v>
      </c>
      <c r="G1218" s="15">
        <v>13</v>
      </c>
      <c r="H1218" s="15">
        <v>13.65</v>
      </c>
      <c r="I1218" s="15">
        <v>0.05</v>
      </c>
      <c r="J1218" s="15"/>
      <c r="K1218" s="15"/>
      <c r="L1218" s="15"/>
      <c r="M1218" s="15">
        <v>1</v>
      </c>
      <c r="N1218" s="15">
        <v>9.8000000000000007</v>
      </c>
      <c r="O1218" s="15">
        <v>150</v>
      </c>
      <c r="P1218" s="15">
        <v>1</v>
      </c>
      <c r="Q1218" s="15" t="s">
        <v>910</v>
      </c>
    </row>
    <row r="1219" spans="1:17" ht="14.5">
      <c r="A1219" s="3" t="s">
        <v>9220</v>
      </c>
      <c r="B1219" s="15" t="s">
        <v>1</v>
      </c>
      <c r="C1219" s="15" t="s">
        <v>8784</v>
      </c>
      <c r="D1219" s="15">
        <v>500</v>
      </c>
      <c r="E1219" s="15">
        <v>5</v>
      </c>
      <c r="F1219" s="15">
        <v>13.3</v>
      </c>
      <c r="G1219" s="15">
        <v>14</v>
      </c>
      <c r="H1219" s="15">
        <v>14.7</v>
      </c>
      <c r="I1219" s="15">
        <v>0.05</v>
      </c>
      <c r="J1219" s="15"/>
      <c r="K1219" s="15"/>
      <c r="L1219" s="15"/>
      <c r="M1219" s="15">
        <v>1</v>
      </c>
      <c r="N1219" s="15">
        <v>10.6</v>
      </c>
      <c r="O1219" s="15">
        <v>150</v>
      </c>
      <c r="P1219" s="15">
        <v>1</v>
      </c>
      <c r="Q1219" s="15" t="s">
        <v>910</v>
      </c>
    </row>
    <row r="1220" spans="1:17" ht="14.5">
      <c r="A1220" s="3" t="s">
        <v>9221</v>
      </c>
      <c r="B1220" s="15" t="s">
        <v>1</v>
      </c>
      <c r="C1220" s="15" t="s">
        <v>8784</v>
      </c>
      <c r="D1220" s="15">
        <v>500</v>
      </c>
      <c r="E1220" s="15">
        <v>5</v>
      </c>
      <c r="F1220" s="15">
        <v>14.25</v>
      </c>
      <c r="G1220" s="15">
        <v>15</v>
      </c>
      <c r="H1220" s="15">
        <v>15.75</v>
      </c>
      <c r="I1220" s="15">
        <v>0.05</v>
      </c>
      <c r="J1220" s="15"/>
      <c r="K1220" s="15"/>
      <c r="L1220" s="15"/>
      <c r="M1220" s="15">
        <v>1</v>
      </c>
      <c r="N1220" s="15">
        <v>11.4</v>
      </c>
      <c r="O1220" s="15">
        <v>150</v>
      </c>
      <c r="P1220" s="15">
        <v>1</v>
      </c>
      <c r="Q1220" s="15" t="s">
        <v>910</v>
      </c>
    </row>
    <row r="1221" spans="1:17" ht="14.5">
      <c r="A1221" s="3" t="s">
        <v>9222</v>
      </c>
      <c r="B1221" s="15" t="s">
        <v>1</v>
      </c>
      <c r="C1221" s="15" t="s">
        <v>8784</v>
      </c>
      <c r="D1221" s="15">
        <v>500</v>
      </c>
      <c r="E1221" s="15">
        <v>5</v>
      </c>
      <c r="F1221" s="15">
        <v>15.2</v>
      </c>
      <c r="G1221" s="15">
        <v>16</v>
      </c>
      <c r="H1221" s="15">
        <v>16.8</v>
      </c>
      <c r="I1221" s="15">
        <v>0.05</v>
      </c>
      <c r="J1221" s="15"/>
      <c r="K1221" s="15"/>
      <c r="L1221" s="15"/>
      <c r="M1221" s="15">
        <v>1</v>
      </c>
      <c r="N1221" s="15">
        <v>12.1</v>
      </c>
      <c r="O1221" s="15">
        <v>150</v>
      </c>
      <c r="P1221" s="15">
        <v>1</v>
      </c>
      <c r="Q1221" s="15" t="s">
        <v>910</v>
      </c>
    </row>
    <row r="1222" spans="1:17" ht="14.5">
      <c r="A1222" s="3" t="s">
        <v>9223</v>
      </c>
      <c r="B1222" s="15" t="s">
        <v>1</v>
      </c>
      <c r="C1222" s="15" t="s">
        <v>8784</v>
      </c>
      <c r="D1222" s="15">
        <v>500</v>
      </c>
      <c r="E1222" s="15">
        <v>5</v>
      </c>
      <c r="F1222" s="15">
        <v>16.149999999999999</v>
      </c>
      <c r="G1222" s="15">
        <v>17</v>
      </c>
      <c r="H1222" s="15">
        <v>17.850000000000001</v>
      </c>
      <c r="I1222" s="15">
        <v>0.05</v>
      </c>
      <c r="J1222" s="15"/>
      <c r="K1222" s="15"/>
      <c r="L1222" s="15"/>
      <c r="M1222" s="15">
        <v>1</v>
      </c>
      <c r="N1222" s="15">
        <v>12.9</v>
      </c>
      <c r="O1222" s="15">
        <v>150</v>
      </c>
      <c r="P1222" s="15">
        <v>1</v>
      </c>
      <c r="Q1222" s="15" t="s">
        <v>910</v>
      </c>
    </row>
    <row r="1223" spans="1:17" ht="14.5">
      <c r="A1223" s="3" t="s">
        <v>9224</v>
      </c>
      <c r="B1223" s="15" t="s">
        <v>1</v>
      </c>
      <c r="C1223" s="15" t="s">
        <v>8784</v>
      </c>
      <c r="D1223" s="15">
        <v>500</v>
      </c>
      <c r="E1223" s="15">
        <v>5</v>
      </c>
      <c r="F1223" s="15">
        <v>17.100000000000001</v>
      </c>
      <c r="G1223" s="15">
        <v>18</v>
      </c>
      <c r="H1223" s="15">
        <v>18.899999999999999</v>
      </c>
      <c r="I1223" s="15">
        <v>0.05</v>
      </c>
      <c r="J1223" s="15"/>
      <c r="K1223" s="15"/>
      <c r="L1223" s="15"/>
      <c r="M1223" s="15">
        <v>1</v>
      </c>
      <c r="N1223" s="15">
        <v>13.6</v>
      </c>
      <c r="O1223" s="15">
        <v>150</v>
      </c>
      <c r="P1223" s="15">
        <v>1</v>
      </c>
      <c r="Q1223" s="15" t="s">
        <v>910</v>
      </c>
    </row>
    <row r="1224" spans="1:17" ht="14.5">
      <c r="A1224" s="3" t="s">
        <v>9225</v>
      </c>
      <c r="B1224" s="15" t="s">
        <v>1</v>
      </c>
      <c r="C1224" s="15" t="s">
        <v>8784</v>
      </c>
      <c r="D1224" s="15">
        <v>500</v>
      </c>
      <c r="E1224" s="15">
        <v>5</v>
      </c>
      <c r="F1224" s="15">
        <v>18.05</v>
      </c>
      <c r="G1224" s="15">
        <v>19</v>
      </c>
      <c r="H1224" s="15">
        <v>19.95</v>
      </c>
      <c r="I1224" s="15">
        <v>0.05</v>
      </c>
      <c r="J1224" s="15"/>
      <c r="K1224" s="15"/>
      <c r="L1224" s="15"/>
      <c r="M1224" s="15">
        <v>1</v>
      </c>
      <c r="N1224" s="15">
        <v>14.4</v>
      </c>
      <c r="O1224" s="15">
        <v>150</v>
      </c>
      <c r="P1224" s="15">
        <v>1</v>
      </c>
      <c r="Q1224" s="15" t="s">
        <v>910</v>
      </c>
    </row>
    <row r="1225" spans="1:17" ht="14.5">
      <c r="A1225" s="3" t="s">
        <v>9226</v>
      </c>
      <c r="B1225" s="15" t="s">
        <v>1</v>
      </c>
      <c r="C1225" s="15" t="s">
        <v>8784</v>
      </c>
      <c r="D1225" s="15">
        <v>500</v>
      </c>
      <c r="E1225" s="15">
        <v>5</v>
      </c>
      <c r="F1225" s="15">
        <v>19</v>
      </c>
      <c r="G1225" s="15">
        <v>20</v>
      </c>
      <c r="H1225" s="15">
        <v>21</v>
      </c>
      <c r="I1225" s="15">
        <v>0.05</v>
      </c>
      <c r="J1225" s="15"/>
      <c r="K1225" s="15"/>
      <c r="L1225" s="15"/>
      <c r="M1225" s="15">
        <v>0.01</v>
      </c>
      <c r="N1225" s="15">
        <v>15.2</v>
      </c>
      <c r="O1225" s="15">
        <v>150</v>
      </c>
      <c r="P1225" s="15">
        <v>1</v>
      </c>
      <c r="Q1225" s="15" t="s">
        <v>910</v>
      </c>
    </row>
    <row r="1226" spans="1:17" ht="14.5">
      <c r="A1226" s="3" t="s">
        <v>9227</v>
      </c>
      <c r="B1226" s="15" t="s">
        <v>1</v>
      </c>
      <c r="C1226" s="15" t="s">
        <v>8784</v>
      </c>
      <c r="D1226" s="15">
        <v>500</v>
      </c>
      <c r="E1226" s="15">
        <v>5</v>
      </c>
      <c r="F1226" s="15">
        <v>20.9</v>
      </c>
      <c r="G1226" s="15">
        <v>22</v>
      </c>
      <c r="H1226" s="15">
        <v>23.1</v>
      </c>
      <c r="I1226" s="15">
        <v>0.05</v>
      </c>
      <c r="J1226" s="15"/>
      <c r="K1226" s="15"/>
      <c r="L1226" s="15"/>
      <c r="M1226" s="15">
        <v>0.01</v>
      </c>
      <c r="N1226" s="15">
        <v>16.7</v>
      </c>
      <c r="O1226" s="15">
        <v>150</v>
      </c>
      <c r="P1226" s="15">
        <v>1</v>
      </c>
      <c r="Q1226" s="15" t="s">
        <v>910</v>
      </c>
    </row>
    <row r="1227" spans="1:17" ht="14.5">
      <c r="A1227" s="3" t="s">
        <v>9228</v>
      </c>
      <c r="B1227" s="15" t="s">
        <v>1</v>
      </c>
      <c r="C1227" s="15" t="s">
        <v>8784</v>
      </c>
      <c r="D1227" s="15">
        <v>500</v>
      </c>
      <c r="E1227" s="15">
        <v>5</v>
      </c>
      <c r="F1227" s="15">
        <v>22.8</v>
      </c>
      <c r="G1227" s="15">
        <v>24</v>
      </c>
      <c r="H1227" s="15">
        <v>25.2</v>
      </c>
      <c r="I1227" s="15">
        <v>0.05</v>
      </c>
      <c r="J1227" s="15"/>
      <c r="K1227" s="15"/>
      <c r="L1227" s="15"/>
      <c r="M1227" s="15">
        <v>0.01</v>
      </c>
      <c r="N1227" s="15">
        <v>18.2</v>
      </c>
      <c r="O1227" s="15">
        <v>150</v>
      </c>
      <c r="P1227" s="15">
        <v>1</v>
      </c>
      <c r="Q1227" s="15" t="s">
        <v>910</v>
      </c>
    </row>
    <row r="1228" spans="1:17" ht="14.5">
      <c r="A1228" s="3" t="s">
        <v>9229</v>
      </c>
      <c r="B1228" s="15" t="s">
        <v>1</v>
      </c>
      <c r="C1228" s="15" t="s">
        <v>8784</v>
      </c>
      <c r="D1228" s="15">
        <v>500</v>
      </c>
      <c r="E1228" s="15">
        <v>5</v>
      </c>
      <c r="F1228" s="15">
        <v>23.75</v>
      </c>
      <c r="G1228" s="15">
        <v>25</v>
      </c>
      <c r="H1228" s="15">
        <v>26.25</v>
      </c>
      <c r="I1228" s="15">
        <v>0.05</v>
      </c>
      <c r="J1228" s="15"/>
      <c r="K1228" s="15"/>
      <c r="L1228" s="15"/>
      <c r="M1228" s="15">
        <v>0.01</v>
      </c>
      <c r="N1228" s="15">
        <v>19</v>
      </c>
      <c r="O1228" s="15">
        <v>150</v>
      </c>
      <c r="P1228" s="15">
        <v>1</v>
      </c>
      <c r="Q1228" s="15" t="s">
        <v>910</v>
      </c>
    </row>
    <row r="1229" spans="1:17" ht="14.5">
      <c r="A1229" s="3" t="s">
        <v>9230</v>
      </c>
      <c r="B1229" s="15" t="s">
        <v>1</v>
      </c>
      <c r="C1229" s="15" t="s">
        <v>8784</v>
      </c>
      <c r="D1229" s="15">
        <v>500</v>
      </c>
      <c r="E1229" s="15">
        <v>5</v>
      </c>
      <c r="F1229" s="15">
        <v>25.65</v>
      </c>
      <c r="G1229" s="15">
        <v>27</v>
      </c>
      <c r="H1229" s="15">
        <v>28.35</v>
      </c>
      <c r="I1229" s="15">
        <v>0.05</v>
      </c>
      <c r="J1229" s="15"/>
      <c r="K1229" s="15"/>
      <c r="L1229" s="15"/>
      <c r="M1229" s="15">
        <v>0.01</v>
      </c>
      <c r="N1229" s="15">
        <v>20.399999999999999</v>
      </c>
      <c r="O1229" s="15">
        <v>150</v>
      </c>
      <c r="P1229" s="15">
        <v>1</v>
      </c>
      <c r="Q1229" s="15" t="s">
        <v>910</v>
      </c>
    </row>
    <row r="1230" spans="1:17" ht="14.5">
      <c r="A1230" s="3" t="s">
        <v>9231</v>
      </c>
      <c r="B1230" s="15" t="s">
        <v>1</v>
      </c>
      <c r="C1230" s="15" t="s">
        <v>8784</v>
      </c>
      <c r="D1230" s="15">
        <v>500</v>
      </c>
      <c r="E1230" s="15">
        <v>5</v>
      </c>
      <c r="F1230" s="15">
        <v>26.6</v>
      </c>
      <c r="G1230" s="15">
        <v>28</v>
      </c>
      <c r="H1230" s="15">
        <v>29.4</v>
      </c>
      <c r="I1230" s="15">
        <v>0.05</v>
      </c>
      <c r="J1230" s="15"/>
      <c r="K1230" s="15"/>
      <c r="L1230" s="15"/>
      <c r="M1230" s="15">
        <v>0.01</v>
      </c>
      <c r="N1230" s="15">
        <v>21.2</v>
      </c>
      <c r="O1230" s="15">
        <v>150</v>
      </c>
      <c r="P1230" s="15">
        <v>1</v>
      </c>
      <c r="Q1230" s="15" t="s">
        <v>910</v>
      </c>
    </row>
    <row r="1231" spans="1:17" ht="14.5">
      <c r="A1231" s="3" t="s">
        <v>9232</v>
      </c>
      <c r="B1231" s="15" t="s">
        <v>1</v>
      </c>
      <c r="C1231" s="15" t="s">
        <v>8784</v>
      </c>
      <c r="D1231" s="15">
        <v>500</v>
      </c>
      <c r="E1231" s="15">
        <v>5</v>
      </c>
      <c r="F1231" s="15">
        <v>28.5</v>
      </c>
      <c r="G1231" s="15">
        <v>30</v>
      </c>
      <c r="H1231" s="15">
        <v>31.5</v>
      </c>
      <c r="I1231" s="15">
        <v>0.05</v>
      </c>
      <c r="J1231" s="15"/>
      <c r="K1231" s="15"/>
      <c r="L1231" s="15"/>
      <c r="M1231" s="15">
        <v>0.01</v>
      </c>
      <c r="N1231" s="15">
        <v>22.8</v>
      </c>
      <c r="O1231" s="15">
        <v>150</v>
      </c>
      <c r="P1231" s="15">
        <v>1</v>
      </c>
      <c r="Q1231" s="15" t="s">
        <v>910</v>
      </c>
    </row>
    <row r="1232" spans="1:17" ht="14.5">
      <c r="A1232" s="3" t="s">
        <v>9233</v>
      </c>
      <c r="B1232" s="15" t="s">
        <v>1</v>
      </c>
      <c r="C1232" s="15" t="s">
        <v>8784</v>
      </c>
      <c r="D1232" s="15">
        <v>500</v>
      </c>
      <c r="E1232" s="15">
        <v>5</v>
      </c>
      <c r="F1232" s="15">
        <v>31.35</v>
      </c>
      <c r="G1232" s="15">
        <v>33</v>
      </c>
      <c r="H1232" s="15">
        <v>34.65</v>
      </c>
      <c r="I1232" s="15">
        <v>0.05</v>
      </c>
      <c r="J1232" s="15"/>
      <c r="K1232" s="15"/>
      <c r="L1232" s="15"/>
      <c r="M1232" s="15">
        <v>0.01</v>
      </c>
      <c r="N1232" s="15">
        <v>25</v>
      </c>
      <c r="O1232" s="15">
        <v>150</v>
      </c>
      <c r="P1232" s="15">
        <v>1</v>
      </c>
      <c r="Q1232" s="15" t="s">
        <v>910</v>
      </c>
    </row>
    <row r="1233" spans="1:17" ht="14.5">
      <c r="A1233" s="3" t="s">
        <v>9234</v>
      </c>
      <c r="B1233" s="15" t="s">
        <v>1</v>
      </c>
      <c r="C1233" s="15" t="s">
        <v>8784</v>
      </c>
      <c r="D1233" s="15">
        <v>500</v>
      </c>
      <c r="E1233" s="15">
        <v>5</v>
      </c>
      <c r="F1233" s="15">
        <v>34.200000000000003</v>
      </c>
      <c r="G1233" s="15">
        <v>36</v>
      </c>
      <c r="H1233" s="15">
        <v>37.799999999999997</v>
      </c>
      <c r="I1233" s="15">
        <v>0.05</v>
      </c>
      <c r="J1233" s="15"/>
      <c r="K1233" s="15"/>
      <c r="L1233" s="15"/>
      <c r="M1233" s="15">
        <v>0.01</v>
      </c>
      <c r="N1233" s="15">
        <v>27.3</v>
      </c>
      <c r="O1233" s="15">
        <v>150</v>
      </c>
      <c r="P1233" s="15">
        <v>1</v>
      </c>
      <c r="Q1233" s="15" t="s">
        <v>910</v>
      </c>
    </row>
    <row r="1234" spans="1:17" ht="14.5">
      <c r="A1234" s="3" t="s">
        <v>9235</v>
      </c>
      <c r="B1234" s="15" t="s">
        <v>1</v>
      </c>
      <c r="C1234" s="15" t="s">
        <v>8784</v>
      </c>
      <c r="D1234" s="15">
        <v>500</v>
      </c>
      <c r="E1234" s="15">
        <v>5</v>
      </c>
      <c r="F1234" s="15">
        <v>37.049999999999997</v>
      </c>
      <c r="G1234" s="15">
        <v>39</v>
      </c>
      <c r="H1234" s="15">
        <v>40.950000000000003</v>
      </c>
      <c r="I1234" s="15">
        <v>0.05</v>
      </c>
      <c r="J1234" s="15"/>
      <c r="K1234" s="15"/>
      <c r="L1234" s="15"/>
      <c r="M1234" s="15">
        <v>0.01</v>
      </c>
      <c r="N1234" s="15">
        <v>29.6</v>
      </c>
      <c r="O1234" s="15">
        <v>150</v>
      </c>
      <c r="P1234" s="15">
        <v>1</v>
      </c>
      <c r="Q1234" s="15" t="s">
        <v>910</v>
      </c>
    </row>
    <row r="1235" spans="1:17" ht="14.5">
      <c r="A1235" s="3" t="s">
        <v>9535</v>
      </c>
      <c r="B1235" s="15" t="s">
        <v>1</v>
      </c>
      <c r="C1235" s="15" t="s">
        <v>7270</v>
      </c>
      <c r="D1235" s="15">
        <v>200</v>
      </c>
      <c r="E1235" s="15">
        <v>2</v>
      </c>
      <c r="F1235" s="15">
        <v>9.8000000000000007</v>
      </c>
      <c r="G1235" s="15">
        <v>10</v>
      </c>
      <c r="H1235" s="15">
        <v>10.199999999999999</v>
      </c>
      <c r="I1235" s="15">
        <v>5</v>
      </c>
      <c r="J1235" s="15">
        <v>20</v>
      </c>
      <c r="K1235" s="15">
        <v>150</v>
      </c>
      <c r="L1235" s="15">
        <v>1</v>
      </c>
      <c r="M1235" s="15">
        <v>0.2</v>
      </c>
      <c r="N1235" s="15">
        <v>7</v>
      </c>
      <c r="O1235" s="52">
        <v>150</v>
      </c>
      <c r="P1235" s="52">
        <v>1</v>
      </c>
      <c r="Q1235" s="15" t="s">
        <v>3</v>
      </c>
    </row>
    <row r="1236" spans="1:17" ht="14.5">
      <c r="A1236" s="3" t="s">
        <v>9536</v>
      </c>
      <c r="B1236" s="15" t="s">
        <v>1</v>
      </c>
      <c r="C1236" s="15" t="s">
        <v>7270</v>
      </c>
      <c r="D1236" s="15">
        <v>200</v>
      </c>
      <c r="E1236" s="15">
        <v>2</v>
      </c>
      <c r="F1236" s="15">
        <v>10.78</v>
      </c>
      <c r="G1236" s="15">
        <v>11</v>
      </c>
      <c r="H1236" s="15">
        <v>11.22</v>
      </c>
      <c r="I1236" s="15">
        <v>5</v>
      </c>
      <c r="J1236" s="15">
        <v>20</v>
      </c>
      <c r="K1236" s="15">
        <v>150</v>
      </c>
      <c r="L1236" s="15">
        <v>1</v>
      </c>
      <c r="M1236" s="15">
        <v>0.1</v>
      </c>
      <c r="N1236" s="15">
        <v>8</v>
      </c>
      <c r="O1236" s="52">
        <v>150</v>
      </c>
      <c r="P1236" s="52">
        <v>1</v>
      </c>
      <c r="Q1236" s="15" t="s">
        <v>3</v>
      </c>
    </row>
    <row r="1237" spans="1:17" ht="14.5">
      <c r="A1237" s="3" t="s">
        <v>9537</v>
      </c>
      <c r="B1237" s="15" t="s">
        <v>1</v>
      </c>
      <c r="C1237" s="15" t="s">
        <v>7270</v>
      </c>
      <c r="D1237" s="15">
        <v>200</v>
      </c>
      <c r="E1237" s="15">
        <v>2</v>
      </c>
      <c r="F1237" s="15">
        <v>11.76</v>
      </c>
      <c r="G1237" s="15">
        <v>12</v>
      </c>
      <c r="H1237" s="15">
        <v>12.24</v>
      </c>
      <c r="I1237" s="15">
        <v>5</v>
      </c>
      <c r="J1237" s="15">
        <v>25</v>
      </c>
      <c r="K1237" s="15">
        <v>150</v>
      </c>
      <c r="L1237" s="15">
        <v>1</v>
      </c>
      <c r="M1237" s="15">
        <v>0.1</v>
      </c>
      <c r="N1237" s="15">
        <v>8</v>
      </c>
      <c r="O1237" s="52">
        <v>150</v>
      </c>
      <c r="P1237" s="52">
        <v>1</v>
      </c>
      <c r="Q1237" s="15" t="s">
        <v>3</v>
      </c>
    </row>
    <row r="1238" spans="1:17" ht="14.5">
      <c r="A1238" s="3" t="s">
        <v>9538</v>
      </c>
      <c r="B1238" s="15" t="s">
        <v>1</v>
      </c>
      <c r="C1238" s="15" t="s">
        <v>7270</v>
      </c>
      <c r="D1238" s="15">
        <v>200</v>
      </c>
      <c r="E1238" s="15">
        <v>2</v>
      </c>
      <c r="F1238" s="15">
        <v>12.74</v>
      </c>
      <c r="G1238" s="15">
        <v>13</v>
      </c>
      <c r="H1238" s="15">
        <v>13.26</v>
      </c>
      <c r="I1238" s="15">
        <v>5</v>
      </c>
      <c r="J1238" s="15">
        <v>30</v>
      </c>
      <c r="K1238" s="15">
        <v>170</v>
      </c>
      <c r="L1238" s="15">
        <v>1</v>
      </c>
      <c r="M1238" s="15">
        <v>0.1</v>
      </c>
      <c r="N1238" s="15">
        <v>8</v>
      </c>
      <c r="O1238" s="52">
        <v>150</v>
      </c>
      <c r="P1238" s="52">
        <v>1</v>
      </c>
      <c r="Q1238" s="15" t="s">
        <v>3</v>
      </c>
    </row>
    <row r="1239" spans="1:17" ht="14.5">
      <c r="A1239" s="3" t="s">
        <v>9539</v>
      </c>
      <c r="B1239" s="15" t="s">
        <v>1</v>
      </c>
      <c r="C1239" s="15" t="s">
        <v>7270</v>
      </c>
      <c r="D1239" s="15">
        <v>200</v>
      </c>
      <c r="E1239" s="15">
        <v>2</v>
      </c>
      <c r="F1239" s="15">
        <v>13.72</v>
      </c>
      <c r="G1239" s="15">
        <v>14</v>
      </c>
      <c r="H1239" s="15">
        <v>14.28</v>
      </c>
      <c r="I1239" s="15">
        <v>5</v>
      </c>
      <c r="J1239" s="15">
        <v>25</v>
      </c>
      <c r="K1239" s="15">
        <v>110</v>
      </c>
      <c r="L1239" s="15">
        <v>1</v>
      </c>
      <c r="M1239" s="15">
        <v>0.1</v>
      </c>
      <c r="N1239" s="15">
        <v>10.5</v>
      </c>
      <c r="O1239" s="52">
        <v>150</v>
      </c>
      <c r="P1239" s="52">
        <v>1</v>
      </c>
      <c r="Q1239" s="15" t="s">
        <v>3</v>
      </c>
    </row>
    <row r="1240" spans="1:17" ht="14.5">
      <c r="A1240" s="3" t="s">
        <v>9540</v>
      </c>
      <c r="B1240" s="15" t="s">
        <v>1</v>
      </c>
      <c r="C1240" s="15" t="s">
        <v>7270</v>
      </c>
      <c r="D1240" s="15">
        <v>200</v>
      </c>
      <c r="E1240" s="15">
        <v>2</v>
      </c>
      <c r="F1240" s="15">
        <v>14.7</v>
      </c>
      <c r="G1240" s="15">
        <v>15</v>
      </c>
      <c r="H1240" s="15">
        <v>15.3</v>
      </c>
      <c r="I1240" s="15">
        <v>5</v>
      </c>
      <c r="J1240" s="15">
        <v>30</v>
      </c>
      <c r="K1240" s="15">
        <v>200</v>
      </c>
      <c r="L1240" s="15">
        <v>1</v>
      </c>
      <c r="M1240" s="15">
        <v>0.1</v>
      </c>
      <c r="N1240" s="15">
        <v>10.5</v>
      </c>
      <c r="O1240" s="52">
        <v>150</v>
      </c>
      <c r="P1240" s="52">
        <v>1</v>
      </c>
      <c r="Q1240" s="15" t="s">
        <v>3</v>
      </c>
    </row>
    <row r="1241" spans="1:17" ht="14.5">
      <c r="A1241" s="3" t="s">
        <v>9541</v>
      </c>
      <c r="B1241" s="15" t="s">
        <v>1</v>
      </c>
      <c r="C1241" s="15" t="s">
        <v>7270</v>
      </c>
      <c r="D1241" s="15">
        <v>200</v>
      </c>
      <c r="E1241" s="15">
        <v>2</v>
      </c>
      <c r="F1241" s="15">
        <v>15.68</v>
      </c>
      <c r="G1241" s="15">
        <v>16</v>
      </c>
      <c r="H1241" s="15">
        <v>16.32</v>
      </c>
      <c r="I1241" s="15">
        <v>5</v>
      </c>
      <c r="J1241" s="15">
        <v>40</v>
      </c>
      <c r="K1241" s="15">
        <v>200</v>
      </c>
      <c r="L1241" s="15">
        <v>1</v>
      </c>
      <c r="M1241" s="15">
        <v>0.1</v>
      </c>
      <c r="N1241" s="15">
        <v>11.2</v>
      </c>
      <c r="O1241" s="52">
        <v>150</v>
      </c>
      <c r="P1241" s="52">
        <v>1</v>
      </c>
      <c r="Q1241" s="15" t="s">
        <v>3</v>
      </c>
    </row>
    <row r="1242" spans="1:17" ht="14.5">
      <c r="A1242" s="3" t="s">
        <v>9542</v>
      </c>
      <c r="B1242" s="15" t="s">
        <v>1</v>
      </c>
      <c r="C1242" s="15" t="s">
        <v>7270</v>
      </c>
      <c r="D1242" s="15">
        <v>200</v>
      </c>
      <c r="E1242" s="15">
        <v>2</v>
      </c>
      <c r="F1242" s="15">
        <v>17.64</v>
      </c>
      <c r="G1242" s="15">
        <v>18</v>
      </c>
      <c r="H1242" s="15">
        <v>18.36</v>
      </c>
      <c r="I1242" s="15">
        <v>5</v>
      </c>
      <c r="J1242" s="15">
        <v>45</v>
      </c>
      <c r="K1242" s="15">
        <v>225</v>
      </c>
      <c r="L1242" s="15">
        <v>1</v>
      </c>
      <c r="M1242" s="15">
        <v>0.1</v>
      </c>
      <c r="N1242" s="15">
        <v>12.6</v>
      </c>
      <c r="O1242" s="52">
        <v>150</v>
      </c>
      <c r="P1242" s="52">
        <v>1</v>
      </c>
      <c r="Q1242" s="15" t="s">
        <v>3</v>
      </c>
    </row>
    <row r="1243" spans="1:17" ht="14.5">
      <c r="A1243" s="3" t="s">
        <v>9543</v>
      </c>
      <c r="B1243" s="15" t="s">
        <v>1</v>
      </c>
      <c r="C1243" s="15" t="s">
        <v>7270</v>
      </c>
      <c r="D1243" s="15">
        <v>200</v>
      </c>
      <c r="E1243" s="15">
        <v>2</v>
      </c>
      <c r="F1243" s="15">
        <v>19.600000000000001</v>
      </c>
      <c r="G1243" s="15">
        <v>20</v>
      </c>
      <c r="H1243" s="15">
        <v>20.399999999999999</v>
      </c>
      <c r="I1243" s="15">
        <v>5</v>
      </c>
      <c r="J1243" s="15">
        <v>55</v>
      </c>
      <c r="K1243" s="15">
        <v>225</v>
      </c>
      <c r="L1243" s="15">
        <v>1</v>
      </c>
      <c r="M1243" s="15">
        <v>0.1</v>
      </c>
      <c r="N1243" s="15">
        <v>14</v>
      </c>
      <c r="O1243" s="52">
        <v>150</v>
      </c>
      <c r="P1243" s="52">
        <v>1</v>
      </c>
      <c r="Q1243" s="15" t="s">
        <v>3</v>
      </c>
    </row>
    <row r="1244" spans="1:17" ht="14.5">
      <c r="A1244" s="3" t="s">
        <v>9544</v>
      </c>
      <c r="B1244" s="15" t="s">
        <v>1</v>
      </c>
      <c r="C1244" s="15" t="s">
        <v>7270</v>
      </c>
      <c r="D1244" s="15">
        <v>200</v>
      </c>
      <c r="E1244" s="15">
        <v>2</v>
      </c>
      <c r="F1244" s="15">
        <v>21.56</v>
      </c>
      <c r="G1244" s="15">
        <v>22</v>
      </c>
      <c r="H1244" s="15">
        <v>22.44</v>
      </c>
      <c r="I1244" s="15">
        <v>5</v>
      </c>
      <c r="J1244" s="15">
        <v>55</v>
      </c>
      <c r="K1244" s="15">
        <v>250</v>
      </c>
      <c r="L1244" s="15">
        <v>1</v>
      </c>
      <c r="M1244" s="15">
        <v>0.1</v>
      </c>
      <c r="N1244" s="15">
        <v>15.4</v>
      </c>
      <c r="O1244" s="52">
        <v>150</v>
      </c>
      <c r="P1244" s="52">
        <v>1</v>
      </c>
      <c r="Q1244" s="15" t="s">
        <v>3</v>
      </c>
    </row>
    <row r="1245" spans="1:17" ht="14.5">
      <c r="A1245" s="3" t="s">
        <v>9545</v>
      </c>
      <c r="B1245" s="15" t="s">
        <v>1</v>
      </c>
      <c r="C1245" s="15" t="s">
        <v>7270</v>
      </c>
      <c r="D1245" s="15">
        <v>200</v>
      </c>
      <c r="E1245" s="15">
        <v>2</v>
      </c>
      <c r="F1245" s="15">
        <v>23.52</v>
      </c>
      <c r="G1245" s="15">
        <v>24</v>
      </c>
      <c r="H1245" s="15">
        <v>24.48</v>
      </c>
      <c r="I1245" s="15">
        <v>5</v>
      </c>
      <c r="J1245" s="15">
        <v>70</v>
      </c>
      <c r="K1245" s="15">
        <v>250</v>
      </c>
      <c r="L1245" s="15">
        <v>1</v>
      </c>
      <c r="M1245" s="15">
        <v>0.1</v>
      </c>
      <c r="N1245" s="15">
        <v>16.8</v>
      </c>
      <c r="O1245" s="52">
        <v>150</v>
      </c>
      <c r="P1245" s="52">
        <v>1</v>
      </c>
      <c r="Q1245" s="15" t="s">
        <v>3</v>
      </c>
    </row>
    <row r="1246" spans="1:17" ht="14.5">
      <c r="A1246" s="3" t="s">
        <v>9546</v>
      </c>
      <c r="B1246" s="15" t="s">
        <v>1</v>
      </c>
      <c r="C1246" s="15" t="s">
        <v>7270</v>
      </c>
      <c r="D1246" s="15">
        <v>200</v>
      </c>
      <c r="E1246" s="15">
        <v>2</v>
      </c>
      <c r="F1246" s="15">
        <v>26.46</v>
      </c>
      <c r="G1246" s="15">
        <v>27</v>
      </c>
      <c r="H1246" s="15">
        <v>27.54</v>
      </c>
      <c r="I1246" s="15">
        <v>2</v>
      </c>
      <c r="J1246" s="15">
        <v>80</v>
      </c>
      <c r="K1246" s="15">
        <v>300</v>
      </c>
      <c r="L1246" s="15">
        <v>0.5</v>
      </c>
      <c r="M1246" s="15">
        <v>0.1</v>
      </c>
      <c r="N1246" s="15">
        <v>18.899999999999999</v>
      </c>
      <c r="O1246" s="52">
        <v>150</v>
      </c>
      <c r="P1246" s="52">
        <v>1</v>
      </c>
      <c r="Q1246" s="15" t="s">
        <v>3</v>
      </c>
    </row>
    <row r="1247" spans="1:17" ht="14.5">
      <c r="A1247" s="3" t="s">
        <v>9547</v>
      </c>
      <c r="B1247" s="15" t="s">
        <v>1</v>
      </c>
      <c r="C1247" s="15" t="s">
        <v>7270</v>
      </c>
      <c r="D1247" s="15">
        <v>200</v>
      </c>
      <c r="E1247" s="15">
        <v>2</v>
      </c>
      <c r="F1247" s="15">
        <v>2.35</v>
      </c>
      <c r="G1247" s="15">
        <v>2.4</v>
      </c>
      <c r="H1247" s="15">
        <v>2.4500000000000002</v>
      </c>
      <c r="I1247" s="15">
        <v>5</v>
      </c>
      <c r="J1247" s="15">
        <v>100</v>
      </c>
      <c r="K1247" s="15">
        <v>600</v>
      </c>
      <c r="L1247" s="15">
        <v>1</v>
      </c>
      <c r="M1247" s="15">
        <v>50</v>
      </c>
      <c r="N1247" s="15">
        <v>1</v>
      </c>
      <c r="O1247" s="52">
        <v>150</v>
      </c>
      <c r="P1247" s="52">
        <v>1</v>
      </c>
      <c r="Q1247" s="15" t="s">
        <v>3</v>
      </c>
    </row>
    <row r="1248" spans="1:17" ht="14.5">
      <c r="A1248" s="3" t="s">
        <v>9548</v>
      </c>
      <c r="B1248" s="15" t="s">
        <v>1</v>
      </c>
      <c r="C1248" s="15" t="s">
        <v>7270</v>
      </c>
      <c r="D1248" s="15">
        <v>200</v>
      </c>
      <c r="E1248" s="15">
        <v>2</v>
      </c>
      <c r="F1248" s="15">
        <v>2.65</v>
      </c>
      <c r="G1248" s="15">
        <v>2.7</v>
      </c>
      <c r="H1248" s="15">
        <v>2.75</v>
      </c>
      <c r="I1248" s="15">
        <v>5</v>
      </c>
      <c r="J1248" s="15">
        <v>100</v>
      </c>
      <c r="K1248" s="15">
        <v>600</v>
      </c>
      <c r="L1248" s="15">
        <v>1</v>
      </c>
      <c r="M1248" s="15">
        <v>20</v>
      </c>
      <c r="N1248" s="15">
        <v>1</v>
      </c>
      <c r="O1248" s="52">
        <v>150</v>
      </c>
      <c r="P1248" s="52">
        <v>1</v>
      </c>
      <c r="Q1248" s="15" t="s">
        <v>3</v>
      </c>
    </row>
    <row r="1249" spans="1:17" ht="14.5">
      <c r="A1249" s="3" t="s">
        <v>9549</v>
      </c>
      <c r="B1249" s="15" t="s">
        <v>1</v>
      </c>
      <c r="C1249" s="15" t="s">
        <v>7270</v>
      </c>
      <c r="D1249" s="15">
        <v>200</v>
      </c>
      <c r="E1249" s="15">
        <v>2</v>
      </c>
      <c r="F1249" s="15">
        <v>29.4</v>
      </c>
      <c r="G1249" s="15">
        <v>30</v>
      </c>
      <c r="H1249" s="15">
        <v>30.6</v>
      </c>
      <c r="I1249" s="15">
        <v>2</v>
      </c>
      <c r="J1249" s="15">
        <v>80</v>
      </c>
      <c r="K1249" s="15">
        <v>300</v>
      </c>
      <c r="L1249" s="15">
        <v>0.5</v>
      </c>
      <c r="M1249" s="15">
        <v>0.1</v>
      </c>
      <c r="N1249" s="15">
        <v>21</v>
      </c>
      <c r="O1249" s="52">
        <v>150</v>
      </c>
      <c r="P1249" s="52">
        <v>1</v>
      </c>
      <c r="Q1249" s="15" t="s">
        <v>3</v>
      </c>
    </row>
    <row r="1250" spans="1:17" ht="14.5">
      <c r="A1250" s="3" t="s">
        <v>9550</v>
      </c>
      <c r="B1250" s="15" t="s">
        <v>1</v>
      </c>
      <c r="C1250" s="15" t="s">
        <v>7270</v>
      </c>
      <c r="D1250" s="15">
        <v>200</v>
      </c>
      <c r="E1250" s="15">
        <v>2</v>
      </c>
      <c r="F1250" s="15">
        <v>32.340000000000003</v>
      </c>
      <c r="G1250" s="15">
        <v>33</v>
      </c>
      <c r="H1250" s="15">
        <v>33.659999999999997</v>
      </c>
      <c r="I1250" s="15">
        <v>2</v>
      </c>
      <c r="J1250" s="15">
        <v>80</v>
      </c>
      <c r="K1250" s="15">
        <v>325</v>
      </c>
      <c r="L1250" s="15">
        <v>0.5</v>
      </c>
      <c r="M1250" s="15">
        <v>0.1</v>
      </c>
      <c r="N1250" s="15">
        <v>23.1</v>
      </c>
      <c r="O1250" s="52">
        <v>150</v>
      </c>
      <c r="P1250" s="52">
        <v>1</v>
      </c>
      <c r="Q1250" s="15" t="s">
        <v>3</v>
      </c>
    </row>
    <row r="1251" spans="1:17" ht="14.5">
      <c r="A1251" s="3" t="s">
        <v>9551</v>
      </c>
      <c r="B1251" s="15" t="s">
        <v>1</v>
      </c>
      <c r="C1251" s="15" t="s">
        <v>7270</v>
      </c>
      <c r="D1251" s="15">
        <v>200</v>
      </c>
      <c r="E1251" s="15">
        <v>2</v>
      </c>
      <c r="F1251" s="15">
        <v>35.28</v>
      </c>
      <c r="G1251" s="15">
        <v>36</v>
      </c>
      <c r="H1251" s="15">
        <v>36.72</v>
      </c>
      <c r="I1251" s="15">
        <v>2</v>
      </c>
      <c r="J1251" s="15">
        <v>90</v>
      </c>
      <c r="K1251" s="15">
        <v>350</v>
      </c>
      <c r="L1251" s="15">
        <v>0.5</v>
      </c>
      <c r="M1251" s="15">
        <v>0.1</v>
      </c>
      <c r="N1251" s="15">
        <v>25.2</v>
      </c>
      <c r="O1251" s="52">
        <v>150</v>
      </c>
      <c r="P1251" s="52">
        <v>1</v>
      </c>
      <c r="Q1251" s="15" t="s">
        <v>3</v>
      </c>
    </row>
    <row r="1252" spans="1:17" ht="14.5">
      <c r="A1252" s="3" t="s">
        <v>9552</v>
      </c>
      <c r="B1252" s="15" t="s">
        <v>1</v>
      </c>
      <c r="C1252" s="15" t="s">
        <v>7270</v>
      </c>
      <c r="D1252" s="15">
        <v>200</v>
      </c>
      <c r="E1252" s="15">
        <v>2</v>
      </c>
      <c r="F1252" s="15">
        <v>38.22</v>
      </c>
      <c r="G1252" s="15">
        <v>39</v>
      </c>
      <c r="H1252" s="15">
        <v>39.78</v>
      </c>
      <c r="I1252" s="15">
        <v>2</v>
      </c>
      <c r="J1252" s="15">
        <v>130</v>
      </c>
      <c r="K1252" s="15">
        <v>350</v>
      </c>
      <c r="L1252" s="15">
        <v>0.5</v>
      </c>
      <c r="M1252" s="15">
        <v>0.1</v>
      </c>
      <c r="N1252" s="15">
        <v>27.3</v>
      </c>
      <c r="O1252" s="52">
        <v>150</v>
      </c>
      <c r="P1252" s="52">
        <v>1</v>
      </c>
      <c r="Q1252" s="15" t="s">
        <v>3</v>
      </c>
    </row>
    <row r="1253" spans="1:17" ht="14.5">
      <c r="A1253" s="3" t="s">
        <v>9553</v>
      </c>
      <c r="B1253" s="15" t="s">
        <v>1</v>
      </c>
      <c r="C1253" s="15" t="s">
        <v>7270</v>
      </c>
      <c r="D1253" s="15">
        <v>200</v>
      </c>
      <c r="E1253" s="15">
        <v>2</v>
      </c>
      <c r="F1253" s="15">
        <v>2.94</v>
      </c>
      <c r="G1253" s="15">
        <v>3</v>
      </c>
      <c r="H1253" s="15">
        <v>3.06</v>
      </c>
      <c r="I1253" s="15">
        <v>5</v>
      </c>
      <c r="J1253" s="15">
        <v>95</v>
      </c>
      <c r="K1253" s="15">
        <v>600</v>
      </c>
      <c r="L1253" s="15">
        <v>1</v>
      </c>
      <c r="M1253" s="15">
        <v>10</v>
      </c>
      <c r="N1253" s="15">
        <v>1</v>
      </c>
      <c r="O1253" s="52">
        <v>150</v>
      </c>
      <c r="P1253" s="52">
        <v>1</v>
      </c>
      <c r="Q1253" s="15" t="s">
        <v>3</v>
      </c>
    </row>
    <row r="1254" spans="1:17" ht="14.5">
      <c r="A1254" s="3" t="s">
        <v>9554</v>
      </c>
      <c r="B1254" s="15" t="s">
        <v>1</v>
      </c>
      <c r="C1254" s="15" t="s">
        <v>7270</v>
      </c>
      <c r="D1254" s="15">
        <v>200</v>
      </c>
      <c r="E1254" s="15">
        <v>2</v>
      </c>
      <c r="F1254" s="15">
        <v>3.23</v>
      </c>
      <c r="G1254" s="15">
        <v>3.3</v>
      </c>
      <c r="H1254" s="15">
        <v>3.37</v>
      </c>
      <c r="I1254" s="15">
        <v>5</v>
      </c>
      <c r="J1254" s="15">
        <v>95</v>
      </c>
      <c r="K1254" s="15">
        <v>600</v>
      </c>
      <c r="L1254" s="15">
        <v>1</v>
      </c>
      <c r="M1254" s="15">
        <v>5</v>
      </c>
      <c r="N1254" s="15">
        <v>1</v>
      </c>
      <c r="O1254" s="52">
        <v>150</v>
      </c>
      <c r="P1254" s="52">
        <v>1</v>
      </c>
      <c r="Q1254" s="15" t="s">
        <v>3</v>
      </c>
    </row>
    <row r="1255" spans="1:17" ht="14.5">
      <c r="A1255" s="3" t="s">
        <v>9555</v>
      </c>
      <c r="B1255" s="15" t="s">
        <v>1</v>
      </c>
      <c r="C1255" s="15" t="s">
        <v>7270</v>
      </c>
      <c r="D1255" s="15">
        <v>200</v>
      </c>
      <c r="E1255" s="15">
        <v>2</v>
      </c>
      <c r="F1255" s="15">
        <v>3.53</v>
      </c>
      <c r="G1255" s="15">
        <v>3.6</v>
      </c>
      <c r="H1255" s="15">
        <v>3.67</v>
      </c>
      <c r="I1255" s="15">
        <v>5</v>
      </c>
      <c r="J1255" s="15">
        <v>90</v>
      </c>
      <c r="K1255" s="15">
        <v>600</v>
      </c>
      <c r="L1255" s="15">
        <v>1</v>
      </c>
      <c r="M1255" s="15">
        <v>5</v>
      </c>
      <c r="N1255" s="15">
        <v>1</v>
      </c>
      <c r="O1255" s="52">
        <v>150</v>
      </c>
      <c r="P1255" s="52">
        <v>1</v>
      </c>
      <c r="Q1255" s="15" t="s">
        <v>3</v>
      </c>
    </row>
    <row r="1256" spans="1:17" ht="14.5">
      <c r="A1256" s="3" t="s">
        <v>9556</v>
      </c>
      <c r="B1256" s="15" t="s">
        <v>1</v>
      </c>
      <c r="C1256" s="15" t="s">
        <v>7270</v>
      </c>
      <c r="D1256" s="15">
        <v>200</v>
      </c>
      <c r="E1256" s="15">
        <v>2</v>
      </c>
      <c r="F1256" s="15">
        <v>3.82</v>
      </c>
      <c r="G1256" s="15">
        <v>3.9</v>
      </c>
      <c r="H1256" s="15">
        <v>3.98</v>
      </c>
      <c r="I1256" s="15">
        <v>5</v>
      </c>
      <c r="J1256" s="15">
        <v>90</v>
      </c>
      <c r="K1256" s="15">
        <v>600</v>
      </c>
      <c r="L1256" s="15">
        <v>1</v>
      </c>
      <c r="M1256" s="15">
        <v>3</v>
      </c>
      <c r="N1256" s="15">
        <v>1</v>
      </c>
      <c r="O1256" s="52">
        <v>150</v>
      </c>
      <c r="P1256" s="52">
        <v>1</v>
      </c>
      <c r="Q1256" s="15" t="s">
        <v>3</v>
      </c>
    </row>
    <row r="1257" spans="1:17" ht="14.5">
      <c r="A1257" s="3" t="s">
        <v>9557</v>
      </c>
      <c r="B1257" s="15" t="s">
        <v>1</v>
      </c>
      <c r="C1257" s="15" t="s">
        <v>7270</v>
      </c>
      <c r="D1257" s="15">
        <v>200</v>
      </c>
      <c r="E1257" s="15">
        <v>2</v>
      </c>
      <c r="F1257" s="15">
        <v>42.14</v>
      </c>
      <c r="G1257" s="15">
        <v>43</v>
      </c>
      <c r="H1257" s="15">
        <v>43.86</v>
      </c>
      <c r="I1257" s="15">
        <v>2</v>
      </c>
      <c r="J1257" s="15">
        <v>130</v>
      </c>
      <c r="K1257" s="15">
        <v>350</v>
      </c>
      <c r="L1257" s="15">
        <v>0.5</v>
      </c>
      <c r="M1257" s="15">
        <v>0.1</v>
      </c>
      <c r="N1257" s="15">
        <v>29.4</v>
      </c>
      <c r="O1257" s="52">
        <v>150</v>
      </c>
      <c r="P1257" s="52">
        <v>1</v>
      </c>
      <c r="Q1257" s="15" t="s">
        <v>3</v>
      </c>
    </row>
    <row r="1258" spans="1:17" ht="14.5">
      <c r="A1258" s="3" t="s">
        <v>9558</v>
      </c>
      <c r="B1258" s="15" t="s">
        <v>1</v>
      </c>
      <c r="C1258" s="15" t="s">
        <v>7270</v>
      </c>
      <c r="D1258" s="15">
        <v>200</v>
      </c>
      <c r="E1258" s="15">
        <v>2</v>
      </c>
      <c r="F1258" s="15">
        <v>45.83</v>
      </c>
      <c r="G1258" s="15">
        <v>47</v>
      </c>
      <c r="H1258" s="15">
        <v>48.17</v>
      </c>
      <c r="I1258" s="15">
        <v>2</v>
      </c>
      <c r="J1258" s="15">
        <v>170</v>
      </c>
      <c r="K1258" s="15">
        <v>1000</v>
      </c>
      <c r="L1258" s="15">
        <v>0.25</v>
      </c>
      <c r="M1258" s="15">
        <v>0.1</v>
      </c>
      <c r="N1258" s="15">
        <v>36</v>
      </c>
      <c r="O1258" s="52">
        <v>150</v>
      </c>
      <c r="P1258" s="52">
        <v>1</v>
      </c>
      <c r="Q1258" s="15" t="s">
        <v>3</v>
      </c>
    </row>
    <row r="1259" spans="1:17" ht="14.5">
      <c r="A1259" s="3" t="s">
        <v>9559</v>
      </c>
      <c r="B1259" s="15" t="s">
        <v>1</v>
      </c>
      <c r="C1259" s="15" t="s">
        <v>7270</v>
      </c>
      <c r="D1259" s="15">
        <v>200</v>
      </c>
      <c r="E1259" s="15">
        <v>2</v>
      </c>
      <c r="F1259" s="15">
        <v>4.21</v>
      </c>
      <c r="G1259" s="15">
        <v>4.3</v>
      </c>
      <c r="H1259" s="15">
        <v>4.3899999999999997</v>
      </c>
      <c r="I1259" s="15">
        <v>5</v>
      </c>
      <c r="J1259" s="15">
        <v>90</v>
      </c>
      <c r="K1259" s="15">
        <v>600</v>
      </c>
      <c r="L1259" s="15">
        <v>1</v>
      </c>
      <c r="M1259" s="15">
        <v>3</v>
      </c>
      <c r="N1259" s="15">
        <v>1</v>
      </c>
      <c r="O1259" s="52">
        <v>150</v>
      </c>
      <c r="P1259" s="52">
        <v>1</v>
      </c>
      <c r="Q1259" s="15" t="s">
        <v>3</v>
      </c>
    </row>
    <row r="1260" spans="1:17" ht="14.5">
      <c r="A1260" s="3" t="s">
        <v>9560</v>
      </c>
      <c r="B1260" s="15" t="s">
        <v>1</v>
      </c>
      <c r="C1260" s="15" t="s">
        <v>7270</v>
      </c>
      <c r="D1260" s="15">
        <v>200</v>
      </c>
      <c r="E1260" s="15">
        <v>2</v>
      </c>
      <c r="F1260" s="15">
        <v>4.6100000000000003</v>
      </c>
      <c r="G1260" s="15">
        <v>4.7</v>
      </c>
      <c r="H1260" s="15">
        <v>4.79</v>
      </c>
      <c r="I1260" s="15">
        <v>5</v>
      </c>
      <c r="J1260" s="15">
        <v>80</v>
      </c>
      <c r="K1260" s="15">
        <v>500</v>
      </c>
      <c r="L1260" s="15">
        <v>1</v>
      </c>
      <c r="M1260" s="15">
        <v>3</v>
      </c>
      <c r="N1260" s="15">
        <v>2</v>
      </c>
      <c r="O1260" s="52">
        <v>150</v>
      </c>
      <c r="P1260" s="52">
        <v>1</v>
      </c>
      <c r="Q1260" s="15" t="s">
        <v>3</v>
      </c>
    </row>
    <row r="1261" spans="1:17" ht="14.5">
      <c r="A1261" s="3" t="s">
        <v>9561</v>
      </c>
      <c r="B1261" s="15" t="s">
        <v>1</v>
      </c>
      <c r="C1261" s="15" t="s">
        <v>7270</v>
      </c>
      <c r="D1261" s="15">
        <v>200</v>
      </c>
      <c r="E1261" s="15">
        <v>2</v>
      </c>
      <c r="F1261" s="15">
        <v>49.73</v>
      </c>
      <c r="G1261" s="15">
        <v>51</v>
      </c>
      <c r="H1261" s="15">
        <v>52.27</v>
      </c>
      <c r="I1261" s="15">
        <v>2</v>
      </c>
      <c r="J1261" s="15">
        <v>180</v>
      </c>
      <c r="K1261" s="15">
        <v>1300</v>
      </c>
      <c r="L1261" s="15">
        <v>0.25</v>
      </c>
      <c r="M1261" s="15">
        <v>0.1</v>
      </c>
      <c r="N1261" s="15">
        <v>39</v>
      </c>
      <c r="O1261" s="52">
        <v>150</v>
      </c>
      <c r="P1261" s="52">
        <v>1</v>
      </c>
      <c r="Q1261" s="15" t="s">
        <v>3</v>
      </c>
    </row>
    <row r="1262" spans="1:17" ht="14.5">
      <c r="A1262" s="3" t="s">
        <v>9562</v>
      </c>
      <c r="B1262" s="15" t="s">
        <v>1</v>
      </c>
      <c r="C1262" s="15" t="s">
        <v>7270</v>
      </c>
      <c r="D1262" s="15">
        <v>200</v>
      </c>
      <c r="E1262" s="15">
        <v>2</v>
      </c>
      <c r="F1262" s="15">
        <v>54.6</v>
      </c>
      <c r="G1262" s="15">
        <v>56</v>
      </c>
      <c r="H1262" s="15">
        <v>57.4</v>
      </c>
      <c r="I1262" s="15">
        <v>2</v>
      </c>
      <c r="J1262" s="15">
        <v>200</v>
      </c>
      <c r="K1262" s="15">
        <v>1400</v>
      </c>
      <c r="L1262" s="15">
        <v>0.25</v>
      </c>
      <c r="M1262" s="15">
        <v>0.1</v>
      </c>
      <c r="N1262" s="15">
        <v>43</v>
      </c>
      <c r="O1262" s="52">
        <v>150</v>
      </c>
      <c r="P1262" s="52">
        <v>1</v>
      </c>
      <c r="Q1262" s="15" t="s">
        <v>3</v>
      </c>
    </row>
    <row r="1263" spans="1:17" ht="14.5">
      <c r="A1263" s="3" t="s">
        <v>9563</v>
      </c>
      <c r="B1263" s="15" t="s">
        <v>1</v>
      </c>
      <c r="C1263" s="15" t="s">
        <v>7270</v>
      </c>
      <c r="D1263" s="15">
        <v>200</v>
      </c>
      <c r="E1263" s="15">
        <v>2</v>
      </c>
      <c r="F1263" s="15">
        <v>5</v>
      </c>
      <c r="G1263" s="15">
        <v>5.0999999999999996</v>
      </c>
      <c r="H1263" s="15">
        <v>5.2</v>
      </c>
      <c r="I1263" s="15">
        <v>5</v>
      </c>
      <c r="J1263" s="15">
        <v>60</v>
      </c>
      <c r="K1263" s="15">
        <v>480</v>
      </c>
      <c r="L1263" s="15">
        <v>1</v>
      </c>
      <c r="M1263" s="15">
        <v>2</v>
      </c>
      <c r="N1263" s="15">
        <v>2</v>
      </c>
      <c r="O1263" s="52">
        <v>150</v>
      </c>
      <c r="P1263" s="52">
        <v>1</v>
      </c>
      <c r="Q1263" s="15" t="s">
        <v>3</v>
      </c>
    </row>
    <row r="1264" spans="1:17" ht="14.5">
      <c r="A1264" s="3" t="s">
        <v>9564</v>
      </c>
      <c r="B1264" s="15" t="s">
        <v>1</v>
      </c>
      <c r="C1264" s="15" t="s">
        <v>7270</v>
      </c>
      <c r="D1264" s="15">
        <v>200</v>
      </c>
      <c r="E1264" s="15">
        <v>2</v>
      </c>
      <c r="F1264" s="15">
        <v>5.49</v>
      </c>
      <c r="G1264" s="15">
        <v>5.6</v>
      </c>
      <c r="H1264" s="15">
        <v>5.71</v>
      </c>
      <c r="I1264" s="15">
        <v>5</v>
      </c>
      <c r="J1264" s="15">
        <v>40</v>
      </c>
      <c r="K1264" s="15">
        <v>400</v>
      </c>
      <c r="L1264" s="15">
        <v>1</v>
      </c>
      <c r="M1264" s="15">
        <v>1</v>
      </c>
      <c r="N1264" s="15">
        <v>2</v>
      </c>
      <c r="O1264" s="52">
        <v>150</v>
      </c>
      <c r="P1264" s="52">
        <v>1</v>
      </c>
      <c r="Q1264" s="15" t="s">
        <v>3</v>
      </c>
    </row>
    <row r="1265" spans="1:17" ht="14.5">
      <c r="A1265" s="3" t="s">
        <v>9565</v>
      </c>
      <c r="B1265" s="15" t="s">
        <v>1</v>
      </c>
      <c r="C1265" s="15" t="s">
        <v>7270</v>
      </c>
      <c r="D1265" s="15">
        <v>200</v>
      </c>
      <c r="E1265" s="15">
        <v>2</v>
      </c>
      <c r="F1265" s="15">
        <v>60.45</v>
      </c>
      <c r="G1265" s="15">
        <v>62</v>
      </c>
      <c r="H1265" s="15">
        <v>63.55</v>
      </c>
      <c r="I1265" s="15">
        <v>2</v>
      </c>
      <c r="J1265" s="15">
        <v>225</v>
      </c>
      <c r="K1265" s="15">
        <v>1400</v>
      </c>
      <c r="L1265" s="15">
        <v>0.25</v>
      </c>
      <c r="M1265" s="15">
        <v>0.1</v>
      </c>
      <c r="N1265" s="15">
        <v>47</v>
      </c>
      <c r="O1265" s="52">
        <v>150</v>
      </c>
      <c r="P1265" s="52">
        <v>1</v>
      </c>
      <c r="Q1265" s="15" t="s">
        <v>3</v>
      </c>
    </row>
    <row r="1266" spans="1:17" ht="14.5">
      <c r="A1266" s="3" t="s">
        <v>9566</v>
      </c>
      <c r="B1266" s="15" t="s">
        <v>1</v>
      </c>
      <c r="C1266" s="15" t="s">
        <v>7270</v>
      </c>
      <c r="D1266" s="15">
        <v>200</v>
      </c>
      <c r="E1266" s="15">
        <v>2</v>
      </c>
      <c r="F1266" s="15">
        <v>66.3</v>
      </c>
      <c r="G1266" s="15">
        <v>68</v>
      </c>
      <c r="H1266" s="15">
        <v>69.7</v>
      </c>
      <c r="I1266" s="15">
        <v>2</v>
      </c>
      <c r="J1266" s="15">
        <v>240</v>
      </c>
      <c r="K1266" s="15">
        <v>1600</v>
      </c>
      <c r="L1266" s="15">
        <v>0.25</v>
      </c>
      <c r="M1266" s="15">
        <v>0.1</v>
      </c>
      <c r="N1266" s="15">
        <v>52</v>
      </c>
      <c r="O1266" s="52">
        <v>150</v>
      </c>
      <c r="P1266" s="52">
        <v>1</v>
      </c>
      <c r="Q1266" s="15" t="s">
        <v>3</v>
      </c>
    </row>
    <row r="1267" spans="1:17" ht="14.5">
      <c r="A1267" s="3" t="s">
        <v>9567</v>
      </c>
      <c r="B1267" s="15" t="s">
        <v>1</v>
      </c>
      <c r="C1267" s="15" t="s">
        <v>7270</v>
      </c>
      <c r="D1267" s="15">
        <v>200</v>
      </c>
      <c r="E1267" s="15">
        <v>2</v>
      </c>
      <c r="F1267" s="15">
        <v>6.08</v>
      </c>
      <c r="G1267" s="15">
        <v>6.2</v>
      </c>
      <c r="H1267" s="15">
        <v>6.32</v>
      </c>
      <c r="I1267" s="15">
        <v>5</v>
      </c>
      <c r="J1267" s="15">
        <v>10</v>
      </c>
      <c r="K1267" s="15">
        <v>150</v>
      </c>
      <c r="L1267" s="15">
        <v>1</v>
      </c>
      <c r="M1267" s="15">
        <v>3</v>
      </c>
      <c r="N1267" s="15">
        <v>4</v>
      </c>
      <c r="O1267" s="52">
        <v>150</v>
      </c>
      <c r="P1267" s="52">
        <v>1</v>
      </c>
      <c r="Q1267" s="15" t="s">
        <v>3</v>
      </c>
    </row>
    <row r="1268" spans="1:17" ht="14.5">
      <c r="A1268" s="3" t="s">
        <v>9568</v>
      </c>
      <c r="B1268" s="15" t="s">
        <v>1</v>
      </c>
      <c r="C1268" s="15" t="s">
        <v>7270</v>
      </c>
      <c r="D1268" s="15">
        <v>200</v>
      </c>
      <c r="E1268" s="15">
        <v>2</v>
      </c>
      <c r="F1268" s="15">
        <v>6.66</v>
      </c>
      <c r="G1268" s="15">
        <v>6.8</v>
      </c>
      <c r="H1268" s="15">
        <v>6.94</v>
      </c>
      <c r="I1268" s="15">
        <v>5</v>
      </c>
      <c r="J1268" s="15">
        <v>15</v>
      </c>
      <c r="K1268" s="15">
        <v>80</v>
      </c>
      <c r="L1268" s="15">
        <v>1</v>
      </c>
      <c r="M1268" s="15">
        <v>2</v>
      </c>
      <c r="N1268" s="15">
        <v>4</v>
      </c>
      <c r="O1268" s="52">
        <v>150</v>
      </c>
      <c r="P1268" s="52">
        <v>1</v>
      </c>
      <c r="Q1268" s="15" t="s">
        <v>3</v>
      </c>
    </row>
    <row r="1269" spans="1:17" ht="14.5">
      <c r="A1269" s="3" t="s">
        <v>9569</v>
      </c>
      <c r="B1269" s="15" t="s">
        <v>1</v>
      </c>
      <c r="C1269" s="15" t="s">
        <v>7270</v>
      </c>
      <c r="D1269" s="15">
        <v>200</v>
      </c>
      <c r="E1269" s="15">
        <v>2</v>
      </c>
      <c r="F1269" s="15">
        <v>73.13</v>
      </c>
      <c r="G1269" s="15">
        <v>75</v>
      </c>
      <c r="H1269" s="15">
        <v>76.87</v>
      </c>
      <c r="I1269" s="15">
        <v>2</v>
      </c>
      <c r="J1269" s="15">
        <v>265</v>
      </c>
      <c r="K1269" s="15">
        <v>1700</v>
      </c>
      <c r="L1269" s="15">
        <v>0.25</v>
      </c>
      <c r="M1269" s="15">
        <v>0.1</v>
      </c>
      <c r="N1269" s="15">
        <v>56</v>
      </c>
      <c r="O1269" s="52">
        <v>150</v>
      </c>
      <c r="P1269" s="52">
        <v>1</v>
      </c>
      <c r="Q1269" s="15" t="s">
        <v>3</v>
      </c>
    </row>
    <row r="1270" spans="1:17" ht="14.5">
      <c r="A1270" s="3" t="s">
        <v>9570</v>
      </c>
      <c r="B1270" s="15" t="s">
        <v>1</v>
      </c>
      <c r="C1270" s="15" t="s">
        <v>7270</v>
      </c>
      <c r="D1270" s="15">
        <v>200</v>
      </c>
      <c r="E1270" s="15">
        <v>2</v>
      </c>
      <c r="F1270" s="15">
        <v>7.35</v>
      </c>
      <c r="G1270" s="15">
        <v>7.5</v>
      </c>
      <c r="H1270" s="15">
        <v>7.65</v>
      </c>
      <c r="I1270" s="15">
        <v>5</v>
      </c>
      <c r="J1270" s="15">
        <v>15</v>
      </c>
      <c r="K1270" s="15">
        <v>80</v>
      </c>
      <c r="L1270" s="15">
        <v>1</v>
      </c>
      <c r="M1270" s="15">
        <v>1</v>
      </c>
      <c r="N1270" s="15">
        <v>5</v>
      </c>
      <c r="O1270" s="52">
        <v>150</v>
      </c>
      <c r="P1270" s="52">
        <v>1</v>
      </c>
      <c r="Q1270" s="15" t="s">
        <v>3</v>
      </c>
    </row>
    <row r="1271" spans="1:17" ht="14.5">
      <c r="A1271" s="3" t="s">
        <v>9571</v>
      </c>
      <c r="B1271" s="15" t="s">
        <v>1</v>
      </c>
      <c r="C1271" s="15" t="s">
        <v>7270</v>
      </c>
      <c r="D1271" s="15">
        <v>200</v>
      </c>
      <c r="E1271" s="15">
        <v>2</v>
      </c>
      <c r="F1271" s="15">
        <v>8.0399999999999991</v>
      </c>
      <c r="G1271" s="15">
        <v>8.1999999999999993</v>
      </c>
      <c r="H1271" s="15">
        <v>8.36</v>
      </c>
      <c r="I1271" s="15">
        <v>5</v>
      </c>
      <c r="J1271" s="15">
        <v>15</v>
      </c>
      <c r="K1271" s="15">
        <v>80</v>
      </c>
      <c r="L1271" s="15">
        <v>1</v>
      </c>
      <c r="M1271" s="15">
        <v>0.7</v>
      </c>
      <c r="N1271" s="15">
        <v>5</v>
      </c>
      <c r="O1271" s="52">
        <v>150</v>
      </c>
      <c r="P1271" s="52">
        <v>1</v>
      </c>
      <c r="Q1271" s="15" t="s">
        <v>3</v>
      </c>
    </row>
    <row r="1272" spans="1:17" ht="14.5">
      <c r="A1272" s="3" t="s">
        <v>9572</v>
      </c>
      <c r="B1272" s="15" t="s">
        <v>1</v>
      </c>
      <c r="C1272" s="15" t="s">
        <v>7270</v>
      </c>
      <c r="D1272" s="15">
        <v>200</v>
      </c>
      <c r="E1272" s="15">
        <v>2</v>
      </c>
      <c r="F1272" s="15">
        <v>8.92</v>
      </c>
      <c r="G1272" s="15">
        <v>9.1</v>
      </c>
      <c r="H1272" s="15">
        <v>9.2799999999999994</v>
      </c>
      <c r="I1272" s="15">
        <v>5</v>
      </c>
      <c r="J1272" s="15">
        <v>15</v>
      </c>
      <c r="K1272" s="15">
        <v>100</v>
      </c>
      <c r="L1272" s="15">
        <v>1</v>
      </c>
      <c r="M1272" s="15">
        <v>0.5</v>
      </c>
      <c r="N1272" s="15">
        <v>6</v>
      </c>
      <c r="O1272" s="52">
        <v>150</v>
      </c>
      <c r="P1272" s="52">
        <v>1</v>
      </c>
      <c r="Q1272" s="15" t="s">
        <v>3</v>
      </c>
    </row>
    <row r="1273" spans="1:17" ht="14.5">
      <c r="A1273" s="3" t="s">
        <v>9573</v>
      </c>
      <c r="B1273" s="15" t="s">
        <v>1</v>
      </c>
      <c r="C1273" s="15" t="s">
        <v>7272</v>
      </c>
      <c r="D1273" s="15">
        <v>200</v>
      </c>
      <c r="E1273" s="15">
        <v>2</v>
      </c>
      <c r="F1273" s="15">
        <v>9.8000000000000007</v>
      </c>
      <c r="G1273" s="15">
        <v>10</v>
      </c>
      <c r="H1273" s="15">
        <v>10.199999999999999</v>
      </c>
      <c r="I1273" s="15">
        <v>5</v>
      </c>
      <c r="J1273" s="15">
        <v>20</v>
      </c>
      <c r="K1273" s="15">
        <v>141</v>
      </c>
      <c r="L1273" s="15">
        <v>1</v>
      </c>
      <c r="M1273" s="15">
        <v>0.18</v>
      </c>
      <c r="N1273" s="15">
        <v>7</v>
      </c>
      <c r="O1273" s="52">
        <v>150</v>
      </c>
      <c r="P1273" s="52">
        <v>1</v>
      </c>
      <c r="Q1273" s="15" t="s">
        <v>3</v>
      </c>
    </row>
    <row r="1274" spans="1:17" ht="14.5">
      <c r="A1274" s="3" t="s">
        <v>9574</v>
      </c>
      <c r="B1274" s="15" t="s">
        <v>1</v>
      </c>
      <c r="C1274" s="15" t="s">
        <v>7272</v>
      </c>
      <c r="D1274" s="15">
        <v>200</v>
      </c>
      <c r="E1274" s="15">
        <v>2</v>
      </c>
      <c r="F1274" s="15">
        <v>10.78</v>
      </c>
      <c r="G1274" s="15">
        <v>11</v>
      </c>
      <c r="H1274" s="15">
        <v>11.22</v>
      </c>
      <c r="I1274" s="15">
        <v>5</v>
      </c>
      <c r="J1274" s="15">
        <v>20</v>
      </c>
      <c r="K1274" s="15">
        <v>141</v>
      </c>
      <c r="L1274" s="15">
        <v>1</v>
      </c>
      <c r="M1274" s="15">
        <v>0.09</v>
      </c>
      <c r="N1274" s="15">
        <v>8</v>
      </c>
      <c r="O1274" s="52">
        <v>150</v>
      </c>
      <c r="P1274" s="52">
        <v>1</v>
      </c>
      <c r="Q1274" s="15" t="s">
        <v>3</v>
      </c>
    </row>
    <row r="1275" spans="1:17" ht="14.5">
      <c r="A1275" s="3" t="s">
        <v>9575</v>
      </c>
      <c r="B1275" s="15" t="s">
        <v>1</v>
      </c>
      <c r="C1275" s="15" t="s">
        <v>7272</v>
      </c>
      <c r="D1275" s="15">
        <v>200</v>
      </c>
      <c r="E1275" s="15">
        <v>2</v>
      </c>
      <c r="F1275" s="15">
        <v>11.6</v>
      </c>
      <c r="G1275" s="15">
        <v>12</v>
      </c>
      <c r="H1275" s="15">
        <v>12.24</v>
      </c>
      <c r="I1275" s="15">
        <v>5</v>
      </c>
      <c r="J1275" s="15">
        <v>25</v>
      </c>
      <c r="K1275" s="15">
        <v>141</v>
      </c>
      <c r="L1275" s="15">
        <v>1</v>
      </c>
      <c r="M1275" s="15">
        <v>0.09</v>
      </c>
      <c r="N1275" s="15">
        <v>8</v>
      </c>
      <c r="O1275" s="52">
        <v>150</v>
      </c>
      <c r="P1275" s="52">
        <v>1</v>
      </c>
      <c r="Q1275" s="15" t="s">
        <v>3</v>
      </c>
    </row>
    <row r="1276" spans="1:17" ht="14.5">
      <c r="A1276" s="3" t="s">
        <v>9576</v>
      </c>
      <c r="B1276" s="15" t="s">
        <v>1</v>
      </c>
      <c r="C1276" s="15" t="s">
        <v>7272</v>
      </c>
      <c r="D1276" s="15">
        <v>200</v>
      </c>
      <c r="E1276" s="15">
        <v>2</v>
      </c>
      <c r="F1276" s="15">
        <v>12.74</v>
      </c>
      <c r="G1276" s="15">
        <v>13</v>
      </c>
      <c r="H1276" s="15">
        <v>13.26</v>
      </c>
      <c r="I1276" s="15">
        <v>5</v>
      </c>
      <c r="J1276" s="15">
        <v>30</v>
      </c>
      <c r="K1276" s="15">
        <v>160</v>
      </c>
      <c r="L1276" s="15">
        <v>1</v>
      </c>
      <c r="M1276" s="15">
        <v>0.09</v>
      </c>
      <c r="N1276" s="15">
        <v>8</v>
      </c>
      <c r="O1276" s="52">
        <v>150</v>
      </c>
      <c r="P1276" s="52">
        <v>1</v>
      </c>
      <c r="Q1276" s="15" t="s">
        <v>3</v>
      </c>
    </row>
    <row r="1277" spans="1:17" ht="14.5">
      <c r="A1277" s="3" t="s">
        <v>9577</v>
      </c>
      <c r="B1277" s="15" t="s">
        <v>1</v>
      </c>
      <c r="C1277" s="15" t="s">
        <v>7272</v>
      </c>
      <c r="D1277" s="15">
        <v>200</v>
      </c>
      <c r="E1277" s="15">
        <v>2</v>
      </c>
      <c r="F1277" s="15">
        <v>14.7</v>
      </c>
      <c r="G1277" s="15">
        <v>15</v>
      </c>
      <c r="H1277" s="15">
        <v>15.3</v>
      </c>
      <c r="I1277" s="15">
        <v>5</v>
      </c>
      <c r="J1277" s="15">
        <v>30</v>
      </c>
      <c r="K1277" s="15">
        <v>188</v>
      </c>
      <c r="L1277" s="15">
        <v>1</v>
      </c>
      <c r="M1277" s="15">
        <v>4.4999999999999998E-2</v>
      </c>
      <c r="N1277" s="15">
        <v>10.5</v>
      </c>
      <c r="O1277" s="52">
        <v>150</v>
      </c>
      <c r="P1277" s="52">
        <v>1</v>
      </c>
      <c r="Q1277" s="15" t="s">
        <v>3</v>
      </c>
    </row>
    <row r="1278" spans="1:17" ht="14.5">
      <c r="A1278" s="3" t="s">
        <v>9578</v>
      </c>
      <c r="B1278" s="15" t="s">
        <v>1</v>
      </c>
      <c r="C1278" s="15" t="s">
        <v>7272</v>
      </c>
      <c r="D1278" s="15">
        <v>200</v>
      </c>
      <c r="E1278" s="15">
        <v>2</v>
      </c>
      <c r="F1278" s="15">
        <v>15.68</v>
      </c>
      <c r="G1278" s="15">
        <v>16</v>
      </c>
      <c r="H1278" s="15">
        <v>16.32</v>
      </c>
      <c r="I1278" s="15">
        <v>5</v>
      </c>
      <c r="J1278" s="15">
        <v>40</v>
      </c>
      <c r="K1278" s="15">
        <v>188</v>
      </c>
      <c r="L1278" s="15">
        <v>1</v>
      </c>
      <c r="M1278" s="15">
        <v>4.4999999999999998E-2</v>
      </c>
      <c r="N1278" s="15">
        <v>11.2</v>
      </c>
      <c r="O1278" s="52">
        <v>150</v>
      </c>
      <c r="P1278" s="52">
        <v>1</v>
      </c>
      <c r="Q1278" s="15" t="s">
        <v>3</v>
      </c>
    </row>
    <row r="1279" spans="1:17" ht="14.5">
      <c r="A1279" s="3" t="s">
        <v>9579</v>
      </c>
      <c r="B1279" s="15" t="s">
        <v>1</v>
      </c>
      <c r="C1279" s="15" t="s">
        <v>7272</v>
      </c>
      <c r="D1279" s="15">
        <v>200</v>
      </c>
      <c r="E1279" s="15">
        <v>2</v>
      </c>
      <c r="F1279" s="15">
        <v>17.64</v>
      </c>
      <c r="G1279" s="15">
        <v>18</v>
      </c>
      <c r="H1279" s="15">
        <v>18.36</v>
      </c>
      <c r="I1279" s="15">
        <v>5</v>
      </c>
      <c r="J1279" s="15">
        <v>45</v>
      </c>
      <c r="K1279" s="15">
        <v>212</v>
      </c>
      <c r="L1279" s="15">
        <v>1</v>
      </c>
      <c r="M1279" s="15">
        <v>4.4999999999999998E-2</v>
      </c>
      <c r="N1279" s="15">
        <v>12.6</v>
      </c>
      <c r="O1279" s="52">
        <v>150</v>
      </c>
      <c r="P1279" s="52">
        <v>1</v>
      </c>
      <c r="Q1279" s="15" t="s">
        <v>3</v>
      </c>
    </row>
    <row r="1280" spans="1:17" ht="14.5">
      <c r="A1280" s="3" t="s">
        <v>9580</v>
      </c>
      <c r="B1280" s="15" t="s">
        <v>1</v>
      </c>
      <c r="C1280" s="15" t="s">
        <v>7272</v>
      </c>
      <c r="D1280" s="15">
        <v>200</v>
      </c>
      <c r="E1280" s="15">
        <v>2</v>
      </c>
      <c r="F1280" s="15">
        <v>19.600000000000001</v>
      </c>
      <c r="G1280" s="15">
        <v>20</v>
      </c>
      <c r="H1280" s="15">
        <v>20.399999999999999</v>
      </c>
      <c r="I1280" s="15">
        <v>5</v>
      </c>
      <c r="J1280" s="15">
        <v>55</v>
      </c>
      <c r="K1280" s="15">
        <v>212</v>
      </c>
      <c r="L1280" s="15">
        <v>1</v>
      </c>
      <c r="M1280" s="15">
        <v>4.4999999999999998E-2</v>
      </c>
      <c r="N1280" s="15">
        <v>14</v>
      </c>
      <c r="O1280" s="52">
        <v>150</v>
      </c>
      <c r="P1280" s="52">
        <v>1</v>
      </c>
      <c r="Q1280" s="15" t="s">
        <v>3</v>
      </c>
    </row>
    <row r="1281" spans="1:17" ht="14.5">
      <c r="A1281" s="3" t="s">
        <v>9581</v>
      </c>
      <c r="B1281" s="15" t="s">
        <v>1</v>
      </c>
      <c r="C1281" s="15" t="s">
        <v>7272</v>
      </c>
      <c r="D1281" s="15">
        <v>200</v>
      </c>
      <c r="E1281" s="15">
        <v>2</v>
      </c>
      <c r="F1281" s="15">
        <v>21.56</v>
      </c>
      <c r="G1281" s="15">
        <v>22</v>
      </c>
      <c r="H1281" s="15">
        <v>22.44</v>
      </c>
      <c r="I1281" s="15">
        <v>5</v>
      </c>
      <c r="J1281" s="15">
        <v>55</v>
      </c>
      <c r="K1281" s="15">
        <v>235</v>
      </c>
      <c r="L1281" s="15">
        <v>1</v>
      </c>
      <c r="M1281" s="15">
        <v>4.4999999999999998E-2</v>
      </c>
      <c r="N1281" s="15">
        <v>15.4</v>
      </c>
      <c r="O1281" s="52">
        <v>150</v>
      </c>
      <c r="P1281" s="52">
        <v>1</v>
      </c>
      <c r="Q1281" s="15" t="s">
        <v>3</v>
      </c>
    </row>
    <row r="1282" spans="1:17" ht="14.5">
      <c r="A1282" s="3" t="s">
        <v>9582</v>
      </c>
      <c r="B1282" s="15" t="s">
        <v>1</v>
      </c>
      <c r="C1282" s="15" t="s">
        <v>7272</v>
      </c>
      <c r="D1282" s="15">
        <v>200</v>
      </c>
      <c r="E1282" s="15">
        <v>2</v>
      </c>
      <c r="F1282" s="15">
        <v>23.52</v>
      </c>
      <c r="G1282" s="15">
        <v>24</v>
      </c>
      <c r="H1282" s="15">
        <v>24.48</v>
      </c>
      <c r="I1282" s="15">
        <v>5</v>
      </c>
      <c r="J1282" s="15">
        <v>70</v>
      </c>
      <c r="K1282" s="15">
        <v>235</v>
      </c>
      <c r="L1282" s="15">
        <v>1</v>
      </c>
      <c r="M1282" s="15">
        <v>4.4999999999999998E-2</v>
      </c>
      <c r="N1282" s="15">
        <v>16.8</v>
      </c>
      <c r="O1282" s="52">
        <v>150</v>
      </c>
      <c r="P1282" s="52">
        <v>1</v>
      </c>
      <c r="Q1282" s="15" t="s">
        <v>3</v>
      </c>
    </row>
    <row r="1283" spans="1:17" ht="14.5">
      <c r="A1283" s="3" t="s">
        <v>9583</v>
      </c>
      <c r="B1283" s="15" t="s">
        <v>1</v>
      </c>
      <c r="C1283" s="15" t="s">
        <v>7272</v>
      </c>
      <c r="D1283" s="15">
        <v>200</v>
      </c>
      <c r="E1283" s="15">
        <v>2</v>
      </c>
      <c r="F1283" s="15">
        <v>26.46</v>
      </c>
      <c r="G1283" s="15">
        <v>27</v>
      </c>
      <c r="H1283" s="15">
        <v>27.54</v>
      </c>
      <c r="I1283" s="15">
        <v>2</v>
      </c>
      <c r="J1283" s="15">
        <v>80</v>
      </c>
      <c r="K1283" s="15">
        <v>282</v>
      </c>
      <c r="L1283" s="15">
        <v>0.5</v>
      </c>
      <c r="M1283" s="15">
        <v>4.4999999999999998E-2</v>
      </c>
      <c r="N1283" s="15">
        <v>18.899999999999999</v>
      </c>
      <c r="O1283" s="52">
        <v>150</v>
      </c>
      <c r="P1283" s="52">
        <v>1</v>
      </c>
      <c r="Q1283" s="15" t="s">
        <v>3</v>
      </c>
    </row>
    <row r="1284" spans="1:17" ht="14.5">
      <c r="A1284" s="3" t="s">
        <v>9584</v>
      </c>
      <c r="B1284" s="15" t="s">
        <v>1</v>
      </c>
      <c r="C1284" s="15" t="s">
        <v>7272</v>
      </c>
      <c r="D1284" s="15">
        <v>200</v>
      </c>
      <c r="E1284" s="15">
        <v>2</v>
      </c>
      <c r="F1284" s="15">
        <v>2.35</v>
      </c>
      <c r="G1284" s="15">
        <v>2.4</v>
      </c>
      <c r="H1284" s="15">
        <v>2.4500000000000002</v>
      </c>
      <c r="I1284" s="15">
        <v>5</v>
      </c>
      <c r="J1284" s="15">
        <v>100</v>
      </c>
      <c r="K1284" s="15">
        <v>564</v>
      </c>
      <c r="L1284" s="15">
        <v>1</v>
      </c>
      <c r="M1284" s="15">
        <v>45</v>
      </c>
      <c r="N1284" s="15">
        <v>1</v>
      </c>
      <c r="O1284" s="52">
        <v>150</v>
      </c>
      <c r="P1284" s="52">
        <v>1</v>
      </c>
      <c r="Q1284" s="15" t="s">
        <v>3</v>
      </c>
    </row>
    <row r="1285" spans="1:17" ht="14.5">
      <c r="A1285" s="3" t="s">
        <v>9585</v>
      </c>
      <c r="B1285" s="15" t="s">
        <v>1</v>
      </c>
      <c r="C1285" s="15" t="s">
        <v>7272</v>
      </c>
      <c r="D1285" s="15">
        <v>200</v>
      </c>
      <c r="E1285" s="15">
        <v>2</v>
      </c>
      <c r="F1285" s="15">
        <v>2.65</v>
      </c>
      <c r="G1285" s="15">
        <v>2.7</v>
      </c>
      <c r="H1285" s="15">
        <v>2.75</v>
      </c>
      <c r="I1285" s="15">
        <v>5</v>
      </c>
      <c r="J1285" s="15">
        <v>100</v>
      </c>
      <c r="K1285" s="15">
        <v>564</v>
      </c>
      <c r="L1285" s="15">
        <v>1</v>
      </c>
      <c r="M1285" s="15">
        <v>18</v>
      </c>
      <c r="N1285" s="15">
        <v>1</v>
      </c>
      <c r="O1285" s="52">
        <v>150</v>
      </c>
      <c r="P1285" s="52">
        <v>1</v>
      </c>
      <c r="Q1285" s="15" t="s">
        <v>3</v>
      </c>
    </row>
    <row r="1286" spans="1:17" ht="14.5">
      <c r="A1286" s="3" t="s">
        <v>9586</v>
      </c>
      <c r="B1286" s="15" t="s">
        <v>1</v>
      </c>
      <c r="C1286" s="15" t="s">
        <v>7272</v>
      </c>
      <c r="D1286" s="15">
        <v>200</v>
      </c>
      <c r="E1286" s="15">
        <v>2</v>
      </c>
      <c r="F1286" s="15">
        <v>29.4</v>
      </c>
      <c r="G1286" s="15">
        <v>30</v>
      </c>
      <c r="H1286" s="15">
        <v>30.6</v>
      </c>
      <c r="I1286" s="15">
        <v>2</v>
      </c>
      <c r="J1286" s="15">
        <v>80</v>
      </c>
      <c r="K1286" s="15">
        <v>282</v>
      </c>
      <c r="L1286" s="15">
        <v>0.5</v>
      </c>
      <c r="M1286" s="15">
        <v>4.4999999999999998E-2</v>
      </c>
      <c r="N1286" s="15">
        <v>21</v>
      </c>
      <c r="O1286" s="52">
        <v>150</v>
      </c>
      <c r="P1286" s="52">
        <v>1</v>
      </c>
      <c r="Q1286" s="15" t="s">
        <v>3</v>
      </c>
    </row>
    <row r="1287" spans="1:17" ht="14.5">
      <c r="A1287" s="3" t="s">
        <v>9587</v>
      </c>
      <c r="B1287" s="15" t="s">
        <v>1</v>
      </c>
      <c r="C1287" s="15" t="s">
        <v>7272</v>
      </c>
      <c r="D1287" s="15">
        <v>200</v>
      </c>
      <c r="E1287" s="15">
        <v>2</v>
      </c>
      <c r="F1287" s="15">
        <v>32.340000000000003</v>
      </c>
      <c r="G1287" s="15">
        <v>33</v>
      </c>
      <c r="H1287" s="15">
        <v>33.659999999999997</v>
      </c>
      <c r="I1287" s="15">
        <v>2</v>
      </c>
      <c r="J1287" s="15">
        <v>80</v>
      </c>
      <c r="K1287" s="15">
        <v>306</v>
      </c>
      <c r="L1287" s="15">
        <v>0.5</v>
      </c>
      <c r="M1287" s="15">
        <v>4.4999999999999998E-2</v>
      </c>
      <c r="N1287" s="15">
        <v>23</v>
      </c>
      <c r="O1287" s="52">
        <v>150</v>
      </c>
      <c r="P1287" s="52">
        <v>1</v>
      </c>
      <c r="Q1287" s="15" t="s">
        <v>3</v>
      </c>
    </row>
    <row r="1288" spans="1:17" ht="14.5">
      <c r="A1288" s="3" t="s">
        <v>9588</v>
      </c>
      <c r="B1288" s="15" t="s">
        <v>1</v>
      </c>
      <c r="C1288" s="15" t="s">
        <v>7272</v>
      </c>
      <c r="D1288" s="15">
        <v>200</v>
      </c>
      <c r="E1288" s="15">
        <v>2</v>
      </c>
      <c r="F1288" s="15">
        <v>35.28</v>
      </c>
      <c r="G1288" s="15">
        <v>36</v>
      </c>
      <c r="H1288" s="15">
        <v>36.72</v>
      </c>
      <c r="I1288" s="15">
        <v>2</v>
      </c>
      <c r="J1288" s="15">
        <v>90</v>
      </c>
      <c r="K1288" s="15">
        <v>329</v>
      </c>
      <c r="L1288" s="15">
        <v>0.5</v>
      </c>
      <c r="M1288" s="15">
        <v>4.4999999999999998E-2</v>
      </c>
      <c r="N1288" s="15">
        <v>25.2</v>
      </c>
      <c r="O1288" s="52">
        <v>150</v>
      </c>
      <c r="P1288" s="52">
        <v>1</v>
      </c>
      <c r="Q1288" s="15" t="s">
        <v>3</v>
      </c>
    </row>
    <row r="1289" spans="1:17" ht="14.5">
      <c r="A1289" s="3" t="s">
        <v>9589</v>
      </c>
      <c r="B1289" s="15" t="s">
        <v>1</v>
      </c>
      <c r="C1289" s="15" t="s">
        <v>7272</v>
      </c>
      <c r="D1289" s="15">
        <v>200</v>
      </c>
      <c r="E1289" s="15">
        <v>2</v>
      </c>
      <c r="F1289" s="15">
        <v>38.22</v>
      </c>
      <c r="G1289" s="15">
        <v>39</v>
      </c>
      <c r="H1289" s="15">
        <v>39.78</v>
      </c>
      <c r="I1289" s="15">
        <v>2</v>
      </c>
      <c r="J1289" s="15">
        <v>130</v>
      </c>
      <c r="K1289" s="15">
        <v>329</v>
      </c>
      <c r="L1289" s="15">
        <v>0.5</v>
      </c>
      <c r="M1289" s="15">
        <v>4.4999999999999998E-2</v>
      </c>
      <c r="N1289" s="15">
        <v>27.3</v>
      </c>
      <c r="O1289" s="52">
        <v>150</v>
      </c>
      <c r="P1289" s="52">
        <v>1</v>
      </c>
      <c r="Q1289" s="15" t="s">
        <v>3</v>
      </c>
    </row>
    <row r="1290" spans="1:17" ht="14.5">
      <c r="A1290" s="3" t="s">
        <v>9590</v>
      </c>
      <c r="B1290" s="15" t="s">
        <v>1</v>
      </c>
      <c r="C1290" s="15" t="s">
        <v>7272</v>
      </c>
      <c r="D1290" s="15">
        <v>200</v>
      </c>
      <c r="E1290" s="15">
        <v>2</v>
      </c>
      <c r="F1290" s="15">
        <v>2.94</v>
      </c>
      <c r="G1290" s="15">
        <v>3</v>
      </c>
      <c r="H1290" s="15">
        <v>3.06</v>
      </c>
      <c r="I1290" s="15">
        <v>5</v>
      </c>
      <c r="J1290" s="15">
        <v>100</v>
      </c>
      <c r="K1290" s="15">
        <v>564</v>
      </c>
      <c r="L1290" s="15">
        <v>1</v>
      </c>
      <c r="M1290" s="15">
        <v>9</v>
      </c>
      <c r="N1290" s="15">
        <v>1</v>
      </c>
      <c r="O1290" s="52">
        <v>150</v>
      </c>
      <c r="P1290" s="52">
        <v>1</v>
      </c>
      <c r="Q1290" s="15" t="s">
        <v>3</v>
      </c>
    </row>
    <row r="1291" spans="1:17" ht="14.5">
      <c r="A1291" s="3" t="s">
        <v>9591</v>
      </c>
      <c r="B1291" s="15" t="s">
        <v>1</v>
      </c>
      <c r="C1291" s="15" t="s">
        <v>7272</v>
      </c>
      <c r="D1291" s="15">
        <v>200</v>
      </c>
      <c r="E1291" s="15">
        <v>2</v>
      </c>
      <c r="F1291" s="15">
        <v>3.23</v>
      </c>
      <c r="G1291" s="15">
        <v>3.3</v>
      </c>
      <c r="H1291" s="15">
        <v>3.37</v>
      </c>
      <c r="I1291" s="15">
        <v>5</v>
      </c>
      <c r="J1291" s="15">
        <v>95</v>
      </c>
      <c r="K1291" s="15">
        <v>564</v>
      </c>
      <c r="L1291" s="15">
        <v>1</v>
      </c>
      <c r="M1291" s="15">
        <v>4.5</v>
      </c>
      <c r="N1291" s="15">
        <v>1</v>
      </c>
      <c r="O1291" s="52">
        <v>150</v>
      </c>
      <c r="P1291" s="52">
        <v>1</v>
      </c>
      <c r="Q1291" s="15" t="s">
        <v>3</v>
      </c>
    </row>
    <row r="1292" spans="1:17" ht="14.5">
      <c r="A1292" s="3" t="s">
        <v>9592</v>
      </c>
      <c r="B1292" s="15" t="s">
        <v>1</v>
      </c>
      <c r="C1292" s="15" t="s">
        <v>7272</v>
      </c>
      <c r="D1292" s="15">
        <v>200</v>
      </c>
      <c r="E1292" s="15">
        <v>2</v>
      </c>
      <c r="F1292" s="15">
        <v>3.53</v>
      </c>
      <c r="G1292" s="15">
        <v>3.6</v>
      </c>
      <c r="H1292" s="15">
        <v>3.67</v>
      </c>
      <c r="I1292" s="15">
        <v>5</v>
      </c>
      <c r="J1292" s="15">
        <v>90</v>
      </c>
      <c r="K1292" s="15">
        <v>564</v>
      </c>
      <c r="L1292" s="15">
        <v>1</v>
      </c>
      <c r="M1292" s="15">
        <v>4.5</v>
      </c>
      <c r="N1292" s="15">
        <v>1</v>
      </c>
      <c r="O1292" s="52">
        <v>150</v>
      </c>
      <c r="P1292" s="52">
        <v>1</v>
      </c>
      <c r="Q1292" s="15" t="s">
        <v>3</v>
      </c>
    </row>
    <row r="1293" spans="1:17" ht="14.5">
      <c r="A1293" s="3" t="s">
        <v>9593</v>
      </c>
      <c r="B1293" s="15" t="s">
        <v>1</v>
      </c>
      <c r="C1293" s="15" t="s">
        <v>7272</v>
      </c>
      <c r="D1293" s="15">
        <v>200</v>
      </c>
      <c r="E1293" s="15">
        <v>2</v>
      </c>
      <c r="F1293" s="15">
        <v>3.82</v>
      </c>
      <c r="G1293" s="15">
        <v>3.9</v>
      </c>
      <c r="H1293" s="15">
        <v>3.98</v>
      </c>
      <c r="I1293" s="15">
        <v>5</v>
      </c>
      <c r="J1293" s="15">
        <v>90</v>
      </c>
      <c r="K1293" s="15">
        <v>564</v>
      </c>
      <c r="L1293" s="15">
        <v>1</v>
      </c>
      <c r="M1293" s="15">
        <v>2.7</v>
      </c>
      <c r="N1293" s="15">
        <v>1</v>
      </c>
      <c r="O1293" s="52">
        <v>150</v>
      </c>
      <c r="P1293" s="52">
        <v>1</v>
      </c>
      <c r="Q1293" s="15" t="s">
        <v>3</v>
      </c>
    </row>
    <row r="1294" spans="1:17" ht="14.5">
      <c r="A1294" s="3" t="s">
        <v>9594</v>
      </c>
      <c r="B1294" s="15" t="s">
        <v>1</v>
      </c>
      <c r="C1294" s="15" t="s">
        <v>7272</v>
      </c>
      <c r="D1294" s="15">
        <v>200</v>
      </c>
      <c r="E1294" s="15">
        <v>2</v>
      </c>
      <c r="F1294" s="15">
        <v>42.14</v>
      </c>
      <c r="G1294" s="15">
        <v>43</v>
      </c>
      <c r="H1294" s="15">
        <v>43.86</v>
      </c>
      <c r="I1294" s="15">
        <v>2</v>
      </c>
      <c r="J1294" s="15">
        <v>150</v>
      </c>
      <c r="K1294" s="15">
        <v>353</v>
      </c>
      <c r="L1294" s="15">
        <v>0.5</v>
      </c>
      <c r="M1294" s="15">
        <v>4.4999999999999998E-2</v>
      </c>
      <c r="N1294" s="15">
        <v>30.1</v>
      </c>
      <c r="O1294" s="52">
        <v>150</v>
      </c>
      <c r="P1294" s="52">
        <v>1</v>
      </c>
      <c r="Q1294" s="15" t="s">
        <v>3</v>
      </c>
    </row>
    <row r="1295" spans="1:17" ht="14.5">
      <c r="A1295" s="3" t="s">
        <v>9595</v>
      </c>
      <c r="B1295" s="15" t="s">
        <v>1</v>
      </c>
      <c r="C1295" s="15" t="s">
        <v>7272</v>
      </c>
      <c r="D1295" s="15">
        <v>200</v>
      </c>
      <c r="E1295" s="15">
        <v>2</v>
      </c>
      <c r="F1295" s="15">
        <v>46.06</v>
      </c>
      <c r="G1295" s="15">
        <v>47</v>
      </c>
      <c r="H1295" s="15">
        <v>47.94</v>
      </c>
      <c r="I1295" s="15">
        <v>2</v>
      </c>
      <c r="J1295" s="15">
        <v>170</v>
      </c>
      <c r="K1295" s="15">
        <v>353</v>
      </c>
      <c r="L1295" s="15">
        <v>0.5</v>
      </c>
      <c r="M1295" s="15">
        <v>4.4999999999999998E-2</v>
      </c>
      <c r="N1295" s="15">
        <v>33</v>
      </c>
      <c r="O1295" s="52">
        <v>150</v>
      </c>
      <c r="P1295" s="52">
        <v>1</v>
      </c>
      <c r="Q1295" s="15" t="s">
        <v>3</v>
      </c>
    </row>
    <row r="1296" spans="1:17" ht="14.5">
      <c r="A1296" s="3" t="s">
        <v>9596</v>
      </c>
      <c r="B1296" s="15" t="s">
        <v>1</v>
      </c>
      <c r="C1296" s="15" t="s">
        <v>7272</v>
      </c>
      <c r="D1296" s="15">
        <v>200</v>
      </c>
      <c r="E1296" s="15">
        <v>2</v>
      </c>
      <c r="F1296" s="15">
        <v>4.21</v>
      </c>
      <c r="G1296" s="15">
        <v>4.3</v>
      </c>
      <c r="H1296" s="15">
        <v>4.3899999999999997</v>
      </c>
      <c r="I1296" s="15">
        <v>5</v>
      </c>
      <c r="J1296" s="15">
        <v>90</v>
      </c>
      <c r="K1296" s="15">
        <v>564</v>
      </c>
      <c r="L1296" s="15">
        <v>1</v>
      </c>
      <c r="M1296" s="15">
        <v>2.7</v>
      </c>
      <c r="N1296" s="15">
        <v>1</v>
      </c>
      <c r="O1296" s="52">
        <v>150</v>
      </c>
      <c r="P1296" s="52">
        <v>1</v>
      </c>
      <c r="Q1296" s="15" t="s">
        <v>3</v>
      </c>
    </row>
    <row r="1297" spans="1:17" ht="14.5">
      <c r="A1297" s="3" t="s">
        <v>9597</v>
      </c>
      <c r="B1297" s="15" t="s">
        <v>1</v>
      </c>
      <c r="C1297" s="15" t="s">
        <v>7272</v>
      </c>
      <c r="D1297" s="15">
        <v>200</v>
      </c>
      <c r="E1297" s="15">
        <v>2</v>
      </c>
      <c r="F1297" s="15">
        <v>4.6100000000000003</v>
      </c>
      <c r="G1297" s="15">
        <v>4.7</v>
      </c>
      <c r="H1297" s="15">
        <v>4.79</v>
      </c>
      <c r="I1297" s="15">
        <v>5</v>
      </c>
      <c r="J1297" s="15">
        <v>80</v>
      </c>
      <c r="K1297" s="15">
        <v>470</v>
      </c>
      <c r="L1297" s="15">
        <v>1</v>
      </c>
      <c r="M1297" s="15">
        <v>2.7</v>
      </c>
      <c r="N1297" s="15">
        <v>2</v>
      </c>
      <c r="O1297" s="52">
        <v>150</v>
      </c>
      <c r="P1297" s="52">
        <v>1</v>
      </c>
      <c r="Q1297" s="15" t="s">
        <v>3</v>
      </c>
    </row>
    <row r="1298" spans="1:17" ht="14.5">
      <c r="A1298" s="3" t="s">
        <v>9598</v>
      </c>
      <c r="B1298" s="15" t="s">
        <v>1</v>
      </c>
      <c r="C1298" s="15" t="s">
        <v>7272</v>
      </c>
      <c r="D1298" s="15">
        <v>200</v>
      </c>
      <c r="E1298" s="15">
        <v>2</v>
      </c>
      <c r="F1298" s="15">
        <v>49.98</v>
      </c>
      <c r="G1298" s="15">
        <v>51</v>
      </c>
      <c r="H1298" s="15">
        <v>52.02</v>
      </c>
      <c r="I1298" s="15">
        <v>2</v>
      </c>
      <c r="J1298" s="15">
        <v>180</v>
      </c>
      <c r="K1298" s="15">
        <v>376</v>
      </c>
      <c r="L1298" s="15">
        <v>0.5</v>
      </c>
      <c r="M1298" s="15">
        <v>4.4999999999999998E-2</v>
      </c>
      <c r="N1298" s="15">
        <v>35.700000000000003</v>
      </c>
      <c r="O1298" s="52">
        <v>150</v>
      </c>
      <c r="P1298" s="52">
        <v>1</v>
      </c>
      <c r="Q1298" s="15" t="s">
        <v>3</v>
      </c>
    </row>
    <row r="1299" spans="1:17" ht="14.5">
      <c r="A1299" s="3" t="s">
        <v>9599</v>
      </c>
      <c r="B1299" s="15" t="s">
        <v>1</v>
      </c>
      <c r="C1299" s="15" t="s">
        <v>7272</v>
      </c>
      <c r="D1299" s="15">
        <v>200</v>
      </c>
      <c r="E1299" s="15">
        <v>2</v>
      </c>
      <c r="F1299" s="15">
        <v>5</v>
      </c>
      <c r="G1299" s="15">
        <v>5.0999999999999996</v>
      </c>
      <c r="H1299" s="15">
        <v>5.2</v>
      </c>
      <c r="I1299" s="15">
        <v>5</v>
      </c>
      <c r="J1299" s="15">
        <v>60</v>
      </c>
      <c r="K1299" s="15">
        <v>451</v>
      </c>
      <c r="L1299" s="15">
        <v>1</v>
      </c>
      <c r="M1299" s="15">
        <v>1.8</v>
      </c>
      <c r="N1299" s="15">
        <v>2</v>
      </c>
      <c r="O1299" s="52">
        <v>150</v>
      </c>
      <c r="P1299" s="52">
        <v>1</v>
      </c>
      <c r="Q1299" s="15" t="s">
        <v>3</v>
      </c>
    </row>
    <row r="1300" spans="1:17" ht="14.5">
      <c r="A1300" s="3" t="s">
        <v>9600</v>
      </c>
      <c r="B1300" s="15" t="s">
        <v>1</v>
      </c>
      <c r="C1300" s="15" t="s">
        <v>7272</v>
      </c>
      <c r="D1300" s="15">
        <v>200</v>
      </c>
      <c r="E1300" s="15">
        <v>2</v>
      </c>
      <c r="F1300" s="15">
        <v>5.49</v>
      </c>
      <c r="G1300" s="15">
        <v>5.6</v>
      </c>
      <c r="H1300" s="15">
        <v>5.71</v>
      </c>
      <c r="I1300" s="15">
        <v>5</v>
      </c>
      <c r="J1300" s="15">
        <v>40</v>
      </c>
      <c r="K1300" s="15">
        <v>376</v>
      </c>
      <c r="L1300" s="15">
        <v>1</v>
      </c>
      <c r="M1300" s="15">
        <v>0.9</v>
      </c>
      <c r="N1300" s="15">
        <v>2</v>
      </c>
      <c r="O1300" s="52">
        <v>150</v>
      </c>
      <c r="P1300" s="52">
        <v>1</v>
      </c>
      <c r="Q1300" s="15" t="s">
        <v>3</v>
      </c>
    </row>
    <row r="1301" spans="1:17" ht="14.5">
      <c r="A1301" s="3" t="s">
        <v>9601</v>
      </c>
      <c r="B1301" s="15" t="s">
        <v>1</v>
      </c>
      <c r="C1301" s="15" t="s">
        <v>7272</v>
      </c>
      <c r="D1301" s="15">
        <v>200</v>
      </c>
      <c r="E1301" s="15">
        <v>2</v>
      </c>
      <c r="F1301" s="15">
        <v>6.08</v>
      </c>
      <c r="G1301" s="15">
        <v>6.2</v>
      </c>
      <c r="H1301" s="15">
        <v>6.32</v>
      </c>
      <c r="I1301" s="15">
        <v>5</v>
      </c>
      <c r="J1301" s="15">
        <v>10</v>
      </c>
      <c r="K1301" s="15">
        <v>141</v>
      </c>
      <c r="L1301" s="15">
        <v>1</v>
      </c>
      <c r="M1301" s="15">
        <v>2.7</v>
      </c>
      <c r="N1301" s="15">
        <v>4</v>
      </c>
      <c r="O1301" s="52">
        <v>150</v>
      </c>
      <c r="P1301" s="52">
        <v>1</v>
      </c>
      <c r="Q1301" s="15" t="s">
        <v>3</v>
      </c>
    </row>
    <row r="1302" spans="1:17" ht="14.5">
      <c r="A1302" s="3" t="s">
        <v>9602</v>
      </c>
      <c r="B1302" s="15" t="s">
        <v>1</v>
      </c>
      <c r="C1302" s="15" t="s">
        <v>7272</v>
      </c>
      <c r="D1302" s="15">
        <v>200</v>
      </c>
      <c r="E1302" s="15">
        <v>2</v>
      </c>
      <c r="F1302" s="15">
        <v>6.66</v>
      </c>
      <c r="G1302" s="15">
        <v>6.8</v>
      </c>
      <c r="H1302" s="15">
        <v>6.94</v>
      </c>
      <c r="I1302" s="15">
        <v>5</v>
      </c>
      <c r="J1302" s="15">
        <v>15</v>
      </c>
      <c r="K1302" s="15">
        <v>75</v>
      </c>
      <c r="L1302" s="15">
        <v>1</v>
      </c>
      <c r="M1302" s="15">
        <v>1.8</v>
      </c>
      <c r="N1302" s="15">
        <v>4</v>
      </c>
      <c r="O1302" s="52">
        <v>150</v>
      </c>
      <c r="P1302" s="52">
        <v>1</v>
      </c>
      <c r="Q1302" s="15" t="s">
        <v>3</v>
      </c>
    </row>
    <row r="1303" spans="1:17" ht="14.5">
      <c r="A1303" s="3" t="s">
        <v>9603</v>
      </c>
      <c r="B1303" s="15" t="s">
        <v>1</v>
      </c>
      <c r="C1303" s="15" t="s">
        <v>7272</v>
      </c>
      <c r="D1303" s="15">
        <v>200</v>
      </c>
      <c r="E1303" s="15">
        <v>2</v>
      </c>
      <c r="F1303" s="15">
        <v>7.35</v>
      </c>
      <c r="G1303" s="15">
        <v>7.5</v>
      </c>
      <c r="H1303" s="15">
        <v>7.65</v>
      </c>
      <c r="I1303" s="15">
        <v>5</v>
      </c>
      <c r="J1303" s="15">
        <v>15</v>
      </c>
      <c r="K1303" s="15">
        <v>75</v>
      </c>
      <c r="L1303" s="15">
        <v>1</v>
      </c>
      <c r="M1303" s="15">
        <v>0.9</v>
      </c>
      <c r="N1303" s="15">
        <v>5</v>
      </c>
      <c r="O1303" s="52">
        <v>150</v>
      </c>
      <c r="P1303" s="52">
        <v>1</v>
      </c>
      <c r="Q1303" s="15" t="s">
        <v>3</v>
      </c>
    </row>
    <row r="1304" spans="1:17" ht="14.5">
      <c r="A1304" s="3" t="s">
        <v>9604</v>
      </c>
      <c r="B1304" s="15" t="s">
        <v>1</v>
      </c>
      <c r="C1304" s="15" t="s">
        <v>7272</v>
      </c>
      <c r="D1304" s="15">
        <v>200</v>
      </c>
      <c r="E1304" s="15">
        <v>2</v>
      </c>
      <c r="F1304" s="15">
        <v>8.0399999999999991</v>
      </c>
      <c r="G1304" s="15">
        <v>8.1999999999999993</v>
      </c>
      <c r="H1304" s="15">
        <v>8.36</v>
      </c>
      <c r="I1304" s="15">
        <v>5</v>
      </c>
      <c r="J1304" s="15">
        <v>15</v>
      </c>
      <c r="K1304" s="15">
        <v>75</v>
      </c>
      <c r="L1304" s="15">
        <v>1</v>
      </c>
      <c r="M1304" s="15">
        <v>0.63</v>
      </c>
      <c r="N1304" s="15">
        <v>5</v>
      </c>
      <c r="O1304" s="52">
        <v>150</v>
      </c>
      <c r="P1304" s="52">
        <v>1</v>
      </c>
      <c r="Q1304" s="15" t="s">
        <v>3</v>
      </c>
    </row>
    <row r="1305" spans="1:17" ht="14.5">
      <c r="A1305" s="3" t="s">
        <v>9605</v>
      </c>
      <c r="B1305" s="15" t="s">
        <v>1</v>
      </c>
      <c r="C1305" s="15" t="s">
        <v>7272</v>
      </c>
      <c r="D1305" s="15">
        <v>200</v>
      </c>
      <c r="E1305" s="15">
        <v>2</v>
      </c>
      <c r="F1305" s="15">
        <v>8.92</v>
      </c>
      <c r="G1305" s="15">
        <v>9.1</v>
      </c>
      <c r="H1305" s="15">
        <v>9.2799999999999994</v>
      </c>
      <c r="I1305" s="15">
        <v>5</v>
      </c>
      <c r="J1305" s="15">
        <v>15</v>
      </c>
      <c r="K1305" s="15">
        <v>94</v>
      </c>
      <c r="L1305" s="15">
        <v>1</v>
      </c>
      <c r="M1305" s="15">
        <v>0.45</v>
      </c>
      <c r="N1305" s="15">
        <v>6</v>
      </c>
      <c r="O1305" s="52">
        <v>150</v>
      </c>
      <c r="P1305" s="52">
        <v>1</v>
      </c>
      <c r="Q1305" s="15" t="s">
        <v>3</v>
      </c>
    </row>
    <row r="1306" spans="1:17" ht="14.5">
      <c r="A1306" s="3" t="s">
        <v>9606</v>
      </c>
      <c r="B1306" s="15" t="s">
        <v>1</v>
      </c>
      <c r="C1306" s="15" t="s">
        <v>7261</v>
      </c>
      <c r="D1306" s="15">
        <v>300</v>
      </c>
      <c r="E1306" s="15">
        <v>5</v>
      </c>
      <c r="F1306" s="15">
        <v>9.4</v>
      </c>
      <c r="G1306" s="15">
        <v>10</v>
      </c>
      <c r="H1306" s="15">
        <v>10.6</v>
      </c>
      <c r="I1306" s="15">
        <v>5</v>
      </c>
      <c r="J1306" s="15">
        <v>20</v>
      </c>
      <c r="K1306" s="15">
        <v>150</v>
      </c>
      <c r="L1306" s="15">
        <v>1</v>
      </c>
      <c r="M1306" s="15">
        <v>0.2</v>
      </c>
      <c r="N1306" s="15">
        <v>7</v>
      </c>
      <c r="O1306" s="52">
        <v>150</v>
      </c>
      <c r="P1306" s="52">
        <v>1</v>
      </c>
      <c r="Q1306" s="15" t="s">
        <v>3</v>
      </c>
    </row>
    <row r="1307" spans="1:17" ht="14.5">
      <c r="A1307" s="3" t="s">
        <v>9607</v>
      </c>
      <c r="B1307" s="15" t="s">
        <v>1</v>
      </c>
      <c r="C1307" s="15" t="s">
        <v>7261</v>
      </c>
      <c r="D1307" s="15">
        <v>300</v>
      </c>
      <c r="E1307" s="15">
        <v>5</v>
      </c>
      <c r="F1307" s="15">
        <v>10.4</v>
      </c>
      <c r="G1307" s="15">
        <v>11</v>
      </c>
      <c r="H1307" s="15">
        <v>11.6</v>
      </c>
      <c r="I1307" s="15">
        <v>5</v>
      </c>
      <c r="J1307" s="15">
        <v>20</v>
      </c>
      <c r="K1307" s="15">
        <v>150</v>
      </c>
      <c r="L1307" s="15">
        <v>1</v>
      </c>
      <c r="M1307" s="15">
        <v>0.1</v>
      </c>
      <c r="N1307" s="15">
        <v>8</v>
      </c>
      <c r="O1307" s="52">
        <v>150</v>
      </c>
      <c r="P1307" s="52">
        <v>1</v>
      </c>
      <c r="Q1307" s="15" t="s">
        <v>3</v>
      </c>
    </row>
    <row r="1308" spans="1:17" ht="14.5">
      <c r="A1308" s="3" t="s">
        <v>9608</v>
      </c>
      <c r="B1308" s="15" t="s">
        <v>1</v>
      </c>
      <c r="C1308" s="15" t="s">
        <v>7261</v>
      </c>
      <c r="D1308" s="15">
        <v>300</v>
      </c>
      <c r="E1308" s="15">
        <v>5</v>
      </c>
      <c r="F1308" s="15">
        <v>11.4</v>
      </c>
      <c r="G1308" s="15">
        <v>12</v>
      </c>
      <c r="H1308" s="15">
        <v>12.7</v>
      </c>
      <c r="I1308" s="15">
        <v>5</v>
      </c>
      <c r="J1308" s="15">
        <v>25</v>
      </c>
      <c r="K1308" s="15">
        <v>150</v>
      </c>
      <c r="L1308" s="15">
        <v>1</v>
      </c>
      <c r="M1308" s="15">
        <v>0.1</v>
      </c>
      <c r="N1308" s="15">
        <v>8</v>
      </c>
      <c r="O1308" s="52">
        <v>150</v>
      </c>
      <c r="P1308" s="52">
        <v>1</v>
      </c>
      <c r="Q1308" s="15" t="s">
        <v>3</v>
      </c>
    </row>
    <row r="1309" spans="1:17" ht="14.5">
      <c r="A1309" s="3" t="s">
        <v>9609</v>
      </c>
      <c r="B1309" s="15" t="s">
        <v>1</v>
      </c>
      <c r="C1309" s="15" t="s">
        <v>7261</v>
      </c>
      <c r="D1309" s="15">
        <v>300</v>
      </c>
      <c r="E1309" s="15">
        <v>5</v>
      </c>
      <c r="F1309" s="15">
        <v>12.4</v>
      </c>
      <c r="G1309" s="15">
        <v>13</v>
      </c>
      <c r="H1309" s="15">
        <v>14.1</v>
      </c>
      <c r="I1309" s="15">
        <v>5</v>
      </c>
      <c r="J1309" s="15">
        <v>30</v>
      </c>
      <c r="K1309" s="15">
        <v>170</v>
      </c>
      <c r="L1309" s="15">
        <v>1</v>
      </c>
      <c r="M1309" s="15">
        <v>0.1</v>
      </c>
      <c r="N1309" s="15">
        <v>8</v>
      </c>
      <c r="O1309" s="52">
        <v>150</v>
      </c>
      <c r="P1309" s="52">
        <v>1</v>
      </c>
      <c r="Q1309" s="15" t="s">
        <v>3</v>
      </c>
    </row>
    <row r="1310" spans="1:17" ht="14.5">
      <c r="A1310" s="3" t="s">
        <v>9610</v>
      </c>
      <c r="B1310" s="15" t="s">
        <v>1</v>
      </c>
      <c r="C1310" s="15" t="s">
        <v>7261</v>
      </c>
      <c r="D1310" s="15">
        <v>300</v>
      </c>
      <c r="E1310" s="15">
        <v>5</v>
      </c>
      <c r="F1310" s="15">
        <v>13.8</v>
      </c>
      <c r="G1310" s="15">
        <v>15</v>
      </c>
      <c r="H1310" s="15">
        <v>15.6</v>
      </c>
      <c r="I1310" s="15">
        <v>5</v>
      </c>
      <c r="J1310" s="15">
        <v>30</v>
      </c>
      <c r="K1310" s="15">
        <v>200</v>
      </c>
      <c r="L1310" s="15">
        <v>1</v>
      </c>
      <c r="M1310" s="15">
        <v>0.1</v>
      </c>
      <c r="N1310" s="15">
        <v>10.5</v>
      </c>
      <c r="O1310" s="52">
        <v>150</v>
      </c>
      <c r="P1310" s="52">
        <v>1</v>
      </c>
      <c r="Q1310" s="15" t="s">
        <v>3</v>
      </c>
    </row>
    <row r="1311" spans="1:17" ht="14.5">
      <c r="A1311" s="3" t="s">
        <v>9611</v>
      </c>
      <c r="B1311" s="15" t="s">
        <v>1</v>
      </c>
      <c r="C1311" s="15" t="s">
        <v>7261</v>
      </c>
      <c r="D1311" s="15">
        <v>300</v>
      </c>
      <c r="E1311" s="15">
        <v>5</v>
      </c>
      <c r="F1311" s="15">
        <v>15.3</v>
      </c>
      <c r="G1311" s="15">
        <v>16</v>
      </c>
      <c r="H1311" s="15">
        <v>17.100000000000001</v>
      </c>
      <c r="I1311" s="15">
        <v>5</v>
      </c>
      <c r="J1311" s="15">
        <v>40</v>
      </c>
      <c r="K1311" s="15">
        <v>200</v>
      </c>
      <c r="L1311" s="15">
        <v>1</v>
      </c>
      <c r="M1311" s="15">
        <v>0.1</v>
      </c>
      <c r="N1311" s="15">
        <v>11.2</v>
      </c>
      <c r="O1311" s="52">
        <v>150</v>
      </c>
      <c r="P1311" s="52">
        <v>1</v>
      </c>
      <c r="Q1311" s="15" t="s">
        <v>3</v>
      </c>
    </row>
    <row r="1312" spans="1:17" ht="14.5">
      <c r="A1312" s="3" t="s">
        <v>9612</v>
      </c>
      <c r="B1312" s="15" t="s">
        <v>1</v>
      </c>
      <c r="C1312" s="15" t="s">
        <v>7261</v>
      </c>
      <c r="D1312" s="15">
        <v>300</v>
      </c>
      <c r="E1312" s="15">
        <v>5</v>
      </c>
      <c r="F1312" s="15">
        <v>16.8</v>
      </c>
      <c r="G1312" s="15">
        <v>18</v>
      </c>
      <c r="H1312" s="15">
        <v>19.100000000000001</v>
      </c>
      <c r="I1312" s="15">
        <v>5</v>
      </c>
      <c r="J1312" s="15">
        <v>45</v>
      </c>
      <c r="K1312" s="15">
        <v>225</v>
      </c>
      <c r="L1312" s="15">
        <v>1</v>
      </c>
      <c r="M1312" s="15">
        <v>0.1</v>
      </c>
      <c r="N1312" s="15">
        <v>12.6</v>
      </c>
      <c r="O1312" s="52">
        <v>150</v>
      </c>
      <c r="P1312" s="52">
        <v>1</v>
      </c>
      <c r="Q1312" s="15" t="s">
        <v>3</v>
      </c>
    </row>
    <row r="1313" spans="1:17" ht="14.5">
      <c r="A1313" s="3" t="s">
        <v>9613</v>
      </c>
      <c r="B1313" s="15" t="s">
        <v>1</v>
      </c>
      <c r="C1313" s="15" t="s">
        <v>7261</v>
      </c>
      <c r="D1313" s="15">
        <v>300</v>
      </c>
      <c r="E1313" s="15">
        <v>5</v>
      </c>
      <c r="F1313" s="15">
        <v>18.8</v>
      </c>
      <c r="G1313" s="15">
        <v>20</v>
      </c>
      <c r="H1313" s="15">
        <v>21.2</v>
      </c>
      <c r="I1313" s="15">
        <v>5</v>
      </c>
      <c r="J1313" s="15">
        <v>55</v>
      </c>
      <c r="K1313" s="15">
        <v>225</v>
      </c>
      <c r="L1313" s="15">
        <v>1</v>
      </c>
      <c r="M1313" s="15">
        <v>0.1</v>
      </c>
      <c r="N1313" s="15">
        <v>14</v>
      </c>
      <c r="O1313" s="52">
        <v>150</v>
      </c>
      <c r="P1313" s="52">
        <v>1</v>
      </c>
      <c r="Q1313" s="15" t="s">
        <v>3</v>
      </c>
    </row>
    <row r="1314" spans="1:17" ht="14.5">
      <c r="A1314" s="3" t="s">
        <v>9614</v>
      </c>
      <c r="B1314" s="15" t="s">
        <v>1</v>
      </c>
      <c r="C1314" s="15" t="s">
        <v>7261</v>
      </c>
      <c r="D1314" s="15">
        <v>300</v>
      </c>
      <c r="E1314" s="15">
        <v>5</v>
      </c>
      <c r="F1314" s="15">
        <v>20.8</v>
      </c>
      <c r="G1314" s="15">
        <v>22</v>
      </c>
      <c r="H1314" s="15">
        <v>23.3</v>
      </c>
      <c r="I1314" s="15">
        <v>5</v>
      </c>
      <c r="J1314" s="15">
        <v>55</v>
      </c>
      <c r="K1314" s="15">
        <v>250</v>
      </c>
      <c r="L1314" s="15">
        <v>1</v>
      </c>
      <c r="M1314" s="15">
        <v>0.1</v>
      </c>
      <c r="N1314" s="15">
        <v>15.4</v>
      </c>
      <c r="O1314" s="52">
        <v>150</v>
      </c>
      <c r="P1314" s="52">
        <v>1</v>
      </c>
      <c r="Q1314" s="15" t="s">
        <v>3</v>
      </c>
    </row>
    <row r="1315" spans="1:17" ht="14.5">
      <c r="A1315" s="3" t="s">
        <v>9615</v>
      </c>
      <c r="B1315" s="15" t="s">
        <v>1</v>
      </c>
      <c r="C1315" s="15" t="s">
        <v>7261</v>
      </c>
      <c r="D1315" s="15">
        <v>300</v>
      </c>
      <c r="E1315" s="15">
        <v>5</v>
      </c>
      <c r="F1315" s="15">
        <v>22.8</v>
      </c>
      <c r="G1315" s="15">
        <v>24</v>
      </c>
      <c r="H1315" s="15">
        <v>25.6</v>
      </c>
      <c r="I1315" s="15">
        <v>5</v>
      </c>
      <c r="J1315" s="15">
        <v>70</v>
      </c>
      <c r="K1315" s="15">
        <v>250</v>
      </c>
      <c r="L1315" s="15">
        <v>1</v>
      </c>
      <c r="M1315" s="15">
        <v>0.1</v>
      </c>
      <c r="N1315" s="15">
        <v>16.8</v>
      </c>
      <c r="O1315" s="52">
        <v>150</v>
      </c>
      <c r="P1315" s="52">
        <v>1</v>
      </c>
      <c r="Q1315" s="15" t="s">
        <v>3</v>
      </c>
    </row>
    <row r="1316" spans="1:17" ht="14.5">
      <c r="A1316" s="3" t="s">
        <v>9616</v>
      </c>
      <c r="B1316" s="15" t="s">
        <v>1</v>
      </c>
      <c r="C1316" s="15" t="s">
        <v>7261</v>
      </c>
      <c r="D1316" s="15">
        <v>300</v>
      </c>
      <c r="E1316" s="15">
        <v>5</v>
      </c>
      <c r="F1316" s="15">
        <v>25.1</v>
      </c>
      <c r="G1316" s="15">
        <v>27</v>
      </c>
      <c r="H1316" s="15">
        <v>28.9</v>
      </c>
      <c r="I1316" s="15">
        <v>2</v>
      </c>
      <c r="J1316" s="15">
        <v>80</v>
      </c>
      <c r="K1316" s="15">
        <v>300</v>
      </c>
      <c r="L1316" s="15">
        <v>0.5</v>
      </c>
      <c r="M1316" s="15">
        <v>0.1</v>
      </c>
      <c r="N1316" s="15">
        <v>18.899999999999999</v>
      </c>
      <c r="O1316" s="52">
        <v>150</v>
      </c>
      <c r="P1316" s="52">
        <v>1</v>
      </c>
      <c r="Q1316" s="15" t="s">
        <v>3</v>
      </c>
    </row>
    <row r="1317" spans="1:17" ht="14.5">
      <c r="A1317" s="3" t="s">
        <v>9617</v>
      </c>
      <c r="B1317" s="15" t="s">
        <v>1</v>
      </c>
      <c r="C1317" s="15" t="s">
        <v>7261</v>
      </c>
      <c r="D1317" s="15">
        <v>300</v>
      </c>
      <c r="E1317" s="15">
        <v>5</v>
      </c>
      <c r="F1317" s="15">
        <v>2.2000000000000002</v>
      </c>
      <c r="G1317" s="15">
        <v>2.4</v>
      </c>
      <c r="H1317" s="15">
        <v>2.6</v>
      </c>
      <c r="I1317" s="15">
        <v>5</v>
      </c>
      <c r="J1317" s="15">
        <v>100</v>
      </c>
      <c r="K1317" s="15">
        <v>600</v>
      </c>
      <c r="L1317" s="15">
        <v>1</v>
      </c>
      <c r="M1317" s="15">
        <v>50</v>
      </c>
      <c r="N1317" s="15">
        <v>1</v>
      </c>
      <c r="O1317" s="52">
        <v>150</v>
      </c>
      <c r="P1317" s="52">
        <v>1</v>
      </c>
      <c r="Q1317" s="15" t="s">
        <v>3</v>
      </c>
    </row>
    <row r="1318" spans="1:17" ht="14.5">
      <c r="A1318" s="3" t="s">
        <v>9618</v>
      </c>
      <c r="B1318" s="15" t="s">
        <v>1</v>
      </c>
      <c r="C1318" s="15" t="s">
        <v>7261</v>
      </c>
      <c r="D1318" s="15">
        <v>300</v>
      </c>
      <c r="E1318" s="15">
        <v>5</v>
      </c>
      <c r="F1318" s="15">
        <v>2.5</v>
      </c>
      <c r="G1318" s="15">
        <v>2.7</v>
      </c>
      <c r="H1318" s="15">
        <v>2.9</v>
      </c>
      <c r="I1318" s="15">
        <v>5</v>
      </c>
      <c r="J1318" s="15">
        <v>100</v>
      </c>
      <c r="K1318" s="15">
        <v>600</v>
      </c>
      <c r="L1318" s="15">
        <v>1</v>
      </c>
      <c r="M1318" s="15">
        <v>20</v>
      </c>
      <c r="N1318" s="15">
        <v>1</v>
      </c>
      <c r="O1318" s="52">
        <v>150</v>
      </c>
      <c r="P1318" s="52">
        <v>1</v>
      </c>
      <c r="Q1318" s="15" t="s">
        <v>3</v>
      </c>
    </row>
    <row r="1319" spans="1:17" ht="14.5">
      <c r="A1319" s="3" t="s">
        <v>9619</v>
      </c>
      <c r="B1319" s="15" t="s">
        <v>1</v>
      </c>
      <c r="C1319" s="15" t="s">
        <v>7261</v>
      </c>
      <c r="D1319" s="15">
        <v>300</v>
      </c>
      <c r="E1319" s="15">
        <v>5</v>
      </c>
      <c r="F1319" s="15">
        <v>28</v>
      </c>
      <c r="G1319" s="15">
        <v>30</v>
      </c>
      <c r="H1319" s="15">
        <v>32</v>
      </c>
      <c r="I1319" s="15">
        <v>2</v>
      </c>
      <c r="J1319" s="15">
        <v>80</v>
      </c>
      <c r="K1319" s="15">
        <v>300</v>
      </c>
      <c r="L1319" s="15">
        <v>0.5</v>
      </c>
      <c r="M1319" s="15">
        <v>0.1</v>
      </c>
      <c r="N1319" s="15">
        <v>21</v>
      </c>
      <c r="O1319" s="52">
        <v>150</v>
      </c>
      <c r="P1319" s="52">
        <v>1</v>
      </c>
      <c r="Q1319" s="15" t="s">
        <v>3</v>
      </c>
    </row>
    <row r="1320" spans="1:17" ht="14.5">
      <c r="A1320" s="3" t="s">
        <v>9620</v>
      </c>
      <c r="B1320" s="15" t="s">
        <v>1</v>
      </c>
      <c r="C1320" s="15" t="s">
        <v>7261</v>
      </c>
      <c r="D1320" s="15">
        <v>300</v>
      </c>
      <c r="E1320" s="15">
        <v>5</v>
      </c>
      <c r="F1320" s="15">
        <v>31</v>
      </c>
      <c r="G1320" s="15">
        <v>33</v>
      </c>
      <c r="H1320" s="15">
        <v>35</v>
      </c>
      <c r="I1320" s="15">
        <v>2</v>
      </c>
      <c r="J1320" s="15">
        <v>80</v>
      </c>
      <c r="K1320" s="15">
        <v>325</v>
      </c>
      <c r="L1320" s="15">
        <v>0.5</v>
      </c>
      <c r="M1320" s="15">
        <v>0.1</v>
      </c>
      <c r="N1320" s="15">
        <v>23.1</v>
      </c>
      <c r="O1320" s="52">
        <v>150</v>
      </c>
      <c r="P1320" s="52">
        <v>1</v>
      </c>
      <c r="Q1320" s="15" t="s">
        <v>3</v>
      </c>
    </row>
    <row r="1321" spans="1:17" ht="14.5">
      <c r="A1321" s="3" t="s">
        <v>9621</v>
      </c>
      <c r="B1321" s="15" t="s">
        <v>1</v>
      </c>
      <c r="C1321" s="15" t="s">
        <v>7261</v>
      </c>
      <c r="D1321" s="15">
        <v>300</v>
      </c>
      <c r="E1321" s="15">
        <v>5</v>
      </c>
      <c r="F1321" s="15">
        <v>34</v>
      </c>
      <c r="G1321" s="15">
        <v>36</v>
      </c>
      <c r="H1321" s="15">
        <v>38</v>
      </c>
      <c r="I1321" s="15">
        <v>2</v>
      </c>
      <c r="J1321" s="15">
        <v>90</v>
      </c>
      <c r="K1321" s="15">
        <v>350</v>
      </c>
      <c r="L1321" s="15">
        <v>0.5</v>
      </c>
      <c r="M1321" s="15">
        <v>0.1</v>
      </c>
      <c r="N1321" s="15">
        <v>25.2</v>
      </c>
      <c r="O1321" s="52">
        <v>150</v>
      </c>
      <c r="P1321" s="52">
        <v>1</v>
      </c>
      <c r="Q1321" s="15" t="s">
        <v>3</v>
      </c>
    </row>
    <row r="1322" spans="1:17" ht="14.5">
      <c r="A1322" s="3" t="s">
        <v>9622</v>
      </c>
      <c r="B1322" s="15" t="s">
        <v>1</v>
      </c>
      <c r="C1322" s="15" t="s">
        <v>7261</v>
      </c>
      <c r="D1322" s="15">
        <v>300</v>
      </c>
      <c r="E1322" s="15">
        <v>5</v>
      </c>
      <c r="F1322" s="15">
        <v>37</v>
      </c>
      <c r="G1322" s="15">
        <v>39</v>
      </c>
      <c r="H1322" s="15">
        <v>41</v>
      </c>
      <c r="I1322" s="15">
        <v>2</v>
      </c>
      <c r="J1322" s="15">
        <v>130</v>
      </c>
      <c r="K1322" s="15">
        <v>350</v>
      </c>
      <c r="L1322" s="15">
        <v>0.5</v>
      </c>
      <c r="M1322" s="15">
        <v>0.1</v>
      </c>
      <c r="N1322" s="15">
        <v>27.3</v>
      </c>
      <c r="O1322" s="52">
        <v>150</v>
      </c>
      <c r="P1322" s="52">
        <v>1</v>
      </c>
      <c r="Q1322" s="15" t="s">
        <v>3</v>
      </c>
    </row>
    <row r="1323" spans="1:17" ht="14.5">
      <c r="A1323" s="3" t="s">
        <v>9623</v>
      </c>
      <c r="B1323" s="15" t="s">
        <v>1</v>
      </c>
      <c r="C1323" s="15" t="s">
        <v>7261</v>
      </c>
      <c r="D1323" s="15">
        <v>300</v>
      </c>
      <c r="E1323" s="15">
        <v>5</v>
      </c>
      <c r="F1323" s="15">
        <v>2.8</v>
      </c>
      <c r="G1323" s="15">
        <v>3</v>
      </c>
      <c r="H1323" s="15">
        <v>3.2</v>
      </c>
      <c r="I1323" s="15">
        <v>5</v>
      </c>
      <c r="J1323" s="15">
        <v>95</v>
      </c>
      <c r="K1323" s="15">
        <v>600</v>
      </c>
      <c r="L1323" s="15">
        <v>1</v>
      </c>
      <c r="M1323" s="15">
        <v>10</v>
      </c>
      <c r="N1323" s="15">
        <v>1</v>
      </c>
      <c r="O1323" s="52">
        <v>150</v>
      </c>
      <c r="P1323" s="52">
        <v>1</v>
      </c>
      <c r="Q1323" s="15" t="s">
        <v>3</v>
      </c>
    </row>
    <row r="1324" spans="1:17" ht="14.5">
      <c r="A1324" s="3" t="s">
        <v>9624</v>
      </c>
      <c r="B1324" s="15" t="s">
        <v>1</v>
      </c>
      <c r="C1324" s="15" t="s">
        <v>7261</v>
      </c>
      <c r="D1324" s="15">
        <v>300</v>
      </c>
      <c r="E1324" s="15">
        <v>5</v>
      </c>
      <c r="F1324" s="15">
        <v>3.1</v>
      </c>
      <c r="G1324" s="15">
        <v>3.3</v>
      </c>
      <c r="H1324" s="15">
        <v>3.5</v>
      </c>
      <c r="I1324" s="15">
        <v>5</v>
      </c>
      <c r="J1324" s="15">
        <v>95</v>
      </c>
      <c r="K1324" s="15">
        <v>600</v>
      </c>
      <c r="L1324" s="15">
        <v>1</v>
      </c>
      <c r="M1324" s="15">
        <v>5</v>
      </c>
      <c r="N1324" s="15">
        <v>1</v>
      </c>
      <c r="O1324" s="52">
        <v>150</v>
      </c>
      <c r="P1324" s="52">
        <v>1</v>
      </c>
      <c r="Q1324" s="15" t="s">
        <v>3</v>
      </c>
    </row>
    <row r="1325" spans="1:17" ht="14.5">
      <c r="A1325" s="3" t="s">
        <v>9625</v>
      </c>
      <c r="B1325" s="15" t="s">
        <v>1</v>
      </c>
      <c r="C1325" s="15" t="s">
        <v>7261</v>
      </c>
      <c r="D1325" s="15">
        <v>300</v>
      </c>
      <c r="E1325" s="15">
        <v>5</v>
      </c>
      <c r="F1325" s="15">
        <v>3.4</v>
      </c>
      <c r="G1325" s="15">
        <v>3.6</v>
      </c>
      <c r="H1325" s="15">
        <v>3.8</v>
      </c>
      <c r="I1325" s="15">
        <v>5</v>
      </c>
      <c r="J1325" s="15">
        <v>90</v>
      </c>
      <c r="K1325" s="15">
        <v>600</v>
      </c>
      <c r="L1325" s="15">
        <v>1</v>
      </c>
      <c r="M1325" s="15">
        <v>5</v>
      </c>
      <c r="N1325" s="15">
        <v>1</v>
      </c>
      <c r="O1325" s="52">
        <v>150</v>
      </c>
      <c r="P1325" s="52">
        <v>1</v>
      </c>
      <c r="Q1325" s="15" t="s">
        <v>3</v>
      </c>
    </row>
    <row r="1326" spans="1:17" ht="14.5">
      <c r="A1326" s="3" t="s">
        <v>9626</v>
      </c>
      <c r="B1326" s="15" t="s">
        <v>1</v>
      </c>
      <c r="C1326" s="15" t="s">
        <v>7261</v>
      </c>
      <c r="D1326" s="15">
        <v>300</v>
      </c>
      <c r="E1326" s="15">
        <v>5</v>
      </c>
      <c r="F1326" s="15">
        <v>3.7</v>
      </c>
      <c r="G1326" s="15">
        <v>3.9</v>
      </c>
      <c r="H1326" s="15">
        <v>4.0999999999999996</v>
      </c>
      <c r="I1326" s="15">
        <v>5</v>
      </c>
      <c r="J1326" s="15">
        <v>90</v>
      </c>
      <c r="K1326" s="15">
        <v>600</v>
      </c>
      <c r="L1326" s="15">
        <v>1</v>
      </c>
      <c r="M1326" s="15">
        <v>3</v>
      </c>
      <c r="N1326" s="15">
        <v>1</v>
      </c>
      <c r="O1326" s="52">
        <v>150</v>
      </c>
      <c r="P1326" s="52">
        <v>1</v>
      </c>
      <c r="Q1326" s="15" t="s">
        <v>3</v>
      </c>
    </row>
    <row r="1327" spans="1:17" ht="14.5">
      <c r="A1327" s="3" t="s">
        <v>9627</v>
      </c>
      <c r="B1327" s="15" t="s">
        <v>1</v>
      </c>
      <c r="C1327" s="15" t="s">
        <v>7261</v>
      </c>
      <c r="D1327" s="15">
        <v>300</v>
      </c>
      <c r="E1327" s="15">
        <v>5</v>
      </c>
      <c r="F1327" s="15">
        <v>4</v>
      </c>
      <c r="G1327" s="15">
        <v>4.3</v>
      </c>
      <c r="H1327" s="15">
        <v>4.5999999999999996</v>
      </c>
      <c r="I1327" s="15">
        <v>5</v>
      </c>
      <c r="J1327" s="15">
        <v>90</v>
      </c>
      <c r="K1327" s="15">
        <v>600</v>
      </c>
      <c r="L1327" s="15">
        <v>1</v>
      </c>
      <c r="M1327" s="15">
        <v>3</v>
      </c>
      <c r="N1327" s="15">
        <v>1</v>
      </c>
      <c r="O1327" s="52">
        <v>150</v>
      </c>
      <c r="P1327" s="52">
        <v>1</v>
      </c>
      <c r="Q1327" s="15" t="s">
        <v>3</v>
      </c>
    </row>
    <row r="1328" spans="1:17" ht="14.5">
      <c r="A1328" s="3" t="s">
        <v>9628</v>
      </c>
      <c r="B1328" s="15" t="s">
        <v>1</v>
      </c>
      <c r="C1328" s="15" t="s">
        <v>7261</v>
      </c>
      <c r="D1328" s="15">
        <v>300</v>
      </c>
      <c r="E1328" s="15">
        <v>5</v>
      </c>
      <c r="F1328" s="15">
        <v>4.4000000000000004</v>
      </c>
      <c r="G1328" s="15">
        <v>4.7</v>
      </c>
      <c r="H1328" s="15">
        <v>5</v>
      </c>
      <c r="I1328" s="15">
        <v>5</v>
      </c>
      <c r="J1328" s="15">
        <v>80</v>
      </c>
      <c r="K1328" s="15">
        <v>500</v>
      </c>
      <c r="L1328" s="15">
        <v>1</v>
      </c>
      <c r="M1328" s="15">
        <v>3</v>
      </c>
      <c r="N1328" s="15">
        <v>2</v>
      </c>
      <c r="O1328" s="52">
        <v>150</v>
      </c>
      <c r="P1328" s="52">
        <v>1</v>
      </c>
      <c r="Q1328" s="15" t="s">
        <v>3</v>
      </c>
    </row>
    <row r="1329" spans="1:17" ht="14.5">
      <c r="A1329" s="3" t="s">
        <v>9629</v>
      </c>
      <c r="B1329" s="15" t="s">
        <v>1</v>
      </c>
      <c r="C1329" s="15" t="s">
        <v>7261</v>
      </c>
      <c r="D1329" s="15">
        <v>300</v>
      </c>
      <c r="E1329" s="15">
        <v>5</v>
      </c>
      <c r="F1329" s="15">
        <v>4.8</v>
      </c>
      <c r="G1329" s="15">
        <v>5.0999999999999996</v>
      </c>
      <c r="H1329" s="15">
        <v>5.4</v>
      </c>
      <c r="I1329" s="15">
        <v>5</v>
      </c>
      <c r="J1329" s="15">
        <v>60</v>
      </c>
      <c r="K1329" s="15">
        <v>480</v>
      </c>
      <c r="L1329" s="15">
        <v>1</v>
      </c>
      <c r="M1329" s="15">
        <v>2</v>
      </c>
      <c r="N1329" s="15">
        <v>2</v>
      </c>
      <c r="O1329" s="52">
        <v>150</v>
      </c>
      <c r="P1329" s="52">
        <v>1</v>
      </c>
      <c r="Q1329" s="15" t="s">
        <v>3</v>
      </c>
    </row>
    <row r="1330" spans="1:17" ht="14.5">
      <c r="A1330" s="3" t="s">
        <v>9630</v>
      </c>
      <c r="B1330" s="15" t="s">
        <v>1</v>
      </c>
      <c r="C1330" s="15" t="s">
        <v>7261</v>
      </c>
      <c r="D1330" s="15">
        <v>300</v>
      </c>
      <c r="E1330" s="15">
        <v>5</v>
      </c>
      <c r="F1330" s="15">
        <v>5.2</v>
      </c>
      <c r="G1330" s="15">
        <v>5.6</v>
      </c>
      <c r="H1330" s="15">
        <v>6</v>
      </c>
      <c r="I1330" s="15">
        <v>5</v>
      </c>
      <c r="J1330" s="15">
        <v>40</v>
      </c>
      <c r="K1330" s="15">
        <v>400</v>
      </c>
      <c r="L1330" s="15">
        <v>1</v>
      </c>
      <c r="M1330" s="15">
        <v>1</v>
      </c>
      <c r="N1330" s="15">
        <v>2</v>
      </c>
      <c r="O1330" s="52">
        <v>150</v>
      </c>
      <c r="P1330" s="52">
        <v>1</v>
      </c>
      <c r="Q1330" s="15" t="s">
        <v>3</v>
      </c>
    </row>
    <row r="1331" spans="1:17" ht="14.5">
      <c r="A1331" s="3" t="s">
        <v>9631</v>
      </c>
      <c r="B1331" s="15" t="s">
        <v>1</v>
      </c>
      <c r="C1331" s="15" t="s">
        <v>7261</v>
      </c>
      <c r="D1331" s="15">
        <v>300</v>
      </c>
      <c r="E1331" s="15">
        <v>5</v>
      </c>
      <c r="F1331" s="15">
        <v>5.8</v>
      </c>
      <c r="G1331" s="15">
        <v>6.2</v>
      </c>
      <c r="H1331" s="15">
        <v>6.6</v>
      </c>
      <c r="I1331" s="15">
        <v>5</v>
      </c>
      <c r="J1331" s="15">
        <v>10</v>
      </c>
      <c r="K1331" s="15">
        <v>150</v>
      </c>
      <c r="L1331" s="15">
        <v>1</v>
      </c>
      <c r="M1331" s="15">
        <v>3</v>
      </c>
      <c r="N1331" s="15">
        <v>4</v>
      </c>
      <c r="O1331" s="52">
        <v>150</v>
      </c>
      <c r="P1331" s="52">
        <v>1</v>
      </c>
      <c r="Q1331" s="15" t="s">
        <v>3</v>
      </c>
    </row>
    <row r="1332" spans="1:17" ht="14.5">
      <c r="A1332" s="3" t="s">
        <v>9632</v>
      </c>
      <c r="B1332" s="15" t="s">
        <v>1</v>
      </c>
      <c r="C1332" s="15" t="s">
        <v>7261</v>
      </c>
      <c r="D1332" s="15">
        <v>300</v>
      </c>
      <c r="E1332" s="15">
        <v>5</v>
      </c>
      <c r="F1332" s="15">
        <v>6.4</v>
      </c>
      <c r="G1332" s="15">
        <v>6.8</v>
      </c>
      <c r="H1332" s="15">
        <v>7.2</v>
      </c>
      <c r="I1332" s="15">
        <v>5</v>
      </c>
      <c r="J1332" s="15">
        <v>15</v>
      </c>
      <c r="K1332" s="15">
        <v>80</v>
      </c>
      <c r="L1332" s="15">
        <v>1</v>
      </c>
      <c r="M1332" s="15">
        <v>2</v>
      </c>
      <c r="N1332" s="15">
        <v>4</v>
      </c>
      <c r="O1332" s="52">
        <v>150</v>
      </c>
      <c r="P1332" s="52">
        <v>1</v>
      </c>
      <c r="Q1332" s="15" t="s">
        <v>3</v>
      </c>
    </row>
    <row r="1333" spans="1:17" ht="14.5">
      <c r="A1333" s="3" t="s">
        <v>9633</v>
      </c>
      <c r="B1333" s="15" t="s">
        <v>1</v>
      </c>
      <c r="C1333" s="15" t="s">
        <v>7261</v>
      </c>
      <c r="D1333" s="15">
        <v>300</v>
      </c>
      <c r="E1333" s="15">
        <v>5</v>
      </c>
      <c r="F1333" s="15">
        <v>7</v>
      </c>
      <c r="G1333" s="15">
        <v>7.5</v>
      </c>
      <c r="H1333" s="15">
        <v>7.9</v>
      </c>
      <c r="I1333" s="15">
        <v>5</v>
      </c>
      <c r="J1333" s="15">
        <v>15</v>
      </c>
      <c r="K1333" s="15">
        <v>80</v>
      </c>
      <c r="L1333" s="15">
        <v>1</v>
      </c>
      <c r="M1333" s="15">
        <v>1</v>
      </c>
      <c r="N1333" s="15">
        <v>5</v>
      </c>
      <c r="O1333" s="52">
        <v>150</v>
      </c>
      <c r="P1333" s="52">
        <v>1</v>
      </c>
      <c r="Q1333" s="15" t="s">
        <v>3</v>
      </c>
    </row>
    <row r="1334" spans="1:17" ht="14.5">
      <c r="A1334" s="3" t="s">
        <v>9634</v>
      </c>
      <c r="B1334" s="15" t="s">
        <v>1</v>
      </c>
      <c r="C1334" s="15" t="s">
        <v>7261</v>
      </c>
      <c r="D1334" s="15">
        <v>300</v>
      </c>
      <c r="E1334" s="15">
        <v>5</v>
      </c>
      <c r="F1334" s="15">
        <v>7.7</v>
      </c>
      <c r="G1334" s="15">
        <v>8.1999999999999993</v>
      </c>
      <c r="H1334" s="15">
        <v>8.6999999999999993</v>
      </c>
      <c r="I1334" s="15">
        <v>5</v>
      </c>
      <c r="J1334" s="15">
        <v>15</v>
      </c>
      <c r="K1334" s="15">
        <v>80</v>
      </c>
      <c r="L1334" s="15">
        <v>1</v>
      </c>
      <c r="M1334" s="15">
        <v>0.7</v>
      </c>
      <c r="N1334" s="15">
        <v>5</v>
      </c>
      <c r="O1334" s="52">
        <v>150</v>
      </c>
      <c r="P1334" s="52">
        <v>1</v>
      </c>
      <c r="Q1334" s="15" t="s">
        <v>3</v>
      </c>
    </row>
    <row r="1335" spans="1:17" ht="14.5">
      <c r="A1335" s="3" t="s">
        <v>9635</v>
      </c>
      <c r="B1335" s="15" t="s">
        <v>1</v>
      </c>
      <c r="C1335" s="15" t="s">
        <v>7261</v>
      </c>
      <c r="D1335" s="15">
        <v>300</v>
      </c>
      <c r="E1335" s="15">
        <v>5</v>
      </c>
      <c r="F1335" s="15">
        <v>8.5</v>
      </c>
      <c r="G1335" s="15">
        <v>9.1</v>
      </c>
      <c r="H1335" s="15">
        <v>9.6</v>
      </c>
      <c r="I1335" s="15">
        <v>5</v>
      </c>
      <c r="J1335" s="15">
        <v>15</v>
      </c>
      <c r="K1335" s="15">
        <v>100</v>
      </c>
      <c r="L1335" s="15">
        <v>1</v>
      </c>
      <c r="M1335" s="15">
        <v>0.5</v>
      </c>
      <c r="N1335" s="15">
        <v>6</v>
      </c>
      <c r="O1335" s="52">
        <v>150</v>
      </c>
      <c r="P1335" s="52">
        <v>1</v>
      </c>
      <c r="Q1335" s="15" t="s">
        <v>3</v>
      </c>
    </row>
    <row r="1336" spans="1:17" ht="14.5">
      <c r="A1336" s="3" t="s">
        <v>9636</v>
      </c>
      <c r="B1336" s="15" t="s">
        <v>1</v>
      </c>
      <c r="C1336" s="15" t="s">
        <v>8160</v>
      </c>
      <c r="D1336" s="15">
        <v>550</v>
      </c>
      <c r="E1336" s="15">
        <v>2</v>
      </c>
      <c r="F1336" s="15">
        <v>9.8000000000000007</v>
      </c>
      <c r="G1336" s="15">
        <v>10</v>
      </c>
      <c r="H1336" s="15">
        <v>10.199999999999999</v>
      </c>
      <c r="I1336" s="15">
        <v>5</v>
      </c>
      <c r="J1336" s="15">
        <v>10</v>
      </c>
      <c r="K1336" s="15">
        <v>150</v>
      </c>
      <c r="L1336" s="15">
        <v>1</v>
      </c>
      <c r="M1336" s="15">
        <v>0.2</v>
      </c>
      <c r="N1336" s="15">
        <v>7</v>
      </c>
      <c r="O1336" s="52">
        <v>150</v>
      </c>
      <c r="P1336" s="52">
        <v>1</v>
      </c>
      <c r="Q1336" s="15" t="s">
        <v>3</v>
      </c>
    </row>
    <row r="1337" spans="1:17" ht="14.5">
      <c r="A1337" s="3" t="s">
        <v>9637</v>
      </c>
      <c r="B1337" s="15" t="s">
        <v>1</v>
      </c>
      <c r="C1337" s="15" t="s">
        <v>8160</v>
      </c>
      <c r="D1337" s="15">
        <v>550</v>
      </c>
      <c r="E1337" s="15">
        <v>2</v>
      </c>
      <c r="F1337" s="15">
        <v>10.78</v>
      </c>
      <c r="G1337" s="15">
        <v>11</v>
      </c>
      <c r="H1337" s="15">
        <v>11.22</v>
      </c>
      <c r="I1337" s="15">
        <v>5</v>
      </c>
      <c r="J1337" s="15">
        <v>20</v>
      </c>
      <c r="K1337" s="15">
        <v>150</v>
      </c>
      <c r="L1337" s="15">
        <v>1</v>
      </c>
      <c r="M1337" s="15">
        <v>0.1</v>
      </c>
      <c r="N1337" s="15">
        <v>8</v>
      </c>
      <c r="O1337" s="52">
        <v>150</v>
      </c>
      <c r="P1337" s="52">
        <v>1</v>
      </c>
      <c r="Q1337" s="15" t="s">
        <v>3</v>
      </c>
    </row>
    <row r="1338" spans="1:17" ht="14.5">
      <c r="A1338" s="3" t="s">
        <v>9638</v>
      </c>
      <c r="B1338" s="15" t="s">
        <v>1</v>
      </c>
      <c r="C1338" s="15" t="s">
        <v>8160</v>
      </c>
      <c r="D1338" s="15">
        <v>550</v>
      </c>
      <c r="E1338" s="15">
        <v>2</v>
      </c>
      <c r="F1338" s="15">
        <v>11.76</v>
      </c>
      <c r="G1338" s="15">
        <v>12</v>
      </c>
      <c r="H1338" s="15">
        <v>12.24</v>
      </c>
      <c r="I1338" s="15">
        <v>5</v>
      </c>
      <c r="J1338" s="15">
        <v>25</v>
      </c>
      <c r="K1338" s="15">
        <v>150</v>
      </c>
      <c r="L1338" s="15">
        <v>1</v>
      </c>
      <c r="M1338" s="15">
        <v>0.1</v>
      </c>
      <c r="N1338" s="15">
        <v>8</v>
      </c>
      <c r="O1338" s="52">
        <v>150</v>
      </c>
      <c r="P1338" s="52">
        <v>1</v>
      </c>
      <c r="Q1338" s="15" t="s">
        <v>3</v>
      </c>
    </row>
    <row r="1339" spans="1:17" ht="14.5">
      <c r="A1339" s="3" t="s">
        <v>9639</v>
      </c>
      <c r="B1339" s="15" t="s">
        <v>1</v>
      </c>
      <c r="C1339" s="15" t="s">
        <v>8160</v>
      </c>
      <c r="D1339" s="15">
        <v>550</v>
      </c>
      <c r="E1339" s="15">
        <v>2</v>
      </c>
      <c r="F1339" s="15">
        <v>12.74</v>
      </c>
      <c r="G1339" s="15">
        <v>13</v>
      </c>
      <c r="H1339" s="15">
        <v>13.26</v>
      </c>
      <c r="I1339" s="15">
        <v>5</v>
      </c>
      <c r="J1339" s="15">
        <v>30</v>
      </c>
      <c r="K1339" s="15">
        <v>170</v>
      </c>
      <c r="L1339" s="15">
        <v>1</v>
      </c>
      <c r="M1339" s="15">
        <v>0.1</v>
      </c>
      <c r="N1339" s="15">
        <v>8</v>
      </c>
      <c r="O1339" s="52">
        <v>150</v>
      </c>
      <c r="P1339" s="52">
        <v>1</v>
      </c>
      <c r="Q1339" s="15" t="s">
        <v>3</v>
      </c>
    </row>
    <row r="1340" spans="1:17" ht="14.5">
      <c r="A1340" s="3" t="s">
        <v>9640</v>
      </c>
      <c r="B1340" s="15" t="s">
        <v>1</v>
      </c>
      <c r="C1340" s="15" t="s">
        <v>8160</v>
      </c>
      <c r="D1340" s="15">
        <v>550</v>
      </c>
      <c r="E1340" s="15">
        <v>2</v>
      </c>
      <c r="F1340" s="15">
        <v>14.7</v>
      </c>
      <c r="G1340" s="15">
        <v>15</v>
      </c>
      <c r="H1340" s="15">
        <v>15.3</v>
      </c>
      <c r="I1340" s="15">
        <v>5</v>
      </c>
      <c r="J1340" s="15">
        <v>30</v>
      </c>
      <c r="K1340" s="15">
        <v>200</v>
      </c>
      <c r="L1340" s="15">
        <v>1</v>
      </c>
      <c r="M1340" s="15">
        <v>0.1</v>
      </c>
      <c r="N1340" s="15">
        <v>10.5</v>
      </c>
      <c r="O1340" s="52">
        <v>150</v>
      </c>
      <c r="P1340" s="52">
        <v>1</v>
      </c>
      <c r="Q1340" s="15" t="s">
        <v>3</v>
      </c>
    </row>
    <row r="1341" spans="1:17" ht="14.5">
      <c r="A1341" s="3" t="s">
        <v>9641</v>
      </c>
      <c r="B1341" s="15" t="s">
        <v>1</v>
      </c>
      <c r="C1341" s="15" t="s">
        <v>8160</v>
      </c>
      <c r="D1341" s="15">
        <v>550</v>
      </c>
      <c r="E1341" s="15">
        <v>2</v>
      </c>
      <c r="F1341" s="15">
        <v>15.68</v>
      </c>
      <c r="G1341" s="15">
        <v>16</v>
      </c>
      <c r="H1341" s="15">
        <v>16.32</v>
      </c>
      <c r="I1341" s="15">
        <v>5</v>
      </c>
      <c r="J1341" s="15">
        <v>40</v>
      </c>
      <c r="K1341" s="15">
        <v>200</v>
      </c>
      <c r="L1341" s="15">
        <v>1</v>
      </c>
      <c r="M1341" s="15">
        <v>0.1</v>
      </c>
      <c r="N1341" s="15">
        <v>11.2</v>
      </c>
      <c r="O1341" s="52">
        <v>150</v>
      </c>
      <c r="P1341" s="52">
        <v>1</v>
      </c>
      <c r="Q1341" s="15" t="s">
        <v>3</v>
      </c>
    </row>
    <row r="1342" spans="1:17" ht="14.5">
      <c r="A1342" s="3" t="s">
        <v>9642</v>
      </c>
      <c r="B1342" s="15" t="s">
        <v>1</v>
      </c>
      <c r="C1342" s="15" t="s">
        <v>8160</v>
      </c>
      <c r="D1342" s="15">
        <v>550</v>
      </c>
      <c r="E1342" s="15">
        <v>2</v>
      </c>
      <c r="F1342" s="15">
        <v>17.64</v>
      </c>
      <c r="G1342" s="15">
        <v>18</v>
      </c>
      <c r="H1342" s="15">
        <v>18.36</v>
      </c>
      <c r="I1342" s="15">
        <v>5</v>
      </c>
      <c r="J1342" s="15">
        <v>45</v>
      </c>
      <c r="K1342" s="15">
        <v>225</v>
      </c>
      <c r="L1342" s="15">
        <v>1</v>
      </c>
      <c r="M1342" s="15">
        <v>0.1</v>
      </c>
      <c r="N1342" s="15">
        <v>12.6</v>
      </c>
      <c r="O1342" s="52">
        <v>150</v>
      </c>
      <c r="P1342" s="52">
        <v>1</v>
      </c>
      <c r="Q1342" s="15" t="s">
        <v>3</v>
      </c>
    </row>
    <row r="1343" spans="1:17" ht="14.5">
      <c r="A1343" s="3" t="s">
        <v>9643</v>
      </c>
      <c r="B1343" s="15" t="s">
        <v>1</v>
      </c>
      <c r="C1343" s="15" t="s">
        <v>8160</v>
      </c>
      <c r="D1343" s="15">
        <v>550</v>
      </c>
      <c r="E1343" s="15">
        <v>2</v>
      </c>
      <c r="F1343" s="15">
        <v>19.600000000000001</v>
      </c>
      <c r="G1343" s="15">
        <v>20</v>
      </c>
      <c r="H1343" s="15">
        <v>20.399999999999999</v>
      </c>
      <c r="I1343" s="15">
        <v>5</v>
      </c>
      <c r="J1343" s="15">
        <v>55</v>
      </c>
      <c r="K1343" s="15">
        <v>225</v>
      </c>
      <c r="L1343" s="15">
        <v>1</v>
      </c>
      <c r="M1343" s="15">
        <v>0.1</v>
      </c>
      <c r="N1343" s="15">
        <v>14</v>
      </c>
      <c r="O1343" s="52">
        <v>150</v>
      </c>
      <c r="P1343" s="52">
        <v>1</v>
      </c>
      <c r="Q1343" s="15" t="s">
        <v>3</v>
      </c>
    </row>
    <row r="1344" spans="1:17" ht="14.5">
      <c r="A1344" s="3" t="s">
        <v>9644</v>
      </c>
      <c r="B1344" s="15" t="s">
        <v>1</v>
      </c>
      <c r="C1344" s="15" t="s">
        <v>8160</v>
      </c>
      <c r="D1344" s="15">
        <v>550</v>
      </c>
      <c r="E1344" s="15">
        <v>2</v>
      </c>
      <c r="F1344" s="15">
        <v>21.56</v>
      </c>
      <c r="G1344" s="15">
        <v>22</v>
      </c>
      <c r="H1344" s="15">
        <v>22.44</v>
      </c>
      <c r="I1344" s="15">
        <v>5</v>
      </c>
      <c r="J1344" s="15">
        <v>55</v>
      </c>
      <c r="K1344" s="15">
        <v>250</v>
      </c>
      <c r="L1344" s="15">
        <v>1</v>
      </c>
      <c r="M1344" s="15">
        <v>0.1</v>
      </c>
      <c r="N1344" s="15">
        <v>15.4</v>
      </c>
      <c r="O1344" s="52">
        <v>150</v>
      </c>
      <c r="P1344" s="52">
        <v>1</v>
      </c>
      <c r="Q1344" s="15" t="s">
        <v>3</v>
      </c>
    </row>
    <row r="1345" spans="1:17" ht="14.5">
      <c r="A1345" s="3" t="s">
        <v>9645</v>
      </c>
      <c r="B1345" s="15" t="s">
        <v>1</v>
      </c>
      <c r="C1345" s="15" t="s">
        <v>8160</v>
      </c>
      <c r="D1345" s="15">
        <v>550</v>
      </c>
      <c r="E1345" s="15">
        <v>2</v>
      </c>
      <c r="F1345" s="15">
        <v>23.52</v>
      </c>
      <c r="G1345" s="15">
        <v>24</v>
      </c>
      <c r="H1345" s="15">
        <v>24.48</v>
      </c>
      <c r="I1345" s="15">
        <v>5</v>
      </c>
      <c r="J1345" s="15">
        <v>70</v>
      </c>
      <c r="K1345" s="15">
        <v>250</v>
      </c>
      <c r="L1345" s="15">
        <v>1</v>
      </c>
      <c r="M1345" s="15">
        <v>0.1</v>
      </c>
      <c r="N1345" s="15">
        <v>16.8</v>
      </c>
      <c r="O1345" s="52">
        <v>150</v>
      </c>
      <c r="P1345" s="52">
        <v>1</v>
      </c>
      <c r="Q1345" s="15" t="s">
        <v>3</v>
      </c>
    </row>
    <row r="1346" spans="1:17" ht="14.5">
      <c r="A1346" s="3" t="s">
        <v>9646</v>
      </c>
      <c r="B1346" s="15" t="s">
        <v>1</v>
      </c>
      <c r="C1346" s="15" t="s">
        <v>8160</v>
      </c>
      <c r="D1346" s="15">
        <v>550</v>
      </c>
      <c r="E1346" s="15">
        <v>2</v>
      </c>
      <c r="F1346" s="15">
        <v>26.46</v>
      </c>
      <c r="G1346" s="15">
        <v>27</v>
      </c>
      <c r="H1346" s="15">
        <v>27.54</v>
      </c>
      <c r="I1346" s="15">
        <v>2</v>
      </c>
      <c r="J1346" s="15">
        <v>80</v>
      </c>
      <c r="K1346" s="15">
        <v>300</v>
      </c>
      <c r="L1346" s="15">
        <v>0.5</v>
      </c>
      <c r="M1346" s="15">
        <v>0.1</v>
      </c>
      <c r="N1346" s="15">
        <v>18.899999999999999</v>
      </c>
      <c r="O1346" s="52">
        <v>150</v>
      </c>
      <c r="P1346" s="52">
        <v>1</v>
      </c>
      <c r="Q1346" s="15" t="s">
        <v>3</v>
      </c>
    </row>
    <row r="1347" spans="1:17" ht="14.5">
      <c r="A1347" s="3" t="s">
        <v>9647</v>
      </c>
      <c r="B1347" s="15" t="s">
        <v>1</v>
      </c>
      <c r="C1347" s="15" t="s">
        <v>8160</v>
      </c>
      <c r="D1347" s="15">
        <v>550</v>
      </c>
      <c r="E1347" s="15">
        <v>2</v>
      </c>
      <c r="F1347" s="15">
        <v>2.35</v>
      </c>
      <c r="G1347" s="15">
        <v>2.4</v>
      </c>
      <c r="H1347" s="15">
        <v>2.4500000000000002</v>
      </c>
      <c r="I1347" s="15">
        <v>5</v>
      </c>
      <c r="J1347" s="15">
        <v>100</v>
      </c>
      <c r="K1347" s="15">
        <v>600</v>
      </c>
      <c r="L1347" s="15">
        <v>1</v>
      </c>
      <c r="M1347" s="15">
        <v>50</v>
      </c>
      <c r="N1347" s="15">
        <v>1</v>
      </c>
      <c r="O1347" s="52">
        <v>150</v>
      </c>
      <c r="P1347" s="52">
        <v>1</v>
      </c>
      <c r="Q1347" s="15" t="s">
        <v>3</v>
      </c>
    </row>
    <row r="1348" spans="1:17" ht="14.5">
      <c r="A1348" s="3" t="s">
        <v>9648</v>
      </c>
      <c r="B1348" s="15" t="s">
        <v>1</v>
      </c>
      <c r="C1348" s="15" t="s">
        <v>8160</v>
      </c>
      <c r="D1348" s="15">
        <v>550</v>
      </c>
      <c r="E1348" s="15">
        <v>2</v>
      </c>
      <c r="F1348" s="15">
        <v>2.65</v>
      </c>
      <c r="G1348" s="15">
        <v>2.7</v>
      </c>
      <c r="H1348" s="15">
        <v>2.75</v>
      </c>
      <c r="I1348" s="15">
        <v>5</v>
      </c>
      <c r="J1348" s="15">
        <v>100</v>
      </c>
      <c r="K1348" s="15">
        <v>600</v>
      </c>
      <c r="L1348" s="15">
        <v>1</v>
      </c>
      <c r="M1348" s="15">
        <v>20</v>
      </c>
      <c r="N1348" s="15">
        <v>1</v>
      </c>
      <c r="O1348" s="52">
        <v>150</v>
      </c>
      <c r="P1348" s="52">
        <v>1</v>
      </c>
      <c r="Q1348" s="15" t="s">
        <v>3</v>
      </c>
    </row>
    <row r="1349" spans="1:17" ht="14.5">
      <c r="A1349" s="3" t="s">
        <v>9649</v>
      </c>
      <c r="B1349" s="15" t="s">
        <v>1</v>
      </c>
      <c r="C1349" s="15" t="s">
        <v>8160</v>
      </c>
      <c r="D1349" s="15">
        <v>550</v>
      </c>
      <c r="E1349" s="15">
        <v>2</v>
      </c>
      <c r="F1349" s="15">
        <v>29.4</v>
      </c>
      <c r="G1349" s="15">
        <v>30</v>
      </c>
      <c r="H1349" s="15">
        <v>30.6</v>
      </c>
      <c r="I1349" s="15">
        <v>2</v>
      </c>
      <c r="J1349" s="15">
        <v>80</v>
      </c>
      <c r="K1349" s="15">
        <v>300</v>
      </c>
      <c r="L1349" s="15">
        <v>0.5</v>
      </c>
      <c r="M1349" s="15">
        <v>0.1</v>
      </c>
      <c r="N1349" s="15">
        <v>21</v>
      </c>
      <c r="O1349" s="52">
        <v>150</v>
      </c>
      <c r="P1349" s="52">
        <v>1</v>
      </c>
      <c r="Q1349" s="15" t="s">
        <v>3</v>
      </c>
    </row>
    <row r="1350" spans="1:17" ht="14.5">
      <c r="A1350" s="3" t="s">
        <v>9650</v>
      </c>
      <c r="B1350" s="15" t="s">
        <v>1</v>
      </c>
      <c r="C1350" s="15" t="s">
        <v>8160</v>
      </c>
      <c r="D1350" s="15">
        <v>550</v>
      </c>
      <c r="E1350" s="15">
        <v>2</v>
      </c>
      <c r="F1350" s="15">
        <v>32.340000000000003</v>
      </c>
      <c r="G1350" s="15">
        <v>33</v>
      </c>
      <c r="H1350" s="15">
        <v>33.659999999999997</v>
      </c>
      <c r="I1350" s="15">
        <v>2</v>
      </c>
      <c r="J1350" s="15">
        <v>80</v>
      </c>
      <c r="K1350" s="15">
        <v>325</v>
      </c>
      <c r="L1350" s="15">
        <v>0.5</v>
      </c>
      <c r="M1350" s="15">
        <v>0.1</v>
      </c>
      <c r="N1350" s="15">
        <v>23.1</v>
      </c>
      <c r="O1350" s="52">
        <v>150</v>
      </c>
      <c r="P1350" s="52">
        <v>1</v>
      </c>
      <c r="Q1350" s="15" t="s">
        <v>3</v>
      </c>
    </row>
    <row r="1351" spans="1:17" ht="14.5">
      <c r="A1351" s="3" t="s">
        <v>9651</v>
      </c>
      <c r="B1351" s="15" t="s">
        <v>1</v>
      </c>
      <c r="C1351" s="15" t="s">
        <v>8160</v>
      </c>
      <c r="D1351" s="15">
        <v>550</v>
      </c>
      <c r="E1351" s="15">
        <v>2</v>
      </c>
      <c r="F1351" s="15">
        <v>35.28</v>
      </c>
      <c r="G1351" s="15">
        <v>36</v>
      </c>
      <c r="H1351" s="15">
        <v>36.72</v>
      </c>
      <c r="I1351" s="15">
        <v>2</v>
      </c>
      <c r="J1351" s="15">
        <v>90</v>
      </c>
      <c r="K1351" s="15">
        <v>350</v>
      </c>
      <c r="L1351" s="15">
        <v>0.5</v>
      </c>
      <c r="M1351" s="15">
        <v>0.1</v>
      </c>
      <c r="N1351" s="15">
        <v>25.2</v>
      </c>
      <c r="O1351" s="52">
        <v>150</v>
      </c>
      <c r="P1351" s="52">
        <v>1</v>
      </c>
      <c r="Q1351" s="15" t="s">
        <v>3</v>
      </c>
    </row>
    <row r="1352" spans="1:17" ht="14.5">
      <c r="A1352" s="3" t="s">
        <v>9652</v>
      </c>
      <c r="B1352" s="15" t="s">
        <v>1</v>
      </c>
      <c r="C1352" s="15" t="s">
        <v>8160</v>
      </c>
      <c r="D1352" s="15">
        <v>550</v>
      </c>
      <c r="E1352" s="15">
        <v>2</v>
      </c>
      <c r="F1352" s="15">
        <v>38.22</v>
      </c>
      <c r="G1352" s="15">
        <v>39</v>
      </c>
      <c r="H1352" s="15">
        <v>39.78</v>
      </c>
      <c r="I1352" s="15">
        <v>2</v>
      </c>
      <c r="J1352" s="15">
        <v>130</v>
      </c>
      <c r="K1352" s="15">
        <v>350</v>
      </c>
      <c r="L1352" s="15">
        <v>0.5</v>
      </c>
      <c r="M1352" s="15">
        <v>0.1</v>
      </c>
      <c r="N1352" s="15">
        <v>27.3</v>
      </c>
      <c r="O1352" s="52">
        <v>150</v>
      </c>
      <c r="P1352" s="52">
        <v>1</v>
      </c>
      <c r="Q1352" s="15" t="s">
        <v>3</v>
      </c>
    </row>
    <row r="1353" spans="1:17" ht="14.5">
      <c r="A1353" s="3" t="s">
        <v>9653</v>
      </c>
      <c r="B1353" s="15" t="s">
        <v>1</v>
      </c>
      <c r="C1353" s="15" t="s">
        <v>8160</v>
      </c>
      <c r="D1353" s="15">
        <v>550</v>
      </c>
      <c r="E1353" s="15">
        <v>2</v>
      </c>
      <c r="F1353" s="15">
        <v>2.94</v>
      </c>
      <c r="G1353" s="15">
        <v>3</v>
      </c>
      <c r="H1353" s="15">
        <v>3.06</v>
      </c>
      <c r="I1353" s="15">
        <v>5</v>
      </c>
      <c r="J1353" s="15">
        <v>95</v>
      </c>
      <c r="K1353" s="15">
        <v>600</v>
      </c>
      <c r="L1353" s="15">
        <v>1</v>
      </c>
      <c r="M1353" s="15">
        <v>10</v>
      </c>
      <c r="N1353" s="15">
        <v>1</v>
      </c>
      <c r="O1353" s="52">
        <v>150</v>
      </c>
      <c r="P1353" s="52">
        <v>1</v>
      </c>
      <c r="Q1353" s="15" t="s">
        <v>3</v>
      </c>
    </row>
    <row r="1354" spans="1:17" ht="14.5">
      <c r="A1354" s="3" t="s">
        <v>9654</v>
      </c>
      <c r="B1354" s="15" t="s">
        <v>1</v>
      </c>
      <c r="C1354" s="15" t="s">
        <v>8160</v>
      </c>
      <c r="D1354" s="15">
        <v>550</v>
      </c>
      <c r="E1354" s="15">
        <v>2</v>
      </c>
      <c r="F1354" s="15">
        <v>3.23</v>
      </c>
      <c r="G1354" s="15">
        <v>3.3</v>
      </c>
      <c r="H1354" s="15">
        <v>3.37</v>
      </c>
      <c r="I1354" s="15">
        <v>5</v>
      </c>
      <c r="J1354" s="15">
        <v>95</v>
      </c>
      <c r="K1354" s="15">
        <v>600</v>
      </c>
      <c r="L1354" s="15">
        <v>1</v>
      </c>
      <c r="M1354" s="15">
        <v>5</v>
      </c>
      <c r="N1354" s="15">
        <v>1</v>
      </c>
      <c r="O1354" s="52">
        <v>150</v>
      </c>
      <c r="P1354" s="52">
        <v>1</v>
      </c>
      <c r="Q1354" s="15" t="s">
        <v>3</v>
      </c>
    </row>
    <row r="1355" spans="1:17" ht="14.5">
      <c r="A1355" s="3" t="s">
        <v>9655</v>
      </c>
      <c r="B1355" s="15" t="s">
        <v>1</v>
      </c>
      <c r="C1355" s="15" t="s">
        <v>8160</v>
      </c>
      <c r="D1355" s="15">
        <v>550</v>
      </c>
      <c r="E1355" s="15">
        <v>2</v>
      </c>
      <c r="F1355" s="15">
        <v>3.53</v>
      </c>
      <c r="G1355" s="15">
        <v>3.6</v>
      </c>
      <c r="H1355" s="15">
        <v>3.67</v>
      </c>
      <c r="I1355" s="15">
        <v>5</v>
      </c>
      <c r="J1355" s="15">
        <v>90</v>
      </c>
      <c r="K1355" s="15">
        <v>600</v>
      </c>
      <c r="L1355" s="15">
        <v>1</v>
      </c>
      <c r="M1355" s="15">
        <v>5</v>
      </c>
      <c r="N1355" s="15">
        <v>1</v>
      </c>
      <c r="O1355" s="52">
        <v>150</v>
      </c>
      <c r="P1355" s="52">
        <v>1</v>
      </c>
      <c r="Q1355" s="15" t="s">
        <v>3</v>
      </c>
    </row>
    <row r="1356" spans="1:17" ht="14.5">
      <c r="A1356" s="3" t="s">
        <v>9656</v>
      </c>
      <c r="B1356" s="15" t="s">
        <v>1</v>
      </c>
      <c r="C1356" s="15" t="s">
        <v>8160</v>
      </c>
      <c r="D1356" s="15">
        <v>550</v>
      </c>
      <c r="E1356" s="15">
        <v>2</v>
      </c>
      <c r="F1356" s="15">
        <v>3.82</v>
      </c>
      <c r="G1356" s="15">
        <v>3.9</v>
      </c>
      <c r="H1356" s="15">
        <v>3.98</v>
      </c>
      <c r="I1356" s="15">
        <v>5</v>
      </c>
      <c r="J1356" s="15">
        <v>90</v>
      </c>
      <c r="K1356" s="15">
        <v>600</v>
      </c>
      <c r="L1356" s="15">
        <v>1</v>
      </c>
      <c r="M1356" s="15">
        <v>3</v>
      </c>
      <c r="N1356" s="15">
        <v>1</v>
      </c>
      <c r="O1356" s="52">
        <v>150</v>
      </c>
      <c r="P1356" s="52">
        <v>1</v>
      </c>
      <c r="Q1356" s="15" t="s">
        <v>3</v>
      </c>
    </row>
    <row r="1357" spans="1:17" ht="14.5">
      <c r="A1357" s="3" t="s">
        <v>9657</v>
      </c>
      <c r="B1357" s="15" t="s">
        <v>1</v>
      </c>
      <c r="C1357" s="15" t="s">
        <v>8160</v>
      </c>
      <c r="D1357" s="15">
        <v>550</v>
      </c>
      <c r="E1357" s="15">
        <v>2</v>
      </c>
      <c r="F1357" s="15">
        <v>42.14</v>
      </c>
      <c r="G1357" s="15">
        <v>43</v>
      </c>
      <c r="H1357" s="15">
        <v>43.86</v>
      </c>
      <c r="I1357" s="15">
        <v>2</v>
      </c>
      <c r="J1357" s="15">
        <v>130</v>
      </c>
      <c r="K1357" s="15">
        <v>350</v>
      </c>
      <c r="L1357" s="15">
        <v>0.5</v>
      </c>
      <c r="M1357" s="15">
        <v>0.1</v>
      </c>
      <c r="N1357" s="15">
        <v>29.4</v>
      </c>
      <c r="O1357" s="52">
        <v>150</v>
      </c>
      <c r="P1357" s="52">
        <v>1</v>
      </c>
      <c r="Q1357" s="15" t="s">
        <v>3</v>
      </c>
    </row>
    <row r="1358" spans="1:17" ht="14.5">
      <c r="A1358" s="3" t="s">
        <v>9658</v>
      </c>
      <c r="B1358" s="15" t="s">
        <v>1</v>
      </c>
      <c r="C1358" s="15" t="s">
        <v>8160</v>
      </c>
      <c r="D1358" s="15">
        <v>550</v>
      </c>
      <c r="E1358" s="15">
        <v>2</v>
      </c>
      <c r="F1358" s="15">
        <v>45.83</v>
      </c>
      <c r="G1358" s="15">
        <v>47</v>
      </c>
      <c r="H1358" s="15">
        <v>48.17</v>
      </c>
      <c r="I1358" s="15">
        <v>2</v>
      </c>
      <c r="J1358" s="15">
        <v>170</v>
      </c>
      <c r="K1358" s="15">
        <v>1000</v>
      </c>
      <c r="L1358" s="15">
        <v>0.25</v>
      </c>
      <c r="M1358" s="15">
        <v>0.1</v>
      </c>
      <c r="N1358" s="15">
        <v>36</v>
      </c>
      <c r="O1358" s="52">
        <v>150</v>
      </c>
      <c r="P1358" s="52">
        <v>1</v>
      </c>
      <c r="Q1358" s="15" t="s">
        <v>3</v>
      </c>
    </row>
    <row r="1359" spans="1:17" ht="14.5">
      <c r="A1359" s="3" t="s">
        <v>9659</v>
      </c>
      <c r="B1359" s="15" t="s">
        <v>1</v>
      </c>
      <c r="C1359" s="15" t="s">
        <v>8160</v>
      </c>
      <c r="D1359" s="15">
        <v>550</v>
      </c>
      <c r="E1359" s="15">
        <v>2</v>
      </c>
      <c r="F1359" s="15">
        <v>4.21</v>
      </c>
      <c r="G1359" s="15">
        <v>4.3</v>
      </c>
      <c r="H1359" s="15">
        <v>4.3899999999999997</v>
      </c>
      <c r="I1359" s="15">
        <v>5</v>
      </c>
      <c r="J1359" s="15">
        <v>90</v>
      </c>
      <c r="K1359" s="15">
        <v>600</v>
      </c>
      <c r="L1359" s="15">
        <v>1</v>
      </c>
      <c r="M1359" s="15">
        <v>3</v>
      </c>
      <c r="N1359" s="15">
        <v>1</v>
      </c>
      <c r="O1359" s="52">
        <v>150</v>
      </c>
      <c r="P1359" s="52">
        <v>1</v>
      </c>
      <c r="Q1359" s="15" t="s">
        <v>3</v>
      </c>
    </row>
    <row r="1360" spans="1:17" ht="14.5">
      <c r="A1360" s="3" t="s">
        <v>9660</v>
      </c>
      <c r="B1360" s="15" t="s">
        <v>1</v>
      </c>
      <c r="C1360" s="15" t="s">
        <v>8160</v>
      </c>
      <c r="D1360" s="15">
        <v>550</v>
      </c>
      <c r="E1360" s="15">
        <v>2</v>
      </c>
      <c r="F1360" s="15">
        <v>4.6100000000000003</v>
      </c>
      <c r="G1360" s="15">
        <v>4.7</v>
      </c>
      <c r="H1360" s="15">
        <v>4.79</v>
      </c>
      <c r="I1360" s="15">
        <v>5</v>
      </c>
      <c r="J1360" s="15">
        <v>80</v>
      </c>
      <c r="K1360" s="15">
        <v>500</v>
      </c>
      <c r="L1360" s="15">
        <v>1</v>
      </c>
      <c r="M1360" s="15">
        <v>3</v>
      </c>
      <c r="N1360" s="15">
        <v>2</v>
      </c>
      <c r="O1360" s="52">
        <v>150</v>
      </c>
      <c r="P1360" s="52">
        <v>1</v>
      </c>
      <c r="Q1360" s="15" t="s">
        <v>3</v>
      </c>
    </row>
    <row r="1361" spans="1:17" ht="14.5">
      <c r="A1361" s="3" t="s">
        <v>9661</v>
      </c>
      <c r="B1361" s="15" t="s">
        <v>1</v>
      </c>
      <c r="C1361" s="15" t="s">
        <v>8160</v>
      </c>
      <c r="D1361" s="15">
        <v>550</v>
      </c>
      <c r="E1361" s="15">
        <v>2</v>
      </c>
      <c r="F1361" s="15">
        <v>49.73</v>
      </c>
      <c r="G1361" s="15">
        <v>51</v>
      </c>
      <c r="H1361" s="15">
        <v>52.27</v>
      </c>
      <c r="I1361" s="15">
        <v>2</v>
      </c>
      <c r="J1361" s="15">
        <v>180</v>
      </c>
      <c r="K1361" s="15">
        <v>1300</v>
      </c>
      <c r="L1361" s="15">
        <v>0.25</v>
      </c>
      <c r="M1361" s="15">
        <v>0.1</v>
      </c>
      <c r="N1361" s="15">
        <v>39</v>
      </c>
      <c r="O1361" s="52">
        <v>150</v>
      </c>
      <c r="P1361" s="52">
        <v>1</v>
      </c>
      <c r="Q1361" s="15" t="s">
        <v>3</v>
      </c>
    </row>
    <row r="1362" spans="1:17" ht="14.5">
      <c r="A1362" s="3" t="s">
        <v>9662</v>
      </c>
      <c r="B1362" s="15" t="s">
        <v>1</v>
      </c>
      <c r="C1362" s="15" t="s">
        <v>8160</v>
      </c>
      <c r="D1362" s="15">
        <v>550</v>
      </c>
      <c r="E1362" s="15">
        <v>2</v>
      </c>
      <c r="F1362" s="15">
        <v>54.6</v>
      </c>
      <c r="G1362" s="15">
        <v>56</v>
      </c>
      <c r="H1362" s="15">
        <v>57.4</v>
      </c>
      <c r="I1362" s="15">
        <v>2</v>
      </c>
      <c r="J1362" s="15">
        <v>200</v>
      </c>
      <c r="K1362" s="15">
        <v>1400</v>
      </c>
      <c r="L1362" s="15">
        <v>0.25</v>
      </c>
      <c r="M1362" s="15">
        <v>0.1</v>
      </c>
      <c r="N1362" s="15">
        <v>43</v>
      </c>
      <c r="O1362" s="52">
        <v>150</v>
      </c>
      <c r="P1362" s="52">
        <v>1</v>
      </c>
      <c r="Q1362" s="15" t="s">
        <v>3</v>
      </c>
    </row>
    <row r="1363" spans="1:17" ht="14.5">
      <c r="A1363" s="3" t="s">
        <v>9663</v>
      </c>
      <c r="B1363" s="15" t="s">
        <v>1</v>
      </c>
      <c r="C1363" s="15" t="s">
        <v>8160</v>
      </c>
      <c r="D1363" s="15">
        <v>550</v>
      </c>
      <c r="E1363" s="15">
        <v>2</v>
      </c>
      <c r="F1363" s="15">
        <v>5</v>
      </c>
      <c r="G1363" s="15">
        <v>5.0999999999999996</v>
      </c>
      <c r="H1363" s="15">
        <v>5.2</v>
      </c>
      <c r="I1363" s="15">
        <v>5</v>
      </c>
      <c r="J1363" s="15">
        <v>60</v>
      </c>
      <c r="K1363" s="15">
        <v>480</v>
      </c>
      <c r="L1363" s="15">
        <v>1</v>
      </c>
      <c r="M1363" s="15">
        <v>2</v>
      </c>
      <c r="N1363" s="15">
        <v>2</v>
      </c>
      <c r="O1363" s="52">
        <v>150</v>
      </c>
      <c r="P1363" s="52">
        <v>1</v>
      </c>
      <c r="Q1363" s="15" t="s">
        <v>3</v>
      </c>
    </row>
    <row r="1364" spans="1:17" ht="14.5">
      <c r="A1364" s="3" t="s">
        <v>9664</v>
      </c>
      <c r="B1364" s="15" t="s">
        <v>1</v>
      </c>
      <c r="C1364" s="15" t="s">
        <v>8160</v>
      </c>
      <c r="D1364" s="15">
        <v>550</v>
      </c>
      <c r="E1364" s="15">
        <v>2</v>
      </c>
      <c r="F1364" s="15">
        <v>5.49</v>
      </c>
      <c r="G1364" s="15">
        <v>5.6</v>
      </c>
      <c r="H1364" s="15">
        <v>5.71</v>
      </c>
      <c r="I1364" s="15">
        <v>5</v>
      </c>
      <c r="J1364" s="15">
        <v>40</v>
      </c>
      <c r="K1364" s="15">
        <v>400</v>
      </c>
      <c r="L1364" s="15">
        <v>1</v>
      </c>
      <c r="M1364" s="15">
        <v>1</v>
      </c>
      <c r="N1364" s="15">
        <v>2</v>
      </c>
      <c r="O1364" s="52">
        <v>150</v>
      </c>
      <c r="P1364" s="52">
        <v>1</v>
      </c>
      <c r="Q1364" s="15" t="s">
        <v>3</v>
      </c>
    </row>
    <row r="1365" spans="1:17" ht="14.5">
      <c r="A1365" s="3" t="s">
        <v>9665</v>
      </c>
      <c r="B1365" s="15" t="s">
        <v>1</v>
      </c>
      <c r="C1365" s="15" t="s">
        <v>8160</v>
      </c>
      <c r="D1365" s="15">
        <v>550</v>
      </c>
      <c r="E1365" s="15">
        <v>2</v>
      </c>
      <c r="F1365" s="15">
        <v>60.45</v>
      </c>
      <c r="G1365" s="15">
        <v>62</v>
      </c>
      <c r="H1365" s="15">
        <v>63.55</v>
      </c>
      <c r="I1365" s="15">
        <v>2</v>
      </c>
      <c r="J1365" s="15">
        <v>225</v>
      </c>
      <c r="K1365" s="15">
        <v>1400</v>
      </c>
      <c r="L1365" s="15">
        <v>0.25</v>
      </c>
      <c r="M1365" s="15">
        <v>0.1</v>
      </c>
      <c r="N1365" s="15">
        <v>47</v>
      </c>
      <c r="O1365" s="52">
        <v>150</v>
      </c>
      <c r="P1365" s="52">
        <v>1</v>
      </c>
      <c r="Q1365" s="15" t="s">
        <v>3</v>
      </c>
    </row>
    <row r="1366" spans="1:17" ht="14.5">
      <c r="A1366" s="3" t="s">
        <v>9666</v>
      </c>
      <c r="B1366" s="15" t="s">
        <v>1</v>
      </c>
      <c r="C1366" s="15" t="s">
        <v>8160</v>
      </c>
      <c r="D1366" s="15">
        <v>550</v>
      </c>
      <c r="E1366" s="15">
        <v>2</v>
      </c>
      <c r="F1366" s="15">
        <v>66.3</v>
      </c>
      <c r="G1366" s="15">
        <v>68</v>
      </c>
      <c r="H1366" s="15">
        <v>69.7</v>
      </c>
      <c r="I1366" s="15">
        <v>2</v>
      </c>
      <c r="J1366" s="15">
        <v>240</v>
      </c>
      <c r="K1366" s="15">
        <v>1600</v>
      </c>
      <c r="L1366" s="15">
        <v>0.25</v>
      </c>
      <c r="M1366" s="15">
        <v>0.1</v>
      </c>
      <c r="N1366" s="15">
        <v>52</v>
      </c>
      <c r="O1366" s="52">
        <v>150</v>
      </c>
      <c r="P1366" s="52">
        <v>1</v>
      </c>
      <c r="Q1366" s="15" t="s">
        <v>3</v>
      </c>
    </row>
    <row r="1367" spans="1:17" ht="14.5">
      <c r="A1367" s="3" t="s">
        <v>9667</v>
      </c>
      <c r="B1367" s="15" t="s">
        <v>1</v>
      </c>
      <c r="C1367" s="15" t="s">
        <v>8160</v>
      </c>
      <c r="D1367" s="15">
        <v>550</v>
      </c>
      <c r="E1367" s="15">
        <v>2</v>
      </c>
      <c r="F1367" s="15">
        <v>6.08</v>
      </c>
      <c r="G1367" s="15">
        <v>6.2</v>
      </c>
      <c r="H1367" s="15">
        <v>6.32</v>
      </c>
      <c r="I1367" s="15">
        <v>5</v>
      </c>
      <c r="J1367" s="15">
        <v>10</v>
      </c>
      <c r="K1367" s="15">
        <v>150</v>
      </c>
      <c r="L1367" s="15">
        <v>1</v>
      </c>
      <c r="M1367" s="15">
        <v>3</v>
      </c>
      <c r="N1367" s="15">
        <v>4</v>
      </c>
      <c r="O1367" s="52">
        <v>150</v>
      </c>
      <c r="P1367" s="52">
        <v>1</v>
      </c>
      <c r="Q1367" s="15" t="s">
        <v>3</v>
      </c>
    </row>
    <row r="1368" spans="1:17" ht="14.5">
      <c r="A1368" s="3" t="s">
        <v>9668</v>
      </c>
      <c r="B1368" s="15" t="s">
        <v>1</v>
      </c>
      <c r="C1368" s="15" t="s">
        <v>8160</v>
      </c>
      <c r="D1368" s="15">
        <v>550</v>
      </c>
      <c r="E1368" s="15">
        <v>2</v>
      </c>
      <c r="F1368" s="15">
        <v>6.66</v>
      </c>
      <c r="G1368" s="15">
        <v>6.8</v>
      </c>
      <c r="H1368" s="15">
        <v>6.94</v>
      </c>
      <c r="I1368" s="15">
        <v>5</v>
      </c>
      <c r="J1368" s="15">
        <v>15</v>
      </c>
      <c r="K1368" s="15">
        <v>80</v>
      </c>
      <c r="L1368" s="15">
        <v>1</v>
      </c>
      <c r="M1368" s="15">
        <v>2</v>
      </c>
      <c r="N1368" s="15">
        <v>4</v>
      </c>
      <c r="O1368" s="52">
        <v>150</v>
      </c>
      <c r="P1368" s="52">
        <v>1</v>
      </c>
      <c r="Q1368" s="15" t="s">
        <v>3</v>
      </c>
    </row>
    <row r="1369" spans="1:17" ht="14.5">
      <c r="A1369" s="3" t="s">
        <v>9669</v>
      </c>
      <c r="B1369" s="15" t="s">
        <v>1</v>
      </c>
      <c r="C1369" s="15" t="s">
        <v>8160</v>
      </c>
      <c r="D1369" s="15">
        <v>550</v>
      </c>
      <c r="E1369" s="15">
        <v>2</v>
      </c>
      <c r="F1369" s="15">
        <v>73.13</v>
      </c>
      <c r="G1369" s="15">
        <v>75</v>
      </c>
      <c r="H1369" s="15">
        <v>76.87</v>
      </c>
      <c r="I1369" s="15">
        <v>2</v>
      </c>
      <c r="J1369" s="15">
        <v>265</v>
      </c>
      <c r="K1369" s="15">
        <v>1700</v>
      </c>
      <c r="L1369" s="15">
        <v>0.25</v>
      </c>
      <c r="M1369" s="15">
        <v>0.1</v>
      </c>
      <c r="N1369" s="15">
        <v>56</v>
      </c>
      <c r="O1369" s="52">
        <v>150</v>
      </c>
      <c r="P1369" s="52">
        <v>1</v>
      </c>
      <c r="Q1369" s="15" t="s">
        <v>3</v>
      </c>
    </row>
    <row r="1370" spans="1:17" ht="14.5">
      <c r="A1370" s="3" t="s">
        <v>9670</v>
      </c>
      <c r="B1370" s="15" t="s">
        <v>1</v>
      </c>
      <c r="C1370" s="15" t="s">
        <v>8160</v>
      </c>
      <c r="D1370" s="15">
        <v>550</v>
      </c>
      <c r="E1370" s="15">
        <v>2</v>
      </c>
      <c r="F1370" s="15">
        <v>7.35</v>
      </c>
      <c r="G1370" s="15">
        <v>7.5</v>
      </c>
      <c r="H1370" s="15">
        <v>7.65</v>
      </c>
      <c r="I1370" s="15">
        <v>5</v>
      </c>
      <c r="J1370" s="15">
        <v>15</v>
      </c>
      <c r="K1370" s="15">
        <v>80</v>
      </c>
      <c r="L1370" s="15">
        <v>1</v>
      </c>
      <c r="M1370" s="15">
        <v>1</v>
      </c>
      <c r="N1370" s="15">
        <v>5</v>
      </c>
      <c r="O1370" s="52">
        <v>150</v>
      </c>
      <c r="P1370" s="52">
        <v>1</v>
      </c>
      <c r="Q1370" s="15" t="s">
        <v>3</v>
      </c>
    </row>
    <row r="1371" spans="1:17" ht="14.5">
      <c r="A1371" s="3" t="s">
        <v>9671</v>
      </c>
      <c r="B1371" s="15" t="s">
        <v>1</v>
      </c>
      <c r="C1371" s="15" t="s">
        <v>8160</v>
      </c>
      <c r="D1371" s="15">
        <v>550</v>
      </c>
      <c r="E1371" s="15">
        <v>2</v>
      </c>
      <c r="F1371" s="15">
        <v>8.0399999999999991</v>
      </c>
      <c r="G1371" s="15">
        <v>8.1999999999999993</v>
      </c>
      <c r="H1371" s="15">
        <v>8.36</v>
      </c>
      <c r="I1371" s="15">
        <v>5</v>
      </c>
      <c r="J1371" s="15">
        <v>15</v>
      </c>
      <c r="K1371" s="15">
        <v>80</v>
      </c>
      <c r="L1371" s="15">
        <v>1</v>
      </c>
      <c r="M1371" s="15">
        <v>0.7</v>
      </c>
      <c r="N1371" s="15">
        <v>5</v>
      </c>
      <c r="O1371" s="52">
        <v>150</v>
      </c>
      <c r="P1371" s="52">
        <v>1</v>
      </c>
      <c r="Q1371" s="15" t="s">
        <v>3</v>
      </c>
    </row>
    <row r="1372" spans="1:17" ht="14.5">
      <c r="A1372" s="3" t="s">
        <v>9672</v>
      </c>
      <c r="B1372" s="15" t="s">
        <v>1</v>
      </c>
      <c r="C1372" s="15" t="s">
        <v>8160</v>
      </c>
      <c r="D1372" s="15">
        <v>550</v>
      </c>
      <c r="E1372" s="15">
        <v>2</v>
      </c>
      <c r="F1372" s="15">
        <v>8.92</v>
      </c>
      <c r="G1372" s="15">
        <v>9.1</v>
      </c>
      <c r="H1372" s="15">
        <v>9.2799999999999994</v>
      </c>
      <c r="I1372" s="15">
        <v>5</v>
      </c>
      <c r="J1372" s="15">
        <v>15</v>
      </c>
      <c r="K1372" s="15">
        <v>100</v>
      </c>
      <c r="L1372" s="15">
        <v>1</v>
      </c>
      <c r="M1372" s="15">
        <v>0.5</v>
      </c>
      <c r="N1372" s="15">
        <v>6</v>
      </c>
      <c r="O1372" s="52">
        <v>150</v>
      </c>
      <c r="P1372" s="52">
        <v>1</v>
      </c>
      <c r="Q1372" s="15" t="s">
        <v>3</v>
      </c>
    </row>
    <row r="1373" spans="1:17" ht="14.5">
      <c r="A1373" s="3" t="s">
        <v>9673</v>
      </c>
      <c r="B1373" s="15" t="s">
        <v>1</v>
      </c>
      <c r="C1373" s="15" t="s">
        <v>8784</v>
      </c>
      <c r="D1373" s="15">
        <v>500</v>
      </c>
      <c r="E1373" s="15">
        <v>5</v>
      </c>
      <c r="F1373" s="15">
        <v>2.2799999999999998</v>
      </c>
      <c r="G1373" s="15">
        <v>2.4</v>
      </c>
      <c r="H1373" s="15">
        <v>2.52</v>
      </c>
      <c r="I1373" s="15">
        <v>20</v>
      </c>
      <c r="J1373" s="15">
        <v>30</v>
      </c>
      <c r="K1373" s="15">
        <v>1200</v>
      </c>
      <c r="L1373" s="15">
        <v>0.25</v>
      </c>
      <c r="M1373" s="15">
        <v>100</v>
      </c>
      <c r="N1373" s="15">
        <v>1</v>
      </c>
      <c r="O1373" s="52">
        <v>150</v>
      </c>
      <c r="P1373" s="52">
        <v>1</v>
      </c>
      <c r="Q1373" s="15" t="s">
        <v>3</v>
      </c>
    </row>
    <row r="1374" spans="1:17" ht="14.5">
      <c r="A1374" s="3" t="s">
        <v>9674</v>
      </c>
      <c r="B1374" s="15" t="s">
        <v>1</v>
      </c>
      <c r="C1374" s="15" t="s">
        <v>8784</v>
      </c>
      <c r="D1374" s="15">
        <v>500</v>
      </c>
      <c r="E1374" s="15">
        <v>5</v>
      </c>
      <c r="F1374" s="15">
        <v>2.38</v>
      </c>
      <c r="G1374" s="15">
        <v>2.5</v>
      </c>
      <c r="H1374" s="15">
        <v>2.63</v>
      </c>
      <c r="I1374" s="15">
        <v>20</v>
      </c>
      <c r="J1374" s="15">
        <v>30</v>
      </c>
      <c r="K1374" s="15">
        <v>1200</v>
      </c>
      <c r="L1374" s="15">
        <v>0.25</v>
      </c>
      <c r="M1374" s="15">
        <v>100</v>
      </c>
      <c r="N1374" s="15">
        <v>1</v>
      </c>
      <c r="O1374" s="52">
        <v>150</v>
      </c>
      <c r="P1374" s="52">
        <v>1</v>
      </c>
      <c r="Q1374" s="15" t="s">
        <v>3</v>
      </c>
    </row>
    <row r="1375" spans="1:17" ht="14.5">
      <c r="A1375" s="3" t="s">
        <v>9675</v>
      </c>
      <c r="B1375" s="15" t="s">
        <v>1</v>
      </c>
      <c r="C1375" s="15" t="s">
        <v>8784</v>
      </c>
      <c r="D1375" s="15">
        <v>500</v>
      </c>
      <c r="E1375" s="15">
        <v>5</v>
      </c>
      <c r="F1375" s="15">
        <v>2.57</v>
      </c>
      <c r="G1375" s="15">
        <v>2.7</v>
      </c>
      <c r="H1375" s="15">
        <v>2.84</v>
      </c>
      <c r="I1375" s="15">
        <v>20</v>
      </c>
      <c r="J1375" s="15">
        <v>30</v>
      </c>
      <c r="K1375" s="15">
        <v>1300</v>
      </c>
      <c r="L1375" s="15">
        <v>0.25</v>
      </c>
      <c r="M1375" s="15">
        <v>75</v>
      </c>
      <c r="N1375" s="15">
        <v>1</v>
      </c>
      <c r="O1375" s="52">
        <v>150</v>
      </c>
      <c r="P1375" s="52">
        <v>1</v>
      </c>
      <c r="Q1375" s="15" t="s">
        <v>3</v>
      </c>
    </row>
    <row r="1376" spans="1:17" ht="14.5">
      <c r="A1376" s="3" t="s">
        <v>9676</v>
      </c>
      <c r="B1376" s="15" t="s">
        <v>1</v>
      </c>
      <c r="C1376" s="15" t="s">
        <v>8784</v>
      </c>
      <c r="D1376" s="15">
        <v>500</v>
      </c>
      <c r="E1376" s="15">
        <v>5</v>
      </c>
      <c r="F1376" s="15">
        <v>2.85</v>
      </c>
      <c r="G1376" s="15">
        <v>3</v>
      </c>
      <c r="H1376" s="15">
        <v>3.15</v>
      </c>
      <c r="I1376" s="15">
        <v>20</v>
      </c>
      <c r="J1376" s="15">
        <v>30</v>
      </c>
      <c r="K1376" s="15">
        <v>1600</v>
      </c>
      <c r="L1376" s="15">
        <v>0.25</v>
      </c>
      <c r="M1376" s="15">
        <v>50</v>
      </c>
      <c r="N1376" s="15">
        <v>1</v>
      </c>
      <c r="O1376" s="52">
        <v>150</v>
      </c>
      <c r="P1376" s="52">
        <v>1</v>
      </c>
      <c r="Q1376" s="15" t="s">
        <v>3</v>
      </c>
    </row>
    <row r="1377" spans="1:17" ht="14.5">
      <c r="A1377" s="3" t="s">
        <v>9677</v>
      </c>
      <c r="B1377" s="15" t="s">
        <v>1</v>
      </c>
      <c r="C1377" s="15" t="s">
        <v>8784</v>
      </c>
      <c r="D1377" s="15">
        <v>500</v>
      </c>
      <c r="E1377" s="15">
        <v>5</v>
      </c>
      <c r="F1377" s="15">
        <v>3.14</v>
      </c>
      <c r="G1377" s="15">
        <v>3.3</v>
      </c>
      <c r="H1377" s="15">
        <v>3.47</v>
      </c>
      <c r="I1377" s="15">
        <v>20</v>
      </c>
      <c r="J1377" s="15">
        <v>28</v>
      </c>
      <c r="K1377" s="15">
        <v>1600</v>
      </c>
      <c r="L1377" s="15">
        <v>0.25</v>
      </c>
      <c r="M1377" s="15">
        <v>25</v>
      </c>
      <c r="N1377" s="15">
        <v>1</v>
      </c>
      <c r="O1377" s="52">
        <v>150</v>
      </c>
      <c r="P1377" s="52">
        <v>1</v>
      </c>
      <c r="Q1377" s="15" t="s">
        <v>3</v>
      </c>
    </row>
    <row r="1378" spans="1:17" ht="14.5">
      <c r="A1378" s="3" t="s">
        <v>9678</v>
      </c>
      <c r="B1378" s="15" t="s">
        <v>1</v>
      </c>
      <c r="C1378" s="15" t="s">
        <v>8784</v>
      </c>
      <c r="D1378" s="15">
        <v>500</v>
      </c>
      <c r="E1378" s="15">
        <v>5</v>
      </c>
      <c r="F1378" s="15">
        <v>3.42</v>
      </c>
      <c r="G1378" s="15">
        <v>3.6</v>
      </c>
      <c r="H1378" s="15">
        <v>3.78</v>
      </c>
      <c r="I1378" s="15">
        <v>20</v>
      </c>
      <c r="J1378" s="15">
        <v>24</v>
      </c>
      <c r="K1378" s="15">
        <v>1700</v>
      </c>
      <c r="L1378" s="15">
        <v>0.25</v>
      </c>
      <c r="M1378" s="15">
        <v>15</v>
      </c>
      <c r="N1378" s="15">
        <v>1</v>
      </c>
      <c r="O1378" s="52">
        <v>150</v>
      </c>
      <c r="P1378" s="52">
        <v>1</v>
      </c>
      <c r="Q1378" s="15" t="s">
        <v>3</v>
      </c>
    </row>
    <row r="1379" spans="1:17" ht="14.5">
      <c r="A1379" s="3" t="s">
        <v>9679</v>
      </c>
      <c r="B1379" s="15" t="s">
        <v>1</v>
      </c>
      <c r="C1379" s="15" t="s">
        <v>8784</v>
      </c>
      <c r="D1379" s="15">
        <v>500</v>
      </c>
      <c r="E1379" s="15">
        <v>5</v>
      </c>
      <c r="F1379" s="15">
        <v>3.71</v>
      </c>
      <c r="G1379" s="15">
        <v>3.9</v>
      </c>
      <c r="H1379" s="15">
        <v>4.0999999999999996</v>
      </c>
      <c r="I1379" s="15">
        <v>20</v>
      </c>
      <c r="J1379" s="15">
        <v>23</v>
      </c>
      <c r="K1379" s="15">
        <v>1900</v>
      </c>
      <c r="L1379" s="15">
        <v>0.25</v>
      </c>
      <c r="M1379" s="15">
        <v>10</v>
      </c>
      <c r="N1379" s="15">
        <v>1</v>
      </c>
      <c r="O1379" s="52">
        <v>150</v>
      </c>
      <c r="P1379" s="52">
        <v>1</v>
      </c>
      <c r="Q1379" s="15" t="s">
        <v>3</v>
      </c>
    </row>
    <row r="1380" spans="1:17" ht="14.5">
      <c r="A1380" s="3" t="s">
        <v>9680</v>
      </c>
      <c r="B1380" s="15" t="s">
        <v>1</v>
      </c>
      <c r="C1380" s="15" t="s">
        <v>8784</v>
      </c>
      <c r="D1380" s="15">
        <v>500</v>
      </c>
      <c r="E1380" s="15">
        <v>5</v>
      </c>
      <c r="F1380" s="15">
        <v>4.09</v>
      </c>
      <c r="G1380" s="15">
        <v>4.3</v>
      </c>
      <c r="H1380" s="15">
        <v>4.5199999999999996</v>
      </c>
      <c r="I1380" s="15">
        <v>20</v>
      </c>
      <c r="J1380" s="15">
        <v>22</v>
      </c>
      <c r="K1380" s="15">
        <v>2000</v>
      </c>
      <c r="L1380" s="15">
        <v>0.25</v>
      </c>
      <c r="M1380" s="15">
        <v>5</v>
      </c>
      <c r="N1380" s="15">
        <v>1</v>
      </c>
      <c r="O1380" s="52">
        <v>150</v>
      </c>
      <c r="P1380" s="52">
        <v>1</v>
      </c>
      <c r="Q1380" s="15" t="s">
        <v>3</v>
      </c>
    </row>
    <row r="1381" spans="1:17" ht="14.5">
      <c r="A1381" s="3" t="s">
        <v>9681</v>
      </c>
      <c r="B1381" s="15" t="s">
        <v>1</v>
      </c>
      <c r="C1381" s="15" t="s">
        <v>8784</v>
      </c>
      <c r="D1381" s="15">
        <v>500</v>
      </c>
      <c r="E1381" s="15">
        <v>5</v>
      </c>
      <c r="F1381" s="15">
        <v>4.47</v>
      </c>
      <c r="G1381" s="15">
        <v>4.7</v>
      </c>
      <c r="H1381" s="15">
        <v>4.9400000000000004</v>
      </c>
      <c r="I1381" s="15">
        <v>20</v>
      </c>
      <c r="J1381" s="15">
        <v>19</v>
      </c>
      <c r="K1381" s="15">
        <v>1900</v>
      </c>
      <c r="L1381" s="15">
        <v>0.25</v>
      </c>
      <c r="M1381" s="15">
        <v>5</v>
      </c>
      <c r="N1381" s="15">
        <v>2</v>
      </c>
      <c r="O1381" s="52">
        <v>150</v>
      </c>
      <c r="P1381" s="52">
        <v>1</v>
      </c>
      <c r="Q1381" s="15" t="s">
        <v>3</v>
      </c>
    </row>
    <row r="1382" spans="1:17" ht="14.5">
      <c r="A1382" s="3" t="s">
        <v>9682</v>
      </c>
      <c r="B1382" s="15" t="s">
        <v>1</v>
      </c>
      <c r="C1382" s="15" t="s">
        <v>8784</v>
      </c>
      <c r="D1382" s="15">
        <v>500</v>
      </c>
      <c r="E1382" s="15">
        <v>5</v>
      </c>
      <c r="F1382" s="15">
        <v>4.8499999999999996</v>
      </c>
      <c r="G1382" s="15">
        <v>5.0999999999999996</v>
      </c>
      <c r="H1382" s="15">
        <v>5.36</v>
      </c>
      <c r="I1382" s="15">
        <v>20</v>
      </c>
      <c r="J1382" s="15">
        <v>17</v>
      </c>
      <c r="K1382" s="15">
        <v>1600</v>
      </c>
      <c r="L1382" s="15">
        <v>0.25</v>
      </c>
      <c r="M1382" s="15">
        <v>5</v>
      </c>
      <c r="N1382" s="15">
        <v>2</v>
      </c>
      <c r="O1382" s="52">
        <v>150</v>
      </c>
      <c r="P1382" s="52">
        <v>1</v>
      </c>
      <c r="Q1382" s="15" t="s">
        <v>3</v>
      </c>
    </row>
    <row r="1383" spans="1:17" ht="14.5">
      <c r="A1383" s="3" t="s">
        <v>9683</v>
      </c>
      <c r="B1383" s="15" t="s">
        <v>1</v>
      </c>
      <c r="C1383" s="15" t="s">
        <v>8784</v>
      </c>
      <c r="D1383" s="15">
        <v>500</v>
      </c>
      <c r="E1383" s="15">
        <v>5</v>
      </c>
      <c r="F1383" s="15">
        <v>5.32</v>
      </c>
      <c r="G1383" s="15">
        <v>5.6</v>
      </c>
      <c r="H1383" s="15">
        <v>5.88</v>
      </c>
      <c r="I1383" s="15">
        <v>20</v>
      </c>
      <c r="J1383" s="15">
        <v>11</v>
      </c>
      <c r="K1383" s="15">
        <v>1600</v>
      </c>
      <c r="L1383" s="15">
        <v>0.25</v>
      </c>
      <c r="M1383" s="15">
        <v>5</v>
      </c>
      <c r="N1383" s="15">
        <v>3</v>
      </c>
      <c r="O1383" s="52">
        <v>150</v>
      </c>
      <c r="P1383" s="52">
        <v>1</v>
      </c>
      <c r="Q1383" s="15" t="s">
        <v>3</v>
      </c>
    </row>
    <row r="1384" spans="1:17" ht="14.5">
      <c r="A1384" s="3" t="s">
        <v>9684</v>
      </c>
      <c r="B1384" s="15" t="s">
        <v>1</v>
      </c>
      <c r="C1384" s="15" t="s">
        <v>8784</v>
      </c>
      <c r="D1384" s="15">
        <v>500</v>
      </c>
      <c r="E1384" s="15">
        <v>5</v>
      </c>
      <c r="F1384" s="15">
        <v>5.7</v>
      </c>
      <c r="G1384" s="15">
        <v>6</v>
      </c>
      <c r="H1384" s="15">
        <v>6.3</v>
      </c>
      <c r="I1384" s="15">
        <v>20</v>
      </c>
      <c r="J1384" s="15">
        <v>7</v>
      </c>
      <c r="K1384" s="15">
        <v>1600</v>
      </c>
      <c r="L1384" s="15">
        <v>0.25</v>
      </c>
      <c r="M1384" s="15">
        <v>5</v>
      </c>
      <c r="N1384" s="15">
        <v>3.5</v>
      </c>
      <c r="O1384" s="52">
        <v>150</v>
      </c>
      <c r="P1384" s="52">
        <v>1</v>
      </c>
      <c r="Q1384" s="15" t="s">
        <v>3</v>
      </c>
    </row>
    <row r="1385" spans="1:17" ht="14.5">
      <c r="A1385" s="3" t="s">
        <v>9685</v>
      </c>
      <c r="B1385" s="15" t="s">
        <v>1</v>
      </c>
      <c r="C1385" s="15" t="s">
        <v>8784</v>
      </c>
      <c r="D1385" s="15">
        <v>500</v>
      </c>
      <c r="E1385" s="15">
        <v>5</v>
      </c>
      <c r="F1385" s="15">
        <v>5.89</v>
      </c>
      <c r="G1385" s="15">
        <v>6.2</v>
      </c>
      <c r="H1385" s="15">
        <v>6.51</v>
      </c>
      <c r="I1385" s="15">
        <v>20</v>
      </c>
      <c r="J1385" s="15">
        <v>7</v>
      </c>
      <c r="K1385" s="15">
        <v>1000</v>
      </c>
      <c r="L1385" s="15">
        <v>0.25</v>
      </c>
      <c r="M1385" s="15">
        <v>5</v>
      </c>
      <c r="N1385" s="15">
        <v>4</v>
      </c>
      <c r="O1385" s="52">
        <v>150</v>
      </c>
      <c r="P1385" s="52">
        <v>1</v>
      </c>
      <c r="Q1385" s="15" t="s">
        <v>3</v>
      </c>
    </row>
    <row r="1386" spans="1:17" ht="14.5">
      <c r="A1386" s="3" t="s">
        <v>9686</v>
      </c>
      <c r="B1386" s="15" t="s">
        <v>1</v>
      </c>
      <c r="C1386" s="15" t="s">
        <v>8784</v>
      </c>
      <c r="D1386" s="15">
        <v>500</v>
      </c>
      <c r="E1386" s="15">
        <v>5</v>
      </c>
      <c r="F1386" s="15">
        <v>6.46</v>
      </c>
      <c r="G1386" s="15">
        <v>6.8</v>
      </c>
      <c r="H1386" s="15">
        <v>7.14</v>
      </c>
      <c r="I1386" s="15">
        <v>20</v>
      </c>
      <c r="J1386" s="15">
        <v>5</v>
      </c>
      <c r="K1386" s="15">
        <v>750</v>
      </c>
      <c r="L1386" s="15">
        <v>0.25</v>
      </c>
      <c r="M1386" s="15">
        <v>3</v>
      </c>
      <c r="N1386" s="15">
        <v>5</v>
      </c>
      <c r="O1386" s="52">
        <v>150</v>
      </c>
      <c r="P1386" s="52">
        <v>1</v>
      </c>
      <c r="Q1386" s="15" t="s">
        <v>3</v>
      </c>
    </row>
    <row r="1387" spans="1:17" ht="14.5">
      <c r="A1387" s="3" t="s">
        <v>9687</v>
      </c>
      <c r="B1387" s="15" t="s">
        <v>1</v>
      </c>
      <c r="C1387" s="15" t="s">
        <v>8784</v>
      </c>
      <c r="D1387" s="15">
        <v>500</v>
      </c>
      <c r="E1387" s="15">
        <v>5</v>
      </c>
      <c r="F1387" s="15">
        <v>7.13</v>
      </c>
      <c r="G1387" s="15">
        <v>7.5</v>
      </c>
      <c r="H1387" s="15">
        <v>7.88</v>
      </c>
      <c r="I1387" s="15">
        <v>20</v>
      </c>
      <c r="J1387" s="15">
        <v>6</v>
      </c>
      <c r="K1387" s="15">
        <v>500</v>
      </c>
      <c r="L1387" s="15">
        <v>0.25</v>
      </c>
      <c r="M1387" s="15">
        <v>3</v>
      </c>
      <c r="N1387" s="15">
        <v>6</v>
      </c>
      <c r="O1387" s="52">
        <v>150</v>
      </c>
      <c r="P1387" s="52">
        <v>1</v>
      </c>
      <c r="Q1387" s="15" t="s">
        <v>3</v>
      </c>
    </row>
    <row r="1388" spans="1:17" ht="14.5">
      <c r="A1388" s="3" t="s">
        <v>9688</v>
      </c>
      <c r="B1388" s="15" t="s">
        <v>1</v>
      </c>
      <c r="C1388" s="15" t="s">
        <v>8784</v>
      </c>
      <c r="D1388" s="15">
        <v>500</v>
      </c>
      <c r="E1388" s="15">
        <v>5</v>
      </c>
      <c r="F1388" s="15">
        <v>7.79</v>
      </c>
      <c r="G1388" s="15">
        <v>8.1999999999999993</v>
      </c>
      <c r="H1388" s="15">
        <v>8.61</v>
      </c>
      <c r="I1388" s="15">
        <v>20</v>
      </c>
      <c r="J1388" s="15">
        <v>8</v>
      </c>
      <c r="K1388" s="15">
        <v>500</v>
      </c>
      <c r="L1388" s="15">
        <v>0.25</v>
      </c>
      <c r="M1388" s="15">
        <v>3</v>
      </c>
      <c r="N1388" s="15">
        <v>6.5</v>
      </c>
      <c r="O1388" s="52">
        <v>150</v>
      </c>
      <c r="P1388" s="52">
        <v>1</v>
      </c>
      <c r="Q1388" s="15" t="s">
        <v>3</v>
      </c>
    </row>
    <row r="1389" spans="1:17" ht="14.5">
      <c r="A1389" s="3" t="s">
        <v>9689</v>
      </c>
      <c r="B1389" s="15" t="s">
        <v>1</v>
      </c>
      <c r="C1389" s="15" t="s">
        <v>8784</v>
      </c>
      <c r="D1389" s="15">
        <v>500</v>
      </c>
      <c r="E1389" s="15">
        <v>5</v>
      </c>
      <c r="F1389" s="15">
        <v>8.27</v>
      </c>
      <c r="G1389" s="15">
        <v>8.6999999999999993</v>
      </c>
      <c r="H1389" s="15">
        <v>9.14</v>
      </c>
      <c r="I1389" s="15">
        <v>20</v>
      </c>
      <c r="J1389" s="15">
        <v>8</v>
      </c>
      <c r="K1389" s="15">
        <v>600</v>
      </c>
      <c r="L1389" s="15">
        <v>0.25</v>
      </c>
      <c r="M1389" s="15">
        <v>3</v>
      </c>
      <c r="N1389" s="15">
        <v>6.5</v>
      </c>
      <c r="O1389" s="52">
        <v>150</v>
      </c>
      <c r="P1389" s="52">
        <v>1</v>
      </c>
      <c r="Q1389" s="15" t="s">
        <v>3</v>
      </c>
    </row>
    <row r="1390" spans="1:17" ht="14.5">
      <c r="A1390" s="3" t="s">
        <v>9690</v>
      </c>
      <c r="B1390" s="15" t="s">
        <v>1</v>
      </c>
      <c r="C1390" s="15" t="s">
        <v>8784</v>
      </c>
      <c r="D1390" s="15">
        <v>500</v>
      </c>
      <c r="E1390" s="15">
        <v>5</v>
      </c>
      <c r="F1390" s="15">
        <v>8.65</v>
      </c>
      <c r="G1390" s="15">
        <v>9.1</v>
      </c>
      <c r="H1390" s="15">
        <v>9.56</v>
      </c>
      <c r="I1390" s="15">
        <v>20</v>
      </c>
      <c r="J1390" s="15">
        <v>10</v>
      </c>
      <c r="K1390" s="15">
        <v>600</v>
      </c>
      <c r="L1390" s="15">
        <v>0.25</v>
      </c>
      <c r="M1390" s="15">
        <v>3</v>
      </c>
      <c r="N1390" s="15">
        <v>7</v>
      </c>
      <c r="O1390" s="52">
        <v>150</v>
      </c>
      <c r="P1390" s="52">
        <v>1</v>
      </c>
      <c r="Q1390" s="15" t="s">
        <v>3</v>
      </c>
    </row>
    <row r="1391" spans="1:17" ht="14.5">
      <c r="A1391" s="3" t="s">
        <v>9691</v>
      </c>
      <c r="B1391" s="15" t="s">
        <v>1</v>
      </c>
      <c r="C1391" s="15" t="s">
        <v>8784</v>
      </c>
      <c r="D1391" s="15">
        <v>500</v>
      </c>
      <c r="E1391" s="15">
        <v>5</v>
      </c>
      <c r="F1391" s="15">
        <v>9.5</v>
      </c>
      <c r="G1391" s="15">
        <v>10</v>
      </c>
      <c r="H1391" s="15">
        <v>10.5</v>
      </c>
      <c r="I1391" s="15">
        <v>20</v>
      </c>
      <c r="J1391" s="15">
        <v>17</v>
      </c>
      <c r="K1391" s="15">
        <v>600</v>
      </c>
      <c r="L1391" s="15">
        <v>0.25</v>
      </c>
      <c r="M1391" s="15">
        <v>3</v>
      </c>
      <c r="N1391" s="15">
        <v>8</v>
      </c>
      <c r="O1391" s="52">
        <v>150</v>
      </c>
      <c r="P1391" s="52">
        <v>1</v>
      </c>
      <c r="Q1391" s="15" t="s">
        <v>3</v>
      </c>
    </row>
    <row r="1392" spans="1:17" ht="14.5">
      <c r="A1392" s="3" t="s">
        <v>9692</v>
      </c>
      <c r="B1392" s="15" t="s">
        <v>1</v>
      </c>
      <c r="C1392" s="15" t="s">
        <v>8784</v>
      </c>
      <c r="D1392" s="15">
        <v>500</v>
      </c>
      <c r="E1392" s="15">
        <v>5</v>
      </c>
      <c r="F1392" s="15">
        <v>10.45</v>
      </c>
      <c r="G1392" s="15">
        <v>11</v>
      </c>
      <c r="H1392" s="15">
        <v>11.55</v>
      </c>
      <c r="I1392" s="15">
        <v>20</v>
      </c>
      <c r="J1392" s="15">
        <v>22</v>
      </c>
      <c r="K1392" s="15">
        <v>600</v>
      </c>
      <c r="L1392" s="15">
        <v>0.25</v>
      </c>
      <c r="M1392" s="15">
        <v>2</v>
      </c>
      <c r="N1392" s="15">
        <v>8.4</v>
      </c>
      <c r="O1392" s="52">
        <v>150</v>
      </c>
      <c r="P1392" s="52">
        <v>1</v>
      </c>
      <c r="Q1392" s="15" t="s">
        <v>3</v>
      </c>
    </row>
    <row r="1393" spans="1:17" ht="14.5">
      <c r="A1393" s="3" t="s">
        <v>9693</v>
      </c>
      <c r="B1393" s="15" t="s">
        <v>1</v>
      </c>
      <c r="C1393" s="15" t="s">
        <v>8784</v>
      </c>
      <c r="D1393" s="15">
        <v>500</v>
      </c>
      <c r="E1393" s="15">
        <v>5</v>
      </c>
      <c r="F1393" s="15">
        <v>11.4</v>
      </c>
      <c r="G1393" s="15">
        <v>12</v>
      </c>
      <c r="H1393" s="15">
        <v>12.6</v>
      </c>
      <c r="I1393" s="15">
        <v>20</v>
      </c>
      <c r="J1393" s="15">
        <v>30</v>
      </c>
      <c r="K1393" s="15">
        <v>600</v>
      </c>
      <c r="L1393" s="15">
        <v>0.25</v>
      </c>
      <c r="M1393" s="15">
        <v>1</v>
      </c>
      <c r="N1393" s="15">
        <v>9.1</v>
      </c>
      <c r="O1393" s="52">
        <v>150</v>
      </c>
      <c r="P1393" s="52">
        <v>1</v>
      </c>
      <c r="Q1393" s="15" t="s">
        <v>3</v>
      </c>
    </row>
    <row r="1394" spans="1:17" ht="14.5">
      <c r="A1394" s="3" t="s">
        <v>9694</v>
      </c>
      <c r="B1394" s="15" t="s">
        <v>1</v>
      </c>
      <c r="C1394" s="15" t="s">
        <v>8784</v>
      </c>
      <c r="D1394" s="15">
        <v>500</v>
      </c>
      <c r="E1394" s="15">
        <v>5</v>
      </c>
      <c r="F1394" s="15">
        <v>12.35</v>
      </c>
      <c r="G1394" s="15">
        <v>13</v>
      </c>
      <c r="H1394" s="15">
        <v>13.65</v>
      </c>
      <c r="I1394" s="15">
        <v>9.5</v>
      </c>
      <c r="J1394" s="15">
        <v>13</v>
      </c>
      <c r="K1394" s="15">
        <v>600</v>
      </c>
      <c r="L1394" s="15">
        <v>0.25</v>
      </c>
      <c r="M1394" s="15">
        <v>0.5</v>
      </c>
      <c r="N1394" s="15">
        <v>9.9</v>
      </c>
      <c r="O1394" s="52">
        <v>150</v>
      </c>
      <c r="P1394" s="52">
        <v>1</v>
      </c>
      <c r="Q1394" s="15" t="s">
        <v>3</v>
      </c>
    </row>
    <row r="1395" spans="1:17" ht="14.5">
      <c r="A1395" s="3" t="s">
        <v>9695</v>
      </c>
      <c r="B1395" s="15" t="s">
        <v>1</v>
      </c>
      <c r="C1395" s="15" t="s">
        <v>8784</v>
      </c>
      <c r="D1395" s="15">
        <v>500</v>
      </c>
      <c r="E1395" s="15">
        <v>5</v>
      </c>
      <c r="F1395" s="15">
        <v>13.3</v>
      </c>
      <c r="G1395" s="15">
        <v>14</v>
      </c>
      <c r="H1395" s="15">
        <v>14.7</v>
      </c>
      <c r="I1395" s="15">
        <v>9</v>
      </c>
      <c r="J1395" s="15">
        <v>15</v>
      </c>
      <c r="K1395" s="15">
        <v>600</v>
      </c>
      <c r="L1395" s="15">
        <v>0.25</v>
      </c>
      <c r="M1395" s="15">
        <v>0.1</v>
      </c>
      <c r="N1395" s="15">
        <v>10</v>
      </c>
      <c r="O1395" s="52">
        <v>150</v>
      </c>
      <c r="P1395" s="52">
        <v>1</v>
      </c>
      <c r="Q1395" s="15" t="s">
        <v>3</v>
      </c>
    </row>
    <row r="1396" spans="1:17" ht="14.5">
      <c r="A1396" s="3" t="s">
        <v>9696</v>
      </c>
      <c r="B1396" s="15" t="s">
        <v>1</v>
      </c>
      <c r="C1396" s="15" t="s">
        <v>8784</v>
      </c>
      <c r="D1396" s="15">
        <v>500</v>
      </c>
      <c r="E1396" s="15">
        <v>5</v>
      </c>
      <c r="F1396" s="15">
        <v>14.25</v>
      </c>
      <c r="G1396" s="15">
        <v>15</v>
      </c>
      <c r="H1396" s="15">
        <v>15.75</v>
      </c>
      <c r="I1396" s="15">
        <v>8.5</v>
      </c>
      <c r="J1396" s="15">
        <v>16</v>
      </c>
      <c r="K1396" s="15">
        <v>600</v>
      </c>
      <c r="L1396" s="15">
        <v>0.25</v>
      </c>
      <c r="M1396" s="15">
        <v>0.1</v>
      </c>
      <c r="N1396" s="15">
        <v>11</v>
      </c>
      <c r="O1396" s="52">
        <v>150</v>
      </c>
      <c r="P1396" s="52">
        <v>1</v>
      </c>
      <c r="Q1396" s="15" t="s">
        <v>3</v>
      </c>
    </row>
    <row r="1397" spans="1:17" ht="14.5">
      <c r="A1397" s="3" t="s">
        <v>9697</v>
      </c>
      <c r="B1397" s="15" t="s">
        <v>1</v>
      </c>
      <c r="C1397" s="15" t="s">
        <v>8784</v>
      </c>
      <c r="D1397" s="15">
        <v>500</v>
      </c>
      <c r="E1397" s="15">
        <v>5</v>
      </c>
      <c r="F1397" s="15">
        <v>15.2</v>
      </c>
      <c r="G1397" s="15">
        <v>16</v>
      </c>
      <c r="H1397" s="15">
        <v>16.8</v>
      </c>
      <c r="I1397" s="15">
        <v>7.8</v>
      </c>
      <c r="J1397" s="15">
        <v>17</v>
      </c>
      <c r="K1397" s="15">
        <v>600</v>
      </c>
      <c r="L1397" s="15">
        <v>0.25</v>
      </c>
      <c r="M1397" s="15">
        <v>0.1</v>
      </c>
      <c r="N1397" s="15">
        <v>12</v>
      </c>
      <c r="O1397" s="52">
        <v>150</v>
      </c>
      <c r="P1397" s="52">
        <v>1</v>
      </c>
      <c r="Q1397" s="15" t="s">
        <v>3</v>
      </c>
    </row>
    <row r="1398" spans="1:17" ht="14.5">
      <c r="A1398" s="3" t="s">
        <v>9698</v>
      </c>
      <c r="B1398" s="15" t="s">
        <v>1</v>
      </c>
      <c r="C1398" s="15" t="s">
        <v>8784</v>
      </c>
      <c r="D1398" s="15">
        <v>500</v>
      </c>
      <c r="E1398" s="15">
        <v>5</v>
      </c>
      <c r="F1398" s="15">
        <v>16.149999999999999</v>
      </c>
      <c r="G1398" s="15">
        <v>17</v>
      </c>
      <c r="H1398" s="15">
        <v>17.850000000000001</v>
      </c>
      <c r="I1398" s="15">
        <v>7.4</v>
      </c>
      <c r="J1398" s="15">
        <v>19</v>
      </c>
      <c r="K1398" s="15">
        <v>600</v>
      </c>
      <c r="L1398" s="15">
        <v>0.25</v>
      </c>
      <c r="M1398" s="15">
        <v>0.1</v>
      </c>
      <c r="N1398" s="15">
        <v>13</v>
      </c>
      <c r="O1398" s="52">
        <v>150</v>
      </c>
      <c r="P1398" s="52">
        <v>1</v>
      </c>
      <c r="Q1398" s="15" t="s">
        <v>3</v>
      </c>
    </row>
    <row r="1399" spans="1:17" ht="14.5">
      <c r="A1399" s="3" t="s">
        <v>9699</v>
      </c>
      <c r="B1399" s="15" t="s">
        <v>1</v>
      </c>
      <c r="C1399" s="15" t="s">
        <v>8784</v>
      </c>
      <c r="D1399" s="15">
        <v>500</v>
      </c>
      <c r="E1399" s="15">
        <v>5</v>
      </c>
      <c r="F1399" s="15">
        <v>17.100000000000001</v>
      </c>
      <c r="G1399" s="15">
        <v>18</v>
      </c>
      <c r="H1399" s="15">
        <v>18.899999999999999</v>
      </c>
      <c r="I1399" s="15">
        <v>7</v>
      </c>
      <c r="J1399" s="15">
        <v>21</v>
      </c>
      <c r="K1399" s="15">
        <v>600</v>
      </c>
      <c r="L1399" s="15">
        <v>0.25</v>
      </c>
      <c r="M1399" s="15">
        <v>0.1</v>
      </c>
      <c r="N1399" s="15">
        <v>14</v>
      </c>
      <c r="O1399" s="52">
        <v>150</v>
      </c>
      <c r="P1399" s="52">
        <v>1</v>
      </c>
      <c r="Q1399" s="15" t="s">
        <v>3</v>
      </c>
    </row>
    <row r="1400" spans="1:17" ht="14.5">
      <c r="A1400" s="3" t="s">
        <v>9700</v>
      </c>
      <c r="B1400" s="15" t="s">
        <v>1</v>
      </c>
      <c r="C1400" s="15" t="s">
        <v>8784</v>
      </c>
      <c r="D1400" s="15">
        <v>500</v>
      </c>
      <c r="E1400" s="15">
        <v>5</v>
      </c>
      <c r="F1400" s="15">
        <v>19</v>
      </c>
      <c r="G1400" s="15">
        <v>20</v>
      </c>
      <c r="H1400" s="15">
        <v>21</v>
      </c>
      <c r="I1400" s="15">
        <v>6.2</v>
      </c>
      <c r="J1400" s="15">
        <v>25</v>
      </c>
      <c r="K1400" s="15">
        <v>600</v>
      </c>
      <c r="L1400" s="15">
        <v>0.25</v>
      </c>
      <c r="M1400" s="15">
        <v>0.1</v>
      </c>
      <c r="N1400" s="15">
        <v>15</v>
      </c>
      <c r="O1400" s="52">
        <v>150</v>
      </c>
      <c r="P1400" s="52">
        <v>1</v>
      </c>
      <c r="Q1400" s="15" t="s">
        <v>3</v>
      </c>
    </row>
    <row r="1401" spans="1:17" ht="14.5">
      <c r="A1401" s="3" t="s">
        <v>9701</v>
      </c>
      <c r="B1401" s="15" t="s">
        <v>1</v>
      </c>
      <c r="C1401" s="15" t="s">
        <v>8784</v>
      </c>
      <c r="D1401" s="15">
        <v>500</v>
      </c>
      <c r="E1401" s="15">
        <v>5</v>
      </c>
      <c r="F1401" s="15">
        <v>20.9</v>
      </c>
      <c r="G1401" s="15">
        <v>22</v>
      </c>
      <c r="H1401" s="15">
        <v>23.1</v>
      </c>
      <c r="I1401" s="15">
        <v>5.6</v>
      </c>
      <c r="J1401" s="15">
        <v>29</v>
      </c>
      <c r="K1401" s="15">
        <v>600</v>
      </c>
      <c r="L1401" s="15">
        <v>0.25</v>
      </c>
      <c r="M1401" s="15">
        <v>0.1</v>
      </c>
      <c r="N1401" s="15">
        <v>17</v>
      </c>
      <c r="O1401" s="52">
        <v>150</v>
      </c>
      <c r="P1401" s="52">
        <v>1</v>
      </c>
      <c r="Q1401" s="15" t="s">
        <v>3</v>
      </c>
    </row>
    <row r="1402" spans="1:17" ht="14.5">
      <c r="A1402" s="3" t="s">
        <v>9702</v>
      </c>
      <c r="B1402" s="15" t="s">
        <v>1</v>
      </c>
      <c r="C1402" s="15" t="s">
        <v>8784</v>
      </c>
      <c r="D1402" s="15">
        <v>500</v>
      </c>
      <c r="E1402" s="15">
        <v>5</v>
      </c>
      <c r="F1402" s="15">
        <v>22.8</v>
      </c>
      <c r="G1402" s="15">
        <v>24</v>
      </c>
      <c r="H1402" s="15">
        <v>25.2</v>
      </c>
      <c r="I1402" s="15">
        <v>5.2</v>
      </c>
      <c r="J1402" s="15">
        <v>33</v>
      </c>
      <c r="K1402" s="15">
        <v>600</v>
      </c>
      <c r="L1402" s="15">
        <v>0.25</v>
      </c>
      <c r="M1402" s="15">
        <v>0.1</v>
      </c>
      <c r="N1402" s="15">
        <v>18</v>
      </c>
      <c r="O1402" s="52">
        <v>150</v>
      </c>
      <c r="P1402" s="52">
        <v>1</v>
      </c>
      <c r="Q1402" s="15" t="s">
        <v>3</v>
      </c>
    </row>
    <row r="1403" spans="1:17" ht="14.5">
      <c r="A1403" s="3" t="s">
        <v>9703</v>
      </c>
      <c r="B1403" s="15" t="s">
        <v>1</v>
      </c>
      <c r="C1403" s="15" t="s">
        <v>8784</v>
      </c>
      <c r="D1403" s="15">
        <v>500</v>
      </c>
      <c r="E1403" s="15">
        <v>5</v>
      </c>
      <c r="F1403" s="15">
        <v>23.75</v>
      </c>
      <c r="G1403" s="15">
        <v>25</v>
      </c>
      <c r="H1403" s="15">
        <v>26.25</v>
      </c>
      <c r="I1403" s="15">
        <v>5</v>
      </c>
      <c r="J1403" s="15">
        <v>35</v>
      </c>
      <c r="K1403" s="15">
        <v>600</v>
      </c>
      <c r="L1403" s="15">
        <v>0.25</v>
      </c>
      <c r="M1403" s="15">
        <v>0.1</v>
      </c>
      <c r="N1403" s="15">
        <v>19</v>
      </c>
      <c r="O1403" s="52">
        <v>150</v>
      </c>
      <c r="P1403" s="52">
        <v>1</v>
      </c>
      <c r="Q1403" s="15" t="s">
        <v>3</v>
      </c>
    </row>
    <row r="1404" spans="1:17" ht="14.5">
      <c r="A1404" s="3" t="s">
        <v>9704</v>
      </c>
      <c r="B1404" s="15" t="s">
        <v>1</v>
      </c>
      <c r="C1404" s="15" t="s">
        <v>8784</v>
      </c>
      <c r="D1404" s="15">
        <v>500</v>
      </c>
      <c r="E1404" s="15">
        <v>5</v>
      </c>
      <c r="F1404" s="15">
        <v>25.65</v>
      </c>
      <c r="G1404" s="15">
        <v>27</v>
      </c>
      <c r="H1404" s="15">
        <v>28.35</v>
      </c>
      <c r="I1404" s="15">
        <v>5</v>
      </c>
      <c r="J1404" s="15">
        <v>41</v>
      </c>
      <c r="K1404" s="15">
        <v>600</v>
      </c>
      <c r="L1404" s="15">
        <v>0.25</v>
      </c>
      <c r="M1404" s="15">
        <v>0.1</v>
      </c>
      <c r="N1404" s="15">
        <v>21</v>
      </c>
      <c r="O1404" s="52">
        <v>150</v>
      </c>
      <c r="P1404" s="52">
        <v>1</v>
      </c>
      <c r="Q1404" s="15" t="s">
        <v>3</v>
      </c>
    </row>
    <row r="1405" spans="1:17" ht="14.5">
      <c r="A1405" s="3" t="s">
        <v>9705</v>
      </c>
      <c r="B1405" s="15" t="s">
        <v>1</v>
      </c>
      <c r="C1405" s="15" t="s">
        <v>8784</v>
      </c>
      <c r="D1405" s="15">
        <v>500</v>
      </c>
      <c r="E1405" s="15">
        <v>5</v>
      </c>
      <c r="F1405" s="15">
        <v>26.6</v>
      </c>
      <c r="G1405" s="15">
        <v>28</v>
      </c>
      <c r="H1405" s="15">
        <v>29.4</v>
      </c>
      <c r="I1405" s="15">
        <v>4.5</v>
      </c>
      <c r="J1405" s="15">
        <v>44</v>
      </c>
      <c r="K1405" s="15">
        <v>600</v>
      </c>
      <c r="L1405" s="15">
        <v>0.25</v>
      </c>
      <c r="M1405" s="15">
        <v>0.1</v>
      </c>
      <c r="N1405" s="15">
        <v>21</v>
      </c>
      <c r="O1405" s="52">
        <v>150</v>
      </c>
      <c r="P1405" s="52">
        <v>1</v>
      </c>
      <c r="Q1405" s="15" t="s">
        <v>3</v>
      </c>
    </row>
    <row r="1406" spans="1:17" ht="14.5">
      <c r="A1406" s="3" t="s">
        <v>9706</v>
      </c>
      <c r="B1406" s="15" t="s">
        <v>1</v>
      </c>
      <c r="C1406" s="15" t="s">
        <v>8784</v>
      </c>
      <c r="D1406" s="15">
        <v>500</v>
      </c>
      <c r="E1406" s="15">
        <v>5</v>
      </c>
      <c r="F1406" s="15">
        <v>28.5</v>
      </c>
      <c r="G1406" s="15">
        <v>30</v>
      </c>
      <c r="H1406" s="15">
        <v>31.5</v>
      </c>
      <c r="I1406" s="15">
        <v>4.2</v>
      </c>
      <c r="J1406" s="15">
        <v>49</v>
      </c>
      <c r="K1406" s="15">
        <v>600</v>
      </c>
      <c r="L1406" s="15">
        <v>0.25</v>
      </c>
      <c r="M1406" s="15">
        <v>0.1</v>
      </c>
      <c r="N1406" s="15">
        <v>23</v>
      </c>
      <c r="O1406" s="52">
        <v>150</v>
      </c>
      <c r="P1406" s="52">
        <v>1</v>
      </c>
      <c r="Q1406" s="15" t="s">
        <v>3</v>
      </c>
    </row>
    <row r="1407" spans="1:17" ht="14.5">
      <c r="A1407" s="3" t="s">
        <v>9707</v>
      </c>
      <c r="B1407" s="15" t="s">
        <v>1</v>
      </c>
      <c r="C1407" s="15" t="s">
        <v>8784</v>
      </c>
      <c r="D1407" s="15">
        <v>500</v>
      </c>
      <c r="E1407" s="15">
        <v>5</v>
      </c>
      <c r="F1407" s="15">
        <v>31.35</v>
      </c>
      <c r="G1407" s="15">
        <v>33</v>
      </c>
      <c r="H1407" s="15">
        <v>34.65</v>
      </c>
      <c r="I1407" s="15">
        <v>3.8</v>
      </c>
      <c r="J1407" s="15">
        <v>58</v>
      </c>
      <c r="K1407" s="15">
        <v>700</v>
      </c>
      <c r="L1407" s="15">
        <v>0.25</v>
      </c>
      <c r="M1407" s="15">
        <v>0.1</v>
      </c>
      <c r="N1407" s="15">
        <v>25</v>
      </c>
      <c r="O1407" s="52">
        <v>150</v>
      </c>
      <c r="P1407" s="52">
        <v>1</v>
      </c>
      <c r="Q1407" s="15" t="s">
        <v>3</v>
      </c>
    </row>
    <row r="1408" spans="1:17" ht="14.5">
      <c r="A1408" s="3" t="s">
        <v>9708</v>
      </c>
      <c r="B1408" s="15" t="s">
        <v>1</v>
      </c>
      <c r="C1408" s="15" t="s">
        <v>8784</v>
      </c>
      <c r="D1408" s="15">
        <v>500</v>
      </c>
      <c r="E1408" s="15">
        <v>5</v>
      </c>
      <c r="F1408" s="15">
        <v>34.200000000000003</v>
      </c>
      <c r="G1408" s="15">
        <v>36</v>
      </c>
      <c r="H1408" s="15">
        <v>37.799999999999997</v>
      </c>
      <c r="I1408" s="15">
        <v>3.4</v>
      </c>
      <c r="J1408" s="15">
        <v>70</v>
      </c>
      <c r="K1408" s="15">
        <v>700</v>
      </c>
      <c r="L1408" s="15">
        <v>0.25</v>
      </c>
      <c r="M1408" s="15">
        <v>0.1</v>
      </c>
      <c r="N1408" s="15">
        <v>27</v>
      </c>
      <c r="O1408" s="52">
        <v>150</v>
      </c>
      <c r="P1408" s="52">
        <v>1</v>
      </c>
      <c r="Q1408" s="15" t="s">
        <v>3</v>
      </c>
    </row>
    <row r="1409" spans="1:17" ht="14.5">
      <c r="A1409" s="3" t="s">
        <v>9709</v>
      </c>
      <c r="B1409" s="15" t="s">
        <v>1</v>
      </c>
      <c r="C1409" s="15" t="s">
        <v>8784</v>
      </c>
      <c r="D1409" s="15">
        <v>500</v>
      </c>
      <c r="E1409" s="15">
        <v>5</v>
      </c>
      <c r="F1409" s="15">
        <v>37.049999999999997</v>
      </c>
      <c r="G1409" s="15">
        <v>39</v>
      </c>
      <c r="H1409" s="15">
        <v>40.950000000000003</v>
      </c>
      <c r="I1409" s="15">
        <v>3.2</v>
      </c>
      <c r="J1409" s="15">
        <v>80</v>
      </c>
      <c r="K1409" s="15">
        <v>800</v>
      </c>
      <c r="L1409" s="15">
        <v>0.25</v>
      </c>
      <c r="M1409" s="15">
        <v>0.1</v>
      </c>
      <c r="N1409" s="15">
        <v>30</v>
      </c>
      <c r="O1409" s="52">
        <v>150</v>
      </c>
      <c r="P1409" s="52">
        <v>1</v>
      </c>
      <c r="Q1409" s="15" t="s">
        <v>3</v>
      </c>
    </row>
    <row r="1410" spans="1:17" ht="14.5">
      <c r="A1410" s="3" t="s">
        <v>9710</v>
      </c>
      <c r="B1410" s="15" t="s">
        <v>1</v>
      </c>
      <c r="C1410" s="15" t="s">
        <v>8784</v>
      </c>
      <c r="D1410" s="15">
        <v>500</v>
      </c>
      <c r="E1410" s="15">
        <v>5</v>
      </c>
      <c r="F1410" s="15">
        <v>40.85</v>
      </c>
      <c r="G1410" s="15">
        <v>43</v>
      </c>
      <c r="H1410" s="15">
        <v>45.15</v>
      </c>
      <c r="I1410" s="15">
        <v>3</v>
      </c>
      <c r="J1410" s="15">
        <v>93</v>
      </c>
      <c r="K1410" s="15">
        <v>900</v>
      </c>
      <c r="L1410" s="15">
        <v>0.25</v>
      </c>
      <c r="M1410" s="15">
        <v>0.1</v>
      </c>
      <c r="N1410" s="15">
        <v>33</v>
      </c>
      <c r="O1410" s="52">
        <v>150</v>
      </c>
      <c r="P1410" s="52">
        <v>1</v>
      </c>
      <c r="Q1410" s="15" t="s">
        <v>3</v>
      </c>
    </row>
    <row r="1411" spans="1:17" ht="14.5">
      <c r="A1411" s="3" t="s">
        <v>9711</v>
      </c>
      <c r="B1411" s="15" t="s">
        <v>1</v>
      </c>
      <c r="C1411" s="15" t="s">
        <v>8784</v>
      </c>
      <c r="D1411" s="15">
        <v>500</v>
      </c>
      <c r="E1411" s="15">
        <v>5</v>
      </c>
      <c r="F1411" s="15">
        <v>44.65</v>
      </c>
      <c r="G1411" s="15">
        <v>47</v>
      </c>
      <c r="H1411" s="15">
        <v>49.35</v>
      </c>
      <c r="I1411" s="15">
        <v>2.7</v>
      </c>
      <c r="J1411" s="15">
        <v>105</v>
      </c>
      <c r="K1411" s="15">
        <v>1000</v>
      </c>
      <c r="L1411" s="15">
        <v>0.25</v>
      </c>
      <c r="M1411" s="15">
        <v>0.1</v>
      </c>
      <c r="N1411" s="15">
        <v>36</v>
      </c>
      <c r="O1411" s="52">
        <v>150</v>
      </c>
      <c r="P1411" s="52">
        <v>1</v>
      </c>
      <c r="Q1411" s="15" t="s">
        <v>3</v>
      </c>
    </row>
    <row r="1412" spans="1:17" ht="14.5">
      <c r="A1412" s="3" t="s">
        <v>9712</v>
      </c>
      <c r="B1412" s="15" t="s">
        <v>1</v>
      </c>
      <c r="C1412" s="15" t="s">
        <v>8784</v>
      </c>
      <c r="D1412" s="15">
        <v>500</v>
      </c>
      <c r="E1412" s="15">
        <v>5</v>
      </c>
      <c r="F1412" s="15">
        <v>48.45</v>
      </c>
      <c r="G1412" s="15">
        <v>51</v>
      </c>
      <c r="H1412" s="15">
        <v>53.55</v>
      </c>
      <c r="I1412" s="15">
        <v>2.5</v>
      </c>
      <c r="J1412" s="15">
        <v>125</v>
      </c>
      <c r="K1412" s="15">
        <v>1100</v>
      </c>
      <c r="L1412" s="15">
        <v>0.25</v>
      </c>
      <c r="M1412" s="15">
        <v>0.1</v>
      </c>
      <c r="N1412" s="15">
        <v>39</v>
      </c>
      <c r="O1412" s="52">
        <v>150</v>
      </c>
      <c r="P1412" s="52">
        <v>1</v>
      </c>
      <c r="Q1412" s="15" t="s">
        <v>3</v>
      </c>
    </row>
    <row r="1413" spans="1:17" ht="14.5">
      <c r="A1413" s="3" t="s">
        <v>9713</v>
      </c>
      <c r="B1413" s="15" t="s">
        <v>1</v>
      </c>
      <c r="C1413" s="15" t="s">
        <v>8784</v>
      </c>
      <c r="D1413" s="15">
        <v>500</v>
      </c>
      <c r="E1413" s="15">
        <v>5</v>
      </c>
      <c r="F1413" s="15">
        <v>53.2</v>
      </c>
      <c r="G1413" s="15">
        <v>56</v>
      </c>
      <c r="H1413" s="15">
        <v>58.8</v>
      </c>
      <c r="I1413" s="15">
        <v>2.2000000000000002</v>
      </c>
      <c r="J1413" s="15">
        <v>150</v>
      </c>
      <c r="K1413" s="15">
        <v>1300</v>
      </c>
      <c r="L1413" s="15">
        <v>0.25</v>
      </c>
      <c r="M1413" s="15">
        <v>0.1</v>
      </c>
      <c r="N1413" s="15">
        <v>43</v>
      </c>
      <c r="O1413" s="52">
        <v>150</v>
      </c>
      <c r="P1413" s="52">
        <v>1</v>
      </c>
      <c r="Q1413" s="15" t="s">
        <v>3</v>
      </c>
    </row>
    <row r="1414" spans="1:17" ht="14.5">
      <c r="A1414" s="3" t="s">
        <v>9714</v>
      </c>
      <c r="B1414" s="15" t="s">
        <v>1</v>
      </c>
      <c r="C1414" s="15" t="s">
        <v>8784</v>
      </c>
      <c r="D1414" s="15">
        <v>500</v>
      </c>
      <c r="E1414" s="15">
        <v>5</v>
      </c>
      <c r="F1414" s="15">
        <v>58.9</v>
      </c>
      <c r="G1414" s="15">
        <v>62</v>
      </c>
      <c r="H1414" s="15">
        <v>65.099999999999994</v>
      </c>
      <c r="I1414" s="15">
        <v>2</v>
      </c>
      <c r="J1414" s="15">
        <v>185</v>
      </c>
      <c r="K1414" s="15">
        <v>1400</v>
      </c>
      <c r="L1414" s="15">
        <v>0.25</v>
      </c>
      <c r="M1414" s="15">
        <v>0.1</v>
      </c>
      <c r="N1414" s="15">
        <v>47</v>
      </c>
      <c r="O1414" s="52">
        <v>150</v>
      </c>
      <c r="P1414" s="52">
        <v>1</v>
      </c>
      <c r="Q1414" s="15" t="s">
        <v>3</v>
      </c>
    </row>
    <row r="1415" spans="1:17" ht="14.5">
      <c r="A1415" s="3" t="s">
        <v>9715</v>
      </c>
      <c r="B1415" s="15" t="s">
        <v>1</v>
      </c>
      <c r="C1415" s="15" t="s">
        <v>8784</v>
      </c>
      <c r="D1415" s="15">
        <v>500</v>
      </c>
      <c r="E1415" s="15">
        <v>5</v>
      </c>
      <c r="F1415" s="15">
        <v>71.25</v>
      </c>
      <c r="G1415" s="15">
        <v>75</v>
      </c>
      <c r="H1415" s="15">
        <v>78.75</v>
      </c>
      <c r="I1415" s="15">
        <v>1.7</v>
      </c>
      <c r="J1415" s="15">
        <v>270</v>
      </c>
      <c r="K1415" s="15">
        <v>1700</v>
      </c>
      <c r="L1415" s="15">
        <v>0.25</v>
      </c>
      <c r="M1415" s="15">
        <v>0.1</v>
      </c>
      <c r="N1415" s="15">
        <v>56</v>
      </c>
      <c r="O1415" s="52">
        <v>150</v>
      </c>
      <c r="P1415" s="52">
        <v>1</v>
      </c>
      <c r="Q1415" s="15" t="s">
        <v>3</v>
      </c>
    </row>
    <row r="1418" spans="1:17" ht="14.5"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</row>
  </sheetData>
  <sheetProtection sheet="1" objects="1" scenarios="1" sort="0" autoFilter="0"/>
  <autoFilter ref="A2:Q2" xr:uid="{6B7F1B3F-D350-4162-ACC2-99F7249A3926}"/>
  <phoneticPr fontId="5" type="noConversion"/>
  <hyperlinks>
    <hyperlink ref="A3" r:id="rId1" xr:uid="{E961D7A2-A1DA-4920-B05A-F04F5E054154}"/>
    <hyperlink ref="A4" r:id="rId2" xr:uid="{876744D1-93DA-4766-99E4-BEE48F0216E6}"/>
    <hyperlink ref="A5" r:id="rId3" xr:uid="{CB2B350E-C182-4197-ACB7-EDD0B2989F12}"/>
    <hyperlink ref="A6" r:id="rId4" xr:uid="{4DFCAA26-95EB-475F-BBBF-063C7AA130F4}"/>
    <hyperlink ref="A7" r:id="rId5" xr:uid="{7DD2964A-C4FB-49C4-B7A9-D9EFB3C885B0}"/>
    <hyperlink ref="A8" r:id="rId6" xr:uid="{71658C24-CCFD-4953-AB70-F8D48850F17A}"/>
    <hyperlink ref="A9" r:id="rId7" xr:uid="{04CF2EF3-5D20-4C07-B887-A4B7138CBCC8}"/>
    <hyperlink ref="A10" r:id="rId8" xr:uid="{236701A8-5B42-4DC6-8EF1-EDA28F00EA4C}"/>
    <hyperlink ref="A11" r:id="rId9" xr:uid="{0B458D51-3BFE-483C-8B80-47608C73B47B}"/>
    <hyperlink ref="A12" r:id="rId10" xr:uid="{25F7C892-D266-4D10-BC20-821D9018509E}"/>
    <hyperlink ref="A13" r:id="rId11" xr:uid="{357E477B-F56C-4647-8DB5-2E2474A5E93E}"/>
    <hyperlink ref="A14" r:id="rId12" xr:uid="{D945160D-85B2-4537-8CEB-92512586DAB6}"/>
    <hyperlink ref="A15" r:id="rId13" xr:uid="{699B7EBD-C980-40C6-84E9-612863DE652F}"/>
    <hyperlink ref="A16" r:id="rId14" xr:uid="{904245C7-F34D-48CB-92BE-FE82C37E965B}"/>
    <hyperlink ref="A17" r:id="rId15" xr:uid="{B9DFA904-CF92-4254-B461-D47704EA447C}"/>
    <hyperlink ref="A18" r:id="rId16" xr:uid="{39DB7DA5-9238-4E7A-A0E0-35A070E973D9}"/>
    <hyperlink ref="A19" r:id="rId17" xr:uid="{4DFAF571-4A1A-434B-A604-2FC69A14F5D8}"/>
    <hyperlink ref="A20" r:id="rId18" xr:uid="{F41495FA-1C81-4DBC-BD76-D11AD02225AA}"/>
    <hyperlink ref="A21" r:id="rId19" xr:uid="{66CC2B7E-2FD8-4FDB-A7BB-B69E1C2EA025}"/>
    <hyperlink ref="A22" r:id="rId20" xr:uid="{85DCE96B-FCD7-4896-8ED6-245C3E4D47EB}"/>
    <hyperlink ref="A23" r:id="rId21" xr:uid="{C4F526EE-824C-4E12-BB41-0B2C8DB6BFDA}"/>
    <hyperlink ref="A24" r:id="rId22" xr:uid="{E4E1C10B-A25C-4870-9939-1BF8B33944DF}"/>
    <hyperlink ref="A25" r:id="rId23" xr:uid="{39D85F23-A091-4120-B4AE-073C9789A452}"/>
    <hyperlink ref="A26" r:id="rId24" xr:uid="{D88C22E7-8807-4679-BAFF-3A1C6D4D8939}"/>
    <hyperlink ref="A27" r:id="rId25" xr:uid="{36F840F3-A3F5-48CA-9F3D-930156E8EE04}"/>
    <hyperlink ref="A28" r:id="rId26" xr:uid="{0E8BAD42-A068-47D3-B6D0-9290647F6576}"/>
    <hyperlink ref="A29" r:id="rId27" xr:uid="{32D46BDB-0CFB-4706-9E22-73E6908A8C5D}"/>
    <hyperlink ref="A30" r:id="rId28" xr:uid="{CD528A03-66BF-4438-9275-44D395AE355F}"/>
    <hyperlink ref="A31" r:id="rId29" xr:uid="{72F365C8-13BB-4F55-B399-6E43260460AB}"/>
    <hyperlink ref="A32" r:id="rId30" xr:uid="{FC7CA194-2666-425F-9DD2-A436BD16BBBF}"/>
    <hyperlink ref="A33" r:id="rId31" xr:uid="{C9441E41-61D0-490A-91D1-201294304ECA}"/>
    <hyperlink ref="A34" r:id="rId32" xr:uid="{20B923CE-1771-4DBE-911F-85D6C5656187}"/>
    <hyperlink ref="A35" r:id="rId33" xr:uid="{8EDD0B63-5EAF-4995-86D7-606C96EA5346}"/>
    <hyperlink ref="A36" r:id="rId34" xr:uid="{661F7E33-C4FE-4748-AECB-A2B20DD4B539}"/>
    <hyperlink ref="A37" r:id="rId35" xr:uid="{CE249E20-2757-41C8-8F51-05E606B79B5C}"/>
    <hyperlink ref="A38" r:id="rId36" xr:uid="{7AB0C2D2-1F4E-4D6E-8F63-8980944714E7}"/>
    <hyperlink ref="A39" r:id="rId37" xr:uid="{5D8075A4-EAE9-49C0-9CFD-229F489032B0}"/>
    <hyperlink ref="A40" r:id="rId38" xr:uid="{3ADED0EE-81A6-41F9-B894-00DE38A7C95E}"/>
    <hyperlink ref="A41" r:id="rId39" xr:uid="{8AD16F05-A8D4-484A-835F-714FE5F61F19}"/>
    <hyperlink ref="A42" r:id="rId40" xr:uid="{A5A12858-AD75-461B-97E7-4A5A3223458C}"/>
    <hyperlink ref="A43" r:id="rId41" xr:uid="{DD3E9454-56DF-4C73-8658-B8CFC508B7C0}"/>
    <hyperlink ref="A44" r:id="rId42" xr:uid="{07B9EC3F-0CA1-419E-A4EA-563B3305155C}"/>
    <hyperlink ref="A45" r:id="rId43" xr:uid="{BF51F54B-EEE3-48D3-BFC7-B9FF45548195}"/>
    <hyperlink ref="A46" r:id="rId44" xr:uid="{15C7F155-B0C5-4F18-AB23-1E665FE94F16}"/>
    <hyperlink ref="A47" r:id="rId45" xr:uid="{BBD9B12F-F519-4067-8BA3-03F03DFD27FE}"/>
    <hyperlink ref="A48" r:id="rId46" xr:uid="{D29FDC5A-44CA-49A4-A6BC-493CE91E1DDD}"/>
    <hyperlink ref="A49" r:id="rId47" xr:uid="{D5D3EBA3-0F45-43B2-B8F5-16C2C63B44E3}"/>
    <hyperlink ref="A50" r:id="rId48" xr:uid="{59D95B87-B046-4808-AF56-7CAF128EE339}"/>
    <hyperlink ref="A51" r:id="rId49" xr:uid="{6E8D868F-F3F1-4EFC-BDB8-393B09DD6605}"/>
    <hyperlink ref="A52" r:id="rId50" xr:uid="{1D8D925F-702B-4EE7-95F7-FD013D14B45F}"/>
    <hyperlink ref="A53" r:id="rId51" xr:uid="{031035E2-693A-464C-8176-CE04E9838366}"/>
    <hyperlink ref="A54" r:id="rId52" xr:uid="{865C88D1-6542-48B1-8A28-2CF78B5A1F09}"/>
    <hyperlink ref="A55" r:id="rId53" xr:uid="{9DCCD882-4A67-482D-8FA5-F5067740D482}"/>
    <hyperlink ref="A56" r:id="rId54" xr:uid="{C9E8DD26-DD65-41C8-93D4-9B9A61F0DF6E}"/>
    <hyperlink ref="A57" r:id="rId55" xr:uid="{7E829C64-0C37-43F9-8B4C-396353ABBBB5}"/>
    <hyperlink ref="A58" r:id="rId56" xr:uid="{B70BE3B5-6457-400F-A99C-D6F7F300D3B2}"/>
    <hyperlink ref="A59" r:id="rId57" xr:uid="{25658BCC-D547-45D4-ACDA-88CD82165487}"/>
    <hyperlink ref="A60" r:id="rId58" xr:uid="{52F418D2-16E3-4CE7-8468-EC723206B173}"/>
    <hyperlink ref="A61" r:id="rId59" xr:uid="{7C8A8ED4-F2C1-4D20-B0BF-5F23848807CE}"/>
    <hyperlink ref="A62" r:id="rId60" xr:uid="{BBD8F964-58E6-4E11-89EE-BF793B99D8FF}"/>
    <hyperlink ref="A63" r:id="rId61" xr:uid="{4B983A09-D267-4387-A145-A5FB99EBE934}"/>
    <hyperlink ref="A64" r:id="rId62" xr:uid="{5141254F-A0D0-4743-BF0D-9221FB8D4644}"/>
    <hyperlink ref="A65" r:id="rId63" xr:uid="{74F6D80A-D21D-4C82-866E-CB46542003A7}"/>
    <hyperlink ref="A66" r:id="rId64" xr:uid="{904291F4-BB93-46D8-80DB-6CBD6BE2469E}"/>
    <hyperlink ref="A67" r:id="rId65" xr:uid="{97C7B304-3EF6-482A-B44C-F2F20B4C9AE5}"/>
    <hyperlink ref="A68" r:id="rId66" xr:uid="{22A7AF46-A472-4E56-9C80-16968515CCC5}"/>
    <hyperlink ref="A69" r:id="rId67" xr:uid="{7A00230C-1124-44EA-B52A-296F624298AA}"/>
    <hyperlink ref="A70" r:id="rId68" xr:uid="{00F0C1D6-4716-4693-B1D3-C88F5D29DA7B}"/>
    <hyperlink ref="A71" r:id="rId69" xr:uid="{85C5EF43-3F5A-47C4-87A8-7CE44720A869}"/>
    <hyperlink ref="A72" r:id="rId70" xr:uid="{738127E9-D66F-4E79-90A8-BCF5F7842E6E}"/>
    <hyperlink ref="A73" r:id="rId71" xr:uid="{05D9F4B3-BF78-4F9C-A2CD-5EB75304B345}"/>
    <hyperlink ref="A74" r:id="rId72" xr:uid="{70C0A72B-965D-4B56-A017-D4AE6F5B1BBC}"/>
    <hyperlink ref="A75" r:id="rId73" xr:uid="{19B2A39D-548A-4F47-B6C4-F7772C260FCB}"/>
    <hyperlink ref="A76" r:id="rId74" xr:uid="{678CCDBC-B1AF-40DC-910B-1E0563595189}"/>
    <hyperlink ref="A77" r:id="rId75" xr:uid="{7BF56DFA-5DBD-4F55-9819-7A72013991A8}"/>
    <hyperlink ref="A78" r:id="rId76" xr:uid="{45C6D0DD-ACB2-4AF1-8274-992B7BD77F2F}"/>
    <hyperlink ref="A79" r:id="rId77" xr:uid="{31AD9479-B21A-4F1B-AD65-5771D03BE3F0}"/>
    <hyperlink ref="A80" r:id="rId78" xr:uid="{33D8E03A-92CE-4D19-B7CF-BAB966E1AE2C}"/>
    <hyperlink ref="A81" r:id="rId79" xr:uid="{1665A95B-F37D-4EDD-99F0-61797FF0288E}"/>
    <hyperlink ref="A82" r:id="rId80" xr:uid="{F8D19726-19CA-45DC-9C1A-AB7173DB07CC}"/>
    <hyperlink ref="A83" r:id="rId81" xr:uid="{EE0D4F7A-D769-46FD-9A54-9927A95D56D6}"/>
    <hyperlink ref="A84" r:id="rId82" xr:uid="{97071F82-93CE-49AC-B2EA-EB531B9656BF}"/>
    <hyperlink ref="A85" r:id="rId83" xr:uid="{F0739A3C-4E5D-4644-B2FA-8AD2F2A03E4F}"/>
    <hyperlink ref="A86" r:id="rId84" xr:uid="{64B66DE2-E029-4ED7-991D-5AE3B5BAAB71}"/>
    <hyperlink ref="A87" r:id="rId85" xr:uid="{20986D53-B459-445F-BD9C-799C32AC3AEC}"/>
    <hyperlink ref="A88" r:id="rId86" xr:uid="{6DF9C094-AFD1-48B2-A15A-E2941FA1DF4B}"/>
    <hyperlink ref="A89" r:id="rId87" xr:uid="{C558B276-A593-46AD-90C5-0A7697BD3515}"/>
    <hyperlink ref="A90" r:id="rId88" xr:uid="{68FB5FEE-0727-4707-8BA5-8B9CB13860C7}"/>
    <hyperlink ref="A91" r:id="rId89" xr:uid="{BA7C2E9C-3DE2-4151-A778-C0B7DB564268}"/>
    <hyperlink ref="A92" r:id="rId90" xr:uid="{922A7AEB-A0F8-4813-84AA-945C02934302}"/>
    <hyperlink ref="A93" r:id="rId91" xr:uid="{33B4622E-508B-47FF-B586-8B0D6ADC2C76}"/>
    <hyperlink ref="A94" r:id="rId92" xr:uid="{A77F6909-2042-439D-8517-75C002B18B95}"/>
    <hyperlink ref="A95" r:id="rId93" xr:uid="{AA79ADAD-8E9C-41F0-9505-46A3C0875C2E}"/>
    <hyperlink ref="A96" r:id="rId94" xr:uid="{D520DB25-15FC-4DF8-ABEE-362EB843311D}"/>
    <hyperlink ref="A97" r:id="rId95" xr:uid="{32ECD5BD-CA9D-422B-9591-199327435C5B}"/>
    <hyperlink ref="A98" r:id="rId96" xr:uid="{3BD4D064-F3EA-4A36-A025-C4B433BD7CDB}"/>
    <hyperlink ref="A99" r:id="rId97" xr:uid="{C870DC0A-229A-4B14-8A84-835721F39C21}"/>
    <hyperlink ref="A100" r:id="rId98" xr:uid="{0F9C0C27-3CB8-4D36-BC36-FD56AFB5EA71}"/>
    <hyperlink ref="A101" r:id="rId99" xr:uid="{4B570D07-EB94-4AE2-A6E8-C8A434065D00}"/>
    <hyperlink ref="A102" r:id="rId100" xr:uid="{DD88DF78-9642-47B0-AACB-DF2C8F91D19E}"/>
    <hyperlink ref="A103" r:id="rId101" xr:uid="{01FB483E-8446-4D49-968C-94DA4ED32A22}"/>
    <hyperlink ref="A104" r:id="rId102" xr:uid="{85428387-AC73-4010-BD08-4F8644AB324C}"/>
    <hyperlink ref="A105" r:id="rId103" xr:uid="{49DF406C-91E8-4936-A9E2-63675C9A4EA6}"/>
    <hyperlink ref="A106" r:id="rId104" xr:uid="{42440768-B30F-4F5E-94C8-D7C539B64392}"/>
    <hyperlink ref="A107" r:id="rId105" xr:uid="{BA8B9BCE-9614-465F-A381-8F1E16DAF2AA}"/>
    <hyperlink ref="A108" r:id="rId106" xr:uid="{F3240E64-146E-4A41-98CA-303BBAA8256D}"/>
    <hyperlink ref="A109" r:id="rId107" xr:uid="{B89E5BD8-43E1-47FB-AF5E-7155A090E8B3}"/>
    <hyperlink ref="A110" r:id="rId108" xr:uid="{179D6857-4A23-4ADE-8725-3C14B4E53929}"/>
    <hyperlink ref="A111" r:id="rId109" xr:uid="{FFDB91CD-8A90-41DB-B79D-511B7155FA6A}"/>
    <hyperlink ref="A112" r:id="rId110" xr:uid="{9C352372-FE08-443C-BCAE-48E34CAD4CEA}"/>
    <hyperlink ref="A113" r:id="rId111" xr:uid="{31D83F6E-5696-42FE-B3EF-98C6E79498EF}"/>
    <hyperlink ref="A114" r:id="rId112" xr:uid="{62622E47-C81F-4E2D-85F9-2C73FB04763D}"/>
    <hyperlink ref="A115" r:id="rId113" xr:uid="{C1E3F0ED-B6F7-47DC-BCDE-3474CDABB54C}"/>
    <hyperlink ref="A116" r:id="rId114" xr:uid="{319D5975-408B-4D07-8EFD-C455BB64B8B8}"/>
    <hyperlink ref="A117" r:id="rId115" xr:uid="{04D79459-75F8-4105-B057-99A66FED8551}"/>
    <hyperlink ref="A118" r:id="rId116" xr:uid="{1622EB41-5564-4372-B230-412EACB72B7A}"/>
    <hyperlink ref="A119" r:id="rId117" xr:uid="{0FCD67A5-A88A-46AC-B16B-7D647A63CF28}"/>
    <hyperlink ref="A120" r:id="rId118" xr:uid="{48EBFD81-1B64-4531-B6AA-50DE7E5D24F7}"/>
    <hyperlink ref="A121" r:id="rId119" xr:uid="{D15871AC-5770-4BAD-87EB-407389C79241}"/>
    <hyperlink ref="A122" r:id="rId120" xr:uid="{2E079F2C-A75A-4779-AF2A-D83A73DBDBE4}"/>
    <hyperlink ref="A123" r:id="rId121" xr:uid="{35A274D7-689F-49EF-8841-E92C356D14AF}"/>
    <hyperlink ref="A124" r:id="rId122" xr:uid="{191A3345-967D-469F-8B8F-28E16ADFA626}"/>
    <hyperlink ref="A125" r:id="rId123" xr:uid="{00BC2A09-5696-4970-ABF6-0D3C2995B548}"/>
    <hyperlink ref="A126" r:id="rId124" xr:uid="{0E06E4E5-C99A-4695-B4A4-B08CE5E72038}"/>
    <hyperlink ref="A127" r:id="rId125" xr:uid="{DC2649AA-F2D7-4EB8-97B3-831C0587C02C}"/>
    <hyperlink ref="A128" r:id="rId126" xr:uid="{01CFEC62-69B8-45FE-B1B8-A5DCD7FBB822}"/>
    <hyperlink ref="A129" r:id="rId127" xr:uid="{967E49C1-315C-4DB7-884A-0AF6F3976A31}"/>
    <hyperlink ref="A130" r:id="rId128" xr:uid="{63512FBD-50EC-42A5-AD03-7C37A5D1F374}"/>
    <hyperlink ref="A131" r:id="rId129" xr:uid="{B46C5227-2017-41A1-AB83-0C064842EE77}"/>
    <hyperlink ref="A132" r:id="rId130" xr:uid="{FD49D6B1-455D-4AAF-A7A1-9B7512855526}"/>
    <hyperlink ref="A133" r:id="rId131" xr:uid="{ABA8B2EE-C5DD-452D-802C-6FEC62CFB814}"/>
    <hyperlink ref="A134" r:id="rId132" xr:uid="{49B28E74-E29F-4EB3-8196-8B7BB7BA369A}"/>
    <hyperlink ref="A135" r:id="rId133" xr:uid="{4A7C5505-12FD-41BF-8538-3DED498CE95B}"/>
    <hyperlink ref="A136" r:id="rId134" xr:uid="{F6B2D994-4DA1-4A92-843B-97D1EB27DB08}"/>
    <hyperlink ref="A137" r:id="rId135" xr:uid="{D6B6050E-9954-4049-BB5C-2F3DBA84B353}"/>
    <hyperlink ref="A138" r:id="rId136" xr:uid="{A0E66612-36EC-438F-80BB-A0787F2E1EAC}"/>
    <hyperlink ref="A139" r:id="rId137" xr:uid="{CC1D8608-C2C3-42F4-8414-E5D0776D800C}"/>
    <hyperlink ref="A140" r:id="rId138" xr:uid="{1F534421-9ECF-4E60-B7E6-23E9A89831AE}"/>
    <hyperlink ref="A141" r:id="rId139" xr:uid="{F2632FB9-A419-4BCB-B9A1-EFC3530B067A}"/>
    <hyperlink ref="A142" r:id="rId140" xr:uid="{37A1BE62-70FB-42F2-9A69-3E3B17802F5D}"/>
    <hyperlink ref="A143" r:id="rId141" xr:uid="{F68B3AE9-1599-4B54-B2FB-5363C0912C44}"/>
    <hyperlink ref="A144" r:id="rId142" xr:uid="{181CAE96-AF92-4F22-A6E6-806CF1DCE76F}"/>
    <hyperlink ref="A145" r:id="rId143" xr:uid="{F033C191-E894-4F64-AEE9-0F1292E4B6C4}"/>
    <hyperlink ref="A146" r:id="rId144" xr:uid="{7D821D43-2604-4CF2-B578-7CBE5284EDC2}"/>
    <hyperlink ref="A147" r:id="rId145" xr:uid="{A0182308-8D45-49A2-B1F6-43C553E77E77}"/>
    <hyperlink ref="A148" r:id="rId146" xr:uid="{248ED7F8-9581-47AA-A232-F0ACD7AE4E77}"/>
    <hyperlink ref="A149" r:id="rId147" xr:uid="{6C82AB35-B146-4D60-A93A-C285FAB66CB0}"/>
    <hyperlink ref="A150" r:id="rId148" xr:uid="{72EF8453-BE39-4CC2-B89A-BAE506FA206A}"/>
    <hyperlink ref="A151" r:id="rId149" xr:uid="{64B3D74B-880C-4147-8C21-5A5A014BB592}"/>
    <hyperlink ref="A152" r:id="rId150" xr:uid="{21B92B8A-A676-45C3-9E06-6AE9B7F42092}"/>
    <hyperlink ref="A153" r:id="rId151" xr:uid="{5EF279C2-79EE-483F-94A7-8D7E674F8626}"/>
    <hyperlink ref="A154" r:id="rId152" xr:uid="{8882E5CE-4F58-4E55-BE43-87E58A3EDB75}"/>
    <hyperlink ref="A155" r:id="rId153" xr:uid="{3CA4925A-C583-4768-9CF5-4E8F09136E7D}"/>
    <hyperlink ref="A156" r:id="rId154" xr:uid="{9787F8A7-9671-4492-9C48-2339A2BE9CBB}"/>
    <hyperlink ref="A157" r:id="rId155" xr:uid="{DB1ECFF2-5E0C-4420-85EE-316F5518EC8E}"/>
    <hyperlink ref="A158" r:id="rId156" xr:uid="{883E1B0F-5EB0-4BB2-832C-CF475C0CCECB}"/>
    <hyperlink ref="A159" r:id="rId157" xr:uid="{A2488FDD-C650-4218-BCDB-402EF78171C9}"/>
    <hyperlink ref="A160" r:id="rId158" xr:uid="{7254279F-0852-4295-B72E-01E8D18D4FA6}"/>
    <hyperlink ref="A161" r:id="rId159" xr:uid="{BE70DE13-E54F-421A-815F-6530CD9872A8}"/>
    <hyperlink ref="A162" r:id="rId160" xr:uid="{80BB108F-0071-4C6D-832F-5C389565D2AF}"/>
    <hyperlink ref="A163" r:id="rId161" xr:uid="{5607328C-80D7-4D90-BEF8-5EDC926546C2}"/>
    <hyperlink ref="A164" r:id="rId162" xr:uid="{36A3A6A1-4BD3-4C08-BF0A-5F553CE1C750}"/>
    <hyperlink ref="A165" r:id="rId163" xr:uid="{586AFE1A-2F51-47DE-9141-2213E8287C64}"/>
    <hyperlink ref="A166" r:id="rId164" xr:uid="{8B1662E8-9AA0-41CD-863E-D9C2A1BCBCBB}"/>
    <hyperlink ref="A167" r:id="rId165" xr:uid="{A2E31E79-ECE2-4A35-B265-6DB8782964F2}"/>
    <hyperlink ref="A168" r:id="rId166" xr:uid="{B005FFFB-8827-4CF4-B22A-CF44F951E0E1}"/>
    <hyperlink ref="A169" r:id="rId167" xr:uid="{1CB108EE-C848-4F8A-B7E7-CDDFDCC8894D}"/>
    <hyperlink ref="A170" r:id="rId168" xr:uid="{7A756C63-06F1-4A15-8EC6-304BD55AAC15}"/>
    <hyperlink ref="A171" r:id="rId169" xr:uid="{AFCA38F8-225F-4B81-948D-B996B0ED08DE}"/>
    <hyperlink ref="A172" r:id="rId170" xr:uid="{1126A6D8-44E0-406B-8A62-7273E30C218D}"/>
    <hyperlink ref="A173" r:id="rId171" xr:uid="{7F974129-7B0B-4EB0-9FB1-EF5CA4C37EEB}"/>
    <hyperlink ref="A174" r:id="rId172" xr:uid="{76090237-0605-4A30-9DDA-1B90AFD906E2}"/>
    <hyperlink ref="A175" r:id="rId173" xr:uid="{63543546-E94C-4953-9513-65D8F68D8F1E}"/>
    <hyperlink ref="A176" r:id="rId174" xr:uid="{C8D4E74F-1DC5-46A7-97BC-56C5A8CED330}"/>
    <hyperlink ref="A177" r:id="rId175" xr:uid="{4A719214-8240-48AA-9376-D7D1FB2533A7}"/>
    <hyperlink ref="A178" r:id="rId176" xr:uid="{6D9D6C03-35F2-4846-B90C-460CD82BF431}"/>
    <hyperlink ref="A179" r:id="rId177" xr:uid="{ED1387EE-7483-44C0-B1DB-E050F87327A7}"/>
    <hyperlink ref="A180" r:id="rId178" xr:uid="{70ACD6BE-EFFE-4806-ACE2-CA599BC31365}"/>
    <hyperlink ref="A181" r:id="rId179" xr:uid="{267069F9-0FD7-4F58-8FD4-F176EA9DF730}"/>
    <hyperlink ref="A182" r:id="rId180" xr:uid="{0FC9B4E0-3A45-461B-8B0C-517EED6A9C4C}"/>
    <hyperlink ref="A183" r:id="rId181" xr:uid="{2C3E2A8E-5729-433B-8284-4DD40A8B30AF}"/>
    <hyperlink ref="A184" r:id="rId182" xr:uid="{E88A9155-0459-4700-AF67-3D0B347EB322}"/>
    <hyperlink ref="A185" r:id="rId183" xr:uid="{3A8419BF-CF8A-42DE-87EC-1E6894055ACE}"/>
    <hyperlink ref="A186" r:id="rId184" xr:uid="{251E1B85-D23C-4E39-B2C6-B6970602E294}"/>
    <hyperlink ref="A187" r:id="rId185" xr:uid="{DDADDA06-B7B5-4F48-9F61-AB10ED0FB3E2}"/>
    <hyperlink ref="A188" r:id="rId186" xr:uid="{74F4DD2B-448E-4140-9BC6-BAE37172935D}"/>
    <hyperlink ref="A189" r:id="rId187" xr:uid="{947FBC11-F5F1-4BE4-9B4B-5E5EC3491E74}"/>
    <hyperlink ref="A190" r:id="rId188" xr:uid="{BF66A73B-12DA-4C9E-9881-81B3B06BC73F}"/>
    <hyperlink ref="A191" r:id="rId189" xr:uid="{4389B39E-DDC2-4144-81E5-D997E57EA870}"/>
    <hyperlink ref="A192" r:id="rId190" xr:uid="{4213F666-8C02-477C-8FF8-FAE0606D4FBC}"/>
    <hyperlink ref="A193" r:id="rId191" xr:uid="{B4945D41-203B-42B0-87A1-A325A399879B}"/>
    <hyperlink ref="A194" r:id="rId192" xr:uid="{B7743809-E1C1-4538-8947-04E0608DB77A}"/>
    <hyperlink ref="A195" r:id="rId193" xr:uid="{F2AD1A5C-0753-47F4-AD47-6D9E09949235}"/>
    <hyperlink ref="A196" r:id="rId194" xr:uid="{DC7BA56A-0D28-48DC-8781-7CA028C59AE8}"/>
    <hyperlink ref="A197" r:id="rId195" xr:uid="{3C9736D0-D2C4-4EAF-A55D-8A1F0062075E}"/>
    <hyperlink ref="A198" r:id="rId196" xr:uid="{9E1B9C23-B0FB-46EE-ADE0-621511EBF6EB}"/>
    <hyperlink ref="A199" r:id="rId197" xr:uid="{BEBAACBF-CA51-43D5-BD09-3E0F2CE83813}"/>
    <hyperlink ref="A200" r:id="rId198" xr:uid="{9AED1058-3671-40D0-B168-371A4DBB7A2C}"/>
    <hyperlink ref="A201" r:id="rId199" xr:uid="{11CE9E37-945D-483F-95CD-54DCCEC0AC11}"/>
    <hyperlink ref="A202" r:id="rId200" xr:uid="{A67613A6-FF56-4E1F-AF67-31109063759D}"/>
    <hyperlink ref="A203" r:id="rId201" xr:uid="{47B50936-784F-45B7-B267-F1E939DF234F}"/>
    <hyperlink ref="A204" r:id="rId202" xr:uid="{3C8F7DBF-807D-41C9-9460-C83998C43422}"/>
    <hyperlink ref="A205" r:id="rId203" xr:uid="{4F7E72BC-1A0E-41C7-B612-5F11B84581F4}"/>
    <hyperlink ref="A206" r:id="rId204" xr:uid="{CA76E232-E24B-418F-8D57-B6367D9C4FC0}"/>
    <hyperlink ref="A207" r:id="rId205" xr:uid="{4ADE3F12-89F9-4F5A-9616-4B1458443C12}"/>
    <hyperlink ref="A208" r:id="rId206" xr:uid="{28937A24-E805-45C8-B596-EA10E33C21B5}"/>
    <hyperlink ref="A209" r:id="rId207" xr:uid="{875E8E5B-2129-4BD0-81E7-9C2CD1067655}"/>
    <hyperlink ref="A210" r:id="rId208" xr:uid="{6A49A0D4-EFB0-4D22-8E1C-1D93CBD6D140}"/>
    <hyperlink ref="A211" r:id="rId209" xr:uid="{55EC7752-B13B-4058-8F76-17601BDA5ADF}"/>
    <hyperlink ref="A212" r:id="rId210" xr:uid="{72767034-0E1A-42B8-AB7A-DD0D3FA6CFD2}"/>
    <hyperlink ref="A213" r:id="rId211" xr:uid="{65397464-5462-4DB8-8D4D-173D786316E2}"/>
    <hyperlink ref="A214" r:id="rId212" xr:uid="{6701C8BF-C6BC-4A3F-AB25-8212B6FC151E}"/>
    <hyperlink ref="A215" r:id="rId213" xr:uid="{8A9C3087-3A92-4695-8FBB-E0820683FC51}"/>
    <hyperlink ref="A216" r:id="rId214" xr:uid="{98659667-051C-4203-9919-F7ACD7352438}"/>
    <hyperlink ref="A217" r:id="rId215" xr:uid="{7B0F4856-895B-422D-83EB-42D7B18BDC76}"/>
    <hyperlink ref="A218" r:id="rId216" xr:uid="{F9E6E0E4-9DA7-4922-BF22-46AC77DEC208}"/>
    <hyperlink ref="A219" r:id="rId217" xr:uid="{CD5B3373-4382-43E8-8436-D43E9FF8BB2F}"/>
    <hyperlink ref="A220" r:id="rId218" xr:uid="{6DB306FB-5307-41AA-99F4-EFDF6EA9D61B}"/>
    <hyperlink ref="A221" r:id="rId219" xr:uid="{8C4FEAFB-3F51-45D8-8610-2D9793A7D3E0}"/>
    <hyperlink ref="A222" r:id="rId220" xr:uid="{F3C4420C-ABE4-4CF5-9B3A-5C285967B978}"/>
    <hyperlink ref="A223" r:id="rId221" xr:uid="{2C9C420E-C18F-460F-AA4B-18A34A6AEA8A}"/>
    <hyperlink ref="A224" r:id="rId222" xr:uid="{A534770E-AA65-4E19-A8F0-2C64ADCA60AC}"/>
    <hyperlink ref="A225" r:id="rId223" xr:uid="{9312ED78-D345-41EC-AB56-6F93FB390ABB}"/>
    <hyperlink ref="A226" r:id="rId224" xr:uid="{82B74850-60DB-49A7-89E1-B8D7FDACFAB1}"/>
    <hyperlink ref="A227" r:id="rId225" xr:uid="{864B5F44-1E49-4945-A93B-6D560A0C9868}"/>
    <hyperlink ref="A228" r:id="rId226" xr:uid="{2E89F6BC-6EDD-431E-9261-D9DB04172490}"/>
    <hyperlink ref="A229" r:id="rId227" xr:uid="{32D90DA8-CCBF-4EB4-9B13-08DE01ECB642}"/>
    <hyperlink ref="A230" r:id="rId228" xr:uid="{0DACCACE-7B68-4FD4-AFBF-CA5282CD2FCD}"/>
    <hyperlink ref="A231" r:id="rId229" xr:uid="{6850FA7C-AE80-4156-9D0B-EF4281C61F4D}"/>
    <hyperlink ref="A232" r:id="rId230" xr:uid="{5FC3B7BA-C0BA-4D20-B384-44347DEEA64F}"/>
    <hyperlink ref="A233" r:id="rId231" xr:uid="{8A06C8CF-CDE1-4A37-A185-880F248EE3F1}"/>
    <hyperlink ref="A234" r:id="rId232" xr:uid="{1B6277B6-177A-463A-95DC-702766D41EFC}"/>
    <hyperlink ref="A235" r:id="rId233" xr:uid="{7795609F-5391-47A6-8BF8-B61B2C035F9A}"/>
    <hyperlink ref="A236" r:id="rId234" xr:uid="{4C8E23E7-405F-4230-8978-510C68C0A2BD}"/>
    <hyperlink ref="A237" r:id="rId235" xr:uid="{BDC46D84-5EBD-4914-A18E-1789D491038B}"/>
    <hyperlink ref="A238" r:id="rId236" xr:uid="{E60F581E-BC36-4B3D-857C-A57725733E31}"/>
    <hyperlink ref="A239" r:id="rId237" xr:uid="{FF847A8D-20B5-403F-92DF-29D2066162DB}"/>
    <hyperlink ref="A240" r:id="rId238" xr:uid="{4B884452-0FA3-404A-8AA7-B0AE163DB1E1}"/>
    <hyperlink ref="A241" r:id="rId239" xr:uid="{7F0607D5-7725-4DA7-95D4-06E714C2DE1C}"/>
    <hyperlink ref="A242" r:id="rId240" xr:uid="{B12A093F-0BA9-4EF6-91E0-30A091017016}"/>
    <hyperlink ref="A243" r:id="rId241" xr:uid="{FD0805E8-66A5-477A-8B18-0B752689E313}"/>
    <hyperlink ref="A244" r:id="rId242" xr:uid="{2A9AF081-D346-4B22-B112-F0917DC174BA}"/>
    <hyperlink ref="A245" r:id="rId243" xr:uid="{D1708CFC-8F99-4197-AF70-AC09E678B254}"/>
    <hyperlink ref="A246" r:id="rId244" xr:uid="{5E49B5A5-EEF8-4B19-A700-54CABA8DFCAD}"/>
    <hyperlink ref="A247" r:id="rId245" xr:uid="{BE770F16-1FED-4F38-A5F5-5FDA8EB3A8A6}"/>
    <hyperlink ref="A248" r:id="rId246" xr:uid="{ACA78DE3-1753-4651-A948-288EE3453169}"/>
    <hyperlink ref="A249" r:id="rId247" xr:uid="{9BE3B382-1E70-4EC7-9D36-B7F7142BF500}"/>
    <hyperlink ref="A250" r:id="rId248" xr:uid="{2DE241EE-531C-4769-9BF6-5AFF93F8F9F7}"/>
    <hyperlink ref="A251" r:id="rId249" xr:uid="{72808DDC-F4AB-4C72-B8D4-0E8DAC2A4314}"/>
    <hyperlink ref="A252" r:id="rId250" xr:uid="{73B84288-69BE-4E7C-9954-55F64B5C668A}"/>
    <hyperlink ref="A253" r:id="rId251" xr:uid="{4D1F4C02-B598-4B4D-8123-755D35EE5114}"/>
    <hyperlink ref="A254" r:id="rId252" xr:uid="{29293AC6-2CBD-4C27-AD47-7300CC14E2D8}"/>
    <hyperlink ref="A255" r:id="rId253" xr:uid="{F6C8D219-5710-4030-9CAE-32727700C182}"/>
    <hyperlink ref="A256" r:id="rId254" xr:uid="{920C9F7F-DEA3-4193-97ED-98131A086C46}"/>
    <hyperlink ref="A257" r:id="rId255" xr:uid="{15A3ACDE-3537-43DB-98C8-552F17445825}"/>
    <hyperlink ref="A258" r:id="rId256" xr:uid="{5FE5ED89-5686-4CEE-A4D1-FE96AF33258F}"/>
    <hyperlink ref="A259" r:id="rId257" xr:uid="{4080605E-DAB7-4858-8011-ECBAE56A5EB0}"/>
    <hyperlink ref="A260" r:id="rId258" xr:uid="{06FC6EBA-A923-4DBA-BECA-D5D8CC7DFC42}"/>
    <hyperlink ref="A261" r:id="rId259" xr:uid="{5121668C-9377-48F1-9C0F-57AC068DBBDA}"/>
    <hyperlink ref="A262" r:id="rId260" xr:uid="{AAE4E0C4-93B0-41B4-9E74-C14BE6B78A1F}"/>
    <hyperlink ref="A263" r:id="rId261" xr:uid="{C21B1DE9-EA21-4FB9-94C2-9CED1886A2B3}"/>
    <hyperlink ref="A264" r:id="rId262" xr:uid="{60C0FB18-C461-40FF-A5A2-8EB61903A06B}"/>
    <hyperlink ref="A265" r:id="rId263" xr:uid="{0C11798D-C86D-4AC2-BFE0-09F9FC870678}"/>
    <hyperlink ref="A266" r:id="rId264" xr:uid="{4E0CCFC4-74A4-4D9E-908B-12489870BC65}"/>
    <hyperlink ref="A267" r:id="rId265" xr:uid="{6FE0A9E5-732B-433A-953C-CA825A7FBF02}"/>
    <hyperlink ref="A268" r:id="rId266" xr:uid="{2E2257D1-630E-4792-A975-E7930D05D023}"/>
    <hyperlink ref="A269" r:id="rId267" xr:uid="{8F6A8FC6-FAC9-4DF8-95F2-F7ECF5E34A6C}"/>
    <hyperlink ref="A270" r:id="rId268" xr:uid="{0FFE151B-F8CD-423E-86DA-46D8B07385C2}"/>
    <hyperlink ref="A271" r:id="rId269" xr:uid="{C399EA86-B257-4C2F-B391-9A6EC74F7ACB}"/>
    <hyperlink ref="A272" r:id="rId270" xr:uid="{86606291-A146-4B2E-A87B-307FFC5BAC9D}"/>
    <hyperlink ref="A273" r:id="rId271" xr:uid="{7FB6723A-BFCE-43E4-A028-B1B7CCD71087}"/>
    <hyperlink ref="A274" r:id="rId272" xr:uid="{7D09600F-4436-4E39-A18E-5F243D6D92F2}"/>
    <hyperlink ref="A275" r:id="rId273" xr:uid="{997FAF52-B915-4B4E-A743-F60BDCD08CEB}"/>
    <hyperlink ref="A276" r:id="rId274" xr:uid="{0E8A0EC0-6299-4FFA-8456-42F5FF37BF55}"/>
    <hyperlink ref="A277" r:id="rId275" xr:uid="{54D436A8-985A-4E6F-BE59-0022980E9722}"/>
    <hyperlink ref="A278" r:id="rId276" xr:uid="{3F9529E6-58C9-4140-81ED-EC466CFF53B4}"/>
    <hyperlink ref="A279" r:id="rId277" xr:uid="{01C1C213-006A-4AF1-957F-2CB05F2B869D}"/>
    <hyperlink ref="A280" r:id="rId278" xr:uid="{90A002AB-9473-4B8F-81E7-1A924398CFBA}"/>
    <hyperlink ref="A281" r:id="rId279" xr:uid="{70655710-F634-4385-9FB9-0948EFC9EF2A}"/>
    <hyperlink ref="A282" r:id="rId280" xr:uid="{5A284533-121D-49BA-A391-D39DAA0F298E}"/>
    <hyperlink ref="A283" r:id="rId281" xr:uid="{6C56DAB0-93A3-426A-8A6E-67F588A42B57}"/>
    <hyperlink ref="A284" r:id="rId282" xr:uid="{19554DCC-4BC2-4CA7-B8CC-263F395ABD06}"/>
    <hyperlink ref="A285" r:id="rId283" xr:uid="{2986D517-F5B0-4834-B354-24DA0133D529}"/>
    <hyperlink ref="A286" r:id="rId284" xr:uid="{0694A0CE-8DD3-4B10-9168-72FF2D130409}"/>
    <hyperlink ref="A287" r:id="rId285" xr:uid="{C254D168-77BF-4912-9F17-530534BE0550}"/>
    <hyperlink ref="A288" r:id="rId286" xr:uid="{06A38DD5-84A1-4C62-976D-626519933578}"/>
    <hyperlink ref="A289" r:id="rId287" xr:uid="{E304C78F-5CEB-4339-AA8D-C357541AD316}"/>
    <hyperlink ref="A290" r:id="rId288" xr:uid="{480786DC-01D2-41E4-8BF5-968F22CA1359}"/>
    <hyperlink ref="A291" r:id="rId289" xr:uid="{FFA4C48B-379C-42D5-B70A-0430CCC36821}"/>
    <hyperlink ref="A292" r:id="rId290" xr:uid="{5769F3CE-8243-4B3C-AFD7-CCBC24A6FDCC}"/>
    <hyperlink ref="A293" r:id="rId291" xr:uid="{A172C69B-EC5E-49B6-9DA9-BBF3137A5951}"/>
    <hyperlink ref="A294" r:id="rId292" xr:uid="{41377B96-704A-497A-AF4B-7B149C401EE9}"/>
    <hyperlink ref="A295" r:id="rId293" xr:uid="{3E64A8AD-9BED-4B0F-99BF-CE92871D9E45}"/>
    <hyperlink ref="A296" r:id="rId294" xr:uid="{511E6A54-AEE2-415F-AF24-F212AE9A741A}"/>
    <hyperlink ref="A297" r:id="rId295" xr:uid="{E7D26616-2F8C-4E4D-88D8-217E1998C6F1}"/>
    <hyperlink ref="A298" r:id="rId296" xr:uid="{5CF62C4B-9DFF-4BB7-B1C3-7A3C9B0E12E0}"/>
    <hyperlink ref="A299" r:id="rId297" xr:uid="{EE974856-EB9A-451C-BE80-81D82A2DCB71}"/>
    <hyperlink ref="A300" r:id="rId298" xr:uid="{632EFA25-8F95-43AE-B441-57FE664B7864}"/>
    <hyperlink ref="A301" r:id="rId299" xr:uid="{D3C08AFC-E673-4D91-BF2E-4BB9AB53637E}"/>
    <hyperlink ref="A302" r:id="rId300" xr:uid="{7E408EAC-255F-43AF-B1BF-BBF88AC15414}"/>
    <hyperlink ref="A303" r:id="rId301" xr:uid="{AED5EB29-0FF7-468F-B756-6CF86A6AD601}"/>
    <hyperlink ref="A304" r:id="rId302" xr:uid="{6C092067-337A-466C-9B6F-D3E47CEA5F3F}"/>
    <hyperlink ref="A305" r:id="rId303" xr:uid="{8002C95F-0536-479B-970B-D9EFCBB22DA8}"/>
    <hyperlink ref="A306" r:id="rId304" xr:uid="{43A34CF1-FECE-410F-A9D6-4685E1E08200}"/>
    <hyperlink ref="A307" r:id="rId305" xr:uid="{574969C2-7CE7-4922-BB61-F941DC4867B6}"/>
    <hyperlink ref="A308" r:id="rId306" xr:uid="{2BD71C99-3D71-4642-BA3F-38B8281ADDEE}"/>
    <hyperlink ref="A309" r:id="rId307" xr:uid="{E3DA8735-8CEE-44CC-A034-42F70A424772}"/>
    <hyperlink ref="A310" r:id="rId308" xr:uid="{03BB326F-1452-40A4-BB72-D02C7E1B0FB7}"/>
    <hyperlink ref="A311" r:id="rId309" xr:uid="{1724F4CB-16BC-4B29-86AD-3D4D2E775726}"/>
    <hyperlink ref="A312" r:id="rId310" xr:uid="{22EFA061-CE7D-4DC9-B755-81BA95900E57}"/>
    <hyperlink ref="A313" r:id="rId311" xr:uid="{D1A2CB6D-136D-4823-A090-0B17C910C8C2}"/>
    <hyperlink ref="A314" r:id="rId312" xr:uid="{5B9DDF38-A387-4D36-AEF3-CCA4FA3F1F84}"/>
    <hyperlink ref="A315" r:id="rId313" xr:uid="{6A58E208-543D-45B7-9728-B352B59FF166}"/>
    <hyperlink ref="A316" r:id="rId314" xr:uid="{A999FC1E-2D74-4686-89A1-82F647D6CECB}"/>
    <hyperlink ref="A317" r:id="rId315" xr:uid="{A04CEFB5-5D89-4509-8FEB-2553B895A2F6}"/>
    <hyperlink ref="A318" r:id="rId316" xr:uid="{3AF0C9A3-8E37-42C7-928B-AFD5D0940476}"/>
    <hyperlink ref="A319" r:id="rId317" xr:uid="{3F537358-9AC0-4273-95F7-BB498B1BE428}"/>
    <hyperlink ref="A320" r:id="rId318" xr:uid="{69B2FD5D-0D6C-4F3E-BB06-609D084BA1F2}"/>
    <hyperlink ref="A321" r:id="rId319" xr:uid="{C0FC2BC1-5931-4718-AB45-BE36254EB662}"/>
    <hyperlink ref="A322" r:id="rId320" xr:uid="{EE87B2D0-CBFB-46A2-BC8A-F67DC1DA2636}"/>
    <hyperlink ref="A323" r:id="rId321" xr:uid="{8C8FA342-3696-4D74-9CC6-165E04286D25}"/>
    <hyperlink ref="A324" r:id="rId322" xr:uid="{FF8C2835-BA4A-4290-B203-B8D17F0C0074}"/>
    <hyperlink ref="A325" r:id="rId323" xr:uid="{3C41C363-81CE-4C4D-A887-D46437DD2F67}"/>
    <hyperlink ref="A326" r:id="rId324" xr:uid="{FF17E69E-AF65-4A17-A0B8-733F1D74369B}"/>
    <hyperlink ref="A327" r:id="rId325" xr:uid="{139A653E-C880-4AE8-9864-D785CE3E6BCC}"/>
    <hyperlink ref="A328" r:id="rId326" xr:uid="{5AB5EA33-BCA8-4195-9E0C-F052D980925D}"/>
    <hyperlink ref="A329" r:id="rId327" xr:uid="{D60680D6-A9A6-4F40-964B-C438A9688F94}"/>
    <hyperlink ref="A330" r:id="rId328" xr:uid="{80CF7AC3-58F6-41C9-93D3-776D8772B7D2}"/>
    <hyperlink ref="A331" r:id="rId329" xr:uid="{7DD0AD73-EEE0-4745-A2DB-5C689D36D00A}"/>
    <hyperlink ref="A332" r:id="rId330" xr:uid="{EAE315D9-6973-4ABF-8592-78ED07BDCD0D}"/>
    <hyperlink ref="A333" r:id="rId331" xr:uid="{177E94FC-5B7C-4D40-8D73-CDF2FFF7B3B3}"/>
    <hyperlink ref="A334" r:id="rId332" xr:uid="{60AD6973-9507-478F-8B3C-E8BDF4984F46}"/>
    <hyperlink ref="A335" r:id="rId333" xr:uid="{4530CFF9-2F74-4D29-B6CC-C069A3E87D7A}"/>
    <hyperlink ref="A336" r:id="rId334" xr:uid="{3EB3F699-423E-4343-9BAF-21A1EE3E564F}"/>
    <hyperlink ref="A337" r:id="rId335" xr:uid="{C450383C-991A-4637-B081-FBB412DC6B0C}"/>
    <hyperlink ref="A338" r:id="rId336" xr:uid="{87E5DC82-5116-4461-AAB1-D6162C9CAC73}"/>
    <hyperlink ref="A339" r:id="rId337" xr:uid="{29A61F12-0BD6-4DAA-88D3-5B41BF2F644A}"/>
    <hyperlink ref="A340" r:id="rId338" xr:uid="{05F6EC95-F535-4022-BBC1-68CCF9CDCAE6}"/>
    <hyperlink ref="A341" r:id="rId339" xr:uid="{A54CD405-DC8A-4642-B0DF-658C387C2829}"/>
    <hyperlink ref="A342" r:id="rId340" xr:uid="{6D406924-A682-4A4B-899C-A87A5A139D9E}"/>
    <hyperlink ref="A343" r:id="rId341" xr:uid="{A4ED1A58-16E2-4E4F-8215-4DF390BE1C86}"/>
    <hyperlink ref="A344" r:id="rId342" xr:uid="{CEC9379D-FF0D-492F-A770-105F2AF67756}"/>
    <hyperlink ref="A345" r:id="rId343" xr:uid="{FB66393A-FE30-43AD-B702-BC6DFEDEDF43}"/>
    <hyperlink ref="A346" r:id="rId344" xr:uid="{BC9C2C4D-6BD2-4F92-874C-AD5C4502DB96}"/>
    <hyperlink ref="A347" r:id="rId345" xr:uid="{DE4CB4EF-0AE7-4BFB-8F78-17FEB36128BC}"/>
    <hyperlink ref="A348" r:id="rId346" xr:uid="{9F0B70B9-99DD-4DA5-8618-79AA9A3E309C}"/>
    <hyperlink ref="A349" r:id="rId347" xr:uid="{D4188214-4056-4E4D-9DB2-FF75BDC2511A}"/>
    <hyperlink ref="A350" r:id="rId348" xr:uid="{507BF7AA-FB91-4C4E-A146-5DAD0B04D436}"/>
    <hyperlink ref="A351" r:id="rId349" xr:uid="{AE85807B-8649-43FD-857E-AE6F3F23F7DA}"/>
    <hyperlink ref="A352" r:id="rId350" xr:uid="{F40F5F61-7A73-433A-8F8E-338685B1F58C}"/>
    <hyperlink ref="A353" r:id="rId351" xr:uid="{D4468E67-5B63-4B60-9D9A-C13AF856B300}"/>
    <hyperlink ref="A354" r:id="rId352" xr:uid="{E1C75B77-43EF-4C4A-9E21-E5784EE2FE9A}"/>
    <hyperlink ref="A355" r:id="rId353" xr:uid="{8F2A9CF3-2A61-4DA3-96B2-E121E0CC87F3}"/>
    <hyperlink ref="A356" r:id="rId354" xr:uid="{6C2410F6-C1AF-475D-BF07-C016F9E18966}"/>
    <hyperlink ref="A357" r:id="rId355" xr:uid="{BF9D7520-4C96-4013-A83D-AF1276377846}"/>
    <hyperlink ref="A358" r:id="rId356" xr:uid="{9E534905-729B-4A01-8D8D-A54C02BFC116}"/>
    <hyperlink ref="A359" r:id="rId357" xr:uid="{5FF50643-3E8A-447D-B4E4-D4E0ACF545D3}"/>
    <hyperlink ref="A360" r:id="rId358" xr:uid="{0CC7FC17-6AF1-4887-8E7F-BB318C9DF20F}"/>
    <hyperlink ref="A361" r:id="rId359" xr:uid="{E140A06D-E548-47D1-8E30-D71B192BE5E0}"/>
    <hyperlink ref="A362" r:id="rId360" xr:uid="{00B44DDA-00E7-401A-8C7F-105AD96A3B7C}"/>
    <hyperlink ref="A363" r:id="rId361" xr:uid="{8D1B25BE-0E17-4BE6-8CDC-85294DF0D066}"/>
    <hyperlink ref="A364" r:id="rId362" xr:uid="{54AA357B-D693-4897-A8FC-CE55509BDDF4}"/>
    <hyperlink ref="A365" r:id="rId363" xr:uid="{25FFC5C7-47AF-4854-A4E6-814D2181627D}"/>
    <hyperlink ref="A366" r:id="rId364" xr:uid="{7B7BEEC6-785F-4530-90D2-4907D82C8B21}"/>
    <hyperlink ref="A367" r:id="rId365" xr:uid="{F75564E7-C960-4065-89A8-357C445BF2CA}"/>
    <hyperlink ref="A368" r:id="rId366" xr:uid="{84E916B0-9A35-4729-89F0-AD1083D03701}"/>
    <hyperlink ref="A369" r:id="rId367" xr:uid="{BCE9FF1F-F4E3-41C5-97B5-C9113BBCB883}"/>
    <hyperlink ref="A370" r:id="rId368" xr:uid="{37129DC5-4827-4CDB-85ED-211B88115B82}"/>
    <hyperlink ref="A371" r:id="rId369" xr:uid="{8697ADFE-F869-42CE-AD03-E939CCBD55AD}"/>
    <hyperlink ref="A372" r:id="rId370" xr:uid="{9CA4D3FB-35D0-4201-99BF-24B3E2961389}"/>
    <hyperlink ref="A373" r:id="rId371" xr:uid="{2EC46B08-AADF-48AB-8A45-680B95F69477}"/>
    <hyperlink ref="A374" r:id="rId372" xr:uid="{6C65C9D4-D221-49D7-A610-27581EEC7A01}"/>
    <hyperlink ref="A375" r:id="rId373" xr:uid="{8D099545-0EB7-4154-A727-DB0E3404CF98}"/>
    <hyperlink ref="A376" r:id="rId374" xr:uid="{D1096731-25C5-41C8-BAB6-40F34851B260}"/>
    <hyperlink ref="A377" r:id="rId375" xr:uid="{AE96FA0A-40A8-4A05-8054-4F98334C45E6}"/>
    <hyperlink ref="A378" r:id="rId376" xr:uid="{5AA86CBD-7ACB-46A5-B732-D8A0CFEDA483}"/>
    <hyperlink ref="A379" r:id="rId377" xr:uid="{54FA2C7A-691D-425A-A867-6252A1570C5F}"/>
    <hyperlink ref="A380" r:id="rId378" xr:uid="{8D4A8217-73E0-4F77-AB26-03A7C1D96BE0}"/>
    <hyperlink ref="A381" r:id="rId379" xr:uid="{9D9120C1-EA5D-4B6D-BE7F-E46C047F3D1F}"/>
    <hyperlink ref="A382" r:id="rId380" xr:uid="{D96BB0C3-AEF2-4C83-B64A-C20F72462DB6}"/>
    <hyperlink ref="A383" r:id="rId381" xr:uid="{B7584C14-6786-4688-BAAA-97A7B501975A}"/>
    <hyperlink ref="A384" r:id="rId382" xr:uid="{6B79D2C2-DE14-4AC0-84F4-0721CC2DE8BD}"/>
    <hyperlink ref="A385" r:id="rId383" xr:uid="{3FFDC521-24E7-4398-AE2A-2DA20ABEE96B}"/>
    <hyperlink ref="A386" r:id="rId384" xr:uid="{44DD44D0-79CD-439B-AE89-B089E39FA4BA}"/>
    <hyperlink ref="A387" r:id="rId385" xr:uid="{C833AF9A-769A-4502-9017-2601088DE018}"/>
    <hyperlink ref="A388" r:id="rId386" xr:uid="{7D223AFA-6AC3-4CAE-9404-DBD9BB2477B2}"/>
    <hyperlink ref="A389" r:id="rId387" xr:uid="{871DF8A9-1648-4CF5-85A6-D587E168DA82}"/>
    <hyperlink ref="A390" r:id="rId388" xr:uid="{A1D41E2E-0F00-498F-BF86-1E3E462E6FBF}"/>
    <hyperlink ref="A391" r:id="rId389" xr:uid="{0B9FDD7D-9EF6-471F-B987-8220A5E670AE}"/>
    <hyperlink ref="A392" r:id="rId390" xr:uid="{ABCF62B2-A8B5-4E9C-806F-FC5BAC0086BD}"/>
    <hyperlink ref="A393" r:id="rId391" xr:uid="{A539C919-AD50-4504-B749-3DED7301D756}"/>
    <hyperlink ref="A394" r:id="rId392" xr:uid="{1551909D-66D6-43AD-B598-52A49FA60907}"/>
    <hyperlink ref="A395" r:id="rId393" xr:uid="{3CA4F282-F337-4BF0-8148-9C5190DB9800}"/>
    <hyperlink ref="A396" r:id="rId394" xr:uid="{6A969234-EA44-4A41-A2C9-D593C2CE61FE}"/>
    <hyperlink ref="A397" r:id="rId395" xr:uid="{808BAC4B-A3AE-4F26-B0E9-C07F26147A6B}"/>
    <hyperlink ref="A398" r:id="rId396" xr:uid="{E19DA0E8-3312-4148-A172-01E43D2FFE9F}"/>
    <hyperlink ref="A399" r:id="rId397" xr:uid="{F4EB503F-E830-4DB5-84A9-87EE99BE3C4B}"/>
    <hyperlink ref="A400" r:id="rId398" xr:uid="{21AB6BEF-E25D-4E28-98A6-4C74A634D515}"/>
    <hyperlink ref="A401" r:id="rId399" xr:uid="{624BD0B4-A618-472D-AAE9-ACFFC4D81F15}"/>
    <hyperlink ref="A402" r:id="rId400" xr:uid="{B3511364-54F9-454B-B3AB-6F61447A1129}"/>
    <hyperlink ref="A403" r:id="rId401" xr:uid="{E45F288B-538F-40B7-9DF9-651A720DA7F5}"/>
    <hyperlink ref="A404" r:id="rId402" xr:uid="{E57646F4-FF9E-4C0C-A163-D14ECC14C377}"/>
    <hyperlink ref="A405" r:id="rId403" xr:uid="{E1FCA5BC-1577-4755-9AFC-E2B21D8A4BAB}"/>
    <hyperlink ref="A406" r:id="rId404" xr:uid="{A8D55125-6FC7-4D8A-AD86-243BCDA3AF46}"/>
    <hyperlink ref="A407" r:id="rId405" xr:uid="{049D1A09-5A4D-4D78-80C1-087751E4FCB6}"/>
    <hyperlink ref="A408" r:id="rId406" xr:uid="{CBF25317-495E-4DBF-970F-E1F641E73DAE}"/>
    <hyperlink ref="A409" r:id="rId407" xr:uid="{766DE121-C944-42FB-AACF-9E17A12573A6}"/>
    <hyperlink ref="A410" r:id="rId408" xr:uid="{B7F8133B-02E6-46AB-AD6E-ED19D518A842}"/>
    <hyperlink ref="A411" r:id="rId409" xr:uid="{A4473AF7-CC6B-4ED0-A61C-4F01DE7B41F6}"/>
    <hyperlink ref="A412" r:id="rId410" xr:uid="{86D3A10D-AD74-48BC-84D5-04B48A1EDFD8}"/>
    <hyperlink ref="A413" r:id="rId411" xr:uid="{F6FB967F-4215-4979-8C2C-581D366EC0E1}"/>
    <hyperlink ref="A414" r:id="rId412" xr:uid="{09ACB4A1-7C9F-4314-B889-3C193F1F6899}"/>
    <hyperlink ref="A415" r:id="rId413" xr:uid="{BA828E29-8741-4FDA-BEC3-27ECE9FAB0A5}"/>
    <hyperlink ref="A416" r:id="rId414" xr:uid="{EC52450B-C431-4B43-83F1-8231B7BBB4EE}"/>
    <hyperlink ref="A417" r:id="rId415" xr:uid="{006063BB-7575-4C13-B325-FFF4DCF83E3A}"/>
    <hyperlink ref="A418" r:id="rId416" xr:uid="{C6D9930C-9CAB-4FE7-9344-8CD816734075}"/>
    <hyperlink ref="A419" r:id="rId417" xr:uid="{A76B0E2C-67E3-428E-9250-A3AC05998823}"/>
    <hyperlink ref="A420" r:id="rId418" xr:uid="{377EC381-0081-4E60-9ECD-7FF686DA2EC2}"/>
    <hyperlink ref="A421" r:id="rId419" xr:uid="{6EE95C9A-68DE-4C79-B42C-A786EE2EA15B}"/>
    <hyperlink ref="A422" r:id="rId420" xr:uid="{6FDF7415-3B06-472C-9E87-F4F17C8088B5}"/>
    <hyperlink ref="A423" r:id="rId421" xr:uid="{E0C422C2-4009-43F3-B88F-57DA91471DD3}"/>
    <hyperlink ref="A424" r:id="rId422" xr:uid="{6AE4479C-709E-4BF6-85A9-7A1AFBED20BB}"/>
    <hyperlink ref="A425" r:id="rId423" xr:uid="{F4B96A68-E9FC-49FE-BC84-C68288C4BC19}"/>
    <hyperlink ref="A426" r:id="rId424" xr:uid="{0EDAB73A-8ED2-4524-BF91-D2F3A093858E}"/>
    <hyperlink ref="A427" r:id="rId425" xr:uid="{4319597E-D1DB-48DE-BD30-847C8B3E6203}"/>
    <hyperlink ref="A428" r:id="rId426" xr:uid="{F183FC29-B89A-4BE9-8F2A-7BFEC1266D7B}"/>
    <hyperlink ref="A429" r:id="rId427" xr:uid="{BFEAE1F9-6834-42F0-A204-BDCC18E28802}"/>
    <hyperlink ref="A430" r:id="rId428" xr:uid="{21E7E208-71CF-48C6-A937-0BC077E050C3}"/>
    <hyperlink ref="A431" r:id="rId429" xr:uid="{58EA6012-23C0-4ADE-B634-A66E7ECBA766}"/>
    <hyperlink ref="A432" r:id="rId430" xr:uid="{56D4CBA1-4CDE-4812-BCA3-AAB251658564}"/>
    <hyperlink ref="A433" r:id="rId431" xr:uid="{31202F6E-2110-47BF-A0BB-33F88420B7AB}"/>
    <hyperlink ref="A434" r:id="rId432" xr:uid="{1EA8887C-A9B7-4A32-A735-DCB2A3A7A6B2}"/>
    <hyperlink ref="A435" r:id="rId433" xr:uid="{2AC79876-8DB2-47EE-B636-8744248E2969}"/>
    <hyperlink ref="A436" r:id="rId434" xr:uid="{3088C150-4545-41D8-B225-99469F31D4F8}"/>
    <hyperlink ref="A437" r:id="rId435" xr:uid="{A7CFFE3C-4267-4710-9CCD-3BC32ED796BD}"/>
    <hyperlink ref="A438" r:id="rId436" xr:uid="{91F4C0C4-37AA-4237-8774-EAAC226CD334}"/>
    <hyperlink ref="A439" r:id="rId437" xr:uid="{DDB8BC7A-A153-465C-90B8-1E98EE32EE1E}"/>
    <hyperlink ref="A440" r:id="rId438" xr:uid="{E6E20EC0-DD43-4D15-9CB7-DD09BDDEB88A}"/>
    <hyperlink ref="A441" r:id="rId439" xr:uid="{69120A74-70C3-447A-863C-76412D85EAF5}"/>
    <hyperlink ref="A442" r:id="rId440" xr:uid="{4E00E2DD-C61B-4453-8961-0CDCAAE22C29}"/>
    <hyperlink ref="A443" r:id="rId441" xr:uid="{3BB5372E-C7F5-4C12-9043-57DBFBBF024C}"/>
    <hyperlink ref="A444" r:id="rId442" xr:uid="{37F9B01B-494A-4A80-817D-10E00CDE464E}"/>
    <hyperlink ref="A445" r:id="rId443" xr:uid="{F3D84891-E7EC-42CE-8148-495AB114FE66}"/>
    <hyperlink ref="A446" r:id="rId444" xr:uid="{B235FA74-01F5-46F8-B139-A1FE37A3C36A}"/>
    <hyperlink ref="A447" r:id="rId445" xr:uid="{7005B29A-6AA9-46FF-A4A9-1E433ED69515}"/>
    <hyperlink ref="A448" r:id="rId446" xr:uid="{6225D6D2-6FB4-42EF-8A06-C83C886AAFD5}"/>
    <hyperlink ref="A449" r:id="rId447" xr:uid="{50017D72-B015-4EC6-BCC0-5FFEC5B85953}"/>
    <hyperlink ref="A450" r:id="rId448" xr:uid="{90835DCF-6300-4B97-854D-3F96619EB8CA}"/>
    <hyperlink ref="A451" r:id="rId449" xr:uid="{194E0F3E-6950-46AF-8EE2-BBE82947BAE1}"/>
    <hyperlink ref="A452" r:id="rId450" xr:uid="{A1A53C82-5111-4E08-BD58-7E8628E4739F}"/>
    <hyperlink ref="A453" r:id="rId451" xr:uid="{3851C6C5-32EB-4C9E-BD0B-51F1FA13C16C}"/>
    <hyperlink ref="A454" r:id="rId452" xr:uid="{B7E07230-2928-47D1-BA08-F9C96B054925}"/>
    <hyperlink ref="A455" r:id="rId453" xr:uid="{4C53F2A8-0D64-488F-B27A-2F4D76F08E58}"/>
    <hyperlink ref="A456" r:id="rId454" xr:uid="{C5E6BD71-5992-45B8-9552-925D2121AD6F}"/>
    <hyperlink ref="A457" r:id="rId455" xr:uid="{E4621FFA-2DE4-48D1-B6CC-BA376996049D}"/>
    <hyperlink ref="A458" r:id="rId456" xr:uid="{C19FCD20-4DC5-4AED-B56F-EDC20E233B0D}"/>
    <hyperlink ref="A459" r:id="rId457" xr:uid="{503243DD-13EC-4665-899C-37763409B701}"/>
    <hyperlink ref="A460" r:id="rId458" xr:uid="{C411CE9B-A7DA-4954-9420-AE0EF4798B0A}"/>
    <hyperlink ref="A461" r:id="rId459" xr:uid="{51947CD5-707C-41C4-951E-4937F08E8AFC}"/>
    <hyperlink ref="A462" r:id="rId460" xr:uid="{C8AC0223-3A9D-48A7-AB94-27771D10DA4D}"/>
    <hyperlink ref="A463" r:id="rId461" xr:uid="{90344179-83D4-44C5-85C8-609F3C35B392}"/>
    <hyperlink ref="A464" r:id="rId462" xr:uid="{E9DBFD3B-D5E6-4E3F-888E-9223FF6C2DBE}"/>
    <hyperlink ref="A465" r:id="rId463" xr:uid="{452B136E-CADD-410B-B157-CDE944FAB30B}"/>
    <hyperlink ref="A466" r:id="rId464" xr:uid="{FED3B59E-4EC7-4A80-A738-648FE35F632F}"/>
    <hyperlink ref="A467" r:id="rId465" xr:uid="{CFE11095-984D-4DAD-9257-E059504DD071}"/>
    <hyperlink ref="A468" r:id="rId466" xr:uid="{E4123264-3AA3-48BC-A638-BFF56CC52AC5}"/>
    <hyperlink ref="A469" r:id="rId467" xr:uid="{DD0FF978-4ECF-42DF-9F27-5EF07AE05EDD}"/>
    <hyperlink ref="A470" r:id="rId468" xr:uid="{4280D608-1409-41BB-9BB7-77439E08F7EF}"/>
    <hyperlink ref="A471" r:id="rId469" xr:uid="{F068D000-811B-4C34-85C4-394B3A3AF8E1}"/>
    <hyperlink ref="A472" r:id="rId470" xr:uid="{8D79D3F9-C1C4-414A-AF1B-66A662A70BB3}"/>
    <hyperlink ref="A473" r:id="rId471" xr:uid="{033D5448-2EC1-44F7-8323-3066DC30799F}"/>
    <hyperlink ref="A474" r:id="rId472" xr:uid="{D2551E09-3474-4B4E-8401-440D23AD4C26}"/>
    <hyperlink ref="A475" r:id="rId473" xr:uid="{C33D0E20-301F-402D-B1C3-CE69B613C3ED}"/>
    <hyperlink ref="A476" r:id="rId474" xr:uid="{5AE61AB1-46C6-4250-86FD-84000032B8E0}"/>
    <hyperlink ref="A477" r:id="rId475" xr:uid="{B38B1DF8-3A4D-4788-8611-B1DD9800F176}"/>
    <hyperlink ref="A478" r:id="rId476" xr:uid="{AEE0369A-5229-487A-80B5-EE093A405843}"/>
    <hyperlink ref="A479" r:id="rId477" xr:uid="{A59121E3-A7B5-46E9-92AF-31C6F9741A1B}"/>
    <hyperlink ref="A480" r:id="rId478" xr:uid="{B71A51EA-88FA-4E3B-A906-F692D0B987E4}"/>
    <hyperlink ref="A481" r:id="rId479" xr:uid="{5F8EE9A8-E867-4D03-BB63-711A77304934}"/>
    <hyperlink ref="A482" r:id="rId480" xr:uid="{DCDE6A8B-4E56-443F-B9CD-D8E77085499D}"/>
    <hyperlink ref="A483" r:id="rId481" xr:uid="{FE85B9E5-01BA-471F-B28A-AD1BEAB1FBA7}"/>
    <hyperlink ref="A484" r:id="rId482" xr:uid="{E1C0A05E-122E-4F27-AE66-4FA70DBCE4D3}"/>
    <hyperlink ref="A485" r:id="rId483" xr:uid="{747FAD8F-10CE-4B66-8400-91A72F2C07FA}"/>
    <hyperlink ref="A486" r:id="rId484" xr:uid="{0A13D2B1-A87F-48E3-AD1C-DF3370712254}"/>
    <hyperlink ref="A487" r:id="rId485" xr:uid="{30731D7B-6A7F-45C6-ABE5-2B49519534D9}"/>
    <hyperlink ref="A488" r:id="rId486" xr:uid="{240316F0-88F1-4B44-923E-A1F19F17AEEA}"/>
    <hyperlink ref="A489" r:id="rId487" xr:uid="{CF740E7E-7930-4949-8649-4E91D515320D}"/>
    <hyperlink ref="A490" r:id="rId488" xr:uid="{C2C0E8D5-F873-4F67-B337-916222290D92}"/>
    <hyperlink ref="A491" r:id="rId489" xr:uid="{3D9F5354-B30C-435B-953C-59B591EBCEDD}"/>
    <hyperlink ref="A492" r:id="rId490" xr:uid="{19FFCBF7-8974-461D-843C-2DE70D3A1B0D}"/>
    <hyperlink ref="A493" r:id="rId491" xr:uid="{6660C195-5E14-4CAB-96FA-BEB625EEBC15}"/>
    <hyperlink ref="A494" r:id="rId492" xr:uid="{0AEA49E6-8446-44A5-8957-4D9D56A2747F}"/>
    <hyperlink ref="A495" r:id="rId493" xr:uid="{C8BFB388-E2F6-4791-B999-FA5E61B50F52}"/>
    <hyperlink ref="A496" r:id="rId494" xr:uid="{BB5B5ED1-0D7C-4C93-9C8A-5E73B04B09E2}"/>
    <hyperlink ref="A497" r:id="rId495" xr:uid="{809B4535-7A4C-46A6-84A0-B2A3B07F2888}"/>
    <hyperlink ref="A498" r:id="rId496" xr:uid="{DB61B039-0881-46FC-8192-CB43602A72F4}"/>
    <hyperlink ref="A499" r:id="rId497" xr:uid="{7695C4BB-F490-4002-981F-10C1F579A3C6}"/>
    <hyperlink ref="A500" r:id="rId498" xr:uid="{7252F861-0C05-497C-9600-10890136C054}"/>
    <hyperlink ref="A501" r:id="rId499" xr:uid="{CA5F059B-461A-4DA8-8DCE-F23E9186CD1B}"/>
    <hyperlink ref="A502" r:id="rId500" xr:uid="{3B4FDDC6-D520-4516-9587-15BE022C5673}"/>
    <hyperlink ref="A503" r:id="rId501" xr:uid="{4FCED457-4EC9-40B7-9A1F-B286C47860EC}"/>
    <hyperlink ref="A504" r:id="rId502" xr:uid="{69E7ED39-ECD6-43C2-80F6-3804FA1E0A11}"/>
    <hyperlink ref="A505" r:id="rId503" xr:uid="{AC48B4A7-FA2E-4114-BA78-CEAC229B2BC0}"/>
    <hyperlink ref="A506" r:id="rId504" xr:uid="{72B51E2D-F2CE-4899-A1F3-CD46B3027A4C}"/>
    <hyperlink ref="A507" r:id="rId505" xr:uid="{67E84309-AE35-4BE1-BA7E-ED1B64191CC5}"/>
    <hyperlink ref="A508" r:id="rId506" xr:uid="{C43854ED-603B-4C4C-9B5A-EF8BE32D7261}"/>
    <hyperlink ref="A509" r:id="rId507" xr:uid="{167BA791-6D59-4778-A613-B3DA07E8659A}"/>
    <hyperlink ref="A510" r:id="rId508" xr:uid="{705794C5-D0F3-4A10-93B4-9F19B27199B4}"/>
    <hyperlink ref="A511" r:id="rId509" xr:uid="{85FD152B-D1FA-46C1-8385-4CC878D32FB9}"/>
    <hyperlink ref="A512" r:id="rId510" xr:uid="{0D90F878-DE10-4469-92E6-87456C458E7F}"/>
    <hyperlink ref="A513" r:id="rId511" xr:uid="{2EBBBD13-1314-4FD1-BEB0-E2A333F345CD}"/>
    <hyperlink ref="A514" r:id="rId512" xr:uid="{A598DF73-178D-4908-B4A0-2022883C6A12}"/>
    <hyperlink ref="A515" r:id="rId513" xr:uid="{3E4C6F48-DD8B-4516-A56E-36A9BC6BBB24}"/>
    <hyperlink ref="A516" r:id="rId514" xr:uid="{7E6294B8-5DE7-47CD-A097-7B10AFBF9EFB}"/>
    <hyperlink ref="A517" r:id="rId515" xr:uid="{E517404A-A288-4D3C-8CA2-70BEA288CD20}"/>
    <hyperlink ref="A518" r:id="rId516" xr:uid="{566E9A98-0D8E-4454-BA9E-4B0FB385E436}"/>
    <hyperlink ref="A519" r:id="rId517" xr:uid="{CAF9EAD7-A1C8-4C8C-B3D1-E0C51087951E}"/>
    <hyperlink ref="A520" r:id="rId518" xr:uid="{473D6DF4-BC92-4CEB-8E63-E7D69575EEF1}"/>
    <hyperlink ref="A521" r:id="rId519" xr:uid="{D3E57562-FEA5-4AFA-8051-740F872CD2AD}"/>
    <hyperlink ref="A522" r:id="rId520" xr:uid="{7A83F44A-9716-422B-899D-0A2AA1A343CE}"/>
    <hyperlink ref="A523" r:id="rId521" xr:uid="{3D60DDB4-D510-496D-B6EA-1FD699010C4B}"/>
    <hyperlink ref="A524" r:id="rId522" xr:uid="{C09F6CF5-0B4E-4423-AD98-94245FE493C8}"/>
    <hyperlink ref="A525" r:id="rId523" xr:uid="{56F06F9D-8827-4147-AB54-9DDB78C625BD}"/>
    <hyperlink ref="A526" r:id="rId524" xr:uid="{93B53EE0-825F-4648-91CE-76C1FDCD9BF7}"/>
    <hyperlink ref="A527" r:id="rId525" xr:uid="{E5FAFBDB-5F5F-430E-96A9-1EAB7BB40458}"/>
    <hyperlink ref="A528" r:id="rId526" xr:uid="{D9A44259-038B-40E5-974F-35CCACB657F5}"/>
    <hyperlink ref="A529" r:id="rId527" xr:uid="{16B6852D-C4A8-444F-8C59-9950742EA0BE}"/>
    <hyperlink ref="A530" r:id="rId528" xr:uid="{2AD807F1-FAC0-4A47-B073-A64AFC8D3E2A}"/>
    <hyperlink ref="A531" r:id="rId529" xr:uid="{117F4B3D-C476-46FA-A52A-5A608080B27E}"/>
    <hyperlink ref="A532" r:id="rId530" xr:uid="{1B33C96A-C750-499C-95E1-00C6A8E4BD78}"/>
    <hyperlink ref="A533" r:id="rId531" xr:uid="{24F3234A-0396-4CA6-9C09-B347D38EC054}"/>
    <hyperlink ref="A534" r:id="rId532" xr:uid="{A15B2D94-5019-4BFA-8A98-9C588803FAE0}"/>
    <hyperlink ref="A535" r:id="rId533" xr:uid="{FD1BF2E4-F5DB-428D-9EB1-3AB4B24940D0}"/>
    <hyperlink ref="A536" r:id="rId534" xr:uid="{666275CB-E217-451D-A318-AE31C80A3648}"/>
    <hyperlink ref="A537" r:id="rId535" xr:uid="{F6DF1964-4216-4FF9-96DD-B895A6871344}"/>
    <hyperlink ref="A538" r:id="rId536" xr:uid="{612D1682-56BB-4335-B581-660766D4CF64}"/>
    <hyperlink ref="A539" r:id="rId537" xr:uid="{F439BD2D-283D-4621-9408-7E29EFBE6996}"/>
    <hyperlink ref="A540" r:id="rId538" xr:uid="{F26C660C-24B3-4EDA-9D71-9D77F9034F13}"/>
    <hyperlink ref="A541" r:id="rId539" xr:uid="{1F3E7F71-EA2D-411D-BA37-A0F6EFC7E416}"/>
    <hyperlink ref="A542" r:id="rId540" xr:uid="{C8C2B071-07C2-4FE3-8086-56164F96B18F}"/>
    <hyperlink ref="A543" r:id="rId541" xr:uid="{8FAA22B4-3CC4-4264-8549-5CB657688DF7}"/>
    <hyperlink ref="A544" r:id="rId542" xr:uid="{17331566-9933-45B9-96A7-6D49CFA8B99B}"/>
    <hyperlink ref="A545" r:id="rId543" xr:uid="{CFA64910-CB97-4711-B557-D2CCDFB9CA10}"/>
    <hyperlink ref="A546" r:id="rId544" xr:uid="{D10EF23D-5907-4DDE-A434-170077BB904F}"/>
    <hyperlink ref="A547" r:id="rId545" xr:uid="{1548F450-60FB-4BF3-BCB1-26F29AD76A6E}"/>
    <hyperlink ref="A548" r:id="rId546" xr:uid="{EBC66C01-B5FF-45B5-B60D-11F5E548F5E8}"/>
    <hyperlink ref="A549" r:id="rId547" xr:uid="{DFAEB75B-A03C-4A0E-89E1-449794F03937}"/>
    <hyperlink ref="A550" r:id="rId548" xr:uid="{F7DEB17B-CEC2-420D-8718-D095B434845C}"/>
    <hyperlink ref="A551" r:id="rId549" xr:uid="{2697FB2E-8B50-4388-AB7E-51448876FA32}"/>
    <hyperlink ref="A552" r:id="rId550" xr:uid="{1DC3333D-B448-4866-A366-C879B73F85A4}"/>
    <hyperlink ref="A553" r:id="rId551" xr:uid="{FFD12B2A-3559-45C1-B5D4-2F2418A1E699}"/>
    <hyperlink ref="A554" r:id="rId552" xr:uid="{3167333C-B1ED-498E-8095-5EE88E218DC7}"/>
    <hyperlink ref="A555" r:id="rId553" xr:uid="{7D061753-8D77-440A-9C1A-EF63456005B0}"/>
    <hyperlink ref="A556" r:id="rId554" xr:uid="{0B957980-F583-451B-B3D9-1DA76292D1DD}"/>
    <hyperlink ref="A557" r:id="rId555" xr:uid="{07ACCFD4-8EA7-4D2E-859E-95C9D9013755}"/>
    <hyperlink ref="A558" r:id="rId556" xr:uid="{1E393FC7-28E7-4FA8-BBDA-6ECABF37B797}"/>
    <hyperlink ref="A559" r:id="rId557" xr:uid="{7D1FDD68-A650-426E-8C18-F9D624736AF7}"/>
    <hyperlink ref="A560" r:id="rId558" xr:uid="{AFEDF46D-92E1-4B69-A9B8-8EFD7A8D7C20}"/>
    <hyperlink ref="A561" r:id="rId559" xr:uid="{695FCC12-28C9-4232-9651-C1C20C596DE7}"/>
    <hyperlink ref="A562" r:id="rId560" xr:uid="{2584508B-B35E-431E-8436-CF1741CC8EB1}"/>
    <hyperlink ref="A563" r:id="rId561" xr:uid="{DA9DE927-9C33-4401-8E7D-2654AE0FBBDB}"/>
    <hyperlink ref="A564" r:id="rId562" xr:uid="{55F53C0F-BFC9-4935-BAAE-BAA4C5AAD7B0}"/>
    <hyperlink ref="A565" r:id="rId563" xr:uid="{C1F8F40E-21ED-4DCD-9797-8EB62673645C}"/>
    <hyperlink ref="A566" r:id="rId564" xr:uid="{2428F425-22F5-407D-8A73-457310C0802D}"/>
    <hyperlink ref="A567" r:id="rId565" xr:uid="{193212EC-129A-472B-A022-4B09B5E28A2B}"/>
    <hyperlink ref="A568" r:id="rId566" xr:uid="{194C426A-FD02-40A6-9BD1-F180CC357480}"/>
    <hyperlink ref="A569" r:id="rId567" xr:uid="{724DD8BF-8394-4DCF-8182-6EEACB69765B}"/>
    <hyperlink ref="A570" r:id="rId568" xr:uid="{14A2DC02-E20B-4332-BCDE-3B69537DCA62}"/>
    <hyperlink ref="A571" r:id="rId569" xr:uid="{1A823A3D-875C-4FC8-8DA8-13EF1A548B04}"/>
    <hyperlink ref="A572" r:id="rId570" xr:uid="{7F54596B-77B5-4F15-828A-A7842ECA27B5}"/>
    <hyperlink ref="A573" r:id="rId571" xr:uid="{A197ED26-D672-4F48-8472-F01AE7831851}"/>
    <hyperlink ref="A574" r:id="rId572" xr:uid="{3C5A8625-68FD-428F-985C-A1BA8DC442A4}"/>
    <hyperlink ref="A575" r:id="rId573" xr:uid="{419E174E-B874-4A5F-8678-536E019B2C66}"/>
    <hyperlink ref="A576" r:id="rId574" xr:uid="{2A40F2B4-803F-4D12-A832-E22FE366CBD6}"/>
    <hyperlink ref="A577" r:id="rId575" xr:uid="{F06D6FE5-DEE8-44DD-B73B-90F3B369AFCE}"/>
    <hyperlink ref="A578" r:id="rId576" xr:uid="{E316350D-B246-40D6-A79B-C6F28E9F7D25}"/>
    <hyperlink ref="A579" r:id="rId577" xr:uid="{5B340DD4-10A6-4757-9E8F-64781D6F5298}"/>
    <hyperlink ref="A580" r:id="rId578" xr:uid="{064317C1-AA6D-441A-98D1-DA4FAA244099}"/>
    <hyperlink ref="A581" r:id="rId579" xr:uid="{8B3DFFC9-AD52-4DCF-B1F1-1ABA210C7640}"/>
    <hyperlink ref="A582" r:id="rId580" xr:uid="{05F4B6E7-0A1C-4330-B797-5E672A6296C6}"/>
    <hyperlink ref="A583" r:id="rId581" xr:uid="{1DB8F784-B3AF-46A0-82DA-7B91526B1708}"/>
    <hyperlink ref="A584" r:id="rId582" xr:uid="{7466A6FA-7206-4349-8EE3-2873BA67D900}"/>
    <hyperlink ref="A585" r:id="rId583" xr:uid="{6A11B3C3-62F9-44EE-ABC3-1B4D49C19F6B}"/>
    <hyperlink ref="A586" r:id="rId584" xr:uid="{E799F1E9-B1E6-4CC0-A858-2A4E05767574}"/>
    <hyperlink ref="A587" r:id="rId585" xr:uid="{56B3F94D-64E9-420E-8833-2BABB6B61D9A}"/>
    <hyperlink ref="A588" r:id="rId586" xr:uid="{EFE15D19-DF43-4BB2-B8F9-13EACC15CB36}"/>
    <hyperlink ref="A589" r:id="rId587" xr:uid="{CA7AC4F1-4DB0-4AD4-9340-A90AD27989BC}"/>
    <hyperlink ref="A590" r:id="rId588" xr:uid="{FE06B225-1186-43EB-8C58-AB9AA7A720F3}"/>
    <hyperlink ref="A591" r:id="rId589" xr:uid="{123B74FB-099B-4454-A118-EB40ECA1AFD8}"/>
    <hyperlink ref="A592" r:id="rId590" xr:uid="{122784B0-4858-4991-9DE8-3789A55AC327}"/>
    <hyperlink ref="A593" r:id="rId591" xr:uid="{EED90EA3-A8C8-42BB-B5A5-8F2C6BA32401}"/>
    <hyperlink ref="A594" r:id="rId592" xr:uid="{24C87B06-393F-4AEB-A67E-601C9CE8B35C}"/>
    <hyperlink ref="A595" r:id="rId593" xr:uid="{18C2B048-E06D-47C0-9392-B0069C934907}"/>
    <hyperlink ref="A596" r:id="rId594" xr:uid="{5925170A-86A8-45F8-8325-A33054DCC93A}"/>
    <hyperlink ref="A597" r:id="rId595" xr:uid="{39B2B64E-654B-478E-86B1-CCA912CC25EA}"/>
    <hyperlink ref="A598" r:id="rId596" xr:uid="{5E8D5C04-929F-402C-AE55-A36299E14477}"/>
    <hyperlink ref="A599" r:id="rId597" xr:uid="{CCDBDFBA-7831-4590-936E-273054690523}"/>
    <hyperlink ref="A600" r:id="rId598" xr:uid="{7E3FCA6B-A9D4-48C4-8D8E-CE9DE051BBF0}"/>
    <hyperlink ref="A601" r:id="rId599" xr:uid="{2C5B9E30-36FB-4866-92EB-41F24250F8B6}"/>
    <hyperlink ref="A602" r:id="rId600" xr:uid="{753112BF-4988-4252-8D75-37A83EFEC96E}"/>
    <hyperlink ref="A603" r:id="rId601" xr:uid="{409DD3A1-1AD3-4116-9262-B2A323433457}"/>
    <hyperlink ref="A604" r:id="rId602" xr:uid="{29545403-8F29-4302-8A42-B58D2FF2D5C9}"/>
    <hyperlink ref="A605" r:id="rId603" xr:uid="{EB7F772B-2134-4386-A819-C215A247CEED}"/>
    <hyperlink ref="A606" r:id="rId604" xr:uid="{5936755B-6E7C-483C-8C6D-8D568CAB0E8C}"/>
    <hyperlink ref="A607" r:id="rId605" xr:uid="{A151C0E7-2499-4C16-93C7-F25967B4CDBD}"/>
    <hyperlink ref="A608" r:id="rId606" xr:uid="{03A41453-0A87-4427-859A-D29BD5BA49F9}"/>
    <hyperlink ref="A609" r:id="rId607" xr:uid="{2821680F-CC24-4D3E-8BCB-AC3D51253C17}"/>
    <hyperlink ref="A610" r:id="rId608" xr:uid="{F4F5322B-2FE5-41C6-94A2-BDD8CCF46CF0}"/>
    <hyperlink ref="A611" r:id="rId609" xr:uid="{56C3A081-0AA7-439A-A927-5E4B0DB0A0E1}"/>
    <hyperlink ref="A612" r:id="rId610" xr:uid="{D37E96AD-D4C8-454C-9EF3-BEADA1B934EE}"/>
    <hyperlink ref="A613" r:id="rId611" xr:uid="{D92BBAA4-895C-42E8-88B2-8768AEA0082A}"/>
    <hyperlink ref="A614" r:id="rId612" xr:uid="{CAF64CBE-82C7-407A-90CF-8B03BFB57C05}"/>
    <hyperlink ref="A615" r:id="rId613" xr:uid="{DA2479A1-1C68-4FA1-9E76-EC865FF1F5E5}"/>
    <hyperlink ref="A616" r:id="rId614" xr:uid="{0B996517-4C88-4A89-B432-34D53363BFD0}"/>
    <hyperlink ref="A617" r:id="rId615" xr:uid="{4352B386-38D6-405A-9E0E-D56DB48F4660}"/>
    <hyperlink ref="A618" r:id="rId616" xr:uid="{A8F50457-A600-4AC6-B976-68C5B8D35A73}"/>
    <hyperlink ref="A619" r:id="rId617" xr:uid="{B989CD3E-7803-4DAF-8EC0-5FC1E8FA1441}"/>
    <hyperlink ref="A620" r:id="rId618" xr:uid="{62DECB42-8BBA-4F8F-9819-02E120713A8E}"/>
    <hyperlink ref="A621" r:id="rId619" xr:uid="{616E1C08-1789-4799-96D7-77D5811EEC5F}"/>
    <hyperlink ref="A622" r:id="rId620" xr:uid="{B691BDB0-C810-4E76-989F-614BF7FE6909}"/>
    <hyperlink ref="A623" r:id="rId621" xr:uid="{3AA3E2C6-F5C2-490D-9F45-4A800B1962C3}"/>
    <hyperlink ref="A624" r:id="rId622" xr:uid="{50F7082D-14E3-4A63-854F-DEFD53DA4042}"/>
    <hyperlink ref="A625" r:id="rId623" xr:uid="{C0FAAC7A-E92C-4C4C-9CCC-E153468540D5}"/>
    <hyperlink ref="A626" r:id="rId624" xr:uid="{3F0DA207-F64E-4B30-B3C3-F2B9651909FA}"/>
    <hyperlink ref="A627" r:id="rId625" xr:uid="{6122A9F9-7848-4DB8-BE3D-001D596867BB}"/>
    <hyperlink ref="A628" r:id="rId626" xr:uid="{E5840757-88C9-4466-AE72-254B667E31C3}"/>
    <hyperlink ref="A629" r:id="rId627" xr:uid="{AC0D4F59-890A-436D-8B3C-BCC04D355B2A}"/>
    <hyperlink ref="A630" r:id="rId628" xr:uid="{A4589139-FF4D-4C64-BA1A-B3314922CBF2}"/>
    <hyperlink ref="A631" r:id="rId629" xr:uid="{3CE96BD6-A9C1-4DDA-B092-08ED66FB9500}"/>
    <hyperlink ref="A632" r:id="rId630" xr:uid="{88AA843B-A3AD-4033-BF77-449AC79F3438}"/>
    <hyperlink ref="A633" r:id="rId631" xr:uid="{5973CE4E-2727-4334-88E9-249B98F1020D}"/>
    <hyperlink ref="A634" r:id="rId632" xr:uid="{32798D3D-81BA-4A43-A1AE-F146B78F0A64}"/>
    <hyperlink ref="A635" r:id="rId633" xr:uid="{AC07DD5C-7E66-4D72-8E23-486A630B0257}"/>
    <hyperlink ref="A636" r:id="rId634" xr:uid="{50F8F17A-E224-4263-86A7-85E26FC645CB}"/>
    <hyperlink ref="A637" r:id="rId635" xr:uid="{05CFB2BC-F255-454F-8971-FC30C00763F2}"/>
    <hyperlink ref="A638" r:id="rId636" xr:uid="{C39E8D6D-E31F-4156-9470-2D48260DCDD8}"/>
    <hyperlink ref="A639" r:id="rId637" xr:uid="{E2732AE6-BE2D-4E32-9355-2CE797AAC2EF}"/>
    <hyperlink ref="A640" r:id="rId638" xr:uid="{B429AC71-7DBE-4E48-B49E-242C15C81FDA}"/>
    <hyperlink ref="A641" r:id="rId639" xr:uid="{7364E905-4BD2-4E99-9398-49C91C356BDA}"/>
    <hyperlink ref="A642" r:id="rId640" xr:uid="{0C8677F8-B858-40F2-8E3C-263FD966B240}"/>
    <hyperlink ref="A643" r:id="rId641" xr:uid="{3C0416BF-28C6-4732-B2A9-163E4A528B38}"/>
    <hyperlink ref="A644" r:id="rId642" xr:uid="{1758DBC0-EC03-4684-A8BB-71DA5531B658}"/>
    <hyperlink ref="A645" r:id="rId643" xr:uid="{23B16983-759F-4DAA-9B6D-571837AA3738}"/>
    <hyperlink ref="A646" r:id="rId644" xr:uid="{559AFF2D-BCE5-4E95-9DEC-A01BA2FB9887}"/>
    <hyperlink ref="A647" r:id="rId645" xr:uid="{DA968E31-B71F-4971-BC62-8CAB4599C391}"/>
    <hyperlink ref="A648" r:id="rId646" xr:uid="{C7A9B16C-25C4-4822-835D-C01A133B08AA}"/>
    <hyperlink ref="A649" r:id="rId647" xr:uid="{9FC4907B-5B4F-41CA-92E4-6CF495FDC994}"/>
    <hyperlink ref="A650" r:id="rId648" xr:uid="{DB84A141-DA60-4D6B-9BCE-10162B9C7CA4}"/>
    <hyperlink ref="A651" r:id="rId649" xr:uid="{A38B1F8B-82F6-4968-96B5-3F68E4863696}"/>
    <hyperlink ref="A652" r:id="rId650" xr:uid="{DF68EDF0-E362-4986-B96B-8189F4D12C9B}"/>
    <hyperlink ref="A653" r:id="rId651" xr:uid="{3021A9F3-E2F1-406A-B0DA-63623E920A9D}"/>
    <hyperlink ref="A654" r:id="rId652" xr:uid="{0A55C6D8-C39B-48AD-A4FB-0972F884C656}"/>
    <hyperlink ref="A655" r:id="rId653" xr:uid="{EB9EE34C-E064-4FAA-B3B7-3367BA74A964}"/>
    <hyperlink ref="A656" r:id="rId654" xr:uid="{F8CD7903-36DF-46B6-A612-0382489E1E9E}"/>
    <hyperlink ref="A657" r:id="rId655" xr:uid="{9161B2DD-8546-4C6E-9E9A-E6E1B8C8C073}"/>
    <hyperlink ref="A658" r:id="rId656" xr:uid="{655BC615-3E0A-418D-A0B5-95CA60D877D2}"/>
    <hyperlink ref="A659" r:id="rId657" xr:uid="{A6FE3E6F-AAF0-4B0F-9AB5-AE7EA31C2932}"/>
    <hyperlink ref="A660" r:id="rId658" xr:uid="{C6229AA3-77C3-4C87-80F8-E89B85C3D941}"/>
    <hyperlink ref="A661" r:id="rId659" xr:uid="{E4058B87-F4A9-4550-BB1D-B191B6E8205A}"/>
    <hyperlink ref="A662" r:id="rId660" xr:uid="{2CFD62EC-38EC-4F54-8379-381D2D9E173B}"/>
    <hyperlink ref="A663" r:id="rId661" xr:uid="{8E1C0D2D-0A16-4EB3-B5CB-4BB3A0665864}"/>
    <hyperlink ref="A664" r:id="rId662" xr:uid="{FD64509B-6265-45AF-9135-D78B70E941AE}"/>
    <hyperlink ref="A665" r:id="rId663" xr:uid="{CDDA5FBD-518B-4B85-B02C-63084B7BCF3D}"/>
    <hyperlink ref="A666" r:id="rId664" xr:uid="{88B9EEC9-4F22-4A25-8863-E22281FFC3DE}"/>
    <hyperlink ref="A667" r:id="rId665" xr:uid="{2415E5DB-57DC-4056-A743-F4D79291EC23}"/>
    <hyperlink ref="A668" r:id="rId666" xr:uid="{C8E6A661-EAFA-4BEE-A6BB-5F11F6BFF391}"/>
    <hyperlink ref="A669" r:id="rId667" xr:uid="{E4F8DCA9-10A5-488A-AE89-9D74D73BE55F}"/>
    <hyperlink ref="A670" r:id="rId668" xr:uid="{FE9AECA3-844E-413D-AF6F-90494803BD2B}"/>
    <hyperlink ref="A671" r:id="rId669" xr:uid="{F6318B2B-CB9A-45F9-B27B-8D76127E8D80}"/>
    <hyperlink ref="A672" r:id="rId670" xr:uid="{95F4BD03-636D-4D89-B751-6B4476C95125}"/>
    <hyperlink ref="A673" r:id="rId671" xr:uid="{963D621F-AC5A-407B-9D1C-2B5166EC7F39}"/>
    <hyperlink ref="A674" r:id="rId672" xr:uid="{B4463B8C-8E0B-4DC7-A28B-62BE60DD6804}"/>
    <hyperlink ref="A675" r:id="rId673" xr:uid="{238F40CA-1CFF-4609-A8AC-AEEB12DDFD84}"/>
    <hyperlink ref="A676" r:id="rId674" xr:uid="{BB3D01D0-D5B6-403A-9A26-BCA973EF2FA6}"/>
    <hyperlink ref="A677" r:id="rId675" xr:uid="{FC94572F-A102-471B-813C-8AB5BCA5597E}"/>
    <hyperlink ref="A678" r:id="rId676" xr:uid="{E79600F2-67BB-499E-8D3B-26F0F332A8EB}"/>
    <hyperlink ref="A679" r:id="rId677" xr:uid="{310DB320-A679-4306-BD5F-2A7B58786951}"/>
    <hyperlink ref="A680" r:id="rId678" xr:uid="{D4A21406-3E1D-4BA4-B24C-1E05BA297904}"/>
    <hyperlink ref="A681" r:id="rId679" xr:uid="{A1F545B6-8ECE-49A3-A67F-11B3AF2E6CC2}"/>
    <hyperlink ref="A682" r:id="rId680" xr:uid="{47B114EE-E8FD-4D95-A28A-79A3B795BBE8}"/>
    <hyperlink ref="A683" r:id="rId681" xr:uid="{D4F4FE64-98FD-4C81-8FE5-0E8FA40F03BD}"/>
    <hyperlink ref="A684" r:id="rId682" xr:uid="{8A252576-18AE-4550-8BD7-727B6DD1C58E}"/>
    <hyperlink ref="A685" r:id="rId683" xr:uid="{D2CAD6B7-A4D4-4E86-A46C-D1A1C43C7608}"/>
    <hyperlink ref="A686" r:id="rId684" xr:uid="{A8377D56-A14E-4E93-904B-3D010CE23C5A}"/>
    <hyperlink ref="A687" r:id="rId685" xr:uid="{CC36D363-D3A8-48B7-8999-8CD53D242C7E}"/>
    <hyperlink ref="A688" r:id="rId686" xr:uid="{356EDB3F-13A5-4D29-B475-552711185436}"/>
    <hyperlink ref="A689" r:id="rId687" xr:uid="{4D1CAD0B-73AA-42D2-ABFF-3B56E3F123A0}"/>
    <hyperlink ref="A690" r:id="rId688" xr:uid="{5656BD5E-56FF-4028-9407-93DC3C047C87}"/>
    <hyperlink ref="A691" r:id="rId689" xr:uid="{67B837BB-7EF6-493F-B0A8-2C55212852C3}"/>
    <hyperlink ref="A692" r:id="rId690" xr:uid="{0BCF1EF1-F353-46CB-8678-889D0F0C2BB4}"/>
    <hyperlink ref="A693" r:id="rId691" xr:uid="{B33166D3-36A2-4FCA-96A3-6DFC21180AA1}"/>
    <hyperlink ref="A694" r:id="rId692" xr:uid="{D6C49F6B-0221-4B71-A162-126F89FEFFB0}"/>
    <hyperlink ref="A695" r:id="rId693" xr:uid="{AA716F8D-191C-4D6A-B989-A0BA72F1F407}"/>
    <hyperlink ref="A696" r:id="rId694" xr:uid="{67514C0A-81B2-412F-BB72-E777D7DC062D}"/>
    <hyperlink ref="A697" r:id="rId695" xr:uid="{4A1FA06D-C608-4A2F-8634-27D8939C240E}"/>
    <hyperlink ref="A698" r:id="rId696" xr:uid="{26D136B7-0FF9-4760-9BD0-1260A411DA9A}"/>
    <hyperlink ref="A699" r:id="rId697" xr:uid="{927DBEFE-C13A-4572-9268-1952491B0DDA}"/>
    <hyperlink ref="A700" r:id="rId698" xr:uid="{CDD6FD87-8A43-4B05-8EBC-2540E4FDB880}"/>
    <hyperlink ref="A701" r:id="rId699" xr:uid="{DD80A7D8-2AAF-40E5-8510-ADADD1325321}"/>
    <hyperlink ref="A702" r:id="rId700" xr:uid="{4DC2531F-ACED-4901-B4D5-345CE195F15A}"/>
    <hyperlink ref="A703" r:id="rId701" xr:uid="{DA500CF1-FC60-460C-8147-AF105731D3AB}"/>
    <hyperlink ref="A704" r:id="rId702" xr:uid="{ADAB785E-16F0-48F9-973A-2ECA04AD6CA8}"/>
    <hyperlink ref="A705" r:id="rId703" xr:uid="{B3C14F60-A355-4D45-ABA4-725CC97EA3F2}"/>
    <hyperlink ref="A706" r:id="rId704" xr:uid="{6B6973DC-BC59-4AEC-89B8-60F2FAA58F75}"/>
    <hyperlink ref="A707" r:id="rId705" xr:uid="{D52D9F8F-DB06-405B-8191-C450825060F9}"/>
    <hyperlink ref="A708" r:id="rId706" xr:uid="{503B09C3-B3BD-459C-94D4-6783DC1C7825}"/>
    <hyperlink ref="A709" r:id="rId707" xr:uid="{03C9CD9C-E72B-46A5-A853-A9F9E1426B13}"/>
    <hyperlink ref="A710" r:id="rId708" xr:uid="{E2167C7A-2727-42D4-9B7E-0BC9571B2590}"/>
    <hyperlink ref="A711" r:id="rId709" xr:uid="{19F5FB7D-C6B3-4532-8FED-A5B1A17445CC}"/>
    <hyperlink ref="A712" r:id="rId710" xr:uid="{5C2FF88E-0AE7-4F01-BD93-B18DB97939C0}"/>
    <hyperlink ref="A713" r:id="rId711" xr:uid="{7DDB4B76-6C84-476F-83E6-AFBE51DDE84F}"/>
    <hyperlink ref="A714" r:id="rId712" xr:uid="{708389F8-51C2-41CF-80C9-387E89D643FF}"/>
    <hyperlink ref="A715" r:id="rId713" xr:uid="{EBE93730-7551-4A29-BC47-26DCAD2B0DB9}"/>
    <hyperlink ref="A716" r:id="rId714" xr:uid="{09916108-7FA2-4086-97BC-753114A53E35}"/>
    <hyperlink ref="A717" r:id="rId715" xr:uid="{E09030E0-D54D-4959-9D84-BEF5A8774365}"/>
    <hyperlink ref="A718" r:id="rId716" xr:uid="{8719F945-8921-4C95-AF4B-6873A8F9933E}"/>
    <hyperlink ref="A719" r:id="rId717" xr:uid="{DD126AC2-7806-40B3-AC0E-976717B2A900}"/>
    <hyperlink ref="A720" r:id="rId718" xr:uid="{E10B8083-A431-4F0D-A003-738B5379A119}"/>
    <hyperlink ref="A721" r:id="rId719" xr:uid="{E1527952-40FB-4695-9651-1C46836AFF13}"/>
    <hyperlink ref="A722" r:id="rId720" xr:uid="{DF6CCE25-8C8F-4BF3-90FB-1CD4884A4C14}"/>
    <hyperlink ref="A723" r:id="rId721" xr:uid="{D9D23840-35BE-4B27-BDE6-AB540FE586E5}"/>
    <hyperlink ref="A724" r:id="rId722" xr:uid="{ABFBEF5D-C02D-4289-9135-D618080AA58A}"/>
    <hyperlink ref="A725" r:id="rId723" xr:uid="{476309E5-E5A7-4C53-B7A0-63BDB0B2FF3C}"/>
    <hyperlink ref="A726" r:id="rId724" xr:uid="{650017D2-267E-4703-819C-A595CDEEEDB1}"/>
    <hyperlink ref="A727" r:id="rId725" xr:uid="{8D6B76BA-B4CB-45F0-A410-16619CF29496}"/>
    <hyperlink ref="A728" r:id="rId726" xr:uid="{CD7CF58B-1E4D-4138-AE84-226113BD05E3}"/>
    <hyperlink ref="A729" r:id="rId727" xr:uid="{1E8D8A73-F0E9-4712-8E44-0099C0C5A334}"/>
    <hyperlink ref="A730" r:id="rId728" xr:uid="{07355093-D6C8-4DDF-A7C4-826EE880A93E}"/>
    <hyperlink ref="A731" r:id="rId729" xr:uid="{821D5860-36A7-4820-8057-0BD2E10FA010}"/>
    <hyperlink ref="A732" r:id="rId730" xr:uid="{75F4E72A-259B-4C47-8FF1-C99E4A1180F3}"/>
    <hyperlink ref="A733" r:id="rId731" xr:uid="{CFF2E27B-5D21-49DB-A94A-F1D10CDED782}"/>
    <hyperlink ref="A734" r:id="rId732" xr:uid="{408E26A4-39A2-4A0C-BFD4-C0713E1F11E9}"/>
    <hyperlink ref="A735" r:id="rId733" xr:uid="{927AC3E2-B27F-4257-B314-50E74A3C2C71}"/>
    <hyperlink ref="A736" r:id="rId734" xr:uid="{6D215A73-22A5-4D60-831A-68A215A076E5}"/>
    <hyperlink ref="A737" r:id="rId735" xr:uid="{849D492C-D945-4448-828D-FB7F2B01E89A}"/>
    <hyperlink ref="A738" r:id="rId736" xr:uid="{3E0DBF4C-D165-4746-A3A8-9703EF323DB6}"/>
    <hyperlink ref="A739" r:id="rId737" xr:uid="{FEC8235D-ABE8-4DB7-AC29-68156D336364}"/>
    <hyperlink ref="A740" r:id="rId738" xr:uid="{A67A5E5F-FB8A-4CEC-B64B-562DA4294371}"/>
    <hyperlink ref="A741" r:id="rId739" xr:uid="{F643380B-4169-40FD-97A0-90788C1CC9AE}"/>
    <hyperlink ref="A742" r:id="rId740" xr:uid="{65500A78-C7AE-48FB-8CAC-D48D77064D1E}"/>
    <hyperlink ref="A743" r:id="rId741" xr:uid="{76D84535-36A6-4AFF-824A-EA10023FA66D}"/>
    <hyperlink ref="A744" r:id="rId742" xr:uid="{3B1B7A99-CC92-484A-ADD7-D4C65B76E515}"/>
    <hyperlink ref="A745" r:id="rId743" xr:uid="{433AFD88-98C9-439B-9CC4-951B0D995CE8}"/>
    <hyperlink ref="A746" r:id="rId744" xr:uid="{2026A915-817D-4365-91C4-047D33766EA4}"/>
    <hyperlink ref="A747" r:id="rId745" xr:uid="{3F3A3E8A-DEB7-4E64-8BC9-8FC432C41A40}"/>
    <hyperlink ref="A748" r:id="rId746" xr:uid="{B161563A-3EB9-40F2-BF5E-A506211862D7}"/>
    <hyperlink ref="A749" r:id="rId747" xr:uid="{7C3FC155-7F7B-4F43-9091-89EE649058F0}"/>
    <hyperlink ref="A750" r:id="rId748" xr:uid="{07D47BC3-5E13-40BF-9E6D-FE7927E4C4AD}"/>
    <hyperlink ref="A751" r:id="rId749" xr:uid="{CA7FD295-1EC1-4D5B-8692-5EB0CB41FB26}"/>
    <hyperlink ref="A752" r:id="rId750" xr:uid="{14C01C7B-7B63-4327-8FF4-1BDFABCDCC36}"/>
    <hyperlink ref="A753" r:id="rId751" xr:uid="{2BCB955E-F3DA-411C-83AC-C1597C54FF2B}"/>
    <hyperlink ref="A754" r:id="rId752" xr:uid="{0C2F58C9-799D-48CB-B7B1-07FC3DB57ED6}"/>
    <hyperlink ref="A755" r:id="rId753" xr:uid="{6126A415-5DB7-47DC-A847-5D812773141B}"/>
    <hyperlink ref="A756" r:id="rId754" xr:uid="{86C28E12-1BBB-41AB-A538-2F0705813BE6}"/>
    <hyperlink ref="A757" r:id="rId755" xr:uid="{0E38F5FF-BCC2-4C78-BA06-524659E9B5DD}"/>
    <hyperlink ref="A758" r:id="rId756" xr:uid="{3FA86636-89A9-4AB5-BFD2-F9A0E877A2D8}"/>
    <hyperlink ref="A759" r:id="rId757" xr:uid="{02798F01-0204-411B-9A54-14F320F7A1EF}"/>
    <hyperlink ref="A760" r:id="rId758" xr:uid="{6258E22F-3846-4AF5-8217-9D86414EEED0}"/>
    <hyperlink ref="A761" r:id="rId759" xr:uid="{186F2578-AE6D-4801-BD73-272E145359DB}"/>
    <hyperlink ref="A762" r:id="rId760" xr:uid="{DC60E6DF-C016-4EFD-BBE9-67F342A54DAE}"/>
    <hyperlink ref="A763" r:id="rId761" xr:uid="{CA932EC8-25BA-4954-84FD-84DF7D7C4DDC}"/>
    <hyperlink ref="A764" r:id="rId762" xr:uid="{5D75F261-F511-4FC5-B326-3BB79A0EDA54}"/>
    <hyperlink ref="A765" r:id="rId763" xr:uid="{51C788BC-5F15-40FC-B0E0-2FF918DBF3B8}"/>
    <hyperlink ref="A766" r:id="rId764" xr:uid="{70527ED5-AE81-4663-9707-4C1CB7A5EB7F}"/>
    <hyperlink ref="A767" r:id="rId765" xr:uid="{FA1AE464-C1A5-4B2B-8EFA-999EE59D2D14}"/>
    <hyperlink ref="A768" r:id="rId766" xr:uid="{6B1159AA-978D-48D8-A2B9-DEC7B73DE9C3}"/>
    <hyperlink ref="A769" r:id="rId767" xr:uid="{EB103637-C17E-447F-9531-725DD83C690A}"/>
    <hyperlink ref="A770" r:id="rId768" xr:uid="{68243A49-3DA8-4336-93A7-603ECAA71BDF}"/>
    <hyperlink ref="A771" r:id="rId769" xr:uid="{F4782FC0-DB94-4546-8041-7F6259C823DD}"/>
    <hyperlink ref="A772" r:id="rId770" xr:uid="{21850E08-8A5D-4032-8461-CA98C7E8DF67}"/>
    <hyperlink ref="A773" r:id="rId771" xr:uid="{4BE5746F-E827-49AD-B9C9-5EAF420E0C6D}"/>
    <hyperlink ref="A774" r:id="rId772" xr:uid="{F96E545C-DF20-4A0A-B641-E37FB47224A1}"/>
    <hyperlink ref="A775" r:id="rId773" xr:uid="{44B3AA8C-3F03-4DB1-849A-2D5E2BB9BEF0}"/>
    <hyperlink ref="A776" r:id="rId774" xr:uid="{90879A96-4A56-46BD-86D2-907B0B224173}"/>
    <hyperlink ref="A777" r:id="rId775" xr:uid="{F050B47D-0C14-40FE-9B16-E4B49A4EC55F}"/>
    <hyperlink ref="A778" r:id="rId776" xr:uid="{21476297-8C0C-4718-858C-F58A5E328F85}"/>
    <hyperlink ref="A779" r:id="rId777" xr:uid="{3459771C-E2A6-4C7A-B80C-5A7D6BDDE9A5}"/>
    <hyperlink ref="A780" r:id="rId778" xr:uid="{0E08FC72-2D2C-4538-BB67-8FAE11A52888}"/>
    <hyperlink ref="A781" r:id="rId779" xr:uid="{C4274F71-FB3D-433B-AFC9-061794932E26}"/>
    <hyperlink ref="A782" r:id="rId780" xr:uid="{09425857-AF20-4753-9B09-162C2721FE6C}"/>
    <hyperlink ref="A783" r:id="rId781" xr:uid="{C58FD062-D948-475C-9670-D6E700E67B30}"/>
    <hyperlink ref="A784" r:id="rId782" xr:uid="{A7356616-F10A-4EFC-9D45-38B8F820056E}"/>
    <hyperlink ref="A785" r:id="rId783" xr:uid="{1BF1F798-DC10-4AF8-8F83-B9DF79E92229}"/>
    <hyperlink ref="A786" r:id="rId784" xr:uid="{0AFA80F9-7E66-4437-BE06-2A44B7FA390D}"/>
    <hyperlink ref="A787" r:id="rId785" xr:uid="{F0AA8D27-6377-456A-BD18-86B98F2048AF}"/>
    <hyperlink ref="A788" r:id="rId786" xr:uid="{BA20914B-F23B-4F36-844A-E9FF197297A8}"/>
    <hyperlink ref="A789" r:id="rId787" xr:uid="{2DD1BCBF-8368-453D-AD2D-00511A7C5B63}"/>
    <hyperlink ref="A790" r:id="rId788" xr:uid="{8845F55A-19AE-4DCC-8783-BD5DFAED9575}"/>
    <hyperlink ref="A791" r:id="rId789" xr:uid="{534EE6D1-3DE7-4143-8FFF-2769F649BADE}"/>
    <hyperlink ref="A792" r:id="rId790" xr:uid="{5C2290FF-5B3A-4F2A-A356-EBB4691AD12A}"/>
    <hyperlink ref="A793" r:id="rId791" xr:uid="{22B21A4E-A965-450D-B494-30674F6197DC}"/>
    <hyperlink ref="A794" r:id="rId792" xr:uid="{980DD966-DC39-4951-B274-92BB159E2349}"/>
    <hyperlink ref="A795" r:id="rId793" xr:uid="{48C8896B-8311-4EAD-BA43-C7885EECCEDD}"/>
    <hyperlink ref="A796" r:id="rId794" xr:uid="{F6688599-13A9-4FD7-8B79-77D790484683}"/>
    <hyperlink ref="A797" r:id="rId795" xr:uid="{71DB705F-6A07-4626-B486-51A57AADCBE3}"/>
    <hyperlink ref="A798" r:id="rId796" xr:uid="{8273D65E-FF4F-4DAE-A6EC-1E65FD2A3E50}"/>
    <hyperlink ref="A799" r:id="rId797" xr:uid="{C0A9FD86-74CD-4BC2-99FF-82380E58D46B}"/>
    <hyperlink ref="A800" r:id="rId798" xr:uid="{1C1A9E01-DB7E-457F-869C-97C7757B29BB}"/>
    <hyperlink ref="A801" r:id="rId799" xr:uid="{08F45574-43B8-490D-A7E1-8EA1C1EAC850}"/>
    <hyperlink ref="A802" r:id="rId800" xr:uid="{052C5AEA-1054-47D4-8FD2-D35321AE10D1}"/>
    <hyperlink ref="A803" r:id="rId801" xr:uid="{B174206B-BCEE-41B6-A991-035C22A9DAF4}"/>
    <hyperlink ref="A804" r:id="rId802" xr:uid="{DCDBB1F5-2266-46A4-BCEF-EE59EF9D1271}"/>
    <hyperlink ref="A805" r:id="rId803" xr:uid="{263CD5AB-1DDF-459E-A295-C5722B858A61}"/>
    <hyperlink ref="A806" r:id="rId804" xr:uid="{C2B13427-64B6-4E24-97BE-471A876A6964}"/>
    <hyperlink ref="A807" r:id="rId805" xr:uid="{8A3CB52E-472F-4AC1-9CE9-77F6FBCAAFCF}"/>
    <hyperlink ref="A808" r:id="rId806" xr:uid="{2AE2605A-6676-4ABD-8667-C06FF433446E}"/>
    <hyperlink ref="A809" r:id="rId807" xr:uid="{C245F183-8CE2-43EF-A0F9-0AB9C037BCED}"/>
    <hyperlink ref="A810" r:id="rId808" xr:uid="{D1ED3815-0016-4C4E-94F0-6ACB266BBFF2}"/>
    <hyperlink ref="A811" r:id="rId809" xr:uid="{C4C5091F-E7FB-447C-9ABD-24BF46E2109D}"/>
    <hyperlink ref="A812" r:id="rId810" xr:uid="{CD5AA584-F032-4C95-A152-07D982087927}"/>
    <hyperlink ref="A813" r:id="rId811" xr:uid="{40CFBB29-DE8F-4EFF-BC4F-AB6F2FCF730E}"/>
    <hyperlink ref="A814" r:id="rId812" xr:uid="{2E3E2A00-5767-4B25-968B-E4F61922927F}"/>
    <hyperlink ref="A815" r:id="rId813" xr:uid="{434C2411-D74A-4FFC-8464-9BB108C27A92}"/>
    <hyperlink ref="A816" r:id="rId814" xr:uid="{947640CD-3B41-4359-88D0-27AC24AC1827}"/>
    <hyperlink ref="A817" r:id="rId815" xr:uid="{AC224CFB-9150-47A6-8AAF-48D8A45EE9A0}"/>
    <hyperlink ref="A818" r:id="rId816" xr:uid="{D2BD1C86-8EC3-47D2-B482-EF27DCCF1BAC}"/>
    <hyperlink ref="A819" r:id="rId817" xr:uid="{66D30249-5048-4680-A001-42859BDBDCE0}"/>
    <hyperlink ref="A820" r:id="rId818" xr:uid="{CA34E80F-9B29-4572-847B-5829B7A27B0F}"/>
    <hyperlink ref="A821" r:id="rId819" xr:uid="{36D2B4C0-9B6D-4E6A-9113-C7E4FBF0DBEF}"/>
    <hyperlink ref="A822" r:id="rId820" xr:uid="{FB8310CD-35E5-46F2-9AA0-0200FF93114C}"/>
    <hyperlink ref="A823" r:id="rId821" xr:uid="{250BCD0F-05C0-4446-8E12-C35CE7B06100}"/>
    <hyperlink ref="A824" r:id="rId822" xr:uid="{6D920231-F589-4B7D-A38E-BEBCA2D05FF8}"/>
    <hyperlink ref="A825" r:id="rId823" xr:uid="{7C281E30-CA3F-4F8D-BE51-074C67C70E52}"/>
    <hyperlink ref="A826" r:id="rId824" xr:uid="{C6D6D208-DB40-497E-AE51-9284CDC3C1EC}"/>
    <hyperlink ref="A827" r:id="rId825" xr:uid="{2B7A69B5-8D4F-43D6-A79D-9DB4B69A48B8}"/>
    <hyperlink ref="A828" r:id="rId826" xr:uid="{40473CD7-D710-4644-B2DE-CA5011E5D215}"/>
    <hyperlink ref="A829" r:id="rId827" xr:uid="{C46CF1CA-31BD-40FD-BF3F-4DA4133F9C5A}"/>
    <hyperlink ref="A830" r:id="rId828" xr:uid="{51590E38-C67A-45E8-8B86-800137BEF691}"/>
    <hyperlink ref="A831" r:id="rId829" xr:uid="{8665A56D-8524-4A98-A5B2-4D09653AA6C2}"/>
    <hyperlink ref="A832" r:id="rId830" xr:uid="{98CCF7DE-DD92-4DC3-803B-D6B2700C32C3}"/>
    <hyperlink ref="A833" r:id="rId831" xr:uid="{2EEC46D5-0324-4D51-8438-A23DD5B1466F}"/>
    <hyperlink ref="A834" r:id="rId832" xr:uid="{CD019030-159E-479F-A0BD-8007C745CCBE}"/>
    <hyperlink ref="A835" r:id="rId833" xr:uid="{C76F7E84-D6FD-40B0-B3F2-24AC5A12BBDE}"/>
    <hyperlink ref="A836" r:id="rId834" xr:uid="{BFD270F8-6BD5-43E7-AA65-00989794E353}"/>
    <hyperlink ref="A837" r:id="rId835" xr:uid="{64B8F33C-0397-4C99-9D0C-3E0D2E47892B}"/>
    <hyperlink ref="A838" r:id="rId836" xr:uid="{B6BBF23E-726E-4665-B468-6F65CABD1229}"/>
    <hyperlink ref="A839" r:id="rId837" xr:uid="{89E55F38-7241-40BE-97EA-EDE5B06F1A91}"/>
    <hyperlink ref="A840" r:id="rId838" xr:uid="{CBC61923-EF48-4506-997B-E39B7209BBBF}"/>
    <hyperlink ref="A841" r:id="rId839" xr:uid="{D1EA1402-E9C1-4B89-AB11-DF38AEE5D025}"/>
    <hyperlink ref="A842" r:id="rId840" xr:uid="{2DA07C64-2E27-4168-99D1-89C4EAFE17DB}"/>
    <hyperlink ref="A843" r:id="rId841" xr:uid="{DDAAED84-C0A8-4D7D-86B9-2A6227C6906D}"/>
    <hyperlink ref="A844" r:id="rId842" xr:uid="{FB0D712D-A8D0-4B7E-98D8-0946C112019B}"/>
    <hyperlink ref="A845" r:id="rId843" xr:uid="{8DC898F7-A26C-4240-8E8E-63B9B03584A8}"/>
    <hyperlink ref="A846" r:id="rId844" xr:uid="{9FDEE072-4BAA-460A-9F24-00E71F13C17E}"/>
    <hyperlink ref="A847" r:id="rId845" xr:uid="{37FDA004-4294-4D13-ABA9-7BDE8654ACFB}"/>
    <hyperlink ref="A848" r:id="rId846" xr:uid="{BAF0C800-4BB8-4A59-9C19-A4774B67BA76}"/>
    <hyperlink ref="A849" r:id="rId847" xr:uid="{ACC38458-B7A7-4E42-BAE0-9CC80CF72DA3}"/>
    <hyperlink ref="A850" r:id="rId848" xr:uid="{E4A7872C-8613-434A-81E2-BB582B75308F}"/>
    <hyperlink ref="A851" r:id="rId849" xr:uid="{DBC4A4D1-02DF-4FE3-8F53-7135C96FC1E7}"/>
    <hyperlink ref="A852" r:id="rId850" xr:uid="{07872CDB-B354-4B5D-9777-8D33BB2989A6}"/>
    <hyperlink ref="A853" r:id="rId851" xr:uid="{DF9D57ED-40BE-41AC-B40E-42FE0329A158}"/>
    <hyperlink ref="A854" r:id="rId852" xr:uid="{57FC58BA-D246-4B33-BD29-964DBF887BC2}"/>
    <hyperlink ref="A855" r:id="rId853" xr:uid="{E92ED900-27E9-4397-B2B7-7640E1BFD469}"/>
    <hyperlink ref="A856" r:id="rId854" xr:uid="{BDDFE88F-88B4-45F6-B0B3-91DBA1D368E8}"/>
    <hyperlink ref="A857" r:id="rId855" xr:uid="{8DE66911-4DD7-4A0B-AE53-30A24434CDAD}"/>
    <hyperlink ref="A858" r:id="rId856" xr:uid="{1E255375-4E2A-4FE9-834A-E333A3F9C066}"/>
    <hyperlink ref="A859" r:id="rId857" xr:uid="{AC212A4E-9331-413F-B7C4-2922A2C3C8E2}"/>
    <hyperlink ref="A860" r:id="rId858" xr:uid="{67980FE0-CB7D-416A-A015-6AD73F469E36}"/>
    <hyperlink ref="A861" r:id="rId859" xr:uid="{AE2CE759-2D2E-4F03-BAEF-17393E7EF192}"/>
    <hyperlink ref="A862" r:id="rId860" xr:uid="{22987BA5-7797-48B3-ACC2-F74967FBCEF8}"/>
    <hyperlink ref="A863" r:id="rId861" xr:uid="{5441A58A-B996-4205-B8C0-B76A3AB8E7FA}"/>
    <hyperlink ref="A864" r:id="rId862" xr:uid="{B68F492E-F126-451F-B4DD-DB35FA1D2C6B}"/>
    <hyperlink ref="A865" r:id="rId863" xr:uid="{AABD5E3C-9EE4-446B-B87A-DDD6254E3D38}"/>
    <hyperlink ref="A866" r:id="rId864" xr:uid="{D8AE1212-DFEF-44EC-AAF4-149ADB2FE539}"/>
    <hyperlink ref="A867" r:id="rId865" xr:uid="{F41EF07F-6392-4E52-B03A-D1241B7D15CA}"/>
    <hyperlink ref="A868" r:id="rId866" xr:uid="{63706280-7038-4A81-A4A3-24CC37028D9E}"/>
    <hyperlink ref="A869" r:id="rId867" xr:uid="{AA5156ED-293E-4C29-9801-D02C0703D9BB}"/>
    <hyperlink ref="A870" r:id="rId868" xr:uid="{8963EC53-9FB2-4F76-84C4-B8BA2A06941C}"/>
    <hyperlink ref="A871" r:id="rId869" xr:uid="{2D5FDA83-F34F-4B88-A45B-31969A317E21}"/>
    <hyperlink ref="A872" r:id="rId870" xr:uid="{030EDB15-E4BE-4428-9652-77D918D64DE7}"/>
    <hyperlink ref="A873" r:id="rId871" xr:uid="{6B1F92C7-6C76-40EE-AD82-18D5BFD4E260}"/>
    <hyperlink ref="A874" r:id="rId872" xr:uid="{912EFF79-9D72-48C2-A616-E4B4A5A7F5F1}"/>
    <hyperlink ref="A875" r:id="rId873" xr:uid="{7E0CEF2B-414A-4C68-9BCA-FEB600AD8769}"/>
    <hyperlink ref="A876" r:id="rId874" xr:uid="{11B8CDB2-06D8-4F31-93B0-8466E821E411}"/>
    <hyperlink ref="A877" r:id="rId875" xr:uid="{2A7A513C-25D0-4D9F-80B5-028F5D511BBD}"/>
    <hyperlink ref="A878" r:id="rId876" xr:uid="{024C5F20-642A-4FAA-B3B3-95E9E97F57CB}"/>
    <hyperlink ref="A879" r:id="rId877" xr:uid="{B00F5283-23A9-4145-84A4-3764C667146D}"/>
    <hyperlink ref="A880" r:id="rId878" xr:uid="{408B05C8-A28A-4196-BEA5-271875CA4BDC}"/>
    <hyperlink ref="A881" r:id="rId879" xr:uid="{211B5D3E-96BA-4AA0-93F7-90B42F55B7D2}"/>
    <hyperlink ref="A882" r:id="rId880" xr:uid="{FAB338EE-F873-4593-BC36-54B08D5709D3}"/>
    <hyperlink ref="A883" r:id="rId881" xr:uid="{53880F52-E7BD-40DC-80B3-ABA58E3E01D9}"/>
    <hyperlink ref="A884" r:id="rId882" xr:uid="{6438BAAF-B584-4D60-AAE7-5311CFE81DCC}"/>
    <hyperlink ref="A885" r:id="rId883" xr:uid="{1420A048-BA0C-4110-A5E3-0329DF90D505}"/>
    <hyperlink ref="A886" r:id="rId884" xr:uid="{7F15D82F-DD2E-433B-97BF-0D1A06FB10E8}"/>
    <hyperlink ref="A887" r:id="rId885" xr:uid="{BE00E4C8-5BFB-464A-BA4B-0D10741F6F5C}"/>
    <hyperlink ref="A888" r:id="rId886" xr:uid="{45B6D522-1788-4527-B976-2ACE13204BBE}"/>
    <hyperlink ref="A889" r:id="rId887" xr:uid="{B6F4239B-D3FF-4BE0-942C-4CF8D9E1DE11}"/>
    <hyperlink ref="A890" r:id="rId888" xr:uid="{62FF64DA-4811-49B4-8105-746423956B44}"/>
    <hyperlink ref="A891" r:id="rId889" xr:uid="{41425FC5-F8CD-42C5-8BA4-D5A417EDA545}"/>
    <hyperlink ref="A892" r:id="rId890" xr:uid="{E89A9747-FFAF-41AB-9E94-3CEC266B703D}"/>
    <hyperlink ref="A893" r:id="rId891" xr:uid="{481EE209-9323-415B-BFB0-2D7B47ED081E}"/>
    <hyperlink ref="A894" r:id="rId892" xr:uid="{646E659E-EC61-430A-B51B-E0CC615DF3B2}"/>
    <hyperlink ref="A895" r:id="rId893" xr:uid="{9F58AF2D-E695-4EA1-975B-AE6C28783CCF}"/>
    <hyperlink ref="A896" r:id="rId894" xr:uid="{FD203135-58A5-41D0-AACD-8865D812A75C}"/>
    <hyperlink ref="A897" r:id="rId895" xr:uid="{AC468C90-D710-4194-9A57-0A44390057D1}"/>
    <hyperlink ref="A898" r:id="rId896" xr:uid="{DF3D7AA8-A7E7-44BA-80C0-903B66195921}"/>
    <hyperlink ref="A899" r:id="rId897" xr:uid="{22048444-0042-4E13-BAFC-0D3D95BC7DEE}"/>
    <hyperlink ref="A900" r:id="rId898" xr:uid="{FB0F6CB4-C849-4F5B-89D0-CBE30880BA3C}"/>
    <hyperlink ref="A901" r:id="rId899" xr:uid="{4287F7D8-6D19-4CBD-A245-B40A96745DA4}"/>
    <hyperlink ref="A902" r:id="rId900" xr:uid="{D3079074-7AEE-44FD-A827-B2CBAABC0BB4}"/>
    <hyperlink ref="A903" r:id="rId901" xr:uid="{863E4FBC-EF53-4B0E-B6D9-95E95023D0F1}"/>
    <hyperlink ref="A904" r:id="rId902" xr:uid="{E104BE31-6265-46B9-BBD3-3B0DB1C67DC2}"/>
    <hyperlink ref="A905" r:id="rId903" xr:uid="{08E13C67-C08C-44CD-9918-A2F9F6388DAF}"/>
    <hyperlink ref="A906" r:id="rId904" xr:uid="{FA913AE0-45E4-4BB0-81DF-0FA6D7F51402}"/>
    <hyperlink ref="A907" r:id="rId905" xr:uid="{A1B2F38C-BAAD-40CE-AC48-6EF126B8AA18}"/>
    <hyperlink ref="A908" r:id="rId906" xr:uid="{8AFC6565-3B6F-4C42-896E-B70C04089296}"/>
    <hyperlink ref="A909" r:id="rId907" xr:uid="{53EC5E01-66CD-4A3F-B162-563CFB02AEE1}"/>
    <hyperlink ref="A910" r:id="rId908" xr:uid="{4CD67461-B68E-492F-808D-837E341E2E0C}"/>
    <hyperlink ref="A911" r:id="rId909" xr:uid="{52F1F683-F407-4865-BC3C-CE380D53B89F}"/>
    <hyperlink ref="A912" r:id="rId910" xr:uid="{D32F0D07-1698-4D9F-986C-B71A4AD7F642}"/>
    <hyperlink ref="A913" r:id="rId911" xr:uid="{03DBABB4-AD96-4D15-85C2-825839322F85}"/>
    <hyperlink ref="A914" r:id="rId912" xr:uid="{D9510691-664A-49B6-8FE0-E524BA0B8DBB}"/>
    <hyperlink ref="A915" r:id="rId913" xr:uid="{EB5C4A63-25AC-4873-8C7F-950B643353A1}"/>
    <hyperlink ref="A916" r:id="rId914" xr:uid="{60A90BD5-95FD-428F-8454-9BC168D05652}"/>
    <hyperlink ref="A917" r:id="rId915" xr:uid="{BABB10DD-268A-431B-B3A0-840610991B5B}"/>
    <hyperlink ref="A918" r:id="rId916" xr:uid="{7A148A5A-0B9A-4705-977E-24074986EC95}"/>
    <hyperlink ref="A919" r:id="rId917" xr:uid="{A4FF77E6-136E-4E57-A7DE-D953C2325FC5}"/>
    <hyperlink ref="A920" r:id="rId918" xr:uid="{FACB012C-4EED-4E32-A6D5-C68B17D5E4A3}"/>
    <hyperlink ref="A921" r:id="rId919" xr:uid="{D25F7475-801B-4BD9-931C-3E646B880653}"/>
    <hyperlink ref="A922" r:id="rId920" xr:uid="{BACF0D73-F9DC-45CD-B3E0-B981AC7CD855}"/>
    <hyperlink ref="A923" r:id="rId921" xr:uid="{D9BB65F8-2AF3-4AA4-9EB8-9C4A06B01575}"/>
    <hyperlink ref="A924" r:id="rId922" xr:uid="{74034B10-142E-4D7C-BDAA-BF77E0678E55}"/>
    <hyperlink ref="A925" r:id="rId923" xr:uid="{21F32DE4-B540-40FD-BC88-BA315975D6BE}"/>
    <hyperlink ref="A926" r:id="rId924" xr:uid="{93693977-7E7B-4634-B54C-0E203F88DE6D}"/>
    <hyperlink ref="A927" r:id="rId925" xr:uid="{E4C5EF58-79F0-46B9-A2AB-7E90BD51A060}"/>
    <hyperlink ref="A928" r:id="rId926" xr:uid="{BE90882D-01D3-4462-B485-9A28C2DE4A13}"/>
    <hyperlink ref="A929" r:id="rId927" xr:uid="{D487ACB3-A5DF-4DE7-8C95-39558383328B}"/>
    <hyperlink ref="A930" r:id="rId928" xr:uid="{84EF4A84-66AA-4AAA-96DF-F59E54AA3BDF}"/>
    <hyperlink ref="A931" r:id="rId929" xr:uid="{087330E4-DB88-4657-B611-AE4BA785586D}"/>
    <hyperlink ref="A932" r:id="rId930" xr:uid="{FDC28A48-6039-456A-9A71-0E671E6CBB1E}"/>
    <hyperlink ref="A933" r:id="rId931" xr:uid="{52A919AD-6D1D-42D2-B02C-03D3D61CBDA8}"/>
    <hyperlink ref="A934" r:id="rId932" xr:uid="{4EDDC1D9-5FBE-43EA-A0D1-0993BADCBDAA}"/>
    <hyperlink ref="A935" r:id="rId933" xr:uid="{34B9A8C9-D36C-407D-B77B-7189E57A8DBA}"/>
    <hyperlink ref="A936" r:id="rId934" xr:uid="{3E9A2947-523D-420D-91EB-3B9FDE16C12D}"/>
    <hyperlink ref="A937" r:id="rId935" xr:uid="{8BB76B29-83D6-41EB-A30D-96D7BCC2E157}"/>
    <hyperlink ref="A938" r:id="rId936" xr:uid="{C6251054-5915-4E15-B95A-49E5E7129A16}"/>
    <hyperlink ref="A939" r:id="rId937" xr:uid="{06B11D45-83E0-4186-80C6-F839C731A42D}"/>
    <hyperlink ref="A940" r:id="rId938" xr:uid="{1BA0E688-2F5A-4F89-97EF-BF51A7EC289D}"/>
    <hyperlink ref="A941" r:id="rId939" xr:uid="{59DBCFE0-261F-4C9D-A386-36B308F27C77}"/>
    <hyperlink ref="A942" r:id="rId940" xr:uid="{443CBE2C-69BD-47B3-9EE1-A2898E386002}"/>
    <hyperlink ref="A943" r:id="rId941" xr:uid="{DEE6E005-EDCD-4CB8-8621-AB0E7ADF7AB7}"/>
    <hyperlink ref="A944" r:id="rId942" xr:uid="{45E6DB47-D71D-47F7-8D09-6F7BF6C57629}"/>
    <hyperlink ref="A945" r:id="rId943" xr:uid="{91FF8C83-0F61-4945-B620-61AB12B1D2BE}"/>
    <hyperlink ref="A946" r:id="rId944" xr:uid="{598FD18F-D1B4-47A5-92F5-8976C8208169}"/>
    <hyperlink ref="A947" r:id="rId945" xr:uid="{6CE57CD6-2625-4E8E-8F9B-F12948D751F0}"/>
    <hyperlink ref="A948" r:id="rId946" xr:uid="{39118C03-3DB4-4916-A08F-43FAE2F2EEDE}"/>
    <hyperlink ref="A949" r:id="rId947" xr:uid="{F86E0201-26E1-40B6-B0BA-4F365DEA2A93}"/>
    <hyperlink ref="A950" r:id="rId948" xr:uid="{3C0ECE02-FD23-4785-B486-7599EAA1D12C}"/>
    <hyperlink ref="A951" r:id="rId949" xr:uid="{4F355DBE-7030-43CC-A5D3-773B4CDB20FB}"/>
    <hyperlink ref="A952" r:id="rId950" xr:uid="{BCB3811E-8541-46AA-8253-BBFB48DE7223}"/>
    <hyperlink ref="A953" r:id="rId951" xr:uid="{98292F71-E882-4061-8714-42CB729EA41D}"/>
    <hyperlink ref="A954" r:id="rId952" xr:uid="{83DB0CBA-334B-4DB0-A455-73D1BE1A8162}"/>
    <hyperlink ref="A955" r:id="rId953" xr:uid="{B6CFC81D-4B55-43E8-A1FB-3735C54B01C2}"/>
    <hyperlink ref="A956" r:id="rId954" xr:uid="{D70DF2B5-66E6-4852-87AE-D26E685426C0}"/>
    <hyperlink ref="A957" r:id="rId955" xr:uid="{7034A9CC-3583-4FB6-B83E-10D86E7BE0D1}"/>
    <hyperlink ref="A958" r:id="rId956" xr:uid="{998FFB3D-52A7-41B1-9C7D-151E4668B5A3}"/>
    <hyperlink ref="A959" r:id="rId957" xr:uid="{7ABD7C86-7BA9-472F-94DE-A371F254F3A0}"/>
    <hyperlink ref="A960" r:id="rId958" xr:uid="{92D34DF1-0D7B-409A-AF35-5C27727A9053}"/>
    <hyperlink ref="A961" r:id="rId959" xr:uid="{EF2493E1-D097-451F-BDAB-6F22B69253E5}"/>
    <hyperlink ref="A962" r:id="rId960" xr:uid="{2EA48B43-15E1-4D85-9F5B-2F62BE18AABB}"/>
    <hyperlink ref="A963" r:id="rId961" xr:uid="{4D2EBDC7-B383-4AF1-B4FC-6288434D7C08}"/>
    <hyperlink ref="A964" r:id="rId962" xr:uid="{88136DA7-6FAD-4CFD-BF9C-E239DBD26D73}"/>
    <hyperlink ref="A965" r:id="rId963" xr:uid="{0774122D-D85B-40D6-B7AF-3B7985DD873E}"/>
    <hyperlink ref="A966" r:id="rId964" xr:uid="{9ADF7FAC-4E93-4849-9273-9B58204121B0}"/>
    <hyperlink ref="A967" r:id="rId965" xr:uid="{53702A65-10E3-4D67-801E-7029E6600980}"/>
    <hyperlink ref="A968" r:id="rId966" xr:uid="{6D9C1825-6D10-40BC-B741-CF46157FAF49}"/>
    <hyperlink ref="A969" r:id="rId967" xr:uid="{94494B4A-61EE-4D21-9D14-0A8ADA30FA6A}"/>
    <hyperlink ref="A970" r:id="rId968" xr:uid="{2EAAD93A-9925-480D-9DC6-0A03C9B662D9}"/>
    <hyperlink ref="A971" r:id="rId969" xr:uid="{E6C3D8CB-AC06-46FB-9BE8-0F8851AF6B80}"/>
    <hyperlink ref="A972" r:id="rId970" xr:uid="{6CB0FA35-D77F-4F14-80BC-ED44B30C3AD3}"/>
    <hyperlink ref="A973" r:id="rId971" xr:uid="{531EAA36-E909-4B48-88A3-99224EE23111}"/>
    <hyperlink ref="A974" r:id="rId972" xr:uid="{470F91F6-B14D-444A-899C-A091A00A5A1B}"/>
    <hyperlink ref="A975" r:id="rId973" xr:uid="{4054FDDB-E4CD-401F-BA59-43BD05CF0FF3}"/>
    <hyperlink ref="A976" r:id="rId974" xr:uid="{86BF4364-0D34-4C3D-93E6-5E5AC092CCC3}"/>
    <hyperlink ref="A977" r:id="rId975" xr:uid="{5C185983-AAEF-4A77-91FA-AA22A0B5539D}"/>
    <hyperlink ref="A978" r:id="rId976" xr:uid="{EF662EEC-4F02-4A04-9563-F722C908F4B0}"/>
    <hyperlink ref="A979" r:id="rId977" xr:uid="{83C67B3A-2852-418B-B64B-56B3D29B4F7C}"/>
    <hyperlink ref="A980" r:id="rId978" xr:uid="{0697DB98-B61E-4C9D-8E1D-168636981E2E}"/>
    <hyperlink ref="A981" r:id="rId979" xr:uid="{FD0E7952-BA3B-42D6-9B61-1763830E25DE}"/>
    <hyperlink ref="A982" r:id="rId980" xr:uid="{6ECD1313-9878-4A1E-B011-E0B9593282A3}"/>
    <hyperlink ref="A983" r:id="rId981" xr:uid="{FA414660-CFDA-4FFB-AE24-C44888A973BA}"/>
    <hyperlink ref="A984" r:id="rId982" xr:uid="{316258C4-1905-46BC-8AB2-DA3ABC21721E}"/>
    <hyperlink ref="A985" r:id="rId983" xr:uid="{31E312FE-CF3B-43F8-8467-9E64E0BDDE60}"/>
    <hyperlink ref="A986" r:id="rId984" xr:uid="{5B95972E-37D6-4945-9144-C0A75D883D4F}"/>
    <hyperlink ref="A987" r:id="rId985" xr:uid="{F0DC0FB5-9792-402A-B474-5CCDCF0B581F}"/>
    <hyperlink ref="A988" r:id="rId986" xr:uid="{37F6ECCB-2697-4115-A69B-F16D6854B104}"/>
    <hyperlink ref="A989" r:id="rId987" xr:uid="{85EEFFAB-EB73-4F3B-AFF7-F122475C8168}"/>
    <hyperlink ref="A990" r:id="rId988" xr:uid="{91178F17-D836-4B19-A753-DAE7FE81B2A4}"/>
    <hyperlink ref="A991" r:id="rId989" xr:uid="{BBC66849-9E49-4A6D-AA59-764403732E5A}"/>
    <hyperlink ref="A992" r:id="rId990" xr:uid="{A4B73899-D887-4101-9459-11041C4A62E6}"/>
    <hyperlink ref="A993" r:id="rId991" xr:uid="{D2FA23AB-6C10-42CD-984A-1279C3CA2A5C}"/>
    <hyperlink ref="A994" r:id="rId992" xr:uid="{20C8C9A4-62FD-4475-88D8-04EFB4CA2608}"/>
    <hyperlink ref="A995" r:id="rId993" xr:uid="{70D69C63-D5CF-4BEB-A362-FB86DAE581BC}"/>
    <hyperlink ref="A996" r:id="rId994" xr:uid="{55EA0499-AEBD-4824-8A56-2A6FB7D7FD2F}"/>
    <hyperlink ref="A997" r:id="rId995" xr:uid="{90EFF7FC-383E-451B-A1C5-A451641A1ACA}"/>
    <hyperlink ref="A998" r:id="rId996" xr:uid="{48035735-4480-444B-B80C-8DC83F70517A}"/>
    <hyperlink ref="A999" r:id="rId997" xr:uid="{E8EEB6B2-C61D-4A6D-BF8C-2ABA0DE89AB9}"/>
    <hyperlink ref="A1000" r:id="rId998" xr:uid="{B85C8D10-132E-4B8E-8019-A398561A0BBE}"/>
    <hyperlink ref="A1001" r:id="rId999" xr:uid="{7BE41E78-0C18-467E-AE1E-D76B71BC811D}"/>
    <hyperlink ref="A1002" r:id="rId1000" xr:uid="{7A5602F6-8EC6-468A-9A2D-32B65A8F835C}"/>
    <hyperlink ref="A1003" r:id="rId1001" xr:uid="{9C000F3C-9A67-47D1-B985-2490E7323B83}"/>
    <hyperlink ref="A1004" r:id="rId1002" xr:uid="{6C3BBD23-E3C3-46FA-833F-B1ED5B4A4D6B}"/>
    <hyperlink ref="A1005" r:id="rId1003" xr:uid="{5870050E-F508-4567-9FA3-06374586E0F9}"/>
    <hyperlink ref="A1006" r:id="rId1004" xr:uid="{F0C63311-9443-4321-8AED-1EA8B7BD9496}"/>
    <hyperlink ref="A1007" r:id="rId1005" xr:uid="{CC211EE5-16BA-4C98-9BB6-8C260E58CB0E}"/>
    <hyperlink ref="A1008" r:id="rId1006" xr:uid="{C5825D2E-DDD6-4B11-AFC7-89D498BE4C45}"/>
    <hyperlink ref="A1009" r:id="rId1007" xr:uid="{391E3414-0520-47CF-9E5B-EC1279E671D3}"/>
    <hyperlink ref="A1010" r:id="rId1008" xr:uid="{71C1291A-C26A-41F9-A94F-A836287AA2D5}"/>
    <hyperlink ref="A1011" r:id="rId1009" xr:uid="{22260171-C828-4206-B626-FF4750431471}"/>
    <hyperlink ref="A1012" r:id="rId1010" xr:uid="{D22D896D-1E27-4A02-9FB0-0CE822CDBEE2}"/>
    <hyperlink ref="A1013" r:id="rId1011" xr:uid="{DFEB1909-1E32-4BFE-A485-D4725FCCDDBD}"/>
    <hyperlink ref="A1014" r:id="rId1012" xr:uid="{ED5EED4A-490B-4B50-80C4-1DA9487DE265}"/>
    <hyperlink ref="A1015" r:id="rId1013" xr:uid="{F24D089C-2825-4B99-B4A9-039C5828CD65}"/>
    <hyperlink ref="A1016" r:id="rId1014" xr:uid="{870A9BD0-395C-4C51-9A82-125785A0D0DE}"/>
    <hyperlink ref="A1017" r:id="rId1015" xr:uid="{7D1BA266-4138-4EFA-ABEF-4F05523C8B74}"/>
    <hyperlink ref="A1018" r:id="rId1016" xr:uid="{869BD288-4CAE-49EB-8E5E-B84F96A38F41}"/>
    <hyperlink ref="A1019" r:id="rId1017" xr:uid="{BE5219A6-8FBB-4DB9-A72F-C20892B26C9D}"/>
    <hyperlink ref="A1020" r:id="rId1018" xr:uid="{5E348E27-AD98-47CB-B924-00781F0B24BF}"/>
    <hyperlink ref="A1021" r:id="rId1019" xr:uid="{B4886E0D-35FD-4525-8748-01900AF66B62}"/>
    <hyperlink ref="A1022" r:id="rId1020" xr:uid="{1EF7EAA3-D00F-4F3E-9AD8-16AC73F695C1}"/>
    <hyperlink ref="A1023" r:id="rId1021" xr:uid="{AF2BD991-72A5-4EB6-9A9B-6FDE90DB68BC}"/>
    <hyperlink ref="A1024" r:id="rId1022" xr:uid="{5BD77831-4BF3-4C4F-80A0-C1633C1A4C44}"/>
    <hyperlink ref="A1025" r:id="rId1023" xr:uid="{D5A9D26C-F3F4-4B97-9D4C-9DD66552891F}"/>
    <hyperlink ref="A1026" r:id="rId1024" xr:uid="{6FC08785-0B7E-4A32-9081-763DD176651C}"/>
    <hyperlink ref="A1027" r:id="rId1025" xr:uid="{D8F3EDF8-0667-4C41-8651-1FDDE163FE6E}"/>
    <hyperlink ref="A1028" r:id="rId1026" xr:uid="{C2235EE0-D1F9-4B32-A2AC-847E556C3557}"/>
    <hyperlink ref="A1029" r:id="rId1027" xr:uid="{0C8BDEEA-5D3F-4C70-810B-59172BC34226}"/>
    <hyperlink ref="A1030" r:id="rId1028" xr:uid="{C5C0E378-2D6E-401D-814B-63ABBCDDA837}"/>
    <hyperlink ref="A1031" r:id="rId1029" xr:uid="{3FC5E4B4-A9FD-48AC-9AAE-D40D6A5AEB7D}"/>
    <hyperlink ref="A1032" r:id="rId1030" xr:uid="{96387044-9C82-4DED-838F-7FC44FED946C}"/>
    <hyperlink ref="A1033" r:id="rId1031" xr:uid="{917271D6-FAC4-47CB-AE0B-BA376F2D3DAE}"/>
    <hyperlink ref="A1034" r:id="rId1032" xr:uid="{D62BCEBA-0F80-43A2-B607-F90991286EFD}"/>
    <hyperlink ref="A1035" r:id="rId1033" xr:uid="{F362C19D-6220-42D5-82A0-98B5A6500B5A}"/>
    <hyperlink ref="A1036" r:id="rId1034" xr:uid="{60A0E311-C3DC-49F4-A0DB-B3958E24F763}"/>
    <hyperlink ref="A1037" r:id="rId1035" xr:uid="{F73BB78A-6E22-4145-AEAA-34EB1DB0BF16}"/>
    <hyperlink ref="A1038" r:id="rId1036" xr:uid="{42FC13DE-0AB4-4401-970E-A9ED977002A5}"/>
    <hyperlink ref="A1039" r:id="rId1037" xr:uid="{F809C291-5F80-4650-8E2C-DF8223C3C0B1}"/>
    <hyperlink ref="A1040" r:id="rId1038" xr:uid="{8CAD74AA-7D71-46E3-99E9-DCC6AB5F9BF3}"/>
    <hyperlink ref="A1041" r:id="rId1039" xr:uid="{910A48BB-A1E4-43C0-9FF4-C698A1BB77F9}"/>
    <hyperlink ref="A1042" r:id="rId1040" xr:uid="{2B21D2E4-99D4-4129-BE21-A47E98263C44}"/>
    <hyperlink ref="A1043" r:id="rId1041" xr:uid="{D008B24B-9940-43A4-A2D0-8CD00211367E}"/>
    <hyperlink ref="A1044" r:id="rId1042" xr:uid="{2D128186-2B7B-444D-A6B4-EAABB6933A16}"/>
    <hyperlink ref="A1045" r:id="rId1043" xr:uid="{E7E7474B-7984-4FB7-AE5F-828BA2336663}"/>
    <hyperlink ref="A1046" r:id="rId1044" xr:uid="{59FD17E9-76F0-4039-A591-197F3D4A9CE8}"/>
    <hyperlink ref="A1047" r:id="rId1045" xr:uid="{7C1D638B-CAEF-4837-93E6-ABF347A03D28}"/>
    <hyperlink ref="A1048" r:id="rId1046" xr:uid="{5953F9C6-A604-4786-BF28-6C3ABE584F1D}"/>
    <hyperlink ref="A1049" r:id="rId1047" xr:uid="{E2FB9D6F-FBAF-4368-A48F-B7D063E180F3}"/>
    <hyperlink ref="A1050" r:id="rId1048" xr:uid="{2869FD34-2921-4134-A754-56B1A4F3AB66}"/>
    <hyperlink ref="A1051" r:id="rId1049" xr:uid="{F28443C8-35EB-443D-8A27-34EB8EB8CCE4}"/>
    <hyperlink ref="A1052" r:id="rId1050" xr:uid="{6F401F4B-41EA-4511-A89F-F63F152EDBC4}"/>
    <hyperlink ref="A1053" r:id="rId1051" xr:uid="{71BFBDFE-46A1-4A58-8492-66C6C2BA8443}"/>
    <hyperlink ref="A1054" r:id="rId1052" xr:uid="{3CF8A4DF-90D1-4E6D-8B6F-FBE6ECFA210F}"/>
    <hyperlink ref="A1055" r:id="rId1053" xr:uid="{51F7B364-B852-4416-8C1D-AB1A0A8240E2}"/>
    <hyperlink ref="A1056" r:id="rId1054" xr:uid="{414E7BF5-08CD-423D-A20F-5680A93B2B90}"/>
    <hyperlink ref="A1057" r:id="rId1055" xr:uid="{C04EA959-0BC0-43FB-8AC7-45A8938908D9}"/>
    <hyperlink ref="A1058" r:id="rId1056" xr:uid="{682D1DAF-9D76-44BE-BA37-34A8494CA5CA}"/>
    <hyperlink ref="A1059" r:id="rId1057" xr:uid="{65B7FE87-7D7C-4BD4-A763-023923416568}"/>
    <hyperlink ref="A1060" r:id="rId1058" xr:uid="{10D28618-BC34-4645-A743-9BF0F33981A6}"/>
    <hyperlink ref="A1061" r:id="rId1059" xr:uid="{890BDAAE-1C11-4A38-AFFD-A1F9B86B6501}"/>
    <hyperlink ref="A1062" r:id="rId1060" xr:uid="{722B32A6-275D-4F26-A61C-B6CCF9D01FD4}"/>
    <hyperlink ref="A1063" r:id="rId1061" xr:uid="{9EBFEEDD-E17B-4138-B90B-A9D3F345A17D}"/>
    <hyperlink ref="A1064" r:id="rId1062" xr:uid="{0DBC5C63-5F7E-45CC-BE48-F2D03848C250}"/>
    <hyperlink ref="A1065" r:id="rId1063" xr:uid="{6E75F9D0-B702-4E45-9A0F-B0AEA8CFF631}"/>
    <hyperlink ref="A1066" r:id="rId1064" xr:uid="{4D731C0B-D5F6-4450-9271-0D7296849999}"/>
    <hyperlink ref="A1067" r:id="rId1065" xr:uid="{71033444-956D-4267-9779-9A6632AB00C5}"/>
    <hyperlink ref="A1068" r:id="rId1066" xr:uid="{F4BF8C2C-1E08-4409-9A07-594FD1E4956B}"/>
    <hyperlink ref="A1069" r:id="rId1067" xr:uid="{5179A2A1-8491-48DE-BC0B-18AFFD2DAA99}"/>
    <hyperlink ref="A1070" r:id="rId1068" xr:uid="{87935EC7-894F-4D33-9158-6F1C86FE1B19}"/>
    <hyperlink ref="A1071" r:id="rId1069" xr:uid="{5C3307CE-2F6E-4C5E-9C54-0AF30807294D}"/>
    <hyperlink ref="A1072" r:id="rId1070" xr:uid="{547D69A5-E2D2-47B3-89EF-FE5C07075CBF}"/>
    <hyperlink ref="A1073" r:id="rId1071" xr:uid="{04257655-13FA-4A97-8980-6F4299E0AC9D}"/>
    <hyperlink ref="A1074" r:id="rId1072" xr:uid="{E4C64C75-51DB-4147-8515-6DF78D2B927D}"/>
    <hyperlink ref="A1075" r:id="rId1073" xr:uid="{5E4F2A73-0CD1-4F80-B6AA-C1CF21D7058F}"/>
    <hyperlink ref="A1076" r:id="rId1074" xr:uid="{24923396-6959-4D4B-B340-510876BA2DE2}"/>
    <hyperlink ref="A1077" r:id="rId1075" xr:uid="{CB9AEBB9-D4E3-47FE-9871-99B74955EDD2}"/>
    <hyperlink ref="A1078" r:id="rId1076" xr:uid="{B8A33484-DA50-4711-9827-B9D0E6AAB500}"/>
    <hyperlink ref="A1079" r:id="rId1077" xr:uid="{C718340D-DD3D-4DA4-B855-99833E25C24B}"/>
    <hyperlink ref="A1080" r:id="rId1078" xr:uid="{D72D5034-BB57-4482-97B7-04A31608834E}"/>
    <hyperlink ref="A1081" r:id="rId1079" xr:uid="{4D09ECF4-6B43-45E9-AF39-4958C0452195}"/>
    <hyperlink ref="A1082" r:id="rId1080" xr:uid="{B9DFCFDF-97DA-4AC4-BD6F-ACCEEA1E4531}"/>
    <hyperlink ref="A1083" r:id="rId1081" xr:uid="{DDE9F44D-0F28-4047-B467-B70E21845A16}"/>
    <hyperlink ref="A1084" r:id="rId1082" xr:uid="{72D28E89-DAA4-4D6D-BD13-92711818FDD3}"/>
    <hyperlink ref="A1085" r:id="rId1083" xr:uid="{A80714DF-13BB-4C7B-8436-A77B0714DBB0}"/>
    <hyperlink ref="A1086" r:id="rId1084" xr:uid="{D948B604-5547-4E0C-BB3A-1C3F75657E65}"/>
    <hyperlink ref="A1087" r:id="rId1085" xr:uid="{F86238F7-CEAD-4CF1-ABB9-B87B14665A45}"/>
    <hyperlink ref="A1088" r:id="rId1086" xr:uid="{9350A8B2-4EB2-4E66-8B66-A143438F3D9B}"/>
    <hyperlink ref="A1089" r:id="rId1087" xr:uid="{E57B9196-ED49-4853-AA8B-D87BCF7ED5FF}"/>
    <hyperlink ref="A1090" r:id="rId1088" xr:uid="{7923C6C8-FD29-4578-B8E7-5D1C499D1152}"/>
    <hyperlink ref="A1091" r:id="rId1089" xr:uid="{37BCCB55-4407-4E13-8EDA-DEE3EF7F589D}"/>
    <hyperlink ref="A1092" r:id="rId1090" xr:uid="{7591704C-E951-4F94-9FB3-CD862B887FEA}"/>
    <hyperlink ref="A1093" r:id="rId1091" xr:uid="{52AB7B17-AFA7-434C-B163-7A1E9C67B547}"/>
    <hyperlink ref="A1094" r:id="rId1092" xr:uid="{DD7CEFDD-721D-4FB7-8322-E85A5180A141}"/>
    <hyperlink ref="A1095" r:id="rId1093" xr:uid="{9BFC9998-8BD0-43D3-A271-2165E6B8F1FF}"/>
    <hyperlink ref="A1096" r:id="rId1094" xr:uid="{4011D1CD-6720-48E5-AC0F-50DD1B5F2DB2}"/>
    <hyperlink ref="A1097" r:id="rId1095" xr:uid="{4B053202-62AF-4718-94FF-ED3146ED4E48}"/>
    <hyperlink ref="A1098" r:id="rId1096" xr:uid="{97ED718D-58B1-455A-AAA0-573349AF356B}"/>
    <hyperlink ref="A1099" r:id="rId1097" xr:uid="{A0462032-1B4B-439B-AF24-0F7DF9A09CDE}"/>
    <hyperlink ref="A1100" r:id="rId1098" xr:uid="{A6978F41-F6E4-4B01-BD78-6E9B6F3AFE0F}"/>
    <hyperlink ref="A1101" r:id="rId1099" xr:uid="{9FEA71E8-EC1C-4BE9-A55D-601B891D6BE7}"/>
    <hyperlink ref="A1102" r:id="rId1100" xr:uid="{7113148F-F7B6-4B84-99F6-5A1B9104A64E}"/>
    <hyperlink ref="A1103" r:id="rId1101" xr:uid="{9F5B0367-AE51-49E0-8561-5DEDF0DE864D}"/>
    <hyperlink ref="A1104" r:id="rId1102" xr:uid="{7B0C4790-4216-4462-86EB-772C801EB6C6}"/>
    <hyperlink ref="A1105" r:id="rId1103" xr:uid="{FBC5C3AE-8B64-431D-8CD3-92E6534F050C}"/>
    <hyperlink ref="A1106" r:id="rId1104" xr:uid="{982686DE-C8DE-48D2-BAFD-CE83F52FBD9A}"/>
    <hyperlink ref="A1107" r:id="rId1105" xr:uid="{D81A1FB1-51A1-4091-A2C2-55106C24D2B3}"/>
    <hyperlink ref="A1108" r:id="rId1106" xr:uid="{B28C3AC1-15D5-4BAA-ADA6-8C6956D23F53}"/>
    <hyperlink ref="A1109" r:id="rId1107" xr:uid="{1F3B8F02-40B7-440C-8F0B-BAFD50B0294A}"/>
    <hyperlink ref="A1110" r:id="rId1108" xr:uid="{AB776010-C8D4-454C-8A55-855C535AF536}"/>
    <hyperlink ref="A1111" r:id="rId1109" xr:uid="{6E27E1A7-B275-4310-8A38-1C6CFB8DAA3E}"/>
    <hyperlink ref="A1112" r:id="rId1110" xr:uid="{8DF41CFB-8FB2-4CDA-ACCE-0EB641DB820B}"/>
    <hyperlink ref="A1113" r:id="rId1111" xr:uid="{19F724BD-3F21-4FEC-A0B7-0CEF61AE070F}"/>
    <hyperlink ref="A1114" r:id="rId1112" xr:uid="{3FC4F3AF-FF65-4916-B830-9E73937A1D31}"/>
    <hyperlink ref="A1115" r:id="rId1113" xr:uid="{4E6E1915-ECCE-48D8-BBB9-7C74A3D3CD3D}"/>
    <hyperlink ref="A1116" r:id="rId1114" xr:uid="{A0A60AC1-2FE8-4AB6-896E-51B2BA014CE3}"/>
    <hyperlink ref="A1117" r:id="rId1115" xr:uid="{A4018ABC-A861-4E76-AD4A-F8E7A654B203}"/>
    <hyperlink ref="A1118" r:id="rId1116" xr:uid="{2FB8D9E7-8908-49F3-8E87-5E63970C6EBA}"/>
    <hyperlink ref="A1119" r:id="rId1117" xr:uid="{7AEECF4F-B56C-45C4-85B9-42BABB59F2D6}"/>
    <hyperlink ref="A1120" r:id="rId1118" xr:uid="{70658562-EBEF-439E-AD3D-40089E63F810}"/>
    <hyperlink ref="A1121" r:id="rId1119" xr:uid="{854CDE54-13CA-4233-A713-F5CFBA535757}"/>
    <hyperlink ref="A1122" r:id="rId1120" xr:uid="{F6A6CEA6-1BC2-43F3-B742-85F557A4A1C9}"/>
    <hyperlink ref="A1123" r:id="rId1121" xr:uid="{7CFF37D9-E111-4DC8-966A-412D13CB15E7}"/>
    <hyperlink ref="A1124" r:id="rId1122" xr:uid="{364ED383-56FA-4E85-8F8F-A02ECAE76126}"/>
    <hyperlink ref="A1125" r:id="rId1123" xr:uid="{CC8B5F74-6E11-40A9-A2D2-0BBD64CC2E8A}"/>
    <hyperlink ref="A1126" r:id="rId1124" xr:uid="{314CE0C4-B9BE-4874-B8ED-4D36319CC90C}"/>
    <hyperlink ref="A1127" r:id="rId1125" xr:uid="{28D53E34-D6F7-49B1-87D5-D4433F754E47}"/>
    <hyperlink ref="A1128" r:id="rId1126" xr:uid="{50622969-E92A-4B67-9842-DA239FD2296F}"/>
    <hyperlink ref="A1129" r:id="rId1127" xr:uid="{E4223198-D8B5-4E1C-9F47-D50A0635D3AE}"/>
    <hyperlink ref="A1130" r:id="rId1128" xr:uid="{0E89503F-CA41-4E51-B389-1DD3AB7041CB}"/>
    <hyperlink ref="A1131" r:id="rId1129" xr:uid="{698CC245-5ED7-434E-AA2F-15A1094BAE71}"/>
    <hyperlink ref="A1132" r:id="rId1130" xr:uid="{4EA9978C-8A6E-4C75-BE76-492AC2B5B3ED}"/>
    <hyperlink ref="A1133" r:id="rId1131" xr:uid="{FC2C7EB3-52F7-4D63-8ECB-C253CF133B84}"/>
    <hyperlink ref="A1134" r:id="rId1132" xr:uid="{881521F8-E5EE-468E-B9AF-D783CA536FF7}"/>
    <hyperlink ref="A1135" r:id="rId1133" xr:uid="{86042336-4CE1-4B09-873A-99F618B30A88}"/>
    <hyperlink ref="A1136" r:id="rId1134" xr:uid="{6FDC9A0E-FE82-4B8F-A702-708C3169FA23}"/>
    <hyperlink ref="A1137" r:id="rId1135" xr:uid="{5C1D24ED-D7BF-476C-A0EF-B81F7A0130F6}"/>
    <hyperlink ref="A1138" r:id="rId1136" xr:uid="{4CB1BACC-D31C-4A5D-897B-59C02E7847E0}"/>
    <hyperlink ref="A1139" r:id="rId1137" xr:uid="{2711D60F-F7D7-482A-B63D-DD093171CCB6}"/>
    <hyperlink ref="A1140" r:id="rId1138" xr:uid="{34F12B55-8815-4476-A6AC-DF4B464EB962}"/>
    <hyperlink ref="A1141" r:id="rId1139" xr:uid="{EB6A57E2-8454-45F7-8F36-E22C43F072FE}"/>
    <hyperlink ref="A1142" r:id="rId1140" xr:uid="{2C23B6B2-9D73-4654-BC9D-92D94FAC9DAE}"/>
    <hyperlink ref="A1143" r:id="rId1141" xr:uid="{1F4DEFFE-A34C-4EC8-B6DC-7A8DD522FCDA}"/>
    <hyperlink ref="A1144" r:id="rId1142" xr:uid="{00EC894A-626A-4433-A0BE-7AEAC0CA53F7}"/>
    <hyperlink ref="A1145" r:id="rId1143" xr:uid="{FFD63447-FCAF-4D24-A792-52A22AA80D46}"/>
    <hyperlink ref="A1146" r:id="rId1144" xr:uid="{AB13C619-F5E8-4A8E-BC39-5D2164B66E8A}"/>
    <hyperlink ref="A1147" r:id="rId1145" xr:uid="{414C029B-B8B5-4576-A2A4-93EE9E04080C}"/>
    <hyperlink ref="A1148" r:id="rId1146" xr:uid="{73E9B1A0-4883-4CD1-A161-B4AF787AD84A}"/>
    <hyperlink ref="A1149" r:id="rId1147" xr:uid="{5B03641A-D8DC-4358-9E49-77572F17D82D}"/>
    <hyperlink ref="A1150" r:id="rId1148" xr:uid="{3FBCDADB-D89A-46AA-A4EE-9F9925B353D3}"/>
    <hyperlink ref="A1151" r:id="rId1149" xr:uid="{8D800507-7981-4360-A65E-EB07E5B8DA95}"/>
    <hyperlink ref="A1152" r:id="rId1150" xr:uid="{9043164E-7DBC-4FB8-A60C-C9108CBCDDE1}"/>
    <hyperlink ref="A1153" r:id="rId1151" xr:uid="{C39A42D9-A00F-40A8-8FCB-FE6936614607}"/>
    <hyperlink ref="A1154" r:id="rId1152" xr:uid="{2214BC14-E1A4-47B8-8838-E1B88DBD5F45}"/>
    <hyperlink ref="A1155" r:id="rId1153" xr:uid="{5F1D07AE-D95C-438F-9AAA-9A6AFBB8803B}"/>
    <hyperlink ref="A1156" r:id="rId1154" xr:uid="{4493DF78-4129-4A53-907C-6C7EEBC5AFA2}"/>
    <hyperlink ref="A1157" r:id="rId1155" xr:uid="{DFA5A6F3-AFEC-46A5-B808-851DD1BD23F2}"/>
    <hyperlink ref="A1158" r:id="rId1156" xr:uid="{9887CF9A-7668-4B46-A74F-9867C7D6A55C}"/>
    <hyperlink ref="A1159" r:id="rId1157" xr:uid="{7A2CA68F-D721-4BB0-A3C9-A7CE0BE75B0C}"/>
    <hyperlink ref="A1160" r:id="rId1158" xr:uid="{6563C86F-B2CB-4BD7-977A-6F572FC0E98F}"/>
    <hyperlink ref="A1161" r:id="rId1159" xr:uid="{2F9AE83A-1385-4CF9-94D1-43B04E3E3758}"/>
    <hyperlink ref="A1162" r:id="rId1160" xr:uid="{ABE1FCAF-E30A-44C2-957F-9AF9DA44B7A1}"/>
    <hyperlink ref="A1163" r:id="rId1161" xr:uid="{A244BF14-6FF1-4054-81C9-481E30ADC4EA}"/>
    <hyperlink ref="A1164" r:id="rId1162" xr:uid="{979240EA-AEF6-4DC9-9F2B-9C5C43F5BD70}"/>
    <hyperlink ref="A1165" r:id="rId1163" xr:uid="{359FFEC3-9B40-457D-904F-3EBECA1068CE}"/>
    <hyperlink ref="A1166" r:id="rId1164" xr:uid="{781FBB43-6B74-4CB0-8416-B89AD2E0020C}"/>
    <hyperlink ref="A1167" r:id="rId1165" xr:uid="{EF4F45AD-00B5-4471-AB93-0E9DCF24758A}"/>
    <hyperlink ref="A1168" r:id="rId1166" xr:uid="{4FBA4DF3-6AA2-42DD-B749-66B56D0ACB5A}"/>
    <hyperlink ref="A1169" r:id="rId1167" xr:uid="{B9080A2E-2E9E-43E0-9004-35A5EA0DEB66}"/>
    <hyperlink ref="A1170" r:id="rId1168" xr:uid="{E38A2D6A-5FB9-40CA-8300-42B0A9972F1F}"/>
    <hyperlink ref="A1171" r:id="rId1169" xr:uid="{F224DA1A-9501-4C9E-9037-561A09B10317}"/>
    <hyperlink ref="A1172" r:id="rId1170" xr:uid="{CE21A65E-86EF-404D-B4B4-3951075FFA83}"/>
    <hyperlink ref="A1173" r:id="rId1171" xr:uid="{48B0620D-E482-4714-8948-D48D6F2A8BC1}"/>
    <hyperlink ref="A1174" r:id="rId1172" xr:uid="{52719677-D7C7-4639-B495-3065EAD6B7A8}"/>
    <hyperlink ref="A1175" r:id="rId1173" xr:uid="{BD2012B2-8F71-4BD8-B24D-5DF40D4963B4}"/>
    <hyperlink ref="A1176" r:id="rId1174" xr:uid="{468FDC89-5347-4F5B-803F-6719B88C3CCB}"/>
    <hyperlink ref="A1177" r:id="rId1175" xr:uid="{E8E4A564-EC0E-4B26-8601-17292827A58C}"/>
    <hyperlink ref="A1178" r:id="rId1176" xr:uid="{9AB3802F-9331-45EC-8B14-4B826609D1E9}"/>
    <hyperlink ref="A1179" r:id="rId1177" xr:uid="{82C97CA4-67B6-4F10-B404-685D0A044126}"/>
    <hyperlink ref="A1180" r:id="rId1178" xr:uid="{4ACE8BD6-4E68-493C-A403-2BA9CDA219A3}"/>
    <hyperlink ref="A1181" r:id="rId1179" xr:uid="{91B3D4CF-1CBA-4F95-A32B-E2723EFAA663}"/>
    <hyperlink ref="A1182" r:id="rId1180" xr:uid="{848DCEF7-6238-4507-94F5-27189FEA5ED8}"/>
    <hyperlink ref="A1183" r:id="rId1181" xr:uid="{7B7934A8-47D8-4FC9-97BB-7584E93AD4FB}"/>
    <hyperlink ref="A1184" r:id="rId1182" xr:uid="{5BDF0720-16FF-4511-AE5A-A096789A5628}"/>
    <hyperlink ref="A1185" r:id="rId1183" xr:uid="{0AD91579-0D32-4320-80AE-F82D302560ED}"/>
    <hyperlink ref="A1186" r:id="rId1184" xr:uid="{E153B0FC-004D-49A8-AF04-9C06ED39D0BD}"/>
    <hyperlink ref="A1187" r:id="rId1185" xr:uid="{AA8A6208-A370-4BFF-B9CB-D3C617AF1C01}"/>
    <hyperlink ref="A1188" r:id="rId1186" xr:uid="{168DA4D4-6D70-44F5-B0F9-522CD0B80355}"/>
    <hyperlink ref="A1189" r:id="rId1187" xr:uid="{8D688E0F-AB91-45EF-BBE1-4313C6448CE5}"/>
    <hyperlink ref="A1190" r:id="rId1188" xr:uid="{AD4FE636-24BF-4467-B4B9-CD617D1E9177}"/>
    <hyperlink ref="A1191" r:id="rId1189" xr:uid="{195268C4-04B5-419F-BD52-8DC417CE47A7}"/>
    <hyperlink ref="A1192" r:id="rId1190" xr:uid="{D5ACA720-52C9-46B5-8E7C-BD229B11F010}"/>
    <hyperlink ref="A1193" r:id="rId1191" xr:uid="{F626AE8B-BD14-43CC-83B6-28BC03D4497C}"/>
    <hyperlink ref="A1194" r:id="rId1192" xr:uid="{6C3BC8BA-BFC1-4583-8CB5-A43C36DB9D7D}"/>
    <hyperlink ref="A1195" r:id="rId1193" xr:uid="{A2772989-FBC7-47FE-B74A-23F7C5660B02}"/>
    <hyperlink ref="A1196" r:id="rId1194" xr:uid="{6A4D56AA-E61B-4E4F-A488-18E59C5CC631}"/>
    <hyperlink ref="A1197" r:id="rId1195" xr:uid="{664AA6A7-D4B2-4FBA-B4EF-0DE834E38B8A}"/>
    <hyperlink ref="A1198" r:id="rId1196" xr:uid="{483D6730-EF90-4DDD-B10B-8C08352AAAE9}"/>
    <hyperlink ref="A1199" r:id="rId1197" xr:uid="{D72E0186-BB1A-4ADA-96B4-B759BE4BBC4B}"/>
    <hyperlink ref="A1200" r:id="rId1198" xr:uid="{531F0387-467E-4536-8CFC-6EC7E1C5C57E}"/>
    <hyperlink ref="A1201" r:id="rId1199" xr:uid="{80856B19-E452-4C3A-AA88-0E5F0B46132A}"/>
    <hyperlink ref="A1202" r:id="rId1200" xr:uid="{D6317597-35B5-4789-AF5C-44B1A80AC820}"/>
    <hyperlink ref="A1203" r:id="rId1201" xr:uid="{140B7EC2-AEF4-4E63-A489-65E65123CCF1}"/>
    <hyperlink ref="A1204" r:id="rId1202" xr:uid="{06C1EDED-2F15-4A70-9F98-A33FD9BDE4AD}"/>
    <hyperlink ref="A1205" r:id="rId1203" xr:uid="{DF1A9B98-3E6A-4653-B228-FFFC52C740D9}"/>
    <hyperlink ref="A1206" r:id="rId1204" xr:uid="{8E990DDB-4EBC-4E3F-8D5E-D5FC93F84A8A}"/>
    <hyperlink ref="A1207" r:id="rId1205" xr:uid="{05E4EB0D-DDC2-48B2-AA4F-C0DA8AEBC7C5}"/>
    <hyperlink ref="A1208" r:id="rId1206" xr:uid="{3174C324-35B4-4206-B458-28E3B00A2BD5}"/>
    <hyperlink ref="A1209" r:id="rId1207" xr:uid="{6F84E26B-F5BE-48FA-8068-51A71807FE90}"/>
    <hyperlink ref="A1210" r:id="rId1208" xr:uid="{F007C60A-BDE3-494D-B675-50CDDD6738BE}"/>
    <hyperlink ref="A1211" r:id="rId1209" xr:uid="{ABFA2E09-70FF-4161-9759-B822EC6AC85F}"/>
    <hyperlink ref="A1212" r:id="rId1210" xr:uid="{4386EECA-E8E1-4543-8561-A024667867E0}"/>
    <hyperlink ref="A1213" r:id="rId1211" xr:uid="{6CA264CD-9520-4C43-9F56-947875A58F50}"/>
    <hyperlink ref="A1214" r:id="rId1212" xr:uid="{31A8923B-819F-47EB-BABB-B8D51B24860B}"/>
    <hyperlink ref="A1215" r:id="rId1213" xr:uid="{12CC0547-3C7E-43DA-A5FC-22FF658194DE}"/>
    <hyperlink ref="A1216" r:id="rId1214" xr:uid="{0D915F4A-F9BA-4646-8149-B9B72A0DF21C}"/>
    <hyperlink ref="A1217" r:id="rId1215" xr:uid="{8200989B-865D-4A16-B08B-C0CA7056EA05}"/>
    <hyperlink ref="A1218" r:id="rId1216" xr:uid="{09D01C9C-26D4-476C-A587-3B99ED15CDB9}"/>
    <hyperlink ref="A1219" r:id="rId1217" xr:uid="{06767585-6687-4FD1-8C70-EE87DF705DF8}"/>
    <hyperlink ref="A1220" r:id="rId1218" xr:uid="{E275759B-97AF-40FB-B96B-8AC67BA878C8}"/>
    <hyperlink ref="A1221" r:id="rId1219" xr:uid="{B555D6A6-23BF-4163-A647-E525D219B967}"/>
    <hyperlink ref="A1222" r:id="rId1220" xr:uid="{9B681A71-47B0-4D22-8D8D-67EE17B90639}"/>
    <hyperlink ref="A1223" r:id="rId1221" xr:uid="{26CE0BC6-FB4D-4ED5-807D-03EEE0F775F4}"/>
    <hyperlink ref="A1224" r:id="rId1222" xr:uid="{F0D4C703-4CF5-45B7-A602-C96889C3D7CA}"/>
    <hyperlink ref="A1225" r:id="rId1223" xr:uid="{D59DC26E-2719-4216-99B3-2FE43C67AC2F}"/>
    <hyperlink ref="A1226" r:id="rId1224" xr:uid="{F9E086D9-92DC-4FAF-9BD9-F27EBA835210}"/>
    <hyperlink ref="A1227" r:id="rId1225" xr:uid="{E2905E68-7665-4492-B3FA-23BAE187D5FB}"/>
    <hyperlink ref="A1228" r:id="rId1226" xr:uid="{C19C85BA-9FDD-4C6E-A159-D11BE3C79509}"/>
    <hyperlink ref="A1229" r:id="rId1227" xr:uid="{7F8BACFB-E77F-4043-8DBF-0B48FA7B5F9A}"/>
    <hyperlink ref="A1230" r:id="rId1228" xr:uid="{D9568237-1F77-4A46-BCA3-EF84C33733C7}"/>
    <hyperlink ref="A1231" r:id="rId1229" xr:uid="{F2CB34E1-6E1B-4800-A885-1C526C66818D}"/>
    <hyperlink ref="A1232" r:id="rId1230" xr:uid="{1ED46F9B-80D9-4F01-A177-2679F9870514}"/>
    <hyperlink ref="A1233" r:id="rId1231" xr:uid="{61C14425-6ED7-4FB0-A3D7-766ABA56F7C7}"/>
    <hyperlink ref="A1234" r:id="rId1232" xr:uid="{4F802579-DA3E-4E8D-89E7-F36019CDB302}"/>
    <hyperlink ref="A1235" r:id="rId1233" xr:uid="{7007046E-6C9F-4F93-905E-64E811B79EF7}"/>
    <hyperlink ref="A1236" r:id="rId1234" xr:uid="{6158BC7D-F5AE-4BA6-A128-8039435B6D5B}"/>
    <hyperlink ref="A1237" r:id="rId1235" xr:uid="{4BBAABB2-CF7F-49CC-9BD9-7A71E49BBA7B}"/>
    <hyperlink ref="A1238" r:id="rId1236" xr:uid="{7BF7D3CE-5EF8-4419-98B0-258833355A0D}"/>
    <hyperlink ref="A1239" r:id="rId1237" xr:uid="{D8DB70DC-88BE-42AA-8D72-7F746955706F}"/>
    <hyperlink ref="A1240" r:id="rId1238" xr:uid="{7BE20AE2-6665-468B-9E42-1D84B8D48E44}"/>
    <hyperlink ref="A1241" r:id="rId1239" xr:uid="{23951677-CDA7-47CB-8F63-2AD5C0FE5BFD}"/>
    <hyperlink ref="A1242" r:id="rId1240" xr:uid="{DB7A731A-2877-44F7-9308-89D9FCE99377}"/>
    <hyperlink ref="A1243" r:id="rId1241" xr:uid="{C7C79399-D33F-49D1-B655-DE57D8A8AE0E}"/>
    <hyperlink ref="A1244" r:id="rId1242" xr:uid="{8908F305-3068-4F91-93C9-3602F99182B3}"/>
    <hyperlink ref="A1245" r:id="rId1243" xr:uid="{AD2B3980-229C-47B6-A509-614EB7EA6314}"/>
    <hyperlink ref="A1246" r:id="rId1244" xr:uid="{AEC9E5A3-4D52-46D3-A0A3-7675A8DC595B}"/>
    <hyperlink ref="A1247" r:id="rId1245" xr:uid="{AB87FAAC-47A8-4687-A4B2-A12FF0887864}"/>
    <hyperlink ref="A1248" r:id="rId1246" xr:uid="{8362F5AA-DC69-4AD1-B5A6-2ADAAF188ACC}"/>
    <hyperlink ref="A1249" r:id="rId1247" xr:uid="{83C940EB-23C5-4C48-8818-9676A573F759}"/>
    <hyperlink ref="A1250" r:id="rId1248" xr:uid="{6ECC0236-8C04-4857-8688-E1E77E2BB1D2}"/>
    <hyperlink ref="A1251" r:id="rId1249" xr:uid="{380C622A-7623-45BD-9163-27D2FBA66423}"/>
    <hyperlink ref="A1252" r:id="rId1250" xr:uid="{3D186106-BD7D-453E-A004-12945E92804D}"/>
    <hyperlink ref="A1253" r:id="rId1251" xr:uid="{40D024F9-A5FD-49D5-8591-AF36DE178AD5}"/>
    <hyperlink ref="A1254" r:id="rId1252" xr:uid="{6C1F516C-5866-495C-807C-9441754489B0}"/>
    <hyperlink ref="A1255" r:id="rId1253" xr:uid="{F8709CF7-2215-4932-8B42-30120A1E671A}"/>
    <hyperlink ref="A1256" r:id="rId1254" xr:uid="{1FDB11CF-B202-46C1-A3CC-8AE9AB6CE484}"/>
    <hyperlink ref="A1257" r:id="rId1255" xr:uid="{E464C2AB-CD6B-4F4F-B493-0B2DE1976458}"/>
    <hyperlink ref="A1258" r:id="rId1256" xr:uid="{E74997B6-569F-4AE1-AC9C-5EC0AE1485D8}"/>
    <hyperlink ref="A1259" r:id="rId1257" xr:uid="{1DD2C78D-B1B7-416B-A8F8-030AE0A1004E}"/>
    <hyperlink ref="A1260" r:id="rId1258" xr:uid="{E8E76D8F-A29D-4775-AB83-5FD248A39918}"/>
    <hyperlink ref="A1261" r:id="rId1259" xr:uid="{6CE340AB-772E-4365-AF29-62474116ED5B}"/>
    <hyperlink ref="A1262" r:id="rId1260" xr:uid="{BA0B659A-3E97-48CB-B464-B1F6347F34A2}"/>
    <hyperlink ref="A1263" r:id="rId1261" xr:uid="{F165EB81-BD64-4754-B615-753A34338EA7}"/>
    <hyperlink ref="A1264" r:id="rId1262" xr:uid="{17C6890A-898C-4306-9499-1B108FD896C7}"/>
    <hyperlink ref="A1265" r:id="rId1263" xr:uid="{AFECA9F1-C4C4-4B77-B97E-C0EF11129F3B}"/>
    <hyperlink ref="A1266" r:id="rId1264" xr:uid="{A58E3B16-0C68-46D3-B4EB-9D49A80E2DC2}"/>
    <hyperlink ref="A1267" r:id="rId1265" xr:uid="{554315D4-68BB-4DCA-B036-AB7AB3E52B6D}"/>
    <hyperlink ref="A1268" r:id="rId1266" xr:uid="{E0394F54-EBDE-4A71-BB9E-A1D464D99A59}"/>
    <hyperlink ref="A1269" r:id="rId1267" xr:uid="{C0FC659B-EB52-4721-BA83-2DB36165E289}"/>
    <hyperlink ref="A1270" r:id="rId1268" xr:uid="{DBBC55C3-6224-4301-8491-116DA4D742E7}"/>
    <hyperlink ref="A1271" r:id="rId1269" xr:uid="{568AFEB4-3FC1-45C4-B919-8D6D71DC8401}"/>
    <hyperlink ref="A1272" r:id="rId1270" xr:uid="{DD5ECDD4-C655-4477-B3C2-E0CA036E9FB5}"/>
    <hyperlink ref="A1273" r:id="rId1271" xr:uid="{6B236EF9-383D-4F32-9DF1-82E71E6E805F}"/>
    <hyperlink ref="A1274" r:id="rId1272" xr:uid="{925A2424-9895-4F4B-84EB-3486E3E56381}"/>
    <hyperlink ref="A1275" r:id="rId1273" xr:uid="{7A877407-54AE-462B-B8B0-9029B69E21AA}"/>
    <hyperlink ref="A1276" r:id="rId1274" xr:uid="{71EFEDCC-FAEB-45EB-B34F-E4EDB4C97075}"/>
    <hyperlink ref="A1277" r:id="rId1275" xr:uid="{0A392752-ABDD-4F4C-A21F-87FD91F4CDF4}"/>
    <hyperlink ref="A1278" r:id="rId1276" xr:uid="{2947D15B-FF4F-4110-BE52-C216C225ED19}"/>
    <hyperlink ref="A1279" r:id="rId1277" xr:uid="{1EE02A64-A99A-4AA0-9851-BC0F311C002D}"/>
    <hyperlink ref="A1280" r:id="rId1278" xr:uid="{B20EABB2-21E3-43EE-A594-7E494C6316DF}"/>
    <hyperlink ref="A1281" r:id="rId1279" xr:uid="{BF6D7324-4C07-49B6-9793-373B9E99FE21}"/>
    <hyperlink ref="A1282" r:id="rId1280" xr:uid="{F321516C-5DC5-46F3-B631-4BA1803D93EF}"/>
    <hyperlink ref="A1283" r:id="rId1281" xr:uid="{22A8A4C4-64F7-48DA-A6AF-D6BFC9038BE4}"/>
    <hyperlink ref="A1284" r:id="rId1282" xr:uid="{6F84FAE1-2B10-465E-9204-370C7B3DEF5E}"/>
    <hyperlink ref="A1285" r:id="rId1283" xr:uid="{011A2D84-7287-4B76-A0DF-14229C3D1199}"/>
    <hyperlink ref="A1286" r:id="rId1284" xr:uid="{F6909D5A-F1C0-4C9F-9A0C-877DD1506848}"/>
    <hyperlink ref="A1287" r:id="rId1285" xr:uid="{8E15D8A5-C156-4BBB-84A2-E7A6B2FE9FED}"/>
    <hyperlink ref="A1288" r:id="rId1286" xr:uid="{1A18482C-C662-4818-9F43-5133CA6D5E5A}"/>
    <hyperlink ref="A1289" r:id="rId1287" xr:uid="{EA738FE6-1DD8-4FBD-92D5-6EE3238C60A6}"/>
    <hyperlink ref="A1290" r:id="rId1288" xr:uid="{10370853-E719-4692-98F8-06C940089781}"/>
    <hyperlink ref="A1291" r:id="rId1289" xr:uid="{E0F8C23A-C138-4B6C-A55E-CFF11ED64B56}"/>
    <hyperlink ref="A1292" r:id="rId1290" xr:uid="{6E068ACF-A36A-44D7-AC1E-28B4C4858907}"/>
    <hyperlink ref="A1293" r:id="rId1291" xr:uid="{A4CEA778-1E31-4641-9ECA-32546423CA52}"/>
    <hyperlink ref="A1294" r:id="rId1292" xr:uid="{1FD8F3B0-411D-4CD3-A7B4-1C0E9C1ABB4A}"/>
    <hyperlink ref="A1295" r:id="rId1293" xr:uid="{D9E85C0E-DDEA-4E27-AB2A-27967FF2F46E}"/>
    <hyperlink ref="A1296" r:id="rId1294" xr:uid="{2F859EC1-3F7B-40CE-919D-46E0FC48289E}"/>
    <hyperlink ref="A1297" r:id="rId1295" xr:uid="{7AE59A8E-D64C-4CF5-BF57-0503887D8F65}"/>
    <hyperlink ref="A1298" r:id="rId1296" xr:uid="{6D3B7885-529C-42FB-8A10-F40EE6BC3A35}"/>
    <hyperlink ref="A1299" r:id="rId1297" xr:uid="{0C14D91A-C207-4F4A-B54A-0944E7A46D31}"/>
    <hyperlink ref="A1300" r:id="rId1298" xr:uid="{99B40918-5EB9-494E-8FA9-57F90A60DD48}"/>
    <hyperlink ref="A1301" r:id="rId1299" xr:uid="{01E3AC78-D927-4FAF-8A7B-7FDC3842A744}"/>
    <hyperlink ref="A1302" r:id="rId1300" xr:uid="{A108E663-DC60-4568-86C8-95BE9420F0CB}"/>
    <hyperlink ref="A1303" r:id="rId1301" xr:uid="{C167C787-AB8A-43CA-8B57-71FCAC4C67B8}"/>
    <hyperlink ref="A1304" r:id="rId1302" xr:uid="{7E27CA0E-FF6C-4EB7-B251-4368A3DDA847}"/>
    <hyperlink ref="A1305" r:id="rId1303" xr:uid="{C86EF305-DD46-4EDA-9ABE-B77FB767224E}"/>
    <hyperlink ref="A1306" r:id="rId1304" xr:uid="{15BCA9A7-3994-4A26-9BFF-FC16A1A4467B}"/>
    <hyperlink ref="A1307" r:id="rId1305" xr:uid="{09EA327C-C082-4643-861A-E9210BF8A7A0}"/>
    <hyperlink ref="A1308" r:id="rId1306" xr:uid="{CCA08BB5-E489-4D53-B1EF-36D34A3541F1}"/>
    <hyperlink ref="A1309" r:id="rId1307" xr:uid="{3349EE32-511B-4A4C-9931-53EF0C5F0159}"/>
    <hyperlink ref="A1310" r:id="rId1308" xr:uid="{60C2B01F-0094-4FCF-AB73-C7721AF63C4D}"/>
    <hyperlink ref="A1311" r:id="rId1309" xr:uid="{D31D387A-DDC5-469F-A38A-6A8AD1C3F3A2}"/>
    <hyperlink ref="A1312" r:id="rId1310" xr:uid="{49D68A7F-5B78-4A93-BD10-242D24ADB586}"/>
    <hyperlink ref="A1313" r:id="rId1311" xr:uid="{0DB7CAB7-8B8C-492C-AEC6-1AE712EBFA60}"/>
    <hyperlink ref="A1314" r:id="rId1312" xr:uid="{4DD12A37-9B05-45CF-915D-919E0272CFEC}"/>
    <hyperlink ref="A1315" r:id="rId1313" xr:uid="{58F524DD-B97A-4F08-8D8D-3DC7B81866B3}"/>
    <hyperlink ref="A1316" r:id="rId1314" xr:uid="{801C125D-950F-4B96-B7C3-BA19CD68F90B}"/>
    <hyperlink ref="A1317" r:id="rId1315" xr:uid="{13A121C7-13CB-46FE-B527-641E93678A2C}"/>
    <hyperlink ref="A1318" r:id="rId1316" xr:uid="{8CF19193-7F0C-4F4B-A785-5BC317B85D07}"/>
    <hyperlink ref="A1319" r:id="rId1317" xr:uid="{DF0ADF1E-5DD9-4668-BBF2-750014E9AD8C}"/>
    <hyperlink ref="A1320" r:id="rId1318" xr:uid="{C232DAA1-329C-44EF-BC33-03B2B8891669}"/>
    <hyperlink ref="A1321" r:id="rId1319" xr:uid="{29AF72AF-B033-487C-B3F7-62701CDC74B5}"/>
    <hyperlink ref="A1322" r:id="rId1320" xr:uid="{E89EAB34-4C42-4783-94D9-AA58ACA869FA}"/>
    <hyperlink ref="A1323" r:id="rId1321" xr:uid="{B8EA2E12-CB99-4A9A-95E5-37F59E938EAB}"/>
    <hyperlink ref="A1324" r:id="rId1322" xr:uid="{FEAE63C9-5F36-4268-B0EC-F67088E93394}"/>
    <hyperlink ref="A1325" r:id="rId1323" xr:uid="{A3B5758E-6D74-4DE8-B306-BD5204BAA090}"/>
    <hyperlink ref="A1326" r:id="rId1324" xr:uid="{3BFA72EB-AD00-4085-B5A3-594147B58825}"/>
    <hyperlink ref="A1327" r:id="rId1325" xr:uid="{EA03519F-F186-4331-81BD-38BCEBBBB5EB}"/>
    <hyperlink ref="A1328" r:id="rId1326" xr:uid="{7DC2CB61-9C1B-48EF-B287-EB45277BA0C6}"/>
    <hyperlink ref="A1329" r:id="rId1327" xr:uid="{C5875AF2-30D6-4742-A70A-6B645CE60D92}"/>
    <hyperlink ref="A1330" r:id="rId1328" xr:uid="{5D3C366F-B6BC-4918-AB65-FF8C1D62ED7A}"/>
    <hyperlink ref="A1331" r:id="rId1329" xr:uid="{34D8625B-50E8-48BE-B17E-A177F4114586}"/>
    <hyperlink ref="A1332" r:id="rId1330" xr:uid="{09E03560-AD6A-4467-B11F-8A27C5ED5E01}"/>
    <hyperlink ref="A1333" r:id="rId1331" xr:uid="{F55D7B99-F996-496B-82F2-10483D7B3CE2}"/>
    <hyperlink ref="A1334" r:id="rId1332" xr:uid="{047FD184-9F1D-43F7-83DB-F02B83508C43}"/>
    <hyperlink ref="A1335" r:id="rId1333" xr:uid="{9C00BCE9-A351-470E-ACFA-34D7B0623CB9}"/>
    <hyperlink ref="A1336" r:id="rId1334" xr:uid="{EF5F6D26-5AF0-4C2F-9861-B63E034433EC}"/>
    <hyperlink ref="A1337" r:id="rId1335" xr:uid="{B0B51812-3045-4714-BB5F-86320C74BEE4}"/>
    <hyperlink ref="A1338" r:id="rId1336" xr:uid="{916D8B53-F29E-4872-9781-0440D0AC02F5}"/>
    <hyperlink ref="A1339" r:id="rId1337" xr:uid="{BE281DA0-6B27-4EFF-8C4F-416F44FACDE2}"/>
    <hyperlink ref="A1340" r:id="rId1338" xr:uid="{027D162B-EEE3-4888-8AA1-F47CF4E88962}"/>
    <hyperlink ref="A1341" r:id="rId1339" xr:uid="{67170FA3-7F55-4F00-9442-F66D77AE49DF}"/>
    <hyperlink ref="A1342" r:id="rId1340" xr:uid="{42A918C4-A980-484B-8EA0-331A5B08D633}"/>
    <hyperlink ref="A1343" r:id="rId1341" xr:uid="{8CE316A1-3A3D-4AA9-8FAC-1AD0FB92A42A}"/>
    <hyperlink ref="A1344" r:id="rId1342" xr:uid="{3FFD7810-D7BD-4D1C-9D14-426EB5841F29}"/>
    <hyperlink ref="A1345" r:id="rId1343" xr:uid="{89D24A04-8FBC-41F4-A468-9179A66D381C}"/>
    <hyperlink ref="A1346" r:id="rId1344" xr:uid="{6B50C7A3-8965-4ADC-A04A-83C5B6904E4E}"/>
    <hyperlink ref="A1347" r:id="rId1345" xr:uid="{5842DC35-29AB-49CC-B802-B82833F307F9}"/>
    <hyperlink ref="A1348" r:id="rId1346" xr:uid="{ACA83C33-D0CA-4A74-AFE7-5F253800E73D}"/>
    <hyperlink ref="A1349" r:id="rId1347" xr:uid="{A6687626-B86F-4EA6-BEED-560156860F41}"/>
    <hyperlink ref="A1350" r:id="rId1348" xr:uid="{B4A1A13F-056C-4C0F-A9C4-1ACCBAB39F1B}"/>
    <hyperlink ref="A1351" r:id="rId1349" xr:uid="{53AFCBEC-D8A4-4EBA-BFDB-4E5F17B2EDC6}"/>
    <hyperlink ref="A1352" r:id="rId1350" xr:uid="{CF3E6219-1BE4-45C4-BCA2-81394E085D1C}"/>
    <hyperlink ref="A1353" r:id="rId1351" xr:uid="{9F019536-3B57-4B00-8EE1-9090A40790C5}"/>
    <hyperlink ref="A1354" r:id="rId1352" xr:uid="{24682B00-56E8-4228-95E6-D89C34529F1B}"/>
    <hyperlink ref="A1355" r:id="rId1353" xr:uid="{276BB27E-D52B-4049-BE05-9485584B9D2F}"/>
    <hyperlink ref="A1356" r:id="rId1354" xr:uid="{493904B7-EAF7-4A9B-A803-4945F222FE22}"/>
    <hyperlink ref="A1357" r:id="rId1355" xr:uid="{3C9B2EB6-0307-466F-9C4C-5DA879B6A2A2}"/>
    <hyperlink ref="A1358" r:id="rId1356" xr:uid="{AEC4810A-ED27-488F-B0E2-976F093E58F4}"/>
    <hyperlink ref="A1359" r:id="rId1357" xr:uid="{CFAF97BE-1145-4D75-A31A-89F4FBE54D07}"/>
    <hyperlink ref="A1360" r:id="rId1358" xr:uid="{F5165B14-C7FD-45A3-B0A4-9EB4A0407C2E}"/>
    <hyperlink ref="A1361" r:id="rId1359" xr:uid="{01B0190A-9CEB-429E-9879-F2D11AEC6B5C}"/>
    <hyperlink ref="A1362" r:id="rId1360" xr:uid="{2167DADB-A517-4CA9-90D8-446F9E4E3EE6}"/>
    <hyperlink ref="A1363" r:id="rId1361" xr:uid="{1E6345BB-FFCD-43A1-B4EB-7B572E5F514D}"/>
    <hyperlink ref="A1364" r:id="rId1362" xr:uid="{EBF7C760-87EC-4C35-9D2F-AF95457283DE}"/>
    <hyperlink ref="A1365" r:id="rId1363" xr:uid="{4A2A9901-CDE1-4A23-ACD2-BDAC1AB4F2B1}"/>
    <hyperlink ref="A1366" r:id="rId1364" xr:uid="{59F33436-2C09-4897-8361-3B08106A21F2}"/>
    <hyperlink ref="A1367" r:id="rId1365" xr:uid="{06518F98-5447-4BF4-BF74-3E55D2B6E11E}"/>
    <hyperlink ref="A1368" r:id="rId1366" xr:uid="{452D5823-C69B-48B4-AE02-1EBE39EEB70E}"/>
    <hyperlink ref="A1369" r:id="rId1367" xr:uid="{62C2FF90-834B-41A4-97B0-1E0B11B94BDD}"/>
    <hyperlink ref="A1370" r:id="rId1368" xr:uid="{760A1310-9EBF-476C-9A3C-58727E74B024}"/>
    <hyperlink ref="A1371" r:id="rId1369" xr:uid="{6E88515F-019A-4609-9B07-2DBA6625DA20}"/>
    <hyperlink ref="A1372" r:id="rId1370" xr:uid="{9B3D4A67-A55A-45E1-81A2-DA7C7F511DD0}"/>
    <hyperlink ref="A1373" r:id="rId1371" xr:uid="{9DBAAE34-1913-415D-9270-8DBA643B11E3}"/>
    <hyperlink ref="A1374" r:id="rId1372" xr:uid="{6BDD27EB-C801-42CE-AAFC-9A680F5C2AF9}"/>
    <hyperlink ref="A1375" r:id="rId1373" xr:uid="{E6B8DC39-F017-4118-88F2-C02BF12296A5}"/>
    <hyperlink ref="A1376" r:id="rId1374" xr:uid="{2CFBA394-9016-4ECA-B16F-0736A003B413}"/>
    <hyperlink ref="A1377" r:id="rId1375" xr:uid="{640DD2F9-A90A-47AC-8FAD-EE69212B6576}"/>
    <hyperlink ref="A1378" r:id="rId1376" xr:uid="{FABBD4AD-EFBC-47A5-B386-F38EF9517110}"/>
    <hyperlink ref="A1379" r:id="rId1377" xr:uid="{47F20016-80C7-434C-9EE7-D22A1942D2EF}"/>
    <hyperlink ref="A1380" r:id="rId1378" xr:uid="{0077DBEC-E80A-41EB-9F92-A94E26188AA2}"/>
    <hyperlink ref="A1381" r:id="rId1379" xr:uid="{A01283D9-E46D-448A-BAC3-F92D28FFDBA9}"/>
    <hyperlink ref="A1382" r:id="rId1380" xr:uid="{185BAB6D-88BE-42E7-A8EE-5601E2E37313}"/>
    <hyperlink ref="A1383" r:id="rId1381" xr:uid="{23317D20-EB69-4256-940E-F3ADE40BA140}"/>
    <hyperlink ref="A1384" r:id="rId1382" xr:uid="{16CFD95E-A30B-43DC-9CD0-F27816EB0B60}"/>
    <hyperlink ref="A1385" r:id="rId1383" xr:uid="{B406BA76-D02F-423B-AB28-6F1B422551F5}"/>
    <hyperlink ref="A1386" r:id="rId1384" xr:uid="{54B9BD3D-CC69-4524-911E-23351CF6571D}"/>
    <hyperlink ref="A1387" r:id="rId1385" xr:uid="{F17203AE-3118-4ECB-A1BB-4BA8E696CB9D}"/>
    <hyperlink ref="A1388" r:id="rId1386" xr:uid="{EFCD677B-3575-43C6-BE7F-2B51A369703A}"/>
    <hyperlink ref="A1389" r:id="rId1387" xr:uid="{C091DE62-6F69-46E4-8B8E-2AD9C9D073E4}"/>
    <hyperlink ref="A1390" r:id="rId1388" xr:uid="{69C3BF6E-0567-4258-9EDF-A4761C461995}"/>
    <hyperlink ref="A1391" r:id="rId1389" xr:uid="{1DD5084C-1A7A-4CB5-A356-8FCE98BBBE87}"/>
    <hyperlink ref="A1392" r:id="rId1390" xr:uid="{1654B153-3CBC-41AA-BD4C-618B97AA7805}"/>
    <hyperlink ref="A1393" r:id="rId1391" xr:uid="{EDB65807-7467-4506-B82C-3483AD5AF82B}"/>
    <hyperlink ref="A1394" r:id="rId1392" xr:uid="{53770A61-A732-4FF8-8629-012649355728}"/>
    <hyperlink ref="A1395" r:id="rId1393" xr:uid="{4B31CE8A-1A00-48D2-B053-38063956586E}"/>
    <hyperlink ref="A1396" r:id="rId1394" xr:uid="{D858EBA1-EF92-4261-9C70-9E98E3ED552E}"/>
    <hyperlink ref="A1397" r:id="rId1395" xr:uid="{51248B94-7300-45EF-B1DF-3DD367A1C650}"/>
    <hyperlink ref="A1398" r:id="rId1396" xr:uid="{932F295A-6302-486C-BEEA-8D48CC9EDEDF}"/>
    <hyperlink ref="A1399" r:id="rId1397" xr:uid="{8525FDF8-81FD-4067-9FCE-9616EABEF086}"/>
    <hyperlink ref="A1400" r:id="rId1398" xr:uid="{8EBD745A-70E2-4C5F-95EB-C8BBB3B33A01}"/>
    <hyperlink ref="A1401" r:id="rId1399" xr:uid="{8606C5D3-4D2D-4174-96CC-84CF0C2074EB}"/>
    <hyperlink ref="A1402" r:id="rId1400" xr:uid="{BB04101E-379E-466C-9E42-C4CF7F91437C}"/>
    <hyperlink ref="A1403" r:id="rId1401" xr:uid="{8E5FD2CE-C016-4D4B-9924-F343BBB03460}"/>
    <hyperlink ref="A1404" r:id="rId1402" xr:uid="{4513D1D5-23A9-4672-AA8D-B47B86378784}"/>
    <hyperlink ref="A1405" r:id="rId1403" xr:uid="{5FC0B824-08C2-493D-8BC8-64EFA5A45130}"/>
    <hyperlink ref="A1406" r:id="rId1404" xr:uid="{72781D53-B4BA-4925-9D1F-3172106A008F}"/>
    <hyperlink ref="A1407" r:id="rId1405" xr:uid="{2ABCB9D3-2421-40A7-ADDE-3439BE05E8E7}"/>
    <hyperlink ref="A1408" r:id="rId1406" xr:uid="{58FD2B51-F9C7-4A64-B467-CA701F00CAED}"/>
    <hyperlink ref="A1409" r:id="rId1407" xr:uid="{1198318F-3E20-46F9-96C8-6E6FE780C4E5}"/>
    <hyperlink ref="A1410" r:id="rId1408" xr:uid="{25C1D24F-9206-42DA-A359-1A8CA5DD9024}"/>
    <hyperlink ref="A1411" r:id="rId1409" xr:uid="{F9976605-631B-4DFE-A655-BC205898030E}"/>
    <hyperlink ref="A1412" r:id="rId1410" xr:uid="{1D3FDDAF-2936-4A5A-9A75-E5A4014F32C3}"/>
    <hyperlink ref="A1413" r:id="rId1411" xr:uid="{9B9DC6DD-3A21-4769-B363-8F542D3AB006}"/>
    <hyperlink ref="A1414" r:id="rId1412" xr:uid="{3B082E7F-BCC7-4CB3-9864-9135573F2489}"/>
    <hyperlink ref="A1415" r:id="rId1413" xr:uid="{697267AF-2191-44D8-A34C-73BEA908AD25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5E75A-543A-435C-85A9-A61CC5C32C92}">
  <sheetPr codeName="工作表26"/>
  <dimension ref="A1:S77"/>
  <sheetViews>
    <sheetView zoomScale="103" zoomScaleNormal="103"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2.6328125" style="16" customWidth="1"/>
    <col min="3" max="3" width="14.7265625" style="16" customWidth="1"/>
    <col min="4" max="4" width="16.26953125" style="16" customWidth="1"/>
    <col min="5" max="8" width="10.08984375" style="16" customWidth="1"/>
    <col min="9" max="10" width="11.1796875" style="16" customWidth="1"/>
    <col min="11" max="12" width="12.08984375" style="16" customWidth="1"/>
    <col min="13" max="15" width="11.1796875" style="16" customWidth="1"/>
    <col min="16" max="16" width="11.36328125" style="16" customWidth="1"/>
    <col min="17" max="17" width="9.08984375" style="16" customWidth="1"/>
    <col min="18" max="18" width="9.81640625" style="16" customWidth="1"/>
    <col min="19" max="16384" width="8.7265625" style="16"/>
  </cols>
  <sheetData>
    <row r="1" spans="1:19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9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10259</v>
      </c>
      <c r="F2" s="17" t="s">
        <v>10250</v>
      </c>
      <c r="G2" s="17" t="s">
        <v>10310</v>
      </c>
      <c r="H2" s="17" t="s">
        <v>10302</v>
      </c>
      <c r="I2" s="17" t="s">
        <v>10249</v>
      </c>
      <c r="J2" s="17" t="s">
        <v>10251</v>
      </c>
      <c r="K2" s="17" t="s">
        <v>10313</v>
      </c>
      <c r="L2" s="17" t="s">
        <v>10314</v>
      </c>
      <c r="M2" s="17" t="s">
        <v>10315</v>
      </c>
      <c r="N2" s="17" t="s">
        <v>10316</v>
      </c>
      <c r="O2" s="17" t="s">
        <v>10317</v>
      </c>
      <c r="P2" s="17" t="s">
        <v>10255</v>
      </c>
      <c r="Q2" s="17" t="s">
        <v>10256</v>
      </c>
      <c r="R2" s="17" t="s">
        <v>10257</v>
      </c>
    </row>
    <row r="3" spans="1:19" s="53" customFormat="1" ht="15.5">
      <c r="A3" s="3" t="s">
        <v>8786</v>
      </c>
      <c r="B3" s="15" t="s">
        <v>1</v>
      </c>
      <c r="C3" s="15" t="s">
        <v>7615</v>
      </c>
      <c r="D3" s="15" t="s">
        <v>8787</v>
      </c>
      <c r="E3" s="15">
        <v>4</v>
      </c>
      <c r="F3" s="15">
        <v>100</v>
      </c>
      <c r="G3" s="15">
        <v>100</v>
      </c>
      <c r="H3" s="15">
        <v>500</v>
      </c>
      <c r="I3" s="15">
        <v>0.15</v>
      </c>
      <c r="J3" s="15">
        <v>2</v>
      </c>
      <c r="K3" s="15" t="s">
        <v>8843</v>
      </c>
      <c r="L3" s="15" t="s">
        <v>8844</v>
      </c>
      <c r="M3" s="15">
        <v>4</v>
      </c>
      <c r="N3" s="15">
        <v>0</v>
      </c>
      <c r="O3" s="15">
        <v>1</v>
      </c>
      <c r="P3" s="15">
        <v>150</v>
      </c>
      <c r="Q3" s="15" t="s">
        <v>9484</v>
      </c>
      <c r="R3" s="15" t="s">
        <v>910</v>
      </c>
      <c r="S3" s="1"/>
    </row>
    <row r="4" spans="1:19" s="53" customFormat="1" ht="15.5">
      <c r="A4" s="3" t="s">
        <v>8788</v>
      </c>
      <c r="B4" s="15" t="s">
        <v>1</v>
      </c>
      <c r="C4" s="15" t="s">
        <v>8783</v>
      </c>
      <c r="D4" s="15" t="s">
        <v>8787</v>
      </c>
      <c r="E4" s="15">
        <v>4</v>
      </c>
      <c r="F4" s="15">
        <v>75</v>
      </c>
      <c r="G4" s="15">
        <v>100</v>
      </c>
      <c r="H4" s="15">
        <v>400</v>
      </c>
      <c r="I4" s="15">
        <v>0.15</v>
      </c>
      <c r="J4" s="15"/>
      <c r="K4" s="15" t="s">
        <v>8843</v>
      </c>
      <c r="L4" s="15" t="s">
        <v>8844</v>
      </c>
      <c r="M4" s="15">
        <v>4</v>
      </c>
      <c r="N4" s="15">
        <v>0</v>
      </c>
      <c r="O4" s="15">
        <v>1</v>
      </c>
      <c r="P4" s="15">
        <v>150</v>
      </c>
      <c r="Q4" s="15">
        <v>1</v>
      </c>
      <c r="R4" s="15" t="s">
        <v>910</v>
      </c>
      <c r="S4" s="1"/>
    </row>
    <row r="5" spans="1:19" s="53" customFormat="1" ht="15.5">
      <c r="A5" s="3" t="s">
        <v>8789</v>
      </c>
      <c r="B5" s="15" t="s">
        <v>1</v>
      </c>
      <c r="C5" s="15" t="s">
        <v>8784</v>
      </c>
      <c r="D5" s="15" t="s">
        <v>8787</v>
      </c>
      <c r="E5" s="15">
        <v>4</v>
      </c>
      <c r="F5" s="15">
        <v>100</v>
      </c>
      <c r="G5" s="15">
        <v>100</v>
      </c>
      <c r="H5" s="15">
        <v>350</v>
      </c>
      <c r="I5" s="15">
        <v>0.15</v>
      </c>
      <c r="J5" s="15">
        <v>2</v>
      </c>
      <c r="K5" s="15" t="s">
        <v>9378</v>
      </c>
      <c r="L5" s="15" t="s">
        <v>8844</v>
      </c>
      <c r="M5" s="15">
        <v>2</v>
      </c>
      <c r="N5" s="15">
        <v>0</v>
      </c>
      <c r="O5" s="15">
        <v>1</v>
      </c>
      <c r="P5" s="15">
        <v>150</v>
      </c>
      <c r="Q5" s="15">
        <v>1</v>
      </c>
      <c r="R5" s="15" t="s">
        <v>910</v>
      </c>
      <c r="S5" s="1"/>
    </row>
    <row r="6" spans="1:19" s="53" customFormat="1" ht="14.5">
      <c r="A6" s="3" t="s">
        <v>8790</v>
      </c>
      <c r="B6" s="15" t="s">
        <v>1</v>
      </c>
      <c r="C6" s="15" t="s">
        <v>8160</v>
      </c>
      <c r="D6" s="15" t="s">
        <v>8787</v>
      </c>
      <c r="E6" s="15">
        <v>4</v>
      </c>
      <c r="F6" s="15">
        <v>100</v>
      </c>
      <c r="G6" s="15">
        <v>100</v>
      </c>
      <c r="H6" s="15">
        <v>200</v>
      </c>
      <c r="I6" s="15">
        <v>0.15</v>
      </c>
      <c r="J6" s="15">
        <v>2</v>
      </c>
      <c r="K6" s="15" t="s">
        <v>8843</v>
      </c>
      <c r="L6" s="15" t="s">
        <v>9379</v>
      </c>
      <c r="M6" s="15">
        <v>4</v>
      </c>
      <c r="N6" s="15">
        <v>0</v>
      </c>
      <c r="O6" s="15">
        <v>1</v>
      </c>
      <c r="P6" s="15">
        <v>150</v>
      </c>
      <c r="Q6" s="15">
        <v>1</v>
      </c>
      <c r="R6" s="15" t="s">
        <v>910</v>
      </c>
      <c r="S6" s="54"/>
    </row>
    <row r="7" spans="1:19" s="53" customFormat="1" ht="14.5">
      <c r="A7" s="3" t="s">
        <v>9380</v>
      </c>
      <c r="B7" s="15" t="s">
        <v>1</v>
      </c>
      <c r="C7" s="15" t="s">
        <v>7270</v>
      </c>
      <c r="D7" s="15" t="s">
        <v>8787</v>
      </c>
      <c r="E7" s="15">
        <v>4</v>
      </c>
      <c r="F7" s="15">
        <v>100</v>
      </c>
      <c r="G7" s="15">
        <v>75</v>
      </c>
      <c r="H7" s="15">
        <v>200</v>
      </c>
      <c r="I7" s="15">
        <v>0.15</v>
      </c>
      <c r="J7" s="15">
        <v>2</v>
      </c>
      <c r="K7" s="15" t="s">
        <v>9381</v>
      </c>
      <c r="L7" s="15" t="s">
        <v>8844</v>
      </c>
      <c r="M7" s="15">
        <v>2</v>
      </c>
      <c r="N7" s="15">
        <v>0</v>
      </c>
      <c r="O7" s="15">
        <v>1</v>
      </c>
      <c r="P7" s="15">
        <v>150</v>
      </c>
      <c r="Q7" s="15">
        <v>1</v>
      </c>
      <c r="R7" s="15" t="s">
        <v>910</v>
      </c>
      <c r="S7" s="54"/>
    </row>
    <row r="8" spans="1:19" s="53" customFormat="1" ht="14.5">
      <c r="A8" s="3" t="s">
        <v>8792</v>
      </c>
      <c r="B8" s="15" t="s">
        <v>1</v>
      </c>
      <c r="C8" s="15" t="s">
        <v>7615</v>
      </c>
      <c r="D8" s="15" t="s">
        <v>8787</v>
      </c>
      <c r="E8" s="15">
        <v>4</v>
      </c>
      <c r="F8" s="15">
        <v>100</v>
      </c>
      <c r="G8" s="15">
        <v>100</v>
      </c>
      <c r="H8" s="15">
        <v>500</v>
      </c>
      <c r="I8" s="15">
        <v>0.15</v>
      </c>
      <c r="J8" s="15">
        <v>2</v>
      </c>
      <c r="K8" s="15" t="s">
        <v>8846</v>
      </c>
      <c r="L8" s="15" t="s">
        <v>8844</v>
      </c>
      <c r="M8" s="15">
        <v>4</v>
      </c>
      <c r="N8" s="15">
        <v>0</v>
      </c>
      <c r="O8" s="15">
        <v>1</v>
      </c>
      <c r="P8" s="15">
        <v>150</v>
      </c>
      <c r="Q8" s="15" t="s">
        <v>9484</v>
      </c>
      <c r="R8" s="15" t="s">
        <v>910</v>
      </c>
      <c r="S8" s="54"/>
    </row>
    <row r="9" spans="1:19" s="53" customFormat="1" ht="14.5">
      <c r="A9" s="3" t="s">
        <v>8793</v>
      </c>
      <c r="B9" s="15" t="s">
        <v>1</v>
      </c>
      <c r="C9" s="15" t="s">
        <v>8783</v>
      </c>
      <c r="D9" s="15" t="s">
        <v>8787</v>
      </c>
      <c r="E9" s="15">
        <v>4</v>
      </c>
      <c r="F9" s="15">
        <v>75</v>
      </c>
      <c r="G9" s="15">
        <v>100</v>
      </c>
      <c r="H9" s="15">
        <v>400</v>
      </c>
      <c r="I9" s="15">
        <v>0.15</v>
      </c>
      <c r="J9" s="15"/>
      <c r="K9" s="15" t="s">
        <v>8846</v>
      </c>
      <c r="L9" s="15" t="s">
        <v>8844</v>
      </c>
      <c r="M9" s="15">
        <v>4</v>
      </c>
      <c r="N9" s="15">
        <v>0</v>
      </c>
      <c r="O9" s="15">
        <v>1</v>
      </c>
      <c r="P9" s="15">
        <v>150</v>
      </c>
      <c r="Q9" s="15">
        <v>1</v>
      </c>
      <c r="R9" s="15" t="s">
        <v>910</v>
      </c>
      <c r="S9" s="54"/>
    </row>
    <row r="10" spans="1:19" s="53" customFormat="1" ht="14.5">
      <c r="A10" s="3" t="s">
        <v>8794</v>
      </c>
      <c r="B10" s="15" t="s">
        <v>1</v>
      </c>
      <c r="C10" s="15" t="s">
        <v>8160</v>
      </c>
      <c r="D10" s="15" t="s">
        <v>8787</v>
      </c>
      <c r="E10" s="15">
        <v>4</v>
      </c>
      <c r="F10" s="15">
        <v>100</v>
      </c>
      <c r="G10" s="15">
        <v>100</v>
      </c>
      <c r="H10" s="15">
        <v>200</v>
      </c>
      <c r="I10" s="15">
        <v>0.15</v>
      </c>
      <c r="J10" s="15">
        <v>0.5</v>
      </c>
      <c r="K10" s="15" t="s">
        <v>8846</v>
      </c>
      <c r="L10" s="15" t="s">
        <v>9379</v>
      </c>
      <c r="M10" s="15">
        <v>4</v>
      </c>
      <c r="N10" s="15">
        <v>0</v>
      </c>
      <c r="O10" s="15">
        <v>1</v>
      </c>
      <c r="P10" s="15">
        <v>150</v>
      </c>
      <c r="Q10" s="15">
        <v>1</v>
      </c>
      <c r="R10" s="15" t="s">
        <v>910</v>
      </c>
      <c r="S10" s="54"/>
    </row>
    <row r="11" spans="1:19" s="53" customFormat="1" ht="15.5">
      <c r="A11" s="3" t="s">
        <v>8795</v>
      </c>
      <c r="B11" s="15" t="s">
        <v>1</v>
      </c>
      <c r="C11" s="15" t="s">
        <v>7615</v>
      </c>
      <c r="D11" s="15" t="s">
        <v>8787</v>
      </c>
      <c r="E11" s="15">
        <v>4</v>
      </c>
      <c r="F11" s="15">
        <v>100</v>
      </c>
      <c r="G11" s="15">
        <v>100</v>
      </c>
      <c r="H11" s="15">
        <v>500</v>
      </c>
      <c r="I11" s="15">
        <v>0.15</v>
      </c>
      <c r="J11" s="15">
        <v>2</v>
      </c>
      <c r="K11" s="15" t="s">
        <v>8846</v>
      </c>
      <c r="L11" s="15" t="s">
        <v>8844</v>
      </c>
      <c r="M11" s="15">
        <v>4</v>
      </c>
      <c r="N11" s="15">
        <v>0</v>
      </c>
      <c r="O11" s="15">
        <v>1</v>
      </c>
      <c r="P11" s="15">
        <v>150</v>
      </c>
      <c r="Q11" s="15" t="s">
        <v>9484</v>
      </c>
      <c r="R11" s="15" t="s">
        <v>910</v>
      </c>
      <c r="S11" s="1"/>
    </row>
    <row r="12" spans="1:19" s="53" customFormat="1" ht="14.5">
      <c r="A12" s="3" t="s">
        <v>8796</v>
      </c>
      <c r="B12" s="15" t="s">
        <v>1</v>
      </c>
      <c r="C12" s="15" t="s">
        <v>8783</v>
      </c>
      <c r="D12" s="15" t="s">
        <v>8787</v>
      </c>
      <c r="E12" s="15">
        <v>4</v>
      </c>
      <c r="F12" s="15">
        <v>75</v>
      </c>
      <c r="G12" s="15">
        <v>100</v>
      </c>
      <c r="H12" s="15">
        <v>400</v>
      </c>
      <c r="I12" s="15">
        <v>0.15</v>
      </c>
      <c r="J12" s="15"/>
      <c r="K12" s="15" t="s">
        <v>8846</v>
      </c>
      <c r="L12" s="15" t="s">
        <v>8844</v>
      </c>
      <c r="M12" s="15">
        <v>4</v>
      </c>
      <c r="N12" s="15">
        <v>0</v>
      </c>
      <c r="O12" s="15">
        <v>1</v>
      </c>
      <c r="P12" s="15">
        <v>150</v>
      </c>
      <c r="Q12" s="15">
        <v>1</v>
      </c>
      <c r="R12" s="15" t="s">
        <v>910</v>
      </c>
      <c r="S12" s="54"/>
    </row>
    <row r="13" spans="1:19" s="53" customFormat="1" ht="14.5">
      <c r="A13" s="3" t="s">
        <v>8797</v>
      </c>
      <c r="B13" s="15" t="s">
        <v>1</v>
      </c>
      <c r="C13" s="15" t="s">
        <v>8160</v>
      </c>
      <c r="D13" s="15" t="s">
        <v>8787</v>
      </c>
      <c r="E13" s="15">
        <v>4</v>
      </c>
      <c r="F13" s="15">
        <v>100</v>
      </c>
      <c r="G13" s="15">
        <v>100</v>
      </c>
      <c r="H13" s="15">
        <v>200</v>
      </c>
      <c r="I13" s="15">
        <v>0.15</v>
      </c>
      <c r="J13" s="15">
        <v>1</v>
      </c>
      <c r="K13" s="15" t="s">
        <v>8846</v>
      </c>
      <c r="L13" s="15" t="s">
        <v>9379</v>
      </c>
      <c r="M13" s="15">
        <v>4</v>
      </c>
      <c r="N13" s="15">
        <v>0</v>
      </c>
      <c r="O13" s="15">
        <v>1</v>
      </c>
      <c r="P13" s="15">
        <v>150</v>
      </c>
      <c r="Q13" s="15">
        <v>1</v>
      </c>
      <c r="R13" s="15" t="s">
        <v>910</v>
      </c>
      <c r="S13" s="54"/>
    </row>
    <row r="14" spans="1:19" s="53" customFormat="1" ht="14.5">
      <c r="A14" s="3" t="s">
        <v>8798</v>
      </c>
      <c r="B14" s="15" t="s">
        <v>1</v>
      </c>
      <c r="C14" s="15" t="s">
        <v>8160</v>
      </c>
      <c r="D14" s="15" t="s">
        <v>8787</v>
      </c>
      <c r="E14" s="15">
        <v>4</v>
      </c>
      <c r="F14" s="15">
        <v>90</v>
      </c>
      <c r="G14" s="15">
        <v>80</v>
      </c>
      <c r="H14" s="15">
        <v>200</v>
      </c>
      <c r="I14" s="15">
        <v>0.25</v>
      </c>
      <c r="J14" s="15">
        <v>0.5</v>
      </c>
      <c r="K14" s="15" t="s">
        <v>8847</v>
      </c>
      <c r="L14" s="15" t="s">
        <v>8848</v>
      </c>
      <c r="M14" s="15">
        <v>4</v>
      </c>
      <c r="N14" s="15">
        <v>0.5</v>
      </c>
      <c r="O14" s="15">
        <v>1</v>
      </c>
      <c r="P14" s="15">
        <v>150</v>
      </c>
      <c r="Q14" s="15">
        <v>1</v>
      </c>
      <c r="R14" s="15" t="s">
        <v>910</v>
      </c>
      <c r="S14" s="54"/>
    </row>
    <row r="15" spans="1:19" s="53" customFormat="1" ht="14.5">
      <c r="A15" s="3" t="s">
        <v>8799</v>
      </c>
      <c r="B15" s="15" t="s">
        <v>1</v>
      </c>
      <c r="C15" s="15" t="s">
        <v>7272</v>
      </c>
      <c r="D15" s="15" t="s">
        <v>8787</v>
      </c>
      <c r="E15" s="15">
        <v>4</v>
      </c>
      <c r="F15" s="15">
        <v>100</v>
      </c>
      <c r="G15" s="15">
        <v>100</v>
      </c>
      <c r="H15" s="15">
        <v>200</v>
      </c>
      <c r="I15" s="15">
        <v>0.2</v>
      </c>
      <c r="J15" s="15">
        <v>0.5</v>
      </c>
      <c r="K15" s="15" t="s">
        <v>8847</v>
      </c>
      <c r="L15" s="15" t="s">
        <v>8848</v>
      </c>
      <c r="M15" s="15">
        <v>4</v>
      </c>
      <c r="N15" s="15">
        <v>0.5</v>
      </c>
      <c r="O15" s="15">
        <v>1</v>
      </c>
      <c r="P15" s="15">
        <v>150</v>
      </c>
      <c r="Q15" s="15">
        <v>1</v>
      </c>
      <c r="R15" s="15" t="s">
        <v>910</v>
      </c>
      <c r="S15" s="54"/>
    </row>
    <row r="16" spans="1:19" s="53" customFormat="1" ht="14.5">
      <c r="A16" s="3" t="s">
        <v>8801</v>
      </c>
      <c r="B16" s="15" t="s">
        <v>1</v>
      </c>
      <c r="C16" s="15" t="s">
        <v>7261</v>
      </c>
      <c r="D16" s="15" t="s">
        <v>8787</v>
      </c>
      <c r="E16" s="15">
        <v>3</v>
      </c>
      <c r="F16" s="15">
        <v>75</v>
      </c>
      <c r="G16" s="15">
        <v>75</v>
      </c>
      <c r="H16" s="15">
        <v>225</v>
      </c>
      <c r="I16" s="15">
        <v>0.2</v>
      </c>
      <c r="J16" s="15">
        <v>0.5</v>
      </c>
      <c r="K16" s="15" t="s">
        <v>8849</v>
      </c>
      <c r="L16" s="15" t="s">
        <v>8850</v>
      </c>
      <c r="M16" s="15">
        <v>2</v>
      </c>
      <c r="N16" s="15">
        <v>0</v>
      </c>
      <c r="O16" s="15">
        <v>1</v>
      </c>
      <c r="P16" s="15">
        <v>150</v>
      </c>
      <c r="Q16" s="15">
        <v>1</v>
      </c>
      <c r="R16" s="15" t="s">
        <v>910</v>
      </c>
      <c r="S16" s="54"/>
    </row>
    <row r="17" spans="1:19" s="53" customFormat="1" ht="14.5">
      <c r="A17" s="3" t="s">
        <v>8802</v>
      </c>
      <c r="B17" s="15" t="s">
        <v>1</v>
      </c>
      <c r="C17" s="15" t="s">
        <v>7261</v>
      </c>
      <c r="D17" s="15" t="s">
        <v>8787</v>
      </c>
      <c r="E17" s="15">
        <v>4</v>
      </c>
      <c r="F17" s="15">
        <v>75</v>
      </c>
      <c r="G17" s="15">
        <v>75</v>
      </c>
      <c r="H17" s="15">
        <v>225</v>
      </c>
      <c r="I17" s="15">
        <v>0.15</v>
      </c>
      <c r="J17" s="15">
        <v>2</v>
      </c>
      <c r="K17" s="15" t="s">
        <v>9378</v>
      </c>
      <c r="L17" s="15" t="s">
        <v>8851</v>
      </c>
      <c r="M17" s="15">
        <v>2</v>
      </c>
      <c r="N17" s="15">
        <v>0</v>
      </c>
      <c r="O17" s="15">
        <v>1</v>
      </c>
      <c r="P17" s="15">
        <v>150</v>
      </c>
      <c r="Q17" s="15">
        <v>1</v>
      </c>
      <c r="R17" s="15" t="s">
        <v>910</v>
      </c>
      <c r="S17" s="54"/>
    </row>
    <row r="18" spans="1:19" s="53" customFormat="1" ht="14.5">
      <c r="A18" s="3" t="s">
        <v>8803</v>
      </c>
      <c r="B18" s="15" t="s">
        <v>1</v>
      </c>
      <c r="C18" s="15" t="s">
        <v>7261</v>
      </c>
      <c r="D18" s="15" t="s">
        <v>8787</v>
      </c>
      <c r="E18" s="15">
        <v>50</v>
      </c>
      <c r="F18" s="15">
        <v>100</v>
      </c>
      <c r="G18" s="15">
        <v>100</v>
      </c>
      <c r="H18" s="15">
        <v>250</v>
      </c>
      <c r="I18" s="15">
        <v>0.2</v>
      </c>
      <c r="J18" s="15"/>
      <c r="K18" s="15" t="s">
        <v>8852</v>
      </c>
      <c r="L18" s="15" t="s">
        <v>8853</v>
      </c>
      <c r="M18" s="15">
        <v>5</v>
      </c>
      <c r="N18" s="15">
        <v>0</v>
      </c>
      <c r="O18" s="15">
        <v>1</v>
      </c>
      <c r="P18" s="15">
        <v>150</v>
      </c>
      <c r="Q18" s="15">
        <v>1</v>
      </c>
      <c r="R18" s="15" t="s">
        <v>910</v>
      </c>
      <c r="S18" s="54"/>
    </row>
    <row r="19" spans="1:19" s="53" customFormat="1" ht="15.5">
      <c r="A19" s="3" t="s">
        <v>8804</v>
      </c>
      <c r="B19" s="15" t="s">
        <v>1</v>
      </c>
      <c r="C19" s="15" t="s">
        <v>7425</v>
      </c>
      <c r="D19" s="15" t="s">
        <v>8787</v>
      </c>
      <c r="E19" s="15">
        <v>50</v>
      </c>
      <c r="F19" s="15">
        <v>100</v>
      </c>
      <c r="G19" s="15">
        <v>100</v>
      </c>
      <c r="H19" s="15">
        <v>200</v>
      </c>
      <c r="I19" s="15">
        <v>0.2</v>
      </c>
      <c r="J19" s="15"/>
      <c r="K19" s="15" t="s">
        <v>9382</v>
      </c>
      <c r="L19" s="15" t="s">
        <v>8853</v>
      </c>
      <c r="M19" s="15">
        <v>5</v>
      </c>
      <c r="N19" s="15">
        <v>0</v>
      </c>
      <c r="O19" s="15">
        <v>1</v>
      </c>
      <c r="P19" s="15">
        <v>150</v>
      </c>
      <c r="Q19" s="15">
        <v>1</v>
      </c>
      <c r="R19" s="15" t="s">
        <v>910</v>
      </c>
      <c r="S19" s="1"/>
    </row>
    <row r="20" spans="1:19" s="53" customFormat="1" ht="14.5">
      <c r="A20" s="3" t="s">
        <v>8806</v>
      </c>
      <c r="B20" s="15" t="s">
        <v>1</v>
      </c>
      <c r="C20" s="15" t="s">
        <v>7261</v>
      </c>
      <c r="D20" s="15" t="s">
        <v>8787</v>
      </c>
      <c r="E20" s="15">
        <v>50</v>
      </c>
      <c r="F20" s="15">
        <v>150</v>
      </c>
      <c r="G20" s="15">
        <v>150</v>
      </c>
      <c r="H20" s="15">
        <v>250</v>
      </c>
      <c r="I20" s="15">
        <v>0.2</v>
      </c>
      <c r="J20" s="15"/>
      <c r="K20" s="15" t="s">
        <v>8852</v>
      </c>
      <c r="L20" s="15" t="s">
        <v>8854</v>
      </c>
      <c r="M20" s="15">
        <v>5</v>
      </c>
      <c r="N20" s="15">
        <v>0</v>
      </c>
      <c r="O20" s="15">
        <v>1</v>
      </c>
      <c r="P20" s="15">
        <v>150</v>
      </c>
      <c r="Q20" s="15">
        <v>1</v>
      </c>
      <c r="R20" s="15" t="s">
        <v>910</v>
      </c>
      <c r="S20" s="54"/>
    </row>
    <row r="21" spans="1:19" s="53" customFormat="1" ht="14.5">
      <c r="A21" s="3" t="s">
        <v>8807</v>
      </c>
      <c r="B21" s="15" t="s">
        <v>1</v>
      </c>
      <c r="C21" s="15" t="s">
        <v>7425</v>
      </c>
      <c r="D21" s="15" t="s">
        <v>8787</v>
      </c>
      <c r="E21" s="15">
        <v>50</v>
      </c>
      <c r="F21" s="15">
        <v>150</v>
      </c>
      <c r="G21" s="15">
        <v>150</v>
      </c>
      <c r="H21" s="15">
        <v>200</v>
      </c>
      <c r="I21" s="15">
        <v>0.2</v>
      </c>
      <c r="J21" s="15"/>
      <c r="K21" s="15" t="s">
        <v>9382</v>
      </c>
      <c r="L21" s="15" t="s">
        <v>8854</v>
      </c>
      <c r="M21" s="15">
        <v>5</v>
      </c>
      <c r="N21" s="15">
        <v>0</v>
      </c>
      <c r="O21" s="15">
        <v>1</v>
      </c>
      <c r="P21" s="15">
        <v>150</v>
      </c>
      <c r="Q21" s="15">
        <v>1</v>
      </c>
      <c r="R21" s="15" t="s">
        <v>910</v>
      </c>
      <c r="S21" s="54"/>
    </row>
    <row r="22" spans="1:19" s="53" customFormat="1" ht="14.5">
      <c r="A22" s="3" t="s">
        <v>8808</v>
      </c>
      <c r="B22" s="15" t="s">
        <v>1</v>
      </c>
      <c r="C22" s="15" t="s">
        <v>7261</v>
      </c>
      <c r="D22" s="15" t="s">
        <v>8787</v>
      </c>
      <c r="E22" s="15">
        <v>50</v>
      </c>
      <c r="F22" s="15">
        <v>250</v>
      </c>
      <c r="G22" s="15">
        <v>250</v>
      </c>
      <c r="H22" s="15">
        <v>225</v>
      </c>
      <c r="I22" s="15">
        <v>0.2</v>
      </c>
      <c r="J22" s="15">
        <v>1</v>
      </c>
      <c r="K22" s="15" t="s">
        <v>8852</v>
      </c>
      <c r="L22" s="15" t="s">
        <v>8855</v>
      </c>
      <c r="M22" s="15">
        <v>5</v>
      </c>
      <c r="N22" s="15">
        <v>1</v>
      </c>
      <c r="O22" s="15">
        <v>1</v>
      </c>
      <c r="P22" s="15">
        <v>150</v>
      </c>
      <c r="Q22" s="15">
        <v>1</v>
      </c>
      <c r="R22" s="15" t="s">
        <v>910</v>
      </c>
      <c r="S22" s="54"/>
    </row>
    <row r="23" spans="1:19" s="53" customFormat="1" ht="14.5">
      <c r="A23" s="3" t="s">
        <v>8809</v>
      </c>
      <c r="B23" s="15" t="s">
        <v>1</v>
      </c>
      <c r="C23" s="15" t="s">
        <v>7261</v>
      </c>
      <c r="D23" s="15" t="s">
        <v>8787</v>
      </c>
      <c r="E23" s="15">
        <v>50</v>
      </c>
      <c r="F23" s="15">
        <v>250</v>
      </c>
      <c r="G23" s="15">
        <v>250</v>
      </c>
      <c r="H23" s="15">
        <v>225</v>
      </c>
      <c r="I23" s="15">
        <v>0.2</v>
      </c>
      <c r="J23" s="15">
        <v>1</v>
      </c>
      <c r="K23" s="15" t="s">
        <v>8852</v>
      </c>
      <c r="L23" s="15" t="s">
        <v>8855</v>
      </c>
      <c r="M23" s="15">
        <v>5</v>
      </c>
      <c r="N23" s="15">
        <v>1</v>
      </c>
      <c r="O23" s="15">
        <v>1</v>
      </c>
      <c r="P23" s="15">
        <v>150</v>
      </c>
      <c r="Q23" s="15">
        <v>1</v>
      </c>
      <c r="R23" s="15" t="s">
        <v>910</v>
      </c>
      <c r="S23" s="54"/>
    </row>
    <row r="24" spans="1:19" s="53" customFormat="1" ht="14.5">
      <c r="A24" s="3" t="s">
        <v>8810</v>
      </c>
      <c r="B24" s="15" t="s">
        <v>1</v>
      </c>
      <c r="C24" s="15" t="s">
        <v>7261</v>
      </c>
      <c r="D24" s="15" t="s">
        <v>8787</v>
      </c>
      <c r="E24" s="15">
        <v>50</v>
      </c>
      <c r="F24" s="15">
        <v>250</v>
      </c>
      <c r="G24" s="15">
        <v>250</v>
      </c>
      <c r="H24" s="15">
        <v>225</v>
      </c>
      <c r="I24" s="15">
        <v>0.2</v>
      </c>
      <c r="J24" s="15">
        <v>1</v>
      </c>
      <c r="K24" s="15" t="s">
        <v>8852</v>
      </c>
      <c r="L24" s="15" t="s">
        <v>8855</v>
      </c>
      <c r="M24" s="15">
        <v>5</v>
      </c>
      <c r="N24" s="15">
        <v>1</v>
      </c>
      <c r="O24" s="15">
        <v>1</v>
      </c>
      <c r="P24" s="15">
        <v>150</v>
      </c>
      <c r="Q24" s="15">
        <v>1</v>
      </c>
      <c r="R24" s="15" t="s">
        <v>910</v>
      </c>
      <c r="S24" s="54"/>
    </row>
    <row r="25" spans="1:19" s="53" customFormat="1" ht="14.5">
      <c r="A25" s="3" t="s">
        <v>8811</v>
      </c>
      <c r="B25" s="15" t="s">
        <v>1</v>
      </c>
      <c r="C25" s="15" t="s">
        <v>7261</v>
      </c>
      <c r="D25" s="15" t="s">
        <v>8787</v>
      </c>
      <c r="E25" s="15">
        <v>50</v>
      </c>
      <c r="F25" s="15">
        <v>250</v>
      </c>
      <c r="G25" s="15">
        <v>250</v>
      </c>
      <c r="H25" s="15">
        <v>225</v>
      </c>
      <c r="I25" s="15">
        <v>0.2</v>
      </c>
      <c r="J25" s="15">
        <v>1</v>
      </c>
      <c r="K25" s="15" t="s">
        <v>8852</v>
      </c>
      <c r="L25" s="15" t="s">
        <v>8855</v>
      </c>
      <c r="M25" s="15">
        <v>5</v>
      </c>
      <c r="N25" s="15">
        <v>1</v>
      </c>
      <c r="O25" s="15">
        <v>1</v>
      </c>
      <c r="P25" s="15">
        <v>150</v>
      </c>
      <c r="Q25" s="15">
        <v>1</v>
      </c>
      <c r="R25" s="15" t="s">
        <v>910</v>
      </c>
      <c r="S25" s="54"/>
    </row>
    <row r="26" spans="1:19" s="53" customFormat="1" ht="14.5">
      <c r="A26" s="3" t="s">
        <v>8812</v>
      </c>
      <c r="B26" s="15" t="s">
        <v>1</v>
      </c>
      <c r="C26" s="15" t="s">
        <v>7425</v>
      </c>
      <c r="D26" s="15" t="s">
        <v>8787</v>
      </c>
      <c r="E26" s="15">
        <v>50</v>
      </c>
      <c r="F26" s="15">
        <v>250</v>
      </c>
      <c r="G26" s="15">
        <v>250</v>
      </c>
      <c r="H26" s="15">
        <v>200</v>
      </c>
      <c r="I26" s="15">
        <v>0.2</v>
      </c>
      <c r="J26" s="15"/>
      <c r="K26" s="15" t="s">
        <v>9382</v>
      </c>
      <c r="L26" s="15" t="s">
        <v>9383</v>
      </c>
      <c r="M26" s="15">
        <v>5</v>
      </c>
      <c r="N26" s="15">
        <v>0</v>
      </c>
      <c r="O26" s="15">
        <v>1</v>
      </c>
      <c r="P26" s="15">
        <v>150</v>
      </c>
      <c r="Q26" s="15">
        <v>1</v>
      </c>
      <c r="R26" s="15" t="s">
        <v>910</v>
      </c>
      <c r="S26" s="54"/>
    </row>
    <row r="27" spans="1:19" s="53" customFormat="1" ht="14.5">
      <c r="A27" s="3" t="s">
        <v>8856</v>
      </c>
      <c r="B27" s="15" t="s">
        <v>1</v>
      </c>
      <c r="C27" s="15" t="s">
        <v>7270</v>
      </c>
      <c r="D27" s="15" t="s">
        <v>8787</v>
      </c>
      <c r="E27" s="15">
        <v>4</v>
      </c>
      <c r="F27" s="15">
        <v>100</v>
      </c>
      <c r="G27" s="15">
        <v>100</v>
      </c>
      <c r="H27" s="15">
        <v>200</v>
      </c>
      <c r="I27" s="15">
        <v>0.25</v>
      </c>
      <c r="J27" s="15">
        <v>4</v>
      </c>
      <c r="K27" s="15" t="s">
        <v>8858</v>
      </c>
      <c r="L27" s="15" t="s">
        <v>8857</v>
      </c>
      <c r="M27" s="15">
        <v>1.5</v>
      </c>
      <c r="N27" s="15">
        <v>0</v>
      </c>
      <c r="O27" s="15">
        <v>1</v>
      </c>
      <c r="P27" s="15">
        <v>150</v>
      </c>
      <c r="Q27" s="15">
        <v>1</v>
      </c>
      <c r="R27" s="15" t="s">
        <v>910</v>
      </c>
      <c r="S27" s="54"/>
    </row>
    <row r="28" spans="1:19" s="53" customFormat="1" ht="14.5">
      <c r="A28" s="3" t="s">
        <v>8813</v>
      </c>
      <c r="B28" s="15" t="s">
        <v>1</v>
      </c>
      <c r="C28" s="15" t="s">
        <v>8160</v>
      </c>
      <c r="D28" s="15" t="s">
        <v>8787</v>
      </c>
      <c r="E28" s="15">
        <v>4</v>
      </c>
      <c r="F28" s="15">
        <v>100</v>
      </c>
      <c r="G28" s="15">
        <v>100</v>
      </c>
      <c r="H28" s="15">
        <v>200</v>
      </c>
      <c r="I28" s="15">
        <v>0.25</v>
      </c>
      <c r="J28" s="15">
        <v>4</v>
      </c>
      <c r="K28" s="15" t="s">
        <v>8858</v>
      </c>
      <c r="L28" s="15" t="s">
        <v>8857</v>
      </c>
      <c r="M28" s="15">
        <v>1.5</v>
      </c>
      <c r="N28" s="15">
        <v>0</v>
      </c>
      <c r="O28" s="15">
        <v>1</v>
      </c>
      <c r="P28" s="15">
        <v>150</v>
      </c>
      <c r="Q28" s="15">
        <v>1</v>
      </c>
      <c r="R28" s="15" t="s">
        <v>910</v>
      </c>
      <c r="S28" s="54"/>
    </row>
    <row r="29" spans="1:19" s="53" customFormat="1" ht="14.5">
      <c r="A29" s="3" t="s">
        <v>8859</v>
      </c>
      <c r="B29" s="15" t="s">
        <v>1</v>
      </c>
      <c r="C29" s="15" t="s">
        <v>8418</v>
      </c>
      <c r="D29" s="15" t="s">
        <v>8787</v>
      </c>
      <c r="E29" s="15"/>
      <c r="F29" s="15">
        <v>250</v>
      </c>
      <c r="G29" s="15">
        <v>250</v>
      </c>
      <c r="H29" s="15"/>
      <c r="I29" s="15">
        <v>0.2</v>
      </c>
      <c r="J29" s="15">
        <v>4</v>
      </c>
      <c r="K29" s="15" t="s">
        <v>8852</v>
      </c>
      <c r="L29" s="15" t="s">
        <v>8853</v>
      </c>
      <c r="M29" s="15">
        <v>4</v>
      </c>
      <c r="N29" s="15">
        <v>0</v>
      </c>
      <c r="O29" s="15">
        <v>1</v>
      </c>
      <c r="P29" s="15">
        <v>200</v>
      </c>
      <c r="Q29" s="15" t="s">
        <v>9484</v>
      </c>
      <c r="R29" s="15" t="s">
        <v>910</v>
      </c>
      <c r="S29" s="54"/>
    </row>
    <row r="30" spans="1:19" s="53" customFormat="1" ht="14.5">
      <c r="A30" s="3" t="s">
        <v>8814</v>
      </c>
      <c r="B30" s="15" t="s">
        <v>1</v>
      </c>
      <c r="C30" s="15" t="s">
        <v>8418</v>
      </c>
      <c r="D30" s="15" t="s">
        <v>8787</v>
      </c>
      <c r="E30" s="15"/>
      <c r="F30" s="15">
        <v>250</v>
      </c>
      <c r="G30" s="15">
        <v>250</v>
      </c>
      <c r="H30" s="15"/>
      <c r="I30" s="15">
        <v>0.2</v>
      </c>
      <c r="J30" s="15">
        <v>4</v>
      </c>
      <c r="K30" s="15" t="s">
        <v>8852</v>
      </c>
      <c r="L30" s="15" t="s">
        <v>8855</v>
      </c>
      <c r="M30" s="15">
        <v>4</v>
      </c>
      <c r="N30" s="15">
        <v>0</v>
      </c>
      <c r="O30" s="15">
        <v>1</v>
      </c>
      <c r="P30" s="15">
        <v>200</v>
      </c>
      <c r="Q30" s="15" t="s">
        <v>9484</v>
      </c>
      <c r="R30" s="15" t="s">
        <v>910</v>
      </c>
      <c r="S30" s="54"/>
    </row>
    <row r="31" spans="1:19" s="53" customFormat="1" ht="14.5">
      <c r="A31" s="3" t="s">
        <v>8815</v>
      </c>
      <c r="B31" s="15" t="s">
        <v>1</v>
      </c>
      <c r="C31" s="15" t="s">
        <v>8783</v>
      </c>
      <c r="D31" s="15" t="s">
        <v>8787</v>
      </c>
      <c r="E31" s="15">
        <v>50</v>
      </c>
      <c r="F31" s="15">
        <v>250</v>
      </c>
      <c r="G31" s="15">
        <v>250</v>
      </c>
      <c r="H31" s="15">
        <v>410</v>
      </c>
      <c r="I31" s="15">
        <v>0.2</v>
      </c>
      <c r="J31" s="15">
        <v>4</v>
      </c>
      <c r="K31" s="15" t="s">
        <v>8852</v>
      </c>
      <c r="L31" s="15" t="s">
        <v>8853</v>
      </c>
      <c r="M31" s="15">
        <v>5</v>
      </c>
      <c r="N31" s="15">
        <v>0</v>
      </c>
      <c r="O31" s="15">
        <v>1</v>
      </c>
      <c r="P31" s="15">
        <v>150</v>
      </c>
      <c r="Q31" s="15">
        <v>1</v>
      </c>
      <c r="R31" s="15" t="s">
        <v>910</v>
      </c>
      <c r="S31" s="54"/>
    </row>
    <row r="32" spans="1:19" s="53" customFormat="1" ht="14.5">
      <c r="A32" s="3" t="s">
        <v>8816</v>
      </c>
      <c r="B32" s="15" t="s">
        <v>1</v>
      </c>
      <c r="C32" s="15" t="s">
        <v>8784</v>
      </c>
      <c r="D32" s="15" t="s">
        <v>8787</v>
      </c>
      <c r="E32" s="15">
        <v>50</v>
      </c>
      <c r="F32" s="15">
        <v>120</v>
      </c>
      <c r="G32" s="15">
        <v>100</v>
      </c>
      <c r="H32" s="15">
        <v>500</v>
      </c>
      <c r="I32" s="15">
        <v>0.2</v>
      </c>
      <c r="J32" s="15">
        <v>2.5</v>
      </c>
      <c r="K32" s="15" t="s">
        <v>8852</v>
      </c>
      <c r="L32" s="15" t="s">
        <v>8853</v>
      </c>
      <c r="M32" s="15">
        <v>5</v>
      </c>
      <c r="N32" s="15">
        <v>0</v>
      </c>
      <c r="O32" s="15">
        <v>1</v>
      </c>
      <c r="P32" s="15">
        <v>150</v>
      </c>
      <c r="Q32" s="15">
        <v>1</v>
      </c>
      <c r="R32" s="15" t="s">
        <v>910</v>
      </c>
      <c r="S32" s="54"/>
    </row>
    <row r="33" spans="1:19" s="53" customFormat="1" ht="15.5">
      <c r="A33" s="3" t="s">
        <v>8817</v>
      </c>
      <c r="B33" s="15" t="s">
        <v>1</v>
      </c>
      <c r="C33" s="15" t="s">
        <v>8160</v>
      </c>
      <c r="D33" s="15" t="s">
        <v>8787</v>
      </c>
      <c r="E33" s="15">
        <v>50</v>
      </c>
      <c r="F33" s="15">
        <v>120</v>
      </c>
      <c r="G33" s="15">
        <v>120</v>
      </c>
      <c r="H33" s="15">
        <v>200</v>
      </c>
      <c r="I33" s="15">
        <v>0.2</v>
      </c>
      <c r="J33" s="15">
        <v>2.5</v>
      </c>
      <c r="K33" s="15" t="s">
        <v>8852</v>
      </c>
      <c r="L33" s="15" t="s">
        <v>8853</v>
      </c>
      <c r="M33" s="15">
        <v>5</v>
      </c>
      <c r="N33" s="15">
        <v>0</v>
      </c>
      <c r="O33" s="15">
        <v>1</v>
      </c>
      <c r="P33" s="15">
        <v>150</v>
      </c>
      <c r="Q33" s="15">
        <v>1</v>
      </c>
      <c r="R33" s="15" t="s">
        <v>910</v>
      </c>
      <c r="S33" s="1"/>
    </row>
    <row r="34" spans="1:19" s="53" customFormat="1" ht="14.5">
      <c r="A34" s="3" t="s">
        <v>8818</v>
      </c>
      <c r="B34" s="15" t="s">
        <v>1</v>
      </c>
      <c r="C34" s="15" t="s">
        <v>7270</v>
      </c>
      <c r="D34" s="15" t="s">
        <v>8787</v>
      </c>
      <c r="E34" s="15">
        <v>50</v>
      </c>
      <c r="F34" s="15">
        <v>120</v>
      </c>
      <c r="G34" s="15">
        <v>100</v>
      </c>
      <c r="H34" s="15">
        <v>200</v>
      </c>
      <c r="I34" s="15">
        <v>0.5</v>
      </c>
      <c r="J34" s="15">
        <v>2.5</v>
      </c>
      <c r="K34" s="15" t="s">
        <v>8852</v>
      </c>
      <c r="L34" s="15" t="s">
        <v>8853</v>
      </c>
      <c r="M34" s="15">
        <v>5</v>
      </c>
      <c r="N34" s="15">
        <v>0</v>
      </c>
      <c r="O34" s="15">
        <v>1</v>
      </c>
      <c r="P34" s="15">
        <v>150</v>
      </c>
      <c r="Q34" s="15">
        <v>1</v>
      </c>
      <c r="R34" s="15" t="s">
        <v>910</v>
      </c>
      <c r="S34" s="54"/>
    </row>
    <row r="35" spans="1:19" s="53" customFormat="1" ht="14.5">
      <c r="A35" s="3" t="s">
        <v>8819</v>
      </c>
      <c r="B35" s="15" t="s">
        <v>1</v>
      </c>
      <c r="C35" s="15" t="s">
        <v>8783</v>
      </c>
      <c r="D35" s="15" t="s">
        <v>8787</v>
      </c>
      <c r="E35" s="15">
        <v>50</v>
      </c>
      <c r="F35" s="15">
        <v>250</v>
      </c>
      <c r="G35" s="15">
        <v>200</v>
      </c>
      <c r="H35" s="15">
        <v>410</v>
      </c>
      <c r="I35" s="15">
        <v>0.2</v>
      </c>
      <c r="J35" s="15">
        <v>1</v>
      </c>
      <c r="K35" s="15" t="s">
        <v>8852</v>
      </c>
      <c r="L35" s="15" t="s">
        <v>8854</v>
      </c>
      <c r="M35" s="15">
        <v>5</v>
      </c>
      <c r="N35" s="15">
        <v>0</v>
      </c>
      <c r="O35" s="15">
        <v>1</v>
      </c>
      <c r="P35" s="15">
        <v>150</v>
      </c>
      <c r="Q35" s="15">
        <v>1</v>
      </c>
      <c r="R35" s="15" t="s">
        <v>910</v>
      </c>
      <c r="S35" s="54"/>
    </row>
    <row r="36" spans="1:19" s="53" customFormat="1" ht="14.5">
      <c r="A36" s="3" t="s">
        <v>8820</v>
      </c>
      <c r="B36" s="15" t="s">
        <v>1</v>
      </c>
      <c r="C36" s="15" t="s">
        <v>8784</v>
      </c>
      <c r="D36" s="15" t="s">
        <v>8787</v>
      </c>
      <c r="E36" s="15">
        <v>50</v>
      </c>
      <c r="F36" s="15">
        <v>200</v>
      </c>
      <c r="G36" s="15">
        <v>150</v>
      </c>
      <c r="H36" s="15">
        <v>500</v>
      </c>
      <c r="I36" s="15">
        <v>0.2</v>
      </c>
      <c r="J36" s="15">
        <v>2.5</v>
      </c>
      <c r="K36" s="15" t="s">
        <v>8852</v>
      </c>
      <c r="L36" s="15" t="s">
        <v>8854</v>
      </c>
      <c r="M36" s="15">
        <v>5</v>
      </c>
      <c r="N36" s="15">
        <v>0</v>
      </c>
      <c r="O36" s="15">
        <v>1</v>
      </c>
      <c r="P36" s="15">
        <v>150</v>
      </c>
      <c r="Q36" s="15">
        <v>1</v>
      </c>
      <c r="R36" s="15" t="s">
        <v>910</v>
      </c>
      <c r="S36" s="54"/>
    </row>
    <row r="37" spans="1:19" s="53" customFormat="1" ht="14.5">
      <c r="A37" s="3" t="s">
        <v>8821</v>
      </c>
      <c r="B37" s="15" t="s">
        <v>1</v>
      </c>
      <c r="C37" s="15" t="s">
        <v>8160</v>
      </c>
      <c r="D37" s="15" t="s">
        <v>8787</v>
      </c>
      <c r="E37" s="15">
        <v>50</v>
      </c>
      <c r="F37" s="15">
        <v>200</v>
      </c>
      <c r="G37" s="15">
        <v>200</v>
      </c>
      <c r="H37" s="15">
        <v>200</v>
      </c>
      <c r="I37" s="15">
        <v>0.2</v>
      </c>
      <c r="J37" s="15">
        <v>2.5</v>
      </c>
      <c r="K37" s="15" t="s">
        <v>8852</v>
      </c>
      <c r="L37" s="15" t="s">
        <v>8854</v>
      </c>
      <c r="M37" s="15">
        <v>5</v>
      </c>
      <c r="N37" s="15">
        <v>0</v>
      </c>
      <c r="O37" s="15">
        <v>1</v>
      </c>
      <c r="P37" s="15">
        <v>150</v>
      </c>
      <c r="Q37" s="15">
        <v>1</v>
      </c>
      <c r="R37" s="15" t="s">
        <v>910</v>
      </c>
      <c r="S37" s="54"/>
    </row>
    <row r="38" spans="1:19" s="53" customFormat="1" ht="14.5">
      <c r="A38" s="3" t="s">
        <v>8822</v>
      </c>
      <c r="B38" s="15" t="s">
        <v>1</v>
      </c>
      <c r="C38" s="15" t="s">
        <v>7270</v>
      </c>
      <c r="D38" s="15" t="s">
        <v>8787</v>
      </c>
      <c r="E38" s="15">
        <v>50</v>
      </c>
      <c r="F38" s="15">
        <v>200</v>
      </c>
      <c r="G38" s="15">
        <v>150</v>
      </c>
      <c r="H38" s="15">
        <v>200</v>
      </c>
      <c r="I38" s="15">
        <v>0.5</v>
      </c>
      <c r="J38" s="15">
        <v>2.5</v>
      </c>
      <c r="K38" s="15" t="s">
        <v>8852</v>
      </c>
      <c r="L38" s="15" t="s">
        <v>8854</v>
      </c>
      <c r="M38" s="15">
        <v>5</v>
      </c>
      <c r="N38" s="15">
        <v>0</v>
      </c>
      <c r="O38" s="15">
        <v>1</v>
      </c>
      <c r="P38" s="15">
        <v>150</v>
      </c>
      <c r="Q38" s="15">
        <v>1</v>
      </c>
      <c r="R38" s="15" t="s">
        <v>910</v>
      </c>
      <c r="S38" s="54"/>
    </row>
    <row r="39" spans="1:19" s="53" customFormat="1" ht="14.5">
      <c r="A39" s="3" t="s">
        <v>8823</v>
      </c>
      <c r="B39" s="15" t="s">
        <v>1</v>
      </c>
      <c r="C39" s="15" t="s">
        <v>8783</v>
      </c>
      <c r="D39" s="15" t="s">
        <v>8787</v>
      </c>
      <c r="E39" s="15">
        <v>50</v>
      </c>
      <c r="F39" s="15">
        <v>250</v>
      </c>
      <c r="G39" s="15">
        <v>250</v>
      </c>
      <c r="H39" s="15">
        <v>410</v>
      </c>
      <c r="I39" s="15">
        <v>0.2</v>
      </c>
      <c r="J39" s="15">
        <v>1</v>
      </c>
      <c r="K39" s="15" t="s">
        <v>8852</v>
      </c>
      <c r="L39" s="15" t="s">
        <v>8855</v>
      </c>
      <c r="M39" s="15">
        <v>5</v>
      </c>
      <c r="N39" s="15">
        <v>0</v>
      </c>
      <c r="O39" s="15">
        <v>1</v>
      </c>
      <c r="P39" s="15">
        <v>150</v>
      </c>
      <c r="Q39" s="15">
        <v>1</v>
      </c>
      <c r="R39" s="15" t="s">
        <v>910</v>
      </c>
      <c r="S39" s="54"/>
    </row>
    <row r="40" spans="1:19" s="53" customFormat="1" ht="14.5">
      <c r="A40" s="3" t="s">
        <v>8824</v>
      </c>
      <c r="B40" s="15" t="s">
        <v>1</v>
      </c>
      <c r="C40" s="15" t="s">
        <v>8784</v>
      </c>
      <c r="D40" s="15" t="s">
        <v>8787</v>
      </c>
      <c r="E40" s="15">
        <v>50</v>
      </c>
      <c r="F40" s="15">
        <v>250</v>
      </c>
      <c r="G40" s="15">
        <v>250</v>
      </c>
      <c r="H40" s="15">
        <v>500</v>
      </c>
      <c r="I40" s="15">
        <v>0.2</v>
      </c>
      <c r="J40" s="15">
        <v>2.5</v>
      </c>
      <c r="K40" s="15" t="s">
        <v>8852</v>
      </c>
      <c r="L40" s="15" t="s">
        <v>8855</v>
      </c>
      <c r="M40" s="15">
        <v>5</v>
      </c>
      <c r="N40" s="15">
        <v>0</v>
      </c>
      <c r="O40" s="15">
        <v>1</v>
      </c>
      <c r="P40" s="15">
        <v>150</v>
      </c>
      <c r="Q40" s="15">
        <v>1</v>
      </c>
      <c r="R40" s="15" t="s">
        <v>910</v>
      </c>
      <c r="S40" s="54"/>
    </row>
    <row r="41" spans="1:19" s="53" customFormat="1" ht="14.5">
      <c r="A41" s="3" t="s">
        <v>8825</v>
      </c>
      <c r="B41" s="15" t="s">
        <v>1</v>
      </c>
      <c r="C41" s="15" t="s">
        <v>8160</v>
      </c>
      <c r="D41" s="15" t="s">
        <v>8787</v>
      </c>
      <c r="E41" s="15">
        <v>50</v>
      </c>
      <c r="F41" s="15">
        <v>250</v>
      </c>
      <c r="G41" s="15">
        <v>250</v>
      </c>
      <c r="H41" s="15">
        <v>200</v>
      </c>
      <c r="I41" s="15">
        <v>0.2</v>
      </c>
      <c r="J41" s="15">
        <v>2.5</v>
      </c>
      <c r="K41" s="15" t="s">
        <v>8852</v>
      </c>
      <c r="L41" s="15" t="s">
        <v>8855</v>
      </c>
      <c r="M41" s="15">
        <v>5</v>
      </c>
      <c r="N41" s="15">
        <v>0</v>
      </c>
      <c r="O41" s="15">
        <v>1</v>
      </c>
      <c r="P41" s="15">
        <v>150</v>
      </c>
      <c r="Q41" s="15">
        <v>1</v>
      </c>
      <c r="R41" s="15" t="s">
        <v>910</v>
      </c>
      <c r="S41" s="54"/>
    </row>
    <row r="42" spans="1:19" s="53" customFormat="1" ht="14.5">
      <c r="A42" s="3" t="s">
        <v>8860</v>
      </c>
      <c r="B42" s="15" t="s">
        <v>1</v>
      </c>
      <c r="C42" s="15" t="s">
        <v>7270</v>
      </c>
      <c r="D42" s="15" t="s">
        <v>8787</v>
      </c>
      <c r="E42" s="15">
        <v>50</v>
      </c>
      <c r="F42" s="15">
        <v>250</v>
      </c>
      <c r="G42" s="15">
        <v>250</v>
      </c>
      <c r="H42" s="15">
        <v>200</v>
      </c>
      <c r="I42" s="15">
        <v>0.5</v>
      </c>
      <c r="J42" s="15">
        <v>2.5</v>
      </c>
      <c r="K42" s="15" t="s">
        <v>8852</v>
      </c>
      <c r="L42" s="15" t="s">
        <v>8855</v>
      </c>
      <c r="M42" s="15">
        <v>5</v>
      </c>
      <c r="N42" s="15">
        <v>0</v>
      </c>
      <c r="O42" s="15">
        <v>1</v>
      </c>
      <c r="P42" s="15">
        <v>150</v>
      </c>
      <c r="Q42" s="15">
        <v>1</v>
      </c>
      <c r="R42" s="15" t="s">
        <v>910</v>
      </c>
      <c r="S42" s="54"/>
    </row>
    <row r="43" spans="1:19" s="53" customFormat="1" ht="14.5">
      <c r="A43" s="3" t="s">
        <v>8826</v>
      </c>
      <c r="B43" s="15" t="s">
        <v>1</v>
      </c>
      <c r="C43" s="15" t="s">
        <v>7261</v>
      </c>
      <c r="D43" s="15" t="s">
        <v>8787</v>
      </c>
      <c r="E43" s="15">
        <v>6</v>
      </c>
      <c r="F43" s="15">
        <v>70</v>
      </c>
      <c r="G43" s="15">
        <v>70</v>
      </c>
      <c r="H43" s="15">
        <v>225</v>
      </c>
      <c r="I43" s="15">
        <v>0.2</v>
      </c>
      <c r="J43" s="15">
        <v>2</v>
      </c>
      <c r="K43" s="15" t="s">
        <v>8845</v>
      </c>
      <c r="L43" s="15" t="s">
        <v>8861</v>
      </c>
      <c r="M43" s="15">
        <v>2</v>
      </c>
      <c r="N43" s="15">
        <v>0</v>
      </c>
      <c r="O43" s="15">
        <v>1</v>
      </c>
      <c r="P43" s="15">
        <v>150</v>
      </c>
      <c r="Q43" s="15">
        <v>1</v>
      </c>
      <c r="R43" s="15" t="s">
        <v>910</v>
      </c>
      <c r="S43" s="54"/>
    </row>
    <row r="44" spans="1:19" s="53" customFormat="1" ht="14.5">
      <c r="A44" s="3" t="s">
        <v>8827</v>
      </c>
      <c r="B44" s="15" t="s">
        <v>1</v>
      </c>
      <c r="C44" s="15" t="s">
        <v>7261</v>
      </c>
      <c r="D44" s="15" t="s">
        <v>8787</v>
      </c>
      <c r="E44" s="15">
        <v>6</v>
      </c>
      <c r="F44" s="15">
        <v>70</v>
      </c>
      <c r="G44" s="15">
        <v>70</v>
      </c>
      <c r="H44" s="15">
        <v>225</v>
      </c>
      <c r="I44" s="15">
        <v>0.2</v>
      </c>
      <c r="J44" s="15">
        <v>2</v>
      </c>
      <c r="K44" s="15" t="s">
        <v>8845</v>
      </c>
      <c r="L44" s="15" t="s">
        <v>8861</v>
      </c>
      <c r="M44" s="15">
        <v>1.5</v>
      </c>
      <c r="N44" s="15">
        <v>0</v>
      </c>
      <c r="O44" s="15">
        <v>1</v>
      </c>
      <c r="P44" s="15">
        <v>150</v>
      </c>
      <c r="Q44" s="15">
        <v>1</v>
      </c>
      <c r="R44" s="15" t="s">
        <v>910</v>
      </c>
      <c r="S44" s="54"/>
    </row>
    <row r="45" spans="1:19" s="53" customFormat="1" ht="14.5">
      <c r="A45" s="3" t="s">
        <v>8829</v>
      </c>
      <c r="B45" s="15" t="s">
        <v>1</v>
      </c>
      <c r="C45" s="15" t="s">
        <v>7425</v>
      </c>
      <c r="D45" s="15" t="s">
        <v>8787</v>
      </c>
      <c r="E45" s="15">
        <v>4</v>
      </c>
      <c r="F45" s="15">
        <v>85</v>
      </c>
      <c r="G45" s="15">
        <v>75</v>
      </c>
      <c r="H45" s="15">
        <v>200</v>
      </c>
      <c r="I45" s="15">
        <v>0.15</v>
      </c>
      <c r="J45" s="15">
        <v>4</v>
      </c>
      <c r="K45" s="15" t="s">
        <v>9378</v>
      </c>
      <c r="L45" s="15" t="s">
        <v>8857</v>
      </c>
      <c r="M45" s="15">
        <v>1.5</v>
      </c>
      <c r="N45" s="15">
        <v>0</v>
      </c>
      <c r="O45" s="15">
        <v>1</v>
      </c>
      <c r="P45" s="15">
        <v>150</v>
      </c>
      <c r="Q45" s="15">
        <v>1</v>
      </c>
      <c r="R45" s="15" t="s">
        <v>910</v>
      </c>
      <c r="S45" s="55"/>
    </row>
    <row r="46" spans="1:19" s="53" customFormat="1" ht="14.5">
      <c r="A46" s="3" t="s">
        <v>8862</v>
      </c>
      <c r="B46" s="15" t="s">
        <v>1</v>
      </c>
      <c r="C46" s="15" t="s">
        <v>7261</v>
      </c>
      <c r="D46" s="15" t="s">
        <v>8787</v>
      </c>
      <c r="E46" s="15">
        <v>6</v>
      </c>
      <c r="F46" s="15">
        <v>70</v>
      </c>
      <c r="G46" s="15">
        <v>70</v>
      </c>
      <c r="H46" s="15">
        <v>225</v>
      </c>
      <c r="I46" s="15">
        <v>0.2</v>
      </c>
      <c r="J46" s="15">
        <v>2</v>
      </c>
      <c r="K46" s="15" t="s">
        <v>8845</v>
      </c>
      <c r="L46" s="15" t="s">
        <v>8861</v>
      </c>
      <c r="M46" s="15">
        <v>2</v>
      </c>
      <c r="N46" s="15">
        <v>0</v>
      </c>
      <c r="O46" s="15">
        <v>1</v>
      </c>
      <c r="P46" s="15">
        <v>150</v>
      </c>
      <c r="Q46" s="15">
        <v>1</v>
      </c>
      <c r="R46" s="15" t="s">
        <v>910</v>
      </c>
      <c r="S46" s="55"/>
    </row>
    <row r="47" spans="1:19" s="53" customFormat="1" ht="14.5">
      <c r="A47" s="3" t="s">
        <v>8830</v>
      </c>
      <c r="B47" s="15" t="s">
        <v>1</v>
      </c>
      <c r="C47" s="15" t="s">
        <v>8418</v>
      </c>
      <c r="D47" s="15" t="s">
        <v>8787</v>
      </c>
      <c r="E47" s="15">
        <v>4</v>
      </c>
      <c r="F47" s="15">
        <v>75</v>
      </c>
      <c r="G47" s="15">
        <v>75</v>
      </c>
      <c r="H47" s="15">
        <v>500</v>
      </c>
      <c r="I47" s="15">
        <v>0.15</v>
      </c>
      <c r="J47" s="15">
        <v>2</v>
      </c>
      <c r="K47" s="15" t="s">
        <v>8845</v>
      </c>
      <c r="L47" s="15" t="s">
        <v>8844</v>
      </c>
      <c r="M47" s="15">
        <v>4</v>
      </c>
      <c r="N47" s="15">
        <v>0</v>
      </c>
      <c r="O47" s="15">
        <v>1</v>
      </c>
      <c r="P47" s="15">
        <v>175</v>
      </c>
      <c r="Q47" s="15" t="s">
        <v>9484</v>
      </c>
      <c r="R47" s="15" t="s">
        <v>910</v>
      </c>
      <c r="S47" s="55"/>
    </row>
    <row r="48" spans="1:19" s="53" customFormat="1" ht="14.5">
      <c r="A48" s="3" t="s">
        <v>8831</v>
      </c>
      <c r="B48" s="15" t="s">
        <v>1</v>
      </c>
      <c r="C48" s="15" t="s">
        <v>8418</v>
      </c>
      <c r="D48" s="15" t="s">
        <v>8787</v>
      </c>
      <c r="E48" s="15">
        <v>4</v>
      </c>
      <c r="F48" s="15">
        <v>75</v>
      </c>
      <c r="G48" s="15">
        <v>75</v>
      </c>
      <c r="H48" s="15">
        <v>500</v>
      </c>
      <c r="I48" s="15">
        <v>0.15</v>
      </c>
      <c r="J48" s="15">
        <v>2</v>
      </c>
      <c r="K48" s="15" t="s">
        <v>8846</v>
      </c>
      <c r="L48" s="15" t="s">
        <v>8844</v>
      </c>
      <c r="M48" s="15">
        <v>4</v>
      </c>
      <c r="N48" s="15">
        <v>0</v>
      </c>
      <c r="O48" s="15">
        <v>1</v>
      </c>
      <c r="P48" s="15">
        <v>175</v>
      </c>
      <c r="Q48" s="15" t="s">
        <v>9484</v>
      </c>
      <c r="R48" s="15" t="s">
        <v>910</v>
      </c>
      <c r="S48" s="55"/>
    </row>
    <row r="49" spans="1:19" s="53" customFormat="1" ht="14.5">
      <c r="A49" s="3" t="s">
        <v>8832</v>
      </c>
      <c r="B49" s="15" t="s">
        <v>1</v>
      </c>
      <c r="C49" s="15" t="s">
        <v>7261</v>
      </c>
      <c r="D49" s="15" t="s">
        <v>8787</v>
      </c>
      <c r="E49" s="15">
        <v>50</v>
      </c>
      <c r="F49" s="15">
        <v>350</v>
      </c>
      <c r="G49" s="15">
        <v>350</v>
      </c>
      <c r="H49" s="15">
        <v>350</v>
      </c>
      <c r="I49" s="15">
        <v>0.22500000000000001</v>
      </c>
      <c r="J49" s="15">
        <v>4</v>
      </c>
      <c r="K49" s="15" t="s">
        <v>8852</v>
      </c>
      <c r="L49" s="15" t="s">
        <v>8863</v>
      </c>
      <c r="M49" s="15">
        <v>5</v>
      </c>
      <c r="N49" s="15">
        <v>1</v>
      </c>
      <c r="O49" s="15">
        <v>1</v>
      </c>
      <c r="P49" s="15">
        <v>150</v>
      </c>
      <c r="Q49" s="15">
        <v>1</v>
      </c>
      <c r="R49" s="15" t="s">
        <v>910</v>
      </c>
      <c r="S49" s="55"/>
    </row>
    <row r="50" spans="1:19" s="53" customFormat="1" ht="14.5">
      <c r="A50" s="3" t="s">
        <v>8833</v>
      </c>
      <c r="B50" s="15" t="s">
        <v>1</v>
      </c>
      <c r="C50" s="15" t="s">
        <v>7261</v>
      </c>
      <c r="D50" s="15" t="s">
        <v>8787</v>
      </c>
      <c r="E50" s="15">
        <v>50</v>
      </c>
      <c r="F50" s="15">
        <v>350</v>
      </c>
      <c r="G50" s="15">
        <v>350</v>
      </c>
      <c r="H50" s="15">
        <v>350</v>
      </c>
      <c r="I50" s="15">
        <v>0.22500000000000001</v>
      </c>
      <c r="J50" s="15">
        <v>4</v>
      </c>
      <c r="K50" s="15" t="s">
        <v>8852</v>
      </c>
      <c r="L50" s="15" t="s">
        <v>8863</v>
      </c>
      <c r="M50" s="15">
        <v>5</v>
      </c>
      <c r="N50" s="15">
        <v>1</v>
      </c>
      <c r="O50" s="15">
        <v>1</v>
      </c>
      <c r="P50" s="15">
        <v>150</v>
      </c>
      <c r="Q50" s="15">
        <v>1</v>
      </c>
      <c r="R50" s="15" t="s">
        <v>910</v>
      </c>
      <c r="S50" s="55"/>
    </row>
    <row r="51" spans="1:19" s="53" customFormat="1" ht="14.5">
      <c r="A51" s="3" t="s">
        <v>8834</v>
      </c>
      <c r="B51" s="15" t="s">
        <v>1</v>
      </c>
      <c r="C51" s="15" t="s">
        <v>7261</v>
      </c>
      <c r="D51" s="15" t="s">
        <v>8787</v>
      </c>
      <c r="E51" s="15">
        <v>50</v>
      </c>
      <c r="F51" s="15">
        <v>350</v>
      </c>
      <c r="G51" s="15">
        <v>350</v>
      </c>
      <c r="H51" s="15">
        <v>350</v>
      </c>
      <c r="I51" s="15">
        <v>0.22500000000000001</v>
      </c>
      <c r="J51" s="15">
        <v>4</v>
      </c>
      <c r="K51" s="15" t="s">
        <v>8852</v>
      </c>
      <c r="L51" s="15" t="s">
        <v>8863</v>
      </c>
      <c r="M51" s="15">
        <v>5</v>
      </c>
      <c r="N51" s="15">
        <v>1</v>
      </c>
      <c r="O51" s="15">
        <v>1</v>
      </c>
      <c r="P51" s="15">
        <v>150</v>
      </c>
      <c r="Q51" s="15">
        <v>1</v>
      </c>
      <c r="R51" s="15" t="s">
        <v>910</v>
      </c>
      <c r="S51" s="55"/>
    </row>
    <row r="52" spans="1:19" s="53" customFormat="1" ht="14.5">
      <c r="A52" s="3" t="s">
        <v>8835</v>
      </c>
      <c r="B52" s="15" t="s">
        <v>1</v>
      </c>
      <c r="C52" s="15" t="s">
        <v>7261</v>
      </c>
      <c r="D52" s="15" t="s">
        <v>8787</v>
      </c>
      <c r="E52" s="15">
        <v>50</v>
      </c>
      <c r="F52" s="15">
        <v>350</v>
      </c>
      <c r="G52" s="15">
        <v>350</v>
      </c>
      <c r="H52" s="15">
        <v>350</v>
      </c>
      <c r="I52" s="15">
        <v>0.22500000000000001</v>
      </c>
      <c r="J52" s="15">
        <v>4</v>
      </c>
      <c r="K52" s="15" t="s">
        <v>8852</v>
      </c>
      <c r="L52" s="15" t="s">
        <v>8863</v>
      </c>
      <c r="M52" s="15">
        <v>5</v>
      </c>
      <c r="N52" s="15">
        <v>1</v>
      </c>
      <c r="O52" s="15">
        <v>1</v>
      </c>
      <c r="P52" s="15">
        <v>150</v>
      </c>
      <c r="Q52" s="15">
        <v>1</v>
      </c>
      <c r="R52" s="15" t="s">
        <v>910</v>
      </c>
      <c r="S52" s="55"/>
    </row>
    <row r="53" spans="1:19" s="53" customFormat="1" ht="14.5">
      <c r="A53" s="3" t="s">
        <v>8836</v>
      </c>
      <c r="B53" s="15" t="s">
        <v>1</v>
      </c>
      <c r="C53" s="15" t="s">
        <v>7261</v>
      </c>
      <c r="D53" s="15" t="s">
        <v>8787</v>
      </c>
      <c r="E53" s="15">
        <v>4</v>
      </c>
      <c r="F53" s="15">
        <v>100</v>
      </c>
      <c r="G53" s="15">
        <v>75</v>
      </c>
      <c r="H53" s="15">
        <v>350</v>
      </c>
      <c r="I53" s="15">
        <v>0.2</v>
      </c>
      <c r="J53" s="15">
        <v>2</v>
      </c>
      <c r="K53" s="15" t="s">
        <v>8864</v>
      </c>
      <c r="L53" s="15" t="s">
        <v>8844</v>
      </c>
      <c r="M53" s="15">
        <v>4</v>
      </c>
      <c r="N53" s="15">
        <v>0</v>
      </c>
      <c r="O53" s="15">
        <v>1</v>
      </c>
      <c r="P53" s="15">
        <v>150</v>
      </c>
      <c r="Q53" s="15">
        <v>1</v>
      </c>
      <c r="R53" s="15" t="s">
        <v>910</v>
      </c>
      <c r="S53" s="55"/>
    </row>
    <row r="54" spans="1:19" s="53" customFormat="1" ht="14.5">
      <c r="A54" s="3" t="s">
        <v>8837</v>
      </c>
      <c r="B54" s="15" t="s">
        <v>1</v>
      </c>
      <c r="C54" s="15" t="s">
        <v>7261</v>
      </c>
      <c r="D54" s="15" t="s">
        <v>8787</v>
      </c>
      <c r="E54" s="15">
        <v>4</v>
      </c>
      <c r="F54" s="15">
        <v>100</v>
      </c>
      <c r="G54" s="15">
        <v>75</v>
      </c>
      <c r="H54" s="15">
        <v>350</v>
      </c>
      <c r="I54" s="15">
        <v>0.2</v>
      </c>
      <c r="J54" s="15">
        <v>2</v>
      </c>
      <c r="K54" s="15" t="s">
        <v>8864</v>
      </c>
      <c r="L54" s="15" t="s">
        <v>8844</v>
      </c>
      <c r="M54" s="15">
        <v>4</v>
      </c>
      <c r="N54" s="15">
        <v>0</v>
      </c>
      <c r="O54" s="15">
        <v>1</v>
      </c>
      <c r="P54" s="15">
        <v>150</v>
      </c>
      <c r="Q54" s="15">
        <v>1</v>
      </c>
      <c r="R54" s="15" t="s">
        <v>910</v>
      </c>
      <c r="S54" s="55"/>
    </row>
    <row r="55" spans="1:19" s="53" customFormat="1" ht="14.5">
      <c r="A55" s="3" t="s">
        <v>8838</v>
      </c>
      <c r="B55" s="15" t="s">
        <v>1</v>
      </c>
      <c r="C55" s="15" t="s">
        <v>7261</v>
      </c>
      <c r="D55" s="15" t="s">
        <v>8787</v>
      </c>
      <c r="E55" s="15">
        <v>4</v>
      </c>
      <c r="F55" s="15">
        <v>100</v>
      </c>
      <c r="G55" s="15">
        <v>75</v>
      </c>
      <c r="H55" s="15">
        <v>350</v>
      </c>
      <c r="I55" s="15">
        <v>0.2</v>
      </c>
      <c r="J55" s="15">
        <v>2</v>
      </c>
      <c r="K55" s="15" t="s">
        <v>8864</v>
      </c>
      <c r="L55" s="15" t="s">
        <v>8844</v>
      </c>
      <c r="M55" s="15">
        <v>4</v>
      </c>
      <c r="N55" s="15">
        <v>0</v>
      </c>
      <c r="O55" s="15">
        <v>1</v>
      </c>
      <c r="P55" s="15">
        <v>150</v>
      </c>
      <c r="Q55" s="15">
        <v>1</v>
      </c>
      <c r="R55" s="15" t="s">
        <v>910</v>
      </c>
      <c r="S55" s="55"/>
    </row>
    <row r="56" spans="1:19" s="53" customFormat="1" ht="15.5">
      <c r="A56" s="3" t="s">
        <v>8839</v>
      </c>
      <c r="B56" s="15" t="s">
        <v>1</v>
      </c>
      <c r="C56" s="15" t="s">
        <v>7261</v>
      </c>
      <c r="D56" s="15" t="s">
        <v>8787</v>
      </c>
      <c r="E56" s="15">
        <v>4</v>
      </c>
      <c r="F56" s="15">
        <v>100</v>
      </c>
      <c r="G56" s="15">
        <v>75</v>
      </c>
      <c r="H56" s="15">
        <v>350</v>
      </c>
      <c r="I56" s="15">
        <v>0.2</v>
      </c>
      <c r="J56" s="15">
        <v>2</v>
      </c>
      <c r="K56" s="15" t="s">
        <v>8864</v>
      </c>
      <c r="L56" s="15" t="s">
        <v>8844</v>
      </c>
      <c r="M56" s="15">
        <v>4</v>
      </c>
      <c r="N56" s="15">
        <v>0</v>
      </c>
      <c r="O56" s="15">
        <v>1</v>
      </c>
      <c r="P56" s="15">
        <v>150</v>
      </c>
      <c r="Q56" s="15">
        <v>1</v>
      </c>
      <c r="R56" s="15" t="s">
        <v>910</v>
      </c>
      <c r="S56" s="1"/>
    </row>
    <row r="57" spans="1:19" s="53" customFormat="1" ht="15.5">
      <c r="A57" s="3" t="s">
        <v>8840</v>
      </c>
      <c r="B57" s="15" t="s">
        <v>1</v>
      </c>
      <c r="C57" s="15" t="s">
        <v>8155</v>
      </c>
      <c r="D57" s="15" t="s">
        <v>8787</v>
      </c>
      <c r="E57" s="15">
        <v>4</v>
      </c>
      <c r="F57" s="15">
        <v>75</v>
      </c>
      <c r="G57" s="15">
        <v>75</v>
      </c>
      <c r="H57" s="15"/>
      <c r="I57" s="15">
        <v>0.15</v>
      </c>
      <c r="J57" s="15">
        <v>2</v>
      </c>
      <c r="K57" s="15" t="s">
        <v>8843</v>
      </c>
      <c r="L57" s="15" t="s">
        <v>8844</v>
      </c>
      <c r="M57" s="15">
        <v>4</v>
      </c>
      <c r="N57" s="15">
        <v>0</v>
      </c>
      <c r="O57" s="15">
        <v>1</v>
      </c>
      <c r="P57" s="15">
        <v>150</v>
      </c>
      <c r="Q57" s="15">
        <v>1</v>
      </c>
      <c r="R57" s="15" t="s">
        <v>910</v>
      </c>
      <c r="S57" s="1"/>
    </row>
    <row r="58" spans="1:19" s="53" customFormat="1" ht="14.5">
      <c r="A58" s="3" t="s">
        <v>8841</v>
      </c>
      <c r="B58" s="15" t="s">
        <v>1</v>
      </c>
      <c r="C58" s="15" t="s">
        <v>8593</v>
      </c>
      <c r="D58" s="15" t="s">
        <v>8787</v>
      </c>
      <c r="E58" s="15">
        <v>4</v>
      </c>
      <c r="F58" s="15">
        <v>75</v>
      </c>
      <c r="G58" s="15">
        <v>75</v>
      </c>
      <c r="H58" s="15"/>
      <c r="I58" s="15">
        <v>0.15</v>
      </c>
      <c r="J58" s="15">
        <v>2</v>
      </c>
      <c r="K58" s="15" t="s">
        <v>8852</v>
      </c>
      <c r="L58" s="15" t="s">
        <v>8844</v>
      </c>
      <c r="M58" s="15">
        <v>4</v>
      </c>
      <c r="N58" s="15">
        <v>0</v>
      </c>
      <c r="O58" s="15">
        <v>1</v>
      </c>
      <c r="P58" s="15">
        <v>175</v>
      </c>
      <c r="Q58" s="15">
        <v>1</v>
      </c>
      <c r="R58" s="15" t="s">
        <v>910</v>
      </c>
      <c r="S58" s="55"/>
    </row>
    <row r="59" spans="1:19" s="53" customFormat="1" ht="14.5">
      <c r="A59" s="3" t="s">
        <v>8865</v>
      </c>
      <c r="B59" s="15" t="s">
        <v>1</v>
      </c>
      <c r="C59" s="15" t="s">
        <v>8866</v>
      </c>
      <c r="D59" s="15" t="s">
        <v>8787</v>
      </c>
      <c r="E59" s="15">
        <v>4</v>
      </c>
      <c r="F59" s="15">
        <v>75</v>
      </c>
      <c r="G59" s="15">
        <v>75</v>
      </c>
      <c r="H59" s="15"/>
      <c r="I59" s="15">
        <v>0.1</v>
      </c>
      <c r="J59" s="15">
        <v>0.8</v>
      </c>
      <c r="K59" s="15" t="s">
        <v>8843</v>
      </c>
      <c r="L59" s="15" t="s">
        <v>8844</v>
      </c>
      <c r="M59" s="15">
        <v>4</v>
      </c>
      <c r="N59" s="15">
        <v>0</v>
      </c>
      <c r="O59" s="15">
        <v>1</v>
      </c>
      <c r="P59" s="15">
        <v>150</v>
      </c>
      <c r="Q59" s="15">
        <v>1</v>
      </c>
      <c r="R59" s="15" t="s">
        <v>910</v>
      </c>
      <c r="S59" s="55"/>
    </row>
    <row r="60" spans="1:19" s="53" customFormat="1" ht="15.5">
      <c r="A60" s="3" t="s">
        <v>8842</v>
      </c>
      <c r="B60" s="15" t="s">
        <v>1</v>
      </c>
      <c r="C60" s="51" t="s">
        <v>8867</v>
      </c>
      <c r="D60" s="15" t="s">
        <v>8787</v>
      </c>
      <c r="E60" s="15">
        <v>9</v>
      </c>
      <c r="F60" s="15">
        <v>100</v>
      </c>
      <c r="G60" s="15">
        <v>100</v>
      </c>
      <c r="H60" s="15">
        <v>150</v>
      </c>
      <c r="I60" s="15">
        <v>0.125</v>
      </c>
      <c r="J60" s="15">
        <v>2</v>
      </c>
      <c r="K60" s="15" t="s">
        <v>9384</v>
      </c>
      <c r="L60" s="15" t="s">
        <v>8844</v>
      </c>
      <c r="M60" s="15">
        <v>9</v>
      </c>
      <c r="N60" s="15">
        <v>0.5</v>
      </c>
      <c r="O60" s="15">
        <v>1</v>
      </c>
      <c r="P60" s="15">
        <v>125</v>
      </c>
      <c r="Q60" s="15">
        <v>1</v>
      </c>
      <c r="R60" s="15" t="s">
        <v>910</v>
      </c>
      <c r="S60" s="1"/>
    </row>
    <row r="61" spans="1:19" s="22" customFormat="1" ht="14.5">
      <c r="A61" s="3" t="s">
        <v>9488</v>
      </c>
      <c r="B61" s="15" t="s">
        <v>9377</v>
      </c>
      <c r="C61" s="15" t="s">
        <v>8784</v>
      </c>
      <c r="D61" s="15" t="s">
        <v>8787</v>
      </c>
      <c r="E61" s="15">
        <v>4</v>
      </c>
      <c r="F61" s="15">
        <v>100</v>
      </c>
      <c r="G61" s="15">
        <v>75</v>
      </c>
      <c r="H61" s="15">
        <v>400</v>
      </c>
      <c r="I61" s="15">
        <v>0.15</v>
      </c>
      <c r="J61" s="15">
        <v>2</v>
      </c>
      <c r="K61" s="15" t="s">
        <v>9378</v>
      </c>
      <c r="L61" s="15" t="s">
        <v>9491</v>
      </c>
      <c r="M61" s="15">
        <v>2</v>
      </c>
      <c r="N61" s="15">
        <v>0</v>
      </c>
      <c r="O61" s="15">
        <v>1</v>
      </c>
      <c r="P61" s="15">
        <v>150</v>
      </c>
      <c r="Q61" s="15">
        <v>1</v>
      </c>
      <c r="R61" s="15" t="s">
        <v>9407</v>
      </c>
    </row>
    <row r="62" spans="1:19" s="22" customFormat="1" ht="14.5">
      <c r="A62" s="3" t="s">
        <v>9489</v>
      </c>
      <c r="B62" s="15" t="s">
        <v>9377</v>
      </c>
      <c r="C62" s="15" t="s">
        <v>9492</v>
      </c>
      <c r="D62" s="15" t="s">
        <v>8787</v>
      </c>
      <c r="E62" s="15">
        <v>4</v>
      </c>
      <c r="F62" s="15">
        <v>100</v>
      </c>
      <c r="G62" s="15">
        <v>75</v>
      </c>
      <c r="H62" s="15">
        <v>200</v>
      </c>
      <c r="I62" s="15">
        <v>0.15</v>
      </c>
      <c r="J62" s="15">
        <v>2</v>
      </c>
      <c r="K62" s="15" t="s">
        <v>9378</v>
      </c>
      <c r="L62" s="15" t="s">
        <v>9491</v>
      </c>
      <c r="M62" s="15">
        <v>2</v>
      </c>
      <c r="N62" s="15">
        <v>0</v>
      </c>
      <c r="O62" s="15">
        <v>1</v>
      </c>
      <c r="P62" s="15">
        <v>150</v>
      </c>
      <c r="Q62" s="15">
        <v>1</v>
      </c>
      <c r="R62" s="15" t="s">
        <v>9407</v>
      </c>
    </row>
    <row r="63" spans="1:19" s="22" customFormat="1" ht="14.5">
      <c r="A63" s="3" t="s">
        <v>9490</v>
      </c>
      <c r="B63" s="15" t="s">
        <v>9377</v>
      </c>
      <c r="C63" s="15" t="s">
        <v>7272</v>
      </c>
      <c r="D63" s="15" t="s">
        <v>8787</v>
      </c>
      <c r="E63" s="15">
        <v>4</v>
      </c>
      <c r="F63" s="15">
        <v>100</v>
      </c>
      <c r="G63" s="15">
        <v>75</v>
      </c>
      <c r="H63" s="15">
        <v>200</v>
      </c>
      <c r="I63" s="15">
        <v>0.15</v>
      </c>
      <c r="J63" s="15">
        <v>2</v>
      </c>
      <c r="K63" s="15" t="s">
        <v>9378</v>
      </c>
      <c r="L63" s="15" t="s">
        <v>9491</v>
      </c>
      <c r="M63" s="15">
        <v>2</v>
      </c>
      <c r="N63" s="15">
        <v>0</v>
      </c>
      <c r="O63" s="15">
        <v>1</v>
      </c>
      <c r="P63" s="15">
        <v>150</v>
      </c>
      <c r="Q63" s="15">
        <v>1</v>
      </c>
      <c r="R63" s="15" t="s">
        <v>9407</v>
      </c>
    </row>
    <row r="64" spans="1:19" s="22" customFormat="1" ht="14.5">
      <c r="A64" s="3" t="s">
        <v>9493</v>
      </c>
      <c r="B64" s="15" t="s">
        <v>9377</v>
      </c>
      <c r="C64" s="15" t="s">
        <v>7261</v>
      </c>
      <c r="D64" s="15" t="s">
        <v>8787</v>
      </c>
      <c r="E64" s="15">
        <v>4</v>
      </c>
      <c r="F64" s="15">
        <v>100</v>
      </c>
      <c r="G64" s="15">
        <v>75</v>
      </c>
      <c r="H64" s="15">
        <v>350</v>
      </c>
      <c r="I64" s="15">
        <v>0.215</v>
      </c>
      <c r="J64" s="15">
        <v>2</v>
      </c>
      <c r="K64" s="15" t="s">
        <v>9378</v>
      </c>
      <c r="L64" s="15" t="s">
        <v>9491</v>
      </c>
      <c r="M64" s="15">
        <v>2</v>
      </c>
      <c r="N64" s="15">
        <v>0</v>
      </c>
      <c r="O64" s="15">
        <v>1</v>
      </c>
      <c r="P64" s="15">
        <v>150</v>
      </c>
      <c r="Q64" s="15">
        <v>1</v>
      </c>
      <c r="R64" s="15" t="s">
        <v>9407</v>
      </c>
    </row>
    <row r="65" spans="1:18" s="22" customFormat="1" ht="14.5">
      <c r="A65" s="3" t="s">
        <v>9494</v>
      </c>
      <c r="B65" s="15" t="s">
        <v>9377</v>
      </c>
      <c r="C65" s="15" t="s">
        <v>7261</v>
      </c>
      <c r="D65" s="15" t="s">
        <v>8787</v>
      </c>
      <c r="E65" s="15">
        <v>50</v>
      </c>
      <c r="F65" s="15">
        <v>250</v>
      </c>
      <c r="G65" s="15">
        <v>200</v>
      </c>
      <c r="H65" s="15">
        <v>350</v>
      </c>
      <c r="I65" s="15">
        <v>0.2</v>
      </c>
      <c r="J65" s="15">
        <v>4</v>
      </c>
      <c r="K65" s="15" t="s">
        <v>9384</v>
      </c>
      <c r="L65" s="15" t="s">
        <v>9383</v>
      </c>
      <c r="M65" s="15">
        <v>5</v>
      </c>
      <c r="N65" s="15">
        <v>0</v>
      </c>
      <c r="O65" s="15">
        <v>1</v>
      </c>
      <c r="P65" s="15">
        <v>150</v>
      </c>
      <c r="Q65" s="15">
        <v>1</v>
      </c>
      <c r="R65" s="15" t="s">
        <v>9407</v>
      </c>
    </row>
    <row r="66" spans="1:18" s="22" customFormat="1" ht="14.5">
      <c r="A66" s="3" t="s">
        <v>9495</v>
      </c>
      <c r="B66" s="15" t="s">
        <v>9377</v>
      </c>
      <c r="C66" s="15" t="s">
        <v>8784</v>
      </c>
      <c r="D66" s="15" t="s">
        <v>8787</v>
      </c>
      <c r="E66" s="15">
        <v>50</v>
      </c>
      <c r="F66" s="15">
        <v>250</v>
      </c>
      <c r="G66" s="15">
        <v>200</v>
      </c>
      <c r="H66" s="15">
        <v>410</v>
      </c>
      <c r="I66" s="15">
        <v>0.2</v>
      </c>
      <c r="J66" s="15">
        <v>4</v>
      </c>
      <c r="K66" s="15" t="s">
        <v>9384</v>
      </c>
      <c r="L66" s="15" t="s">
        <v>9383</v>
      </c>
      <c r="M66" s="15">
        <v>5</v>
      </c>
      <c r="N66" s="15">
        <v>0</v>
      </c>
      <c r="O66" s="15">
        <v>1</v>
      </c>
      <c r="P66" s="15">
        <v>150</v>
      </c>
      <c r="Q66" s="15">
        <v>1</v>
      </c>
      <c r="R66" s="15" t="s">
        <v>9407</v>
      </c>
    </row>
    <row r="67" spans="1:18" s="22" customFormat="1" ht="14.5">
      <c r="A67" s="3" t="s">
        <v>9496</v>
      </c>
      <c r="B67" s="15" t="s">
        <v>9377</v>
      </c>
      <c r="C67" s="15" t="s">
        <v>7261</v>
      </c>
      <c r="D67" s="15" t="s">
        <v>8787</v>
      </c>
      <c r="E67" s="15">
        <v>50</v>
      </c>
      <c r="F67" s="15">
        <v>250</v>
      </c>
      <c r="G67" s="15">
        <v>200</v>
      </c>
      <c r="H67" s="15">
        <v>350</v>
      </c>
      <c r="I67" s="15">
        <v>0.22500000000000001</v>
      </c>
      <c r="J67" s="15">
        <v>9</v>
      </c>
      <c r="K67" s="15" t="s">
        <v>9384</v>
      </c>
      <c r="L67" s="15" t="s">
        <v>9383</v>
      </c>
      <c r="M67" s="15">
        <v>5</v>
      </c>
      <c r="N67" s="15">
        <v>0</v>
      </c>
      <c r="O67" s="15">
        <v>1</v>
      </c>
      <c r="P67" s="15">
        <v>150</v>
      </c>
      <c r="Q67" s="15">
        <v>1</v>
      </c>
      <c r="R67" s="15" t="s">
        <v>9407</v>
      </c>
    </row>
    <row r="68" spans="1:18" s="22" customFormat="1" ht="14.5">
      <c r="A68" s="3" t="s">
        <v>9497</v>
      </c>
      <c r="B68" s="15" t="s">
        <v>9377</v>
      </c>
      <c r="C68" s="15" t="s">
        <v>7261</v>
      </c>
      <c r="D68" s="15" t="s">
        <v>8787</v>
      </c>
      <c r="E68" s="15">
        <v>50</v>
      </c>
      <c r="F68" s="15">
        <v>250</v>
      </c>
      <c r="G68" s="15">
        <v>200</v>
      </c>
      <c r="H68" s="15">
        <v>350</v>
      </c>
      <c r="I68" s="15">
        <v>0.22500000000000001</v>
      </c>
      <c r="J68" s="15">
        <v>9</v>
      </c>
      <c r="K68" s="15" t="s">
        <v>9384</v>
      </c>
      <c r="L68" s="15" t="s">
        <v>9383</v>
      </c>
      <c r="M68" s="15">
        <v>5</v>
      </c>
      <c r="N68" s="15">
        <v>0</v>
      </c>
      <c r="O68" s="15">
        <v>1</v>
      </c>
      <c r="P68" s="15">
        <v>150</v>
      </c>
      <c r="Q68" s="15">
        <v>1</v>
      </c>
      <c r="R68" s="15" t="s">
        <v>9407</v>
      </c>
    </row>
    <row r="69" spans="1:18" s="22" customFormat="1" ht="14.5">
      <c r="A69" s="3" t="s">
        <v>9498</v>
      </c>
      <c r="B69" s="15" t="s">
        <v>9377</v>
      </c>
      <c r="C69" s="15" t="s">
        <v>7261</v>
      </c>
      <c r="D69" s="15" t="s">
        <v>8787</v>
      </c>
      <c r="E69" s="15">
        <v>4</v>
      </c>
      <c r="F69" s="15">
        <v>100</v>
      </c>
      <c r="G69" s="15">
        <v>75</v>
      </c>
      <c r="H69" s="15">
        <v>350</v>
      </c>
      <c r="I69" s="15">
        <v>0.215</v>
      </c>
      <c r="J69" s="15">
        <v>2</v>
      </c>
      <c r="K69" s="15" t="s">
        <v>9378</v>
      </c>
      <c r="L69" s="15" t="s">
        <v>9491</v>
      </c>
      <c r="M69" s="15">
        <v>2</v>
      </c>
      <c r="N69" s="15">
        <v>0</v>
      </c>
      <c r="O69" s="15">
        <v>1</v>
      </c>
      <c r="P69" s="15">
        <v>150</v>
      </c>
      <c r="Q69" s="15">
        <v>1</v>
      </c>
      <c r="R69" s="15" t="s">
        <v>9407</v>
      </c>
    </row>
    <row r="70" spans="1:18" s="22" customFormat="1" ht="14.5">
      <c r="A70" s="3" t="s">
        <v>9499</v>
      </c>
      <c r="B70" s="15" t="s">
        <v>9377</v>
      </c>
      <c r="C70" s="15" t="s">
        <v>7425</v>
      </c>
      <c r="D70" s="15" t="s">
        <v>8787</v>
      </c>
      <c r="E70" s="15">
        <v>4</v>
      </c>
      <c r="F70" s="15">
        <v>100</v>
      </c>
      <c r="G70" s="15">
        <v>75</v>
      </c>
      <c r="H70" s="15">
        <v>200</v>
      </c>
      <c r="I70" s="15">
        <v>0.215</v>
      </c>
      <c r="J70" s="15">
        <v>2</v>
      </c>
      <c r="K70" s="15" t="s">
        <v>9378</v>
      </c>
      <c r="L70" s="15" t="s">
        <v>9491</v>
      </c>
      <c r="M70" s="15">
        <v>2</v>
      </c>
      <c r="N70" s="15">
        <v>0</v>
      </c>
      <c r="O70" s="15">
        <v>1</v>
      </c>
      <c r="P70" s="15">
        <v>150</v>
      </c>
      <c r="Q70" s="15">
        <v>1</v>
      </c>
      <c r="R70" s="15" t="s">
        <v>9407</v>
      </c>
    </row>
    <row r="71" spans="1:18" s="22" customFormat="1" ht="14.5">
      <c r="A71" s="3" t="s">
        <v>9500</v>
      </c>
      <c r="B71" s="15" t="s">
        <v>9377</v>
      </c>
      <c r="C71" s="15" t="s">
        <v>7261</v>
      </c>
      <c r="D71" s="15" t="s">
        <v>8787</v>
      </c>
      <c r="E71" s="15">
        <v>4</v>
      </c>
      <c r="F71" s="15">
        <v>100</v>
      </c>
      <c r="G71" s="15">
        <v>75</v>
      </c>
      <c r="H71" s="15">
        <v>350</v>
      </c>
      <c r="I71" s="15">
        <v>0.215</v>
      </c>
      <c r="J71" s="15">
        <v>2</v>
      </c>
      <c r="K71" s="15" t="s">
        <v>9378</v>
      </c>
      <c r="L71" s="15" t="s">
        <v>9491</v>
      </c>
      <c r="M71" s="15">
        <v>2</v>
      </c>
      <c r="N71" s="15">
        <v>0</v>
      </c>
      <c r="O71" s="15">
        <v>1</v>
      </c>
      <c r="P71" s="15">
        <v>150</v>
      </c>
      <c r="Q71" s="15">
        <v>1</v>
      </c>
      <c r="R71" s="15" t="s">
        <v>9407</v>
      </c>
    </row>
    <row r="72" spans="1:18" s="22" customFormat="1" ht="14.5">
      <c r="A72" s="3" t="s">
        <v>9501</v>
      </c>
      <c r="B72" s="15" t="s">
        <v>9377</v>
      </c>
      <c r="C72" s="15" t="s">
        <v>7425</v>
      </c>
      <c r="D72" s="15" t="s">
        <v>8787</v>
      </c>
      <c r="E72" s="15">
        <v>4</v>
      </c>
      <c r="F72" s="15">
        <v>100</v>
      </c>
      <c r="G72" s="15">
        <v>75</v>
      </c>
      <c r="H72" s="15">
        <v>200</v>
      </c>
      <c r="I72" s="15">
        <v>0.15</v>
      </c>
      <c r="J72" s="15">
        <v>2</v>
      </c>
      <c r="K72" s="15" t="s">
        <v>9378</v>
      </c>
      <c r="L72" s="15" t="s">
        <v>9491</v>
      </c>
      <c r="M72" s="15">
        <v>2</v>
      </c>
      <c r="N72" s="15">
        <v>0</v>
      </c>
      <c r="O72" s="15">
        <v>1</v>
      </c>
      <c r="P72" s="15">
        <v>150</v>
      </c>
      <c r="Q72" s="15">
        <v>1</v>
      </c>
      <c r="R72" s="15" t="s">
        <v>9407</v>
      </c>
    </row>
    <row r="73" spans="1:18" s="22" customFormat="1" ht="14.5">
      <c r="A73" s="3" t="s">
        <v>9502</v>
      </c>
      <c r="B73" s="15" t="s">
        <v>9377</v>
      </c>
      <c r="C73" s="15" t="s">
        <v>7261</v>
      </c>
      <c r="D73" s="15" t="s">
        <v>8787</v>
      </c>
      <c r="E73" s="15">
        <v>4</v>
      </c>
      <c r="F73" s="15">
        <v>100</v>
      </c>
      <c r="G73" s="15">
        <v>75</v>
      </c>
      <c r="H73" s="15">
        <v>350</v>
      </c>
      <c r="I73" s="15">
        <v>0.215</v>
      </c>
      <c r="J73" s="15">
        <v>2</v>
      </c>
      <c r="K73" s="15" t="s">
        <v>9378</v>
      </c>
      <c r="L73" s="15" t="s">
        <v>9491</v>
      </c>
      <c r="M73" s="15">
        <v>2</v>
      </c>
      <c r="N73" s="15">
        <v>0</v>
      </c>
      <c r="O73" s="15">
        <v>1</v>
      </c>
      <c r="P73" s="15">
        <v>150</v>
      </c>
      <c r="Q73" s="15">
        <v>1</v>
      </c>
      <c r="R73" s="15" t="s">
        <v>9407</v>
      </c>
    </row>
    <row r="74" spans="1:18" s="22" customFormat="1" ht="14.5">
      <c r="A74" s="3" t="s">
        <v>9503</v>
      </c>
      <c r="B74" s="15" t="s">
        <v>9377</v>
      </c>
      <c r="C74" s="15" t="s">
        <v>7425</v>
      </c>
      <c r="D74" s="15" t="s">
        <v>8787</v>
      </c>
      <c r="E74" s="15">
        <v>4</v>
      </c>
      <c r="F74" s="15">
        <v>100</v>
      </c>
      <c r="G74" s="15">
        <v>75</v>
      </c>
      <c r="H74" s="15">
        <v>200</v>
      </c>
      <c r="I74" s="15">
        <v>0.15</v>
      </c>
      <c r="J74" s="15">
        <v>2</v>
      </c>
      <c r="K74" s="15" t="s">
        <v>9378</v>
      </c>
      <c r="L74" s="15" t="s">
        <v>9491</v>
      </c>
      <c r="M74" s="15">
        <v>2</v>
      </c>
      <c r="N74" s="15">
        <v>0</v>
      </c>
      <c r="O74" s="15">
        <v>1</v>
      </c>
      <c r="P74" s="15">
        <v>150</v>
      </c>
      <c r="Q74" s="15">
        <v>1</v>
      </c>
      <c r="R74" s="15" t="s">
        <v>9407</v>
      </c>
    </row>
    <row r="77" spans="1:18" ht="14.5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</row>
  </sheetData>
  <sheetProtection sheet="1" objects="1" scenarios="1" sort="0" autoFilter="0"/>
  <autoFilter ref="A2:R2" xr:uid="{2BF5E75A-543A-435C-85A9-A61CC5C32C92}"/>
  <phoneticPr fontId="5" type="noConversion"/>
  <hyperlinks>
    <hyperlink ref="A3" r:id="rId1" xr:uid="{CB05F9F5-D104-4749-9A98-73DA910297C2}"/>
    <hyperlink ref="A4" r:id="rId2" xr:uid="{66E6E14B-4C5F-46ED-AEBA-D965858CA5EB}"/>
    <hyperlink ref="A5" r:id="rId3" xr:uid="{7B3039E4-B3C2-4F3B-B76D-980AC0C77620}"/>
    <hyperlink ref="A6" r:id="rId4" xr:uid="{BD98C5B9-DF22-41F0-9855-FB98AFE56367}"/>
    <hyperlink ref="A7" r:id="rId5" xr:uid="{20CD746D-9E5D-431A-9184-11B18F01E1B0}"/>
    <hyperlink ref="A8" r:id="rId6" xr:uid="{77C81845-25DC-4F48-BA6D-7573BD0D72BF}"/>
    <hyperlink ref="A9" r:id="rId7" xr:uid="{A7104E16-BA4B-4DA3-A4EA-2F5AF7FF1540}"/>
    <hyperlink ref="A10" r:id="rId8" xr:uid="{F4A98DE5-F62C-43CB-8483-6336F56104D5}"/>
    <hyperlink ref="A11" r:id="rId9" xr:uid="{FA0C7AC1-7959-467D-A2C8-3F3176D5E254}"/>
    <hyperlink ref="A12" r:id="rId10" xr:uid="{124E1743-7DCF-4162-AC31-9D87F1599614}"/>
    <hyperlink ref="A13" r:id="rId11" xr:uid="{A46B3F2B-CB9D-4405-BE71-F9B5AEA2EA61}"/>
    <hyperlink ref="A14" r:id="rId12" xr:uid="{4EF0B8E7-CEC3-44AE-AE1A-D605931807A7}"/>
    <hyperlink ref="A15" r:id="rId13" xr:uid="{3C763E9A-F6F9-489F-A969-C33DCB579D46}"/>
    <hyperlink ref="A16" r:id="rId14" xr:uid="{2FB18947-6A89-4B32-9444-7736238A24F9}"/>
    <hyperlink ref="A17" r:id="rId15" xr:uid="{4C61319B-5FE1-4177-90F9-524229138F03}"/>
    <hyperlink ref="A18" r:id="rId16" xr:uid="{A03EBF41-F4B1-4693-97CF-BE444DBEF36B}"/>
    <hyperlink ref="A19" r:id="rId17" xr:uid="{3FD644B9-6148-4ED6-9A53-F751A84C156E}"/>
    <hyperlink ref="A20" r:id="rId18" xr:uid="{29DF2414-8B29-4A5D-9C00-82BB97D8FB85}"/>
    <hyperlink ref="A21" r:id="rId19" xr:uid="{D17CB719-9F29-438C-86DA-A8ACC3A3C115}"/>
    <hyperlink ref="A22" r:id="rId20" xr:uid="{BAD6A828-9183-4ED0-BE4B-787B80E1422A}"/>
    <hyperlink ref="A23" r:id="rId21" xr:uid="{CBDCD5E1-03F4-47CB-9524-860787E2CDF8}"/>
    <hyperlink ref="A24" r:id="rId22" xr:uid="{EE3171AF-1CD2-4C54-ACF2-4141BEB49569}"/>
    <hyperlink ref="A25" r:id="rId23" xr:uid="{F478635A-4B3E-4C44-9154-F6C73816B51B}"/>
    <hyperlink ref="A26" r:id="rId24" xr:uid="{4381897D-7E4C-4535-955B-7E58BCAC65FF}"/>
    <hyperlink ref="A27" r:id="rId25" xr:uid="{86EE3B97-972A-4268-ADAF-4E096DEDB05B}"/>
    <hyperlink ref="A28" r:id="rId26" xr:uid="{3721752F-0CF1-4149-9122-7452AE30FD95}"/>
    <hyperlink ref="A29" r:id="rId27" xr:uid="{76CD8040-7F03-4E6C-94F9-74E685AF973C}"/>
    <hyperlink ref="A30" r:id="rId28" xr:uid="{E4BB3464-F37C-4940-81EF-18FD011EAE65}"/>
    <hyperlink ref="A31" r:id="rId29" xr:uid="{BCFF2852-260E-4B9F-9029-27F31B4F8DD3}"/>
    <hyperlink ref="A32" r:id="rId30" xr:uid="{A448EC16-38F4-4DBA-B5ED-5FD343CEB9F9}"/>
    <hyperlink ref="A33" r:id="rId31" xr:uid="{988F32FE-7611-42FD-8F99-4A26BA7463E8}"/>
    <hyperlink ref="A34" r:id="rId32" xr:uid="{88BE9807-8922-4400-9503-5EB18C49EBB9}"/>
    <hyperlink ref="A35" r:id="rId33" xr:uid="{9757BFF1-2257-4726-86D4-E47E61372D78}"/>
    <hyperlink ref="A36" r:id="rId34" xr:uid="{7CB7812F-A6FA-432B-BCFC-988A958AAA14}"/>
    <hyperlink ref="A37" r:id="rId35" xr:uid="{11BAA403-445E-499D-96CD-C48E373C4DF4}"/>
    <hyperlink ref="A38" r:id="rId36" xr:uid="{60DC747D-5F98-4CA3-90D6-D3BAC7A8DC00}"/>
    <hyperlink ref="A39" r:id="rId37" xr:uid="{FBE187E1-7096-4694-93D9-4D73AA2749FA}"/>
    <hyperlink ref="A40" r:id="rId38" xr:uid="{57D4C5B7-653A-4DE8-A776-815D632435B7}"/>
    <hyperlink ref="A41" r:id="rId39" xr:uid="{BF50D679-4BF8-492F-8BA8-4B9416A6A514}"/>
    <hyperlink ref="A42" r:id="rId40" xr:uid="{E4934B66-1485-4E0A-8650-E9FB3DAA2535}"/>
    <hyperlink ref="A43" r:id="rId41" xr:uid="{658F7369-485C-40F2-8F93-8B968B51673C}"/>
    <hyperlink ref="A44" r:id="rId42" xr:uid="{C00CE56C-7E12-4C68-B256-DA8E61A2B27C}"/>
    <hyperlink ref="A45" r:id="rId43" xr:uid="{FA7A600D-E30C-407B-A65F-822D9E72ADA0}"/>
    <hyperlink ref="A46" r:id="rId44" xr:uid="{E1ED6486-0DD5-4199-9E34-58BE5F79F8E8}"/>
    <hyperlink ref="A47" r:id="rId45" xr:uid="{B313AF83-D6E6-48FE-B97E-E809145596EC}"/>
    <hyperlink ref="A48" r:id="rId46" xr:uid="{AE0DE3F2-83B0-4F0F-AE2F-ED6DE365EF66}"/>
    <hyperlink ref="A49" r:id="rId47" xr:uid="{0D972185-14C5-4381-A0C1-F212F6F2EBEA}"/>
    <hyperlink ref="A50" r:id="rId48" xr:uid="{2475BF9E-1E46-4567-9253-AD54270BD10B}"/>
    <hyperlink ref="A51" r:id="rId49" xr:uid="{36672593-BB1C-47E9-8ACB-CC7C9A7F8C78}"/>
    <hyperlink ref="A52" r:id="rId50" xr:uid="{BB67BD68-2897-4E28-8C09-BFEEA7088E12}"/>
    <hyperlink ref="A53" r:id="rId51" xr:uid="{9901BA9A-B842-4ECC-9BDA-1F1790C987B0}"/>
    <hyperlink ref="A54" r:id="rId52" xr:uid="{11218756-97B0-4CE5-A27F-A51DC80A0A1E}"/>
    <hyperlink ref="A55" r:id="rId53" xr:uid="{A90939D4-9189-4061-B571-E9E2CF2C157D}"/>
    <hyperlink ref="A56" r:id="rId54" xr:uid="{AEE6C28A-DC43-40AC-91AE-603C9D5CD735}"/>
    <hyperlink ref="A57" r:id="rId55" xr:uid="{01B4D89C-AACF-4C67-B436-D8CBA641B9E5}"/>
    <hyperlink ref="A58" r:id="rId56" xr:uid="{C174C1C0-8437-4A6E-B3C6-AA568807597A}"/>
    <hyperlink ref="A59" r:id="rId57" xr:uid="{AAC5F9D0-BA4C-42F4-9E5D-73CCF582E6DD}"/>
    <hyperlink ref="A60" r:id="rId58" xr:uid="{F7F8E8D8-800D-4B69-9370-320180029CE2}"/>
    <hyperlink ref="A61" r:id="rId59" xr:uid="{A9C05CA1-2C85-43AA-B3F2-34A3F3801328}"/>
    <hyperlink ref="A62" r:id="rId60" xr:uid="{AA5FF631-A37D-494D-89B7-8D68CFDE7DFB}"/>
    <hyperlink ref="A63" r:id="rId61" xr:uid="{9D5BF257-B4E5-42B5-8F09-BE8F875BDB29}"/>
    <hyperlink ref="A64" r:id="rId62" xr:uid="{07DC4B23-8EF8-4A21-B925-9913C9249FF5}"/>
    <hyperlink ref="A65" r:id="rId63" xr:uid="{05F4DA55-6214-4F72-AE7F-FD63462D7F67}"/>
    <hyperlink ref="A66" r:id="rId64" xr:uid="{166581BB-9D5F-4D4F-9548-6A6C7A244C79}"/>
    <hyperlink ref="A67" r:id="rId65" xr:uid="{ED145B29-EBC4-45E8-8A0F-0FD0A33F23B3}"/>
    <hyperlink ref="A68" r:id="rId66" xr:uid="{BB772627-B320-4D21-B4F1-62AF30F1B863}"/>
    <hyperlink ref="A69" r:id="rId67" xr:uid="{C6C8924E-EB73-483F-A319-018DBE680197}"/>
    <hyperlink ref="A70" r:id="rId68" xr:uid="{7551D7B2-0A4D-4F6E-968D-A98D04E2E27B}"/>
    <hyperlink ref="A71" r:id="rId69" xr:uid="{B1BA58D2-BEE8-44C3-AF23-169DDC64B339}"/>
    <hyperlink ref="A72" r:id="rId70" xr:uid="{1123B1E0-D443-40AD-9479-B647D7793F5C}"/>
    <hyperlink ref="A73" r:id="rId71" xr:uid="{A46B90FC-C94D-42DA-8772-039B4C40FAB9}"/>
    <hyperlink ref="A74" r:id="rId72" xr:uid="{06F9A5D7-5250-44AE-8D98-DD52C311847E}"/>
  </hyperlinks>
  <pageMargins left="0.7" right="0.7" top="0.75" bottom="0.75" header="0.3" footer="0.3"/>
  <pageSetup paperSize="9" orientation="portrait" r:id="rId7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FB15F-C97C-4CBB-A032-EF0C222C18DC}">
  <sheetPr codeName="工作表27"/>
  <dimension ref="A1:N81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2.26953125" style="16" customWidth="1"/>
    <col min="3" max="3" width="15.26953125" style="16" customWidth="1"/>
    <col min="4" max="4" width="12.7265625" style="16" customWidth="1"/>
    <col min="5" max="5" width="12.90625" style="16" customWidth="1"/>
    <col min="6" max="9" width="9.453125" style="16" customWidth="1"/>
    <col min="10" max="10" width="12.7265625" style="16" customWidth="1"/>
    <col min="11" max="11" width="10.26953125" style="16" customWidth="1"/>
    <col min="12" max="12" width="11" style="16" customWidth="1"/>
    <col min="13" max="13" width="7.90625" style="16" customWidth="1"/>
    <col min="14" max="14" width="10.453125" style="16" customWidth="1"/>
    <col min="15" max="15" width="8.7265625" style="16"/>
    <col min="16" max="16" width="14.1796875" style="16" customWidth="1"/>
    <col min="17" max="17" width="12.54296875" style="16" customWidth="1"/>
    <col min="18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10253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8868</v>
      </c>
      <c r="B3" s="15" t="s">
        <v>1</v>
      </c>
      <c r="C3" s="19" t="s">
        <v>8159</v>
      </c>
      <c r="D3" s="15" t="s">
        <v>11</v>
      </c>
      <c r="E3" s="15" t="s">
        <v>9</v>
      </c>
      <c r="F3" s="15">
        <v>0.5</v>
      </c>
      <c r="G3" s="15">
        <v>20</v>
      </c>
      <c r="H3" s="15">
        <v>5.5</v>
      </c>
      <c r="I3" s="15">
        <v>0.38500000000000001</v>
      </c>
      <c r="J3" s="15"/>
      <c r="K3" s="15">
        <v>250</v>
      </c>
      <c r="L3" s="15">
        <v>125</v>
      </c>
      <c r="M3" s="15">
        <v>1</v>
      </c>
      <c r="N3" s="15" t="s">
        <v>910</v>
      </c>
    </row>
    <row r="4" spans="1:14" ht="14.5">
      <c r="A4" s="3" t="s">
        <v>8869</v>
      </c>
      <c r="B4" s="15" t="s">
        <v>1</v>
      </c>
      <c r="C4" s="19" t="s">
        <v>8157</v>
      </c>
      <c r="D4" s="15" t="s">
        <v>11</v>
      </c>
      <c r="E4" s="15" t="s">
        <v>9</v>
      </c>
      <c r="F4" s="15">
        <v>0.5</v>
      </c>
      <c r="G4" s="15">
        <v>20</v>
      </c>
      <c r="H4" s="15">
        <v>5.5</v>
      </c>
      <c r="I4" s="15">
        <v>0.38500000000000001</v>
      </c>
      <c r="J4" s="15"/>
      <c r="K4" s="15">
        <v>250</v>
      </c>
      <c r="L4" s="15">
        <v>125</v>
      </c>
      <c r="M4" s="15">
        <v>1</v>
      </c>
      <c r="N4" s="15" t="s">
        <v>910</v>
      </c>
    </row>
    <row r="5" spans="1:14" ht="14.5">
      <c r="A5" s="3" t="s">
        <v>8870</v>
      </c>
      <c r="B5" s="15" t="s">
        <v>1</v>
      </c>
      <c r="C5" s="19" t="s">
        <v>8159</v>
      </c>
      <c r="D5" s="15" t="s">
        <v>11</v>
      </c>
      <c r="E5" s="15" t="s">
        <v>9</v>
      </c>
      <c r="F5" s="15">
        <v>0.5</v>
      </c>
      <c r="G5" s="15">
        <v>30</v>
      </c>
      <c r="H5" s="15">
        <v>5.5</v>
      </c>
      <c r="I5" s="15">
        <v>0.43</v>
      </c>
      <c r="J5" s="15"/>
      <c r="K5" s="15">
        <v>130</v>
      </c>
      <c r="L5" s="15">
        <v>125</v>
      </c>
      <c r="M5" s="15">
        <v>1</v>
      </c>
      <c r="N5" s="15" t="s">
        <v>910</v>
      </c>
    </row>
    <row r="6" spans="1:14" ht="14.5">
      <c r="A6" s="3" t="s">
        <v>8871</v>
      </c>
      <c r="B6" s="15" t="s">
        <v>1</v>
      </c>
      <c r="C6" s="19" t="s">
        <v>8157</v>
      </c>
      <c r="D6" s="15" t="s">
        <v>11</v>
      </c>
      <c r="E6" s="15" t="s">
        <v>9</v>
      </c>
      <c r="F6" s="15">
        <v>0.5</v>
      </c>
      <c r="G6" s="15">
        <v>30</v>
      </c>
      <c r="H6" s="15">
        <v>5.5</v>
      </c>
      <c r="I6" s="15">
        <v>0.5</v>
      </c>
      <c r="J6" s="15"/>
      <c r="K6" s="15">
        <v>130</v>
      </c>
      <c r="L6" s="15">
        <v>125</v>
      </c>
      <c r="M6" s="15">
        <v>1</v>
      </c>
      <c r="N6" s="15" t="s">
        <v>910</v>
      </c>
    </row>
    <row r="7" spans="1:14" ht="14.5">
      <c r="A7" s="3" t="s">
        <v>8872</v>
      </c>
      <c r="B7" s="15" t="s">
        <v>1</v>
      </c>
      <c r="C7" s="19" t="s">
        <v>8316</v>
      </c>
      <c r="D7" s="15" t="s">
        <v>11</v>
      </c>
      <c r="E7" s="15" t="s">
        <v>9</v>
      </c>
      <c r="F7" s="15">
        <v>0.5</v>
      </c>
      <c r="G7" s="15">
        <v>30</v>
      </c>
      <c r="H7" s="15">
        <v>5</v>
      </c>
      <c r="I7" s="15">
        <v>0.47</v>
      </c>
      <c r="J7" s="15" t="s">
        <v>8873</v>
      </c>
      <c r="K7" s="15">
        <v>500</v>
      </c>
      <c r="L7" s="15">
        <v>125</v>
      </c>
      <c r="M7" s="15">
        <v>1</v>
      </c>
      <c r="N7" s="15" t="s">
        <v>910</v>
      </c>
    </row>
    <row r="8" spans="1:14" ht="14.5">
      <c r="A8" s="3" t="s">
        <v>8874</v>
      </c>
      <c r="B8" s="15" t="s">
        <v>1</v>
      </c>
      <c r="C8" s="19" t="s">
        <v>8159</v>
      </c>
      <c r="D8" s="15" t="s">
        <v>11</v>
      </c>
      <c r="E8" s="15" t="s">
        <v>9</v>
      </c>
      <c r="F8" s="15">
        <v>0.5</v>
      </c>
      <c r="G8" s="15">
        <v>40</v>
      </c>
      <c r="H8" s="15">
        <v>5.5</v>
      </c>
      <c r="I8" s="15">
        <v>0.51</v>
      </c>
      <c r="J8" s="15"/>
      <c r="K8" s="15">
        <v>20</v>
      </c>
      <c r="L8" s="15">
        <v>125</v>
      </c>
      <c r="M8" s="15">
        <v>1</v>
      </c>
      <c r="N8" s="15" t="s">
        <v>910</v>
      </c>
    </row>
    <row r="9" spans="1:14" ht="14.5">
      <c r="A9" s="3" t="s">
        <v>8875</v>
      </c>
      <c r="B9" s="15" t="s">
        <v>1</v>
      </c>
      <c r="C9" s="19" t="s">
        <v>8157</v>
      </c>
      <c r="D9" s="15" t="s">
        <v>11</v>
      </c>
      <c r="E9" s="15" t="s">
        <v>9</v>
      </c>
      <c r="F9" s="15">
        <v>0.5</v>
      </c>
      <c r="G9" s="15">
        <v>40</v>
      </c>
      <c r="H9" s="15">
        <v>5.5</v>
      </c>
      <c r="I9" s="15">
        <v>0.51</v>
      </c>
      <c r="J9" s="15"/>
      <c r="K9" s="15">
        <v>20</v>
      </c>
      <c r="L9" s="15">
        <v>150</v>
      </c>
      <c r="M9" s="15">
        <v>1</v>
      </c>
      <c r="N9" s="15" t="s">
        <v>910</v>
      </c>
    </row>
    <row r="10" spans="1:14" ht="14.5">
      <c r="A10" s="3" t="s">
        <v>8876</v>
      </c>
      <c r="B10" s="15" t="s">
        <v>1</v>
      </c>
      <c r="C10" s="19" t="s">
        <v>7483</v>
      </c>
      <c r="D10" s="15" t="s">
        <v>11</v>
      </c>
      <c r="E10" s="15" t="s">
        <v>9</v>
      </c>
      <c r="F10" s="15">
        <v>0.2</v>
      </c>
      <c r="G10" s="15">
        <v>40</v>
      </c>
      <c r="H10" s="15">
        <v>0.6</v>
      </c>
      <c r="I10" s="15">
        <v>0.38</v>
      </c>
      <c r="J10" s="15"/>
      <c r="K10" s="15">
        <v>0.2</v>
      </c>
      <c r="L10" s="15">
        <v>125</v>
      </c>
      <c r="M10" s="15">
        <v>1</v>
      </c>
      <c r="N10" s="15" t="s">
        <v>910</v>
      </c>
    </row>
    <row r="11" spans="1:14" ht="14.5">
      <c r="A11" s="3" t="s">
        <v>8877</v>
      </c>
      <c r="B11" s="15" t="s">
        <v>1</v>
      </c>
      <c r="C11" s="19" t="s">
        <v>7483</v>
      </c>
      <c r="D11" s="15" t="s">
        <v>11</v>
      </c>
      <c r="E11" s="15" t="s">
        <v>9</v>
      </c>
      <c r="F11" s="15">
        <v>0.2</v>
      </c>
      <c r="G11" s="15">
        <v>40</v>
      </c>
      <c r="H11" s="15">
        <v>0.6</v>
      </c>
      <c r="I11" s="15">
        <v>0.38</v>
      </c>
      <c r="J11" s="15"/>
      <c r="K11" s="15">
        <v>0.2</v>
      </c>
      <c r="L11" s="15">
        <v>125</v>
      </c>
      <c r="M11" s="15">
        <v>1</v>
      </c>
      <c r="N11" s="15" t="s">
        <v>910</v>
      </c>
    </row>
    <row r="12" spans="1:14" ht="14.5">
      <c r="A12" s="3" t="s">
        <v>8878</v>
      </c>
      <c r="B12" s="15" t="s">
        <v>1</v>
      </c>
      <c r="C12" s="19" t="s">
        <v>7483</v>
      </c>
      <c r="D12" s="15" t="s">
        <v>11</v>
      </c>
      <c r="E12" s="15" t="s">
        <v>9</v>
      </c>
      <c r="F12" s="15">
        <v>0.2</v>
      </c>
      <c r="G12" s="15">
        <v>40</v>
      </c>
      <c r="H12" s="15">
        <v>0.6</v>
      </c>
      <c r="I12" s="15">
        <v>0.38</v>
      </c>
      <c r="J12" s="15"/>
      <c r="K12" s="15">
        <v>0.2</v>
      </c>
      <c r="L12" s="15">
        <v>125</v>
      </c>
      <c r="M12" s="15">
        <v>1</v>
      </c>
      <c r="N12" s="15" t="s">
        <v>910</v>
      </c>
    </row>
    <row r="13" spans="1:14" ht="14.5">
      <c r="A13" s="3" t="s">
        <v>8879</v>
      </c>
      <c r="B13" s="15" t="s">
        <v>1</v>
      </c>
      <c r="C13" s="19" t="s">
        <v>7483</v>
      </c>
      <c r="D13" s="15" t="s">
        <v>11</v>
      </c>
      <c r="E13" s="15" t="s">
        <v>9</v>
      </c>
      <c r="F13" s="15">
        <v>0.2</v>
      </c>
      <c r="G13" s="15">
        <v>40</v>
      </c>
      <c r="H13" s="15">
        <v>0.6</v>
      </c>
      <c r="I13" s="15">
        <v>0.38</v>
      </c>
      <c r="J13" s="15"/>
      <c r="K13" s="15">
        <v>0.2</v>
      </c>
      <c r="L13" s="15">
        <v>125</v>
      </c>
      <c r="M13" s="15">
        <v>1</v>
      </c>
      <c r="N13" s="15" t="s">
        <v>910</v>
      </c>
    </row>
    <row r="14" spans="1:14" ht="14.5">
      <c r="A14" s="3" t="s">
        <v>8880</v>
      </c>
      <c r="B14" s="15" t="s">
        <v>1</v>
      </c>
      <c r="C14" s="19" t="s">
        <v>7272</v>
      </c>
      <c r="D14" s="15" t="s">
        <v>11</v>
      </c>
      <c r="E14" s="15" t="s">
        <v>9</v>
      </c>
      <c r="F14" s="15">
        <v>0.2</v>
      </c>
      <c r="G14" s="15">
        <v>40</v>
      </c>
      <c r="H14" s="15">
        <v>0.5</v>
      </c>
      <c r="I14" s="15">
        <v>0.38</v>
      </c>
      <c r="J14" s="15"/>
      <c r="K14" s="15">
        <v>1</v>
      </c>
      <c r="L14" s="15">
        <v>125</v>
      </c>
      <c r="M14" s="15">
        <v>1</v>
      </c>
      <c r="N14" s="15" t="s">
        <v>910</v>
      </c>
    </row>
    <row r="15" spans="1:14" ht="14.5">
      <c r="A15" s="3" t="s">
        <v>8881</v>
      </c>
      <c r="B15" s="15" t="s">
        <v>1</v>
      </c>
      <c r="C15" s="19" t="s">
        <v>7483</v>
      </c>
      <c r="D15" s="15" t="s">
        <v>11</v>
      </c>
      <c r="E15" s="15" t="s">
        <v>9</v>
      </c>
      <c r="F15" s="15">
        <v>7.0000000000000007E-2</v>
      </c>
      <c r="G15" s="15">
        <v>70</v>
      </c>
      <c r="H15" s="15">
        <v>0.1</v>
      </c>
      <c r="I15" s="15">
        <v>0.41</v>
      </c>
      <c r="J15" s="15"/>
      <c r="K15" s="15">
        <v>0.1</v>
      </c>
      <c r="L15" s="15">
        <v>125</v>
      </c>
      <c r="M15" s="15">
        <v>1</v>
      </c>
      <c r="N15" s="15" t="s">
        <v>910</v>
      </c>
    </row>
    <row r="16" spans="1:14" ht="14.5">
      <c r="A16" s="3" t="s">
        <v>8882</v>
      </c>
      <c r="B16" s="15" t="s">
        <v>1</v>
      </c>
      <c r="C16" s="19" t="s">
        <v>7483</v>
      </c>
      <c r="D16" s="15" t="s">
        <v>11</v>
      </c>
      <c r="E16" s="15" t="s">
        <v>9</v>
      </c>
      <c r="F16" s="15">
        <v>7.0000000000000007E-2</v>
      </c>
      <c r="G16" s="15">
        <v>70</v>
      </c>
      <c r="H16" s="15">
        <v>0.1</v>
      </c>
      <c r="I16" s="15">
        <v>0.41</v>
      </c>
      <c r="J16" s="15"/>
      <c r="K16" s="15">
        <v>0.1</v>
      </c>
      <c r="L16" s="15">
        <v>125</v>
      </c>
      <c r="M16" s="15">
        <v>1</v>
      </c>
      <c r="N16" s="15" t="s">
        <v>910</v>
      </c>
    </row>
    <row r="17" spans="1:14" ht="14.5">
      <c r="A17" s="3" t="s">
        <v>8883</v>
      </c>
      <c r="B17" s="15" t="s">
        <v>1</v>
      </c>
      <c r="C17" s="19" t="s">
        <v>7483</v>
      </c>
      <c r="D17" s="15" t="s">
        <v>11</v>
      </c>
      <c r="E17" s="15" t="s">
        <v>9</v>
      </c>
      <c r="F17" s="15">
        <v>7.0000000000000007E-2</v>
      </c>
      <c r="G17" s="15">
        <v>70</v>
      </c>
      <c r="H17" s="15">
        <v>0.1</v>
      </c>
      <c r="I17" s="15">
        <v>0.41</v>
      </c>
      <c r="J17" s="15"/>
      <c r="K17" s="15">
        <v>0.1</v>
      </c>
      <c r="L17" s="15">
        <v>125</v>
      </c>
      <c r="M17" s="15">
        <v>1</v>
      </c>
      <c r="N17" s="15" t="s">
        <v>910</v>
      </c>
    </row>
    <row r="18" spans="1:14" ht="14.5">
      <c r="A18" s="3" t="s">
        <v>8884</v>
      </c>
      <c r="B18" s="15" t="s">
        <v>1</v>
      </c>
      <c r="C18" s="19" t="s">
        <v>7483</v>
      </c>
      <c r="D18" s="15" t="s">
        <v>11</v>
      </c>
      <c r="E18" s="15" t="s">
        <v>9</v>
      </c>
      <c r="F18" s="15">
        <v>7.0000000000000007E-2</v>
      </c>
      <c r="G18" s="15">
        <v>70</v>
      </c>
      <c r="H18" s="15">
        <v>0.1</v>
      </c>
      <c r="I18" s="15">
        <v>0.41</v>
      </c>
      <c r="J18" s="15"/>
      <c r="K18" s="15">
        <v>0.1</v>
      </c>
      <c r="L18" s="15">
        <v>125</v>
      </c>
      <c r="M18" s="15">
        <v>1</v>
      </c>
      <c r="N18" s="15" t="s">
        <v>910</v>
      </c>
    </row>
    <row r="19" spans="1:14" ht="14.5">
      <c r="A19" s="3" t="s">
        <v>8885</v>
      </c>
      <c r="B19" s="15" t="s">
        <v>1</v>
      </c>
      <c r="C19" s="19" t="s">
        <v>8652</v>
      </c>
      <c r="D19" s="15" t="s">
        <v>11</v>
      </c>
      <c r="E19" s="15" t="s">
        <v>9</v>
      </c>
      <c r="F19" s="15">
        <v>1</v>
      </c>
      <c r="G19" s="15">
        <v>20</v>
      </c>
      <c r="H19" s="15">
        <v>5</v>
      </c>
      <c r="I19" s="15">
        <v>0.27</v>
      </c>
      <c r="J19" s="15" t="s">
        <v>8886</v>
      </c>
      <c r="K19" s="15">
        <v>10</v>
      </c>
      <c r="L19" s="15">
        <v>125</v>
      </c>
      <c r="M19" s="15">
        <v>1</v>
      </c>
      <c r="N19" s="15" t="s">
        <v>910</v>
      </c>
    </row>
    <row r="20" spans="1:14" ht="14.5">
      <c r="A20" s="3" t="s">
        <v>8887</v>
      </c>
      <c r="B20" s="15" t="s">
        <v>1</v>
      </c>
      <c r="C20" s="19" t="s">
        <v>8159</v>
      </c>
      <c r="D20" s="15" t="s">
        <v>11</v>
      </c>
      <c r="E20" s="15" t="s">
        <v>9</v>
      </c>
      <c r="F20" s="15">
        <v>0.2</v>
      </c>
      <c r="G20" s="15">
        <v>30</v>
      </c>
      <c r="H20" s="15">
        <v>4</v>
      </c>
      <c r="I20" s="15">
        <v>1</v>
      </c>
      <c r="J20" s="15"/>
      <c r="K20" s="15">
        <v>0.5</v>
      </c>
      <c r="L20" s="15">
        <v>125</v>
      </c>
      <c r="M20" s="15">
        <v>1</v>
      </c>
      <c r="N20" s="15" t="s">
        <v>910</v>
      </c>
    </row>
    <row r="21" spans="1:14" ht="14.5">
      <c r="A21" s="3" t="s">
        <v>8888</v>
      </c>
      <c r="B21" s="15" t="s">
        <v>1</v>
      </c>
      <c r="C21" s="19" t="s">
        <v>8316</v>
      </c>
      <c r="D21" s="15" t="s">
        <v>11</v>
      </c>
      <c r="E21" s="15" t="s">
        <v>9</v>
      </c>
      <c r="F21" s="15">
        <v>0.2</v>
      </c>
      <c r="G21" s="15">
        <v>30</v>
      </c>
      <c r="H21" s="15">
        <v>4</v>
      </c>
      <c r="I21" s="15">
        <v>1</v>
      </c>
      <c r="J21" s="15" t="s">
        <v>8889</v>
      </c>
      <c r="K21" s="15">
        <v>0.5</v>
      </c>
      <c r="L21" s="15">
        <v>125</v>
      </c>
      <c r="M21" s="15">
        <v>1</v>
      </c>
      <c r="N21" s="15" t="s">
        <v>910</v>
      </c>
    </row>
    <row r="22" spans="1:14" ht="14.5">
      <c r="A22" s="3" t="s">
        <v>8890</v>
      </c>
      <c r="B22" s="15" t="s">
        <v>1</v>
      </c>
      <c r="C22" s="19" t="s">
        <v>8159</v>
      </c>
      <c r="D22" s="15" t="s">
        <v>11</v>
      </c>
      <c r="E22" s="15" t="s">
        <v>9</v>
      </c>
      <c r="F22" s="15">
        <v>0.2</v>
      </c>
      <c r="G22" s="15">
        <v>30</v>
      </c>
      <c r="H22" s="15">
        <v>4</v>
      </c>
      <c r="I22" s="15">
        <v>1</v>
      </c>
      <c r="J22" s="15"/>
      <c r="K22" s="15">
        <v>0.5</v>
      </c>
      <c r="L22" s="15">
        <v>125</v>
      </c>
      <c r="M22" s="15">
        <v>1</v>
      </c>
      <c r="N22" s="15" t="s">
        <v>910</v>
      </c>
    </row>
    <row r="23" spans="1:14" ht="14.5">
      <c r="A23" s="3" t="s">
        <v>8891</v>
      </c>
      <c r="B23" s="15" t="s">
        <v>1</v>
      </c>
      <c r="C23" s="19" t="s">
        <v>8316</v>
      </c>
      <c r="D23" s="15" t="s">
        <v>11</v>
      </c>
      <c r="E23" s="15" t="s">
        <v>9</v>
      </c>
      <c r="F23" s="15">
        <v>0.2</v>
      </c>
      <c r="G23" s="15">
        <v>30</v>
      </c>
      <c r="H23" s="15">
        <v>4</v>
      </c>
      <c r="I23" s="15">
        <v>1</v>
      </c>
      <c r="J23" s="15" t="s">
        <v>8889</v>
      </c>
      <c r="K23" s="15">
        <v>0.5</v>
      </c>
      <c r="L23" s="15">
        <v>125</v>
      </c>
      <c r="M23" s="15">
        <v>1</v>
      </c>
      <c r="N23" s="15" t="s">
        <v>910</v>
      </c>
    </row>
    <row r="24" spans="1:14" ht="14.5">
      <c r="A24" s="3" t="s">
        <v>8892</v>
      </c>
      <c r="B24" s="15" t="s">
        <v>1</v>
      </c>
      <c r="C24" s="19" t="s">
        <v>8784</v>
      </c>
      <c r="D24" s="15" t="s">
        <v>11</v>
      </c>
      <c r="E24" s="15" t="s">
        <v>9</v>
      </c>
      <c r="F24" s="15">
        <v>0.25</v>
      </c>
      <c r="G24" s="15">
        <v>100</v>
      </c>
      <c r="H24" s="15"/>
      <c r="I24" s="15">
        <v>0.25</v>
      </c>
      <c r="J24" s="15"/>
      <c r="K24" s="15">
        <v>0.8</v>
      </c>
      <c r="L24" s="15">
        <v>125</v>
      </c>
      <c r="M24" s="15">
        <v>1</v>
      </c>
      <c r="N24" s="15" t="s">
        <v>910</v>
      </c>
    </row>
    <row r="25" spans="1:14" ht="14.5">
      <c r="A25" s="3" t="s">
        <v>8893</v>
      </c>
      <c r="B25" s="15" t="s">
        <v>1</v>
      </c>
      <c r="C25" s="19" t="s">
        <v>7483</v>
      </c>
      <c r="D25" s="15" t="s">
        <v>11</v>
      </c>
      <c r="E25" s="15" t="s">
        <v>9</v>
      </c>
      <c r="F25" s="15">
        <v>0.2</v>
      </c>
      <c r="G25" s="15">
        <v>30</v>
      </c>
      <c r="H25" s="15">
        <v>0.6</v>
      </c>
      <c r="I25" s="15">
        <v>1</v>
      </c>
      <c r="J25" s="15"/>
      <c r="K25" s="15">
        <v>2</v>
      </c>
      <c r="L25" s="15">
        <v>125</v>
      </c>
      <c r="M25" s="15">
        <v>1</v>
      </c>
      <c r="N25" s="15" t="s">
        <v>910</v>
      </c>
    </row>
    <row r="26" spans="1:14" ht="14.5">
      <c r="A26" s="3" t="s">
        <v>8894</v>
      </c>
      <c r="B26" s="15" t="s">
        <v>1</v>
      </c>
      <c r="C26" s="19" t="s">
        <v>7483</v>
      </c>
      <c r="D26" s="15" t="s">
        <v>11</v>
      </c>
      <c r="E26" s="15" t="s">
        <v>9</v>
      </c>
      <c r="F26" s="15">
        <v>0.2</v>
      </c>
      <c r="G26" s="15">
        <v>30</v>
      </c>
      <c r="H26" s="15">
        <v>0.6</v>
      </c>
      <c r="I26" s="15">
        <v>1</v>
      </c>
      <c r="J26" s="15"/>
      <c r="K26" s="15">
        <v>2</v>
      </c>
      <c r="L26" s="15">
        <v>125</v>
      </c>
      <c r="M26" s="15">
        <v>1</v>
      </c>
      <c r="N26" s="15" t="s">
        <v>910</v>
      </c>
    </row>
    <row r="27" spans="1:14" ht="14.5">
      <c r="A27" s="3" t="s">
        <v>8895</v>
      </c>
      <c r="B27" s="15" t="s">
        <v>1</v>
      </c>
      <c r="C27" s="19" t="s">
        <v>8828</v>
      </c>
      <c r="D27" s="15" t="s">
        <v>11</v>
      </c>
      <c r="E27" s="15" t="s">
        <v>9</v>
      </c>
      <c r="F27" s="15">
        <v>0.2</v>
      </c>
      <c r="G27" s="15">
        <v>30</v>
      </c>
      <c r="H27" s="15">
        <v>0.6</v>
      </c>
      <c r="I27" s="15">
        <v>1</v>
      </c>
      <c r="J27" s="15"/>
      <c r="K27" s="15">
        <v>2</v>
      </c>
      <c r="L27" s="15">
        <v>150</v>
      </c>
      <c r="M27" s="15">
        <v>1</v>
      </c>
      <c r="N27" s="15" t="s">
        <v>910</v>
      </c>
    </row>
    <row r="28" spans="1:14" ht="14.5">
      <c r="A28" s="3" t="s">
        <v>8896</v>
      </c>
      <c r="B28" s="15" t="s">
        <v>1</v>
      </c>
      <c r="C28" s="19" t="s">
        <v>8805</v>
      </c>
      <c r="D28" s="15" t="s">
        <v>11</v>
      </c>
      <c r="E28" s="15" t="s">
        <v>9</v>
      </c>
      <c r="F28" s="15">
        <v>0.2</v>
      </c>
      <c r="G28" s="15">
        <v>30</v>
      </c>
      <c r="H28" s="15">
        <v>0.6</v>
      </c>
      <c r="I28" s="15">
        <v>1</v>
      </c>
      <c r="J28" s="15"/>
      <c r="K28" s="15">
        <v>2</v>
      </c>
      <c r="L28" s="15">
        <v>150</v>
      </c>
      <c r="M28" s="15">
        <v>1</v>
      </c>
      <c r="N28" s="15" t="s">
        <v>910</v>
      </c>
    </row>
    <row r="29" spans="1:14" ht="14.5">
      <c r="A29" s="3" t="s">
        <v>8897</v>
      </c>
      <c r="B29" s="15" t="s">
        <v>1</v>
      </c>
      <c r="C29" s="19" t="s">
        <v>8828</v>
      </c>
      <c r="D29" s="15" t="s">
        <v>11</v>
      </c>
      <c r="E29" s="15" t="s">
        <v>9</v>
      </c>
      <c r="F29" s="15">
        <v>0.2</v>
      </c>
      <c r="G29" s="15">
        <v>30</v>
      </c>
      <c r="H29" s="15">
        <v>0.6</v>
      </c>
      <c r="I29" s="15">
        <v>1</v>
      </c>
      <c r="J29" s="15"/>
      <c r="K29" s="15">
        <v>2</v>
      </c>
      <c r="L29" s="15">
        <v>150</v>
      </c>
      <c r="M29" s="15">
        <v>1</v>
      </c>
      <c r="N29" s="15" t="s">
        <v>910</v>
      </c>
    </row>
    <row r="30" spans="1:14" ht="14.5">
      <c r="A30" s="3" t="s">
        <v>8898</v>
      </c>
      <c r="B30" s="15" t="s">
        <v>1</v>
      </c>
      <c r="C30" s="19" t="s">
        <v>7483</v>
      </c>
      <c r="D30" s="15" t="s">
        <v>11</v>
      </c>
      <c r="E30" s="15" t="s">
        <v>9</v>
      </c>
      <c r="F30" s="15">
        <v>0.2</v>
      </c>
      <c r="G30" s="15">
        <v>30</v>
      </c>
      <c r="H30" s="15">
        <v>0.6</v>
      </c>
      <c r="I30" s="15">
        <v>1</v>
      </c>
      <c r="J30" s="15"/>
      <c r="K30" s="15">
        <v>2</v>
      </c>
      <c r="L30" s="15">
        <v>125</v>
      </c>
      <c r="M30" s="15">
        <v>1</v>
      </c>
      <c r="N30" s="15" t="s">
        <v>910</v>
      </c>
    </row>
    <row r="31" spans="1:14" ht="14.5">
      <c r="A31" s="3" t="s">
        <v>8899</v>
      </c>
      <c r="B31" s="15" t="s">
        <v>1</v>
      </c>
      <c r="C31" s="19" t="s">
        <v>8828</v>
      </c>
      <c r="D31" s="15" t="s">
        <v>11</v>
      </c>
      <c r="E31" s="15" t="s">
        <v>9</v>
      </c>
      <c r="F31" s="15">
        <v>0.2</v>
      </c>
      <c r="G31" s="15">
        <v>30</v>
      </c>
      <c r="H31" s="15">
        <v>0.6</v>
      </c>
      <c r="I31" s="15">
        <v>1</v>
      </c>
      <c r="J31" s="15"/>
      <c r="K31" s="15">
        <v>2</v>
      </c>
      <c r="L31" s="15">
        <v>150</v>
      </c>
      <c r="M31" s="15">
        <v>1</v>
      </c>
      <c r="N31" s="15" t="s">
        <v>910</v>
      </c>
    </row>
    <row r="32" spans="1:14" ht="14.5">
      <c r="A32" s="3" t="s">
        <v>8900</v>
      </c>
      <c r="B32" s="15" t="s">
        <v>1</v>
      </c>
      <c r="C32" s="19" t="s">
        <v>8805</v>
      </c>
      <c r="D32" s="15" t="s">
        <v>11</v>
      </c>
      <c r="E32" s="15" t="s">
        <v>9</v>
      </c>
      <c r="F32" s="15">
        <v>0.2</v>
      </c>
      <c r="G32" s="15">
        <v>30</v>
      </c>
      <c r="H32" s="15">
        <v>0.6</v>
      </c>
      <c r="I32" s="15">
        <v>1</v>
      </c>
      <c r="J32" s="15"/>
      <c r="K32" s="15">
        <v>2</v>
      </c>
      <c r="L32" s="15">
        <v>150</v>
      </c>
      <c r="M32" s="15">
        <v>1</v>
      </c>
      <c r="N32" s="15" t="s">
        <v>910</v>
      </c>
    </row>
    <row r="33" spans="1:14" ht="14.5">
      <c r="A33" s="3" t="s">
        <v>8901</v>
      </c>
      <c r="B33" s="15" t="s">
        <v>1</v>
      </c>
      <c r="C33" s="19" t="s">
        <v>8784</v>
      </c>
      <c r="D33" s="15" t="s">
        <v>11</v>
      </c>
      <c r="E33" s="15" t="s">
        <v>9</v>
      </c>
      <c r="F33" s="15">
        <v>0.1</v>
      </c>
      <c r="G33" s="15">
        <v>30</v>
      </c>
      <c r="H33" s="15">
        <v>0.6</v>
      </c>
      <c r="I33" s="15">
        <v>0.24</v>
      </c>
      <c r="J33" s="15"/>
      <c r="K33" s="15">
        <v>2</v>
      </c>
      <c r="L33" s="15">
        <v>125</v>
      </c>
      <c r="M33" s="15">
        <v>1</v>
      </c>
      <c r="N33" s="15" t="s">
        <v>910</v>
      </c>
    </row>
    <row r="34" spans="1:14" ht="14.5">
      <c r="A34" s="3" t="s">
        <v>8902</v>
      </c>
      <c r="B34" s="15" t="s">
        <v>1</v>
      </c>
      <c r="C34" s="19" t="s">
        <v>7483</v>
      </c>
      <c r="D34" s="15" t="s">
        <v>11</v>
      </c>
      <c r="E34" s="15" t="s">
        <v>9</v>
      </c>
      <c r="F34" s="15">
        <v>0.2</v>
      </c>
      <c r="G34" s="15">
        <v>30</v>
      </c>
      <c r="H34" s="15">
        <v>0.6</v>
      </c>
      <c r="I34" s="15">
        <v>1</v>
      </c>
      <c r="J34" s="15"/>
      <c r="K34" s="15">
        <v>2</v>
      </c>
      <c r="L34" s="15">
        <v>125</v>
      </c>
      <c r="M34" s="15">
        <v>1</v>
      </c>
      <c r="N34" s="15" t="s">
        <v>910</v>
      </c>
    </row>
    <row r="35" spans="1:14" ht="14.5">
      <c r="A35" s="3" t="s">
        <v>8903</v>
      </c>
      <c r="B35" s="15" t="s">
        <v>1</v>
      </c>
      <c r="C35" s="19" t="s">
        <v>8828</v>
      </c>
      <c r="D35" s="15" t="s">
        <v>11</v>
      </c>
      <c r="E35" s="15" t="s">
        <v>9</v>
      </c>
      <c r="F35" s="15">
        <v>0.2</v>
      </c>
      <c r="G35" s="15">
        <v>30</v>
      </c>
      <c r="H35" s="15">
        <v>0.6</v>
      </c>
      <c r="I35" s="15">
        <v>1</v>
      </c>
      <c r="J35" s="15"/>
      <c r="K35" s="15">
        <v>2</v>
      </c>
      <c r="L35" s="15">
        <v>150</v>
      </c>
      <c r="M35" s="15">
        <v>1</v>
      </c>
      <c r="N35" s="15" t="s">
        <v>910</v>
      </c>
    </row>
    <row r="36" spans="1:14" ht="14.5">
      <c r="A36" s="3" t="s">
        <v>8904</v>
      </c>
      <c r="B36" s="15" t="s">
        <v>1</v>
      </c>
      <c r="C36" s="19" t="s">
        <v>8805</v>
      </c>
      <c r="D36" s="15" t="s">
        <v>11</v>
      </c>
      <c r="E36" s="15" t="s">
        <v>9</v>
      </c>
      <c r="F36" s="15">
        <v>0.2</v>
      </c>
      <c r="G36" s="15">
        <v>30</v>
      </c>
      <c r="H36" s="15">
        <v>0.6</v>
      </c>
      <c r="I36" s="15">
        <v>1</v>
      </c>
      <c r="J36" s="15"/>
      <c r="K36" s="15">
        <v>2</v>
      </c>
      <c r="L36" s="15">
        <v>150</v>
      </c>
      <c r="M36" s="15">
        <v>1</v>
      </c>
      <c r="N36" s="15" t="s">
        <v>910</v>
      </c>
    </row>
    <row r="37" spans="1:14" ht="14.5">
      <c r="A37" s="3" t="s">
        <v>8905</v>
      </c>
      <c r="B37" s="15" t="s">
        <v>1</v>
      </c>
      <c r="C37" s="19" t="s">
        <v>8828</v>
      </c>
      <c r="D37" s="15" t="s">
        <v>11</v>
      </c>
      <c r="E37" s="15" t="s">
        <v>9</v>
      </c>
      <c r="F37" s="15">
        <v>0.2</v>
      </c>
      <c r="G37" s="15">
        <v>30</v>
      </c>
      <c r="H37" s="15">
        <v>0.6</v>
      </c>
      <c r="I37" s="15">
        <v>1</v>
      </c>
      <c r="J37" s="15"/>
      <c r="K37" s="15">
        <v>2</v>
      </c>
      <c r="L37" s="15">
        <v>150</v>
      </c>
      <c r="M37" s="15">
        <v>1</v>
      </c>
      <c r="N37" s="15" t="s">
        <v>910</v>
      </c>
    </row>
    <row r="38" spans="1:14" ht="14.5">
      <c r="A38" s="3" t="s">
        <v>8906</v>
      </c>
      <c r="B38" s="15" t="s">
        <v>1</v>
      </c>
      <c r="C38" s="19" t="s">
        <v>8805</v>
      </c>
      <c r="D38" s="15" t="s">
        <v>11</v>
      </c>
      <c r="E38" s="15" t="s">
        <v>9</v>
      </c>
      <c r="F38" s="15">
        <v>0.2</v>
      </c>
      <c r="G38" s="15">
        <v>30</v>
      </c>
      <c r="H38" s="15">
        <v>0.6</v>
      </c>
      <c r="I38" s="15">
        <v>1</v>
      </c>
      <c r="J38" s="15"/>
      <c r="K38" s="15">
        <v>2</v>
      </c>
      <c r="L38" s="15">
        <v>150</v>
      </c>
      <c r="M38" s="15">
        <v>1</v>
      </c>
      <c r="N38" s="15" t="s">
        <v>910</v>
      </c>
    </row>
    <row r="39" spans="1:14" ht="14.5">
      <c r="A39" s="3" t="s">
        <v>8907</v>
      </c>
      <c r="B39" s="15" t="s">
        <v>1</v>
      </c>
      <c r="C39" s="19" t="s">
        <v>7483</v>
      </c>
      <c r="D39" s="15" t="s">
        <v>11</v>
      </c>
      <c r="E39" s="15" t="s">
        <v>9</v>
      </c>
      <c r="F39" s="15">
        <v>0.35</v>
      </c>
      <c r="G39" s="15">
        <v>40</v>
      </c>
      <c r="H39" s="15">
        <v>1.5</v>
      </c>
      <c r="I39" s="15">
        <v>0.55000000000000004</v>
      </c>
      <c r="J39" s="15"/>
      <c r="K39" s="15">
        <v>70</v>
      </c>
      <c r="L39" s="15">
        <v>125</v>
      </c>
      <c r="M39" s="15">
        <v>1</v>
      </c>
      <c r="N39" s="15" t="s">
        <v>910</v>
      </c>
    </row>
    <row r="40" spans="1:14" ht="14.5">
      <c r="A40" s="3" t="s">
        <v>8908</v>
      </c>
      <c r="B40" s="15" t="s">
        <v>1</v>
      </c>
      <c r="C40" s="19" t="s">
        <v>8316</v>
      </c>
      <c r="D40" s="15" t="s">
        <v>11</v>
      </c>
      <c r="E40" s="15" t="s">
        <v>9</v>
      </c>
      <c r="F40" s="15">
        <v>0.1</v>
      </c>
      <c r="G40" s="15">
        <v>45</v>
      </c>
      <c r="H40" s="15">
        <v>1</v>
      </c>
      <c r="I40" s="15">
        <v>0.45</v>
      </c>
      <c r="J40" s="15" t="s">
        <v>1019</v>
      </c>
      <c r="K40" s="15">
        <v>1</v>
      </c>
      <c r="L40" s="15">
        <v>125</v>
      </c>
      <c r="M40" s="15">
        <v>1</v>
      </c>
      <c r="N40" s="15" t="s">
        <v>910</v>
      </c>
    </row>
    <row r="41" spans="1:14" ht="14.5">
      <c r="A41" s="3" t="s">
        <v>8909</v>
      </c>
      <c r="B41" s="15" t="s">
        <v>1</v>
      </c>
      <c r="C41" s="19" t="s">
        <v>8933</v>
      </c>
      <c r="D41" s="15" t="s">
        <v>11</v>
      </c>
      <c r="E41" s="15" t="s">
        <v>9</v>
      </c>
      <c r="F41" s="15">
        <v>0.1</v>
      </c>
      <c r="G41" s="15">
        <v>30</v>
      </c>
      <c r="H41" s="15">
        <v>0.5</v>
      </c>
      <c r="I41" s="15">
        <v>0.45</v>
      </c>
      <c r="J41" s="15"/>
      <c r="K41" s="15">
        <v>0.5</v>
      </c>
      <c r="L41" s="15">
        <v>125</v>
      </c>
      <c r="M41" s="15">
        <v>1</v>
      </c>
      <c r="N41" s="15" t="s">
        <v>910</v>
      </c>
    </row>
    <row r="42" spans="1:14" ht="14.5">
      <c r="A42" s="3" t="s">
        <v>8910</v>
      </c>
      <c r="B42" s="15" t="s">
        <v>1</v>
      </c>
      <c r="C42" s="19" t="s">
        <v>8800</v>
      </c>
      <c r="D42" s="15" t="s">
        <v>11</v>
      </c>
      <c r="E42" s="15" t="s">
        <v>9</v>
      </c>
      <c r="F42" s="15">
        <v>0.2</v>
      </c>
      <c r="G42" s="15">
        <v>30</v>
      </c>
      <c r="H42" s="15">
        <v>1</v>
      </c>
      <c r="I42" s="15">
        <v>0.6</v>
      </c>
      <c r="J42" s="15"/>
      <c r="K42" s="15">
        <v>1</v>
      </c>
      <c r="L42" s="15">
        <v>125</v>
      </c>
      <c r="M42" s="15">
        <v>1</v>
      </c>
      <c r="N42" s="15" t="s">
        <v>910</v>
      </c>
    </row>
    <row r="43" spans="1:14" ht="14.5">
      <c r="A43" s="3" t="s">
        <v>8911</v>
      </c>
      <c r="B43" s="15" t="s">
        <v>1</v>
      </c>
      <c r="C43" s="19" t="s">
        <v>7272</v>
      </c>
      <c r="D43" s="15" t="s">
        <v>11</v>
      </c>
      <c r="E43" s="15" t="s">
        <v>9</v>
      </c>
      <c r="F43" s="15">
        <v>0.2</v>
      </c>
      <c r="G43" s="15">
        <v>40</v>
      </c>
      <c r="H43" s="15">
        <v>1</v>
      </c>
      <c r="I43" s="15">
        <v>0.39</v>
      </c>
      <c r="J43" s="15"/>
      <c r="K43" s="15">
        <v>1</v>
      </c>
      <c r="L43" s="15">
        <v>125</v>
      </c>
      <c r="M43" s="15">
        <v>1</v>
      </c>
      <c r="N43" s="15" t="s">
        <v>910</v>
      </c>
    </row>
    <row r="44" spans="1:14" ht="14.5">
      <c r="A44" s="3" t="s">
        <v>8912</v>
      </c>
      <c r="B44" s="15" t="s">
        <v>1</v>
      </c>
      <c r="C44" s="19" t="s">
        <v>8805</v>
      </c>
      <c r="D44" s="15" t="s">
        <v>11</v>
      </c>
      <c r="E44" s="15" t="s">
        <v>9</v>
      </c>
      <c r="F44" s="15">
        <v>0.03</v>
      </c>
      <c r="G44" s="15">
        <v>45</v>
      </c>
      <c r="H44" s="15">
        <v>0.2</v>
      </c>
      <c r="I44" s="15">
        <v>0.37</v>
      </c>
      <c r="J44" s="15"/>
      <c r="K44" s="15">
        <v>1</v>
      </c>
      <c r="L44" s="15">
        <v>125</v>
      </c>
      <c r="M44" s="15">
        <v>1</v>
      </c>
      <c r="N44" s="15" t="s">
        <v>910</v>
      </c>
    </row>
    <row r="45" spans="1:14" ht="14.5">
      <c r="A45" s="3" t="s">
        <v>8913</v>
      </c>
      <c r="B45" s="15" t="s">
        <v>1</v>
      </c>
      <c r="C45" s="19" t="s">
        <v>7272</v>
      </c>
      <c r="D45" s="15" t="s">
        <v>11</v>
      </c>
      <c r="E45" s="15" t="s">
        <v>9</v>
      </c>
      <c r="F45" s="15">
        <v>0.03</v>
      </c>
      <c r="G45" s="15">
        <v>40</v>
      </c>
      <c r="H45" s="15">
        <v>0.2</v>
      </c>
      <c r="I45" s="15">
        <v>0.37</v>
      </c>
      <c r="J45" s="15"/>
      <c r="K45" s="15">
        <v>0.5</v>
      </c>
      <c r="L45" s="15">
        <v>125</v>
      </c>
      <c r="M45" s="15">
        <v>1</v>
      </c>
      <c r="N45" s="15" t="s">
        <v>910</v>
      </c>
    </row>
    <row r="46" spans="1:14" ht="14.5">
      <c r="A46" s="3" t="s">
        <v>8914</v>
      </c>
      <c r="B46" s="15" t="s">
        <v>1</v>
      </c>
      <c r="C46" s="19" t="s">
        <v>8791</v>
      </c>
      <c r="D46" s="15" t="s">
        <v>11</v>
      </c>
      <c r="E46" s="15" t="s">
        <v>9</v>
      </c>
      <c r="F46" s="15">
        <v>0.03</v>
      </c>
      <c r="G46" s="15">
        <v>40</v>
      </c>
      <c r="H46" s="15">
        <v>0.2</v>
      </c>
      <c r="I46" s="15">
        <v>0.37</v>
      </c>
      <c r="J46" s="15"/>
      <c r="K46" s="15">
        <v>0.5</v>
      </c>
      <c r="L46" s="15">
        <v>125</v>
      </c>
      <c r="M46" s="15">
        <v>1</v>
      </c>
      <c r="N46" s="15" t="s">
        <v>910</v>
      </c>
    </row>
    <row r="47" spans="1:14" ht="14.5">
      <c r="A47" s="3" t="s">
        <v>8915</v>
      </c>
      <c r="B47" s="15" t="s">
        <v>1</v>
      </c>
      <c r="C47" s="19" t="s">
        <v>8316</v>
      </c>
      <c r="D47" s="15" t="s">
        <v>11</v>
      </c>
      <c r="E47" s="15" t="s">
        <v>9</v>
      </c>
      <c r="F47" s="15">
        <v>0.03</v>
      </c>
      <c r="G47" s="15">
        <v>40</v>
      </c>
      <c r="H47" s="15">
        <v>0.2</v>
      </c>
      <c r="I47" s="15">
        <v>0.37</v>
      </c>
      <c r="J47" s="15"/>
      <c r="K47" s="15">
        <v>0.5</v>
      </c>
      <c r="L47" s="15">
        <v>125</v>
      </c>
      <c r="M47" s="15">
        <v>1</v>
      </c>
      <c r="N47" s="15" t="s">
        <v>910</v>
      </c>
    </row>
    <row r="48" spans="1:14" ht="14.5">
      <c r="A48" s="3" t="s">
        <v>8916</v>
      </c>
      <c r="B48" s="15" t="s">
        <v>1</v>
      </c>
      <c r="C48" s="19" t="s">
        <v>8159</v>
      </c>
      <c r="D48" s="15" t="s">
        <v>11</v>
      </c>
      <c r="E48" s="15" t="s">
        <v>9</v>
      </c>
      <c r="F48" s="15">
        <v>1.4999999999999999E-2</v>
      </c>
      <c r="G48" s="15">
        <v>40</v>
      </c>
      <c r="H48" s="15">
        <v>2</v>
      </c>
      <c r="I48" s="15">
        <v>0.39</v>
      </c>
      <c r="J48" s="15"/>
      <c r="K48" s="15">
        <v>0.2</v>
      </c>
      <c r="L48" s="15">
        <v>125</v>
      </c>
      <c r="M48" s="15">
        <v>1</v>
      </c>
      <c r="N48" s="15" t="s">
        <v>910</v>
      </c>
    </row>
    <row r="49" spans="1:14" ht="14.5">
      <c r="A49" s="3" t="s">
        <v>8917</v>
      </c>
      <c r="B49" s="15" t="s">
        <v>1</v>
      </c>
      <c r="C49" s="19" t="s">
        <v>8160</v>
      </c>
      <c r="D49" s="15" t="s">
        <v>11</v>
      </c>
      <c r="E49" s="15" t="s">
        <v>9</v>
      </c>
      <c r="F49" s="15">
        <v>0.35</v>
      </c>
      <c r="G49" s="15">
        <v>40</v>
      </c>
      <c r="H49" s="15">
        <v>2</v>
      </c>
      <c r="I49" s="15">
        <v>0.37</v>
      </c>
      <c r="J49" s="15"/>
      <c r="K49" s="15">
        <v>5</v>
      </c>
      <c r="L49" s="15">
        <v>125</v>
      </c>
      <c r="M49" s="15">
        <v>1</v>
      </c>
      <c r="N49" s="15" t="s">
        <v>910</v>
      </c>
    </row>
    <row r="50" spans="1:14" ht="14.5">
      <c r="A50" s="3" t="s">
        <v>8918</v>
      </c>
      <c r="B50" s="15" t="s">
        <v>1</v>
      </c>
      <c r="C50" s="19" t="s">
        <v>8159</v>
      </c>
      <c r="D50" s="15" t="s">
        <v>11</v>
      </c>
      <c r="E50" s="15" t="s">
        <v>9</v>
      </c>
      <c r="F50" s="15">
        <v>0.35</v>
      </c>
      <c r="G50" s="15">
        <v>40</v>
      </c>
      <c r="H50" s="15">
        <v>1.5</v>
      </c>
      <c r="I50" s="15">
        <v>0.6</v>
      </c>
      <c r="J50" s="15"/>
      <c r="K50" s="15">
        <v>5</v>
      </c>
      <c r="L50" s="15">
        <v>125</v>
      </c>
      <c r="M50" s="15">
        <v>1</v>
      </c>
      <c r="N50" s="15" t="s">
        <v>910</v>
      </c>
    </row>
    <row r="51" spans="1:14" ht="14.5">
      <c r="A51" s="3" t="s">
        <v>8919</v>
      </c>
      <c r="B51" s="15" t="s">
        <v>1</v>
      </c>
      <c r="C51" s="19" t="s">
        <v>7272</v>
      </c>
      <c r="D51" s="15" t="s">
        <v>11</v>
      </c>
      <c r="E51" s="15" t="s">
        <v>9</v>
      </c>
      <c r="F51" s="15">
        <v>0.35</v>
      </c>
      <c r="G51" s="15">
        <v>40</v>
      </c>
      <c r="H51" s="15">
        <v>2</v>
      </c>
      <c r="I51" s="15">
        <v>0.37</v>
      </c>
      <c r="J51" s="15"/>
      <c r="K51" s="15">
        <v>5</v>
      </c>
      <c r="L51" s="15">
        <v>125</v>
      </c>
      <c r="M51" s="15">
        <v>1</v>
      </c>
      <c r="N51" s="15" t="s">
        <v>910</v>
      </c>
    </row>
    <row r="52" spans="1:14" ht="14.5">
      <c r="A52" s="3" t="s">
        <v>8920</v>
      </c>
      <c r="B52" s="15" t="s">
        <v>1</v>
      </c>
      <c r="C52" s="19" t="s">
        <v>8160</v>
      </c>
      <c r="D52" s="15" t="s">
        <v>11</v>
      </c>
      <c r="E52" s="15" t="s">
        <v>9</v>
      </c>
      <c r="F52" s="15">
        <v>0.35</v>
      </c>
      <c r="G52" s="15">
        <v>30</v>
      </c>
      <c r="H52" s="15">
        <v>2</v>
      </c>
      <c r="I52" s="15">
        <v>0.37</v>
      </c>
      <c r="J52" s="15"/>
      <c r="K52" s="15">
        <v>5</v>
      </c>
      <c r="L52" s="15">
        <v>125</v>
      </c>
      <c r="M52" s="15">
        <v>1</v>
      </c>
      <c r="N52" s="15" t="s">
        <v>910</v>
      </c>
    </row>
    <row r="53" spans="1:14" ht="14.5">
      <c r="A53" s="3" t="s">
        <v>8921</v>
      </c>
      <c r="B53" s="15" t="s">
        <v>1</v>
      </c>
      <c r="C53" s="19" t="s">
        <v>8159</v>
      </c>
      <c r="D53" s="15" t="s">
        <v>11</v>
      </c>
      <c r="E53" s="15" t="s">
        <v>9</v>
      </c>
      <c r="F53" s="15">
        <v>0.35</v>
      </c>
      <c r="G53" s="15">
        <v>30</v>
      </c>
      <c r="H53" s="15">
        <v>1.5</v>
      </c>
      <c r="I53" s="15">
        <v>0.6</v>
      </c>
      <c r="J53" s="15"/>
      <c r="K53" s="15">
        <v>5</v>
      </c>
      <c r="L53" s="15">
        <v>125</v>
      </c>
      <c r="M53" s="15">
        <v>1</v>
      </c>
      <c r="N53" s="15" t="s">
        <v>910</v>
      </c>
    </row>
    <row r="54" spans="1:14" ht="14.5">
      <c r="A54" s="3" t="s">
        <v>8922</v>
      </c>
      <c r="B54" s="15" t="s">
        <v>1</v>
      </c>
      <c r="C54" s="19" t="s">
        <v>8160</v>
      </c>
      <c r="D54" s="15" t="s">
        <v>11</v>
      </c>
      <c r="E54" s="15" t="s">
        <v>9</v>
      </c>
      <c r="F54" s="15">
        <v>0.35</v>
      </c>
      <c r="G54" s="15">
        <v>20</v>
      </c>
      <c r="H54" s="15">
        <v>2</v>
      </c>
      <c r="I54" s="15">
        <v>0.37</v>
      </c>
      <c r="J54" s="15"/>
      <c r="K54" s="15">
        <v>5</v>
      </c>
      <c r="L54" s="15">
        <v>125</v>
      </c>
      <c r="M54" s="15">
        <v>1</v>
      </c>
      <c r="N54" s="15" t="s">
        <v>910</v>
      </c>
    </row>
    <row r="55" spans="1:14" ht="14.5">
      <c r="A55" s="3" t="s">
        <v>8923</v>
      </c>
      <c r="B55" s="15" t="s">
        <v>1</v>
      </c>
      <c r="C55" s="19" t="s">
        <v>8159</v>
      </c>
      <c r="D55" s="15" t="s">
        <v>11</v>
      </c>
      <c r="E55" s="15" t="s">
        <v>9</v>
      </c>
      <c r="F55" s="15">
        <v>0.35</v>
      </c>
      <c r="G55" s="15">
        <v>20</v>
      </c>
      <c r="H55" s="15">
        <v>1.5</v>
      </c>
      <c r="I55" s="15">
        <v>0.6</v>
      </c>
      <c r="J55" s="15"/>
      <c r="K55" s="15">
        <v>5</v>
      </c>
      <c r="L55" s="15">
        <v>125</v>
      </c>
      <c r="M55" s="15">
        <v>1</v>
      </c>
      <c r="N55" s="15" t="s">
        <v>910</v>
      </c>
    </row>
    <row r="56" spans="1:14" ht="14.5">
      <c r="A56" s="3" t="s">
        <v>8924</v>
      </c>
      <c r="B56" s="15" t="s">
        <v>1</v>
      </c>
      <c r="C56" s="56" t="s">
        <v>8925</v>
      </c>
      <c r="D56" s="15" t="s">
        <v>11</v>
      </c>
      <c r="E56" s="15" t="s">
        <v>9</v>
      </c>
      <c r="F56" s="15">
        <v>0.2</v>
      </c>
      <c r="G56" s="15">
        <v>35</v>
      </c>
      <c r="H56" s="15">
        <v>1</v>
      </c>
      <c r="I56" s="15">
        <v>0.5</v>
      </c>
      <c r="J56" s="15"/>
      <c r="K56" s="15">
        <v>30</v>
      </c>
      <c r="L56" s="15">
        <v>125</v>
      </c>
      <c r="M56" s="15" t="s">
        <v>9484</v>
      </c>
      <c r="N56" s="15" t="s">
        <v>910</v>
      </c>
    </row>
    <row r="57" spans="1:14" ht="14.5">
      <c r="A57" s="3" t="s">
        <v>8926</v>
      </c>
      <c r="B57" s="15" t="s">
        <v>1</v>
      </c>
      <c r="C57" s="57" t="s">
        <v>8867</v>
      </c>
      <c r="D57" s="15" t="s">
        <v>11</v>
      </c>
      <c r="E57" s="15" t="s">
        <v>9</v>
      </c>
      <c r="F57" s="15">
        <v>0.2</v>
      </c>
      <c r="G57" s="15">
        <v>35</v>
      </c>
      <c r="H57" s="15">
        <v>1</v>
      </c>
      <c r="I57" s="15">
        <v>0.6</v>
      </c>
      <c r="J57" s="15"/>
      <c r="K57" s="15">
        <v>1</v>
      </c>
      <c r="L57" s="15">
        <v>125</v>
      </c>
      <c r="M57" s="15">
        <v>1</v>
      </c>
      <c r="N57" s="15" t="s">
        <v>910</v>
      </c>
    </row>
    <row r="58" spans="1:14" ht="14.5">
      <c r="A58" s="3" t="s">
        <v>8927</v>
      </c>
      <c r="B58" s="15" t="s">
        <v>1</v>
      </c>
      <c r="C58" s="57" t="s">
        <v>8867</v>
      </c>
      <c r="D58" s="15" t="s">
        <v>11</v>
      </c>
      <c r="E58" s="15" t="s">
        <v>9</v>
      </c>
      <c r="F58" s="15">
        <v>0.03</v>
      </c>
      <c r="G58" s="15">
        <v>45</v>
      </c>
      <c r="H58" s="15">
        <v>0.5</v>
      </c>
      <c r="I58" s="15">
        <v>0.37</v>
      </c>
      <c r="J58" s="15"/>
      <c r="K58" s="15">
        <v>0.5</v>
      </c>
      <c r="L58" s="15">
        <v>125</v>
      </c>
      <c r="M58" s="15">
        <v>1</v>
      </c>
      <c r="N58" s="15" t="s">
        <v>910</v>
      </c>
    </row>
    <row r="59" spans="1:14" ht="14.5">
      <c r="A59" s="3" t="s">
        <v>8928</v>
      </c>
      <c r="B59" s="15" t="s">
        <v>1</v>
      </c>
      <c r="C59" s="57" t="s">
        <v>8867</v>
      </c>
      <c r="D59" s="15" t="s">
        <v>11</v>
      </c>
      <c r="E59" s="15" t="s">
        <v>9</v>
      </c>
      <c r="F59" s="15">
        <v>0.2</v>
      </c>
      <c r="G59" s="15">
        <v>40</v>
      </c>
      <c r="H59" s="15">
        <v>0.6</v>
      </c>
      <c r="I59" s="15">
        <v>1</v>
      </c>
      <c r="J59" s="15"/>
      <c r="K59" s="15">
        <v>0.2</v>
      </c>
      <c r="L59" s="15">
        <v>125</v>
      </c>
      <c r="M59" s="15">
        <v>1</v>
      </c>
      <c r="N59" s="15" t="s">
        <v>910</v>
      </c>
    </row>
    <row r="60" spans="1:14" ht="14.5">
      <c r="A60" s="3" t="s">
        <v>8929</v>
      </c>
      <c r="B60" s="15" t="s">
        <v>1</v>
      </c>
      <c r="C60" s="57" t="s">
        <v>8867</v>
      </c>
      <c r="D60" s="15" t="s">
        <v>11</v>
      </c>
      <c r="E60" s="15" t="s">
        <v>9</v>
      </c>
      <c r="F60" s="15">
        <v>0.2</v>
      </c>
      <c r="G60" s="15">
        <v>30</v>
      </c>
      <c r="H60" s="15">
        <v>4</v>
      </c>
      <c r="I60" s="15">
        <v>1</v>
      </c>
      <c r="J60" s="15"/>
      <c r="K60" s="15">
        <v>0.5</v>
      </c>
      <c r="L60" s="15">
        <v>125</v>
      </c>
      <c r="M60" s="15">
        <v>1</v>
      </c>
      <c r="N60" s="15" t="s">
        <v>910</v>
      </c>
    </row>
    <row r="61" spans="1:14" ht="14.5">
      <c r="A61" s="3" t="s">
        <v>8930</v>
      </c>
      <c r="B61" s="15" t="s">
        <v>1</v>
      </c>
      <c r="C61" s="57" t="s">
        <v>8867</v>
      </c>
      <c r="D61" s="15" t="s">
        <v>11</v>
      </c>
      <c r="E61" s="15" t="s">
        <v>9</v>
      </c>
      <c r="F61" s="15">
        <v>0.2</v>
      </c>
      <c r="G61" s="15">
        <v>30</v>
      </c>
      <c r="H61" s="15">
        <v>4</v>
      </c>
      <c r="I61" s="15">
        <v>1</v>
      </c>
      <c r="J61" s="15"/>
      <c r="K61" s="15">
        <v>0.5</v>
      </c>
      <c r="L61" s="15">
        <v>125</v>
      </c>
      <c r="M61" s="15">
        <v>1</v>
      </c>
      <c r="N61" s="15" t="s">
        <v>910</v>
      </c>
    </row>
    <row r="62" spans="1:14" ht="14.5">
      <c r="A62" s="3" t="s">
        <v>8931</v>
      </c>
      <c r="B62" s="15" t="s">
        <v>1</v>
      </c>
      <c r="C62" s="57" t="s">
        <v>8867</v>
      </c>
      <c r="D62" s="15" t="s">
        <v>11</v>
      </c>
      <c r="E62" s="15" t="s">
        <v>9</v>
      </c>
      <c r="F62" s="15">
        <v>0.2</v>
      </c>
      <c r="G62" s="15">
        <v>30</v>
      </c>
      <c r="H62" s="15">
        <v>0.6</v>
      </c>
      <c r="I62" s="15">
        <v>1</v>
      </c>
      <c r="J62" s="15"/>
      <c r="K62" s="15">
        <v>2</v>
      </c>
      <c r="L62" s="15">
        <v>125</v>
      </c>
      <c r="M62" s="15">
        <v>1</v>
      </c>
      <c r="N62" s="15" t="s">
        <v>910</v>
      </c>
    </row>
    <row r="63" spans="1:14" ht="14.5">
      <c r="A63" s="3" t="s">
        <v>8932</v>
      </c>
      <c r="B63" s="15" t="s">
        <v>1</v>
      </c>
      <c r="C63" s="57" t="s">
        <v>8867</v>
      </c>
      <c r="D63" s="15" t="s">
        <v>11</v>
      </c>
      <c r="E63" s="15" t="s">
        <v>9</v>
      </c>
      <c r="F63" s="15">
        <v>7.0000000000000007E-2</v>
      </c>
      <c r="G63" s="15">
        <v>70</v>
      </c>
      <c r="H63" s="15">
        <v>0.1</v>
      </c>
      <c r="I63" s="15">
        <v>1</v>
      </c>
      <c r="J63" s="15"/>
      <c r="K63" s="15">
        <v>0.1</v>
      </c>
      <c r="L63" s="15">
        <v>125</v>
      </c>
      <c r="M63" s="15">
        <v>1</v>
      </c>
      <c r="N63" s="15" t="s">
        <v>910</v>
      </c>
    </row>
    <row r="64" spans="1:14" s="22" customFormat="1" ht="14.5">
      <c r="A64" s="3" t="s">
        <v>9510</v>
      </c>
      <c r="B64" s="15" t="s">
        <v>1</v>
      </c>
      <c r="C64" s="15" t="s">
        <v>7270</v>
      </c>
      <c r="D64" s="15" t="s">
        <v>11</v>
      </c>
      <c r="E64" s="15" t="s">
        <v>9</v>
      </c>
      <c r="F64" s="15">
        <v>0.2</v>
      </c>
      <c r="G64" s="15">
        <v>30</v>
      </c>
      <c r="H64" s="15">
        <v>4</v>
      </c>
      <c r="I64" s="15">
        <v>1</v>
      </c>
      <c r="J64" s="15"/>
      <c r="K64" s="15">
        <v>0.5</v>
      </c>
      <c r="L64" s="15">
        <v>125</v>
      </c>
      <c r="M64" s="15">
        <v>1</v>
      </c>
      <c r="N64" s="15" t="s">
        <v>9407</v>
      </c>
    </row>
    <row r="65" spans="1:14" s="22" customFormat="1" ht="14.5">
      <c r="A65" s="3" t="s">
        <v>9511</v>
      </c>
      <c r="B65" s="15" t="s">
        <v>1</v>
      </c>
      <c r="C65" s="15" t="s">
        <v>7270</v>
      </c>
      <c r="D65" s="15" t="s">
        <v>11</v>
      </c>
      <c r="E65" s="15" t="s">
        <v>9</v>
      </c>
      <c r="F65" s="15">
        <v>0.2</v>
      </c>
      <c r="G65" s="15">
        <v>30</v>
      </c>
      <c r="H65" s="15">
        <v>4</v>
      </c>
      <c r="I65" s="15">
        <v>1</v>
      </c>
      <c r="J65" s="15"/>
      <c r="K65" s="15">
        <v>0.5</v>
      </c>
      <c r="L65" s="15">
        <v>125</v>
      </c>
      <c r="M65" s="15">
        <v>1</v>
      </c>
      <c r="N65" s="15" t="s">
        <v>9407</v>
      </c>
    </row>
    <row r="66" spans="1:14" s="22" customFormat="1" ht="14.5">
      <c r="A66" s="3" t="s">
        <v>9512</v>
      </c>
      <c r="B66" s="15" t="s">
        <v>1</v>
      </c>
      <c r="C66" s="15" t="s">
        <v>7261</v>
      </c>
      <c r="D66" s="15" t="s">
        <v>11</v>
      </c>
      <c r="E66" s="15" t="s">
        <v>9</v>
      </c>
      <c r="F66" s="15">
        <v>0.2</v>
      </c>
      <c r="G66" s="15">
        <v>30</v>
      </c>
      <c r="H66" s="15">
        <v>0.6</v>
      </c>
      <c r="I66" s="15">
        <v>0.8</v>
      </c>
      <c r="J66" s="15"/>
      <c r="K66" s="15">
        <v>2</v>
      </c>
      <c r="L66" s="15">
        <v>125</v>
      </c>
      <c r="M66" s="15">
        <v>1</v>
      </c>
      <c r="N66" s="15" t="s">
        <v>9407</v>
      </c>
    </row>
    <row r="67" spans="1:14" s="22" customFormat="1" ht="14.5">
      <c r="A67" s="3" t="s">
        <v>9513</v>
      </c>
      <c r="B67" s="15" t="s">
        <v>1</v>
      </c>
      <c r="C67" s="15" t="s">
        <v>7261</v>
      </c>
      <c r="D67" s="15" t="s">
        <v>11</v>
      </c>
      <c r="E67" s="15" t="s">
        <v>9</v>
      </c>
      <c r="F67" s="15">
        <v>0.2</v>
      </c>
      <c r="G67" s="15">
        <v>30</v>
      </c>
      <c r="H67" s="15">
        <v>0.6</v>
      </c>
      <c r="I67" s="15">
        <v>0.8</v>
      </c>
      <c r="J67" s="15"/>
      <c r="K67" s="15">
        <v>2</v>
      </c>
      <c r="L67" s="15">
        <v>125</v>
      </c>
      <c r="M67" s="15">
        <v>1</v>
      </c>
      <c r="N67" s="15" t="s">
        <v>9407</v>
      </c>
    </row>
    <row r="68" spans="1:14" s="22" customFormat="1" ht="14.5">
      <c r="A68" s="3" t="s">
        <v>9514</v>
      </c>
      <c r="B68" s="15" t="s">
        <v>1</v>
      </c>
      <c r="C68" s="15" t="s">
        <v>7425</v>
      </c>
      <c r="D68" s="15" t="s">
        <v>11</v>
      </c>
      <c r="E68" s="15" t="s">
        <v>9</v>
      </c>
      <c r="F68" s="15">
        <v>0.2</v>
      </c>
      <c r="G68" s="15">
        <v>30</v>
      </c>
      <c r="H68" s="15">
        <v>0.6</v>
      </c>
      <c r="I68" s="15">
        <v>0.8</v>
      </c>
      <c r="J68" s="15"/>
      <c r="K68" s="15">
        <v>2</v>
      </c>
      <c r="L68" s="15">
        <v>125</v>
      </c>
      <c r="M68" s="15">
        <v>1</v>
      </c>
      <c r="N68" s="15" t="s">
        <v>9407</v>
      </c>
    </row>
    <row r="69" spans="1:14" s="22" customFormat="1" ht="14.5">
      <c r="A69" s="3" t="s">
        <v>9515</v>
      </c>
      <c r="B69" s="15" t="s">
        <v>1</v>
      </c>
      <c r="C69" s="15" t="s">
        <v>8784</v>
      </c>
      <c r="D69" s="15" t="s">
        <v>11</v>
      </c>
      <c r="E69" s="15" t="s">
        <v>9</v>
      </c>
      <c r="F69" s="15">
        <v>0.2</v>
      </c>
      <c r="G69" s="15">
        <v>30</v>
      </c>
      <c r="H69" s="15">
        <v>0.6</v>
      </c>
      <c r="I69" s="15">
        <v>0.8</v>
      </c>
      <c r="J69" s="15"/>
      <c r="K69" s="15">
        <v>2</v>
      </c>
      <c r="L69" s="15">
        <v>125</v>
      </c>
      <c r="M69" s="15">
        <v>1</v>
      </c>
      <c r="N69" s="15" t="s">
        <v>9407</v>
      </c>
    </row>
    <row r="70" spans="1:14" s="22" customFormat="1" ht="14.5">
      <c r="A70" s="3" t="s">
        <v>9516</v>
      </c>
      <c r="B70" s="15" t="s">
        <v>1</v>
      </c>
      <c r="C70" s="15" t="s">
        <v>7261</v>
      </c>
      <c r="D70" s="15" t="s">
        <v>11</v>
      </c>
      <c r="E70" s="15" t="s">
        <v>9</v>
      </c>
      <c r="F70" s="15">
        <v>0.2</v>
      </c>
      <c r="G70" s="15">
        <v>30</v>
      </c>
      <c r="H70" s="15">
        <v>0.6</v>
      </c>
      <c r="I70" s="15">
        <v>0.8</v>
      </c>
      <c r="J70" s="15"/>
      <c r="K70" s="15">
        <v>2</v>
      </c>
      <c r="L70" s="15">
        <v>125</v>
      </c>
      <c r="M70" s="15">
        <v>1</v>
      </c>
      <c r="N70" s="15" t="s">
        <v>9407</v>
      </c>
    </row>
    <row r="71" spans="1:14" s="22" customFormat="1" ht="14.5">
      <c r="A71" s="3" t="s">
        <v>9517</v>
      </c>
      <c r="B71" s="15" t="s">
        <v>1</v>
      </c>
      <c r="C71" s="15" t="s">
        <v>7261</v>
      </c>
      <c r="D71" s="15" t="s">
        <v>11</v>
      </c>
      <c r="E71" s="15" t="s">
        <v>9</v>
      </c>
      <c r="F71" s="15">
        <v>0.2</v>
      </c>
      <c r="G71" s="15">
        <v>30</v>
      </c>
      <c r="H71" s="15">
        <v>0.6</v>
      </c>
      <c r="I71" s="15">
        <v>0.8</v>
      </c>
      <c r="J71" s="15"/>
      <c r="K71" s="15">
        <v>2</v>
      </c>
      <c r="L71" s="15">
        <v>125</v>
      </c>
      <c r="M71" s="15">
        <v>1</v>
      </c>
      <c r="N71" s="15" t="s">
        <v>9407</v>
      </c>
    </row>
    <row r="72" spans="1:14" s="22" customFormat="1" ht="14.5">
      <c r="A72" s="3" t="s">
        <v>9518</v>
      </c>
      <c r="B72" s="15" t="s">
        <v>1</v>
      </c>
      <c r="C72" s="15" t="s">
        <v>7425</v>
      </c>
      <c r="D72" s="15" t="s">
        <v>11</v>
      </c>
      <c r="E72" s="15" t="s">
        <v>9</v>
      </c>
      <c r="F72" s="15">
        <v>0.2</v>
      </c>
      <c r="G72" s="15">
        <v>30</v>
      </c>
      <c r="H72" s="15">
        <v>0.6</v>
      </c>
      <c r="I72" s="15">
        <v>0.8</v>
      </c>
      <c r="J72" s="15"/>
      <c r="K72" s="15">
        <v>2</v>
      </c>
      <c r="L72" s="15">
        <v>125</v>
      </c>
      <c r="M72" s="15">
        <v>1</v>
      </c>
      <c r="N72" s="15" t="s">
        <v>9407</v>
      </c>
    </row>
    <row r="73" spans="1:14" s="22" customFormat="1" ht="14.5">
      <c r="A73" s="3" t="s">
        <v>9519</v>
      </c>
      <c r="B73" s="15" t="s">
        <v>1</v>
      </c>
      <c r="C73" s="15" t="s">
        <v>7425</v>
      </c>
      <c r="D73" s="15" t="s">
        <v>11</v>
      </c>
      <c r="E73" s="15" t="s">
        <v>9</v>
      </c>
      <c r="F73" s="15">
        <v>0.2</v>
      </c>
      <c r="G73" s="15">
        <v>30</v>
      </c>
      <c r="H73" s="15">
        <v>0.6</v>
      </c>
      <c r="I73" s="15">
        <v>0.8</v>
      </c>
      <c r="J73" s="15"/>
      <c r="K73" s="15">
        <v>2</v>
      </c>
      <c r="L73" s="15">
        <v>125</v>
      </c>
      <c r="M73" s="15">
        <v>1</v>
      </c>
      <c r="N73" s="15" t="s">
        <v>9407</v>
      </c>
    </row>
    <row r="74" spans="1:14" s="22" customFormat="1" ht="14.5">
      <c r="A74" s="3" t="s">
        <v>9520</v>
      </c>
      <c r="B74" s="15" t="s">
        <v>1</v>
      </c>
      <c r="C74" s="15" t="s">
        <v>7270</v>
      </c>
      <c r="D74" s="15" t="s">
        <v>11</v>
      </c>
      <c r="E74" s="15" t="s">
        <v>9</v>
      </c>
      <c r="F74" s="15">
        <v>0.1</v>
      </c>
      <c r="G74" s="15">
        <v>45</v>
      </c>
      <c r="H74" s="15">
        <v>1</v>
      </c>
      <c r="I74" s="15">
        <v>0.45</v>
      </c>
      <c r="J74" s="15"/>
      <c r="K74" s="15">
        <v>1</v>
      </c>
      <c r="L74" s="15">
        <v>125</v>
      </c>
      <c r="M74" s="15">
        <v>1</v>
      </c>
      <c r="N74" s="15" t="s">
        <v>9407</v>
      </c>
    </row>
    <row r="75" spans="1:14" s="22" customFormat="1" ht="14.5">
      <c r="A75" s="3" t="s">
        <v>9521</v>
      </c>
      <c r="B75" s="15" t="s">
        <v>1</v>
      </c>
      <c r="C75" s="15" t="s">
        <v>8784</v>
      </c>
      <c r="D75" s="15" t="s">
        <v>11</v>
      </c>
      <c r="E75" s="15" t="s">
        <v>9</v>
      </c>
      <c r="F75" s="15">
        <v>0.35</v>
      </c>
      <c r="G75" s="15">
        <v>40</v>
      </c>
      <c r="H75" s="15">
        <v>2</v>
      </c>
      <c r="I75" s="15">
        <v>0.6</v>
      </c>
      <c r="J75" s="15"/>
      <c r="K75" s="15">
        <v>5</v>
      </c>
      <c r="L75" s="15">
        <v>125</v>
      </c>
      <c r="M75" s="15">
        <v>1</v>
      </c>
      <c r="N75" s="15" t="s">
        <v>9407</v>
      </c>
    </row>
    <row r="76" spans="1:14" s="22" customFormat="1" ht="14.5">
      <c r="A76" s="3" t="s">
        <v>9522</v>
      </c>
      <c r="B76" s="15" t="s">
        <v>1</v>
      </c>
      <c r="C76" s="15" t="s">
        <v>8784</v>
      </c>
      <c r="D76" s="15" t="s">
        <v>11</v>
      </c>
      <c r="E76" s="15" t="s">
        <v>9</v>
      </c>
      <c r="F76" s="15">
        <v>0.35</v>
      </c>
      <c r="G76" s="15">
        <v>30</v>
      </c>
      <c r="H76" s="15">
        <v>2</v>
      </c>
      <c r="I76" s="15">
        <v>0.6</v>
      </c>
      <c r="J76" s="15"/>
      <c r="K76" s="15">
        <v>5</v>
      </c>
      <c r="L76" s="15">
        <v>125</v>
      </c>
      <c r="M76" s="15">
        <v>1</v>
      </c>
      <c r="N76" s="15" t="s">
        <v>9407</v>
      </c>
    </row>
    <row r="77" spans="1:14" s="22" customFormat="1" ht="14.5">
      <c r="A77" s="3" t="s">
        <v>9831</v>
      </c>
      <c r="B77" s="15" t="s">
        <v>1</v>
      </c>
      <c r="C77" s="15" t="s">
        <v>8784</v>
      </c>
      <c r="D77" s="15" t="s">
        <v>11</v>
      </c>
      <c r="E77" s="15" t="s">
        <v>9</v>
      </c>
      <c r="F77" s="15">
        <v>0.35</v>
      </c>
      <c r="G77" s="15">
        <v>20</v>
      </c>
      <c r="H77" s="15">
        <v>2</v>
      </c>
      <c r="I77" s="15">
        <v>0.6</v>
      </c>
      <c r="J77" s="15"/>
      <c r="K77" s="15">
        <v>5</v>
      </c>
      <c r="L77" s="15">
        <v>125</v>
      </c>
      <c r="M77" s="15">
        <v>1</v>
      </c>
      <c r="N77" s="15" t="s">
        <v>9407</v>
      </c>
    </row>
    <row r="81" spans="3:14" ht="14.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</row>
  </sheetData>
  <sheetProtection sheet="1" objects="1" scenarios="1" sort="0" autoFilter="0"/>
  <autoFilter ref="A2:N2" xr:uid="{207FB15F-C97C-4CBB-A032-EF0C222C18DC}"/>
  <phoneticPr fontId="5" type="noConversion"/>
  <hyperlinks>
    <hyperlink ref="A3" r:id="rId1" xr:uid="{9DDDFAEC-E399-49BA-B6F2-DDDD745892D8}"/>
    <hyperlink ref="A4" r:id="rId2" xr:uid="{285688EC-C578-4BFF-A903-5550AE1D2BE3}"/>
    <hyperlink ref="A5" r:id="rId3" xr:uid="{D021AD22-B1AC-408D-88CA-4ABA14DFBE80}"/>
    <hyperlink ref="A6" r:id="rId4" xr:uid="{DBCB51DC-9469-4FF3-8723-0A40C4C91FD6}"/>
    <hyperlink ref="A7" r:id="rId5" xr:uid="{E569B0DB-32B1-4C88-B3DF-F8A410052A33}"/>
    <hyperlink ref="A8" r:id="rId6" xr:uid="{712A9CE2-D56A-4D2D-BDD7-231C9A894DCC}"/>
    <hyperlink ref="A9" r:id="rId7" xr:uid="{1591D881-86EE-4439-876E-D28B0215A61F}"/>
    <hyperlink ref="A10" r:id="rId8" xr:uid="{815E749B-5510-4001-98A6-61FAFA652855}"/>
    <hyperlink ref="A11" r:id="rId9" xr:uid="{48C2D178-45B0-4DD8-B330-FAB69E96DBEF}"/>
    <hyperlink ref="A12" r:id="rId10" xr:uid="{EA137733-074C-4782-ACA6-F849A7223191}"/>
    <hyperlink ref="A13" r:id="rId11" xr:uid="{2AD71122-A92C-4224-8188-2E24E208C0F5}"/>
    <hyperlink ref="A14" r:id="rId12" xr:uid="{152CCEA8-B575-42BA-93B4-C9D87BA4C030}"/>
    <hyperlink ref="A15" r:id="rId13" xr:uid="{74247675-5DF6-4D8A-AB3E-8C99247BEA9C}"/>
    <hyperlink ref="A16" r:id="rId14" xr:uid="{88A936F9-C75C-4531-82E8-8C56B5275858}"/>
    <hyperlink ref="A17" r:id="rId15" xr:uid="{6E033AFD-8AB9-46EC-8A61-3FFA5B181AD9}"/>
    <hyperlink ref="A18" r:id="rId16" xr:uid="{F6AA19A7-1EFB-4A56-9D8F-C4AE9620DF8A}"/>
    <hyperlink ref="A19" r:id="rId17" xr:uid="{ABB97332-229B-4ED4-9FBE-D458EAA6D426}"/>
    <hyperlink ref="A20" r:id="rId18" xr:uid="{7C1AC483-3FFF-45FC-A943-17E21985E9AE}"/>
    <hyperlink ref="A21" r:id="rId19" xr:uid="{C40A51CD-C6EB-4B74-B141-2F4C335075FA}"/>
    <hyperlink ref="A22" r:id="rId20" xr:uid="{1E475C87-9CC5-483D-908A-C956AC578BE4}"/>
    <hyperlink ref="A23" r:id="rId21" xr:uid="{C6485193-A0C6-4A0B-B5A2-D4821F4A66CB}"/>
    <hyperlink ref="A24" r:id="rId22" xr:uid="{EF4BFACD-26F3-4D2C-979A-0528ADB31D9D}"/>
    <hyperlink ref="A25" r:id="rId23" xr:uid="{550D183B-2CDC-4AF9-B222-C9B3A5F3C210}"/>
    <hyperlink ref="A26" r:id="rId24" xr:uid="{6113A526-52AC-4B3E-9D36-0C1CBE9C28D9}"/>
    <hyperlink ref="A27" r:id="rId25" xr:uid="{4789BD5A-EBF2-4B1A-8B44-80E0890C69A2}"/>
    <hyperlink ref="A28" r:id="rId26" xr:uid="{39455E0B-B65C-42A5-AA9A-FB54F924C14D}"/>
    <hyperlink ref="A29" r:id="rId27" xr:uid="{D19F6A55-97EB-44EF-A12F-907672BF2434}"/>
    <hyperlink ref="A30" r:id="rId28" xr:uid="{6698CFD6-573B-46F7-8A45-436B0C412699}"/>
    <hyperlink ref="A31" r:id="rId29" xr:uid="{D5ACFE20-CED4-4D4B-89B9-CE3339502AFA}"/>
    <hyperlink ref="A32" r:id="rId30" xr:uid="{88B4F23A-078B-48D2-8E34-683B36CB4A0E}"/>
    <hyperlink ref="A33" r:id="rId31" xr:uid="{1E3BF2A9-51C5-4FA8-AA18-7B3EE4CC0ABD}"/>
    <hyperlink ref="A34" r:id="rId32" xr:uid="{FED2AA7E-F622-44E9-9E8F-BCA5B1857104}"/>
    <hyperlink ref="A35" r:id="rId33" xr:uid="{6FFC6733-F6B9-406D-9CB4-45E869F5226B}"/>
    <hyperlink ref="A36" r:id="rId34" xr:uid="{72C62583-92F3-4355-830C-02EF5588B959}"/>
    <hyperlink ref="A37" r:id="rId35" xr:uid="{B3746924-AA79-4507-BE66-ED0F503BDDEF}"/>
    <hyperlink ref="A38" r:id="rId36" xr:uid="{2A0EC502-E6C4-4936-8785-F140B33710B0}"/>
    <hyperlink ref="A39" r:id="rId37" xr:uid="{534B4E65-BA45-47B1-B832-ECE4AFC716AF}"/>
    <hyperlink ref="A40" r:id="rId38" xr:uid="{70CBA2EC-1584-426F-A7E8-53293876158B}"/>
    <hyperlink ref="A41" r:id="rId39" xr:uid="{259EFB14-4CFF-4B98-8340-F8D848EAEBA4}"/>
    <hyperlink ref="A42" r:id="rId40" xr:uid="{AA1C5028-C071-445D-A6ED-86FC6ABA6885}"/>
    <hyperlink ref="A43" r:id="rId41" xr:uid="{4DCCCD0A-C5A8-44DF-8686-B11E7E1B9714}"/>
    <hyperlink ref="A44" r:id="rId42" xr:uid="{7942ED95-05B2-499D-BDA5-338109891934}"/>
    <hyperlink ref="A45" r:id="rId43" xr:uid="{79ED4A51-7446-4A71-99E9-D65C2114C62F}"/>
    <hyperlink ref="A46" r:id="rId44" xr:uid="{0655CDA2-C779-43CD-A392-1429CC76DEF1}"/>
    <hyperlink ref="A47" r:id="rId45" xr:uid="{BDA4E890-36A1-40B5-8C4E-FEA7C653B653}"/>
    <hyperlink ref="A48" r:id="rId46" xr:uid="{7A7D7306-B94F-486D-8D03-146E83EF3A0D}"/>
    <hyperlink ref="A49" r:id="rId47" xr:uid="{AC5DA126-F733-42EF-A820-1AE4441F0B9C}"/>
    <hyperlink ref="A50" r:id="rId48" xr:uid="{7380C86F-6592-47FF-BD75-D8EE8E3B496A}"/>
    <hyperlink ref="A51" r:id="rId49" xr:uid="{EC19684E-A221-4AFD-95AF-D6B515C0D8B3}"/>
    <hyperlink ref="A52" r:id="rId50" xr:uid="{32A3F927-B18C-48C7-9F31-6F664F999918}"/>
    <hyperlink ref="A53" r:id="rId51" xr:uid="{1BF5CA29-BE1B-4871-A7DC-C2D34F5E0B74}"/>
    <hyperlink ref="A54" r:id="rId52" xr:uid="{6F496F96-C92F-4E69-B39D-DAD63F3F1613}"/>
    <hyperlink ref="A55" r:id="rId53" xr:uid="{382CBB61-538F-4DAE-AC73-965C8E23A308}"/>
    <hyperlink ref="A56" r:id="rId54" xr:uid="{8F368C6B-BE2B-4475-ADC9-30771010F191}"/>
    <hyperlink ref="A57" r:id="rId55" xr:uid="{A3822501-8A22-4D66-9AB5-8D80FA63F741}"/>
    <hyperlink ref="A58" r:id="rId56" xr:uid="{0AB7E344-9A84-4AB7-AE9D-49A3789D47AA}"/>
    <hyperlink ref="A59" r:id="rId57" xr:uid="{55872ED2-6115-47F7-B132-BADF04714C0F}"/>
    <hyperlink ref="A60" r:id="rId58" xr:uid="{B950327E-7E45-47D7-8C5E-2B7C607EDDE4}"/>
    <hyperlink ref="A61" r:id="rId59" xr:uid="{E076BBDF-BA9D-48CE-A4B9-7FD280C80FB2}"/>
    <hyperlink ref="A62" r:id="rId60" xr:uid="{CF629493-2329-4E85-83E4-9C8FD0C3B07D}"/>
    <hyperlink ref="A63" r:id="rId61" xr:uid="{DED76948-5996-446C-8DA7-90997805E747}"/>
    <hyperlink ref="A64" r:id="rId62" xr:uid="{C44FE50F-C223-4AC1-B5D6-9D1F0F47FA1F}"/>
    <hyperlink ref="A65" r:id="rId63" xr:uid="{5ECCDB09-F3F2-4195-82A7-7E68259E12B9}"/>
    <hyperlink ref="A66" r:id="rId64" xr:uid="{14A3DF5D-8462-4F7A-809D-F06930DA273E}"/>
    <hyperlink ref="A67" r:id="rId65" xr:uid="{D9A0F1D7-C508-4986-B7E4-6852EB08BAD1}"/>
    <hyperlink ref="A68" r:id="rId66" xr:uid="{D5815439-DA5F-4666-B31A-F3B82DBEE657}"/>
    <hyperlink ref="A69" r:id="rId67" xr:uid="{4339B002-A2A1-4716-8725-CA6AC155562A}"/>
    <hyperlink ref="A70" r:id="rId68" xr:uid="{22A240D8-8A49-42F8-9232-B832EC1CAB96}"/>
    <hyperlink ref="A71" r:id="rId69" xr:uid="{8979B800-2510-4BB7-A27A-0795D943F299}"/>
    <hyperlink ref="A72" r:id="rId70" xr:uid="{8E204B26-3D89-4A52-A654-B6080AC7D1D2}"/>
    <hyperlink ref="A73" r:id="rId71" xr:uid="{2A369357-6240-4C5E-829C-8113D9F1B1EA}"/>
    <hyperlink ref="A74" r:id="rId72" xr:uid="{2556F177-1DB0-4F04-85EB-08CFF25CA164}"/>
    <hyperlink ref="A75" r:id="rId73" xr:uid="{BC2DDB9F-2A41-49C6-95A9-B5A07BD2D996}"/>
    <hyperlink ref="A76" r:id="rId74" xr:uid="{0AA6E56A-2899-45DE-B1CA-D630FCA48A85}"/>
    <hyperlink ref="A77" r:id="rId75" xr:uid="{8BA909AB-611B-4D0F-A282-A68F54A1D021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3DD7D-875B-48B6-9869-6AF1BB5FE19B}">
  <sheetPr codeName="工作表28"/>
  <dimension ref="A1:O12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11.54296875" style="16" customWidth="1"/>
    <col min="3" max="3" width="15.36328125" style="16" customWidth="1"/>
    <col min="4" max="4" width="11.08984375" style="16" customWidth="1"/>
    <col min="5" max="7" width="14.6328125" style="16" customWidth="1"/>
    <col min="8" max="9" width="13.81640625" style="16" customWidth="1"/>
    <col min="10" max="12" width="12.54296875" style="16" customWidth="1"/>
    <col min="13" max="13" width="11" style="16" customWidth="1"/>
    <col min="14" max="14" width="9.08984375" style="16" customWidth="1"/>
    <col min="15" max="15" width="8.7265625" style="16"/>
    <col min="16" max="16" width="12.54296875" style="16" customWidth="1"/>
    <col min="17" max="16384" width="8.7265625" style="16"/>
  </cols>
  <sheetData>
    <row r="1" spans="1:15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10270</v>
      </c>
      <c r="E2" s="17" t="s">
        <v>10318</v>
      </c>
      <c r="F2" s="17" t="s">
        <v>10319</v>
      </c>
      <c r="G2" s="17" t="s">
        <v>10320</v>
      </c>
      <c r="H2" s="17" t="s">
        <v>10321</v>
      </c>
      <c r="I2" s="17" t="s">
        <v>10322</v>
      </c>
      <c r="J2" s="17" t="s">
        <v>10323</v>
      </c>
      <c r="K2" s="17" t="s">
        <v>10324</v>
      </c>
      <c r="L2" s="17" t="s">
        <v>10325</v>
      </c>
      <c r="M2" s="17" t="s">
        <v>10326</v>
      </c>
      <c r="N2" s="17" t="s">
        <v>10256</v>
      </c>
      <c r="O2" s="17" t="s">
        <v>10257</v>
      </c>
    </row>
    <row r="3" spans="1:15" ht="14.5">
      <c r="A3" s="3" t="s">
        <v>8937</v>
      </c>
      <c r="B3" s="15" t="s">
        <v>1</v>
      </c>
      <c r="C3" s="15" t="s">
        <v>8935</v>
      </c>
      <c r="D3" s="15">
        <v>1</v>
      </c>
      <c r="E3" s="15"/>
      <c r="F3" s="15">
        <v>32</v>
      </c>
      <c r="G3" s="15">
        <v>0.7</v>
      </c>
      <c r="H3" s="15">
        <v>1.2</v>
      </c>
      <c r="I3" s="15">
        <v>2</v>
      </c>
      <c r="J3" s="15">
        <v>7</v>
      </c>
      <c r="K3" s="15"/>
      <c r="L3" s="15">
        <v>250</v>
      </c>
      <c r="M3" s="15"/>
      <c r="N3" s="15">
        <v>3</v>
      </c>
      <c r="O3" s="15" t="s">
        <v>910</v>
      </c>
    </row>
    <row r="4" spans="1:15" ht="14.5">
      <c r="A4" s="3" t="s">
        <v>8938</v>
      </c>
      <c r="B4" s="15" t="s">
        <v>1</v>
      </c>
      <c r="C4" s="15" t="s">
        <v>8935</v>
      </c>
      <c r="D4" s="15">
        <v>1</v>
      </c>
      <c r="E4" s="15"/>
      <c r="F4" s="15">
        <v>36</v>
      </c>
      <c r="G4" s="15">
        <v>0.4</v>
      </c>
      <c r="H4" s="15">
        <v>1</v>
      </c>
      <c r="I4" s="15">
        <v>2</v>
      </c>
      <c r="J4" s="15">
        <v>5</v>
      </c>
      <c r="K4" s="15"/>
      <c r="L4" s="15">
        <v>250</v>
      </c>
      <c r="M4" s="15"/>
      <c r="N4" s="15">
        <v>3</v>
      </c>
      <c r="O4" s="15" t="s">
        <v>910</v>
      </c>
    </row>
    <row r="5" spans="1:15" ht="14.5">
      <c r="A5" s="3" t="s">
        <v>8939</v>
      </c>
      <c r="B5" s="15" t="s">
        <v>1</v>
      </c>
      <c r="C5" s="15" t="s">
        <v>8936</v>
      </c>
      <c r="D5" s="15">
        <v>1</v>
      </c>
      <c r="E5" s="15">
        <v>3.5</v>
      </c>
      <c r="F5" s="15">
        <v>6.5</v>
      </c>
      <c r="G5" s="15">
        <v>5.5</v>
      </c>
      <c r="H5" s="15">
        <v>8</v>
      </c>
      <c r="I5" s="15"/>
      <c r="J5" s="15"/>
      <c r="K5" s="15">
        <v>-40</v>
      </c>
      <c r="L5" s="15"/>
      <c r="M5" s="15"/>
      <c r="N5" s="15">
        <v>3</v>
      </c>
      <c r="O5" s="15" t="s">
        <v>910</v>
      </c>
    </row>
    <row r="6" spans="1:15" ht="14.5">
      <c r="A6" s="3" t="s">
        <v>8940</v>
      </c>
      <c r="B6" s="15" t="s">
        <v>1</v>
      </c>
      <c r="C6" s="15" t="s">
        <v>7342</v>
      </c>
      <c r="D6" s="15">
        <v>1</v>
      </c>
      <c r="E6" s="15">
        <v>2</v>
      </c>
      <c r="F6" s="15">
        <v>16</v>
      </c>
      <c r="G6" s="15"/>
      <c r="H6" s="15"/>
      <c r="I6" s="15"/>
      <c r="J6" s="15"/>
      <c r="K6" s="15">
        <v>-200</v>
      </c>
      <c r="L6" s="15"/>
      <c r="M6" s="15"/>
      <c r="N6" s="15">
        <v>3</v>
      </c>
      <c r="O6" s="15" t="s">
        <v>910</v>
      </c>
    </row>
    <row r="7" spans="1:15" ht="14.5">
      <c r="A7" s="3" t="s">
        <v>9387</v>
      </c>
      <c r="B7" s="15" t="s">
        <v>1</v>
      </c>
      <c r="C7" s="15" t="s">
        <v>8934</v>
      </c>
      <c r="D7" s="15">
        <v>2</v>
      </c>
      <c r="E7" s="15"/>
      <c r="F7" s="15">
        <v>32</v>
      </c>
      <c r="G7" s="15">
        <v>0.7</v>
      </c>
      <c r="H7" s="15">
        <v>1.2</v>
      </c>
      <c r="I7" s="15">
        <v>2</v>
      </c>
      <c r="J7" s="15">
        <v>7</v>
      </c>
      <c r="K7" s="15"/>
      <c r="L7" s="15">
        <v>-250</v>
      </c>
      <c r="M7" s="15"/>
      <c r="N7" s="15" t="s">
        <v>9484</v>
      </c>
      <c r="O7" s="15" t="s">
        <v>910</v>
      </c>
    </row>
    <row r="8" spans="1:15" ht="14.5">
      <c r="A8" s="3" t="s">
        <v>9388</v>
      </c>
      <c r="B8" s="15" t="s">
        <v>1</v>
      </c>
      <c r="C8" s="15" t="s">
        <v>7342</v>
      </c>
      <c r="D8" s="15">
        <v>2</v>
      </c>
      <c r="E8" s="15"/>
      <c r="F8" s="15">
        <v>32</v>
      </c>
      <c r="G8" s="15">
        <v>0.7</v>
      </c>
      <c r="H8" s="15">
        <v>1.2</v>
      </c>
      <c r="I8" s="15">
        <v>2</v>
      </c>
      <c r="J8" s="15">
        <v>7</v>
      </c>
      <c r="K8" s="15"/>
      <c r="L8" s="15">
        <v>-250</v>
      </c>
      <c r="M8" s="15"/>
      <c r="N8" s="15">
        <v>3</v>
      </c>
      <c r="O8" s="15" t="s">
        <v>910</v>
      </c>
    </row>
    <row r="9" spans="1:15" ht="14.5">
      <c r="A9" s="3" t="s">
        <v>9386</v>
      </c>
      <c r="B9" s="15" t="s">
        <v>9377</v>
      </c>
      <c r="C9" s="15" t="s">
        <v>7342</v>
      </c>
      <c r="D9" s="15">
        <v>2</v>
      </c>
      <c r="E9" s="15"/>
      <c r="F9" s="15">
        <v>36</v>
      </c>
      <c r="G9" s="15">
        <v>0.4</v>
      </c>
      <c r="H9" s="15">
        <v>1</v>
      </c>
      <c r="I9" s="15">
        <v>2</v>
      </c>
      <c r="J9" s="15">
        <v>5</v>
      </c>
      <c r="K9" s="15"/>
      <c r="L9" s="15">
        <v>250</v>
      </c>
      <c r="M9" s="15"/>
      <c r="N9" s="15">
        <v>3</v>
      </c>
      <c r="O9" s="15" t="s">
        <v>910</v>
      </c>
    </row>
    <row r="12" spans="1:15" ht="14.5"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</sheetData>
  <sheetProtection sheet="1" objects="1" scenarios="1" sort="0" autoFilter="0"/>
  <autoFilter ref="A2:O2" xr:uid="{C503DD7D-875B-48B6-9869-6AF1BB5FE19B}"/>
  <phoneticPr fontId="5" type="noConversion"/>
  <hyperlinks>
    <hyperlink ref="A3" r:id="rId1" xr:uid="{00266CBA-1625-42FC-A3FC-09516950C122}"/>
    <hyperlink ref="A4" r:id="rId2" xr:uid="{87DC3700-562E-41F2-B955-5C76672FF578}"/>
    <hyperlink ref="A5" r:id="rId3" xr:uid="{3C64388E-2047-444B-9D33-DE3ED27EFD0E}"/>
    <hyperlink ref="A6" r:id="rId4" xr:uid="{D01E2816-C6E5-4B1D-8629-0F611CF3C420}"/>
    <hyperlink ref="A7" r:id="rId5" xr:uid="{B9BAD8BD-9AAF-4620-A614-BD90A20781EE}"/>
    <hyperlink ref="A8" r:id="rId6" xr:uid="{5294BA66-815B-48BF-B8B5-B250694DB511}"/>
    <hyperlink ref="A9" r:id="rId7" xr:uid="{DB22905A-34B5-476F-AD4F-0DDCF26B067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B1D35-EEB9-4991-9029-8705FAC6B3F2}">
  <sheetPr codeName="工作表3"/>
  <dimension ref="A1:N518"/>
  <sheetViews>
    <sheetView workbookViewId="0">
      <pane xSplit="2" ySplit="2" topLeftCell="C3" activePane="bottomRight" state="frozen"/>
      <selection activeCell="I2" sqref="I2"/>
      <selection pane="topRight" activeCell="I2" sqref="I2"/>
      <selection pane="bottomLeft" activeCell="I2" sqref="I2"/>
      <selection pane="bottomRight" activeCell="H22" sqref="H22"/>
    </sheetView>
  </sheetViews>
  <sheetFormatPr defaultColWidth="12.54296875" defaultRowHeight="12.5"/>
  <cols>
    <col min="1" max="1" width="21.26953125" style="16" customWidth="1"/>
    <col min="2" max="2" width="13.54296875" style="16" customWidth="1"/>
    <col min="3" max="3" width="18.08984375" style="16" customWidth="1"/>
    <col min="4" max="4" width="19.26953125" style="16" customWidth="1"/>
    <col min="5" max="5" width="13.08984375" style="16" customWidth="1"/>
    <col min="6" max="8" width="12.1796875" style="16" customWidth="1"/>
    <col min="9" max="9" width="15" style="16" customWidth="1"/>
    <col min="10" max="14" width="11.81640625" style="16" customWidth="1"/>
    <col min="15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1098</v>
      </c>
      <c r="B3" s="15" t="s">
        <v>1</v>
      </c>
      <c r="C3" s="15" t="s">
        <v>1099</v>
      </c>
      <c r="D3" s="15" t="s">
        <v>9936</v>
      </c>
      <c r="E3" s="15" t="s">
        <v>1619</v>
      </c>
      <c r="F3" s="15"/>
      <c r="G3" s="15">
        <v>1</v>
      </c>
      <c r="H3" s="15">
        <v>1000</v>
      </c>
      <c r="I3" s="15">
        <v>30</v>
      </c>
      <c r="J3" s="15">
        <v>0.95</v>
      </c>
      <c r="K3" s="15">
        <v>10</v>
      </c>
      <c r="L3" s="15">
        <v>150</v>
      </c>
      <c r="M3" s="15">
        <v>1</v>
      </c>
      <c r="N3" s="15" t="s">
        <v>3</v>
      </c>
    </row>
    <row r="4" spans="1:14" ht="14.5">
      <c r="A4" s="3" t="s">
        <v>1568</v>
      </c>
      <c r="B4" s="15" t="s">
        <v>1</v>
      </c>
      <c r="C4" s="15" t="s">
        <v>1099</v>
      </c>
      <c r="D4" s="15" t="s">
        <v>9936</v>
      </c>
      <c r="E4" s="15" t="s">
        <v>1619</v>
      </c>
      <c r="F4" s="15"/>
      <c r="G4" s="15">
        <v>1</v>
      </c>
      <c r="H4" s="15">
        <v>1000</v>
      </c>
      <c r="I4" s="15">
        <v>30</v>
      </c>
      <c r="J4" s="15">
        <v>0.95</v>
      </c>
      <c r="K4" s="15">
        <v>10</v>
      </c>
      <c r="L4" s="15">
        <v>150</v>
      </c>
      <c r="M4" s="15">
        <v>1</v>
      </c>
      <c r="N4" s="15" t="s">
        <v>910</v>
      </c>
    </row>
    <row r="5" spans="1:14" ht="14.5">
      <c r="A5" s="3" t="s">
        <v>1100</v>
      </c>
      <c r="B5" s="15" t="s">
        <v>1</v>
      </c>
      <c r="C5" s="15" t="s">
        <v>1099</v>
      </c>
      <c r="D5" s="15" t="s">
        <v>9936</v>
      </c>
      <c r="E5" s="15" t="s">
        <v>1619</v>
      </c>
      <c r="F5" s="15"/>
      <c r="G5" s="15">
        <v>1</v>
      </c>
      <c r="H5" s="15">
        <v>1000</v>
      </c>
      <c r="I5" s="15">
        <v>30</v>
      </c>
      <c r="J5" s="15">
        <v>0.95</v>
      </c>
      <c r="K5" s="15">
        <v>10</v>
      </c>
      <c r="L5" s="15">
        <v>150</v>
      </c>
      <c r="M5" s="15">
        <v>1</v>
      </c>
      <c r="N5" s="15" t="s">
        <v>910</v>
      </c>
    </row>
    <row r="6" spans="1:14" ht="14.5">
      <c r="A6" s="3" t="s">
        <v>1101</v>
      </c>
      <c r="B6" s="15" t="s">
        <v>1</v>
      </c>
      <c r="C6" s="15" t="s">
        <v>1099</v>
      </c>
      <c r="D6" s="15" t="s">
        <v>9936</v>
      </c>
      <c r="E6" s="15" t="s">
        <v>1619</v>
      </c>
      <c r="F6" s="15"/>
      <c r="G6" s="15">
        <v>1.5</v>
      </c>
      <c r="H6" s="15">
        <v>600</v>
      </c>
      <c r="I6" s="15">
        <v>40</v>
      </c>
      <c r="J6" s="15">
        <v>1</v>
      </c>
      <c r="K6" s="15">
        <v>5</v>
      </c>
      <c r="L6" s="15">
        <v>150</v>
      </c>
      <c r="M6" s="15">
        <v>1</v>
      </c>
      <c r="N6" s="15" t="s">
        <v>3</v>
      </c>
    </row>
    <row r="7" spans="1:14" ht="14.5">
      <c r="A7" s="3" t="s">
        <v>1102</v>
      </c>
      <c r="B7" s="15" t="s">
        <v>1</v>
      </c>
      <c r="C7" s="15" t="s">
        <v>1099</v>
      </c>
      <c r="D7" s="15" t="s">
        <v>9936</v>
      </c>
      <c r="E7" s="15" t="s">
        <v>1619</v>
      </c>
      <c r="F7" s="15"/>
      <c r="G7" s="15">
        <v>1.5</v>
      </c>
      <c r="H7" s="15">
        <v>1000</v>
      </c>
      <c r="I7" s="15">
        <v>40</v>
      </c>
      <c r="J7" s="15">
        <v>1</v>
      </c>
      <c r="K7" s="15">
        <v>5</v>
      </c>
      <c r="L7" s="15">
        <v>150</v>
      </c>
      <c r="M7" s="15">
        <v>1</v>
      </c>
      <c r="N7" s="15" t="s">
        <v>3</v>
      </c>
    </row>
    <row r="8" spans="1:14" ht="14.5">
      <c r="A8" s="3" t="s">
        <v>1103</v>
      </c>
      <c r="B8" s="15" t="s">
        <v>1</v>
      </c>
      <c r="C8" s="15" t="s">
        <v>1099</v>
      </c>
      <c r="D8" s="15" t="s">
        <v>9936</v>
      </c>
      <c r="E8" s="15" t="s">
        <v>1619</v>
      </c>
      <c r="F8" s="15"/>
      <c r="G8" s="15">
        <v>1</v>
      </c>
      <c r="H8" s="15">
        <v>200</v>
      </c>
      <c r="I8" s="15">
        <v>30</v>
      </c>
      <c r="J8" s="15">
        <v>0.95</v>
      </c>
      <c r="K8" s="15">
        <v>10</v>
      </c>
      <c r="L8" s="15">
        <v>150</v>
      </c>
      <c r="M8" s="15">
        <v>1</v>
      </c>
      <c r="N8" s="15" t="s">
        <v>3</v>
      </c>
    </row>
    <row r="9" spans="1:14" ht="14.5">
      <c r="A9" s="3" t="s">
        <v>1104</v>
      </c>
      <c r="B9" s="15" t="s">
        <v>1</v>
      </c>
      <c r="C9" s="15" t="s">
        <v>1099</v>
      </c>
      <c r="D9" s="15" t="s">
        <v>9936</v>
      </c>
      <c r="E9" s="15" t="s">
        <v>1619</v>
      </c>
      <c r="F9" s="15"/>
      <c r="G9" s="15">
        <v>2</v>
      </c>
      <c r="H9" s="15">
        <v>1000</v>
      </c>
      <c r="I9" s="15">
        <v>50</v>
      </c>
      <c r="J9" s="15">
        <v>1.1000000000000001</v>
      </c>
      <c r="K9" s="15">
        <v>5</v>
      </c>
      <c r="L9" s="15">
        <v>150</v>
      </c>
      <c r="M9" s="15">
        <v>1</v>
      </c>
      <c r="N9" s="15" t="s">
        <v>3</v>
      </c>
    </row>
    <row r="10" spans="1:14" ht="14.5">
      <c r="A10" s="3" t="s">
        <v>1105</v>
      </c>
      <c r="B10" s="15" t="s">
        <v>1</v>
      </c>
      <c r="C10" s="15" t="s">
        <v>1099</v>
      </c>
      <c r="D10" s="15" t="s">
        <v>9936</v>
      </c>
      <c r="E10" s="15" t="s">
        <v>1619</v>
      </c>
      <c r="F10" s="15"/>
      <c r="G10" s="15">
        <v>2</v>
      </c>
      <c r="H10" s="15">
        <v>1000</v>
      </c>
      <c r="I10" s="15">
        <v>50</v>
      </c>
      <c r="J10" s="15">
        <v>1.1000000000000001</v>
      </c>
      <c r="K10" s="15">
        <v>5</v>
      </c>
      <c r="L10" s="15">
        <v>150</v>
      </c>
      <c r="M10" s="15">
        <v>1</v>
      </c>
      <c r="N10" s="15" t="s">
        <v>910</v>
      </c>
    </row>
    <row r="11" spans="1:14" ht="14.5">
      <c r="A11" s="3" t="s">
        <v>1106</v>
      </c>
      <c r="B11" s="15" t="s">
        <v>1</v>
      </c>
      <c r="C11" s="15" t="s">
        <v>1099</v>
      </c>
      <c r="D11" s="15" t="s">
        <v>9936</v>
      </c>
      <c r="E11" s="15" t="s">
        <v>1619</v>
      </c>
      <c r="F11" s="15"/>
      <c r="G11" s="15">
        <v>1</v>
      </c>
      <c r="H11" s="15">
        <v>400</v>
      </c>
      <c r="I11" s="15">
        <v>30</v>
      </c>
      <c r="J11" s="15">
        <v>0.95</v>
      </c>
      <c r="K11" s="15">
        <v>10</v>
      </c>
      <c r="L11" s="15">
        <v>150</v>
      </c>
      <c r="M11" s="15">
        <v>1</v>
      </c>
      <c r="N11" s="15" t="s">
        <v>3</v>
      </c>
    </row>
    <row r="12" spans="1:14" ht="14.5">
      <c r="A12" s="3" t="s">
        <v>1107</v>
      </c>
      <c r="B12" s="15" t="s">
        <v>1</v>
      </c>
      <c r="C12" s="15" t="s">
        <v>1099</v>
      </c>
      <c r="D12" s="15" t="s">
        <v>9936</v>
      </c>
      <c r="E12" s="15" t="s">
        <v>1619</v>
      </c>
      <c r="F12" s="15"/>
      <c r="G12" s="15">
        <v>1</v>
      </c>
      <c r="H12" s="15">
        <v>400</v>
      </c>
      <c r="I12" s="15">
        <v>30</v>
      </c>
      <c r="J12" s="15">
        <v>0.95</v>
      </c>
      <c r="K12" s="15">
        <v>10</v>
      </c>
      <c r="L12" s="15">
        <v>150</v>
      </c>
      <c r="M12" s="15">
        <v>1</v>
      </c>
      <c r="N12" s="15" t="s">
        <v>910</v>
      </c>
    </row>
    <row r="13" spans="1:14" ht="14.5">
      <c r="A13" s="3" t="s">
        <v>1108</v>
      </c>
      <c r="B13" s="15" t="s">
        <v>1</v>
      </c>
      <c r="C13" s="15" t="s">
        <v>1099</v>
      </c>
      <c r="D13" s="15" t="s">
        <v>9936</v>
      </c>
      <c r="E13" s="15" t="s">
        <v>1619</v>
      </c>
      <c r="F13" s="15"/>
      <c r="G13" s="15">
        <v>1</v>
      </c>
      <c r="H13" s="15">
        <v>600</v>
      </c>
      <c r="I13" s="15">
        <v>30</v>
      </c>
      <c r="J13" s="15">
        <v>0.95</v>
      </c>
      <c r="K13" s="15">
        <v>10</v>
      </c>
      <c r="L13" s="15">
        <v>150</v>
      </c>
      <c r="M13" s="15">
        <v>1</v>
      </c>
      <c r="N13" s="15" t="s">
        <v>3</v>
      </c>
    </row>
    <row r="14" spans="1:14" ht="14.5">
      <c r="A14" s="3" t="s">
        <v>1109</v>
      </c>
      <c r="B14" s="15" t="s">
        <v>1</v>
      </c>
      <c r="C14" s="15" t="s">
        <v>1099</v>
      </c>
      <c r="D14" s="15" t="s">
        <v>10385</v>
      </c>
      <c r="E14" s="15" t="s">
        <v>1619</v>
      </c>
      <c r="F14" s="15"/>
      <c r="G14" s="15">
        <v>1</v>
      </c>
      <c r="H14" s="15">
        <v>600</v>
      </c>
      <c r="I14" s="15">
        <v>30</v>
      </c>
      <c r="J14" s="15">
        <v>0.95</v>
      </c>
      <c r="K14" s="15">
        <v>10</v>
      </c>
      <c r="L14" s="15">
        <v>150</v>
      </c>
      <c r="M14" s="15">
        <v>1</v>
      </c>
      <c r="N14" s="15" t="s">
        <v>910</v>
      </c>
    </row>
    <row r="15" spans="1:14" ht="14.5">
      <c r="A15" s="3" t="s">
        <v>1110</v>
      </c>
      <c r="B15" s="15" t="s">
        <v>1</v>
      </c>
      <c r="C15" s="15" t="s">
        <v>1099</v>
      </c>
      <c r="D15" s="15" t="s">
        <v>9936</v>
      </c>
      <c r="E15" s="15" t="s">
        <v>1619</v>
      </c>
      <c r="F15" s="15"/>
      <c r="G15" s="15">
        <v>1</v>
      </c>
      <c r="H15" s="15">
        <v>600</v>
      </c>
      <c r="I15" s="15">
        <v>30</v>
      </c>
      <c r="J15" s="15">
        <v>0.95</v>
      </c>
      <c r="K15" s="15">
        <v>10</v>
      </c>
      <c r="L15" s="15">
        <v>150</v>
      </c>
      <c r="M15" s="15">
        <v>1</v>
      </c>
      <c r="N15" s="15" t="s">
        <v>910</v>
      </c>
    </row>
    <row r="16" spans="1:14" ht="14.5">
      <c r="A16" s="3" t="s">
        <v>1111</v>
      </c>
      <c r="B16" s="15" t="s">
        <v>1</v>
      </c>
      <c r="C16" s="15" t="s">
        <v>1099</v>
      </c>
      <c r="D16" s="15" t="s">
        <v>9936</v>
      </c>
      <c r="E16" s="15" t="s">
        <v>1619</v>
      </c>
      <c r="F16" s="15"/>
      <c r="G16" s="15">
        <v>1</v>
      </c>
      <c r="H16" s="15">
        <v>800</v>
      </c>
      <c r="I16" s="15">
        <v>30</v>
      </c>
      <c r="J16" s="15">
        <v>0.95</v>
      </c>
      <c r="K16" s="15">
        <v>10</v>
      </c>
      <c r="L16" s="15">
        <v>150</v>
      </c>
      <c r="M16" s="15">
        <v>1</v>
      </c>
      <c r="N16" s="15" t="s">
        <v>3</v>
      </c>
    </row>
    <row r="17" spans="1:14" ht="14.5">
      <c r="A17" s="3" t="s">
        <v>1112</v>
      </c>
      <c r="B17" s="15" t="s">
        <v>1</v>
      </c>
      <c r="C17" s="15" t="s">
        <v>1099</v>
      </c>
      <c r="D17" s="15" t="s">
        <v>9936</v>
      </c>
      <c r="E17" s="15" t="s">
        <v>1619</v>
      </c>
      <c r="F17" s="15"/>
      <c r="G17" s="15">
        <v>1</v>
      </c>
      <c r="H17" s="15">
        <v>800</v>
      </c>
      <c r="I17" s="15">
        <v>30</v>
      </c>
      <c r="J17" s="15">
        <v>0.95</v>
      </c>
      <c r="K17" s="15">
        <v>10</v>
      </c>
      <c r="L17" s="15">
        <v>150</v>
      </c>
      <c r="M17" s="15">
        <v>1</v>
      </c>
      <c r="N17" s="15" t="s">
        <v>910</v>
      </c>
    </row>
    <row r="18" spans="1:14" ht="14.5">
      <c r="A18" s="3" t="s">
        <v>1113</v>
      </c>
      <c r="B18" s="15" t="s">
        <v>1</v>
      </c>
      <c r="C18" s="15" t="s">
        <v>1099</v>
      </c>
      <c r="D18" s="15" t="s">
        <v>9936</v>
      </c>
      <c r="E18" s="15" t="s">
        <v>1619</v>
      </c>
      <c r="F18" s="15"/>
      <c r="G18" s="15">
        <v>1</v>
      </c>
      <c r="H18" s="15">
        <v>800</v>
      </c>
      <c r="I18" s="15">
        <v>30</v>
      </c>
      <c r="J18" s="15">
        <v>0.95</v>
      </c>
      <c r="K18" s="15">
        <v>10</v>
      </c>
      <c r="L18" s="15">
        <v>150</v>
      </c>
      <c r="M18" s="15">
        <v>1</v>
      </c>
      <c r="N18" s="15" t="s">
        <v>910</v>
      </c>
    </row>
    <row r="19" spans="1:14" ht="14.5">
      <c r="A19" s="3" t="s">
        <v>1114</v>
      </c>
      <c r="B19" s="15" t="s">
        <v>1</v>
      </c>
      <c r="C19" s="15" t="s">
        <v>1115</v>
      </c>
      <c r="D19" s="15" t="s">
        <v>9936</v>
      </c>
      <c r="E19" s="15" t="s">
        <v>1619</v>
      </c>
      <c r="F19" s="15"/>
      <c r="G19" s="15">
        <v>2</v>
      </c>
      <c r="H19" s="15">
        <v>50</v>
      </c>
      <c r="I19" s="15">
        <v>80</v>
      </c>
      <c r="J19" s="15">
        <v>1.1000000000000001</v>
      </c>
      <c r="K19" s="15">
        <v>10</v>
      </c>
      <c r="L19" s="15">
        <v>150</v>
      </c>
      <c r="M19" s="15" t="s">
        <v>9484</v>
      </c>
      <c r="N19" s="15" t="s">
        <v>3</v>
      </c>
    </row>
    <row r="20" spans="1:14" ht="14.5">
      <c r="A20" s="3" t="s">
        <v>1116</v>
      </c>
      <c r="B20" s="15" t="s">
        <v>1</v>
      </c>
      <c r="C20" s="15" t="s">
        <v>1115</v>
      </c>
      <c r="D20" s="15" t="s">
        <v>9936</v>
      </c>
      <c r="E20" s="15" t="s">
        <v>1619</v>
      </c>
      <c r="F20" s="15"/>
      <c r="G20" s="15">
        <v>2</v>
      </c>
      <c r="H20" s="15">
        <v>100</v>
      </c>
      <c r="I20" s="15">
        <v>80</v>
      </c>
      <c r="J20" s="15">
        <v>1.1000000000000001</v>
      </c>
      <c r="K20" s="15">
        <v>10</v>
      </c>
      <c r="L20" s="15">
        <v>150</v>
      </c>
      <c r="M20" s="15" t="s">
        <v>9484</v>
      </c>
      <c r="N20" s="15" t="s">
        <v>3</v>
      </c>
    </row>
    <row r="21" spans="1:14" ht="14.5">
      <c r="A21" s="3" t="s">
        <v>1117</v>
      </c>
      <c r="B21" s="15" t="s">
        <v>1</v>
      </c>
      <c r="C21" s="15" t="s">
        <v>1115</v>
      </c>
      <c r="D21" s="15" t="s">
        <v>9936</v>
      </c>
      <c r="E21" s="15" t="s">
        <v>1619</v>
      </c>
      <c r="F21" s="15"/>
      <c r="G21" s="15">
        <v>2</v>
      </c>
      <c r="H21" s="15">
        <v>200</v>
      </c>
      <c r="I21" s="15">
        <v>80</v>
      </c>
      <c r="J21" s="15">
        <v>1.1000000000000001</v>
      </c>
      <c r="K21" s="15">
        <v>10</v>
      </c>
      <c r="L21" s="15">
        <v>150</v>
      </c>
      <c r="M21" s="15" t="s">
        <v>9484</v>
      </c>
      <c r="N21" s="15" t="s">
        <v>3</v>
      </c>
    </row>
    <row r="22" spans="1:14" ht="14.5">
      <c r="A22" s="3" t="s">
        <v>1118</v>
      </c>
      <c r="B22" s="15" t="s">
        <v>1</v>
      </c>
      <c r="C22" s="15" t="s">
        <v>1115</v>
      </c>
      <c r="D22" s="15" t="s">
        <v>9936</v>
      </c>
      <c r="E22" s="15" t="s">
        <v>1619</v>
      </c>
      <c r="F22" s="15"/>
      <c r="G22" s="15">
        <v>2</v>
      </c>
      <c r="H22" s="15">
        <v>400</v>
      </c>
      <c r="I22" s="15">
        <v>80</v>
      </c>
      <c r="J22" s="15">
        <v>1.1000000000000001</v>
      </c>
      <c r="K22" s="15">
        <v>10</v>
      </c>
      <c r="L22" s="15">
        <v>150</v>
      </c>
      <c r="M22" s="15" t="s">
        <v>9484</v>
      </c>
      <c r="N22" s="15" t="s">
        <v>3</v>
      </c>
    </row>
    <row r="23" spans="1:14" ht="14.5">
      <c r="A23" s="3" t="s">
        <v>1119</v>
      </c>
      <c r="B23" s="15" t="s">
        <v>1</v>
      </c>
      <c r="C23" s="15" t="s">
        <v>1115</v>
      </c>
      <c r="D23" s="15" t="s">
        <v>9936</v>
      </c>
      <c r="E23" s="15" t="s">
        <v>1619</v>
      </c>
      <c r="F23" s="15"/>
      <c r="G23" s="15">
        <v>2</v>
      </c>
      <c r="H23" s="15">
        <v>600</v>
      </c>
      <c r="I23" s="15">
        <v>80</v>
      </c>
      <c r="J23" s="15">
        <v>1.1000000000000001</v>
      </c>
      <c r="K23" s="15">
        <v>10</v>
      </c>
      <c r="L23" s="15">
        <v>150</v>
      </c>
      <c r="M23" s="15" t="s">
        <v>9484</v>
      </c>
      <c r="N23" s="15" t="s">
        <v>3</v>
      </c>
    </row>
    <row r="24" spans="1:14" ht="14.5">
      <c r="A24" s="3" t="s">
        <v>1120</v>
      </c>
      <c r="B24" s="15" t="s">
        <v>1</v>
      </c>
      <c r="C24" s="15" t="s">
        <v>1115</v>
      </c>
      <c r="D24" s="15" t="s">
        <v>9936</v>
      </c>
      <c r="E24" s="15" t="s">
        <v>1619</v>
      </c>
      <c r="F24" s="15"/>
      <c r="G24" s="15">
        <v>2</v>
      </c>
      <c r="H24" s="15">
        <v>800</v>
      </c>
      <c r="I24" s="15">
        <v>80</v>
      </c>
      <c r="J24" s="15">
        <v>1.1000000000000001</v>
      </c>
      <c r="K24" s="15">
        <v>10</v>
      </c>
      <c r="L24" s="15">
        <v>150</v>
      </c>
      <c r="M24" s="15" t="s">
        <v>9484</v>
      </c>
      <c r="N24" s="15" t="s">
        <v>3</v>
      </c>
    </row>
    <row r="25" spans="1:14" ht="14.5">
      <c r="A25" s="3" t="s">
        <v>1121</v>
      </c>
      <c r="B25" s="15" t="s">
        <v>1</v>
      </c>
      <c r="C25" s="15" t="s">
        <v>1123</v>
      </c>
      <c r="D25" s="15" t="s">
        <v>9936</v>
      </c>
      <c r="E25" s="15" t="s">
        <v>1619</v>
      </c>
      <c r="F25" s="15"/>
      <c r="G25" s="15">
        <v>1</v>
      </c>
      <c r="H25" s="15">
        <v>50</v>
      </c>
      <c r="I25" s="15">
        <v>40</v>
      </c>
      <c r="J25" s="15">
        <v>1.1000000000000001</v>
      </c>
      <c r="K25" s="15">
        <v>2</v>
      </c>
      <c r="L25" s="15">
        <v>150</v>
      </c>
      <c r="M25" s="15" t="s">
        <v>9484</v>
      </c>
      <c r="N25" s="15" t="s">
        <v>3</v>
      </c>
    </row>
    <row r="26" spans="1:14" ht="14.5">
      <c r="A26" s="3" t="s">
        <v>1122</v>
      </c>
      <c r="B26" s="15" t="s">
        <v>1</v>
      </c>
      <c r="C26" s="15" t="s">
        <v>1123</v>
      </c>
      <c r="D26" s="15" t="s">
        <v>9936</v>
      </c>
      <c r="E26" s="15" t="s">
        <v>1619</v>
      </c>
      <c r="F26" s="15"/>
      <c r="G26" s="15">
        <v>1</v>
      </c>
      <c r="H26" s="15">
        <v>100</v>
      </c>
      <c r="I26" s="15">
        <v>40</v>
      </c>
      <c r="J26" s="15">
        <v>1.1000000000000001</v>
      </c>
      <c r="K26" s="15">
        <v>2</v>
      </c>
      <c r="L26" s="15">
        <v>150</v>
      </c>
      <c r="M26" s="15" t="s">
        <v>9484</v>
      </c>
      <c r="N26" s="15" t="s">
        <v>3</v>
      </c>
    </row>
    <row r="27" spans="1:14" ht="14.5">
      <c r="A27" s="3" t="s">
        <v>1124</v>
      </c>
      <c r="B27" s="15" t="s">
        <v>1</v>
      </c>
      <c r="C27" s="15" t="s">
        <v>1123</v>
      </c>
      <c r="D27" s="15" t="s">
        <v>9936</v>
      </c>
      <c r="E27" s="15" t="s">
        <v>1619</v>
      </c>
      <c r="F27" s="15"/>
      <c r="G27" s="15">
        <v>1</v>
      </c>
      <c r="H27" s="15">
        <v>200</v>
      </c>
      <c r="I27" s="15">
        <v>40</v>
      </c>
      <c r="J27" s="15">
        <v>1.1000000000000001</v>
      </c>
      <c r="K27" s="15">
        <v>2</v>
      </c>
      <c r="L27" s="15">
        <v>150</v>
      </c>
      <c r="M27" s="15" t="s">
        <v>9484</v>
      </c>
      <c r="N27" s="15" t="s">
        <v>3</v>
      </c>
    </row>
    <row r="28" spans="1:14" ht="14.5">
      <c r="A28" s="3" t="s">
        <v>1125</v>
      </c>
      <c r="B28" s="15" t="s">
        <v>1</v>
      </c>
      <c r="C28" s="15" t="s">
        <v>1123</v>
      </c>
      <c r="D28" s="15" t="s">
        <v>9936</v>
      </c>
      <c r="E28" s="15" t="s">
        <v>1619</v>
      </c>
      <c r="F28" s="15"/>
      <c r="G28" s="15">
        <v>1</v>
      </c>
      <c r="H28" s="15">
        <v>400</v>
      </c>
      <c r="I28" s="15">
        <v>40</v>
      </c>
      <c r="J28" s="15">
        <v>1.1000000000000001</v>
      </c>
      <c r="K28" s="15">
        <v>2</v>
      </c>
      <c r="L28" s="15">
        <v>150</v>
      </c>
      <c r="M28" s="15" t="s">
        <v>9484</v>
      </c>
      <c r="N28" s="15" t="s">
        <v>3</v>
      </c>
    </row>
    <row r="29" spans="1:14" ht="14.5">
      <c r="A29" s="3" t="s">
        <v>1126</v>
      </c>
      <c r="B29" s="15" t="s">
        <v>1</v>
      </c>
      <c r="C29" s="15" t="s">
        <v>1123</v>
      </c>
      <c r="D29" s="15" t="s">
        <v>9936</v>
      </c>
      <c r="E29" s="15" t="s">
        <v>1619</v>
      </c>
      <c r="F29" s="15"/>
      <c r="G29" s="15">
        <v>1</v>
      </c>
      <c r="H29" s="15">
        <v>400</v>
      </c>
      <c r="I29" s="15">
        <v>40</v>
      </c>
      <c r="J29" s="15">
        <v>1.1000000000000001</v>
      </c>
      <c r="K29" s="15">
        <v>2</v>
      </c>
      <c r="L29" s="15">
        <v>150</v>
      </c>
      <c r="M29" s="15" t="s">
        <v>9484</v>
      </c>
      <c r="N29" s="15" t="s">
        <v>910</v>
      </c>
    </row>
    <row r="30" spans="1:14" ht="14.5">
      <c r="A30" s="3" t="s">
        <v>1127</v>
      </c>
      <c r="B30" s="15" t="s">
        <v>1</v>
      </c>
      <c r="C30" s="15" t="s">
        <v>1123</v>
      </c>
      <c r="D30" s="15" t="s">
        <v>9936</v>
      </c>
      <c r="E30" s="15" t="s">
        <v>1619</v>
      </c>
      <c r="F30" s="15"/>
      <c r="G30" s="15">
        <v>1</v>
      </c>
      <c r="H30" s="15">
        <v>600</v>
      </c>
      <c r="I30" s="15">
        <v>40</v>
      </c>
      <c r="J30" s="15">
        <v>1.1000000000000001</v>
      </c>
      <c r="K30" s="15">
        <v>2</v>
      </c>
      <c r="L30" s="15">
        <v>150</v>
      </c>
      <c r="M30" s="15" t="s">
        <v>9484</v>
      </c>
      <c r="N30" s="15" t="s">
        <v>3</v>
      </c>
    </row>
    <row r="31" spans="1:14" ht="14.5">
      <c r="A31" s="3" t="s">
        <v>1128</v>
      </c>
      <c r="B31" s="15" t="s">
        <v>1</v>
      </c>
      <c r="C31" s="15" t="s">
        <v>1123</v>
      </c>
      <c r="D31" s="15" t="s">
        <v>9936</v>
      </c>
      <c r="E31" s="15" t="s">
        <v>1619</v>
      </c>
      <c r="F31" s="15"/>
      <c r="G31" s="15">
        <v>1</v>
      </c>
      <c r="H31" s="15">
        <v>600</v>
      </c>
      <c r="I31" s="15">
        <v>40</v>
      </c>
      <c r="J31" s="15">
        <v>1.1000000000000001</v>
      </c>
      <c r="K31" s="15">
        <v>2</v>
      </c>
      <c r="L31" s="15">
        <v>150</v>
      </c>
      <c r="M31" s="15" t="s">
        <v>9484</v>
      </c>
      <c r="N31" s="15" t="s">
        <v>910</v>
      </c>
    </row>
    <row r="32" spans="1:14" ht="14.5">
      <c r="A32" s="3" t="s">
        <v>1129</v>
      </c>
      <c r="B32" s="15" t="s">
        <v>1</v>
      </c>
      <c r="C32" s="15" t="s">
        <v>1123</v>
      </c>
      <c r="D32" s="15" t="s">
        <v>9936</v>
      </c>
      <c r="E32" s="15" t="s">
        <v>1619</v>
      </c>
      <c r="F32" s="15"/>
      <c r="G32" s="15">
        <v>1</v>
      </c>
      <c r="H32" s="15">
        <v>800</v>
      </c>
      <c r="I32" s="15">
        <v>30</v>
      </c>
      <c r="J32" s="15">
        <v>1.1000000000000001</v>
      </c>
      <c r="K32" s="15">
        <v>2</v>
      </c>
      <c r="L32" s="15">
        <v>150</v>
      </c>
      <c r="M32" s="15" t="s">
        <v>9484</v>
      </c>
      <c r="N32" s="15" t="s">
        <v>3</v>
      </c>
    </row>
    <row r="33" spans="1:14" ht="14.5">
      <c r="A33" s="3" t="s">
        <v>1130</v>
      </c>
      <c r="B33" s="15" t="s">
        <v>1</v>
      </c>
      <c r="C33" s="15" t="s">
        <v>1123</v>
      </c>
      <c r="D33" s="15" t="s">
        <v>9936</v>
      </c>
      <c r="E33" s="15" t="s">
        <v>1619</v>
      </c>
      <c r="F33" s="15"/>
      <c r="G33" s="15">
        <v>1</v>
      </c>
      <c r="H33" s="15">
        <v>800</v>
      </c>
      <c r="I33" s="15">
        <v>30</v>
      </c>
      <c r="J33" s="15">
        <v>1.1000000000000001</v>
      </c>
      <c r="K33" s="15">
        <v>2</v>
      </c>
      <c r="L33" s="15">
        <v>150</v>
      </c>
      <c r="M33" s="15" t="s">
        <v>9484</v>
      </c>
      <c r="N33" s="15" t="s">
        <v>910</v>
      </c>
    </row>
    <row r="34" spans="1:14" ht="14.5">
      <c r="A34" s="3" t="s">
        <v>1131</v>
      </c>
      <c r="B34" s="15" t="s">
        <v>1</v>
      </c>
      <c r="C34" s="15" t="s">
        <v>1123</v>
      </c>
      <c r="D34" s="15" t="s">
        <v>9936</v>
      </c>
      <c r="E34" s="15" t="s">
        <v>1619</v>
      </c>
      <c r="F34" s="15"/>
      <c r="G34" s="15">
        <v>1</v>
      </c>
      <c r="H34" s="15">
        <v>1000</v>
      </c>
      <c r="I34" s="15">
        <v>30</v>
      </c>
      <c r="J34" s="15">
        <v>1.1000000000000001</v>
      </c>
      <c r="K34" s="15">
        <v>2</v>
      </c>
      <c r="L34" s="15">
        <v>150</v>
      </c>
      <c r="M34" s="15" t="s">
        <v>9484</v>
      </c>
      <c r="N34" s="15" t="s">
        <v>3</v>
      </c>
    </row>
    <row r="35" spans="1:14" ht="14.5">
      <c r="A35" s="3" t="s">
        <v>1132</v>
      </c>
      <c r="B35" s="15" t="s">
        <v>1</v>
      </c>
      <c r="C35" s="15" t="s">
        <v>1123</v>
      </c>
      <c r="D35" s="15" t="s">
        <v>9936</v>
      </c>
      <c r="E35" s="15" t="s">
        <v>1619</v>
      </c>
      <c r="F35" s="15"/>
      <c r="G35" s="15">
        <v>1</v>
      </c>
      <c r="H35" s="15">
        <v>1000</v>
      </c>
      <c r="I35" s="15">
        <v>30</v>
      </c>
      <c r="J35" s="15">
        <v>1.1000000000000001</v>
      </c>
      <c r="K35" s="15">
        <v>2</v>
      </c>
      <c r="L35" s="15">
        <v>150</v>
      </c>
      <c r="M35" s="15" t="s">
        <v>9484</v>
      </c>
      <c r="N35" s="15" t="s">
        <v>910</v>
      </c>
    </row>
    <row r="36" spans="1:14" ht="14.5">
      <c r="A36" s="3" t="s">
        <v>1133</v>
      </c>
      <c r="B36" s="15" t="s">
        <v>1</v>
      </c>
      <c r="C36" s="15" t="s">
        <v>1123</v>
      </c>
      <c r="D36" s="15" t="s">
        <v>9936</v>
      </c>
      <c r="E36" s="15" t="s">
        <v>1619</v>
      </c>
      <c r="F36" s="15"/>
      <c r="G36" s="15">
        <v>1.5</v>
      </c>
      <c r="H36" s="15">
        <v>50</v>
      </c>
      <c r="I36" s="15">
        <v>50</v>
      </c>
      <c r="J36" s="15">
        <v>1.1000000000000001</v>
      </c>
      <c r="K36" s="15">
        <v>2</v>
      </c>
      <c r="L36" s="15">
        <v>150</v>
      </c>
      <c r="M36" s="15" t="s">
        <v>9484</v>
      </c>
      <c r="N36" s="15" t="s">
        <v>3</v>
      </c>
    </row>
    <row r="37" spans="1:14" ht="14.5">
      <c r="A37" s="3" t="s">
        <v>1134</v>
      </c>
      <c r="B37" s="15" t="s">
        <v>1</v>
      </c>
      <c r="C37" s="15" t="s">
        <v>1123</v>
      </c>
      <c r="D37" s="15" t="s">
        <v>9936</v>
      </c>
      <c r="E37" s="15" t="s">
        <v>1619</v>
      </c>
      <c r="F37" s="15"/>
      <c r="G37" s="15">
        <v>1.5</v>
      </c>
      <c r="H37" s="15">
        <v>100</v>
      </c>
      <c r="I37" s="15">
        <v>50</v>
      </c>
      <c r="J37" s="15">
        <v>1.1000000000000001</v>
      </c>
      <c r="K37" s="15">
        <v>2</v>
      </c>
      <c r="L37" s="15">
        <v>150</v>
      </c>
      <c r="M37" s="15" t="s">
        <v>9484</v>
      </c>
      <c r="N37" s="15" t="s">
        <v>3</v>
      </c>
    </row>
    <row r="38" spans="1:14" ht="14.5">
      <c r="A38" s="3" t="s">
        <v>1135</v>
      </c>
      <c r="B38" s="15" t="s">
        <v>1</v>
      </c>
      <c r="C38" s="15" t="s">
        <v>1123</v>
      </c>
      <c r="D38" s="15" t="s">
        <v>9936</v>
      </c>
      <c r="E38" s="15" t="s">
        <v>1619</v>
      </c>
      <c r="F38" s="15"/>
      <c r="G38" s="15">
        <v>1.5</v>
      </c>
      <c r="H38" s="15">
        <v>200</v>
      </c>
      <c r="I38" s="15">
        <v>50</v>
      </c>
      <c r="J38" s="15">
        <v>1.1000000000000001</v>
      </c>
      <c r="K38" s="15">
        <v>2</v>
      </c>
      <c r="L38" s="15">
        <v>150</v>
      </c>
      <c r="M38" s="15" t="s">
        <v>9484</v>
      </c>
      <c r="N38" s="15" t="s">
        <v>3</v>
      </c>
    </row>
    <row r="39" spans="1:14" ht="14.5">
      <c r="A39" s="3" t="s">
        <v>1136</v>
      </c>
      <c r="B39" s="15" t="s">
        <v>1</v>
      </c>
      <c r="C39" s="15" t="s">
        <v>1123</v>
      </c>
      <c r="D39" s="15" t="s">
        <v>9936</v>
      </c>
      <c r="E39" s="15" t="s">
        <v>1619</v>
      </c>
      <c r="F39" s="15"/>
      <c r="G39" s="15">
        <v>1.5</v>
      </c>
      <c r="H39" s="15">
        <v>400</v>
      </c>
      <c r="I39" s="15">
        <v>50</v>
      </c>
      <c r="J39" s="15">
        <v>1.1000000000000001</v>
      </c>
      <c r="K39" s="15">
        <v>2</v>
      </c>
      <c r="L39" s="15">
        <v>150</v>
      </c>
      <c r="M39" s="15" t="s">
        <v>9484</v>
      </c>
      <c r="N39" s="15" t="s">
        <v>3</v>
      </c>
    </row>
    <row r="40" spans="1:14" ht="14.5">
      <c r="A40" s="3" t="s">
        <v>1137</v>
      </c>
      <c r="B40" s="15" t="s">
        <v>1</v>
      </c>
      <c r="C40" s="15" t="s">
        <v>1123</v>
      </c>
      <c r="D40" s="15" t="s">
        <v>9936</v>
      </c>
      <c r="E40" s="15" t="s">
        <v>1619</v>
      </c>
      <c r="F40" s="15"/>
      <c r="G40" s="15">
        <v>1.5</v>
      </c>
      <c r="H40" s="15">
        <v>400</v>
      </c>
      <c r="I40" s="15">
        <v>50</v>
      </c>
      <c r="J40" s="15">
        <v>1.1000000000000001</v>
      </c>
      <c r="K40" s="15">
        <v>2</v>
      </c>
      <c r="L40" s="15">
        <v>150</v>
      </c>
      <c r="M40" s="15" t="s">
        <v>9484</v>
      </c>
      <c r="N40" s="15" t="s">
        <v>910</v>
      </c>
    </row>
    <row r="41" spans="1:14" ht="14.5">
      <c r="A41" s="3" t="s">
        <v>1138</v>
      </c>
      <c r="B41" s="15" t="s">
        <v>1</v>
      </c>
      <c r="C41" s="15" t="s">
        <v>1123</v>
      </c>
      <c r="D41" s="15" t="s">
        <v>9936</v>
      </c>
      <c r="E41" s="15" t="s">
        <v>1619</v>
      </c>
      <c r="F41" s="15"/>
      <c r="G41" s="15">
        <v>1.5</v>
      </c>
      <c r="H41" s="15">
        <v>600</v>
      </c>
      <c r="I41" s="15">
        <v>50</v>
      </c>
      <c r="J41" s="15">
        <v>1.1000000000000001</v>
      </c>
      <c r="K41" s="15">
        <v>2</v>
      </c>
      <c r="L41" s="15">
        <v>150</v>
      </c>
      <c r="M41" s="15" t="s">
        <v>9484</v>
      </c>
      <c r="N41" s="15" t="s">
        <v>3</v>
      </c>
    </row>
    <row r="42" spans="1:14" ht="14.5">
      <c r="A42" s="3" t="s">
        <v>1139</v>
      </c>
      <c r="B42" s="15" t="s">
        <v>1</v>
      </c>
      <c r="C42" s="15" t="s">
        <v>1123</v>
      </c>
      <c r="D42" s="15" t="s">
        <v>9936</v>
      </c>
      <c r="E42" s="15" t="s">
        <v>1619</v>
      </c>
      <c r="F42" s="15"/>
      <c r="G42" s="15">
        <v>1.5</v>
      </c>
      <c r="H42" s="15">
        <v>600</v>
      </c>
      <c r="I42" s="15">
        <v>50</v>
      </c>
      <c r="J42" s="15">
        <v>1.1000000000000001</v>
      </c>
      <c r="K42" s="15">
        <v>2</v>
      </c>
      <c r="L42" s="15">
        <v>150</v>
      </c>
      <c r="M42" s="15" t="s">
        <v>9484</v>
      </c>
      <c r="N42" s="15" t="s">
        <v>910</v>
      </c>
    </row>
    <row r="43" spans="1:14" ht="14.5">
      <c r="A43" s="3" t="s">
        <v>1140</v>
      </c>
      <c r="B43" s="15" t="s">
        <v>1</v>
      </c>
      <c r="C43" s="15" t="s">
        <v>1123</v>
      </c>
      <c r="D43" s="15" t="s">
        <v>9936</v>
      </c>
      <c r="E43" s="15" t="s">
        <v>1619</v>
      </c>
      <c r="F43" s="15"/>
      <c r="G43" s="15">
        <v>1.5</v>
      </c>
      <c r="H43" s="15">
        <v>800</v>
      </c>
      <c r="I43" s="15">
        <v>50</v>
      </c>
      <c r="J43" s="15">
        <v>1.1000000000000001</v>
      </c>
      <c r="K43" s="15">
        <v>2</v>
      </c>
      <c r="L43" s="15">
        <v>150</v>
      </c>
      <c r="M43" s="15" t="s">
        <v>9484</v>
      </c>
      <c r="N43" s="15" t="s">
        <v>3</v>
      </c>
    </row>
    <row r="44" spans="1:14" ht="14.5">
      <c r="A44" s="3" t="s">
        <v>1141</v>
      </c>
      <c r="B44" s="15" t="s">
        <v>1</v>
      </c>
      <c r="C44" s="15" t="s">
        <v>1123</v>
      </c>
      <c r="D44" s="15" t="s">
        <v>9936</v>
      </c>
      <c r="E44" s="15" t="s">
        <v>1619</v>
      </c>
      <c r="F44" s="15"/>
      <c r="G44" s="15">
        <v>1.5</v>
      </c>
      <c r="H44" s="15">
        <v>800</v>
      </c>
      <c r="I44" s="15">
        <v>50</v>
      </c>
      <c r="J44" s="15">
        <v>1.1000000000000001</v>
      </c>
      <c r="K44" s="15">
        <v>2</v>
      </c>
      <c r="L44" s="15">
        <v>150</v>
      </c>
      <c r="M44" s="15" t="s">
        <v>9484</v>
      </c>
      <c r="N44" s="15" t="s">
        <v>910</v>
      </c>
    </row>
    <row r="45" spans="1:14" ht="14.5">
      <c r="A45" s="3" t="s">
        <v>1142</v>
      </c>
      <c r="B45" s="15" t="s">
        <v>1</v>
      </c>
      <c r="C45" s="15" t="s">
        <v>1123</v>
      </c>
      <c r="D45" s="15" t="s">
        <v>9936</v>
      </c>
      <c r="E45" s="15" t="s">
        <v>1619</v>
      </c>
      <c r="F45" s="15"/>
      <c r="G45" s="15">
        <v>1.5</v>
      </c>
      <c r="H45" s="15">
        <v>1000</v>
      </c>
      <c r="I45" s="15">
        <v>50</v>
      </c>
      <c r="J45" s="15">
        <v>1.1000000000000001</v>
      </c>
      <c r="K45" s="15">
        <v>2</v>
      </c>
      <c r="L45" s="15">
        <v>150</v>
      </c>
      <c r="M45" s="15" t="s">
        <v>9484</v>
      </c>
      <c r="N45" s="15" t="s">
        <v>3</v>
      </c>
    </row>
    <row r="46" spans="1:14" ht="14.5">
      <c r="A46" s="3" t="s">
        <v>1143</v>
      </c>
      <c r="B46" s="15" t="s">
        <v>1</v>
      </c>
      <c r="C46" s="15" t="s">
        <v>1123</v>
      </c>
      <c r="D46" s="15" t="s">
        <v>9936</v>
      </c>
      <c r="E46" s="15" t="s">
        <v>1619</v>
      </c>
      <c r="F46" s="15"/>
      <c r="G46" s="15">
        <v>1.5</v>
      </c>
      <c r="H46" s="15">
        <v>1000</v>
      </c>
      <c r="I46" s="15">
        <v>50</v>
      </c>
      <c r="J46" s="15">
        <v>1.1000000000000001</v>
      </c>
      <c r="K46" s="15">
        <v>2</v>
      </c>
      <c r="L46" s="15">
        <v>150</v>
      </c>
      <c r="M46" s="15" t="s">
        <v>9484</v>
      </c>
      <c r="N46" s="15" t="s">
        <v>910</v>
      </c>
    </row>
    <row r="47" spans="1:14" ht="14.5">
      <c r="A47" s="3" t="s">
        <v>1144</v>
      </c>
      <c r="B47" s="15" t="s">
        <v>1</v>
      </c>
      <c r="C47" s="15" t="s">
        <v>1123</v>
      </c>
      <c r="D47" s="15" t="s">
        <v>9936</v>
      </c>
      <c r="E47" s="15" t="s">
        <v>1619</v>
      </c>
      <c r="F47" s="15"/>
      <c r="G47" s="15">
        <v>1.5</v>
      </c>
      <c r="H47" s="15">
        <v>1200</v>
      </c>
      <c r="I47" s="15">
        <v>50</v>
      </c>
      <c r="J47" s="15">
        <v>1.25</v>
      </c>
      <c r="K47" s="15">
        <v>2</v>
      </c>
      <c r="L47" s="15">
        <v>150</v>
      </c>
      <c r="M47" s="15" t="s">
        <v>9484</v>
      </c>
      <c r="N47" s="15" t="s">
        <v>3</v>
      </c>
    </row>
    <row r="48" spans="1:14" ht="14.5">
      <c r="A48" s="3" t="s">
        <v>1145</v>
      </c>
      <c r="B48" s="15" t="s">
        <v>1</v>
      </c>
      <c r="C48" s="15" t="s">
        <v>1123</v>
      </c>
      <c r="D48" s="15" t="s">
        <v>9936</v>
      </c>
      <c r="E48" s="15" t="s">
        <v>1619</v>
      </c>
      <c r="F48" s="15"/>
      <c r="G48" s="15">
        <v>1.5</v>
      </c>
      <c r="H48" s="15">
        <v>1400</v>
      </c>
      <c r="I48" s="15">
        <v>50</v>
      </c>
      <c r="J48" s="15">
        <v>1.25</v>
      </c>
      <c r="K48" s="15">
        <v>2</v>
      </c>
      <c r="L48" s="15">
        <v>150</v>
      </c>
      <c r="M48" s="15" t="s">
        <v>9484</v>
      </c>
      <c r="N48" s="15" t="s">
        <v>3</v>
      </c>
    </row>
    <row r="49" spans="1:14" ht="14.5">
      <c r="A49" s="3" t="s">
        <v>1146</v>
      </c>
      <c r="B49" s="15" t="s">
        <v>1</v>
      </c>
      <c r="C49" s="15" t="s">
        <v>1123</v>
      </c>
      <c r="D49" s="15" t="s">
        <v>9936</v>
      </c>
      <c r="E49" s="15" t="s">
        <v>1619</v>
      </c>
      <c r="F49" s="15"/>
      <c r="G49" s="15">
        <v>2</v>
      </c>
      <c r="H49" s="15">
        <v>50</v>
      </c>
      <c r="I49" s="15">
        <v>50</v>
      </c>
      <c r="J49" s="15">
        <v>1.1499999999999999</v>
      </c>
      <c r="K49" s="15">
        <v>2</v>
      </c>
      <c r="L49" s="15">
        <v>150</v>
      </c>
      <c r="M49" s="15" t="s">
        <v>9484</v>
      </c>
      <c r="N49" s="15" t="s">
        <v>3</v>
      </c>
    </row>
    <row r="50" spans="1:14" ht="14.5">
      <c r="A50" s="3" t="s">
        <v>1147</v>
      </c>
      <c r="B50" s="15" t="s">
        <v>1</v>
      </c>
      <c r="C50" s="15" t="s">
        <v>1123</v>
      </c>
      <c r="D50" s="15" t="s">
        <v>9936</v>
      </c>
      <c r="E50" s="15" t="s">
        <v>1619</v>
      </c>
      <c r="F50" s="15"/>
      <c r="G50" s="15">
        <v>2</v>
      </c>
      <c r="H50" s="15">
        <v>100</v>
      </c>
      <c r="I50" s="15">
        <v>50</v>
      </c>
      <c r="J50" s="15">
        <v>1.1499999999999999</v>
      </c>
      <c r="K50" s="15">
        <v>2</v>
      </c>
      <c r="L50" s="15">
        <v>150</v>
      </c>
      <c r="M50" s="15" t="s">
        <v>9484</v>
      </c>
      <c r="N50" s="15" t="s">
        <v>3</v>
      </c>
    </row>
    <row r="51" spans="1:14" ht="14.5">
      <c r="A51" s="3" t="s">
        <v>1148</v>
      </c>
      <c r="B51" s="15" t="s">
        <v>1</v>
      </c>
      <c r="C51" s="15" t="s">
        <v>1123</v>
      </c>
      <c r="D51" s="15" t="s">
        <v>9936</v>
      </c>
      <c r="E51" s="15" t="s">
        <v>1619</v>
      </c>
      <c r="F51" s="15"/>
      <c r="G51" s="15">
        <v>2</v>
      </c>
      <c r="H51" s="15">
        <v>200</v>
      </c>
      <c r="I51" s="15">
        <v>50</v>
      </c>
      <c r="J51" s="15">
        <v>1.1499999999999999</v>
      </c>
      <c r="K51" s="15">
        <v>2</v>
      </c>
      <c r="L51" s="15">
        <v>150</v>
      </c>
      <c r="M51" s="15" t="s">
        <v>9484</v>
      </c>
      <c r="N51" s="15" t="s">
        <v>3</v>
      </c>
    </row>
    <row r="52" spans="1:14" ht="14.5">
      <c r="A52" s="3" t="s">
        <v>1149</v>
      </c>
      <c r="B52" s="15" t="s">
        <v>1</v>
      </c>
      <c r="C52" s="15" t="s">
        <v>1123</v>
      </c>
      <c r="D52" s="15" t="s">
        <v>9936</v>
      </c>
      <c r="E52" s="15" t="s">
        <v>1619</v>
      </c>
      <c r="F52" s="15"/>
      <c r="G52" s="15">
        <v>2</v>
      </c>
      <c r="H52" s="15">
        <v>400</v>
      </c>
      <c r="I52" s="15">
        <v>50</v>
      </c>
      <c r="J52" s="15">
        <v>1.1499999999999999</v>
      </c>
      <c r="K52" s="15">
        <v>2</v>
      </c>
      <c r="L52" s="15">
        <v>150</v>
      </c>
      <c r="M52" s="15" t="s">
        <v>9484</v>
      </c>
      <c r="N52" s="15" t="s">
        <v>3</v>
      </c>
    </row>
    <row r="53" spans="1:14" ht="14.5">
      <c r="A53" s="3" t="s">
        <v>1150</v>
      </c>
      <c r="B53" s="15" t="s">
        <v>1</v>
      </c>
      <c r="C53" s="15" t="s">
        <v>1123</v>
      </c>
      <c r="D53" s="15" t="s">
        <v>9936</v>
      </c>
      <c r="E53" s="15" t="s">
        <v>1619</v>
      </c>
      <c r="F53" s="15"/>
      <c r="G53" s="15">
        <v>2</v>
      </c>
      <c r="H53" s="15">
        <v>400</v>
      </c>
      <c r="I53" s="15">
        <v>50</v>
      </c>
      <c r="J53" s="15">
        <v>1.1499999999999999</v>
      </c>
      <c r="K53" s="15">
        <v>2</v>
      </c>
      <c r="L53" s="15">
        <v>150</v>
      </c>
      <c r="M53" s="15" t="s">
        <v>9484</v>
      </c>
      <c r="N53" s="15" t="s">
        <v>910</v>
      </c>
    </row>
    <row r="54" spans="1:14" ht="14.5">
      <c r="A54" s="3" t="s">
        <v>1151</v>
      </c>
      <c r="B54" s="15" t="s">
        <v>1</v>
      </c>
      <c r="C54" s="15" t="s">
        <v>1123</v>
      </c>
      <c r="D54" s="15" t="s">
        <v>9936</v>
      </c>
      <c r="E54" s="15" t="s">
        <v>1619</v>
      </c>
      <c r="F54" s="15"/>
      <c r="G54" s="15">
        <v>2</v>
      </c>
      <c r="H54" s="15">
        <v>600</v>
      </c>
      <c r="I54" s="15">
        <v>50</v>
      </c>
      <c r="J54" s="15">
        <v>1.1499999999999999</v>
      </c>
      <c r="K54" s="15">
        <v>2</v>
      </c>
      <c r="L54" s="15">
        <v>150</v>
      </c>
      <c r="M54" s="15" t="s">
        <v>9484</v>
      </c>
      <c r="N54" s="15" t="s">
        <v>3</v>
      </c>
    </row>
    <row r="55" spans="1:14" ht="14.5">
      <c r="A55" s="3" t="s">
        <v>1152</v>
      </c>
      <c r="B55" s="15" t="s">
        <v>1</v>
      </c>
      <c r="C55" s="15" t="s">
        <v>1123</v>
      </c>
      <c r="D55" s="15" t="s">
        <v>9936</v>
      </c>
      <c r="E55" s="15" t="s">
        <v>1619</v>
      </c>
      <c r="F55" s="15"/>
      <c r="G55" s="15">
        <v>2</v>
      </c>
      <c r="H55" s="15">
        <v>600</v>
      </c>
      <c r="I55" s="15">
        <v>50</v>
      </c>
      <c r="J55" s="15">
        <v>1.1499999999999999</v>
      </c>
      <c r="K55" s="15">
        <v>2</v>
      </c>
      <c r="L55" s="15">
        <v>150</v>
      </c>
      <c r="M55" s="15" t="s">
        <v>9484</v>
      </c>
      <c r="N55" s="15" t="s">
        <v>910</v>
      </c>
    </row>
    <row r="56" spans="1:14" ht="14.5">
      <c r="A56" s="3" t="s">
        <v>1153</v>
      </c>
      <c r="B56" s="15" t="s">
        <v>1</v>
      </c>
      <c r="C56" s="15" t="s">
        <v>1123</v>
      </c>
      <c r="D56" s="15" t="s">
        <v>9936</v>
      </c>
      <c r="E56" s="15" t="s">
        <v>1619</v>
      </c>
      <c r="F56" s="15"/>
      <c r="G56" s="15">
        <v>2</v>
      </c>
      <c r="H56" s="15">
        <v>800</v>
      </c>
      <c r="I56" s="15">
        <v>50</v>
      </c>
      <c r="J56" s="15">
        <v>1.1499999999999999</v>
      </c>
      <c r="K56" s="15">
        <v>2</v>
      </c>
      <c r="L56" s="15">
        <v>150</v>
      </c>
      <c r="M56" s="15" t="s">
        <v>9484</v>
      </c>
      <c r="N56" s="15" t="s">
        <v>3</v>
      </c>
    </row>
    <row r="57" spans="1:14" ht="14.5">
      <c r="A57" s="3" t="s">
        <v>1154</v>
      </c>
      <c r="B57" s="15" t="s">
        <v>1</v>
      </c>
      <c r="C57" s="15" t="s">
        <v>1123</v>
      </c>
      <c r="D57" s="15" t="s">
        <v>9936</v>
      </c>
      <c r="E57" s="15" t="s">
        <v>1619</v>
      </c>
      <c r="F57" s="15"/>
      <c r="G57" s="15">
        <v>2</v>
      </c>
      <c r="H57" s="15">
        <v>800</v>
      </c>
      <c r="I57" s="15">
        <v>50</v>
      </c>
      <c r="J57" s="15">
        <v>1.1499999999999999</v>
      </c>
      <c r="K57" s="15">
        <v>2</v>
      </c>
      <c r="L57" s="15">
        <v>150</v>
      </c>
      <c r="M57" s="15" t="s">
        <v>9484</v>
      </c>
      <c r="N57" s="15" t="s">
        <v>910</v>
      </c>
    </row>
    <row r="58" spans="1:14" ht="14.5">
      <c r="A58" s="3" t="s">
        <v>1155</v>
      </c>
      <c r="B58" s="15" t="s">
        <v>1</v>
      </c>
      <c r="C58" s="15" t="s">
        <v>1123</v>
      </c>
      <c r="D58" s="15" t="s">
        <v>9936</v>
      </c>
      <c r="E58" s="15" t="s">
        <v>1619</v>
      </c>
      <c r="F58" s="15"/>
      <c r="G58" s="15">
        <v>2</v>
      </c>
      <c r="H58" s="15">
        <v>1000</v>
      </c>
      <c r="I58" s="15">
        <v>50</v>
      </c>
      <c r="J58" s="15">
        <v>1.1499999999999999</v>
      </c>
      <c r="K58" s="15">
        <v>2</v>
      </c>
      <c r="L58" s="15">
        <v>150</v>
      </c>
      <c r="M58" s="15" t="s">
        <v>9484</v>
      </c>
      <c r="N58" s="15" t="s">
        <v>3</v>
      </c>
    </row>
    <row r="59" spans="1:14" ht="14.5">
      <c r="A59" s="3" t="s">
        <v>1156</v>
      </c>
      <c r="B59" s="15" t="s">
        <v>1</v>
      </c>
      <c r="C59" s="15" t="s">
        <v>1123</v>
      </c>
      <c r="D59" s="15" t="s">
        <v>9936</v>
      </c>
      <c r="E59" s="15" t="s">
        <v>1619</v>
      </c>
      <c r="F59" s="15"/>
      <c r="G59" s="15">
        <v>2</v>
      </c>
      <c r="H59" s="15">
        <v>1000</v>
      </c>
      <c r="I59" s="15">
        <v>50</v>
      </c>
      <c r="J59" s="15">
        <v>1.1499999999999999</v>
      </c>
      <c r="K59" s="15">
        <v>2</v>
      </c>
      <c r="L59" s="15">
        <v>150</v>
      </c>
      <c r="M59" s="15" t="s">
        <v>9484</v>
      </c>
      <c r="N59" s="15" t="s">
        <v>910</v>
      </c>
    </row>
    <row r="60" spans="1:14" ht="14.5">
      <c r="A60" s="3" t="s">
        <v>1157</v>
      </c>
      <c r="B60" s="15" t="s">
        <v>1</v>
      </c>
      <c r="C60" s="15" t="s">
        <v>1123</v>
      </c>
      <c r="D60" s="15" t="s">
        <v>9936</v>
      </c>
      <c r="E60" s="15" t="s">
        <v>1619</v>
      </c>
      <c r="F60" s="15"/>
      <c r="G60" s="15">
        <v>2</v>
      </c>
      <c r="H60" s="15">
        <v>1200</v>
      </c>
      <c r="I60" s="15">
        <v>50</v>
      </c>
      <c r="J60" s="15">
        <v>1.3</v>
      </c>
      <c r="K60" s="15">
        <v>2</v>
      </c>
      <c r="L60" s="15">
        <v>150</v>
      </c>
      <c r="M60" s="15" t="s">
        <v>9484</v>
      </c>
      <c r="N60" s="15" t="s">
        <v>3</v>
      </c>
    </row>
    <row r="61" spans="1:14" ht="14.5">
      <c r="A61" s="3" t="s">
        <v>1158</v>
      </c>
      <c r="B61" s="15" t="s">
        <v>1</v>
      </c>
      <c r="C61" s="15" t="s">
        <v>1123</v>
      </c>
      <c r="D61" s="15" t="s">
        <v>9936</v>
      </c>
      <c r="E61" s="15" t="s">
        <v>1619</v>
      </c>
      <c r="F61" s="15"/>
      <c r="G61" s="15">
        <v>2</v>
      </c>
      <c r="H61" s="15">
        <v>1400</v>
      </c>
      <c r="I61" s="15">
        <v>50</v>
      </c>
      <c r="J61" s="15">
        <v>1.3</v>
      </c>
      <c r="K61" s="15">
        <v>2</v>
      </c>
      <c r="L61" s="15">
        <v>150</v>
      </c>
      <c r="M61" s="15" t="s">
        <v>9484</v>
      </c>
      <c r="N61" s="15" t="s">
        <v>3</v>
      </c>
    </row>
    <row r="62" spans="1:14" ht="14.5">
      <c r="A62" s="3" t="s">
        <v>1159</v>
      </c>
      <c r="B62" s="15" t="s">
        <v>1</v>
      </c>
      <c r="C62" s="15" t="s">
        <v>1160</v>
      </c>
      <c r="D62" s="15" t="s">
        <v>9936</v>
      </c>
      <c r="E62" s="15" t="s">
        <v>1619</v>
      </c>
      <c r="F62" s="15"/>
      <c r="G62" s="15">
        <v>1</v>
      </c>
      <c r="H62" s="15">
        <v>50</v>
      </c>
      <c r="I62" s="15">
        <v>40</v>
      </c>
      <c r="J62" s="15">
        <v>1.1000000000000001</v>
      </c>
      <c r="K62" s="15">
        <v>2</v>
      </c>
      <c r="L62" s="15">
        <v>150</v>
      </c>
      <c r="M62" s="15">
        <v>1</v>
      </c>
      <c r="N62" s="15" t="s">
        <v>3</v>
      </c>
    </row>
    <row r="63" spans="1:14" ht="14.5">
      <c r="A63" s="3" t="s">
        <v>1161</v>
      </c>
      <c r="B63" s="15" t="s">
        <v>1</v>
      </c>
      <c r="C63" s="15" t="s">
        <v>1160</v>
      </c>
      <c r="D63" s="15" t="s">
        <v>9936</v>
      </c>
      <c r="E63" s="15" t="s">
        <v>1619</v>
      </c>
      <c r="F63" s="15"/>
      <c r="G63" s="15">
        <v>1</v>
      </c>
      <c r="H63" s="15">
        <v>100</v>
      </c>
      <c r="I63" s="15">
        <v>40</v>
      </c>
      <c r="J63" s="15">
        <v>1.1000000000000001</v>
      </c>
      <c r="K63" s="15">
        <v>2</v>
      </c>
      <c r="L63" s="15">
        <v>150</v>
      </c>
      <c r="M63" s="15">
        <v>1</v>
      </c>
      <c r="N63" s="15" t="s">
        <v>3</v>
      </c>
    </row>
    <row r="64" spans="1:14" ht="14.5">
      <c r="A64" s="3" t="s">
        <v>1162</v>
      </c>
      <c r="B64" s="15" t="s">
        <v>1</v>
      </c>
      <c r="C64" s="15" t="s">
        <v>1160</v>
      </c>
      <c r="D64" s="15" t="s">
        <v>9936</v>
      </c>
      <c r="E64" s="15" t="s">
        <v>1619</v>
      </c>
      <c r="F64" s="15"/>
      <c r="G64" s="15">
        <v>1</v>
      </c>
      <c r="H64" s="15">
        <v>200</v>
      </c>
      <c r="I64" s="15">
        <v>40</v>
      </c>
      <c r="J64" s="15">
        <v>1.1000000000000001</v>
      </c>
      <c r="K64" s="15">
        <v>2</v>
      </c>
      <c r="L64" s="15">
        <v>150</v>
      </c>
      <c r="M64" s="15">
        <v>1</v>
      </c>
      <c r="N64" s="15" t="s">
        <v>3</v>
      </c>
    </row>
    <row r="65" spans="1:14" ht="14.5">
      <c r="A65" s="3" t="s">
        <v>1163</v>
      </c>
      <c r="B65" s="15" t="s">
        <v>1</v>
      </c>
      <c r="C65" s="15" t="s">
        <v>1160</v>
      </c>
      <c r="D65" s="15" t="s">
        <v>9936</v>
      </c>
      <c r="E65" s="15" t="s">
        <v>1619</v>
      </c>
      <c r="F65" s="15"/>
      <c r="G65" s="15">
        <v>1</v>
      </c>
      <c r="H65" s="15">
        <v>400</v>
      </c>
      <c r="I65" s="15">
        <v>40</v>
      </c>
      <c r="J65" s="15">
        <v>1.1000000000000001</v>
      </c>
      <c r="K65" s="15">
        <v>2</v>
      </c>
      <c r="L65" s="15">
        <v>150</v>
      </c>
      <c r="M65" s="15">
        <v>1</v>
      </c>
      <c r="N65" s="15" t="s">
        <v>3</v>
      </c>
    </row>
    <row r="66" spans="1:14" ht="14.5">
      <c r="A66" s="3" t="s">
        <v>1164</v>
      </c>
      <c r="B66" s="15" t="s">
        <v>1</v>
      </c>
      <c r="C66" s="15" t="s">
        <v>1160</v>
      </c>
      <c r="D66" s="15" t="s">
        <v>9936</v>
      </c>
      <c r="E66" s="15" t="s">
        <v>1619</v>
      </c>
      <c r="F66" s="15"/>
      <c r="G66" s="15">
        <v>1</v>
      </c>
      <c r="H66" s="15">
        <v>400</v>
      </c>
      <c r="I66" s="15">
        <v>40</v>
      </c>
      <c r="J66" s="15">
        <v>1.1000000000000001</v>
      </c>
      <c r="K66" s="15">
        <v>2</v>
      </c>
      <c r="L66" s="15">
        <v>150</v>
      </c>
      <c r="M66" s="15">
        <v>1</v>
      </c>
      <c r="N66" s="15" t="s">
        <v>910</v>
      </c>
    </row>
    <row r="67" spans="1:14" ht="14.5">
      <c r="A67" s="3" t="s">
        <v>1165</v>
      </c>
      <c r="B67" s="15" t="s">
        <v>1</v>
      </c>
      <c r="C67" s="15" t="s">
        <v>1160</v>
      </c>
      <c r="D67" s="15" t="s">
        <v>9936</v>
      </c>
      <c r="E67" s="15" t="s">
        <v>1619</v>
      </c>
      <c r="F67" s="15"/>
      <c r="G67" s="15">
        <v>1</v>
      </c>
      <c r="H67" s="15">
        <v>600</v>
      </c>
      <c r="I67" s="15">
        <v>40</v>
      </c>
      <c r="J67" s="15">
        <v>1.1000000000000001</v>
      </c>
      <c r="K67" s="15">
        <v>2</v>
      </c>
      <c r="L67" s="15">
        <v>150</v>
      </c>
      <c r="M67" s="15">
        <v>1</v>
      </c>
      <c r="N67" s="15" t="s">
        <v>3</v>
      </c>
    </row>
    <row r="68" spans="1:14" ht="14.5">
      <c r="A68" s="3" t="s">
        <v>1166</v>
      </c>
      <c r="B68" s="15" t="s">
        <v>1</v>
      </c>
      <c r="C68" s="15" t="s">
        <v>1160</v>
      </c>
      <c r="D68" s="15" t="s">
        <v>9936</v>
      </c>
      <c r="E68" s="15" t="s">
        <v>1619</v>
      </c>
      <c r="F68" s="15"/>
      <c r="G68" s="15">
        <v>1</v>
      </c>
      <c r="H68" s="15">
        <v>600</v>
      </c>
      <c r="I68" s="15">
        <v>40</v>
      </c>
      <c r="J68" s="15">
        <v>1.1000000000000001</v>
      </c>
      <c r="K68" s="15">
        <v>2</v>
      </c>
      <c r="L68" s="15">
        <v>150</v>
      </c>
      <c r="M68" s="15">
        <v>1</v>
      </c>
      <c r="N68" s="15" t="s">
        <v>910</v>
      </c>
    </row>
    <row r="69" spans="1:14" ht="14.5">
      <c r="A69" s="3" t="s">
        <v>1167</v>
      </c>
      <c r="B69" s="15" t="s">
        <v>1</v>
      </c>
      <c r="C69" s="15" t="s">
        <v>1160</v>
      </c>
      <c r="D69" s="15" t="s">
        <v>9936</v>
      </c>
      <c r="E69" s="15" t="s">
        <v>1619</v>
      </c>
      <c r="F69" s="15"/>
      <c r="G69" s="15">
        <v>1</v>
      </c>
      <c r="H69" s="15">
        <v>800</v>
      </c>
      <c r="I69" s="15">
        <v>30</v>
      </c>
      <c r="J69" s="15">
        <v>1.1000000000000001</v>
      </c>
      <c r="K69" s="15">
        <v>2</v>
      </c>
      <c r="L69" s="15">
        <v>150</v>
      </c>
      <c r="M69" s="15">
        <v>1</v>
      </c>
      <c r="N69" s="15" t="s">
        <v>3</v>
      </c>
    </row>
    <row r="70" spans="1:14" ht="14.5">
      <c r="A70" s="3" t="s">
        <v>1168</v>
      </c>
      <c r="B70" s="15" t="s">
        <v>1</v>
      </c>
      <c r="C70" s="15" t="s">
        <v>1160</v>
      </c>
      <c r="D70" s="15" t="s">
        <v>9936</v>
      </c>
      <c r="E70" s="15" t="s">
        <v>1619</v>
      </c>
      <c r="F70" s="15"/>
      <c r="G70" s="15">
        <v>1</v>
      </c>
      <c r="H70" s="15">
        <v>800</v>
      </c>
      <c r="I70" s="15">
        <v>30</v>
      </c>
      <c r="J70" s="15">
        <v>1.1000000000000001</v>
      </c>
      <c r="K70" s="15">
        <v>2</v>
      </c>
      <c r="L70" s="15">
        <v>150</v>
      </c>
      <c r="M70" s="15">
        <v>1</v>
      </c>
      <c r="N70" s="15" t="s">
        <v>910</v>
      </c>
    </row>
    <row r="71" spans="1:14" ht="14.5">
      <c r="A71" s="3" t="s">
        <v>1169</v>
      </c>
      <c r="B71" s="15" t="s">
        <v>1</v>
      </c>
      <c r="C71" s="15" t="s">
        <v>1160</v>
      </c>
      <c r="D71" s="15" t="s">
        <v>9936</v>
      </c>
      <c r="E71" s="15" t="s">
        <v>1619</v>
      </c>
      <c r="F71" s="15"/>
      <c r="G71" s="15">
        <v>1</v>
      </c>
      <c r="H71" s="15">
        <v>1000</v>
      </c>
      <c r="I71" s="15">
        <v>30</v>
      </c>
      <c r="J71" s="15">
        <v>1.1000000000000001</v>
      </c>
      <c r="K71" s="15">
        <v>2</v>
      </c>
      <c r="L71" s="15">
        <v>150</v>
      </c>
      <c r="M71" s="15">
        <v>1</v>
      </c>
      <c r="N71" s="15" t="s">
        <v>3</v>
      </c>
    </row>
    <row r="72" spans="1:14" ht="14.5">
      <c r="A72" s="3" t="s">
        <v>1170</v>
      </c>
      <c r="B72" s="15" t="s">
        <v>1</v>
      </c>
      <c r="C72" s="15" t="s">
        <v>1160</v>
      </c>
      <c r="D72" s="15" t="s">
        <v>9936</v>
      </c>
      <c r="E72" s="15" t="s">
        <v>1619</v>
      </c>
      <c r="F72" s="15"/>
      <c r="G72" s="15">
        <v>1</v>
      </c>
      <c r="H72" s="15">
        <v>1000</v>
      </c>
      <c r="I72" s="15">
        <v>30</v>
      </c>
      <c r="J72" s="15">
        <v>1.1000000000000001</v>
      </c>
      <c r="K72" s="15">
        <v>2</v>
      </c>
      <c r="L72" s="15">
        <v>150</v>
      </c>
      <c r="M72" s="15">
        <v>1</v>
      </c>
      <c r="N72" s="15" t="s">
        <v>910</v>
      </c>
    </row>
    <row r="73" spans="1:14" ht="14.5">
      <c r="A73" s="3" t="s">
        <v>1171</v>
      </c>
      <c r="B73" s="15" t="s">
        <v>1</v>
      </c>
      <c r="C73" s="15" t="s">
        <v>1160</v>
      </c>
      <c r="D73" s="15" t="s">
        <v>9936</v>
      </c>
      <c r="E73" s="15" t="s">
        <v>1619</v>
      </c>
      <c r="F73" s="15"/>
      <c r="G73" s="15">
        <v>1.5</v>
      </c>
      <c r="H73" s="15">
        <v>50</v>
      </c>
      <c r="I73" s="15">
        <v>50</v>
      </c>
      <c r="J73" s="15">
        <v>1.1000000000000001</v>
      </c>
      <c r="K73" s="15">
        <v>2</v>
      </c>
      <c r="L73" s="15">
        <v>150</v>
      </c>
      <c r="M73" s="15">
        <v>1</v>
      </c>
      <c r="N73" s="15" t="s">
        <v>3</v>
      </c>
    </row>
    <row r="74" spans="1:14" ht="14.5">
      <c r="A74" s="3" t="s">
        <v>1172</v>
      </c>
      <c r="B74" s="15" t="s">
        <v>1</v>
      </c>
      <c r="C74" s="15" t="s">
        <v>1160</v>
      </c>
      <c r="D74" s="15" t="s">
        <v>9936</v>
      </c>
      <c r="E74" s="15" t="s">
        <v>1619</v>
      </c>
      <c r="F74" s="15"/>
      <c r="G74" s="15">
        <v>1.5</v>
      </c>
      <c r="H74" s="15">
        <v>100</v>
      </c>
      <c r="I74" s="15">
        <v>50</v>
      </c>
      <c r="J74" s="15">
        <v>1.1000000000000001</v>
      </c>
      <c r="K74" s="15">
        <v>2</v>
      </c>
      <c r="L74" s="15">
        <v>150</v>
      </c>
      <c r="M74" s="15">
        <v>1</v>
      </c>
      <c r="N74" s="15" t="s">
        <v>3</v>
      </c>
    </row>
    <row r="75" spans="1:14" ht="14.5">
      <c r="A75" s="3" t="s">
        <v>1173</v>
      </c>
      <c r="B75" s="15" t="s">
        <v>1</v>
      </c>
      <c r="C75" s="15" t="s">
        <v>1160</v>
      </c>
      <c r="D75" s="15" t="s">
        <v>9936</v>
      </c>
      <c r="E75" s="15" t="s">
        <v>1619</v>
      </c>
      <c r="F75" s="15"/>
      <c r="G75" s="15">
        <v>1.5</v>
      </c>
      <c r="H75" s="15">
        <v>200</v>
      </c>
      <c r="I75" s="15">
        <v>50</v>
      </c>
      <c r="J75" s="15">
        <v>1.1000000000000001</v>
      </c>
      <c r="K75" s="15">
        <v>2</v>
      </c>
      <c r="L75" s="15">
        <v>150</v>
      </c>
      <c r="M75" s="15">
        <v>1</v>
      </c>
      <c r="N75" s="15" t="s">
        <v>3</v>
      </c>
    </row>
    <row r="76" spans="1:14" ht="14.5">
      <c r="A76" s="3" t="s">
        <v>1174</v>
      </c>
      <c r="B76" s="15" t="s">
        <v>1</v>
      </c>
      <c r="C76" s="15" t="s">
        <v>1160</v>
      </c>
      <c r="D76" s="15" t="s">
        <v>9936</v>
      </c>
      <c r="E76" s="15" t="s">
        <v>1619</v>
      </c>
      <c r="F76" s="15"/>
      <c r="G76" s="15">
        <v>1.5</v>
      </c>
      <c r="H76" s="15">
        <v>400</v>
      </c>
      <c r="I76" s="15">
        <v>50</v>
      </c>
      <c r="J76" s="15">
        <v>1.1000000000000001</v>
      </c>
      <c r="K76" s="15">
        <v>2</v>
      </c>
      <c r="L76" s="15">
        <v>150</v>
      </c>
      <c r="M76" s="15">
        <v>1</v>
      </c>
      <c r="N76" s="15" t="s">
        <v>3</v>
      </c>
    </row>
    <row r="77" spans="1:14" ht="14.5">
      <c r="A77" s="3" t="s">
        <v>1175</v>
      </c>
      <c r="B77" s="15" t="s">
        <v>1</v>
      </c>
      <c r="C77" s="15" t="s">
        <v>1160</v>
      </c>
      <c r="D77" s="15" t="s">
        <v>9936</v>
      </c>
      <c r="E77" s="15" t="s">
        <v>1619</v>
      </c>
      <c r="F77" s="15"/>
      <c r="G77" s="15">
        <v>1.5</v>
      </c>
      <c r="H77" s="15">
        <v>400</v>
      </c>
      <c r="I77" s="15">
        <v>50</v>
      </c>
      <c r="J77" s="15">
        <v>1.1000000000000001</v>
      </c>
      <c r="K77" s="15">
        <v>2</v>
      </c>
      <c r="L77" s="15">
        <v>150</v>
      </c>
      <c r="M77" s="15">
        <v>1</v>
      </c>
      <c r="N77" s="15" t="s">
        <v>910</v>
      </c>
    </row>
    <row r="78" spans="1:14" ht="14.5">
      <c r="A78" s="3" t="s">
        <v>1176</v>
      </c>
      <c r="B78" s="15" t="s">
        <v>1</v>
      </c>
      <c r="C78" s="15" t="s">
        <v>1160</v>
      </c>
      <c r="D78" s="15" t="s">
        <v>9936</v>
      </c>
      <c r="E78" s="15" t="s">
        <v>1619</v>
      </c>
      <c r="F78" s="15"/>
      <c r="G78" s="15">
        <v>1.5</v>
      </c>
      <c r="H78" s="15">
        <v>600</v>
      </c>
      <c r="I78" s="15">
        <v>50</v>
      </c>
      <c r="J78" s="15">
        <v>1.1000000000000001</v>
      </c>
      <c r="K78" s="15">
        <v>2</v>
      </c>
      <c r="L78" s="15">
        <v>150</v>
      </c>
      <c r="M78" s="15">
        <v>1</v>
      </c>
      <c r="N78" s="15" t="s">
        <v>3</v>
      </c>
    </row>
    <row r="79" spans="1:14" ht="14.5">
      <c r="A79" s="3" t="s">
        <v>1177</v>
      </c>
      <c r="B79" s="15" t="s">
        <v>1</v>
      </c>
      <c r="C79" s="15" t="s">
        <v>1160</v>
      </c>
      <c r="D79" s="15" t="s">
        <v>9936</v>
      </c>
      <c r="E79" s="15" t="s">
        <v>1619</v>
      </c>
      <c r="F79" s="15"/>
      <c r="G79" s="15">
        <v>1.5</v>
      </c>
      <c r="H79" s="15">
        <v>600</v>
      </c>
      <c r="I79" s="15">
        <v>50</v>
      </c>
      <c r="J79" s="15">
        <v>1.1000000000000001</v>
      </c>
      <c r="K79" s="15">
        <v>2</v>
      </c>
      <c r="L79" s="15">
        <v>150</v>
      </c>
      <c r="M79" s="15">
        <v>1</v>
      </c>
      <c r="N79" s="15" t="s">
        <v>910</v>
      </c>
    </row>
    <row r="80" spans="1:14" ht="14.5">
      <c r="A80" s="3" t="s">
        <v>1178</v>
      </c>
      <c r="B80" s="15" t="s">
        <v>1</v>
      </c>
      <c r="C80" s="15" t="s">
        <v>1160</v>
      </c>
      <c r="D80" s="15" t="s">
        <v>9936</v>
      </c>
      <c r="E80" s="15" t="s">
        <v>1619</v>
      </c>
      <c r="F80" s="15"/>
      <c r="G80" s="15">
        <v>1.5</v>
      </c>
      <c r="H80" s="15">
        <v>800</v>
      </c>
      <c r="I80" s="15">
        <v>50</v>
      </c>
      <c r="J80" s="15">
        <v>1.1000000000000001</v>
      </c>
      <c r="K80" s="15">
        <v>2</v>
      </c>
      <c r="L80" s="15">
        <v>150</v>
      </c>
      <c r="M80" s="15">
        <v>1</v>
      </c>
      <c r="N80" s="15" t="s">
        <v>3</v>
      </c>
    </row>
    <row r="81" spans="1:14" ht="14.5">
      <c r="A81" s="3" t="s">
        <v>1179</v>
      </c>
      <c r="B81" s="15" t="s">
        <v>1</v>
      </c>
      <c r="C81" s="15" t="s">
        <v>1160</v>
      </c>
      <c r="D81" s="15" t="s">
        <v>9936</v>
      </c>
      <c r="E81" s="15" t="s">
        <v>1619</v>
      </c>
      <c r="F81" s="15"/>
      <c r="G81" s="15">
        <v>1.5</v>
      </c>
      <c r="H81" s="15">
        <v>800</v>
      </c>
      <c r="I81" s="15">
        <v>50</v>
      </c>
      <c r="J81" s="15">
        <v>1.1000000000000001</v>
      </c>
      <c r="K81" s="15">
        <v>2</v>
      </c>
      <c r="L81" s="15">
        <v>150</v>
      </c>
      <c r="M81" s="15">
        <v>1</v>
      </c>
      <c r="N81" s="15" t="s">
        <v>910</v>
      </c>
    </row>
    <row r="82" spans="1:14" ht="14.5">
      <c r="A82" s="3" t="s">
        <v>1180</v>
      </c>
      <c r="B82" s="15" t="s">
        <v>1</v>
      </c>
      <c r="C82" s="15" t="s">
        <v>1160</v>
      </c>
      <c r="D82" s="15" t="s">
        <v>9936</v>
      </c>
      <c r="E82" s="15" t="s">
        <v>1619</v>
      </c>
      <c r="F82" s="15"/>
      <c r="G82" s="15">
        <v>1.5</v>
      </c>
      <c r="H82" s="15">
        <v>1000</v>
      </c>
      <c r="I82" s="15">
        <v>50</v>
      </c>
      <c r="J82" s="15">
        <v>1.1000000000000001</v>
      </c>
      <c r="K82" s="15">
        <v>2</v>
      </c>
      <c r="L82" s="15">
        <v>150</v>
      </c>
      <c r="M82" s="15">
        <v>1</v>
      </c>
      <c r="N82" s="15" t="s">
        <v>3</v>
      </c>
    </row>
    <row r="83" spans="1:14" ht="14.5">
      <c r="A83" s="3" t="s">
        <v>1181</v>
      </c>
      <c r="B83" s="15" t="s">
        <v>1</v>
      </c>
      <c r="C83" s="15" t="s">
        <v>1160</v>
      </c>
      <c r="D83" s="15" t="s">
        <v>9936</v>
      </c>
      <c r="E83" s="15" t="s">
        <v>1619</v>
      </c>
      <c r="F83" s="15"/>
      <c r="G83" s="15">
        <v>1.5</v>
      </c>
      <c r="H83" s="15">
        <v>1000</v>
      </c>
      <c r="I83" s="15">
        <v>50</v>
      </c>
      <c r="J83" s="15">
        <v>1.1000000000000001</v>
      </c>
      <c r="K83" s="15">
        <v>2</v>
      </c>
      <c r="L83" s="15">
        <v>150</v>
      </c>
      <c r="M83" s="15">
        <v>1</v>
      </c>
      <c r="N83" s="15" t="s">
        <v>910</v>
      </c>
    </row>
    <row r="84" spans="1:14" ht="14.5">
      <c r="A84" s="3" t="s">
        <v>1182</v>
      </c>
      <c r="B84" s="15" t="s">
        <v>1</v>
      </c>
      <c r="C84" s="15" t="s">
        <v>1160</v>
      </c>
      <c r="D84" s="15" t="s">
        <v>9936</v>
      </c>
      <c r="E84" s="15" t="s">
        <v>1619</v>
      </c>
      <c r="F84" s="15"/>
      <c r="G84" s="15">
        <v>1.5</v>
      </c>
      <c r="H84" s="15">
        <v>1200</v>
      </c>
      <c r="I84" s="15">
        <v>50</v>
      </c>
      <c r="J84" s="15">
        <v>1.25</v>
      </c>
      <c r="K84" s="15">
        <v>2</v>
      </c>
      <c r="L84" s="15">
        <v>150</v>
      </c>
      <c r="M84" s="15">
        <v>1</v>
      </c>
      <c r="N84" s="15" t="s">
        <v>3</v>
      </c>
    </row>
    <row r="85" spans="1:14" ht="14.5">
      <c r="A85" s="3" t="s">
        <v>1183</v>
      </c>
      <c r="B85" s="15" t="s">
        <v>1</v>
      </c>
      <c r="C85" s="15" t="s">
        <v>1160</v>
      </c>
      <c r="D85" s="15" t="s">
        <v>9936</v>
      </c>
      <c r="E85" s="15" t="s">
        <v>1619</v>
      </c>
      <c r="F85" s="15"/>
      <c r="G85" s="15">
        <v>1.5</v>
      </c>
      <c r="H85" s="15">
        <v>1400</v>
      </c>
      <c r="I85" s="15">
        <v>50</v>
      </c>
      <c r="J85" s="15">
        <v>1.25</v>
      </c>
      <c r="K85" s="15">
        <v>2</v>
      </c>
      <c r="L85" s="15">
        <v>150</v>
      </c>
      <c r="M85" s="15">
        <v>1</v>
      </c>
      <c r="N85" s="15" t="s">
        <v>3</v>
      </c>
    </row>
    <row r="86" spans="1:14" ht="14.5">
      <c r="A86" s="3" t="s">
        <v>1184</v>
      </c>
      <c r="B86" s="15" t="s">
        <v>1</v>
      </c>
      <c r="C86" s="15" t="s">
        <v>1160</v>
      </c>
      <c r="D86" s="15" t="s">
        <v>9936</v>
      </c>
      <c r="E86" s="15" t="s">
        <v>1619</v>
      </c>
      <c r="F86" s="15"/>
      <c r="G86" s="15">
        <v>2</v>
      </c>
      <c r="H86" s="15">
        <v>50</v>
      </c>
      <c r="I86" s="15">
        <v>50</v>
      </c>
      <c r="J86" s="15">
        <v>1.1499999999999999</v>
      </c>
      <c r="K86" s="15">
        <v>2</v>
      </c>
      <c r="L86" s="15">
        <v>150</v>
      </c>
      <c r="M86" s="15">
        <v>1</v>
      </c>
      <c r="N86" s="15" t="s">
        <v>3</v>
      </c>
    </row>
    <row r="87" spans="1:14" ht="14.5">
      <c r="A87" s="3" t="s">
        <v>1185</v>
      </c>
      <c r="B87" s="15" t="s">
        <v>1</v>
      </c>
      <c r="C87" s="15" t="s">
        <v>1160</v>
      </c>
      <c r="D87" s="15" t="s">
        <v>9936</v>
      </c>
      <c r="E87" s="15" t="s">
        <v>1619</v>
      </c>
      <c r="F87" s="15"/>
      <c r="G87" s="15">
        <v>2</v>
      </c>
      <c r="H87" s="15">
        <v>100</v>
      </c>
      <c r="I87" s="15">
        <v>50</v>
      </c>
      <c r="J87" s="15">
        <v>1.1499999999999999</v>
      </c>
      <c r="K87" s="15">
        <v>2</v>
      </c>
      <c r="L87" s="15">
        <v>150</v>
      </c>
      <c r="M87" s="15">
        <v>1</v>
      </c>
      <c r="N87" s="15" t="s">
        <v>3</v>
      </c>
    </row>
    <row r="88" spans="1:14" ht="14.5">
      <c r="A88" s="3" t="s">
        <v>1186</v>
      </c>
      <c r="B88" s="15" t="s">
        <v>1</v>
      </c>
      <c r="C88" s="15" t="s">
        <v>1160</v>
      </c>
      <c r="D88" s="15" t="s">
        <v>9936</v>
      </c>
      <c r="E88" s="15" t="s">
        <v>1619</v>
      </c>
      <c r="F88" s="15"/>
      <c r="G88" s="15">
        <v>2</v>
      </c>
      <c r="H88" s="15">
        <v>200</v>
      </c>
      <c r="I88" s="15">
        <v>50</v>
      </c>
      <c r="J88" s="15">
        <v>1.1499999999999999</v>
      </c>
      <c r="K88" s="15">
        <v>2</v>
      </c>
      <c r="L88" s="15">
        <v>150</v>
      </c>
      <c r="M88" s="15">
        <v>1</v>
      </c>
      <c r="N88" s="15" t="s">
        <v>3</v>
      </c>
    </row>
    <row r="89" spans="1:14" ht="14.5">
      <c r="A89" s="3" t="s">
        <v>1187</v>
      </c>
      <c r="B89" s="15" t="s">
        <v>1</v>
      </c>
      <c r="C89" s="15" t="s">
        <v>1160</v>
      </c>
      <c r="D89" s="15" t="s">
        <v>9936</v>
      </c>
      <c r="E89" s="15" t="s">
        <v>1619</v>
      </c>
      <c r="F89" s="15"/>
      <c r="G89" s="15">
        <v>2</v>
      </c>
      <c r="H89" s="15">
        <v>400</v>
      </c>
      <c r="I89" s="15">
        <v>50</v>
      </c>
      <c r="J89" s="15">
        <v>1.1499999999999999</v>
      </c>
      <c r="K89" s="15">
        <v>2</v>
      </c>
      <c r="L89" s="15">
        <v>150</v>
      </c>
      <c r="M89" s="15">
        <v>1</v>
      </c>
      <c r="N89" s="15" t="s">
        <v>3</v>
      </c>
    </row>
    <row r="90" spans="1:14" ht="14.5">
      <c r="A90" s="3" t="s">
        <v>1188</v>
      </c>
      <c r="B90" s="15" t="s">
        <v>1</v>
      </c>
      <c r="C90" s="15" t="s">
        <v>1160</v>
      </c>
      <c r="D90" s="15" t="s">
        <v>9936</v>
      </c>
      <c r="E90" s="15" t="s">
        <v>1619</v>
      </c>
      <c r="F90" s="15"/>
      <c r="G90" s="15">
        <v>2</v>
      </c>
      <c r="H90" s="15">
        <v>400</v>
      </c>
      <c r="I90" s="15">
        <v>50</v>
      </c>
      <c r="J90" s="15">
        <v>1.1499999999999999</v>
      </c>
      <c r="K90" s="15">
        <v>2</v>
      </c>
      <c r="L90" s="15">
        <v>150</v>
      </c>
      <c r="M90" s="15">
        <v>1</v>
      </c>
      <c r="N90" s="15" t="s">
        <v>910</v>
      </c>
    </row>
    <row r="91" spans="1:14" ht="14.5">
      <c r="A91" s="3" t="s">
        <v>1189</v>
      </c>
      <c r="B91" s="15" t="s">
        <v>1</v>
      </c>
      <c r="C91" s="15" t="s">
        <v>1160</v>
      </c>
      <c r="D91" s="15" t="s">
        <v>9936</v>
      </c>
      <c r="E91" s="15" t="s">
        <v>1619</v>
      </c>
      <c r="F91" s="15"/>
      <c r="G91" s="15">
        <v>2</v>
      </c>
      <c r="H91" s="15">
        <v>600</v>
      </c>
      <c r="I91" s="15">
        <v>50</v>
      </c>
      <c r="J91" s="15">
        <v>1.1499999999999999</v>
      </c>
      <c r="K91" s="15">
        <v>2</v>
      </c>
      <c r="L91" s="15">
        <v>150</v>
      </c>
      <c r="M91" s="15">
        <v>1</v>
      </c>
      <c r="N91" s="15" t="s">
        <v>3</v>
      </c>
    </row>
    <row r="92" spans="1:14" ht="14.5">
      <c r="A92" s="3" t="s">
        <v>1190</v>
      </c>
      <c r="B92" s="15" t="s">
        <v>1</v>
      </c>
      <c r="C92" s="15" t="s">
        <v>1160</v>
      </c>
      <c r="D92" s="15" t="s">
        <v>9936</v>
      </c>
      <c r="E92" s="15" t="s">
        <v>1619</v>
      </c>
      <c r="F92" s="15"/>
      <c r="G92" s="15">
        <v>2</v>
      </c>
      <c r="H92" s="15">
        <v>600</v>
      </c>
      <c r="I92" s="15">
        <v>50</v>
      </c>
      <c r="J92" s="15">
        <v>1.1499999999999999</v>
      </c>
      <c r="K92" s="15">
        <v>2</v>
      </c>
      <c r="L92" s="15">
        <v>150</v>
      </c>
      <c r="M92" s="15">
        <v>1</v>
      </c>
      <c r="N92" s="15" t="s">
        <v>910</v>
      </c>
    </row>
    <row r="93" spans="1:14" ht="14.5">
      <c r="A93" s="3" t="s">
        <v>1191</v>
      </c>
      <c r="B93" s="15" t="s">
        <v>1</v>
      </c>
      <c r="C93" s="15" t="s">
        <v>1160</v>
      </c>
      <c r="D93" s="15" t="s">
        <v>9936</v>
      </c>
      <c r="E93" s="15" t="s">
        <v>1619</v>
      </c>
      <c r="F93" s="15"/>
      <c r="G93" s="15">
        <v>2</v>
      </c>
      <c r="H93" s="15">
        <v>800</v>
      </c>
      <c r="I93" s="15">
        <v>50</v>
      </c>
      <c r="J93" s="15">
        <v>1.1499999999999999</v>
      </c>
      <c r="K93" s="15">
        <v>2</v>
      </c>
      <c r="L93" s="15">
        <v>150</v>
      </c>
      <c r="M93" s="15">
        <v>1</v>
      </c>
      <c r="N93" s="15" t="s">
        <v>3</v>
      </c>
    </row>
    <row r="94" spans="1:14" ht="14.5">
      <c r="A94" s="3" t="s">
        <v>1192</v>
      </c>
      <c r="B94" s="15" t="s">
        <v>1</v>
      </c>
      <c r="C94" s="15" t="s">
        <v>1160</v>
      </c>
      <c r="D94" s="15" t="s">
        <v>9936</v>
      </c>
      <c r="E94" s="15" t="s">
        <v>1619</v>
      </c>
      <c r="F94" s="15"/>
      <c r="G94" s="15">
        <v>2</v>
      </c>
      <c r="H94" s="15">
        <v>800</v>
      </c>
      <c r="I94" s="15">
        <v>50</v>
      </c>
      <c r="J94" s="15">
        <v>1.1499999999999999</v>
      </c>
      <c r="K94" s="15">
        <v>2</v>
      </c>
      <c r="L94" s="15">
        <v>150</v>
      </c>
      <c r="M94" s="15">
        <v>1</v>
      </c>
      <c r="N94" s="15" t="s">
        <v>910</v>
      </c>
    </row>
    <row r="95" spans="1:14" ht="14.5">
      <c r="A95" s="3" t="s">
        <v>1193</v>
      </c>
      <c r="B95" s="15" t="s">
        <v>1</v>
      </c>
      <c r="C95" s="15" t="s">
        <v>1160</v>
      </c>
      <c r="D95" s="15" t="s">
        <v>9936</v>
      </c>
      <c r="E95" s="15" t="s">
        <v>1619</v>
      </c>
      <c r="F95" s="15"/>
      <c r="G95" s="15">
        <v>2</v>
      </c>
      <c r="H95" s="15">
        <v>1000</v>
      </c>
      <c r="I95" s="15">
        <v>50</v>
      </c>
      <c r="J95" s="15">
        <v>1.1499999999999999</v>
      </c>
      <c r="K95" s="15">
        <v>2</v>
      </c>
      <c r="L95" s="15">
        <v>150</v>
      </c>
      <c r="M95" s="15">
        <v>1</v>
      </c>
      <c r="N95" s="15" t="s">
        <v>3</v>
      </c>
    </row>
    <row r="96" spans="1:14" ht="14.5">
      <c r="A96" s="3" t="s">
        <v>1194</v>
      </c>
      <c r="B96" s="15" t="s">
        <v>1</v>
      </c>
      <c r="C96" s="15" t="s">
        <v>1160</v>
      </c>
      <c r="D96" s="15" t="s">
        <v>9936</v>
      </c>
      <c r="E96" s="15" t="s">
        <v>1619</v>
      </c>
      <c r="F96" s="15"/>
      <c r="G96" s="15">
        <v>2</v>
      </c>
      <c r="H96" s="15">
        <v>1000</v>
      </c>
      <c r="I96" s="15">
        <v>50</v>
      </c>
      <c r="J96" s="15">
        <v>1.1499999999999999</v>
      </c>
      <c r="K96" s="15">
        <v>2</v>
      </c>
      <c r="L96" s="15">
        <v>150</v>
      </c>
      <c r="M96" s="15">
        <v>1</v>
      </c>
      <c r="N96" s="15" t="s">
        <v>910</v>
      </c>
    </row>
    <row r="97" spans="1:14" ht="14.5">
      <c r="A97" s="3" t="s">
        <v>1195</v>
      </c>
      <c r="B97" s="15" t="s">
        <v>1</v>
      </c>
      <c r="C97" s="15" t="s">
        <v>1160</v>
      </c>
      <c r="D97" s="15" t="s">
        <v>9936</v>
      </c>
      <c r="E97" s="15" t="s">
        <v>1619</v>
      </c>
      <c r="F97" s="15"/>
      <c r="G97" s="15">
        <v>2</v>
      </c>
      <c r="H97" s="15">
        <v>1200</v>
      </c>
      <c r="I97" s="15">
        <v>50</v>
      </c>
      <c r="J97" s="15">
        <v>1.3</v>
      </c>
      <c r="K97" s="15">
        <v>2</v>
      </c>
      <c r="L97" s="15">
        <v>150</v>
      </c>
      <c r="M97" s="15">
        <v>1</v>
      </c>
      <c r="N97" s="15" t="s">
        <v>3</v>
      </c>
    </row>
    <row r="98" spans="1:14" ht="14.5">
      <c r="A98" s="3" t="s">
        <v>1196</v>
      </c>
      <c r="B98" s="15" t="s">
        <v>1</v>
      </c>
      <c r="C98" s="15" t="s">
        <v>1160</v>
      </c>
      <c r="D98" s="15" t="s">
        <v>9936</v>
      </c>
      <c r="E98" s="15" t="s">
        <v>1619</v>
      </c>
      <c r="F98" s="15"/>
      <c r="G98" s="15">
        <v>2</v>
      </c>
      <c r="H98" s="15">
        <v>1400</v>
      </c>
      <c r="I98" s="15">
        <v>50</v>
      </c>
      <c r="J98" s="15">
        <v>1.3</v>
      </c>
      <c r="K98" s="15">
        <v>2</v>
      </c>
      <c r="L98" s="15">
        <v>150</v>
      </c>
      <c r="M98" s="15">
        <v>1</v>
      </c>
      <c r="N98" s="15" t="s">
        <v>3</v>
      </c>
    </row>
    <row r="99" spans="1:14" ht="14.5">
      <c r="A99" s="3" t="s">
        <v>1197</v>
      </c>
      <c r="B99" s="15" t="s">
        <v>1</v>
      </c>
      <c r="C99" s="15" t="s">
        <v>1115</v>
      </c>
      <c r="D99" s="15" t="s">
        <v>9936</v>
      </c>
      <c r="E99" s="15" t="s">
        <v>1619</v>
      </c>
      <c r="F99" s="15"/>
      <c r="G99" s="15">
        <v>4</v>
      </c>
      <c r="H99" s="15">
        <v>50</v>
      </c>
      <c r="I99" s="15">
        <v>150</v>
      </c>
      <c r="J99" s="15">
        <v>1.1000000000000001</v>
      </c>
      <c r="K99" s="15">
        <v>5</v>
      </c>
      <c r="L99" s="15">
        <v>150</v>
      </c>
      <c r="M99" s="15" t="s">
        <v>9484</v>
      </c>
      <c r="N99" s="15" t="s">
        <v>3</v>
      </c>
    </row>
    <row r="100" spans="1:14" ht="14.5">
      <c r="A100" s="3" t="s">
        <v>1198</v>
      </c>
      <c r="B100" s="15" t="s">
        <v>1</v>
      </c>
      <c r="C100" s="15" t="s">
        <v>1115</v>
      </c>
      <c r="D100" s="15" t="s">
        <v>9936</v>
      </c>
      <c r="E100" s="15" t="s">
        <v>1619</v>
      </c>
      <c r="F100" s="15"/>
      <c r="G100" s="15">
        <v>4</v>
      </c>
      <c r="H100" s="15">
        <v>100</v>
      </c>
      <c r="I100" s="15">
        <v>150</v>
      </c>
      <c r="J100" s="15">
        <v>1.1000000000000001</v>
      </c>
      <c r="K100" s="15">
        <v>5</v>
      </c>
      <c r="L100" s="15">
        <v>150</v>
      </c>
      <c r="M100" s="15" t="s">
        <v>9484</v>
      </c>
      <c r="N100" s="15" t="s">
        <v>3</v>
      </c>
    </row>
    <row r="101" spans="1:14" ht="14.5">
      <c r="A101" s="3" t="s">
        <v>1199</v>
      </c>
      <c r="B101" s="15" t="s">
        <v>1</v>
      </c>
      <c r="C101" s="15" t="s">
        <v>1115</v>
      </c>
      <c r="D101" s="15" t="s">
        <v>9936</v>
      </c>
      <c r="E101" s="15" t="s">
        <v>1619</v>
      </c>
      <c r="F101" s="15"/>
      <c r="G101" s="15">
        <v>4</v>
      </c>
      <c r="H101" s="15">
        <v>200</v>
      </c>
      <c r="I101" s="15">
        <v>150</v>
      </c>
      <c r="J101" s="15">
        <v>1.1000000000000001</v>
      </c>
      <c r="K101" s="15">
        <v>5</v>
      </c>
      <c r="L101" s="15">
        <v>150</v>
      </c>
      <c r="M101" s="15" t="s">
        <v>9484</v>
      </c>
      <c r="N101" s="15" t="s">
        <v>3</v>
      </c>
    </row>
    <row r="102" spans="1:14" ht="14.5">
      <c r="A102" s="3" t="s">
        <v>1200</v>
      </c>
      <c r="B102" s="15" t="s">
        <v>1</v>
      </c>
      <c r="C102" s="15" t="s">
        <v>1115</v>
      </c>
      <c r="D102" s="15" t="s">
        <v>9936</v>
      </c>
      <c r="E102" s="15" t="s">
        <v>1619</v>
      </c>
      <c r="F102" s="15"/>
      <c r="G102" s="15">
        <v>4</v>
      </c>
      <c r="H102" s="15">
        <v>400</v>
      </c>
      <c r="I102" s="15">
        <v>150</v>
      </c>
      <c r="J102" s="15">
        <v>1.1000000000000001</v>
      </c>
      <c r="K102" s="15">
        <v>5</v>
      </c>
      <c r="L102" s="15">
        <v>150</v>
      </c>
      <c r="M102" s="15" t="s">
        <v>9484</v>
      </c>
      <c r="N102" s="15" t="s">
        <v>3</v>
      </c>
    </row>
    <row r="103" spans="1:14" ht="14.5">
      <c r="A103" s="3" t="s">
        <v>1201</v>
      </c>
      <c r="B103" s="15" t="s">
        <v>1</v>
      </c>
      <c r="C103" s="15" t="s">
        <v>1115</v>
      </c>
      <c r="D103" s="15" t="s">
        <v>9936</v>
      </c>
      <c r="E103" s="15" t="s">
        <v>1619</v>
      </c>
      <c r="F103" s="15"/>
      <c r="G103" s="15">
        <v>4</v>
      </c>
      <c r="H103" s="15">
        <v>600</v>
      </c>
      <c r="I103" s="15">
        <v>150</v>
      </c>
      <c r="J103" s="15">
        <v>1.1000000000000001</v>
      </c>
      <c r="K103" s="15">
        <v>5</v>
      </c>
      <c r="L103" s="15">
        <v>150</v>
      </c>
      <c r="M103" s="15" t="s">
        <v>9484</v>
      </c>
      <c r="N103" s="15" t="s">
        <v>3</v>
      </c>
    </row>
    <row r="104" spans="1:14" ht="14.5">
      <c r="A104" s="3" t="s">
        <v>1202</v>
      </c>
      <c r="B104" s="15" t="s">
        <v>1</v>
      </c>
      <c r="C104" s="15" t="s">
        <v>1115</v>
      </c>
      <c r="D104" s="15" t="s">
        <v>9936</v>
      </c>
      <c r="E104" s="15" t="s">
        <v>1619</v>
      </c>
      <c r="F104" s="15"/>
      <c r="G104" s="15">
        <v>4</v>
      </c>
      <c r="H104" s="15">
        <v>800</v>
      </c>
      <c r="I104" s="15">
        <v>150</v>
      </c>
      <c r="J104" s="15">
        <v>1.1000000000000001</v>
      </c>
      <c r="K104" s="15">
        <v>5</v>
      </c>
      <c r="L104" s="15">
        <v>150</v>
      </c>
      <c r="M104" s="15" t="s">
        <v>9484</v>
      </c>
      <c r="N104" s="15" t="s">
        <v>3</v>
      </c>
    </row>
    <row r="105" spans="1:14" ht="14.5">
      <c r="A105" s="3" t="s">
        <v>1203</v>
      </c>
      <c r="B105" s="15" t="s">
        <v>1</v>
      </c>
      <c r="C105" s="15" t="s">
        <v>1115</v>
      </c>
      <c r="D105" s="15" t="s">
        <v>9936</v>
      </c>
      <c r="E105" s="15" t="s">
        <v>1619</v>
      </c>
      <c r="F105" s="15"/>
      <c r="G105" s="15">
        <v>4</v>
      </c>
      <c r="H105" s="15">
        <v>1000</v>
      </c>
      <c r="I105" s="15">
        <v>150</v>
      </c>
      <c r="J105" s="15">
        <v>1.1000000000000001</v>
      </c>
      <c r="K105" s="15">
        <v>5</v>
      </c>
      <c r="L105" s="15">
        <v>150</v>
      </c>
      <c r="M105" s="15" t="s">
        <v>9484</v>
      </c>
      <c r="N105" s="15" t="s">
        <v>3</v>
      </c>
    </row>
    <row r="106" spans="1:14" ht="14.5">
      <c r="A106" s="3" t="s">
        <v>1204</v>
      </c>
      <c r="B106" s="15" t="s">
        <v>1</v>
      </c>
      <c r="C106" s="15" t="s">
        <v>1115</v>
      </c>
      <c r="D106" s="15" t="s">
        <v>9936</v>
      </c>
      <c r="E106" s="15" t="s">
        <v>1619</v>
      </c>
      <c r="F106" s="15"/>
      <c r="G106" s="15">
        <v>2</v>
      </c>
      <c r="H106" s="15">
        <v>50</v>
      </c>
      <c r="I106" s="15">
        <v>60</v>
      </c>
      <c r="J106" s="15">
        <v>1</v>
      </c>
      <c r="K106" s="15">
        <v>5</v>
      </c>
      <c r="L106" s="15">
        <v>150</v>
      </c>
      <c r="M106" s="15" t="s">
        <v>9484</v>
      </c>
      <c r="N106" s="15" t="s">
        <v>3</v>
      </c>
    </row>
    <row r="107" spans="1:14" ht="14.5">
      <c r="A107" s="3" t="s">
        <v>1205</v>
      </c>
      <c r="B107" s="15" t="s">
        <v>1</v>
      </c>
      <c r="C107" s="15" t="s">
        <v>1115</v>
      </c>
      <c r="D107" s="15" t="s">
        <v>9936</v>
      </c>
      <c r="E107" s="15" t="s">
        <v>1619</v>
      </c>
      <c r="F107" s="15"/>
      <c r="G107" s="15">
        <v>2</v>
      </c>
      <c r="H107" s="15">
        <v>100</v>
      </c>
      <c r="I107" s="15">
        <v>60</v>
      </c>
      <c r="J107" s="15">
        <v>1</v>
      </c>
      <c r="K107" s="15">
        <v>5</v>
      </c>
      <c r="L107" s="15">
        <v>150</v>
      </c>
      <c r="M107" s="15" t="s">
        <v>9484</v>
      </c>
      <c r="N107" s="15" t="s">
        <v>3</v>
      </c>
    </row>
    <row r="108" spans="1:14" ht="14.5">
      <c r="A108" s="3" t="s">
        <v>1206</v>
      </c>
      <c r="B108" s="15" t="s">
        <v>1</v>
      </c>
      <c r="C108" s="15" t="s">
        <v>1115</v>
      </c>
      <c r="D108" s="15" t="s">
        <v>9936</v>
      </c>
      <c r="E108" s="15" t="s">
        <v>1619</v>
      </c>
      <c r="F108" s="15"/>
      <c r="G108" s="15">
        <v>2</v>
      </c>
      <c r="H108" s="15">
        <v>200</v>
      </c>
      <c r="I108" s="15">
        <v>60</v>
      </c>
      <c r="J108" s="15">
        <v>1</v>
      </c>
      <c r="K108" s="15">
        <v>5</v>
      </c>
      <c r="L108" s="15">
        <v>150</v>
      </c>
      <c r="M108" s="15" t="s">
        <v>9484</v>
      </c>
      <c r="N108" s="15" t="s">
        <v>3</v>
      </c>
    </row>
    <row r="109" spans="1:14" ht="14.5">
      <c r="A109" s="3" t="s">
        <v>1207</v>
      </c>
      <c r="B109" s="15" t="s">
        <v>1</v>
      </c>
      <c r="C109" s="15" t="s">
        <v>1115</v>
      </c>
      <c r="D109" s="15" t="s">
        <v>9936</v>
      </c>
      <c r="E109" s="15" t="s">
        <v>1619</v>
      </c>
      <c r="F109" s="15"/>
      <c r="G109" s="15">
        <v>2</v>
      </c>
      <c r="H109" s="15">
        <v>400</v>
      </c>
      <c r="I109" s="15">
        <v>60</v>
      </c>
      <c r="J109" s="15">
        <v>1</v>
      </c>
      <c r="K109" s="15">
        <v>5</v>
      </c>
      <c r="L109" s="15">
        <v>150</v>
      </c>
      <c r="M109" s="15" t="s">
        <v>9484</v>
      </c>
      <c r="N109" s="15" t="s">
        <v>3</v>
      </c>
    </row>
    <row r="110" spans="1:14" ht="14.5">
      <c r="A110" s="3" t="s">
        <v>1208</v>
      </c>
      <c r="B110" s="15" t="s">
        <v>1</v>
      </c>
      <c r="C110" s="15" t="s">
        <v>1115</v>
      </c>
      <c r="D110" s="15" t="s">
        <v>9936</v>
      </c>
      <c r="E110" s="15" t="s">
        <v>1619</v>
      </c>
      <c r="F110" s="15"/>
      <c r="G110" s="15">
        <v>2</v>
      </c>
      <c r="H110" s="15">
        <v>600</v>
      </c>
      <c r="I110" s="15">
        <v>60</v>
      </c>
      <c r="J110" s="15">
        <v>1</v>
      </c>
      <c r="K110" s="15">
        <v>5</v>
      </c>
      <c r="L110" s="15">
        <v>150</v>
      </c>
      <c r="M110" s="15" t="s">
        <v>9484</v>
      </c>
      <c r="N110" s="15" t="s">
        <v>3</v>
      </c>
    </row>
    <row r="111" spans="1:14" ht="14.5">
      <c r="A111" s="3" t="s">
        <v>1209</v>
      </c>
      <c r="B111" s="15" t="s">
        <v>1</v>
      </c>
      <c r="C111" s="15" t="s">
        <v>1115</v>
      </c>
      <c r="D111" s="15" t="s">
        <v>9936</v>
      </c>
      <c r="E111" s="15" t="s">
        <v>1619</v>
      </c>
      <c r="F111" s="15"/>
      <c r="G111" s="15">
        <v>2</v>
      </c>
      <c r="H111" s="15">
        <v>800</v>
      </c>
      <c r="I111" s="15">
        <v>60</v>
      </c>
      <c r="J111" s="15">
        <v>1</v>
      </c>
      <c r="K111" s="15">
        <v>5</v>
      </c>
      <c r="L111" s="15">
        <v>150</v>
      </c>
      <c r="M111" s="15" t="s">
        <v>9484</v>
      </c>
      <c r="N111" s="15" t="s">
        <v>3</v>
      </c>
    </row>
    <row r="112" spans="1:14" ht="14.5">
      <c r="A112" s="3" t="s">
        <v>1210</v>
      </c>
      <c r="B112" s="15" t="s">
        <v>1</v>
      </c>
      <c r="C112" s="15" t="s">
        <v>1115</v>
      </c>
      <c r="D112" s="15" t="s">
        <v>9936</v>
      </c>
      <c r="E112" s="15" t="s">
        <v>1619</v>
      </c>
      <c r="F112" s="15"/>
      <c r="G112" s="15">
        <v>2</v>
      </c>
      <c r="H112" s="15">
        <v>1000</v>
      </c>
      <c r="I112" s="15">
        <v>60</v>
      </c>
      <c r="J112" s="15">
        <v>1</v>
      </c>
      <c r="K112" s="15">
        <v>5</v>
      </c>
      <c r="L112" s="15">
        <v>150</v>
      </c>
      <c r="M112" s="15" t="s">
        <v>9484</v>
      </c>
      <c r="N112" s="15" t="s">
        <v>3</v>
      </c>
    </row>
    <row r="113" spans="1:14" ht="14.5">
      <c r="A113" s="3" t="s">
        <v>1211</v>
      </c>
      <c r="B113" s="15" t="s">
        <v>1</v>
      </c>
      <c r="C113" s="15" t="s">
        <v>1115</v>
      </c>
      <c r="D113" s="15" t="s">
        <v>9936</v>
      </c>
      <c r="E113" s="15" t="s">
        <v>1619</v>
      </c>
      <c r="F113" s="15"/>
      <c r="G113" s="15">
        <v>4</v>
      </c>
      <c r="H113" s="15">
        <v>50</v>
      </c>
      <c r="I113" s="15">
        <v>120</v>
      </c>
      <c r="J113" s="15">
        <v>1</v>
      </c>
      <c r="K113" s="15">
        <v>5</v>
      </c>
      <c r="L113" s="15">
        <v>150</v>
      </c>
      <c r="M113" s="15" t="s">
        <v>9484</v>
      </c>
      <c r="N113" s="15" t="s">
        <v>3</v>
      </c>
    </row>
    <row r="114" spans="1:14" ht="14.5">
      <c r="A114" s="3" t="s">
        <v>1212</v>
      </c>
      <c r="B114" s="15" t="s">
        <v>1</v>
      </c>
      <c r="C114" s="15" t="s">
        <v>1115</v>
      </c>
      <c r="D114" s="15" t="s">
        <v>9936</v>
      </c>
      <c r="E114" s="15" t="s">
        <v>1619</v>
      </c>
      <c r="F114" s="15"/>
      <c r="G114" s="15">
        <v>4</v>
      </c>
      <c r="H114" s="15">
        <v>100</v>
      </c>
      <c r="I114" s="15">
        <v>120</v>
      </c>
      <c r="J114" s="15">
        <v>1</v>
      </c>
      <c r="K114" s="15">
        <v>5</v>
      </c>
      <c r="L114" s="15">
        <v>150</v>
      </c>
      <c r="M114" s="15" t="s">
        <v>9484</v>
      </c>
      <c r="N114" s="15" t="s">
        <v>3</v>
      </c>
    </row>
    <row r="115" spans="1:14" ht="14.5">
      <c r="A115" s="3" t="s">
        <v>1213</v>
      </c>
      <c r="B115" s="15" t="s">
        <v>1</v>
      </c>
      <c r="C115" s="15" t="s">
        <v>1115</v>
      </c>
      <c r="D115" s="15" t="s">
        <v>9936</v>
      </c>
      <c r="E115" s="15" t="s">
        <v>1619</v>
      </c>
      <c r="F115" s="15"/>
      <c r="G115" s="15">
        <v>4</v>
      </c>
      <c r="H115" s="15">
        <v>200</v>
      </c>
      <c r="I115" s="15">
        <v>120</v>
      </c>
      <c r="J115" s="15">
        <v>1</v>
      </c>
      <c r="K115" s="15">
        <v>5</v>
      </c>
      <c r="L115" s="15">
        <v>150</v>
      </c>
      <c r="M115" s="15" t="s">
        <v>9484</v>
      </c>
      <c r="N115" s="15" t="s">
        <v>3</v>
      </c>
    </row>
    <row r="116" spans="1:14" ht="14.5">
      <c r="A116" s="3" t="s">
        <v>1214</v>
      </c>
      <c r="B116" s="15" t="s">
        <v>1</v>
      </c>
      <c r="C116" s="15" t="s">
        <v>1115</v>
      </c>
      <c r="D116" s="15" t="s">
        <v>9936</v>
      </c>
      <c r="E116" s="15" t="s">
        <v>1619</v>
      </c>
      <c r="F116" s="15"/>
      <c r="G116" s="15">
        <v>4</v>
      </c>
      <c r="H116" s="15">
        <v>400</v>
      </c>
      <c r="I116" s="15">
        <v>120</v>
      </c>
      <c r="J116" s="15">
        <v>1</v>
      </c>
      <c r="K116" s="15">
        <v>5</v>
      </c>
      <c r="L116" s="15">
        <v>150</v>
      </c>
      <c r="M116" s="15" t="s">
        <v>9484</v>
      </c>
      <c r="N116" s="15" t="s">
        <v>3</v>
      </c>
    </row>
    <row r="117" spans="1:14" ht="14.5">
      <c r="A117" s="3" t="s">
        <v>1215</v>
      </c>
      <c r="B117" s="15" t="s">
        <v>1</v>
      </c>
      <c r="C117" s="15" t="s">
        <v>1115</v>
      </c>
      <c r="D117" s="15" t="s">
        <v>9936</v>
      </c>
      <c r="E117" s="15" t="s">
        <v>1619</v>
      </c>
      <c r="F117" s="15"/>
      <c r="G117" s="15">
        <v>4</v>
      </c>
      <c r="H117" s="15">
        <v>600</v>
      </c>
      <c r="I117" s="15">
        <v>120</v>
      </c>
      <c r="J117" s="15">
        <v>1</v>
      </c>
      <c r="K117" s="15">
        <v>5</v>
      </c>
      <c r="L117" s="15">
        <v>150</v>
      </c>
      <c r="M117" s="15" t="s">
        <v>9484</v>
      </c>
      <c r="N117" s="15" t="s">
        <v>3</v>
      </c>
    </row>
    <row r="118" spans="1:14" ht="14.5">
      <c r="A118" s="3" t="s">
        <v>1216</v>
      </c>
      <c r="B118" s="15" t="s">
        <v>1</v>
      </c>
      <c r="C118" s="15" t="s">
        <v>1115</v>
      </c>
      <c r="D118" s="15" t="s">
        <v>9936</v>
      </c>
      <c r="E118" s="15" t="s">
        <v>1619</v>
      </c>
      <c r="F118" s="15"/>
      <c r="G118" s="15">
        <v>4</v>
      </c>
      <c r="H118" s="15">
        <v>800</v>
      </c>
      <c r="I118" s="15">
        <v>120</v>
      </c>
      <c r="J118" s="15">
        <v>1</v>
      </c>
      <c r="K118" s="15">
        <v>5</v>
      </c>
      <c r="L118" s="15">
        <v>150</v>
      </c>
      <c r="M118" s="15" t="s">
        <v>9484</v>
      </c>
      <c r="N118" s="15" t="s">
        <v>3</v>
      </c>
    </row>
    <row r="119" spans="1:14" ht="14.5">
      <c r="A119" s="3" t="s">
        <v>1217</v>
      </c>
      <c r="B119" s="15" t="s">
        <v>1</v>
      </c>
      <c r="C119" s="15" t="s">
        <v>1115</v>
      </c>
      <c r="D119" s="15" t="s">
        <v>9936</v>
      </c>
      <c r="E119" s="15" t="s">
        <v>1619</v>
      </c>
      <c r="F119" s="15"/>
      <c r="G119" s="15">
        <v>4</v>
      </c>
      <c r="H119" s="15">
        <v>1000</v>
      </c>
      <c r="I119" s="15">
        <v>120</v>
      </c>
      <c r="J119" s="15">
        <v>1</v>
      </c>
      <c r="K119" s="15">
        <v>5</v>
      </c>
      <c r="L119" s="15">
        <v>150</v>
      </c>
      <c r="M119" s="15" t="s">
        <v>9484</v>
      </c>
      <c r="N119" s="15" t="s">
        <v>3</v>
      </c>
    </row>
    <row r="120" spans="1:14" ht="14.5">
      <c r="A120" s="3" t="s">
        <v>1218</v>
      </c>
      <c r="B120" s="15" t="s">
        <v>1</v>
      </c>
      <c r="C120" s="15" t="s">
        <v>1219</v>
      </c>
      <c r="D120" s="15" t="s">
        <v>9936</v>
      </c>
      <c r="E120" s="15" t="s">
        <v>1619</v>
      </c>
      <c r="F120" s="15"/>
      <c r="G120" s="15">
        <v>15</v>
      </c>
      <c r="H120" s="15">
        <v>50</v>
      </c>
      <c r="I120" s="15">
        <v>300</v>
      </c>
      <c r="J120" s="15">
        <v>1.1000000000000001</v>
      </c>
      <c r="K120" s="15">
        <v>5</v>
      </c>
      <c r="L120" s="15">
        <v>150</v>
      </c>
      <c r="M120" s="15" t="s">
        <v>9484</v>
      </c>
      <c r="N120" s="15" t="s">
        <v>910</v>
      </c>
    </row>
    <row r="121" spans="1:14" ht="14.5">
      <c r="A121" s="3" t="s">
        <v>1220</v>
      </c>
      <c r="B121" s="15" t="s">
        <v>1</v>
      </c>
      <c r="C121" s="15" t="s">
        <v>1221</v>
      </c>
      <c r="D121" s="15" t="s">
        <v>9936</v>
      </c>
      <c r="E121" s="15" t="s">
        <v>1619</v>
      </c>
      <c r="F121" s="15"/>
      <c r="G121" s="15">
        <v>15</v>
      </c>
      <c r="H121" s="15">
        <v>50</v>
      </c>
      <c r="I121" s="15">
        <v>300</v>
      </c>
      <c r="J121" s="15">
        <v>1.1000000000000001</v>
      </c>
      <c r="K121" s="15">
        <v>5</v>
      </c>
      <c r="L121" s="15">
        <v>150</v>
      </c>
      <c r="M121" s="15" t="s">
        <v>9484</v>
      </c>
      <c r="N121" s="15" t="s">
        <v>910</v>
      </c>
    </row>
    <row r="122" spans="1:14" ht="14.5">
      <c r="A122" s="3" t="s">
        <v>1222</v>
      </c>
      <c r="B122" s="15" t="s">
        <v>1</v>
      </c>
      <c r="C122" s="15" t="s">
        <v>1223</v>
      </c>
      <c r="D122" s="15" t="s">
        <v>9936</v>
      </c>
      <c r="E122" s="15" t="s">
        <v>1619</v>
      </c>
      <c r="F122" s="15"/>
      <c r="G122" s="15">
        <v>15</v>
      </c>
      <c r="H122" s="15">
        <v>50</v>
      </c>
      <c r="I122" s="15">
        <v>300</v>
      </c>
      <c r="J122" s="15">
        <v>1.1000000000000001</v>
      </c>
      <c r="K122" s="15">
        <v>5</v>
      </c>
      <c r="L122" s="15">
        <v>150</v>
      </c>
      <c r="M122" s="15" t="s">
        <v>9484</v>
      </c>
      <c r="N122" s="15" t="s">
        <v>910</v>
      </c>
    </row>
    <row r="123" spans="1:14" ht="14.5">
      <c r="A123" s="3" t="s">
        <v>1224</v>
      </c>
      <c r="B123" s="15" t="s">
        <v>1</v>
      </c>
      <c r="C123" s="15" t="s">
        <v>1219</v>
      </c>
      <c r="D123" s="15" t="s">
        <v>9936</v>
      </c>
      <c r="E123" s="15" t="s">
        <v>1619</v>
      </c>
      <c r="F123" s="15"/>
      <c r="G123" s="15">
        <v>15</v>
      </c>
      <c r="H123" s="15">
        <v>100</v>
      </c>
      <c r="I123" s="15">
        <v>300</v>
      </c>
      <c r="J123" s="15">
        <v>1.1000000000000001</v>
      </c>
      <c r="K123" s="15">
        <v>5</v>
      </c>
      <c r="L123" s="15">
        <v>150</v>
      </c>
      <c r="M123" s="15" t="s">
        <v>9484</v>
      </c>
      <c r="N123" s="15" t="s">
        <v>910</v>
      </c>
    </row>
    <row r="124" spans="1:14" ht="14.5">
      <c r="A124" s="3" t="s">
        <v>1225</v>
      </c>
      <c r="B124" s="15" t="s">
        <v>1</v>
      </c>
      <c r="C124" s="15" t="s">
        <v>1221</v>
      </c>
      <c r="D124" s="15" t="s">
        <v>9936</v>
      </c>
      <c r="E124" s="15" t="s">
        <v>1619</v>
      </c>
      <c r="F124" s="15"/>
      <c r="G124" s="15">
        <v>15</v>
      </c>
      <c r="H124" s="15">
        <v>100</v>
      </c>
      <c r="I124" s="15">
        <v>300</v>
      </c>
      <c r="J124" s="15">
        <v>1.1000000000000001</v>
      </c>
      <c r="K124" s="15">
        <v>5</v>
      </c>
      <c r="L124" s="15">
        <v>150</v>
      </c>
      <c r="M124" s="15" t="s">
        <v>9484</v>
      </c>
      <c r="N124" s="15" t="s">
        <v>910</v>
      </c>
    </row>
    <row r="125" spans="1:14" ht="14.5">
      <c r="A125" s="3" t="s">
        <v>1226</v>
      </c>
      <c r="B125" s="15" t="s">
        <v>1</v>
      </c>
      <c r="C125" s="15" t="s">
        <v>1223</v>
      </c>
      <c r="D125" s="15" t="s">
        <v>9936</v>
      </c>
      <c r="E125" s="15" t="s">
        <v>1619</v>
      </c>
      <c r="F125" s="15"/>
      <c r="G125" s="15">
        <v>15</v>
      </c>
      <c r="H125" s="15">
        <v>100</v>
      </c>
      <c r="I125" s="15">
        <v>300</v>
      </c>
      <c r="J125" s="15">
        <v>1.1000000000000001</v>
      </c>
      <c r="K125" s="15">
        <v>5</v>
      </c>
      <c r="L125" s="15">
        <v>150</v>
      </c>
      <c r="M125" s="15" t="s">
        <v>9484</v>
      </c>
      <c r="N125" s="15" t="s">
        <v>910</v>
      </c>
    </row>
    <row r="126" spans="1:14" ht="14.5">
      <c r="A126" s="3" t="s">
        <v>1227</v>
      </c>
      <c r="B126" s="15" t="s">
        <v>1</v>
      </c>
      <c r="C126" s="15" t="s">
        <v>1219</v>
      </c>
      <c r="D126" s="15" t="s">
        <v>9936</v>
      </c>
      <c r="E126" s="15" t="s">
        <v>1619</v>
      </c>
      <c r="F126" s="15"/>
      <c r="G126" s="15">
        <v>15</v>
      </c>
      <c r="H126" s="15">
        <v>200</v>
      </c>
      <c r="I126" s="15">
        <v>300</v>
      </c>
      <c r="J126" s="15">
        <v>1.1000000000000001</v>
      </c>
      <c r="K126" s="15">
        <v>5</v>
      </c>
      <c r="L126" s="15">
        <v>150</v>
      </c>
      <c r="M126" s="15" t="s">
        <v>9484</v>
      </c>
      <c r="N126" s="15" t="s">
        <v>910</v>
      </c>
    </row>
    <row r="127" spans="1:14" ht="14.5">
      <c r="A127" s="3" t="s">
        <v>1228</v>
      </c>
      <c r="B127" s="15" t="s">
        <v>1</v>
      </c>
      <c r="C127" s="15" t="s">
        <v>1221</v>
      </c>
      <c r="D127" s="15" t="s">
        <v>9936</v>
      </c>
      <c r="E127" s="15" t="s">
        <v>1619</v>
      </c>
      <c r="F127" s="15"/>
      <c r="G127" s="15">
        <v>15</v>
      </c>
      <c r="H127" s="15">
        <v>200</v>
      </c>
      <c r="I127" s="15">
        <v>300</v>
      </c>
      <c r="J127" s="15">
        <v>1.1000000000000001</v>
      </c>
      <c r="K127" s="15">
        <v>5</v>
      </c>
      <c r="L127" s="15">
        <v>150</v>
      </c>
      <c r="M127" s="15" t="s">
        <v>9484</v>
      </c>
      <c r="N127" s="15" t="s">
        <v>910</v>
      </c>
    </row>
    <row r="128" spans="1:14" ht="14.5">
      <c r="A128" s="3" t="s">
        <v>1229</v>
      </c>
      <c r="B128" s="15" t="s">
        <v>1</v>
      </c>
      <c r="C128" s="15" t="s">
        <v>1223</v>
      </c>
      <c r="D128" s="15" t="s">
        <v>9936</v>
      </c>
      <c r="E128" s="15" t="s">
        <v>1619</v>
      </c>
      <c r="F128" s="15"/>
      <c r="G128" s="15">
        <v>15</v>
      </c>
      <c r="H128" s="15">
        <v>200</v>
      </c>
      <c r="I128" s="15">
        <v>300</v>
      </c>
      <c r="J128" s="15">
        <v>1.1000000000000001</v>
      </c>
      <c r="K128" s="15">
        <v>5</v>
      </c>
      <c r="L128" s="15">
        <v>150</v>
      </c>
      <c r="M128" s="15" t="s">
        <v>9484</v>
      </c>
      <c r="N128" s="15" t="s">
        <v>910</v>
      </c>
    </row>
    <row r="129" spans="1:14" ht="14.5">
      <c r="A129" s="3" t="s">
        <v>1230</v>
      </c>
      <c r="B129" s="15" t="s">
        <v>1</v>
      </c>
      <c r="C129" s="15" t="s">
        <v>1219</v>
      </c>
      <c r="D129" s="15" t="s">
        <v>9936</v>
      </c>
      <c r="E129" s="15" t="s">
        <v>1619</v>
      </c>
      <c r="F129" s="15"/>
      <c r="G129" s="15">
        <v>15</v>
      </c>
      <c r="H129" s="15">
        <v>400</v>
      </c>
      <c r="I129" s="15">
        <v>300</v>
      </c>
      <c r="J129" s="15">
        <v>1.1000000000000001</v>
      </c>
      <c r="K129" s="15">
        <v>5</v>
      </c>
      <c r="L129" s="15">
        <v>150</v>
      </c>
      <c r="M129" s="15" t="s">
        <v>9484</v>
      </c>
      <c r="N129" s="15" t="s">
        <v>910</v>
      </c>
    </row>
    <row r="130" spans="1:14" ht="14.5">
      <c r="A130" s="3" t="s">
        <v>1231</v>
      </c>
      <c r="B130" s="15" t="s">
        <v>1</v>
      </c>
      <c r="C130" s="15" t="s">
        <v>1221</v>
      </c>
      <c r="D130" s="15" t="s">
        <v>9936</v>
      </c>
      <c r="E130" s="15" t="s">
        <v>1619</v>
      </c>
      <c r="F130" s="15"/>
      <c r="G130" s="15">
        <v>15</v>
      </c>
      <c r="H130" s="15">
        <v>400</v>
      </c>
      <c r="I130" s="15">
        <v>300</v>
      </c>
      <c r="J130" s="15">
        <v>1.1000000000000001</v>
      </c>
      <c r="K130" s="15">
        <v>5</v>
      </c>
      <c r="L130" s="15">
        <v>150</v>
      </c>
      <c r="M130" s="15" t="s">
        <v>9484</v>
      </c>
      <c r="N130" s="15" t="s">
        <v>910</v>
      </c>
    </row>
    <row r="131" spans="1:14" ht="14.5">
      <c r="A131" s="3" t="s">
        <v>1232</v>
      </c>
      <c r="B131" s="15" t="s">
        <v>1</v>
      </c>
      <c r="C131" s="15" t="s">
        <v>1223</v>
      </c>
      <c r="D131" s="15" t="s">
        <v>9936</v>
      </c>
      <c r="E131" s="15" t="s">
        <v>1619</v>
      </c>
      <c r="F131" s="15"/>
      <c r="G131" s="15">
        <v>15</v>
      </c>
      <c r="H131" s="15">
        <v>400</v>
      </c>
      <c r="I131" s="15">
        <v>300</v>
      </c>
      <c r="J131" s="15">
        <v>1.1000000000000001</v>
      </c>
      <c r="K131" s="15">
        <v>5</v>
      </c>
      <c r="L131" s="15">
        <v>150</v>
      </c>
      <c r="M131" s="15" t="s">
        <v>9484</v>
      </c>
      <c r="N131" s="15" t="s">
        <v>910</v>
      </c>
    </row>
    <row r="132" spans="1:14" ht="14.5">
      <c r="A132" s="3" t="s">
        <v>1233</v>
      </c>
      <c r="B132" s="15" t="s">
        <v>1</v>
      </c>
      <c r="C132" s="15" t="s">
        <v>1219</v>
      </c>
      <c r="D132" s="15" t="s">
        <v>9936</v>
      </c>
      <c r="E132" s="15" t="s">
        <v>1619</v>
      </c>
      <c r="F132" s="15"/>
      <c r="G132" s="15">
        <v>15</v>
      </c>
      <c r="H132" s="15">
        <v>600</v>
      </c>
      <c r="I132" s="15">
        <v>300</v>
      </c>
      <c r="J132" s="15">
        <v>1.1000000000000001</v>
      </c>
      <c r="K132" s="15">
        <v>5</v>
      </c>
      <c r="L132" s="15">
        <v>150</v>
      </c>
      <c r="M132" s="15" t="s">
        <v>9484</v>
      </c>
      <c r="N132" s="15" t="s">
        <v>910</v>
      </c>
    </row>
    <row r="133" spans="1:14" ht="14.5">
      <c r="A133" s="3" t="s">
        <v>1234</v>
      </c>
      <c r="B133" s="15" t="s">
        <v>1</v>
      </c>
      <c r="C133" s="15" t="s">
        <v>1221</v>
      </c>
      <c r="D133" s="15" t="s">
        <v>9936</v>
      </c>
      <c r="E133" s="15" t="s">
        <v>1619</v>
      </c>
      <c r="F133" s="15"/>
      <c r="G133" s="15">
        <v>15</v>
      </c>
      <c r="H133" s="15">
        <v>600</v>
      </c>
      <c r="I133" s="15">
        <v>300</v>
      </c>
      <c r="J133" s="15">
        <v>1.1000000000000001</v>
      </c>
      <c r="K133" s="15">
        <v>5</v>
      </c>
      <c r="L133" s="15">
        <v>150</v>
      </c>
      <c r="M133" s="15" t="s">
        <v>9484</v>
      </c>
      <c r="N133" s="15" t="s">
        <v>910</v>
      </c>
    </row>
    <row r="134" spans="1:14" ht="14.5">
      <c r="A134" s="3" t="s">
        <v>1235</v>
      </c>
      <c r="B134" s="15" t="s">
        <v>1</v>
      </c>
      <c r="C134" s="15" t="s">
        <v>1223</v>
      </c>
      <c r="D134" s="15" t="s">
        <v>9936</v>
      </c>
      <c r="E134" s="15" t="s">
        <v>1619</v>
      </c>
      <c r="F134" s="15"/>
      <c r="G134" s="15">
        <v>15</v>
      </c>
      <c r="H134" s="15">
        <v>600</v>
      </c>
      <c r="I134" s="15">
        <v>300</v>
      </c>
      <c r="J134" s="15">
        <v>1.1000000000000001</v>
      </c>
      <c r="K134" s="15">
        <v>5</v>
      </c>
      <c r="L134" s="15">
        <v>150</v>
      </c>
      <c r="M134" s="15" t="s">
        <v>9484</v>
      </c>
      <c r="N134" s="15" t="s">
        <v>910</v>
      </c>
    </row>
    <row r="135" spans="1:14" ht="14.5">
      <c r="A135" s="3" t="s">
        <v>1236</v>
      </c>
      <c r="B135" s="15" t="s">
        <v>1</v>
      </c>
      <c r="C135" s="15" t="s">
        <v>1219</v>
      </c>
      <c r="D135" s="15" t="s">
        <v>9936</v>
      </c>
      <c r="E135" s="15" t="s">
        <v>1619</v>
      </c>
      <c r="F135" s="15"/>
      <c r="G135" s="15">
        <v>15</v>
      </c>
      <c r="H135" s="15">
        <v>800</v>
      </c>
      <c r="I135" s="15">
        <v>300</v>
      </c>
      <c r="J135" s="15">
        <v>1.1000000000000001</v>
      </c>
      <c r="K135" s="15">
        <v>5</v>
      </c>
      <c r="L135" s="15">
        <v>150</v>
      </c>
      <c r="M135" s="15" t="s">
        <v>9484</v>
      </c>
      <c r="N135" s="15" t="s">
        <v>910</v>
      </c>
    </row>
    <row r="136" spans="1:14" ht="14.5">
      <c r="A136" s="3" t="s">
        <v>1237</v>
      </c>
      <c r="B136" s="15" t="s">
        <v>1</v>
      </c>
      <c r="C136" s="15" t="s">
        <v>1221</v>
      </c>
      <c r="D136" s="15" t="s">
        <v>9936</v>
      </c>
      <c r="E136" s="15" t="s">
        <v>1619</v>
      </c>
      <c r="F136" s="15"/>
      <c r="G136" s="15">
        <v>15</v>
      </c>
      <c r="H136" s="15">
        <v>800</v>
      </c>
      <c r="I136" s="15">
        <v>300</v>
      </c>
      <c r="J136" s="15">
        <v>1.1000000000000001</v>
      </c>
      <c r="K136" s="15">
        <v>5</v>
      </c>
      <c r="L136" s="15">
        <v>150</v>
      </c>
      <c r="M136" s="15" t="s">
        <v>9484</v>
      </c>
      <c r="N136" s="15" t="s">
        <v>910</v>
      </c>
    </row>
    <row r="137" spans="1:14" ht="14.5">
      <c r="A137" s="3" t="s">
        <v>1238</v>
      </c>
      <c r="B137" s="15" t="s">
        <v>1</v>
      </c>
      <c r="C137" s="15" t="s">
        <v>1223</v>
      </c>
      <c r="D137" s="15" t="s">
        <v>9936</v>
      </c>
      <c r="E137" s="15" t="s">
        <v>1619</v>
      </c>
      <c r="F137" s="15"/>
      <c r="G137" s="15">
        <v>15</v>
      </c>
      <c r="H137" s="15">
        <v>800</v>
      </c>
      <c r="I137" s="15">
        <v>300</v>
      </c>
      <c r="J137" s="15">
        <v>1.1000000000000001</v>
      </c>
      <c r="K137" s="15">
        <v>5</v>
      </c>
      <c r="L137" s="15">
        <v>150</v>
      </c>
      <c r="M137" s="15" t="s">
        <v>9484</v>
      </c>
      <c r="N137" s="15" t="s">
        <v>910</v>
      </c>
    </row>
    <row r="138" spans="1:14" ht="14.5">
      <c r="A138" s="3" t="s">
        <v>1239</v>
      </c>
      <c r="B138" s="15" t="s">
        <v>1</v>
      </c>
      <c r="C138" s="15" t="s">
        <v>1219</v>
      </c>
      <c r="D138" s="15" t="s">
        <v>9936</v>
      </c>
      <c r="E138" s="15" t="s">
        <v>1619</v>
      </c>
      <c r="F138" s="15"/>
      <c r="G138" s="15">
        <v>15</v>
      </c>
      <c r="H138" s="15">
        <v>1000</v>
      </c>
      <c r="I138" s="15">
        <v>300</v>
      </c>
      <c r="J138" s="15">
        <v>1.1000000000000001</v>
      </c>
      <c r="K138" s="15">
        <v>5</v>
      </c>
      <c r="L138" s="15">
        <v>150</v>
      </c>
      <c r="M138" s="15" t="s">
        <v>9484</v>
      </c>
      <c r="N138" s="15" t="s">
        <v>910</v>
      </c>
    </row>
    <row r="139" spans="1:14" ht="14.5">
      <c r="A139" s="3" t="s">
        <v>1240</v>
      </c>
      <c r="B139" s="15" t="s">
        <v>1</v>
      </c>
      <c r="C139" s="15" t="s">
        <v>1221</v>
      </c>
      <c r="D139" s="15" t="s">
        <v>9936</v>
      </c>
      <c r="E139" s="15" t="s">
        <v>1619</v>
      </c>
      <c r="F139" s="15"/>
      <c r="G139" s="15">
        <v>15</v>
      </c>
      <c r="H139" s="15">
        <v>1000</v>
      </c>
      <c r="I139" s="15">
        <v>300</v>
      </c>
      <c r="J139" s="15">
        <v>1.1000000000000001</v>
      </c>
      <c r="K139" s="15">
        <v>5</v>
      </c>
      <c r="L139" s="15">
        <v>150</v>
      </c>
      <c r="M139" s="15" t="s">
        <v>9484</v>
      </c>
      <c r="N139" s="15" t="s">
        <v>910</v>
      </c>
    </row>
    <row r="140" spans="1:14" ht="14.5">
      <c r="A140" s="3" t="s">
        <v>1241</v>
      </c>
      <c r="B140" s="15" t="s">
        <v>1</v>
      </c>
      <c r="C140" s="15" t="s">
        <v>1223</v>
      </c>
      <c r="D140" s="15" t="s">
        <v>9936</v>
      </c>
      <c r="E140" s="15" t="s">
        <v>1619</v>
      </c>
      <c r="F140" s="15"/>
      <c r="G140" s="15">
        <v>15</v>
      </c>
      <c r="H140" s="15">
        <v>1000</v>
      </c>
      <c r="I140" s="15">
        <v>300</v>
      </c>
      <c r="J140" s="15">
        <v>1.1000000000000001</v>
      </c>
      <c r="K140" s="15">
        <v>5</v>
      </c>
      <c r="L140" s="15">
        <v>150</v>
      </c>
      <c r="M140" s="15" t="s">
        <v>9484</v>
      </c>
      <c r="N140" s="15" t="s">
        <v>910</v>
      </c>
    </row>
    <row r="141" spans="1:14" ht="14.5">
      <c r="A141" s="3" t="s">
        <v>1242</v>
      </c>
      <c r="B141" s="15" t="s">
        <v>1</v>
      </c>
      <c r="C141" s="15" t="s">
        <v>1219</v>
      </c>
      <c r="D141" s="15" t="s">
        <v>9936</v>
      </c>
      <c r="E141" s="15" t="s">
        <v>1619</v>
      </c>
      <c r="F141" s="15"/>
      <c r="G141" s="15">
        <v>25</v>
      </c>
      <c r="H141" s="15">
        <v>50</v>
      </c>
      <c r="I141" s="15">
        <v>300</v>
      </c>
      <c r="J141" s="15">
        <v>1.1000000000000001</v>
      </c>
      <c r="K141" s="15">
        <v>5</v>
      </c>
      <c r="L141" s="15">
        <v>150</v>
      </c>
      <c r="M141" s="15" t="s">
        <v>9484</v>
      </c>
      <c r="N141" s="15" t="s">
        <v>910</v>
      </c>
    </row>
    <row r="142" spans="1:14" ht="14.5">
      <c r="A142" s="3" t="s">
        <v>1243</v>
      </c>
      <c r="B142" s="15" t="s">
        <v>1</v>
      </c>
      <c r="C142" s="15" t="s">
        <v>1221</v>
      </c>
      <c r="D142" s="15" t="s">
        <v>9936</v>
      </c>
      <c r="E142" s="15" t="s">
        <v>1619</v>
      </c>
      <c r="F142" s="15"/>
      <c r="G142" s="15">
        <v>25</v>
      </c>
      <c r="H142" s="15">
        <v>50</v>
      </c>
      <c r="I142" s="15">
        <v>300</v>
      </c>
      <c r="J142" s="15">
        <v>1.1000000000000001</v>
      </c>
      <c r="K142" s="15">
        <v>5</v>
      </c>
      <c r="L142" s="15">
        <v>150</v>
      </c>
      <c r="M142" s="15" t="s">
        <v>9484</v>
      </c>
      <c r="N142" s="15" t="s">
        <v>910</v>
      </c>
    </row>
    <row r="143" spans="1:14" ht="14.5">
      <c r="A143" s="3" t="s">
        <v>1244</v>
      </c>
      <c r="B143" s="15" t="s">
        <v>1</v>
      </c>
      <c r="C143" s="15" t="s">
        <v>1223</v>
      </c>
      <c r="D143" s="15" t="s">
        <v>9936</v>
      </c>
      <c r="E143" s="15" t="s">
        <v>1619</v>
      </c>
      <c r="F143" s="15"/>
      <c r="G143" s="15">
        <v>25</v>
      </c>
      <c r="H143" s="15">
        <v>50</v>
      </c>
      <c r="I143" s="15">
        <v>300</v>
      </c>
      <c r="J143" s="15">
        <v>1.1000000000000001</v>
      </c>
      <c r="K143" s="15">
        <v>5</v>
      </c>
      <c r="L143" s="15">
        <v>150</v>
      </c>
      <c r="M143" s="15" t="s">
        <v>9484</v>
      </c>
      <c r="N143" s="15" t="s">
        <v>910</v>
      </c>
    </row>
    <row r="144" spans="1:14" ht="14.5">
      <c r="A144" s="3" t="s">
        <v>1245</v>
      </c>
      <c r="B144" s="15" t="s">
        <v>1</v>
      </c>
      <c r="C144" s="15" t="s">
        <v>1219</v>
      </c>
      <c r="D144" s="15" t="s">
        <v>9936</v>
      </c>
      <c r="E144" s="15" t="s">
        <v>1619</v>
      </c>
      <c r="F144" s="15"/>
      <c r="G144" s="15">
        <v>25</v>
      </c>
      <c r="H144" s="15">
        <v>100</v>
      </c>
      <c r="I144" s="15">
        <v>300</v>
      </c>
      <c r="J144" s="15">
        <v>1.1000000000000001</v>
      </c>
      <c r="K144" s="15">
        <v>5</v>
      </c>
      <c r="L144" s="15">
        <v>150</v>
      </c>
      <c r="M144" s="15" t="s">
        <v>9484</v>
      </c>
      <c r="N144" s="15" t="s">
        <v>910</v>
      </c>
    </row>
    <row r="145" spans="1:14" ht="14.5">
      <c r="A145" s="3" t="s">
        <v>1246</v>
      </c>
      <c r="B145" s="15" t="s">
        <v>1</v>
      </c>
      <c r="C145" s="15" t="s">
        <v>1221</v>
      </c>
      <c r="D145" s="15" t="s">
        <v>9936</v>
      </c>
      <c r="E145" s="15" t="s">
        <v>1619</v>
      </c>
      <c r="F145" s="15"/>
      <c r="G145" s="15">
        <v>25</v>
      </c>
      <c r="H145" s="15">
        <v>100</v>
      </c>
      <c r="I145" s="15">
        <v>300</v>
      </c>
      <c r="J145" s="15">
        <v>1.1000000000000001</v>
      </c>
      <c r="K145" s="15">
        <v>5</v>
      </c>
      <c r="L145" s="15">
        <v>150</v>
      </c>
      <c r="M145" s="15" t="s">
        <v>9484</v>
      </c>
      <c r="N145" s="15" t="s">
        <v>910</v>
      </c>
    </row>
    <row r="146" spans="1:14" ht="14.5">
      <c r="A146" s="3" t="s">
        <v>1247</v>
      </c>
      <c r="B146" s="15" t="s">
        <v>1</v>
      </c>
      <c r="C146" s="15" t="s">
        <v>1223</v>
      </c>
      <c r="D146" s="15" t="s">
        <v>9936</v>
      </c>
      <c r="E146" s="15" t="s">
        <v>1619</v>
      </c>
      <c r="F146" s="15"/>
      <c r="G146" s="15">
        <v>25</v>
      </c>
      <c r="H146" s="15">
        <v>100</v>
      </c>
      <c r="I146" s="15">
        <v>300</v>
      </c>
      <c r="J146" s="15">
        <v>1.1000000000000001</v>
      </c>
      <c r="K146" s="15">
        <v>5</v>
      </c>
      <c r="L146" s="15">
        <v>150</v>
      </c>
      <c r="M146" s="15" t="s">
        <v>9484</v>
      </c>
      <c r="N146" s="15" t="s">
        <v>910</v>
      </c>
    </row>
    <row r="147" spans="1:14" ht="14.5">
      <c r="A147" s="3" t="s">
        <v>1248</v>
      </c>
      <c r="B147" s="15" t="s">
        <v>1</v>
      </c>
      <c r="C147" s="15" t="s">
        <v>1219</v>
      </c>
      <c r="D147" s="15" t="s">
        <v>9936</v>
      </c>
      <c r="E147" s="15" t="s">
        <v>1619</v>
      </c>
      <c r="F147" s="15"/>
      <c r="G147" s="15">
        <v>25</v>
      </c>
      <c r="H147" s="15">
        <v>200</v>
      </c>
      <c r="I147" s="15">
        <v>300</v>
      </c>
      <c r="J147" s="15">
        <v>1.1000000000000001</v>
      </c>
      <c r="K147" s="15">
        <v>5</v>
      </c>
      <c r="L147" s="15">
        <v>150</v>
      </c>
      <c r="M147" s="15" t="s">
        <v>9484</v>
      </c>
      <c r="N147" s="15" t="s">
        <v>910</v>
      </c>
    </row>
    <row r="148" spans="1:14" ht="14.5">
      <c r="A148" s="3" t="s">
        <v>1249</v>
      </c>
      <c r="B148" s="15" t="s">
        <v>1</v>
      </c>
      <c r="C148" s="15" t="s">
        <v>1221</v>
      </c>
      <c r="D148" s="15" t="s">
        <v>9936</v>
      </c>
      <c r="E148" s="15" t="s">
        <v>1619</v>
      </c>
      <c r="F148" s="15"/>
      <c r="G148" s="15">
        <v>25</v>
      </c>
      <c r="H148" s="15">
        <v>200</v>
      </c>
      <c r="I148" s="15">
        <v>300</v>
      </c>
      <c r="J148" s="15">
        <v>1.1000000000000001</v>
      </c>
      <c r="K148" s="15">
        <v>5</v>
      </c>
      <c r="L148" s="15">
        <v>150</v>
      </c>
      <c r="M148" s="15" t="s">
        <v>9484</v>
      </c>
      <c r="N148" s="15" t="s">
        <v>910</v>
      </c>
    </row>
    <row r="149" spans="1:14" ht="14.5">
      <c r="A149" s="3" t="s">
        <v>1250</v>
      </c>
      <c r="B149" s="15" t="s">
        <v>1</v>
      </c>
      <c r="C149" s="15" t="s">
        <v>1223</v>
      </c>
      <c r="D149" s="15" t="s">
        <v>9936</v>
      </c>
      <c r="E149" s="15" t="s">
        <v>1619</v>
      </c>
      <c r="F149" s="15"/>
      <c r="G149" s="15">
        <v>25</v>
      </c>
      <c r="H149" s="15">
        <v>200</v>
      </c>
      <c r="I149" s="15">
        <v>300</v>
      </c>
      <c r="J149" s="15">
        <v>1.1000000000000001</v>
      </c>
      <c r="K149" s="15">
        <v>5</v>
      </c>
      <c r="L149" s="15">
        <v>150</v>
      </c>
      <c r="M149" s="15" t="s">
        <v>9484</v>
      </c>
      <c r="N149" s="15" t="s">
        <v>910</v>
      </c>
    </row>
    <row r="150" spans="1:14" ht="14.5">
      <c r="A150" s="3" t="s">
        <v>1251</v>
      </c>
      <c r="B150" s="15" t="s">
        <v>1</v>
      </c>
      <c r="C150" s="15" t="s">
        <v>1219</v>
      </c>
      <c r="D150" s="15" t="s">
        <v>9936</v>
      </c>
      <c r="E150" s="15" t="s">
        <v>1619</v>
      </c>
      <c r="F150" s="15"/>
      <c r="G150" s="15">
        <v>25</v>
      </c>
      <c r="H150" s="15">
        <v>400</v>
      </c>
      <c r="I150" s="15">
        <v>300</v>
      </c>
      <c r="J150" s="15">
        <v>1.1000000000000001</v>
      </c>
      <c r="K150" s="15">
        <v>5</v>
      </c>
      <c r="L150" s="15">
        <v>150</v>
      </c>
      <c r="M150" s="15" t="s">
        <v>9484</v>
      </c>
      <c r="N150" s="15" t="s">
        <v>910</v>
      </c>
    </row>
    <row r="151" spans="1:14" ht="14.5">
      <c r="A151" s="3" t="s">
        <v>1252</v>
      </c>
      <c r="B151" s="15" t="s">
        <v>1</v>
      </c>
      <c r="C151" s="15" t="s">
        <v>1221</v>
      </c>
      <c r="D151" s="15" t="s">
        <v>9936</v>
      </c>
      <c r="E151" s="15" t="s">
        <v>1619</v>
      </c>
      <c r="F151" s="15"/>
      <c r="G151" s="15">
        <v>25</v>
      </c>
      <c r="H151" s="15">
        <v>400</v>
      </c>
      <c r="I151" s="15">
        <v>300</v>
      </c>
      <c r="J151" s="15">
        <v>1.1000000000000001</v>
      </c>
      <c r="K151" s="15">
        <v>5</v>
      </c>
      <c r="L151" s="15">
        <v>150</v>
      </c>
      <c r="M151" s="15" t="s">
        <v>9484</v>
      </c>
      <c r="N151" s="15" t="s">
        <v>910</v>
      </c>
    </row>
    <row r="152" spans="1:14" ht="14.5">
      <c r="A152" s="3" t="s">
        <v>1253</v>
      </c>
      <c r="B152" s="15" t="s">
        <v>1</v>
      </c>
      <c r="C152" s="15" t="s">
        <v>1223</v>
      </c>
      <c r="D152" s="15" t="s">
        <v>9936</v>
      </c>
      <c r="E152" s="15" t="s">
        <v>1619</v>
      </c>
      <c r="F152" s="15"/>
      <c r="G152" s="15">
        <v>25</v>
      </c>
      <c r="H152" s="15">
        <v>400</v>
      </c>
      <c r="I152" s="15">
        <v>300</v>
      </c>
      <c r="J152" s="15">
        <v>1.1000000000000001</v>
      </c>
      <c r="K152" s="15">
        <v>5</v>
      </c>
      <c r="L152" s="15">
        <v>150</v>
      </c>
      <c r="M152" s="15" t="s">
        <v>9484</v>
      </c>
      <c r="N152" s="15" t="s">
        <v>910</v>
      </c>
    </row>
    <row r="153" spans="1:14" ht="14.5">
      <c r="A153" s="3" t="s">
        <v>1254</v>
      </c>
      <c r="B153" s="15" t="s">
        <v>1</v>
      </c>
      <c r="C153" s="15" t="s">
        <v>1219</v>
      </c>
      <c r="D153" s="15" t="s">
        <v>9936</v>
      </c>
      <c r="E153" s="15" t="s">
        <v>1619</v>
      </c>
      <c r="F153" s="15"/>
      <c r="G153" s="15">
        <v>25</v>
      </c>
      <c r="H153" s="15">
        <v>600</v>
      </c>
      <c r="I153" s="15">
        <v>300</v>
      </c>
      <c r="J153" s="15">
        <v>1.1000000000000001</v>
      </c>
      <c r="K153" s="15">
        <v>5</v>
      </c>
      <c r="L153" s="15">
        <v>150</v>
      </c>
      <c r="M153" s="15" t="s">
        <v>9484</v>
      </c>
      <c r="N153" s="15" t="s">
        <v>910</v>
      </c>
    </row>
    <row r="154" spans="1:14" ht="14.5">
      <c r="A154" s="3" t="s">
        <v>1255</v>
      </c>
      <c r="B154" s="15" t="s">
        <v>1</v>
      </c>
      <c r="C154" s="15" t="s">
        <v>1221</v>
      </c>
      <c r="D154" s="15" t="s">
        <v>9936</v>
      </c>
      <c r="E154" s="15" t="s">
        <v>1619</v>
      </c>
      <c r="F154" s="15"/>
      <c r="G154" s="15">
        <v>25</v>
      </c>
      <c r="H154" s="15">
        <v>600</v>
      </c>
      <c r="I154" s="15">
        <v>300</v>
      </c>
      <c r="J154" s="15">
        <v>1.1000000000000001</v>
      </c>
      <c r="K154" s="15">
        <v>5</v>
      </c>
      <c r="L154" s="15">
        <v>150</v>
      </c>
      <c r="M154" s="15" t="s">
        <v>9484</v>
      </c>
      <c r="N154" s="15" t="s">
        <v>910</v>
      </c>
    </row>
    <row r="155" spans="1:14" ht="14.5">
      <c r="A155" s="3" t="s">
        <v>1256</v>
      </c>
      <c r="B155" s="15" t="s">
        <v>1</v>
      </c>
      <c r="C155" s="15" t="s">
        <v>1223</v>
      </c>
      <c r="D155" s="15" t="s">
        <v>9936</v>
      </c>
      <c r="E155" s="15" t="s">
        <v>1619</v>
      </c>
      <c r="F155" s="15"/>
      <c r="G155" s="15">
        <v>25</v>
      </c>
      <c r="H155" s="15">
        <v>600</v>
      </c>
      <c r="I155" s="15">
        <v>300</v>
      </c>
      <c r="J155" s="15">
        <v>1.1000000000000001</v>
      </c>
      <c r="K155" s="15">
        <v>5</v>
      </c>
      <c r="L155" s="15">
        <v>150</v>
      </c>
      <c r="M155" s="15" t="s">
        <v>9484</v>
      </c>
      <c r="N155" s="15" t="s">
        <v>910</v>
      </c>
    </row>
    <row r="156" spans="1:14" ht="14.5">
      <c r="A156" s="3" t="s">
        <v>1257</v>
      </c>
      <c r="B156" s="15" t="s">
        <v>1</v>
      </c>
      <c r="C156" s="15" t="s">
        <v>1219</v>
      </c>
      <c r="D156" s="15" t="s">
        <v>9936</v>
      </c>
      <c r="E156" s="15" t="s">
        <v>1619</v>
      </c>
      <c r="F156" s="15"/>
      <c r="G156" s="15">
        <v>25</v>
      </c>
      <c r="H156" s="15">
        <v>800</v>
      </c>
      <c r="I156" s="15">
        <v>300</v>
      </c>
      <c r="J156" s="15">
        <v>1.1000000000000001</v>
      </c>
      <c r="K156" s="15">
        <v>5</v>
      </c>
      <c r="L156" s="15">
        <v>150</v>
      </c>
      <c r="M156" s="15" t="s">
        <v>9484</v>
      </c>
      <c r="N156" s="15" t="s">
        <v>910</v>
      </c>
    </row>
    <row r="157" spans="1:14" ht="14.5">
      <c r="A157" s="3" t="s">
        <v>1258</v>
      </c>
      <c r="B157" s="15" t="s">
        <v>1</v>
      </c>
      <c r="C157" s="15" t="s">
        <v>1221</v>
      </c>
      <c r="D157" s="15" t="s">
        <v>9936</v>
      </c>
      <c r="E157" s="15" t="s">
        <v>1619</v>
      </c>
      <c r="F157" s="15"/>
      <c r="G157" s="15">
        <v>25</v>
      </c>
      <c r="H157" s="15">
        <v>800</v>
      </c>
      <c r="I157" s="15">
        <v>300</v>
      </c>
      <c r="J157" s="15">
        <v>1.1000000000000001</v>
      </c>
      <c r="K157" s="15">
        <v>5</v>
      </c>
      <c r="L157" s="15">
        <v>150</v>
      </c>
      <c r="M157" s="15" t="s">
        <v>9484</v>
      </c>
      <c r="N157" s="15" t="s">
        <v>910</v>
      </c>
    </row>
    <row r="158" spans="1:14" ht="14.5">
      <c r="A158" s="3" t="s">
        <v>1259</v>
      </c>
      <c r="B158" s="15" t="s">
        <v>1</v>
      </c>
      <c r="C158" s="15" t="s">
        <v>1223</v>
      </c>
      <c r="D158" s="15" t="s">
        <v>9936</v>
      </c>
      <c r="E158" s="15" t="s">
        <v>1619</v>
      </c>
      <c r="F158" s="15"/>
      <c r="G158" s="15">
        <v>25</v>
      </c>
      <c r="H158" s="15">
        <v>800</v>
      </c>
      <c r="I158" s="15">
        <v>300</v>
      </c>
      <c r="J158" s="15">
        <v>1.1000000000000001</v>
      </c>
      <c r="K158" s="15">
        <v>5</v>
      </c>
      <c r="L158" s="15">
        <v>150</v>
      </c>
      <c r="M158" s="15" t="s">
        <v>9484</v>
      </c>
      <c r="N158" s="15" t="s">
        <v>910</v>
      </c>
    </row>
    <row r="159" spans="1:14" ht="14.5">
      <c r="A159" s="3" t="s">
        <v>1260</v>
      </c>
      <c r="B159" s="15" t="s">
        <v>1</v>
      </c>
      <c r="C159" s="15" t="s">
        <v>1219</v>
      </c>
      <c r="D159" s="15" t="s">
        <v>9936</v>
      </c>
      <c r="E159" s="15" t="s">
        <v>1619</v>
      </c>
      <c r="F159" s="15"/>
      <c r="G159" s="15">
        <v>25</v>
      </c>
      <c r="H159" s="15">
        <v>1000</v>
      </c>
      <c r="I159" s="15">
        <v>300</v>
      </c>
      <c r="J159" s="15">
        <v>1.1000000000000001</v>
      </c>
      <c r="K159" s="15">
        <v>5</v>
      </c>
      <c r="L159" s="15">
        <v>150</v>
      </c>
      <c r="M159" s="15" t="s">
        <v>9484</v>
      </c>
      <c r="N159" s="15" t="s">
        <v>910</v>
      </c>
    </row>
    <row r="160" spans="1:14" ht="14.5">
      <c r="A160" s="3" t="s">
        <v>1261</v>
      </c>
      <c r="B160" s="15" t="s">
        <v>1</v>
      </c>
      <c r="C160" s="15" t="s">
        <v>1221</v>
      </c>
      <c r="D160" s="15" t="s">
        <v>9936</v>
      </c>
      <c r="E160" s="15" t="s">
        <v>1619</v>
      </c>
      <c r="F160" s="15"/>
      <c r="G160" s="15">
        <v>25</v>
      </c>
      <c r="H160" s="15">
        <v>1000</v>
      </c>
      <c r="I160" s="15">
        <v>300</v>
      </c>
      <c r="J160" s="15">
        <v>1.1000000000000001</v>
      </c>
      <c r="K160" s="15">
        <v>5</v>
      </c>
      <c r="L160" s="15">
        <v>150</v>
      </c>
      <c r="M160" s="15" t="s">
        <v>9484</v>
      </c>
      <c r="N160" s="15" t="s">
        <v>910</v>
      </c>
    </row>
    <row r="161" spans="1:14" ht="14.5">
      <c r="A161" s="3" t="s">
        <v>1262</v>
      </c>
      <c r="B161" s="15" t="s">
        <v>1</v>
      </c>
      <c r="C161" s="15" t="s">
        <v>1223</v>
      </c>
      <c r="D161" s="15" t="s">
        <v>9936</v>
      </c>
      <c r="E161" s="15" t="s">
        <v>1619</v>
      </c>
      <c r="F161" s="15"/>
      <c r="G161" s="15">
        <v>25</v>
      </c>
      <c r="H161" s="15">
        <v>1000</v>
      </c>
      <c r="I161" s="15">
        <v>300</v>
      </c>
      <c r="J161" s="15">
        <v>1.1000000000000001</v>
      </c>
      <c r="K161" s="15">
        <v>5</v>
      </c>
      <c r="L161" s="15">
        <v>150</v>
      </c>
      <c r="M161" s="15" t="s">
        <v>9484</v>
      </c>
      <c r="N161" s="15" t="s">
        <v>910</v>
      </c>
    </row>
    <row r="162" spans="1:14" ht="14.5">
      <c r="A162" s="3" t="s">
        <v>1263</v>
      </c>
      <c r="B162" s="15" t="s">
        <v>1</v>
      </c>
      <c r="C162" s="15" t="s">
        <v>1219</v>
      </c>
      <c r="D162" s="15" t="s">
        <v>9936</v>
      </c>
      <c r="E162" s="15" t="s">
        <v>1619</v>
      </c>
      <c r="F162" s="15"/>
      <c r="G162" s="15">
        <v>35</v>
      </c>
      <c r="H162" s="15">
        <v>50</v>
      </c>
      <c r="I162" s="15">
        <v>400</v>
      </c>
      <c r="J162" s="15">
        <v>1.1000000000000001</v>
      </c>
      <c r="K162" s="15">
        <v>5</v>
      </c>
      <c r="L162" s="15">
        <v>150</v>
      </c>
      <c r="M162" s="15" t="s">
        <v>9484</v>
      </c>
      <c r="N162" s="15" t="s">
        <v>910</v>
      </c>
    </row>
    <row r="163" spans="1:14" ht="14.5">
      <c r="A163" s="3" t="s">
        <v>1264</v>
      </c>
      <c r="B163" s="15" t="s">
        <v>1</v>
      </c>
      <c r="C163" s="15" t="s">
        <v>1221</v>
      </c>
      <c r="D163" s="15" t="s">
        <v>9936</v>
      </c>
      <c r="E163" s="15" t="s">
        <v>1619</v>
      </c>
      <c r="F163" s="15"/>
      <c r="G163" s="15">
        <v>35</v>
      </c>
      <c r="H163" s="15">
        <v>50</v>
      </c>
      <c r="I163" s="15">
        <v>400</v>
      </c>
      <c r="J163" s="15">
        <v>1.1000000000000001</v>
      </c>
      <c r="K163" s="15">
        <v>5</v>
      </c>
      <c r="L163" s="15">
        <v>150</v>
      </c>
      <c r="M163" s="15" t="s">
        <v>9484</v>
      </c>
      <c r="N163" s="15" t="s">
        <v>910</v>
      </c>
    </row>
    <row r="164" spans="1:14" ht="14.5">
      <c r="A164" s="3" t="s">
        <v>1265</v>
      </c>
      <c r="B164" s="15" t="s">
        <v>1</v>
      </c>
      <c r="C164" s="15" t="s">
        <v>1223</v>
      </c>
      <c r="D164" s="15" t="s">
        <v>9936</v>
      </c>
      <c r="E164" s="15" t="s">
        <v>1619</v>
      </c>
      <c r="F164" s="15"/>
      <c r="G164" s="15">
        <v>35</v>
      </c>
      <c r="H164" s="15">
        <v>50</v>
      </c>
      <c r="I164" s="15">
        <v>400</v>
      </c>
      <c r="J164" s="15">
        <v>1.1000000000000001</v>
      </c>
      <c r="K164" s="15">
        <v>5</v>
      </c>
      <c r="L164" s="15">
        <v>150</v>
      </c>
      <c r="M164" s="15" t="s">
        <v>9484</v>
      </c>
      <c r="N164" s="15" t="s">
        <v>910</v>
      </c>
    </row>
    <row r="165" spans="1:14" ht="14.5">
      <c r="A165" s="3" t="s">
        <v>1266</v>
      </c>
      <c r="B165" s="15" t="s">
        <v>1</v>
      </c>
      <c r="C165" s="15" t="s">
        <v>1219</v>
      </c>
      <c r="D165" s="15" t="s">
        <v>9936</v>
      </c>
      <c r="E165" s="15" t="s">
        <v>1619</v>
      </c>
      <c r="F165" s="15"/>
      <c r="G165" s="15">
        <v>35</v>
      </c>
      <c r="H165" s="15">
        <v>100</v>
      </c>
      <c r="I165" s="15">
        <v>400</v>
      </c>
      <c r="J165" s="15">
        <v>1.1000000000000001</v>
      </c>
      <c r="K165" s="15">
        <v>5</v>
      </c>
      <c r="L165" s="15">
        <v>150</v>
      </c>
      <c r="M165" s="15" t="s">
        <v>9484</v>
      </c>
      <c r="N165" s="15" t="s">
        <v>910</v>
      </c>
    </row>
    <row r="166" spans="1:14" ht="14.5">
      <c r="A166" s="3" t="s">
        <v>1267</v>
      </c>
      <c r="B166" s="15" t="s">
        <v>1</v>
      </c>
      <c r="C166" s="15" t="s">
        <v>1221</v>
      </c>
      <c r="D166" s="15" t="s">
        <v>9936</v>
      </c>
      <c r="E166" s="15" t="s">
        <v>1619</v>
      </c>
      <c r="F166" s="15"/>
      <c r="G166" s="15">
        <v>35</v>
      </c>
      <c r="H166" s="15">
        <v>100</v>
      </c>
      <c r="I166" s="15">
        <v>400</v>
      </c>
      <c r="J166" s="15">
        <v>1.1000000000000001</v>
      </c>
      <c r="K166" s="15">
        <v>5</v>
      </c>
      <c r="L166" s="15">
        <v>150</v>
      </c>
      <c r="M166" s="15" t="s">
        <v>9484</v>
      </c>
      <c r="N166" s="15" t="s">
        <v>910</v>
      </c>
    </row>
    <row r="167" spans="1:14" ht="14.5">
      <c r="A167" s="3" t="s">
        <v>1268</v>
      </c>
      <c r="B167" s="15" t="s">
        <v>1</v>
      </c>
      <c r="C167" s="15" t="s">
        <v>1223</v>
      </c>
      <c r="D167" s="15" t="s">
        <v>9936</v>
      </c>
      <c r="E167" s="15" t="s">
        <v>1619</v>
      </c>
      <c r="F167" s="15"/>
      <c r="G167" s="15">
        <v>35</v>
      </c>
      <c r="H167" s="15">
        <v>100</v>
      </c>
      <c r="I167" s="15">
        <v>400</v>
      </c>
      <c r="J167" s="15">
        <v>1.1000000000000001</v>
      </c>
      <c r="K167" s="15">
        <v>5</v>
      </c>
      <c r="L167" s="15">
        <v>150</v>
      </c>
      <c r="M167" s="15" t="s">
        <v>9484</v>
      </c>
      <c r="N167" s="15" t="s">
        <v>910</v>
      </c>
    </row>
    <row r="168" spans="1:14" ht="14.5">
      <c r="A168" s="3" t="s">
        <v>1269</v>
      </c>
      <c r="B168" s="15" t="s">
        <v>1</v>
      </c>
      <c r="C168" s="15" t="s">
        <v>1219</v>
      </c>
      <c r="D168" s="15" t="s">
        <v>9936</v>
      </c>
      <c r="E168" s="15" t="s">
        <v>1619</v>
      </c>
      <c r="F168" s="15"/>
      <c r="G168" s="15">
        <v>35</v>
      </c>
      <c r="H168" s="15">
        <v>200</v>
      </c>
      <c r="I168" s="15">
        <v>400</v>
      </c>
      <c r="J168" s="15">
        <v>1.1000000000000001</v>
      </c>
      <c r="K168" s="15">
        <v>5</v>
      </c>
      <c r="L168" s="15">
        <v>150</v>
      </c>
      <c r="M168" s="15" t="s">
        <v>9484</v>
      </c>
      <c r="N168" s="15" t="s">
        <v>910</v>
      </c>
    </row>
    <row r="169" spans="1:14" ht="14.5">
      <c r="A169" s="3" t="s">
        <v>1270</v>
      </c>
      <c r="B169" s="15" t="s">
        <v>1</v>
      </c>
      <c r="C169" s="15" t="s">
        <v>1221</v>
      </c>
      <c r="D169" s="15" t="s">
        <v>9936</v>
      </c>
      <c r="E169" s="15" t="s">
        <v>1619</v>
      </c>
      <c r="F169" s="15"/>
      <c r="G169" s="15">
        <v>35</v>
      </c>
      <c r="H169" s="15">
        <v>200</v>
      </c>
      <c r="I169" s="15">
        <v>400</v>
      </c>
      <c r="J169" s="15">
        <v>1.1000000000000001</v>
      </c>
      <c r="K169" s="15">
        <v>5</v>
      </c>
      <c r="L169" s="15">
        <v>150</v>
      </c>
      <c r="M169" s="15" t="s">
        <v>9484</v>
      </c>
      <c r="N169" s="15" t="s">
        <v>910</v>
      </c>
    </row>
    <row r="170" spans="1:14" ht="14.5">
      <c r="A170" s="3" t="s">
        <v>1271</v>
      </c>
      <c r="B170" s="15" t="s">
        <v>1</v>
      </c>
      <c r="C170" s="15" t="s">
        <v>1223</v>
      </c>
      <c r="D170" s="15" t="s">
        <v>9936</v>
      </c>
      <c r="E170" s="15" t="s">
        <v>1619</v>
      </c>
      <c r="F170" s="15"/>
      <c r="G170" s="15">
        <v>35</v>
      </c>
      <c r="H170" s="15">
        <v>200</v>
      </c>
      <c r="I170" s="15">
        <v>400</v>
      </c>
      <c r="J170" s="15">
        <v>1.1000000000000001</v>
      </c>
      <c r="K170" s="15">
        <v>5</v>
      </c>
      <c r="L170" s="15">
        <v>150</v>
      </c>
      <c r="M170" s="15" t="s">
        <v>9484</v>
      </c>
      <c r="N170" s="15" t="s">
        <v>910</v>
      </c>
    </row>
    <row r="171" spans="1:14" ht="14.5">
      <c r="A171" s="3" t="s">
        <v>1272</v>
      </c>
      <c r="B171" s="15" t="s">
        <v>1</v>
      </c>
      <c r="C171" s="15" t="s">
        <v>1219</v>
      </c>
      <c r="D171" s="15" t="s">
        <v>9936</v>
      </c>
      <c r="E171" s="15" t="s">
        <v>1619</v>
      </c>
      <c r="F171" s="15"/>
      <c r="G171" s="15">
        <v>35</v>
      </c>
      <c r="H171" s="15">
        <v>400</v>
      </c>
      <c r="I171" s="15">
        <v>400</v>
      </c>
      <c r="J171" s="15">
        <v>1.1000000000000001</v>
      </c>
      <c r="K171" s="15">
        <v>5</v>
      </c>
      <c r="L171" s="15">
        <v>150</v>
      </c>
      <c r="M171" s="15" t="s">
        <v>9484</v>
      </c>
      <c r="N171" s="15" t="s">
        <v>910</v>
      </c>
    </row>
    <row r="172" spans="1:14" ht="14.5">
      <c r="A172" s="3" t="s">
        <v>1273</v>
      </c>
      <c r="B172" s="15" t="s">
        <v>1</v>
      </c>
      <c r="C172" s="15" t="s">
        <v>1221</v>
      </c>
      <c r="D172" s="15" t="s">
        <v>9936</v>
      </c>
      <c r="E172" s="15" t="s">
        <v>1619</v>
      </c>
      <c r="F172" s="15"/>
      <c r="G172" s="15">
        <v>35</v>
      </c>
      <c r="H172" s="15">
        <v>400</v>
      </c>
      <c r="I172" s="15">
        <v>400</v>
      </c>
      <c r="J172" s="15">
        <v>1.1000000000000001</v>
      </c>
      <c r="K172" s="15">
        <v>5</v>
      </c>
      <c r="L172" s="15">
        <v>150</v>
      </c>
      <c r="M172" s="15" t="s">
        <v>9484</v>
      </c>
      <c r="N172" s="15" t="s">
        <v>910</v>
      </c>
    </row>
    <row r="173" spans="1:14" ht="14.5">
      <c r="A173" s="3" t="s">
        <v>1274</v>
      </c>
      <c r="B173" s="15" t="s">
        <v>1</v>
      </c>
      <c r="C173" s="15" t="s">
        <v>1223</v>
      </c>
      <c r="D173" s="15" t="s">
        <v>9936</v>
      </c>
      <c r="E173" s="15" t="s">
        <v>1619</v>
      </c>
      <c r="F173" s="15"/>
      <c r="G173" s="15">
        <v>35</v>
      </c>
      <c r="H173" s="15">
        <v>400</v>
      </c>
      <c r="I173" s="15">
        <v>400</v>
      </c>
      <c r="J173" s="15">
        <v>1.1000000000000001</v>
      </c>
      <c r="K173" s="15">
        <v>5</v>
      </c>
      <c r="L173" s="15">
        <v>150</v>
      </c>
      <c r="M173" s="15" t="s">
        <v>9484</v>
      </c>
      <c r="N173" s="15" t="s">
        <v>910</v>
      </c>
    </row>
    <row r="174" spans="1:14" ht="14.5">
      <c r="A174" s="3" t="s">
        <v>1275</v>
      </c>
      <c r="B174" s="15" t="s">
        <v>1</v>
      </c>
      <c r="C174" s="15" t="s">
        <v>1219</v>
      </c>
      <c r="D174" s="15" t="s">
        <v>9936</v>
      </c>
      <c r="E174" s="15" t="s">
        <v>1619</v>
      </c>
      <c r="F174" s="15"/>
      <c r="G174" s="15">
        <v>35</v>
      </c>
      <c r="H174" s="15">
        <v>600</v>
      </c>
      <c r="I174" s="15">
        <v>400</v>
      </c>
      <c r="J174" s="15">
        <v>1.1000000000000001</v>
      </c>
      <c r="K174" s="15">
        <v>5</v>
      </c>
      <c r="L174" s="15">
        <v>150</v>
      </c>
      <c r="M174" s="15" t="s">
        <v>9484</v>
      </c>
      <c r="N174" s="15" t="s">
        <v>910</v>
      </c>
    </row>
    <row r="175" spans="1:14" ht="14.5">
      <c r="A175" s="3" t="s">
        <v>1276</v>
      </c>
      <c r="B175" s="15" t="s">
        <v>1</v>
      </c>
      <c r="C175" s="15" t="s">
        <v>1221</v>
      </c>
      <c r="D175" s="15" t="s">
        <v>9936</v>
      </c>
      <c r="E175" s="15" t="s">
        <v>1619</v>
      </c>
      <c r="F175" s="15"/>
      <c r="G175" s="15">
        <v>35</v>
      </c>
      <c r="H175" s="15">
        <v>600</v>
      </c>
      <c r="I175" s="15">
        <v>400</v>
      </c>
      <c r="J175" s="15">
        <v>1.1000000000000001</v>
      </c>
      <c r="K175" s="15">
        <v>5</v>
      </c>
      <c r="L175" s="15">
        <v>150</v>
      </c>
      <c r="M175" s="15" t="s">
        <v>9484</v>
      </c>
      <c r="N175" s="15" t="s">
        <v>910</v>
      </c>
    </row>
    <row r="176" spans="1:14" ht="14.5">
      <c r="A176" s="3" t="s">
        <v>1277</v>
      </c>
      <c r="B176" s="15" t="s">
        <v>1</v>
      </c>
      <c r="C176" s="15" t="s">
        <v>1223</v>
      </c>
      <c r="D176" s="15" t="s">
        <v>9936</v>
      </c>
      <c r="E176" s="15" t="s">
        <v>1619</v>
      </c>
      <c r="F176" s="15"/>
      <c r="G176" s="15">
        <v>35</v>
      </c>
      <c r="H176" s="15">
        <v>600</v>
      </c>
      <c r="I176" s="15">
        <v>400</v>
      </c>
      <c r="J176" s="15">
        <v>1.1000000000000001</v>
      </c>
      <c r="K176" s="15">
        <v>5</v>
      </c>
      <c r="L176" s="15">
        <v>150</v>
      </c>
      <c r="M176" s="15" t="s">
        <v>9484</v>
      </c>
      <c r="N176" s="15" t="s">
        <v>910</v>
      </c>
    </row>
    <row r="177" spans="1:14" ht="14.5">
      <c r="A177" s="3" t="s">
        <v>1278</v>
      </c>
      <c r="B177" s="15" t="s">
        <v>1</v>
      </c>
      <c r="C177" s="15" t="s">
        <v>1219</v>
      </c>
      <c r="D177" s="15" t="s">
        <v>9936</v>
      </c>
      <c r="E177" s="15" t="s">
        <v>1619</v>
      </c>
      <c r="F177" s="15"/>
      <c r="G177" s="15">
        <v>35</v>
      </c>
      <c r="H177" s="15">
        <v>800</v>
      </c>
      <c r="I177" s="15">
        <v>400</v>
      </c>
      <c r="J177" s="15">
        <v>1.1000000000000001</v>
      </c>
      <c r="K177" s="15">
        <v>5</v>
      </c>
      <c r="L177" s="15">
        <v>150</v>
      </c>
      <c r="M177" s="15" t="s">
        <v>9484</v>
      </c>
      <c r="N177" s="15" t="s">
        <v>910</v>
      </c>
    </row>
    <row r="178" spans="1:14" ht="14.5">
      <c r="A178" s="3" t="s">
        <v>1279</v>
      </c>
      <c r="B178" s="15" t="s">
        <v>1</v>
      </c>
      <c r="C178" s="15" t="s">
        <v>1221</v>
      </c>
      <c r="D178" s="15" t="s">
        <v>9936</v>
      </c>
      <c r="E178" s="15" t="s">
        <v>1619</v>
      </c>
      <c r="F178" s="15"/>
      <c r="G178" s="15">
        <v>35</v>
      </c>
      <c r="H178" s="15">
        <v>800</v>
      </c>
      <c r="I178" s="15">
        <v>400</v>
      </c>
      <c r="J178" s="15">
        <v>1.1000000000000001</v>
      </c>
      <c r="K178" s="15">
        <v>5</v>
      </c>
      <c r="L178" s="15">
        <v>150</v>
      </c>
      <c r="M178" s="15" t="s">
        <v>9484</v>
      </c>
      <c r="N178" s="15" t="s">
        <v>910</v>
      </c>
    </row>
    <row r="179" spans="1:14" ht="14.5">
      <c r="A179" s="3" t="s">
        <v>1280</v>
      </c>
      <c r="B179" s="15" t="s">
        <v>1</v>
      </c>
      <c r="C179" s="15" t="s">
        <v>1223</v>
      </c>
      <c r="D179" s="15" t="s">
        <v>9936</v>
      </c>
      <c r="E179" s="15" t="s">
        <v>1619</v>
      </c>
      <c r="F179" s="15"/>
      <c r="G179" s="15">
        <v>35</v>
      </c>
      <c r="H179" s="15">
        <v>800</v>
      </c>
      <c r="I179" s="15">
        <v>400</v>
      </c>
      <c r="J179" s="15">
        <v>1.1000000000000001</v>
      </c>
      <c r="K179" s="15">
        <v>5</v>
      </c>
      <c r="L179" s="15">
        <v>150</v>
      </c>
      <c r="M179" s="15" t="s">
        <v>9484</v>
      </c>
      <c r="N179" s="15" t="s">
        <v>910</v>
      </c>
    </row>
    <row r="180" spans="1:14" ht="14.5">
      <c r="A180" s="3" t="s">
        <v>1281</v>
      </c>
      <c r="B180" s="15" t="s">
        <v>1</v>
      </c>
      <c r="C180" s="15" t="s">
        <v>1219</v>
      </c>
      <c r="D180" s="15" t="s">
        <v>9936</v>
      </c>
      <c r="E180" s="15" t="s">
        <v>1619</v>
      </c>
      <c r="F180" s="15"/>
      <c r="G180" s="15">
        <v>35</v>
      </c>
      <c r="H180" s="15">
        <v>1000</v>
      </c>
      <c r="I180" s="15">
        <v>400</v>
      </c>
      <c r="J180" s="15">
        <v>1.1000000000000001</v>
      </c>
      <c r="K180" s="15">
        <v>5</v>
      </c>
      <c r="L180" s="15">
        <v>150</v>
      </c>
      <c r="M180" s="15" t="s">
        <v>9484</v>
      </c>
      <c r="N180" s="15" t="s">
        <v>910</v>
      </c>
    </row>
    <row r="181" spans="1:14" ht="14.5">
      <c r="A181" s="3" t="s">
        <v>1282</v>
      </c>
      <c r="B181" s="15" t="s">
        <v>1</v>
      </c>
      <c r="C181" s="15" t="s">
        <v>1221</v>
      </c>
      <c r="D181" s="15" t="s">
        <v>9936</v>
      </c>
      <c r="E181" s="15" t="s">
        <v>1619</v>
      </c>
      <c r="F181" s="15"/>
      <c r="G181" s="15">
        <v>35</v>
      </c>
      <c r="H181" s="15">
        <v>1000</v>
      </c>
      <c r="I181" s="15">
        <v>400</v>
      </c>
      <c r="J181" s="15">
        <v>1.1000000000000001</v>
      </c>
      <c r="K181" s="15">
        <v>5</v>
      </c>
      <c r="L181" s="15">
        <v>150</v>
      </c>
      <c r="M181" s="15" t="s">
        <v>9484</v>
      </c>
      <c r="N181" s="15" t="s">
        <v>910</v>
      </c>
    </row>
    <row r="182" spans="1:14" ht="14.5">
      <c r="A182" s="3" t="s">
        <v>1283</v>
      </c>
      <c r="B182" s="15" t="s">
        <v>1</v>
      </c>
      <c r="C182" s="15" t="s">
        <v>1223</v>
      </c>
      <c r="D182" s="15" t="s">
        <v>9936</v>
      </c>
      <c r="E182" s="15" t="s">
        <v>1619</v>
      </c>
      <c r="F182" s="15"/>
      <c r="G182" s="15">
        <v>35</v>
      </c>
      <c r="H182" s="15">
        <v>1000</v>
      </c>
      <c r="I182" s="15">
        <v>400</v>
      </c>
      <c r="J182" s="15">
        <v>1.1000000000000001</v>
      </c>
      <c r="K182" s="15">
        <v>5</v>
      </c>
      <c r="L182" s="15">
        <v>150</v>
      </c>
      <c r="M182" s="15" t="s">
        <v>9484</v>
      </c>
      <c r="N182" s="15" t="s">
        <v>910</v>
      </c>
    </row>
    <row r="183" spans="1:14" ht="14.5">
      <c r="A183" s="3" t="s">
        <v>1284</v>
      </c>
      <c r="B183" s="15" t="s">
        <v>1</v>
      </c>
      <c r="C183" s="15" t="s">
        <v>1285</v>
      </c>
      <c r="D183" s="15" t="s">
        <v>9936</v>
      </c>
      <c r="E183" s="15" t="s">
        <v>1619</v>
      </c>
      <c r="F183" s="15"/>
      <c r="G183" s="15">
        <v>40</v>
      </c>
      <c r="H183" s="15">
        <v>50</v>
      </c>
      <c r="I183" s="15">
        <v>400</v>
      </c>
      <c r="J183" s="15">
        <v>1.1000000000000001</v>
      </c>
      <c r="K183" s="15">
        <v>10</v>
      </c>
      <c r="L183" s="15">
        <v>150</v>
      </c>
      <c r="M183" s="15" t="s">
        <v>9484</v>
      </c>
      <c r="N183" s="15" t="s">
        <v>910</v>
      </c>
    </row>
    <row r="184" spans="1:14" ht="14.5">
      <c r="A184" s="3" t="s">
        <v>1286</v>
      </c>
      <c r="B184" s="15" t="s">
        <v>1</v>
      </c>
      <c r="C184" s="15" t="s">
        <v>1287</v>
      </c>
      <c r="D184" s="15" t="s">
        <v>9936</v>
      </c>
      <c r="E184" s="15" t="s">
        <v>1619</v>
      </c>
      <c r="F184" s="15"/>
      <c r="G184" s="15">
        <v>40</v>
      </c>
      <c r="H184" s="15">
        <v>50</v>
      </c>
      <c r="I184" s="15">
        <v>400</v>
      </c>
      <c r="J184" s="15">
        <v>1.1000000000000001</v>
      </c>
      <c r="K184" s="15">
        <v>10</v>
      </c>
      <c r="L184" s="15">
        <v>150</v>
      </c>
      <c r="M184" s="15" t="s">
        <v>9484</v>
      </c>
      <c r="N184" s="15" t="s">
        <v>910</v>
      </c>
    </row>
    <row r="185" spans="1:14" ht="14.5">
      <c r="A185" s="3" t="s">
        <v>1288</v>
      </c>
      <c r="B185" s="15" t="s">
        <v>1</v>
      </c>
      <c r="C185" s="15" t="s">
        <v>1285</v>
      </c>
      <c r="D185" s="15" t="s">
        <v>9936</v>
      </c>
      <c r="E185" s="15" t="s">
        <v>1619</v>
      </c>
      <c r="F185" s="15"/>
      <c r="G185" s="15">
        <v>40</v>
      </c>
      <c r="H185" s="15">
        <v>100</v>
      </c>
      <c r="I185" s="15">
        <v>400</v>
      </c>
      <c r="J185" s="15">
        <v>1.1000000000000001</v>
      </c>
      <c r="K185" s="15">
        <v>10</v>
      </c>
      <c r="L185" s="15">
        <v>150</v>
      </c>
      <c r="M185" s="15" t="s">
        <v>9484</v>
      </c>
      <c r="N185" s="15" t="s">
        <v>910</v>
      </c>
    </row>
    <row r="186" spans="1:14" ht="14.5">
      <c r="A186" s="3" t="s">
        <v>1289</v>
      </c>
      <c r="B186" s="15" t="s">
        <v>1</v>
      </c>
      <c r="C186" s="15" t="s">
        <v>1287</v>
      </c>
      <c r="D186" s="15" t="s">
        <v>9936</v>
      </c>
      <c r="E186" s="15" t="s">
        <v>1619</v>
      </c>
      <c r="F186" s="15"/>
      <c r="G186" s="15">
        <v>40</v>
      </c>
      <c r="H186" s="15">
        <v>100</v>
      </c>
      <c r="I186" s="15">
        <v>400</v>
      </c>
      <c r="J186" s="15">
        <v>1.1000000000000001</v>
      </c>
      <c r="K186" s="15">
        <v>10</v>
      </c>
      <c r="L186" s="15">
        <v>150</v>
      </c>
      <c r="M186" s="15" t="s">
        <v>9484</v>
      </c>
      <c r="N186" s="15" t="s">
        <v>910</v>
      </c>
    </row>
    <row r="187" spans="1:14" ht="14.5">
      <c r="A187" s="3" t="s">
        <v>1290</v>
      </c>
      <c r="B187" s="15" t="s">
        <v>1</v>
      </c>
      <c r="C187" s="15" t="s">
        <v>1285</v>
      </c>
      <c r="D187" s="15" t="s">
        <v>9936</v>
      </c>
      <c r="E187" s="15" t="s">
        <v>1619</v>
      </c>
      <c r="F187" s="15"/>
      <c r="G187" s="15">
        <v>40</v>
      </c>
      <c r="H187" s="15">
        <v>200</v>
      </c>
      <c r="I187" s="15">
        <v>400</v>
      </c>
      <c r="J187" s="15">
        <v>1.1000000000000001</v>
      </c>
      <c r="K187" s="15">
        <v>10</v>
      </c>
      <c r="L187" s="15">
        <v>150</v>
      </c>
      <c r="M187" s="15" t="s">
        <v>9484</v>
      </c>
      <c r="N187" s="15" t="s">
        <v>910</v>
      </c>
    </row>
    <row r="188" spans="1:14" ht="14.5">
      <c r="A188" s="3" t="s">
        <v>1291</v>
      </c>
      <c r="B188" s="15" t="s">
        <v>1</v>
      </c>
      <c r="C188" s="15" t="s">
        <v>1287</v>
      </c>
      <c r="D188" s="15" t="s">
        <v>9936</v>
      </c>
      <c r="E188" s="15" t="s">
        <v>1619</v>
      </c>
      <c r="F188" s="15"/>
      <c r="G188" s="15">
        <v>40</v>
      </c>
      <c r="H188" s="15">
        <v>200</v>
      </c>
      <c r="I188" s="15">
        <v>400</v>
      </c>
      <c r="J188" s="15">
        <v>1.1000000000000001</v>
      </c>
      <c r="K188" s="15">
        <v>10</v>
      </c>
      <c r="L188" s="15">
        <v>150</v>
      </c>
      <c r="M188" s="15" t="s">
        <v>9484</v>
      </c>
      <c r="N188" s="15" t="s">
        <v>910</v>
      </c>
    </row>
    <row r="189" spans="1:14" ht="14.5">
      <c r="A189" s="3" t="s">
        <v>1292</v>
      </c>
      <c r="B189" s="15" t="s">
        <v>1</v>
      </c>
      <c r="C189" s="15" t="s">
        <v>1285</v>
      </c>
      <c r="D189" s="15" t="s">
        <v>9936</v>
      </c>
      <c r="E189" s="15" t="s">
        <v>1619</v>
      </c>
      <c r="F189" s="15"/>
      <c r="G189" s="15">
        <v>40</v>
      </c>
      <c r="H189" s="15">
        <v>400</v>
      </c>
      <c r="I189" s="15">
        <v>400</v>
      </c>
      <c r="J189" s="15">
        <v>1.1000000000000001</v>
      </c>
      <c r="K189" s="15">
        <v>10</v>
      </c>
      <c r="L189" s="15">
        <v>150</v>
      </c>
      <c r="M189" s="15" t="s">
        <v>9484</v>
      </c>
      <c r="N189" s="15" t="s">
        <v>910</v>
      </c>
    </row>
    <row r="190" spans="1:14" ht="14.5">
      <c r="A190" s="3" t="s">
        <v>1293</v>
      </c>
      <c r="B190" s="15" t="s">
        <v>1</v>
      </c>
      <c r="C190" s="15" t="s">
        <v>1287</v>
      </c>
      <c r="D190" s="15" t="s">
        <v>9936</v>
      </c>
      <c r="E190" s="15" t="s">
        <v>1619</v>
      </c>
      <c r="F190" s="15"/>
      <c r="G190" s="15">
        <v>40</v>
      </c>
      <c r="H190" s="15">
        <v>400</v>
      </c>
      <c r="I190" s="15">
        <v>400</v>
      </c>
      <c r="J190" s="15">
        <v>1.1000000000000001</v>
      </c>
      <c r="K190" s="15">
        <v>10</v>
      </c>
      <c r="L190" s="15">
        <v>150</v>
      </c>
      <c r="M190" s="15" t="s">
        <v>9484</v>
      </c>
      <c r="N190" s="15" t="s">
        <v>910</v>
      </c>
    </row>
    <row r="191" spans="1:14" ht="14.5">
      <c r="A191" s="3" t="s">
        <v>1294</v>
      </c>
      <c r="B191" s="15" t="s">
        <v>1</v>
      </c>
      <c r="C191" s="15" t="s">
        <v>1285</v>
      </c>
      <c r="D191" s="15" t="s">
        <v>9936</v>
      </c>
      <c r="E191" s="15" t="s">
        <v>1619</v>
      </c>
      <c r="F191" s="15"/>
      <c r="G191" s="15">
        <v>40</v>
      </c>
      <c r="H191" s="15">
        <v>600</v>
      </c>
      <c r="I191" s="15">
        <v>400</v>
      </c>
      <c r="J191" s="15">
        <v>1.1000000000000001</v>
      </c>
      <c r="K191" s="15">
        <v>10</v>
      </c>
      <c r="L191" s="15">
        <v>150</v>
      </c>
      <c r="M191" s="15" t="s">
        <v>9484</v>
      </c>
      <c r="N191" s="15" t="s">
        <v>910</v>
      </c>
    </row>
    <row r="192" spans="1:14" ht="14.5">
      <c r="A192" s="3" t="s">
        <v>1295</v>
      </c>
      <c r="B192" s="15" t="s">
        <v>1</v>
      </c>
      <c r="C192" s="15" t="s">
        <v>1287</v>
      </c>
      <c r="D192" s="15" t="s">
        <v>9936</v>
      </c>
      <c r="E192" s="15" t="s">
        <v>1619</v>
      </c>
      <c r="F192" s="15"/>
      <c r="G192" s="15">
        <v>40</v>
      </c>
      <c r="H192" s="15">
        <v>600</v>
      </c>
      <c r="I192" s="15">
        <v>400</v>
      </c>
      <c r="J192" s="15">
        <v>1.1000000000000001</v>
      </c>
      <c r="K192" s="15">
        <v>10</v>
      </c>
      <c r="L192" s="15">
        <v>150</v>
      </c>
      <c r="M192" s="15" t="s">
        <v>9484</v>
      </c>
      <c r="N192" s="15" t="s">
        <v>910</v>
      </c>
    </row>
    <row r="193" spans="1:14" ht="14.5">
      <c r="A193" s="3" t="s">
        <v>1296</v>
      </c>
      <c r="B193" s="15" t="s">
        <v>1</v>
      </c>
      <c r="C193" s="15" t="s">
        <v>1285</v>
      </c>
      <c r="D193" s="15" t="s">
        <v>9936</v>
      </c>
      <c r="E193" s="15" t="s">
        <v>1619</v>
      </c>
      <c r="F193" s="15"/>
      <c r="G193" s="15">
        <v>40</v>
      </c>
      <c r="H193" s="15">
        <v>800</v>
      </c>
      <c r="I193" s="15">
        <v>400</v>
      </c>
      <c r="J193" s="15">
        <v>1.1000000000000001</v>
      </c>
      <c r="K193" s="15">
        <v>10</v>
      </c>
      <c r="L193" s="15">
        <v>150</v>
      </c>
      <c r="M193" s="15" t="s">
        <v>9484</v>
      </c>
      <c r="N193" s="15" t="s">
        <v>910</v>
      </c>
    </row>
    <row r="194" spans="1:14" ht="14.5">
      <c r="A194" s="3" t="s">
        <v>1297</v>
      </c>
      <c r="B194" s="15" t="s">
        <v>1</v>
      </c>
      <c r="C194" s="15" t="s">
        <v>1287</v>
      </c>
      <c r="D194" s="15" t="s">
        <v>9936</v>
      </c>
      <c r="E194" s="15" t="s">
        <v>1619</v>
      </c>
      <c r="F194" s="15"/>
      <c r="G194" s="15">
        <v>40</v>
      </c>
      <c r="H194" s="15">
        <v>800</v>
      </c>
      <c r="I194" s="15">
        <v>400</v>
      </c>
      <c r="J194" s="15">
        <v>1.1000000000000001</v>
      </c>
      <c r="K194" s="15">
        <v>10</v>
      </c>
      <c r="L194" s="15">
        <v>150</v>
      </c>
      <c r="M194" s="15" t="s">
        <v>9484</v>
      </c>
      <c r="N194" s="15" t="s">
        <v>910</v>
      </c>
    </row>
    <row r="195" spans="1:14" ht="14.5">
      <c r="A195" s="3" t="s">
        <v>1298</v>
      </c>
      <c r="B195" s="15" t="s">
        <v>1</v>
      </c>
      <c r="C195" s="15" t="s">
        <v>1285</v>
      </c>
      <c r="D195" s="15" t="s">
        <v>9936</v>
      </c>
      <c r="E195" s="15" t="s">
        <v>1619</v>
      </c>
      <c r="F195" s="15"/>
      <c r="G195" s="15">
        <v>40</v>
      </c>
      <c r="H195" s="15">
        <v>1000</v>
      </c>
      <c r="I195" s="15">
        <v>400</v>
      </c>
      <c r="J195" s="15">
        <v>1.1000000000000001</v>
      </c>
      <c r="K195" s="15">
        <v>10</v>
      </c>
      <c r="L195" s="15">
        <v>150</v>
      </c>
      <c r="M195" s="15" t="s">
        <v>9484</v>
      </c>
      <c r="N195" s="15" t="s">
        <v>910</v>
      </c>
    </row>
    <row r="196" spans="1:14" ht="14.5">
      <c r="A196" s="3" t="s">
        <v>1299</v>
      </c>
      <c r="B196" s="15" t="s">
        <v>1</v>
      </c>
      <c r="C196" s="15" t="s">
        <v>1287</v>
      </c>
      <c r="D196" s="15" t="s">
        <v>9936</v>
      </c>
      <c r="E196" s="15" t="s">
        <v>1619</v>
      </c>
      <c r="F196" s="15"/>
      <c r="G196" s="15">
        <v>40</v>
      </c>
      <c r="H196" s="15">
        <v>1000</v>
      </c>
      <c r="I196" s="15">
        <v>400</v>
      </c>
      <c r="J196" s="15">
        <v>1.1000000000000001</v>
      </c>
      <c r="K196" s="15">
        <v>10</v>
      </c>
      <c r="L196" s="15">
        <v>150</v>
      </c>
      <c r="M196" s="15" t="s">
        <v>9484</v>
      </c>
      <c r="N196" s="15" t="s">
        <v>910</v>
      </c>
    </row>
    <row r="197" spans="1:14" ht="14.5">
      <c r="A197" s="3" t="s">
        <v>1300</v>
      </c>
      <c r="B197" s="15" t="s">
        <v>1</v>
      </c>
      <c r="C197" s="15" t="s">
        <v>1285</v>
      </c>
      <c r="D197" s="15" t="s">
        <v>9936</v>
      </c>
      <c r="E197" s="15" t="s">
        <v>1619</v>
      </c>
      <c r="F197" s="15"/>
      <c r="G197" s="15">
        <v>50</v>
      </c>
      <c r="H197" s="15">
        <v>50</v>
      </c>
      <c r="I197" s="15">
        <v>400</v>
      </c>
      <c r="J197" s="15">
        <v>1.1000000000000001</v>
      </c>
      <c r="K197" s="15">
        <v>10</v>
      </c>
      <c r="L197" s="15">
        <v>150</v>
      </c>
      <c r="M197" s="15" t="s">
        <v>9484</v>
      </c>
      <c r="N197" s="15" t="s">
        <v>910</v>
      </c>
    </row>
    <row r="198" spans="1:14" ht="14.5">
      <c r="A198" s="3" t="s">
        <v>1301</v>
      </c>
      <c r="B198" s="15" t="s">
        <v>1</v>
      </c>
      <c r="C198" s="15" t="s">
        <v>1287</v>
      </c>
      <c r="D198" s="15" t="s">
        <v>9936</v>
      </c>
      <c r="E198" s="15" t="s">
        <v>1619</v>
      </c>
      <c r="F198" s="15"/>
      <c r="G198" s="15">
        <v>50</v>
      </c>
      <c r="H198" s="15">
        <v>50</v>
      </c>
      <c r="I198" s="15">
        <v>400</v>
      </c>
      <c r="J198" s="15">
        <v>1.1000000000000001</v>
      </c>
      <c r="K198" s="15">
        <v>10</v>
      </c>
      <c r="L198" s="15">
        <v>150</v>
      </c>
      <c r="M198" s="15" t="s">
        <v>9484</v>
      </c>
      <c r="N198" s="15" t="s">
        <v>910</v>
      </c>
    </row>
    <row r="199" spans="1:14" ht="14.5">
      <c r="A199" s="3" t="s">
        <v>1302</v>
      </c>
      <c r="B199" s="15" t="s">
        <v>1</v>
      </c>
      <c r="C199" s="15" t="s">
        <v>1285</v>
      </c>
      <c r="D199" s="15" t="s">
        <v>9936</v>
      </c>
      <c r="E199" s="15" t="s">
        <v>1619</v>
      </c>
      <c r="F199" s="15"/>
      <c r="G199" s="15">
        <v>50</v>
      </c>
      <c r="H199" s="15">
        <v>100</v>
      </c>
      <c r="I199" s="15">
        <v>400</v>
      </c>
      <c r="J199" s="15">
        <v>1.1000000000000001</v>
      </c>
      <c r="K199" s="15">
        <v>10</v>
      </c>
      <c r="L199" s="15">
        <v>150</v>
      </c>
      <c r="M199" s="15" t="s">
        <v>9484</v>
      </c>
      <c r="N199" s="15" t="s">
        <v>910</v>
      </c>
    </row>
    <row r="200" spans="1:14" ht="14.5">
      <c r="A200" s="3" t="s">
        <v>1303</v>
      </c>
      <c r="B200" s="15" t="s">
        <v>1</v>
      </c>
      <c r="C200" s="15" t="s">
        <v>1287</v>
      </c>
      <c r="D200" s="15" t="s">
        <v>9936</v>
      </c>
      <c r="E200" s="15" t="s">
        <v>1619</v>
      </c>
      <c r="F200" s="15"/>
      <c r="G200" s="15">
        <v>50</v>
      </c>
      <c r="H200" s="15">
        <v>100</v>
      </c>
      <c r="I200" s="15">
        <v>400</v>
      </c>
      <c r="J200" s="15">
        <v>1.1000000000000001</v>
      </c>
      <c r="K200" s="15">
        <v>10</v>
      </c>
      <c r="L200" s="15">
        <v>150</v>
      </c>
      <c r="M200" s="15" t="s">
        <v>9484</v>
      </c>
      <c r="N200" s="15" t="s">
        <v>910</v>
      </c>
    </row>
    <row r="201" spans="1:14" ht="14.5">
      <c r="A201" s="3" t="s">
        <v>1304</v>
      </c>
      <c r="B201" s="15" t="s">
        <v>1</v>
      </c>
      <c r="C201" s="15" t="s">
        <v>1285</v>
      </c>
      <c r="D201" s="15" t="s">
        <v>9936</v>
      </c>
      <c r="E201" s="15" t="s">
        <v>1619</v>
      </c>
      <c r="F201" s="15"/>
      <c r="G201" s="15">
        <v>50</v>
      </c>
      <c r="H201" s="15">
        <v>200</v>
      </c>
      <c r="I201" s="15">
        <v>400</v>
      </c>
      <c r="J201" s="15">
        <v>1.1000000000000001</v>
      </c>
      <c r="K201" s="15">
        <v>10</v>
      </c>
      <c r="L201" s="15">
        <v>150</v>
      </c>
      <c r="M201" s="15" t="s">
        <v>9484</v>
      </c>
      <c r="N201" s="15" t="s">
        <v>910</v>
      </c>
    </row>
    <row r="202" spans="1:14" ht="14.5">
      <c r="A202" s="3" t="s">
        <v>1305</v>
      </c>
      <c r="B202" s="15" t="s">
        <v>1</v>
      </c>
      <c r="C202" s="15" t="s">
        <v>1287</v>
      </c>
      <c r="D202" s="15" t="s">
        <v>9936</v>
      </c>
      <c r="E202" s="15" t="s">
        <v>1619</v>
      </c>
      <c r="F202" s="15"/>
      <c r="G202" s="15">
        <v>50</v>
      </c>
      <c r="H202" s="15">
        <v>200</v>
      </c>
      <c r="I202" s="15">
        <v>400</v>
      </c>
      <c r="J202" s="15">
        <v>1.1000000000000001</v>
      </c>
      <c r="K202" s="15">
        <v>10</v>
      </c>
      <c r="L202" s="15">
        <v>150</v>
      </c>
      <c r="M202" s="15" t="s">
        <v>9484</v>
      </c>
      <c r="N202" s="15" t="s">
        <v>910</v>
      </c>
    </row>
    <row r="203" spans="1:14" ht="14.5">
      <c r="A203" s="3" t="s">
        <v>1306</v>
      </c>
      <c r="B203" s="15" t="s">
        <v>1</v>
      </c>
      <c r="C203" s="15" t="s">
        <v>1285</v>
      </c>
      <c r="D203" s="15" t="s">
        <v>9936</v>
      </c>
      <c r="E203" s="15" t="s">
        <v>1619</v>
      </c>
      <c r="F203" s="15"/>
      <c r="G203" s="15">
        <v>50</v>
      </c>
      <c r="H203" s="15">
        <v>400</v>
      </c>
      <c r="I203" s="15">
        <v>400</v>
      </c>
      <c r="J203" s="15">
        <v>1.1000000000000001</v>
      </c>
      <c r="K203" s="15">
        <v>10</v>
      </c>
      <c r="L203" s="15">
        <v>150</v>
      </c>
      <c r="M203" s="15" t="s">
        <v>9484</v>
      </c>
      <c r="N203" s="15" t="s">
        <v>910</v>
      </c>
    </row>
    <row r="204" spans="1:14" ht="14.5">
      <c r="A204" s="3" t="s">
        <v>1307</v>
      </c>
      <c r="B204" s="15" t="s">
        <v>1</v>
      </c>
      <c r="C204" s="15" t="s">
        <v>1287</v>
      </c>
      <c r="D204" s="15" t="s">
        <v>9936</v>
      </c>
      <c r="E204" s="15" t="s">
        <v>1619</v>
      </c>
      <c r="F204" s="15"/>
      <c r="G204" s="15">
        <v>50</v>
      </c>
      <c r="H204" s="15">
        <v>400</v>
      </c>
      <c r="I204" s="15">
        <v>400</v>
      </c>
      <c r="J204" s="15">
        <v>1.1000000000000001</v>
      </c>
      <c r="K204" s="15">
        <v>10</v>
      </c>
      <c r="L204" s="15">
        <v>150</v>
      </c>
      <c r="M204" s="15" t="s">
        <v>9484</v>
      </c>
      <c r="N204" s="15" t="s">
        <v>910</v>
      </c>
    </row>
    <row r="205" spans="1:14" ht="14.5">
      <c r="A205" s="3" t="s">
        <v>1308</v>
      </c>
      <c r="B205" s="15" t="s">
        <v>1</v>
      </c>
      <c r="C205" s="15" t="s">
        <v>1285</v>
      </c>
      <c r="D205" s="15" t="s">
        <v>9936</v>
      </c>
      <c r="E205" s="15" t="s">
        <v>1619</v>
      </c>
      <c r="F205" s="15"/>
      <c r="G205" s="15">
        <v>50</v>
      </c>
      <c r="H205" s="15">
        <v>600</v>
      </c>
      <c r="I205" s="15">
        <v>400</v>
      </c>
      <c r="J205" s="15">
        <v>1.1000000000000001</v>
      </c>
      <c r="K205" s="15">
        <v>10</v>
      </c>
      <c r="L205" s="15">
        <v>150</v>
      </c>
      <c r="M205" s="15" t="s">
        <v>9484</v>
      </c>
      <c r="N205" s="15" t="s">
        <v>910</v>
      </c>
    </row>
    <row r="206" spans="1:14" ht="14.5">
      <c r="A206" s="3" t="s">
        <v>1309</v>
      </c>
      <c r="B206" s="15" t="s">
        <v>1</v>
      </c>
      <c r="C206" s="15" t="s">
        <v>1287</v>
      </c>
      <c r="D206" s="15" t="s">
        <v>9936</v>
      </c>
      <c r="E206" s="15" t="s">
        <v>1619</v>
      </c>
      <c r="F206" s="15"/>
      <c r="G206" s="15">
        <v>50</v>
      </c>
      <c r="H206" s="15">
        <v>600</v>
      </c>
      <c r="I206" s="15">
        <v>400</v>
      </c>
      <c r="J206" s="15">
        <v>1.1000000000000001</v>
      </c>
      <c r="K206" s="15">
        <v>10</v>
      </c>
      <c r="L206" s="15">
        <v>150</v>
      </c>
      <c r="M206" s="15" t="s">
        <v>9484</v>
      </c>
      <c r="N206" s="15" t="s">
        <v>910</v>
      </c>
    </row>
    <row r="207" spans="1:14" ht="14.5">
      <c r="A207" s="3" t="s">
        <v>1310</v>
      </c>
      <c r="B207" s="15" t="s">
        <v>1</v>
      </c>
      <c r="C207" s="15" t="s">
        <v>1285</v>
      </c>
      <c r="D207" s="15" t="s">
        <v>9936</v>
      </c>
      <c r="E207" s="15" t="s">
        <v>1619</v>
      </c>
      <c r="F207" s="15"/>
      <c r="G207" s="15">
        <v>50</v>
      </c>
      <c r="H207" s="15">
        <v>800</v>
      </c>
      <c r="I207" s="15">
        <v>400</v>
      </c>
      <c r="J207" s="15">
        <v>1.1000000000000001</v>
      </c>
      <c r="K207" s="15">
        <v>10</v>
      </c>
      <c r="L207" s="15">
        <v>150</v>
      </c>
      <c r="M207" s="15" t="s">
        <v>9484</v>
      </c>
      <c r="N207" s="15" t="s">
        <v>910</v>
      </c>
    </row>
    <row r="208" spans="1:14" ht="14.5">
      <c r="A208" s="3" t="s">
        <v>1311</v>
      </c>
      <c r="B208" s="15" t="s">
        <v>1</v>
      </c>
      <c r="C208" s="15" t="s">
        <v>1287</v>
      </c>
      <c r="D208" s="15" t="s">
        <v>9936</v>
      </c>
      <c r="E208" s="15" t="s">
        <v>1619</v>
      </c>
      <c r="F208" s="15"/>
      <c r="G208" s="15">
        <v>50</v>
      </c>
      <c r="H208" s="15">
        <v>800</v>
      </c>
      <c r="I208" s="15">
        <v>400</v>
      </c>
      <c r="J208" s="15">
        <v>1.1000000000000001</v>
      </c>
      <c r="K208" s="15">
        <v>10</v>
      </c>
      <c r="L208" s="15">
        <v>150</v>
      </c>
      <c r="M208" s="15" t="s">
        <v>9484</v>
      </c>
      <c r="N208" s="15" t="s">
        <v>910</v>
      </c>
    </row>
    <row r="209" spans="1:14" ht="14.5">
      <c r="A209" s="3" t="s">
        <v>1312</v>
      </c>
      <c r="B209" s="15" t="s">
        <v>1</v>
      </c>
      <c r="C209" s="15" t="s">
        <v>1285</v>
      </c>
      <c r="D209" s="15" t="s">
        <v>9936</v>
      </c>
      <c r="E209" s="15" t="s">
        <v>1619</v>
      </c>
      <c r="F209" s="15"/>
      <c r="G209" s="15">
        <v>50</v>
      </c>
      <c r="H209" s="15">
        <v>1000</v>
      </c>
      <c r="I209" s="15">
        <v>400</v>
      </c>
      <c r="J209" s="15">
        <v>1.1000000000000001</v>
      </c>
      <c r="K209" s="15">
        <v>10</v>
      </c>
      <c r="L209" s="15">
        <v>150</v>
      </c>
      <c r="M209" s="15" t="s">
        <v>9484</v>
      </c>
      <c r="N209" s="15" t="s">
        <v>910</v>
      </c>
    </row>
    <row r="210" spans="1:14" ht="14.5">
      <c r="A210" s="3" t="s">
        <v>1313</v>
      </c>
      <c r="B210" s="15" t="s">
        <v>1</v>
      </c>
      <c r="C210" s="15" t="s">
        <v>1287</v>
      </c>
      <c r="D210" s="15" t="s">
        <v>9936</v>
      </c>
      <c r="E210" s="15" t="s">
        <v>1619</v>
      </c>
      <c r="F210" s="15"/>
      <c r="G210" s="15">
        <v>50</v>
      </c>
      <c r="H210" s="15">
        <v>1000</v>
      </c>
      <c r="I210" s="15">
        <v>400</v>
      </c>
      <c r="J210" s="15">
        <v>1.1000000000000001</v>
      </c>
      <c r="K210" s="15">
        <v>10</v>
      </c>
      <c r="L210" s="15">
        <v>150</v>
      </c>
      <c r="M210" s="15" t="s">
        <v>9484</v>
      </c>
      <c r="N210" s="15" t="s">
        <v>910</v>
      </c>
    </row>
    <row r="211" spans="1:14" ht="14.5">
      <c r="A211" s="3" t="s">
        <v>1314</v>
      </c>
      <c r="B211" s="15" t="s">
        <v>1</v>
      </c>
      <c r="C211" s="15" t="s">
        <v>1315</v>
      </c>
      <c r="D211" s="15" t="s">
        <v>9936</v>
      </c>
      <c r="E211" s="15" t="s">
        <v>1619</v>
      </c>
      <c r="F211" s="15"/>
      <c r="G211" s="15">
        <v>10</v>
      </c>
      <c r="H211" s="15">
        <v>50</v>
      </c>
      <c r="I211" s="15">
        <v>220</v>
      </c>
      <c r="J211" s="15">
        <v>1.1000000000000001</v>
      </c>
      <c r="K211" s="15">
        <v>5</v>
      </c>
      <c r="L211" s="15">
        <v>150</v>
      </c>
      <c r="M211" s="15" t="s">
        <v>9484</v>
      </c>
      <c r="N211" s="15" t="s">
        <v>3</v>
      </c>
    </row>
    <row r="212" spans="1:14" ht="14.5">
      <c r="A212" s="3" t="s">
        <v>1316</v>
      </c>
      <c r="B212" s="15" t="s">
        <v>1</v>
      </c>
      <c r="C212" s="15" t="s">
        <v>1315</v>
      </c>
      <c r="D212" s="15" t="s">
        <v>9936</v>
      </c>
      <c r="E212" s="15" t="s">
        <v>1619</v>
      </c>
      <c r="F212" s="15"/>
      <c r="G212" s="15">
        <v>10</v>
      </c>
      <c r="H212" s="15">
        <v>100</v>
      </c>
      <c r="I212" s="15">
        <v>220</v>
      </c>
      <c r="J212" s="15">
        <v>1.1000000000000001</v>
      </c>
      <c r="K212" s="15">
        <v>5</v>
      </c>
      <c r="L212" s="15">
        <v>150</v>
      </c>
      <c r="M212" s="15" t="s">
        <v>9484</v>
      </c>
      <c r="N212" s="15" t="s">
        <v>3</v>
      </c>
    </row>
    <row r="213" spans="1:14" ht="14.5">
      <c r="A213" s="3" t="s">
        <v>1317</v>
      </c>
      <c r="B213" s="15" t="s">
        <v>1</v>
      </c>
      <c r="C213" s="15" t="s">
        <v>1315</v>
      </c>
      <c r="D213" s="15" t="s">
        <v>9936</v>
      </c>
      <c r="E213" s="15" t="s">
        <v>1619</v>
      </c>
      <c r="F213" s="15"/>
      <c r="G213" s="15">
        <v>10</v>
      </c>
      <c r="H213" s="15">
        <v>200</v>
      </c>
      <c r="I213" s="15">
        <v>220</v>
      </c>
      <c r="J213" s="15">
        <v>1.1000000000000001</v>
      </c>
      <c r="K213" s="15">
        <v>5</v>
      </c>
      <c r="L213" s="15">
        <v>150</v>
      </c>
      <c r="M213" s="15" t="s">
        <v>9484</v>
      </c>
      <c r="N213" s="15" t="s">
        <v>3</v>
      </c>
    </row>
    <row r="214" spans="1:14" ht="14.5">
      <c r="A214" s="3" t="s">
        <v>1318</v>
      </c>
      <c r="B214" s="15" t="s">
        <v>1</v>
      </c>
      <c r="C214" s="15" t="s">
        <v>1315</v>
      </c>
      <c r="D214" s="15" t="s">
        <v>9936</v>
      </c>
      <c r="E214" s="15" t="s">
        <v>1619</v>
      </c>
      <c r="F214" s="15"/>
      <c r="G214" s="15">
        <v>10</v>
      </c>
      <c r="H214" s="15">
        <v>400</v>
      </c>
      <c r="I214" s="15">
        <v>220</v>
      </c>
      <c r="J214" s="15">
        <v>1.1000000000000001</v>
      </c>
      <c r="K214" s="15">
        <v>5</v>
      </c>
      <c r="L214" s="15">
        <v>150</v>
      </c>
      <c r="M214" s="15" t="s">
        <v>9484</v>
      </c>
      <c r="N214" s="15" t="s">
        <v>3</v>
      </c>
    </row>
    <row r="215" spans="1:14" ht="14.5">
      <c r="A215" s="3" t="s">
        <v>1319</v>
      </c>
      <c r="B215" s="15" t="s">
        <v>1</v>
      </c>
      <c r="C215" s="15" t="s">
        <v>1315</v>
      </c>
      <c r="D215" s="15" t="s">
        <v>9936</v>
      </c>
      <c r="E215" s="15" t="s">
        <v>1619</v>
      </c>
      <c r="F215" s="15"/>
      <c r="G215" s="15">
        <v>10</v>
      </c>
      <c r="H215" s="15">
        <v>600</v>
      </c>
      <c r="I215" s="15">
        <v>220</v>
      </c>
      <c r="J215" s="15">
        <v>1.1000000000000001</v>
      </c>
      <c r="K215" s="15">
        <v>5</v>
      </c>
      <c r="L215" s="15">
        <v>150</v>
      </c>
      <c r="M215" s="15" t="s">
        <v>9484</v>
      </c>
      <c r="N215" s="15" t="s">
        <v>3</v>
      </c>
    </row>
    <row r="216" spans="1:14" ht="14.5">
      <c r="A216" s="3" t="s">
        <v>1569</v>
      </c>
      <c r="B216" s="15" t="s">
        <v>1</v>
      </c>
      <c r="C216" s="15" t="s">
        <v>1315</v>
      </c>
      <c r="D216" s="15" t="s">
        <v>9936</v>
      </c>
      <c r="E216" s="15" t="s">
        <v>1619</v>
      </c>
      <c r="F216" s="15"/>
      <c r="G216" s="15">
        <v>10</v>
      </c>
      <c r="H216" s="15">
        <v>600</v>
      </c>
      <c r="I216" s="15">
        <v>200</v>
      </c>
      <c r="J216" s="15">
        <v>1.1000000000000001</v>
      </c>
      <c r="K216" s="15">
        <v>5</v>
      </c>
      <c r="L216" s="15">
        <v>150</v>
      </c>
      <c r="M216" s="15" t="s">
        <v>9484</v>
      </c>
      <c r="N216" s="15" t="s">
        <v>910</v>
      </c>
    </row>
    <row r="217" spans="1:14" ht="14.5">
      <c r="A217" s="3" t="s">
        <v>1320</v>
      </c>
      <c r="B217" s="15" t="s">
        <v>1</v>
      </c>
      <c r="C217" s="15" t="s">
        <v>1315</v>
      </c>
      <c r="D217" s="15" t="s">
        <v>9936</v>
      </c>
      <c r="E217" s="15" t="s">
        <v>1619</v>
      </c>
      <c r="F217" s="15"/>
      <c r="G217" s="15">
        <v>10</v>
      </c>
      <c r="H217" s="15">
        <v>800</v>
      </c>
      <c r="I217" s="15">
        <v>220</v>
      </c>
      <c r="J217" s="15">
        <v>1.1000000000000001</v>
      </c>
      <c r="K217" s="15">
        <v>5</v>
      </c>
      <c r="L217" s="15">
        <v>150</v>
      </c>
      <c r="M217" s="15" t="s">
        <v>9484</v>
      </c>
      <c r="N217" s="15" t="s">
        <v>3</v>
      </c>
    </row>
    <row r="218" spans="1:14" ht="14.5">
      <c r="A218" s="3" t="s">
        <v>1321</v>
      </c>
      <c r="B218" s="15" t="s">
        <v>1</v>
      </c>
      <c r="C218" s="15" t="s">
        <v>1315</v>
      </c>
      <c r="D218" s="15" t="s">
        <v>9936</v>
      </c>
      <c r="E218" s="15" t="s">
        <v>1619</v>
      </c>
      <c r="F218" s="15"/>
      <c r="G218" s="15">
        <v>10</v>
      </c>
      <c r="H218" s="15">
        <v>800</v>
      </c>
      <c r="I218" s="15">
        <v>200</v>
      </c>
      <c r="J218" s="15">
        <v>1.1000000000000001</v>
      </c>
      <c r="K218" s="15">
        <v>5</v>
      </c>
      <c r="L218" s="15">
        <v>150</v>
      </c>
      <c r="M218" s="15" t="s">
        <v>9484</v>
      </c>
      <c r="N218" s="15" t="s">
        <v>910</v>
      </c>
    </row>
    <row r="219" spans="1:14" ht="14.5">
      <c r="A219" s="3" t="s">
        <v>1322</v>
      </c>
      <c r="B219" s="15" t="s">
        <v>1</v>
      </c>
      <c r="C219" s="15" t="s">
        <v>1315</v>
      </c>
      <c r="D219" s="15" t="s">
        <v>9936</v>
      </c>
      <c r="E219" s="15" t="s">
        <v>1619</v>
      </c>
      <c r="F219" s="15"/>
      <c r="G219" s="15">
        <v>10</v>
      </c>
      <c r="H219" s="15">
        <v>1000</v>
      </c>
      <c r="I219" s="15">
        <v>220</v>
      </c>
      <c r="J219" s="15">
        <v>1.1000000000000001</v>
      </c>
      <c r="K219" s="15">
        <v>5</v>
      </c>
      <c r="L219" s="15">
        <v>150</v>
      </c>
      <c r="M219" s="15" t="s">
        <v>9484</v>
      </c>
      <c r="N219" s="15" t="s">
        <v>3</v>
      </c>
    </row>
    <row r="220" spans="1:14" ht="14.5">
      <c r="A220" s="3" t="s">
        <v>1570</v>
      </c>
      <c r="B220" s="15" t="s">
        <v>1</v>
      </c>
      <c r="C220" s="15" t="s">
        <v>1315</v>
      </c>
      <c r="D220" s="15" t="s">
        <v>9936</v>
      </c>
      <c r="E220" s="15" t="s">
        <v>1619</v>
      </c>
      <c r="F220" s="15"/>
      <c r="G220" s="15">
        <v>10</v>
      </c>
      <c r="H220" s="15">
        <v>1000</v>
      </c>
      <c r="I220" s="15">
        <v>200</v>
      </c>
      <c r="J220" s="15">
        <v>1.1000000000000001</v>
      </c>
      <c r="K220" s="15">
        <v>5</v>
      </c>
      <c r="L220" s="15">
        <v>150</v>
      </c>
      <c r="M220" s="15" t="s">
        <v>9484</v>
      </c>
      <c r="N220" s="15" t="s">
        <v>910</v>
      </c>
    </row>
    <row r="221" spans="1:14" ht="14.5">
      <c r="A221" s="3" t="s">
        <v>1323</v>
      </c>
      <c r="B221" s="15" t="s">
        <v>1</v>
      </c>
      <c r="C221" s="15" t="s">
        <v>1315</v>
      </c>
      <c r="D221" s="15" t="s">
        <v>9936</v>
      </c>
      <c r="E221" s="15" t="s">
        <v>1619</v>
      </c>
      <c r="F221" s="15"/>
      <c r="G221" s="15">
        <v>15</v>
      </c>
      <c r="H221" s="15">
        <v>600</v>
      </c>
      <c r="I221" s="15">
        <v>220</v>
      </c>
      <c r="J221" s="15">
        <v>1.1000000000000001</v>
      </c>
      <c r="K221" s="15">
        <v>5</v>
      </c>
      <c r="L221" s="15">
        <v>150</v>
      </c>
      <c r="M221" s="15" t="s">
        <v>9484</v>
      </c>
      <c r="N221" s="15" t="s">
        <v>910</v>
      </c>
    </row>
    <row r="222" spans="1:14" ht="14.5">
      <c r="A222" s="3" t="s">
        <v>1324</v>
      </c>
      <c r="B222" s="15" t="s">
        <v>1</v>
      </c>
      <c r="C222" s="15" t="s">
        <v>1315</v>
      </c>
      <c r="D222" s="15" t="s">
        <v>9936</v>
      </c>
      <c r="E222" s="15" t="s">
        <v>1619</v>
      </c>
      <c r="F222" s="15"/>
      <c r="G222" s="15">
        <v>15</v>
      </c>
      <c r="H222" s="15">
        <v>800</v>
      </c>
      <c r="I222" s="15">
        <v>220</v>
      </c>
      <c r="J222" s="15">
        <v>1.1000000000000001</v>
      </c>
      <c r="K222" s="15">
        <v>5</v>
      </c>
      <c r="L222" s="15">
        <v>150</v>
      </c>
      <c r="M222" s="15" t="s">
        <v>9484</v>
      </c>
      <c r="N222" s="15" t="s">
        <v>910</v>
      </c>
    </row>
    <row r="223" spans="1:14" ht="14.5">
      <c r="A223" s="3" t="s">
        <v>1325</v>
      </c>
      <c r="B223" s="15" t="s">
        <v>1</v>
      </c>
      <c r="C223" s="15" t="s">
        <v>1315</v>
      </c>
      <c r="D223" s="15" t="s">
        <v>9936</v>
      </c>
      <c r="E223" s="15" t="s">
        <v>1619</v>
      </c>
      <c r="F223" s="15"/>
      <c r="G223" s="15">
        <v>15</v>
      </c>
      <c r="H223" s="15">
        <v>1000</v>
      </c>
      <c r="I223" s="15">
        <v>220</v>
      </c>
      <c r="J223" s="15">
        <v>1.1000000000000001</v>
      </c>
      <c r="K223" s="15">
        <v>5</v>
      </c>
      <c r="L223" s="15">
        <v>150</v>
      </c>
      <c r="M223" s="15" t="s">
        <v>9484</v>
      </c>
      <c r="N223" s="15" t="s">
        <v>910</v>
      </c>
    </row>
    <row r="224" spans="1:14" ht="14.5">
      <c r="A224" s="3" t="s">
        <v>1326</v>
      </c>
      <c r="B224" s="15" t="s">
        <v>1</v>
      </c>
      <c r="C224" s="15" t="s">
        <v>1315</v>
      </c>
      <c r="D224" s="15" t="s">
        <v>9936</v>
      </c>
      <c r="E224" s="15" t="s">
        <v>2764</v>
      </c>
      <c r="F224" s="15"/>
      <c r="G224" s="15">
        <v>15</v>
      </c>
      <c r="H224" s="15">
        <v>600</v>
      </c>
      <c r="I224" s="15">
        <v>200</v>
      </c>
      <c r="J224" s="15">
        <v>0.9</v>
      </c>
      <c r="K224" s="15">
        <v>5</v>
      </c>
      <c r="L224" s="15">
        <v>150</v>
      </c>
      <c r="M224" s="15" t="s">
        <v>9484</v>
      </c>
      <c r="N224" s="15" t="s">
        <v>3</v>
      </c>
    </row>
    <row r="225" spans="1:14" ht="14.5">
      <c r="A225" s="3" t="s">
        <v>1327</v>
      </c>
      <c r="B225" s="15" t="s">
        <v>1</v>
      </c>
      <c r="C225" s="15" t="s">
        <v>1315</v>
      </c>
      <c r="D225" s="15" t="s">
        <v>9936</v>
      </c>
      <c r="E225" s="15" t="s">
        <v>2764</v>
      </c>
      <c r="F225" s="15"/>
      <c r="G225" s="15">
        <v>15</v>
      </c>
      <c r="H225" s="15">
        <v>800</v>
      </c>
      <c r="I225" s="15">
        <v>200</v>
      </c>
      <c r="J225" s="15">
        <v>0.96</v>
      </c>
      <c r="K225" s="15">
        <v>5</v>
      </c>
      <c r="L225" s="15">
        <v>150</v>
      </c>
      <c r="M225" s="15" t="s">
        <v>9484</v>
      </c>
      <c r="N225" s="15" t="s">
        <v>3</v>
      </c>
    </row>
    <row r="226" spans="1:14" ht="14.5">
      <c r="A226" s="3" t="s">
        <v>1328</v>
      </c>
      <c r="B226" s="15" t="s">
        <v>1</v>
      </c>
      <c r="C226" s="15" t="s">
        <v>1315</v>
      </c>
      <c r="D226" s="15" t="s">
        <v>9936</v>
      </c>
      <c r="E226" s="15" t="s">
        <v>1619</v>
      </c>
      <c r="F226" s="15"/>
      <c r="G226" s="15">
        <v>25</v>
      </c>
      <c r="H226" s="15">
        <v>400</v>
      </c>
      <c r="I226" s="15">
        <v>300</v>
      </c>
      <c r="J226" s="15">
        <v>1.2</v>
      </c>
      <c r="K226" s="15">
        <v>10</v>
      </c>
      <c r="L226" s="15">
        <v>150</v>
      </c>
      <c r="M226" s="15" t="s">
        <v>9484</v>
      </c>
      <c r="N226" s="15" t="s">
        <v>910</v>
      </c>
    </row>
    <row r="227" spans="1:14" ht="14.5">
      <c r="A227" s="3" t="s">
        <v>1329</v>
      </c>
      <c r="B227" s="15" t="s">
        <v>1</v>
      </c>
      <c r="C227" s="15" t="s">
        <v>1315</v>
      </c>
      <c r="D227" s="15" t="s">
        <v>9936</v>
      </c>
      <c r="E227" s="15" t="s">
        <v>1619</v>
      </c>
      <c r="F227" s="15"/>
      <c r="G227" s="15">
        <v>25</v>
      </c>
      <c r="H227" s="15">
        <v>600</v>
      </c>
      <c r="I227" s="15">
        <v>300</v>
      </c>
      <c r="J227" s="15">
        <v>1.2</v>
      </c>
      <c r="K227" s="15">
        <v>10</v>
      </c>
      <c r="L227" s="15">
        <v>150</v>
      </c>
      <c r="M227" s="15" t="s">
        <v>9484</v>
      </c>
      <c r="N227" s="15" t="s">
        <v>910</v>
      </c>
    </row>
    <row r="228" spans="1:14" ht="14.5">
      <c r="A228" s="3" t="s">
        <v>1330</v>
      </c>
      <c r="B228" s="15" t="s">
        <v>1</v>
      </c>
      <c r="C228" s="15" t="s">
        <v>1315</v>
      </c>
      <c r="D228" s="15" t="s">
        <v>9936</v>
      </c>
      <c r="E228" s="15" t="s">
        <v>1619</v>
      </c>
      <c r="F228" s="15"/>
      <c r="G228" s="15">
        <v>25</v>
      </c>
      <c r="H228" s="15">
        <v>800</v>
      </c>
      <c r="I228" s="15">
        <v>300</v>
      </c>
      <c r="J228" s="15">
        <v>1.2</v>
      </c>
      <c r="K228" s="15">
        <v>10</v>
      </c>
      <c r="L228" s="15">
        <v>150</v>
      </c>
      <c r="M228" s="15" t="s">
        <v>9484</v>
      </c>
      <c r="N228" s="15" t="s">
        <v>910</v>
      </c>
    </row>
    <row r="229" spans="1:14" ht="14.5">
      <c r="A229" s="3" t="s">
        <v>1331</v>
      </c>
      <c r="B229" s="15" t="s">
        <v>1</v>
      </c>
      <c r="C229" s="15" t="s">
        <v>1315</v>
      </c>
      <c r="D229" s="15" t="s">
        <v>9936</v>
      </c>
      <c r="E229" s="15" t="s">
        <v>1619</v>
      </c>
      <c r="F229" s="15"/>
      <c r="G229" s="15">
        <v>25</v>
      </c>
      <c r="H229" s="15">
        <v>1000</v>
      </c>
      <c r="I229" s="15">
        <v>300</v>
      </c>
      <c r="J229" s="15">
        <v>1.2</v>
      </c>
      <c r="K229" s="15">
        <v>10</v>
      </c>
      <c r="L229" s="15">
        <v>150</v>
      </c>
      <c r="M229" s="15" t="s">
        <v>9484</v>
      </c>
      <c r="N229" s="15" t="s">
        <v>910</v>
      </c>
    </row>
    <row r="230" spans="1:14" ht="14.5">
      <c r="A230" s="3" t="s">
        <v>1332</v>
      </c>
      <c r="B230" s="15" t="s">
        <v>1</v>
      </c>
      <c r="C230" s="15" t="s">
        <v>1315</v>
      </c>
      <c r="D230" s="15" t="s">
        <v>9936</v>
      </c>
      <c r="E230" s="15" t="s">
        <v>1619</v>
      </c>
      <c r="F230" s="15"/>
      <c r="G230" s="15">
        <v>4</v>
      </c>
      <c r="H230" s="15">
        <v>50</v>
      </c>
      <c r="I230" s="15">
        <v>150</v>
      </c>
      <c r="J230" s="15">
        <v>1.1000000000000001</v>
      </c>
      <c r="K230" s="15">
        <v>5</v>
      </c>
      <c r="L230" s="15">
        <v>150</v>
      </c>
      <c r="M230" s="15" t="s">
        <v>9484</v>
      </c>
      <c r="N230" s="15" t="s">
        <v>3</v>
      </c>
    </row>
    <row r="231" spans="1:14" ht="14.5">
      <c r="A231" s="3" t="s">
        <v>1333</v>
      </c>
      <c r="B231" s="15" t="s">
        <v>1</v>
      </c>
      <c r="C231" s="15" t="s">
        <v>1315</v>
      </c>
      <c r="D231" s="15" t="s">
        <v>9936</v>
      </c>
      <c r="E231" s="15" t="s">
        <v>1619</v>
      </c>
      <c r="F231" s="15"/>
      <c r="G231" s="15">
        <v>4</v>
      </c>
      <c r="H231" s="15">
        <v>100</v>
      </c>
      <c r="I231" s="15">
        <v>150</v>
      </c>
      <c r="J231" s="15">
        <v>1.1000000000000001</v>
      </c>
      <c r="K231" s="15">
        <v>5</v>
      </c>
      <c r="L231" s="15">
        <v>150</v>
      </c>
      <c r="M231" s="15" t="s">
        <v>9484</v>
      </c>
      <c r="N231" s="15" t="s">
        <v>3</v>
      </c>
    </row>
    <row r="232" spans="1:14" ht="14.5">
      <c r="A232" s="3" t="s">
        <v>1334</v>
      </c>
      <c r="B232" s="15" t="s">
        <v>1</v>
      </c>
      <c r="C232" s="15" t="s">
        <v>1315</v>
      </c>
      <c r="D232" s="15" t="s">
        <v>9936</v>
      </c>
      <c r="E232" s="15" t="s">
        <v>1619</v>
      </c>
      <c r="F232" s="15"/>
      <c r="G232" s="15">
        <v>4</v>
      </c>
      <c r="H232" s="15">
        <v>200</v>
      </c>
      <c r="I232" s="15">
        <v>150</v>
      </c>
      <c r="J232" s="15">
        <v>1.1000000000000001</v>
      </c>
      <c r="K232" s="15">
        <v>5</v>
      </c>
      <c r="L232" s="15">
        <v>150</v>
      </c>
      <c r="M232" s="15" t="s">
        <v>9484</v>
      </c>
      <c r="N232" s="15" t="s">
        <v>3</v>
      </c>
    </row>
    <row r="233" spans="1:14" ht="14.5">
      <c r="A233" s="3" t="s">
        <v>1335</v>
      </c>
      <c r="B233" s="15" t="s">
        <v>1</v>
      </c>
      <c r="C233" s="15" t="s">
        <v>1315</v>
      </c>
      <c r="D233" s="15" t="s">
        <v>9936</v>
      </c>
      <c r="E233" s="15" t="s">
        <v>1619</v>
      </c>
      <c r="F233" s="15"/>
      <c r="G233" s="15">
        <v>4</v>
      </c>
      <c r="H233" s="15">
        <v>400</v>
      </c>
      <c r="I233" s="15">
        <v>150</v>
      </c>
      <c r="J233" s="15">
        <v>1.1000000000000001</v>
      </c>
      <c r="K233" s="15">
        <v>5</v>
      </c>
      <c r="L233" s="15">
        <v>150</v>
      </c>
      <c r="M233" s="15" t="s">
        <v>9484</v>
      </c>
      <c r="N233" s="15" t="s">
        <v>3</v>
      </c>
    </row>
    <row r="234" spans="1:14" ht="14.5">
      <c r="A234" s="3" t="s">
        <v>1336</v>
      </c>
      <c r="B234" s="15" t="s">
        <v>1</v>
      </c>
      <c r="C234" s="15" t="s">
        <v>1315</v>
      </c>
      <c r="D234" s="15" t="s">
        <v>9936</v>
      </c>
      <c r="E234" s="15" t="s">
        <v>1619</v>
      </c>
      <c r="F234" s="15"/>
      <c r="G234" s="15">
        <v>4</v>
      </c>
      <c r="H234" s="15">
        <v>400</v>
      </c>
      <c r="I234" s="15">
        <v>150</v>
      </c>
      <c r="J234" s="15">
        <v>1.1000000000000001</v>
      </c>
      <c r="K234" s="15">
        <v>5</v>
      </c>
      <c r="L234" s="15">
        <v>150</v>
      </c>
      <c r="M234" s="15" t="s">
        <v>9484</v>
      </c>
      <c r="N234" s="15" t="s">
        <v>910</v>
      </c>
    </row>
    <row r="235" spans="1:14" ht="14.5">
      <c r="A235" s="3" t="s">
        <v>1337</v>
      </c>
      <c r="B235" s="15" t="s">
        <v>1</v>
      </c>
      <c r="C235" s="15" t="s">
        <v>1315</v>
      </c>
      <c r="D235" s="15" t="s">
        <v>9936</v>
      </c>
      <c r="E235" s="15" t="s">
        <v>1619</v>
      </c>
      <c r="F235" s="15"/>
      <c r="G235" s="15">
        <v>4</v>
      </c>
      <c r="H235" s="15">
        <v>600</v>
      </c>
      <c r="I235" s="15">
        <v>150</v>
      </c>
      <c r="J235" s="15">
        <v>1.1000000000000001</v>
      </c>
      <c r="K235" s="15">
        <v>5</v>
      </c>
      <c r="L235" s="15">
        <v>150</v>
      </c>
      <c r="M235" s="15" t="s">
        <v>9484</v>
      </c>
      <c r="N235" s="15" t="s">
        <v>3</v>
      </c>
    </row>
    <row r="236" spans="1:14" ht="14.5">
      <c r="A236" s="3" t="s">
        <v>1338</v>
      </c>
      <c r="B236" s="15" t="s">
        <v>1</v>
      </c>
      <c r="C236" s="15" t="s">
        <v>1315</v>
      </c>
      <c r="D236" s="15" t="s">
        <v>9936</v>
      </c>
      <c r="E236" s="15" t="s">
        <v>1619</v>
      </c>
      <c r="F236" s="15"/>
      <c r="G236" s="15">
        <v>4</v>
      </c>
      <c r="H236" s="15">
        <v>600</v>
      </c>
      <c r="I236" s="15">
        <v>150</v>
      </c>
      <c r="J236" s="15">
        <v>1.1000000000000001</v>
      </c>
      <c r="K236" s="15">
        <v>5</v>
      </c>
      <c r="L236" s="15">
        <v>150</v>
      </c>
      <c r="M236" s="15" t="s">
        <v>9484</v>
      </c>
      <c r="N236" s="15" t="s">
        <v>910</v>
      </c>
    </row>
    <row r="237" spans="1:14" ht="14.5">
      <c r="A237" s="3" t="s">
        <v>1339</v>
      </c>
      <c r="B237" s="15" t="s">
        <v>1</v>
      </c>
      <c r="C237" s="15" t="s">
        <v>1315</v>
      </c>
      <c r="D237" s="15" t="s">
        <v>9936</v>
      </c>
      <c r="E237" s="15" t="s">
        <v>1619</v>
      </c>
      <c r="F237" s="15"/>
      <c r="G237" s="15">
        <v>4</v>
      </c>
      <c r="H237" s="15">
        <v>800</v>
      </c>
      <c r="I237" s="15">
        <v>150</v>
      </c>
      <c r="J237" s="15">
        <v>1.1000000000000001</v>
      </c>
      <c r="K237" s="15">
        <v>5</v>
      </c>
      <c r="L237" s="15">
        <v>150</v>
      </c>
      <c r="M237" s="15" t="s">
        <v>9484</v>
      </c>
      <c r="N237" s="15" t="s">
        <v>3</v>
      </c>
    </row>
    <row r="238" spans="1:14" ht="14.5">
      <c r="A238" s="3" t="s">
        <v>1340</v>
      </c>
      <c r="B238" s="15" t="s">
        <v>1</v>
      </c>
      <c r="C238" s="15" t="s">
        <v>1315</v>
      </c>
      <c r="D238" s="15" t="s">
        <v>9936</v>
      </c>
      <c r="E238" s="15" t="s">
        <v>1619</v>
      </c>
      <c r="F238" s="15"/>
      <c r="G238" s="15">
        <v>4</v>
      </c>
      <c r="H238" s="15">
        <v>800</v>
      </c>
      <c r="I238" s="15">
        <v>150</v>
      </c>
      <c r="J238" s="15">
        <v>1.1000000000000001</v>
      </c>
      <c r="K238" s="15">
        <v>5</v>
      </c>
      <c r="L238" s="15">
        <v>150</v>
      </c>
      <c r="M238" s="15" t="s">
        <v>9484</v>
      </c>
      <c r="N238" s="15" t="s">
        <v>910</v>
      </c>
    </row>
    <row r="239" spans="1:14" ht="14.5">
      <c r="A239" s="3" t="s">
        <v>1341</v>
      </c>
      <c r="B239" s="15" t="s">
        <v>1</v>
      </c>
      <c r="C239" s="15" t="s">
        <v>1315</v>
      </c>
      <c r="D239" s="15" t="s">
        <v>9936</v>
      </c>
      <c r="E239" s="15" t="s">
        <v>1619</v>
      </c>
      <c r="F239" s="15"/>
      <c r="G239" s="15">
        <v>4</v>
      </c>
      <c r="H239" s="15">
        <v>1000</v>
      </c>
      <c r="I239" s="15">
        <v>150</v>
      </c>
      <c r="J239" s="15">
        <v>1.1000000000000001</v>
      </c>
      <c r="K239" s="15">
        <v>5</v>
      </c>
      <c r="L239" s="15">
        <v>150</v>
      </c>
      <c r="M239" s="15" t="s">
        <v>9484</v>
      </c>
      <c r="N239" s="15" t="s">
        <v>3</v>
      </c>
    </row>
    <row r="240" spans="1:14" ht="14.5">
      <c r="A240" s="3" t="s">
        <v>1342</v>
      </c>
      <c r="B240" s="15" t="s">
        <v>1</v>
      </c>
      <c r="C240" s="15" t="s">
        <v>1315</v>
      </c>
      <c r="D240" s="15" t="s">
        <v>9936</v>
      </c>
      <c r="E240" s="15" t="s">
        <v>1619</v>
      </c>
      <c r="F240" s="15"/>
      <c r="G240" s="15">
        <v>4</v>
      </c>
      <c r="H240" s="15">
        <v>1000</v>
      </c>
      <c r="I240" s="15">
        <v>150</v>
      </c>
      <c r="J240" s="15">
        <v>1.1000000000000001</v>
      </c>
      <c r="K240" s="15">
        <v>5</v>
      </c>
      <c r="L240" s="15">
        <v>150</v>
      </c>
      <c r="M240" s="15" t="s">
        <v>9484</v>
      </c>
      <c r="N240" s="15" t="s">
        <v>910</v>
      </c>
    </row>
    <row r="241" spans="1:14" ht="14.5">
      <c r="A241" s="3" t="s">
        <v>1343</v>
      </c>
      <c r="B241" s="15" t="s">
        <v>1</v>
      </c>
      <c r="C241" s="15" t="s">
        <v>1315</v>
      </c>
      <c r="D241" s="15" t="s">
        <v>9936</v>
      </c>
      <c r="E241" s="15" t="s">
        <v>1619</v>
      </c>
      <c r="F241" s="15"/>
      <c r="G241" s="15">
        <v>6</v>
      </c>
      <c r="H241" s="15">
        <v>50</v>
      </c>
      <c r="I241" s="15">
        <v>175</v>
      </c>
      <c r="J241" s="15">
        <v>1.1000000000000001</v>
      </c>
      <c r="K241" s="15">
        <v>5</v>
      </c>
      <c r="L241" s="15">
        <v>150</v>
      </c>
      <c r="M241" s="15" t="s">
        <v>9484</v>
      </c>
      <c r="N241" s="15" t="s">
        <v>3</v>
      </c>
    </row>
    <row r="242" spans="1:14" ht="14.5">
      <c r="A242" s="3" t="s">
        <v>1344</v>
      </c>
      <c r="B242" s="15" t="s">
        <v>1</v>
      </c>
      <c r="C242" s="15" t="s">
        <v>1315</v>
      </c>
      <c r="D242" s="15" t="s">
        <v>9936</v>
      </c>
      <c r="E242" s="15" t="s">
        <v>1619</v>
      </c>
      <c r="F242" s="15"/>
      <c r="G242" s="15">
        <v>6</v>
      </c>
      <c r="H242" s="15">
        <v>100</v>
      </c>
      <c r="I242" s="15">
        <v>175</v>
      </c>
      <c r="J242" s="15">
        <v>1.1000000000000001</v>
      </c>
      <c r="K242" s="15">
        <v>5</v>
      </c>
      <c r="L242" s="15">
        <v>150</v>
      </c>
      <c r="M242" s="15" t="s">
        <v>9484</v>
      </c>
      <c r="N242" s="15" t="s">
        <v>3</v>
      </c>
    </row>
    <row r="243" spans="1:14" ht="14.5">
      <c r="A243" s="3" t="s">
        <v>1345</v>
      </c>
      <c r="B243" s="15" t="s">
        <v>1</v>
      </c>
      <c r="C243" s="15" t="s">
        <v>1315</v>
      </c>
      <c r="D243" s="15" t="s">
        <v>9936</v>
      </c>
      <c r="E243" s="15" t="s">
        <v>1619</v>
      </c>
      <c r="F243" s="15"/>
      <c r="G243" s="15">
        <v>6</v>
      </c>
      <c r="H243" s="15">
        <v>200</v>
      </c>
      <c r="I243" s="15">
        <v>175</v>
      </c>
      <c r="J243" s="15">
        <v>1.1000000000000001</v>
      </c>
      <c r="K243" s="15">
        <v>5</v>
      </c>
      <c r="L243" s="15">
        <v>150</v>
      </c>
      <c r="M243" s="15" t="s">
        <v>9484</v>
      </c>
      <c r="N243" s="15" t="s">
        <v>3</v>
      </c>
    </row>
    <row r="244" spans="1:14" ht="14.5">
      <c r="A244" s="3" t="s">
        <v>1346</v>
      </c>
      <c r="B244" s="15" t="s">
        <v>1</v>
      </c>
      <c r="C244" s="15" t="s">
        <v>1315</v>
      </c>
      <c r="D244" s="15" t="s">
        <v>9936</v>
      </c>
      <c r="E244" s="15" t="s">
        <v>1619</v>
      </c>
      <c r="F244" s="15"/>
      <c r="G244" s="15">
        <v>6</v>
      </c>
      <c r="H244" s="15">
        <v>400</v>
      </c>
      <c r="I244" s="15">
        <v>175</v>
      </c>
      <c r="J244" s="15">
        <v>1.1000000000000001</v>
      </c>
      <c r="K244" s="15">
        <v>5</v>
      </c>
      <c r="L244" s="15">
        <v>150</v>
      </c>
      <c r="M244" s="15" t="s">
        <v>9484</v>
      </c>
      <c r="N244" s="15" t="s">
        <v>3</v>
      </c>
    </row>
    <row r="245" spans="1:14" ht="14.5">
      <c r="A245" s="3" t="s">
        <v>1347</v>
      </c>
      <c r="B245" s="15" t="s">
        <v>1</v>
      </c>
      <c r="C245" s="15" t="s">
        <v>1315</v>
      </c>
      <c r="D245" s="15" t="s">
        <v>9936</v>
      </c>
      <c r="E245" s="15" t="s">
        <v>1619</v>
      </c>
      <c r="F245" s="15"/>
      <c r="G245" s="15">
        <v>6</v>
      </c>
      <c r="H245" s="15">
        <v>400</v>
      </c>
      <c r="I245" s="15">
        <v>175</v>
      </c>
      <c r="J245" s="15">
        <v>1.1000000000000001</v>
      </c>
      <c r="K245" s="15">
        <v>5</v>
      </c>
      <c r="L245" s="15">
        <v>150</v>
      </c>
      <c r="M245" s="15" t="s">
        <v>9484</v>
      </c>
      <c r="N245" s="15" t="s">
        <v>910</v>
      </c>
    </row>
    <row r="246" spans="1:14" ht="14.5">
      <c r="A246" s="3" t="s">
        <v>1348</v>
      </c>
      <c r="B246" s="15" t="s">
        <v>1</v>
      </c>
      <c r="C246" s="15" t="s">
        <v>1315</v>
      </c>
      <c r="D246" s="15" t="s">
        <v>9936</v>
      </c>
      <c r="E246" s="15" t="s">
        <v>1619</v>
      </c>
      <c r="F246" s="15"/>
      <c r="G246" s="15">
        <v>6</v>
      </c>
      <c r="H246" s="15">
        <v>600</v>
      </c>
      <c r="I246" s="15">
        <v>175</v>
      </c>
      <c r="J246" s="15">
        <v>1.1000000000000001</v>
      </c>
      <c r="K246" s="15">
        <v>5</v>
      </c>
      <c r="L246" s="15">
        <v>150</v>
      </c>
      <c r="M246" s="15" t="s">
        <v>9484</v>
      </c>
      <c r="N246" s="15" t="s">
        <v>3</v>
      </c>
    </row>
    <row r="247" spans="1:14" ht="14.5">
      <c r="A247" s="3" t="s">
        <v>1349</v>
      </c>
      <c r="B247" s="15" t="s">
        <v>1</v>
      </c>
      <c r="C247" s="15" t="s">
        <v>1315</v>
      </c>
      <c r="D247" s="15" t="s">
        <v>9936</v>
      </c>
      <c r="E247" s="15" t="s">
        <v>1619</v>
      </c>
      <c r="F247" s="15"/>
      <c r="G247" s="15">
        <v>6</v>
      </c>
      <c r="H247" s="15">
        <v>600</v>
      </c>
      <c r="I247" s="15">
        <v>175</v>
      </c>
      <c r="J247" s="15">
        <v>1.1000000000000001</v>
      </c>
      <c r="K247" s="15">
        <v>5</v>
      </c>
      <c r="L247" s="15">
        <v>150</v>
      </c>
      <c r="M247" s="15" t="s">
        <v>9484</v>
      </c>
      <c r="N247" s="15" t="s">
        <v>910</v>
      </c>
    </row>
    <row r="248" spans="1:14" ht="14.5">
      <c r="A248" s="3" t="s">
        <v>1350</v>
      </c>
      <c r="B248" s="15" t="s">
        <v>1</v>
      </c>
      <c r="C248" s="15" t="s">
        <v>1315</v>
      </c>
      <c r="D248" s="15" t="s">
        <v>9936</v>
      </c>
      <c r="E248" s="15" t="s">
        <v>1619</v>
      </c>
      <c r="F248" s="15"/>
      <c r="G248" s="15">
        <v>6</v>
      </c>
      <c r="H248" s="15">
        <v>800</v>
      </c>
      <c r="I248" s="15">
        <v>175</v>
      </c>
      <c r="J248" s="15">
        <v>1.1000000000000001</v>
      </c>
      <c r="K248" s="15">
        <v>5</v>
      </c>
      <c r="L248" s="15">
        <v>150</v>
      </c>
      <c r="M248" s="15" t="s">
        <v>9484</v>
      </c>
      <c r="N248" s="15" t="s">
        <v>3</v>
      </c>
    </row>
    <row r="249" spans="1:14" ht="14.5">
      <c r="A249" s="3" t="s">
        <v>1351</v>
      </c>
      <c r="B249" s="15" t="s">
        <v>1</v>
      </c>
      <c r="C249" s="15" t="s">
        <v>1315</v>
      </c>
      <c r="D249" s="15" t="s">
        <v>9936</v>
      </c>
      <c r="E249" s="15" t="s">
        <v>1619</v>
      </c>
      <c r="F249" s="15"/>
      <c r="G249" s="15">
        <v>6</v>
      </c>
      <c r="H249" s="15">
        <v>800</v>
      </c>
      <c r="I249" s="15">
        <v>175</v>
      </c>
      <c r="J249" s="15">
        <v>1.1000000000000001</v>
      </c>
      <c r="K249" s="15">
        <v>5</v>
      </c>
      <c r="L249" s="15">
        <v>150</v>
      </c>
      <c r="M249" s="15" t="s">
        <v>9484</v>
      </c>
      <c r="N249" s="15" t="s">
        <v>910</v>
      </c>
    </row>
    <row r="250" spans="1:14" ht="14.5">
      <c r="A250" s="3" t="s">
        <v>1352</v>
      </c>
      <c r="B250" s="15" t="s">
        <v>1</v>
      </c>
      <c r="C250" s="15" t="s">
        <v>1315</v>
      </c>
      <c r="D250" s="15" t="s">
        <v>9936</v>
      </c>
      <c r="E250" s="15" t="s">
        <v>1619</v>
      </c>
      <c r="F250" s="15"/>
      <c r="G250" s="15">
        <v>6</v>
      </c>
      <c r="H250" s="15">
        <v>1000</v>
      </c>
      <c r="I250" s="15">
        <v>175</v>
      </c>
      <c r="J250" s="15">
        <v>1.1000000000000001</v>
      </c>
      <c r="K250" s="15">
        <v>5</v>
      </c>
      <c r="L250" s="15">
        <v>150</v>
      </c>
      <c r="M250" s="15" t="s">
        <v>9484</v>
      </c>
      <c r="N250" s="15" t="s">
        <v>3</v>
      </c>
    </row>
    <row r="251" spans="1:14" ht="14.5">
      <c r="A251" s="3" t="s">
        <v>1353</v>
      </c>
      <c r="B251" s="15" t="s">
        <v>1</v>
      </c>
      <c r="C251" s="15" t="s">
        <v>1315</v>
      </c>
      <c r="D251" s="15" t="s">
        <v>9936</v>
      </c>
      <c r="E251" s="15" t="s">
        <v>1619</v>
      </c>
      <c r="F251" s="15"/>
      <c r="G251" s="15">
        <v>6</v>
      </c>
      <c r="H251" s="15">
        <v>1000</v>
      </c>
      <c r="I251" s="15">
        <v>175</v>
      </c>
      <c r="J251" s="15">
        <v>1.1000000000000001</v>
      </c>
      <c r="K251" s="15">
        <v>5</v>
      </c>
      <c r="L251" s="15">
        <v>150</v>
      </c>
      <c r="M251" s="15" t="s">
        <v>9484</v>
      </c>
      <c r="N251" s="15" t="s">
        <v>910</v>
      </c>
    </row>
    <row r="252" spans="1:14" ht="14.5">
      <c r="A252" s="3" t="s">
        <v>1354</v>
      </c>
      <c r="B252" s="15" t="s">
        <v>1</v>
      </c>
      <c r="C252" s="15" t="s">
        <v>1315</v>
      </c>
      <c r="D252" s="15" t="s">
        <v>9936</v>
      </c>
      <c r="E252" s="15" t="s">
        <v>1619</v>
      </c>
      <c r="F252" s="15"/>
      <c r="G252" s="15">
        <v>8</v>
      </c>
      <c r="H252" s="15">
        <v>50</v>
      </c>
      <c r="I252" s="15">
        <v>200</v>
      </c>
      <c r="J252" s="15">
        <v>1.1000000000000001</v>
      </c>
      <c r="K252" s="15">
        <v>5</v>
      </c>
      <c r="L252" s="15">
        <v>150</v>
      </c>
      <c r="M252" s="15" t="s">
        <v>9484</v>
      </c>
      <c r="N252" s="15" t="s">
        <v>3</v>
      </c>
    </row>
    <row r="253" spans="1:14" ht="14.5">
      <c r="A253" s="3" t="s">
        <v>1355</v>
      </c>
      <c r="B253" s="15" t="s">
        <v>1</v>
      </c>
      <c r="C253" s="15" t="s">
        <v>1315</v>
      </c>
      <c r="D253" s="15" t="s">
        <v>9936</v>
      </c>
      <c r="E253" s="15" t="s">
        <v>1619</v>
      </c>
      <c r="F253" s="15"/>
      <c r="G253" s="15">
        <v>8</v>
      </c>
      <c r="H253" s="15">
        <v>100</v>
      </c>
      <c r="I253" s="15">
        <v>200</v>
      </c>
      <c r="J253" s="15">
        <v>1.1000000000000001</v>
      </c>
      <c r="K253" s="15">
        <v>5</v>
      </c>
      <c r="L253" s="15">
        <v>150</v>
      </c>
      <c r="M253" s="15" t="s">
        <v>9484</v>
      </c>
      <c r="N253" s="15" t="s">
        <v>3</v>
      </c>
    </row>
    <row r="254" spans="1:14" ht="14.5">
      <c r="A254" s="3" t="s">
        <v>1356</v>
      </c>
      <c r="B254" s="15" t="s">
        <v>1</v>
      </c>
      <c r="C254" s="15" t="s">
        <v>1315</v>
      </c>
      <c r="D254" s="15" t="s">
        <v>9936</v>
      </c>
      <c r="E254" s="15" t="s">
        <v>1619</v>
      </c>
      <c r="F254" s="15"/>
      <c r="G254" s="15">
        <v>8</v>
      </c>
      <c r="H254" s="15">
        <v>200</v>
      </c>
      <c r="I254" s="15">
        <v>200</v>
      </c>
      <c r="J254" s="15">
        <v>1.1000000000000001</v>
      </c>
      <c r="K254" s="15">
        <v>5</v>
      </c>
      <c r="L254" s="15">
        <v>150</v>
      </c>
      <c r="M254" s="15" t="s">
        <v>9484</v>
      </c>
      <c r="N254" s="15" t="s">
        <v>3</v>
      </c>
    </row>
    <row r="255" spans="1:14" ht="14.5">
      <c r="A255" s="3" t="s">
        <v>1357</v>
      </c>
      <c r="B255" s="15" t="s">
        <v>1</v>
      </c>
      <c r="C255" s="15" t="s">
        <v>1315</v>
      </c>
      <c r="D255" s="15" t="s">
        <v>9936</v>
      </c>
      <c r="E255" s="15" t="s">
        <v>1619</v>
      </c>
      <c r="F255" s="15"/>
      <c r="G255" s="15">
        <v>8</v>
      </c>
      <c r="H255" s="15">
        <v>400</v>
      </c>
      <c r="I255" s="15">
        <v>200</v>
      </c>
      <c r="J255" s="15">
        <v>1.1000000000000001</v>
      </c>
      <c r="K255" s="15">
        <v>5</v>
      </c>
      <c r="L255" s="15">
        <v>150</v>
      </c>
      <c r="M255" s="15" t="s">
        <v>9484</v>
      </c>
      <c r="N255" s="15" t="s">
        <v>3</v>
      </c>
    </row>
    <row r="256" spans="1:14" ht="14.5">
      <c r="A256" s="3" t="s">
        <v>1358</v>
      </c>
      <c r="B256" s="15" t="s">
        <v>1</v>
      </c>
      <c r="C256" s="15" t="s">
        <v>1315</v>
      </c>
      <c r="D256" s="15" t="s">
        <v>9936</v>
      </c>
      <c r="E256" s="15" t="s">
        <v>1619</v>
      </c>
      <c r="F256" s="15"/>
      <c r="G256" s="15">
        <v>8</v>
      </c>
      <c r="H256" s="15">
        <v>400</v>
      </c>
      <c r="I256" s="15">
        <v>200</v>
      </c>
      <c r="J256" s="15">
        <v>1.1000000000000001</v>
      </c>
      <c r="K256" s="15">
        <v>5</v>
      </c>
      <c r="L256" s="15">
        <v>150</v>
      </c>
      <c r="M256" s="15" t="s">
        <v>9484</v>
      </c>
      <c r="N256" s="15" t="s">
        <v>910</v>
      </c>
    </row>
    <row r="257" spans="1:14" ht="14.5">
      <c r="A257" s="3" t="s">
        <v>1359</v>
      </c>
      <c r="B257" s="15" t="s">
        <v>1</v>
      </c>
      <c r="C257" s="15" t="s">
        <v>1315</v>
      </c>
      <c r="D257" s="15" t="s">
        <v>9936</v>
      </c>
      <c r="E257" s="15" t="s">
        <v>1619</v>
      </c>
      <c r="F257" s="15"/>
      <c r="G257" s="15">
        <v>8</v>
      </c>
      <c r="H257" s="15">
        <v>600</v>
      </c>
      <c r="I257" s="15">
        <v>200</v>
      </c>
      <c r="J257" s="15">
        <v>1.1000000000000001</v>
      </c>
      <c r="K257" s="15">
        <v>5</v>
      </c>
      <c r="L257" s="15">
        <v>150</v>
      </c>
      <c r="M257" s="15" t="s">
        <v>9484</v>
      </c>
      <c r="N257" s="15" t="s">
        <v>3</v>
      </c>
    </row>
    <row r="258" spans="1:14" ht="14.5">
      <c r="A258" s="3" t="s">
        <v>1360</v>
      </c>
      <c r="B258" s="15" t="s">
        <v>1</v>
      </c>
      <c r="C258" s="15" t="s">
        <v>1315</v>
      </c>
      <c r="D258" s="15" t="s">
        <v>9936</v>
      </c>
      <c r="E258" s="15" t="s">
        <v>1619</v>
      </c>
      <c r="F258" s="15"/>
      <c r="G258" s="15">
        <v>8</v>
      </c>
      <c r="H258" s="15">
        <v>600</v>
      </c>
      <c r="I258" s="15">
        <v>200</v>
      </c>
      <c r="J258" s="15">
        <v>1.1000000000000001</v>
      </c>
      <c r="K258" s="15">
        <v>5</v>
      </c>
      <c r="L258" s="15">
        <v>150</v>
      </c>
      <c r="M258" s="15" t="s">
        <v>9484</v>
      </c>
      <c r="N258" s="15" t="s">
        <v>910</v>
      </c>
    </row>
    <row r="259" spans="1:14" ht="14.5">
      <c r="A259" s="3" t="s">
        <v>1361</v>
      </c>
      <c r="B259" s="15" t="s">
        <v>1</v>
      </c>
      <c r="C259" s="15" t="s">
        <v>1315</v>
      </c>
      <c r="D259" s="15" t="s">
        <v>9936</v>
      </c>
      <c r="E259" s="15" t="s">
        <v>1619</v>
      </c>
      <c r="F259" s="15"/>
      <c r="G259" s="15">
        <v>8</v>
      </c>
      <c r="H259" s="15">
        <v>800</v>
      </c>
      <c r="I259" s="15">
        <v>200</v>
      </c>
      <c r="J259" s="15">
        <v>1.1000000000000001</v>
      </c>
      <c r="K259" s="15">
        <v>5</v>
      </c>
      <c r="L259" s="15">
        <v>150</v>
      </c>
      <c r="M259" s="15" t="s">
        <v>9484</v>
      </c>
      <c r="N259" s="15" t="s">
        <v>3</v>
      </c>
    </row>
    <row r="260" spans="1:14" ht="14.5">
      <c r="A260" s="3" t="s">
        <v>1362</v>
      </c>
      <c r="B260" s="15" t="s">
        <v>1</v>
      </c>
      <c r="C260" s="15" t="s">
        <v>1315</v>
      </c>
      <c r="D260" s="15" t="s">
        <v>9936</v>
      </c>
      <c r="E260" s="15" t="s">
        <v>1619</v>
      </c>
      <c r="F260" s="15"/>
      <c r="G260" s="15">
        <v>8</v>
      </c>
      <c r="H260" s="15">
        <v>800</v>
      </c>
      <c r="I260" s="15">
        <v>200</v>
      </c>
      <c r="J260" s="15">
        <v>1.1000000000000001</v>
      </c>
      <c r="K260" s="15">
        <v>5</v>
      </c>
      <c r="L260" s="15">
        <v>150</v>
      </c>
      <c r="M260" s="15" t="s">
        <v>9484</v>
      </c>
      <c r="N260" s="15" t="s">
        <v>910</v>
      </c>
    </row>
    <row r="261" spans="1:14" ht="14.5">
      <c r="A261" s="3" t="s">
        <v>1363</v>
      </c>
      <c r="B261" s="15" t="s">
        <v>1</v>
      </c>
      <c r="C261" s="15" t="s">
        <v>1315</v>
      </c>
      <c r="D261" s="15" t="s">
        <v>9936</v>
      </c>
      <c r="E261" s="15" t="s">
        <v>1619</v>
      </c>
      <c r="F261" s="15"/>
      <c r="G261" s="15">
        <v>8</v>
      </c>
      <c r="H261" s="15">
        <v>1000</v>
      </c>
      <c r="I261" s="15">
        <v>200</v>
      </c>
      <c r="J261" s="15">
        <v>1.1000000000000001</v>
      </c>
      <c r="K261" s="15">
        <v>5</v>
      </c>
      <c r="L261" s="15">
        <v>150</v>
      </c>
      <c r="M261" s="15" t="s">
        <v>9484</v>
      </c>
      <c r="N261" s="15" t="s">
        <v>3</v>
      </c>
    </row>
    <row r="262" spans="1:14" ht="14.5">
      <c r="A262" s="3" t="s">
        <v>1364</v>
      </c>
      <c r="B262" s="15" t="s">
        <v>1</v>
      </c>
      <c r="C262" s="15" t="s">
        <v>1315</v>
      </c>
      <c r="D262" s="15" t="s">
        <v>9936</v>
      </c>
      <c r="E262" s="15" t="s">
        <v>1619</v>
      </c>
      <c r="F262" s="15"/>
      <c r="G262" s="15">
        <v>8</v>
      </c>
      <c r="H262" s="15">
        <v>1000</v>
      </c>
      <c r="I262" s="15">
        <v>200</v>
      </c>
      <c r="J262" s="15">
        <v>1.1000000000000001</v>
      </c>
      <c r="K262" s="15">
        <v>5</v>
      </c>
      <c r="L262" s="15">
        <v>150</v>
      </c>
      <c r="M262" s="15" t="s">
        <v>9484</v>
      </c>
      <c r="N262" s="15" t="s">
        <v>910</v>
      </c>
    </row>
    <row r="263" spans="1:14" ht="14.5">
      <c r="A263" s="3" t="s">
        <v>1365</v>
      </c>
      <c r="B263" s="15" t="s">
        <v>1</v>
      </c>
      <c r="C263" s="15" t="s">
        <v>1366</v>
      </c>
      <c r="D263" s="15" t="s">
        <v>9936</v>
      </c>
      <c r="E263" s="15" t="s">
        <v>1619</v>
      </c>
      <c r="F263" s="15"/>
      <c r="G263" s="15">
        <v>4</v>
      </c>
      <c r="H263" s="15">
        <v>50</v>
      </c>
      <c r="I263" s="15">
        <v>150</v>
      </c>
      <c r="J263" s="15">
        <v>1.1000000000000001</v>
      </c>
      <c r="K263" s="15">
        <v>10</v>
      </c>
      <c r="L263" s="15">
        <v>150</v>
      </c>
      <c r="M263" s="15" t="s">
        <v>9484</v>
      </c>
      <c r="N263" s="15" t="s">
        <v>910</v>
      </c>
    </row>
    <row r="264" spans="1:14" ht="14.5">
      <c r="A264" s="3" t="s">
        <v>1367</v>
      </c>
      <c r="B264" s="15" t="s">
        <v>1</v>
      </c>
      <c r="C264" s="15" t="s">
        <v>1366</v>
      </c>
      <c r="D264" s="15" t="s">
        <v>9936</v>
      </c>
      <c r="E264" s="15" t="s">
        <v>1619</v>
      </c>
      <c r="F264" s="15"/>
      <c r="G264" s="15">
        <v>4</v>
      </c>
      <c r="H264" s="15">
        <v>100</v>
      </c>
      <c r="I264" s="15">
        <v>150</v>
      </c>
      <c r="J264" s="15">
        <v>1.1000000000000001</v>
      </c>
      <c r="K264" s="15">
        <v>10</v>
      </c>
      <c r="L264" s="15">
        <v>150</v>
      </c>
      <c r="M264" s="15" t="s">
        <v>9484</v>
      </c>
      <c r="N264" s="15" t="s">
        <v>910</v>
      </c>
    </row>
    <row r="265" spans="1:14" ht="14.5">
      <c r="A265" s="3" t="s">
        <v>1368</v>
      </c>
      <c r="B265" s="15" t="s">
        <v>1</v>
      </c>
      <c r="C265" s="15" t="s">
        <v>1366</v>
      </c>
      <c r="D265" s="15" t="s">
        <v>9936</v>
      </c>
      <c r="E265" s="15" t="s">
        <v>1619</v>
      </c>
      <c r="F265" s="15"/>
      <c r="G265" s="15">
        <v>4</v>
      </c>
      <c r="H265" s="15">
        <v>200</v>
      </c>
      <c r="I265" s="15">
        <v>150</v>
      </c>
      <c r="J265" s="15">
        <v>1.1000000000000001</v>
      </c>
      <c r="K265" s="15">
        <v>10</v>
      </c>
      <c r="L265" s="15">
        <v>150</v>
      </c>
      <c r="M265" s="15" t="s">
        <v>9484</v>
      </c>
      <c r="N265" s="15" t="s">
        <v>910</v>
      </c>
    </row>
    <row r="266" spans="1:14" ht="14.5">
      <c r="A266" s="3" t="s">
        <v>1369</v>
      </c>
      <c r="B266" s="15" t="s">
        <v>1</v>
      </c>
      <c r="C266" s="15" t="s">
        <v>1366</v>
      </c>
      <c r="D266" s="15" t="s">
        <v>9936</v>
      </c>
      <c r="E266" s="15" t="s">
        <v>1619</v>
      </c>
      <c r="F266" s="15"/>
      <c r="G266" s="15">
        <v>4</v>
      </c>
      <c r="H266" s="15">
        <v>400</v>
      </c>
      <c r="I266" s="15">
        <v>150</v>
      </c>
      <c r="J266" s="15">
        <v>1.1000000000000001</v>
      </c>
      <c r="K266" s="15">
        <v>10</v>
      </c>
      <c r="L266" s="15">
        <v>150</v>
      </c>
      <c r="M266" s="15" t="s">
        <v>9484</v>
      </c>
      <c r="N266" s="15" t="s">
        <v>910</v>
      </c>
    </row>
    <row r="267" spans="1:14" ht="14.5">
      <c r="A267" s="3" t="s">
        <v>1370</v>
      </c>
      <c r="B267" s="15" t="s">
        <v>1</v>
      </c>
      <c r="C267" s="15" t="s">
        <v>1366</v>
      </c>
      <c r="D267" s="15" t="s">
        <v>9936</v>
      </c>
      <c r="E267" s="15" t="s">
        <v>1619</v>
      </c>
      <c r="F267" s="15"/>
      <c r="G267" s="15">
        <v>4</v>
      </c>
      <c r="H267" s="15">
        <v>600</v>
      </c>
      <c r="I267" s="15">
        <v>150</v>
      </c>
      <c r="J267" s="15">
        <v>1.1000000000000001</v>
      </c>
      <c r="K267" s="15">
        <v>10</v>
      </c>
      <c r="L267" s="15">
        <v>150</v>
      </c>
      <c r="M267" s="15" t="s">
        <v>9484</v>
      </c>
      <c r="N267" s="15" t="s">
        <v>910</v>
      </c>
    </row>
    <row r="268" spans="1:14" ht="14.5">
      <c r="A268" s="3" t="s">
        <v>1371</v>
      </c>
      <c r="B268" s="15" t="s">
        <v>1</v>
      </c>
      <c r="C268" s="15" t="s">
        <v>1366</v>
      </c>
      <c r="D268" s="15" t="s">
        <v>9936</v>
      </c>
      <c r="E268" s="15" t="s">
        <v>1619</v>
      </c>
      <c r="F268" s="15"/>
      <c r="G268" s="15">
        <v>4</v>
      </c>
      <c r="H268" s="15">
        <v>800</v>
      </c>
      <c r="I268" s="15">
        <v>150</v>
      </c>
      <c r="J268" s="15">
        <v>1.1000000000000001</v>
      </c>
      <c r="K268" s="15">
        <v>10</v>
      </c>
      <c r="L268" s="15">
        <v>150</v>
      </c>
      <c r="M268" s="15" t="s">
        <v>9484</v>
      </c>
      <c r="N268" s="15" t="s">
        <v>910</v>
      </c>
    </row>
    <row r="269" spans="1:14" ht="14.5">
      <c r="A269" s="3" t="s">
        <v>1372</v>
      </c>
      <c r="B269" s="15" t="s">
        <v>1</v>
      </c>
      <c r="C269" s="15" t="s">
        <v>1366</v>
      </c>
      <c r="D269" s="15" t="s">
        <v>9936</v>
      </c>
      <c r="E269" s="15" t="s">
        <v>1619</v>
      </c>
      <c r="F269" s="15"/>
      <c r="G269" s="15">
        <v>4</v>
      </c>
      <c r="H269" s="15">
        <v>1000</v>
      </c>
      <c r="I269" s="15">
        <v>150</v>
      </c>
      <c r="J269" s="15">
        <v>1.1000000000000001</v>
      </c>
      <c r="K269" s="15">
        <v>10</v>
      </c>
      <c r="L269" s="15">
        <v>150</v>
      </c>
      <c r="M269" s="15" t="s">
        <v>9484</v>
      </c>
      <c r="N269" s="15" t="s">
        <v>910</v>
      </c>
    </row>
    <row r="270" spans="1:14" ht="14.5">
      <c r="A270" s="3" t="s">
        <v>1373</v>
      </c>
      <c r="B270" s="15" t="s">
        <v>1</v>
      </c>
      <c r="C270" s="15" t="s">
        <v>1366</v>
      </c>
      <c r="D270" s="15" t="s">
        <v>9936</v>
      </c>
      <c r="E270" s="15" t="s">
        <v>1619</v>
      </c>
      <c r="F270" s="15"/>
      <c r="G270" s="15">
        <v>6</v>
      </c>
      <c r="H270" s="15">
        <v>50</v>
      </c>
      <c r="I270" s="15">
        <v>175</v>
      </c>
      <c r="J270" s="15">
        <v>1.1000000000000001</v>
      </c>
      <c r="K270" s="15">
        <v>10</v>
      </c>
      <c r="L270" s="15">
        <v>150</v>
      </c>
      <c r="M270" s="15" t="s">
        <v>9484</v>
      </c>
      <c r="N270" s="15" t="s">
        <v>910</v>
      </c>
    </row>
    <row r="271" spans="1:14" ht="14.5">
      <c r="A271" s="3" t="s">
        <v>1374</v>
      </c>
      <c r="B271" s="15" t="s">
        <v>1</v>
      </c>
      <c r="C271" s="15" t="s">
        <v>1366</v>
      </c>
      <c r="D271" s="15" t="s">
        <v>9936</v>
      </c>
      <c r="E271" s="15" t="s">
        <v>1619</v>
      </c>
      <c r="F271" s="15"/>
      <c r="G271" s="15">
        <v>6</v>
      </c>
      <c r="H271" s="15">
        <v>100</v>
      </c>
      <c r="I271" s="15">
        <v>175</v>
      </c>
      <c r="J271" s="15">
        <v>1.1000000000000001</v>
      </c>
      <c r="K271" s="15">
        <v>10</v>
      </c>
      <c r="L271" s="15">
        <v>150</v>
      </c>
      <c r="M271" s="15" t="s">
        <v>9484</v>
      </c>
      <c r="N271" s="15" t="s">
        <v>910</v>
      </c>
    </row>
    <row r="272" spans="1:14" ht="14.5">
      <c r="A272" s="3" t="s">
        <v>1375</v>
      </c>
      <c r="B272" s="15" t="s">
        <v>1</v>
      </c>
      <c r="C272" s="15" t="s">
        <v>1366</v>
      </c>
      <c r="D272" s="15" t="s">
        <v>9936</v>
      </c>
      <c r="E272" s="15" t="s">
        <v>1619</v>
      </c>
      <c r="F272" s="15"/>
      <c r="G272" s="15">
        <v>6</v>
      </c>
      <c r="H272" s="15">
        <v>200</v>
      </c>
      <c r="I272" s="15">
        <v>175</v>
      </c>
      <c r="J272" s="15">
        <v>1.1000000000000001</v>
      </c>
      <c r="K272" s="15">
        <v>10</v>
      </c>
      <c r="L272" s="15">
        <v>150</v>
      </c>
      <c r="M272" s="15" t="s">
        <v>9484</v>
      </c>
      <c r="N272" s="15" t="s">
        <v>910</v>
      </c>
    </row>
    <row r="273" spans="1:14" ht="14.5">
      <c r="A273" s="3" t="s">
        <v>1376</v>
      </c>
      <c r="B273" s="15" t="s">
        <v>1</v>
      </c>
      <c r="C273" s="15" t="s">
        <v>1366</v>
      </c>
      <c r="D273" s="15" t="s">
        <v>9936</v>
      </c>
      <c r="E273" s="15" t="s">
        <v>1619</v>
      </c>
      <c r="F273" s="15"/>
      <c r="G273" s="15">
        <v>6</v>
      </c>
      <c r="H273" s="15">
        <v>400</v>
      </c>
      <c r="I273" s="15">
        <v>175</v>
      </c>
      <c r="J273" s="15">
        <v>1.1000000000000001</v>
      </c>
      <c r="K273" s="15">
        <v>10</v>
      </c>
      <c r="L273" s="15">
        <v>150</v>
      </c>
      <c r="M273" s="15" t="s">
        <v>9484</v>
      </c>
      <c r="N273" s="15" t="s">
        <v>910</v>
      </c>
    </row>
    <row r="274" spans="1:14" ht="14.5">
      <c r="A274" s="3" t="s">
        <v>1377</v>
      </c>
      <c r="B274" s="15" t="s">
        <v>1</v>
      </c>
      <c r="C274" s="15" t="s">
        <v>1366</v>
      </c>
      <c r="D274" s="15" t="s">
        <v>9936</v>
      </c>
      <c r="E274" s="15" t="s">
        <v>1619</v>
      </c>
      <c r="F274" s="15"/>
      <c r="G274" s="15">
        <v>6</v>
      </c>
      <c r="H274" s="15">
        <v>600</v>
      </c>
      <c r="I274" s="15">
        <v>175</v>
      </c>
      <c r="J274" s="15">
        <v>1.1000000000000001</v>
      </c>
      <c r="K274" s="15">
        <v>10</v>
      </c>
      <c r="L274" s="15">
        <v>150</v>
      </c>
      <c r="M274" s="15" t="s">
        <v>9484</v>
      </c>
      <c r="N274" s="15" t="s">
        <v>910</v>
      </c>
    </row>
    <row r="275" spans="1:14" ht="14.5">
      <c r="A275" s="3" t="s">
        <v>1378</v>
      </c>
      <c r="B275" s="15" t="s">
        <v>1</v>
      </c>
      <c r="C275" s="15" t="s">
        <v>1366</v>
      </c>
      <c r="D275" s="15" t="s">
        <v>9936</v>
      </c>
      <c r="E275" s="15" t="s">
        <v>1619</v>
      </c>
      <c r="F275" s="15"/>
      <c r="G275" s="15">
        <v>6</v>
      </c>
      <c r="H275" s="15">
        <v>800</v>
      </c>
      <c r="I275" s="15">
        <v>175</v>
      </c>
      <c r="J275" s="15">
        <v>1.1000000000000001</v>
      </c>
      <c r="K275" s="15">
        <v>10</v>
      </c>
      <c r="L275" s="15">
        <v>150</v>
      </c>
      <c r="M275" s="15" t="s">
        <v>9484</v>
      </c>
      <c r="N275" s="15" t="s">
        <v>910</v>
      </c>
    </row>
    <row r="276" spans="1:14" ht="14.5">
      <c r="A276" s="3" t="s">
        <v>1379</v>
      </c>
      <c r="B276" s="15" t="s">
        <v>1</v>
      </c>
      <c r="C276" s="15" t="s">
        <v>1366</v>
      </c>
      <c r="D276" s="15" t="s">
        <v>9936</v>
      </c>
      <c r="E276" s="15" t="s">
        <v>1619</v>
      </c>
      <c r="F276" s="15"/>
      <c r="G276" s="15">
        <v>6</v>
      </c>
      <c r="H276" s="15">
        <v>1000</v>
      </c>
      <c r="I276" s="15">
        <v>175</v>
      </c>
      <c r="J276" s="15">
        <v>1.1000000000000001</v>
      </c>
      <c r="K276" s="15">
        <v>10</v>
      </c>
      <c r="L276" s="15">
        <v>150</v>
      </c>
      <c r="M276" s="15" t="s">
        <v>9484</v>
      </c>
      <c r="N276" s="15" t="s">
        <v>910</v>
      </c>
    </row>
    <row r="277" spans="1:14" ht="14.5">
      <c r="A277" s="3" t="s">
        <v>1380</v>
      </c>
      <c r="B277" s="15" t="s">
        <v>1</v>
      </c>
      <c r="C277" s="15" t="s">
        <v>1381</v>
      </c>
      <c r="D277" s="15" t="s">
        <v>9936</v>
      </c>
      <c r="E277" s="15" t="s">
        <v>1619</v>
      </c>
      <c r="F277" s="15"/>
      <c r="G277" s="15">
        <v>2</v>
      </c>
      <c r="H277" s="15">
        <v>400</v>
      </c>
      <c r="I277" s="15">
        <v>60</v>
      </c>
      <c r="J277" s="15">
        <v>1.1000000000000001</v>
      </c>
      <c r="K277" s="15">
        <v>5</v>
      </c>
      <c r="L277" s="15">
        <v>150</v>
      </c>
      <c r="M277" s="15" t="s">
        <v>9484</v>
      </c>
      <c r="N277" s="15" t="s">
        <v>910</v>
      </c>
    </row>
    <row r="278" spans="1:14" ht="14.5">
      <c r="A278" s="3" t="s">
        <v>1382</v>
      </c>
      <c r="B278" s="15" t="s">
        <v>1</v>
      </c>
      <c r="C278" s="15" t="s">
        <v>1381</v>
      </c>
      <c r="D278" s="15" t="s">
        <v>9936</v>
      </c>
      <c r="E278" s="15" t="s">
        <v>1619</v>
      </c>
      <c r="F278" s="15"/>
      <c r="G278" s="15">
        <v>2</v>
      </c>
      <c r="H278" s="15">
        <v>600</v>
      </c>
      <c r="I278" s="15">
        <v>60</v>
      </c>
      <c r="J278" s="15">
        <v>1.1000000000000001</v>
      </c>
      <c r="K278" s="15">
        <v>5</v>
      </c>
      <c r="L278" s="15">
        <v>150</v>
      </c>
      <c r="M278" s="15" t="s">
        <v>9484</v>
      </c>
      <c r="N278" s="15" t="s">
        <v>910</v>
      </c>
    </row>
    <row r="279" spans="1:14" ht="14.5">
      <c r="A279" s="3" t="s">
        <v>1383</v>
      </c>
      <c r="B279" s="15" t="s">
        <v>1</v>
      </c>
      <c r="C279" s="15" t="s">
        <v>1381</v>
      </c>
      <c r="D279" s="15" t="s">
        <v>9936</v>
      </c>
      <c r="E279" s="15" t="s">
        <v>1619</v>
      </c>
      <c r="F279" s="15"/>
      <c r="G279" s="15">
        <v>2</v>
      </c>
      <c r="H279" s="15">
        <v>800</v>
      </c>
      <c r="I279" s="15">
        <v>60</v>
      </c>
      <c r="J279" s="15">
        <v>1.1000000000000001</v>
      </c>
      <c r="K279" s="15">
        <v>5</v>
      </c>
      <c r="L279" s="15">
        <v>150</v>
      </c>
      <c r="M279" s="15" t="s">
        <v>9484</v>
      </c>
      <c r="N279" s="15" t="s">
        <v>910</v>
      </c>
    </row>
    <row r="280" spans="1:14" ht="14.5">
      <c r="A280" s="3" t="s">
        <v>1384</v>
      </c>
      <c r="B280" s="15" t="s">
        <v>1</v>
      </c>
      <c r="C280" s="15" t="s">
        <v>1381</v>
      </c>
      <c r="D280" s="15" t="s">
        <v>9936</v>
      </c>
      <c r="E280" s="15" t="s">
        <v>1619</v>
      </c>
      <c r="F280" s="15"/>
      <c r="G280" s="15">
        <v>2</v>
      </c>
      <c r="H280" s="15">
        <v>1000</v>
      </c>
      <c r="I280" s="15">
        <v>60</v>
      </c>
      <c r="J280" s="15">
        <v>1.1000000000000001</v>
      </c>
      <c r="K280" s="15">
        <v>5</v>
      </c>
      <c r="L280" s="15">
        <v>150</v>
      </c>
      <c r="M280" s="15" t="s">
        <v>9484</v>
      </c>
      <c r="N280" s="15" t="s">
        <v>910</v>
      </c>
    </row>
    <row r="281" spans="1:14" ht="14.5">
      <c r="A281" s="3" t="s">
        <v>1385</v>
      </c>
      <c r="B281" s="15" t="s">
        <v>1</v>
      </c>
      <c r="C281" s="15" t="s">
        <v>1381</v>
      </c>
      <c r="D281" s="15" t="s">
        <v>9936</v>
      </c>
      <c r="E281" s="15" t="s">
        <v>1619</v>
      </c>
      <c r="F281" s="15"/>
      <c r="G281" s="15">
        <v>3</v>
      </c>
      <c r="H281" s="15">
        <v>400</v>
      </c>
      <c r="I281" s="15">
        <v>80</v>
      </c>
      <c r="J281" s="15">
        <v>1.1000000000000001</v>
      </c>
      <c r="K281" s="15">
        <v>5</v>
      </c>
      <c r="L281" s="15">
        <v>150</v>
      </c>
      <c r="M281" s="15" t="s">
        <v>9484</v>
      </c>
      <c r="N281" s="15" t="s">
        <v>910</v>
      </c>
    </row>
    <row r="282" spans="1:14" ht="14.5">
      <c r="A282" s="3" t="s">
        <v>1386</v>
      </c>
      <c r="B282" s="15" t="s">
        <v>1</v>
      </c>
      <c r="C282" s="15" t="s">
        <v>1381</v>
      </c>
      <c r="D282" s="15" t="s">
        <v>9936</v>
      </c>
      <c r="E282" s="15" t="s">
        <v>1619</v>
      </c>
      <c r="F282" s="15"/>
      <c r="G282" s="15">
        <v>3</v>
      </c>
      <c r="H282" s="15">
        <v>600</v>
      </c>
      <c r="I282" s="15">
        <v>80</v>
      </c>
      <c r="J282" s="15">
        <v>1.1000000000000001</v>
      </c>
      <c r="K282" s="15">
        <v>5</v>
      </c>
      <c r="L282" s="15">
        <v>150</v>
      </c>
      <c r="M282" s="15" t="s">
        <v>9484</v>
      </c>
      <c r="N282" s="15" t="s">
        <v>910</v>
      </c>
    </row>
    <row r="283" spans="1:14" ht="14.5">
      <c r="A283" s="3" t="s">
        <v>1387</v>
      </c>
      <c r="B283" s="15" t="s">
        <v>1</v>
      </c>
      <c r="C283" s="15" t="s">
        <v>1381</v>
      </c>
      <c r="D283" s="15" t="s">
        <v>9936</v>
      </c>
      <c r="E283" s="15" t="s">
        <v>1619</v>
      </c>
      <c r="F283" s="15"/>
      <c r="G283" s="15">
        <v>3</v>
      </c>
      <c r="H283" s="15">
        <v>800</v>
      </c>
      <c r="I283" s="15">
        <v>80</v>
      </c>
      <c r="J283" s="15">
        <v>1.1000000000000001</v>
      </c>
      <c r="K283" s="15">
        <v>5</v>
      </c>
      <c r="L283" s="15">
        <v>150</v>
      </c>
      <c r="M283" s="15" t="s">
        <v>9484</v>
      </c>
      <c r="N283" s="15" t="s">
        <v>910</v>
      </c>
    </row>
    <row r="284" spans="1:14" ht="14.5">
      <c r="A284" s="3" t="s">
        <v>1388</v>
      </c>
      <c r="B284" s="15" t="s">
        <v>1</v>
      </c>
      <c r="C284" s="15" t="s">
        <v>1381</v>
      </c>
      <c r="D284" s="15" t="s">
        <v>9936</v>
      </c>
      <c r="E284" s="15" t="s">
        <v>1619</v>
      </c>
      <c r="F284" s="15"/>
      <c r="G284" s="15">
        <v>3</v>
      </c>
      <c r="H284" s="15">
        <v>1000</v>
      </c>
      <c r="I284" s="15">
        <v>80</v>
      </c>
      <c r="J284" s="15">
        <v>1.1000000000000001</v>
      </c>
      <c r="K284" s="15">
        <v>5</v>
      </c>
      <c r="L284" s="15">
        <v>150</v>
      </c>
      <c r="M284" s="15" t="s">
        <v>9484</v>
      </c>
      <c r="N284" s="15" t="s">
        <v>910</v>
      </c>
    </row>
    <row r="285" spans="1:14" ht="14.5">
      <c r="A285" s="3" t="s">
        <v>1389</v>
      </c>
      <c r="B285" s="15" t="s">
        <v>1</v>
      </c>
      <c r="C285" s="15" t="s">
        <v>1381</v>
      </c>
      <c r="D285" s="15" t="s">
        <v>9936</v>
      </c>
      <c r="E285" s="15" t="s">
        <v>1619</v>
      </c>
      <c r="F285" s="15"/>
      <c r="G285" s="15">
        <v>4</v>
      </c>
      <c r="H285" s="15">
        <v>400</v>
      </c>
      <c r="I285" s="15">
        <v>120</v>
      </c>
      <c r="J285" s="15">
        <v>1.1000000000000001</v>
      </c>
      <c r="K285" s="15">
        <v>5</v>
      </c>
      <c r="L285" s="15">
        <v>150</v>
      </c>
      <c r="M285" s="15" t="s">
        <v>9484</v>
      </c>
      <c r="N285" s="15" t="s">
        <v>910</v>
      </c>
    </row>
    <row r="286" spans="1:14" ht="14.5">
      <c r="A286" s="3" t="s">
        <v>1390</v>
      </c>
      <c r="B286" s="15" t="s">
        <v>1</v>
      </c>
      <c r="C286" s="15" t="s">
        <v>1381</v>
      </c>
      <c r="D286" s="15" t="s">
        <v>9936</v>
      </c>
      <c r="E286" s="15" t="s">
        <v>1619</v>
      </c>
      <c r="F286" s="15"/>
      <c r="G286" s="15">
        <v>4</v>
      </c>
      <c r="H286" s="15">
        <v>600</v>
      </c>
      <c r="I286" s="15">
        <v>120</v>
      </c>
      <c r="J286" s="15">
        <v>1.1000000000000001</v>
      </c>
      <c r="K286" s="15">
        <v>5</v>
      </c>
      <c r="L286" s="15">
        <v>150</v>
      </c>
      <c r="M286" s="15" t="s">
        <v>9484</v>
      </c>
      <c r="N286" s="15" t="s">
        <v>910</v>
      </c>
    </row>
    <row r="287" spans="1:14" ht="14.5">
      <c r="A287" s="3" t="s">
        <v>1391</v>
      </c>
      <c r="B287" s="15" t="s">
        <v>1</v>
      </c>
      <c r="C287" s="15" t="s">
        <v>1381</v>
      </c>
      <c r="D287" s="15" t="s">
        <v>9936</v>
      </c>
      <c r="E287" s="15" t="s">
        <v>1619</v>
      </c>
      <c r="F287" s="15"/>
      <c r="G287" s="15">
        <v>4</v>
      </c>
      <c r="H287" s="15">
        <v>800</v>
      </c>
      <c r="I287" s="15">
        <v>120</v>
      </c>
      <c r="J287" s="15">
        <v>1.1000000000000001</v>
      </c>
      <c r="K287" s="15">
        <v>5</v>
      </c>
      <c r="L287" s="15">
        <v>150</v>
      </c>
      <c r="M287" s="15" t="s">
        <v>9484</v>
      </c>
      <c r="N287" s="15" t="s">
        <v>910</v>
      </c>
    </row>
    <row r="288" spans="1:14" ht="14.5">
      <c r="A288" s="3" t="s">
        <v>1392</v>
      </c>
      <c r="B288" s="15" t="s">
        <v>1</v>
      </c>
      <c r="C288" s="15" t="s">
        <v>1381</v>
      </c>
      <c r="D288" s="15" t="s">
        <v>9936</v>
      </c>
      <c r="E288" s="15" t="s">
        <v>1619</v>
      </c>
      <c r="F288" s="15"/>
      <c r="G288" s="15">
        <v>4</v>
      </c>
      <c r="H288" s="15">
        <v>1000</v>
      </c>
      <c r="I288" s="15">
        <v>120</v>
      </c>
      <c r="J288" s="15">
        <v>1.1000000000000001</v>
      </c>
      <c r="K288" s="15">
        <v>5</v>
      </c>
      <c r="L288" s="15">
        <v>150</v>
      </c>
      <c r="M288" s="15" t="s">
        <v>9484</v>
      </c>
      <c r="N288" s="15" t="s">
        <v>910</v>
      </c>
    </row>
    <row r="289" spans="1:14" ht="14.5">
      <c r="A289" s="3" t="s">
        <v>1393</v>
      </c>
      <c r="B289" s="15" t="s">
        <v>1</v>
      </c>
      <c r="C289" s="15" t="s">
        <v>1394</v>
      </c>
      <c r="D289" s="15" t="s">
        <v>9936</v>
      </c>
      <c r="E289" s="15" t="s">
        <v>1619</v>
      </c>
      <c r="F289" s="15"/>
      <c r="G289" s="15">
        <v>10</v>
      </c>
      <c r="H289" s="15">
        <v>50</v>
      </c>
      <c r="I289" s="15">
        <v>200</v>
      </c>
      <c r="J289" s="15">
        <v>1.1000000000000001</v>
      </c>
      <c r="K289" s="15">
        <v>5</v>
      </c>
      <c r="L289" s="15">
        <v>150</v>
      </c>
      <c r="M289" s="15" t="s">
        <v>9484</v>
      </c>
      <c r="N289" s="15" t="s">
        <v>910</v>
      </c>
    </row>
    <row r="290" spans="1:14" ht="14.5">
      <c r="A290" s="3" t="s">
        <v>1395</v>
      </c>
      <c r="B290" s="15" t="s">
        <v>1</v>
      </c>
      <c r="C290" s="15" t="s">
        <v>1394</v>
      </c>
      <c r="D290" s="15" t="s">
        <v>9936</v>
      </c>
      <c r="E290" s="15" t="s">
        <v>1619</v>
      </c>
      <c r="F290" s="15"/>
      <c r="G290" s="15">
        <v>10</v>
      </c>
      <c r="H290" s="15">
        <v>100</v>
      </c>
      <c r="I290" s="15">
        <v>200</v>
      </c>
      <c r="J290" s="15">
        <v>1.1000000000000001</v>
      </c>
      <c r="K290" s="15">
        <v>5</v>
      </c>
      <c r="L290" s="15">
        <v>150</v>
      </c>
      <c r="M290" s="15" t="s">
        <v>9484</v>
      </c>
      <c r="N290" s="15" t="s">
        <v>910</v>
      </c>
    </row>
    <row r="291" spans="1:14" ht="14.5">
      <c r="A291" s="3" t="s">
        <v>1396</v>
      </c>
      <c r="B291" s="15" t="s">
        <v>1</v>
      </c>
      <c r="C291" s="15" t="s">
        <v>1394</v>
      </c>
      <c r="D291" s="15" t="s">
        <v>9936</v>
      </c>
      <c r="E291" s="15" t="s">
        <v>1619</v>
      </c>
      <c r="F291" s="15"/>
      <c r="G291" s="15">
        <v>10</v>
      </c>
      <c r="H291" s="15">
        <v>200</v>
      </c>
      <c r="I291" s="15">
        <v>200</v>
      </c>
      <c r="J291" s="15">
        <v>1.1000000000000001</v>
      </c>
      <c r="K291" s="15">
        <v>5</v>
      </c>
      <c r="L291" s="15">
        <v>150</v>
      </c>
      <c r="M291" s="15" t="s">
        <v>9484</v>
      </c>
      <c r="N291" s="15" t="s">
        <v>910</v>
      </c>
    </row>
    <row r="292" spans="1:14" ht="14.5">
      <c r="A292" s="3" t="s">
        <v>1397</v>
      </c>
      <c r="B292" s="15" t="s">
        <v>1</v>
      </c>
      <c r="C292" s="15" t="s">
        <v>1394</v>
      </c>
      <c r="D292" s="15" t="s">
        <v>9936</v>
      </c>
      <c r="E292" s="15" t="s">
        <v>1619</v>
      </c>
      <c r="F292" s="15"/>
      <c r="G292" s="15">
        <v>10</v>
      </c>
      <c r="H292" s="15">
        <v>400</v>
      </c>
      <c r="I292" s="15">
        <v>200</v>
      </c>
      <c r="J292" s="15">
        <v>1.1000000000000001</v>
      </c>
      <c r="K292" s="15">
        <v>5</v>
      </c>
      <c r="L292" s="15">
        <v>150</v>
      </c>
      <c r="M292" s="15" t="s">
        <v>9484</v>
      </c>
      <c r="N292" s="15" t="s">
        <v>910</v>
      </c>
    </row>
    <row r="293" spans="1:14" ht="14.5">
      <c r="A293" s="3" t="s">
        <v>1398</v>
      </c>
      <c r="B293" s="15" t="s">
        <v>1</v>
      </c>
      <c r="C293" s="15" t="s">
        <v>1394</v>
      </c>
      <c r="D293" s="15" t="s">
        <v>9936</v>
      </c>
      <c r="E293" s="15" t="s">
        <v>1619</v>
      </c>
      <c r="F293" s="15"/>
      <c r="G293" s="15">
        <v>10</v>
      </c>
      <c r="H293" s="15">
        <v>600</v>
      </c>
      <c r="I293" s="15">
        <v>200</v>
      </c>
      <c r="J293" s="15">
        <v>1.1000000000000001</v>
      </c>
      <c r="K293" s="15">
        <v>5</v>
      </c>
      <c r="L293" s="15">
        <v>150</v>
      </c>
      <c r="M293" s="15" t="s">
        <v>9484</v>
      </c>
      <c r="N293" s="15" t="s">
        <v>910</v>
      </c>
    </row>
    <row r="294" spans="1:14" ht="14.5">
      <c r="A294" s="3" t="s">
        <v>1399</v>
      </c>
      <c r="B294" s="15" t="s">
        <v>1</v>
      </c>
      <c r="C294" s="15" t="s">
        <v>1394</v>
      </c>
      <c r="D294" s="15" t="s">
        <v>9936</v>
      </c>
      <c r="E294" s="15" t="s">
        <v>1619</v>
      </c>
      <c r="F294" s="15"/>
      <c r="G294" s="15">
        <v>10</v>
      </c>
      <c r="H294" s="15">
        <v>800</v>
      </c>
      <c r="I294" s="15">
        <v>200</v>
      </c>
      <c r="J294" s="15">
        <v>1.1000000000000001</v>
      </c>
      <c r="K294" s="15">
        <v>5</v>
      </c>
      <c r="L294" s="15">
        <v>150</v>
      </c>
      <c r="M294" s="15" t="s">
        <v>9484</v>
      </c>
      <c r="N294" s="15" t="s">
        <v>910</v>
      </c>
    </row>
    <row r="295" spans="1:14" ht="14.5">
      <c r="A295" s="3" t="s">
        <v>1400</v>
      </c>
      <c r="B295" s="15" t="s">
        <v>1</v>
      </c>
      <c r="C295" s="15" t="s">
        <v>1394</v>
      </c>
      <c r="D295" s="15" t="s">
        <v>9936</v>
      </c>
      <c r="E295" s="15" t="s">
        <v>1619</v>
      </c>
      <c r="F295" s="15"/>
      <c r="G295" s="15">
        <v>10</v>
      </c>
      <c r="H295" s="15">
        <v>1000</v>
      </c>
      <c r="I295" s="15">
        <v>200</v>
      </c>
      <c r="J295" s="15">
        <v>1.1000000000000001</v>
      </c>
      <c r="K295" s="15">
        <v>5</v>
      </c>
      <c r="L295" s="15">
        <v>150</v>
      </c>
      <c r="M295" s="15" t="s">
        <v>9484</v>
      </c>
      <c r="N295" s="15" t="s">
        <v>910</v>
      </c>
    </row>
    <row r="296" spans="1:14" ht="14.5">
      <c r="A296" s="3" t="s">
        <v>1401</v>
      </c>
      <c r="B296" s="15" t="s">
        <v>1</v>
      </c>
      <c r="C296" s="15" t="s">
        <v>1394</v>
      </c>
      <c r="D296" s="15" t="s">
        <v>9936</v>
      </c>
      <c r="E296" s="15" t="s">
        <v>1619</v>
      </c>
      <c r="F296" s="15"/>
      <c r="G296" s="15">
        <v>4</v>
      </c>
      <c r="H296" s="15">
        <v>50</v>
      </c>
      <c r="I296" s="15">
        <v>150</v>
      </c>
      <c r="J296" s="15">
        <v>1.1000000000000001</v>
      </c>
      <c r="K296" s="15">
        <v>5</v>
      </c>
      <c r="L296" s="15">
        <v>150</v>
      </c>
      <c r="M296" s="15" t="s">
        <v>9484</v>
      </c>
      <c r="N296" s="15" t="s">
        <v>910</v>
      </c>
    </row>
    <row r="297" spans="1:14" ht="14.5">
      <c r="A297" s="3" t="s">
        <v>1402</v>
      </c>
      <c r="B297" s="15" t="s">
        <v>1</v>
      </c>
      <c r="C297" s="15" t="s">
        <v>1394</v>
      </c>
      <c r="D297" s="15" t="s">
        <v>9936</v>
      </c>
      <c r="E297" s="15" t="s">
        <v>1619</v>
      </c>
      <c r="F297" s="15"/>
      <c r="G297" s="15">
        <v>4</v>
      </c>
      <c r="H297" s="15">
        <v>100</v>
      </c>
      <c r="I297" s="15">
        <v>150</v>
      </c>
      <c r="J297" s="15">
        <v>1.1000000000000001</v>
      </c>
      <c r="K297" s="15">
        <v>5</v>
      </c>
      <c r="L297" s="15">
        <v>150</v>
      </c>
      <c r="M297" s="15" t="s">
        <v>9484</v>
      </c>
      <c r="N297" s="15" t="s">
        <v>910</v>
      </c>
    </row>
    <row r="298" spans="1:14" ht="14.5">
      <c r="A298" s="3" t="s">
        <v>1403</v>
      </c>
      <c r="B298" s="15" t="s">
        <v>1</v>
      </c>
      <c r="C298" s="15" t="s">
        <v>1394</v>
      </c>
      <c r="D298" s="15" t="s">
        <v>9936</v>
      </c>
      <c r="E298" s="15" t="s">
        <v>1619</v>
      </c>
      <c r="F298" s="15"/>
      <c r="G298" s="15">
        <v>4</v>
      </c>
      <c r="H298" s="15">
        <v>200</v>
      </c>
      <c r="I298" s="15">
        <v>150</v>
      </c>
      <c r="J298" s="15">
        <v>1.1000000000000001</v>
      </c>
      <c r="K298" s="15">
        <v>5</v>
      </c>
      <c r="L298" s="15">
        <v>150</v>
      </c>
      <c r="M298" s="15" t="s">
        <v>9484</v>
      </c>
      <c r="N298" s="15" t="s">
        <v>910</v>
      </c>
    </row>
    <row r="299" spans="1:14" ht="14.5">
      <c r="A299" s="3" t="s">
        <v>1404</v>
      </c>
      <c r="B299" s="15" t="s">
        <v>1</v>
      </c>
      <c r="C299" s="15" t="s">
        <v>1394</v>
      </c>
      <c r="D299" s="15" t="s">
        <v>9936</v>
      </c>
      <c r="E299" s="15" t="s">
        <v>1619</v>
      </c>
      <c r="F299" s="15"/>
      <c r="G299" s="15">
        <v>4</v>
      </c>
      <c r="H299" s="15">
        <v>400</v>
      </c>
      <c r="I299" s="15">
        <v>150</v>
      </c>
      <c r="J299" s="15">
        <v>1.1000000000000001</v>
      </c>
      <c r="K299" s="15">
        <v>5</v>
      </c>
      <c r="L299" s="15">
        <v>150</v>
      </c>
      <c r="M299" s="15" t="s">
        <v>9484</v>
      </c>
      <c r="N299" s="15" t="s">
        <v>910</v>
      </c>
    </row>
    <row r="300" spans="1:14" ht="14.5">
      <c r="A300" s="3" t="s">
        <v>1405</v>
      </c>
      <c r="B300" s="15" t="s">
        <v>1</v>
      </c>
      <c r="C300" s="15" t="s">
        <v>1394</v>
      </c>
      <c r="D300" s="15" t="s">
        <v>9936</v>
      </c>
      <c r="E300" s="15" t="s">
        <v>1619</v>
      </c>
      <c r="F300" s="15"/>
      <c r="G300" s="15">
        <v>4</v>
      </c>
      <c r="H300" s="15">
        <v>600</v>
      </c>
      <c r="I300" s="15">
        <v>150</v>
      </c>
      <c r="J300" s="15">
        <v>1.1000000000000001</v>
      </c>
      <c r="K300" s="15">
        <v>5</v>
      </c>
      <c r="L300" s="15">
        <v>150</v>
      </c>
      <c r="M300" s="15" t="s">
        <v>9484</v>
      </c>
      <c r="N300" s="15" t="s">
        <v>910</v>
      </c>
    </row>
    <row r="301" spans="1:14" ht="14.5">
      <c r="A301" s="3" t="s">
        <v>1406</v>
      </c>
      <c r="B301" s="15" t="s">
        <v>1</v>
      </c>
      <c r="C301" s="15" t="s">
        <v>1394</v>
      </c>
      <c r="D301" s="15" t="s">
        <v>9936</v>
      </c>
      <c r="E301" s="15" t="s">
        <v>1619</v>
      </c>
      <c r="F301" s="15"/>
      <c r="G301" s="15">
        <v>4</v>
      </c>
      <c r="H301" s="15">
        <v>800</v>
      </c>
      <c r="I301" s="15">
        <v>150</v>
      </c>
      <c r="J301" s="15">
        <v>1.1000000000000001</v>
      </c>
      <c r="K301" s="15">
        <v>5</v>
      </c>
      <c r="L301" s="15">
        <v>150</v>
      </c>
      <c r="M301" s="15" t="s">
        <v>9484</v>
      </c>
      <c r="N301" s="15" t="s">
        <v>910</v>
      </c>
    </row>
    <row r="302" spans="1:14" ht="14.5">
      <c r="A302" s="3" t="s">
        <v>1407</v>
      </c>
      <c r="B302" s="15" t="s">
        <v>1</v>
      </c>
      <c r="C302" s="15" t="s">
        <v>1394</v>
      </c>
      <c r="D302" s="15" t="s">
        <v>9936</v>
      </c>
      <c r="E302" s="15" t="s">
        <v>1619</v>
      </c>
      <c r="F302" s="15"/>
      <c r="G302" s="15">
        <v>4</v>
      </c>
      <c r="H302" s="15">
        <v>1000</v>
      </c>
      <c r="I302" s="15">
        <v>150</v>
      </c>
      <c r="J302" s="15">
        <v>1.1000000000000001</v>
      </c>
      <c r="K302" s="15">
        <v>5</v>
      </c>
      <c r="L302" s="15">
        <v>150</v>
      </c>
      <c r="M302" s="15" t="s">
        <v>9484</v>
      </c>
      <c r="N302" s="15" t="s">
        <v>910</v>
      </c>
    </row>
    <row r="303" spans="1:14" ht="14.5">
      <c r="A303" s="3" t="s">
        <v>1408</v>
      </c>
      <c r="B303" s="15" t="s">
        <v>1</v>
      </c>
      <c r="C303" s="15" t="s">
        <v>1394</v>
      </c>
      <c r="D303" s="15" t="s">
        <v>9936</v>
      </c>
      <c r="E303" s="15" t="s">
        <v>1619</v>
      </c>
      <c r="F303" s="15"/>
      <c r="G303" s="15">
        <v>6</v>
      </c>
      <c r="H303" s="15">
        <v>50</v>
      </c>
      <c r="I303" s="15">
        <v>175</v>
      </c>
      <c r="J303" s="15">
        <v>1.1000000000000001</v>
      </c>
      <c r="K303" s="15">
        <v>5</v>
      </c>
      <c r="L303" s="15">
        <v>150</v>
      </c>
      <c r="M303" s="15" t="s">
        <v>9484</v>
      </c>
      <c r="N303" s="15" t="s">
        <v>910</v>
      </c>
    </row>
    <row r="304" spans="1:14" ht="14.5">
      <c r="A304" s="3" t="s">
        <v>1409</v>
      </c>
      <c r="B304" s="15" t="s">
        <v>1</v>
      </c>
      <c r="C304" s="15" t="s">
        <v>1394</v>
      </c>
      <c r="D304" s="15" t="s">
        <v>9936</v>
      </c>
      <c r="E304" s="15" t="s">
        <v>1619</v>
      </c>
      <c r="F304" s="15"/>
      <c r="G304" s="15">
        <v>6</v>
      </c>
      <c r="H304" s="15">
        <v>100</v>
      </c>
      <c r="I304" s="15">
        <v>175</v>
      </c>
      <c r="J304" s="15">
        <v>1.1000000000000001</v>
      </c>
      <c r="K304" s="15">
        <v>5</v>
      </c>
      <c r="L304" s="15">
        <v>150</v>
      </c>
      <c r="M304" s="15" t="s">
        <v>9484</v>
      </c>
      <c r="N304" s="15" t="s">
        <v>910</v>
      </c>
    </row>
    <row r="305" spans="1:14" ht="14.5">
      <c r="A305" s="3" t="s">
        <v>1410</v>
      </c>
      <c r="B305" s="15" t="s">
        <v>1</v>
      </c>
      <c r="C305" s="15" t="s">
        <v>1394</v>
      </c>
      <c r="D305" s="15" t="s">
        <v>9936</v>
      </c>
      <c r="E305" s="15" t="s">
        <v>1619</v>
      </c>
      <c r="F305" s="15"/>
      <c r="G305" s="15">
        <v>6</v>
      </c>
      <c r="H305" s="15">
        <v>200</v>
      </c>
      <c r="I305" s="15">
        <v>175</v>
      </c>
      <c r="J305" s="15">
        <v>1.1000000000000001</v>
      </c>
      <c r="K305" s="15">
        <v>5</v>
      </c>
      <c r="L305" s="15">
        <v>150</v>
      </c>
      <c r="M305" s="15" t="s">
        <v>9484</v>
      </c>
      <c r="N305" s="15" t="s">
        <v>910</v>
      </c>
    </row>
    <row r="306" spans="1:14" ht="14.5">
      <c r="A306" s="3" t="s">
        <v>1411</v>
      </c>
      <c r="B306" s="15" t="s">
        <v>1</v>
      </c>
      <c r="C306" s="15" t="s">
        <v>1394</v>
      </c>
      <c r="D306" s="15" t="s">
        <v>9936</v>
      </c>
      <c r="E306" s="15" t="s">
        <v>1619</v>
      </c>
      <c r="F306" s="15"/>
      <c r="G306" s="15">
        <v>6</v>
      </c>
      <c r="H306" s="15">
        <v>400</v>
      </c>
      <c r="I306" s="15">
        <v>175</v>
      </c>
      <c r="J306" s="15">
        <v>1.1000000000000001</v>
      </c>
      <c r="K306" s="15">
        <v>5</v>
      </c>
      <c r="L306" s="15">
        <v>150</v>
      </c>
      <c r="M306" s="15" t="s">
        <v>9484</v>
      </c>
      <c r="N306" s="15" t="s">
        <v>910</v>
      </c>
    </row>
    <row r="307" spans="1:14" ht="14.5">
      <c r="A307" s="3" t="s">
        <v>1412</v>
      </c>
      <c r="B307" s="15" t="s">
        <v>1</v>
      </c>
      <c r="C307" s="15" t="s">
        <v>1394</v>
      </c>
      <c r="D307" s="15" t="s">
        <v>9936</v>
      </c>
      <c r="E307" s="15" t="s">
        <v>1619</v>
      </c>
      <c r="F307" s="15"/>
      <c r="G307" s="15">
        <v>6</v>
      </c>
      <c r="H307" s="15">
        <v>600</v>
      </c>
      <c r="I307" s="15">
        <v>175</v>
      </c>
      <c r="J307" s="15">
        <v>1.1000000000000001</v>
      </c>
      <c r="K307" s="15">
        <v>5</v>
      </c>
      <c r="L307" s="15">
        <v>150</v>
      </c>
      <c r="M307" s="15" t="s">
        <v>9484</v>
      </c>
      <c r="N307" s="15" t="s">
        <v>910</v>
      </c>
    </row>
    <row r="308" spans="1:14" ht="14.5">
      <c r="A308" s="3" t="s">
        <v>1413</v>
      </c>
      <c r="B308" s="15" t="s">
        <v>1</v>
      </c>
      <c r="C308" s="15" t="s">
        <v>1394</v>
      </c>
      <c r="D308" s="15" t="s">
        <v>9936</v>
      </c>
      <c r="E308" s="15" t="s">
        <v>1619</v>
      </c>
      <c r="F308" s="15"/>
      <c r="G308" s="15">
        <v>6</v>
      </c>
      <c r="H308" s="15">
        <v>800</v>
      </c>
      <c r="I308" s="15">
        <v>175</v>
      </c>
      <c r="J308" s="15">
        <v>1.1000000000000001</v>
      </c>
      <c r="K308" s="15">
        <v>5</v>
      </c>
      <c r="L308" s="15">
        <v>150</v>
      </c>
      <c r="M308" s="15" t="s">
        <v>9484</v>
      </c>
      <c r="N308" s="15" t="s">
        <v>910</v>
      </c>
    </row>
    <row r="309" spans="1:14" ht="14.5">
      <c r="A309" s="3" t="s">
        <v>1414</v>
      </c>
      <c r="B309" s="15" t="s">
        <v>1</v>
      </c>
      <c r="C309" s="15" t="s">
        <v>1394</v>
      </c>
      <c r="D309" s="15" t="s">
        <v>9936</v>
      </c>
      <c r="E309" s="15" t="s">
        <v>1619</v>
      </c>
      <c r="F309" s="15"/>
      <c r="G309" s="15">
        <v>6</v>
      </c>
      <c r="H309" s="15">
        <v>1000</v>
      </c>
      <c r="I309" s="15">
        <v>175</v>
      </c>
      <c r="J309" s="15">
        <v>1.1000000000000001</v>
      </c>
      <c r="K309" s="15">
        <v>5</v>
      </c>
      <c r="L309" s="15">
        <v>150</v>
      </c>
      <c r="M309" s="15" t="s">
        <v>9484</v>
      </c>
      <c r="N309" s="15" t="s">
        <v>910</v>
      </c>
    </row>
    <row r="310" spans="1:14" ht="14.5">
      <c r="A310" s="3" t="s">
        <v>1415</v>
      </c>
      <c r="B310" s="15" t="s">
        <v>1</v>
      </c>
      <c r="C310" s="15" t="s">
        <v>1394</v>
      </c>
      <c r="D310" s="15" t="s">
        <v>9936</v>
      </c>
      <c r="E310" s="15" t="s">
        <v>1619</v>
      </c>
      <c r="F310" s="15"/>
      <c r="G310" s="15">
        <v>8</v>
      </c>
      <c r="H310" s="15">
        <v>50</v>
      </c>
      <c r="I310" s="15">
        <v>200</v>
      </c>
      <c r="J310" s="15">
        <v>1.1000000000000001</v>
      </c>
      <c r="K310" s="15">
        <v>5</v>
      </c>
      <c r="L310" s="15">
        <v>150</v>
      </c>
      <c r="M310" s="15" t="s">
        <v>9484</v>
      </c>
      <c r="N310" s="15" t="s">
        <v>910</v>
      </c>
    </row>
    <row r="311" spans="1:14" ht="14.5">
      <c r="A311" s="3" t="s">
        <v>1416</v>
      </c>
      <c r="B311" s="15" t="s">
        <v>1</v>
      </c>
      <c r="C311" s="15" t="s">
        <v>1394</v>
      </c>
      <c r="D311" s="15" t="s">
        <v>9936</v>
      </c>
      <c r="E311" s="15" t="s">
        <v>1619</v>
      </c>
      <c r="F311" s="15"/>
      <c r="G311" s="15">
        <v>8</v>
      </c>
      <c r="H311" s="15">
        <v>100</v>
      </c>
      <c r="I311" s="15">
        <v>200</v>
      </c>
      <c r="J311" s="15">
        <v>1.1000000000000001</v>
      </c>
      <c r="K311" s="15">
        <v>5</v>
      </c>
      <c r="L311" s="15">
        <v>150</v>
      </c>
      <c r="M311" s="15" t="s">
        <v>9484</v>
      </c>
      <c r="N311" s="15" t="s">
        <v>910</v>
      </c>
    </row>
    <row r="312" spans="1:14" ht="14.5">
      <c r="A312" s="3" t="s">
        <v>1417</v>
      </c>
      <c r="B312" s="15" t="s">
        <v>1</v>
      </c>
      <c r="C312" s="15" t="s">
        <v>1394</v>
      </c>
      <c r="D312" s="15" t="s">
        <v>9936</v>
      </c>
      <c r="E312" s="15" t="s">
        <v>1619</v>
      </c>
      <c r="F312" s="15"/>
      <c r="G312" s="15">
        <v>8</v>
      </c>
      <c r="H312" s="15">
        <v>200</v>
      </c>
      <c r="I312" s="15">
        <v>200</v>
      </c>
      <c r="J312" s="15">
        <v>1.1000000000000001</v>
      </c>
      <c r="K312" s="15">
        <v>5</v>
      </c>
      <c r="L312" s="15">
        <v>150</v>
      </c>
      <c r="M312" s="15" t="s">
        <v>9484</v>
      </c>
      <c r="N312" s="15" t="s">
        <v>910</v>
      </c>
    </row>
    <row r="313" spans="1:14" ht="14.5">
      <c r="A313" s="3" t="s">
        <v>1418</v>
      </c>
      <c r="B313" s="15" t="s">
        <v>1</v>
      </c>
      <c r="C313" s="15" t="s">
        <v>1394</v>
      </c>
      <c r="D313" s="15" t="s">
        <v>9936</v>
      </c>
      <c r="E313" s="15" t="s">
        <v>1619</v>
      </c>
      <c r="F313" s="15"/>
      <c r="G313" s="15">
        <v>8</v>
      </c>
      <c r="H313" s="15">
        <v>400</v>
      </c>
      <c r="I313" s="15">
        <v>200</v>
      </c>
      <c r="J313" s="15">
        <v>1.1000000000000001</v>
      </c>
      <c r="K313" s="15">
        <v>5</v>
      </c>
      <c r="L313" s="15">
        <v>150</v>
      </c>
      <c r="M313" s="15" t="s">
        <v>9484</v>
      </c>
      <c r="N313" s="15" t="s">
        <v>910</v>
      </c>
    </row>
    <row r="314" spans="1:14" ht="14.5">
      <c r="A314" s="3" t="s">
        <v>1419</v>
      </c>
      <c r="B314" s="15" t="s">
        <v>1</v>
      </c>
      <c r="C314" s="15" t="s">
        <v>1394</v>
      </c>
      <c r="D314" s="15" t="s">
        <v>9936</v>
      </c>
      <c r="E314" s="15" t="s">
        <v>1619</v>
      </c>
      <c r="F314" s="15"/>
      <c r="G314" s="15">
        <v>8</v>
      </c>
      <c r="H314" s="15">
        <v>600</v>
      </c>
      <c r="I314" s="15">
        <v>200</v>
      </c>
      <c r="J314" s="15">
        <v>1.1000000000000001</v>
      </c>
      <c r="K314" s="15">
        <v>5</v>
      </c>
      <c r="L314" s="15">
        <v>150</v>
      </c>
      <c r="M314" s="15" t="s">
        <v>9484</v>
      </c>
      <c r="N314" s="15" t="s">
        <v>910</v>
      </c>
    </row>
    <row r="315" spans="1:14" ht="14.5">
      <c r="A315" s="3" t="s">
        <v>1420</v>
      </c>
      <c r="B315" s="15" t="s">
        <v>1</v>
      </c>
      <c r="C315" s="15" t="s">
        <v>1394</v>
      </c>
      <c r="D315" s="15" t="s">
        <v>9936</v>
      </c>
      <c r="E315" s="15" t="s">
        <v>1619</v>
      </c>
      <c r="F315" s="15"/>
      <c r="G315" s="15">
        <v>8</v>
      </c>
      <c r="H315" s="15">
        <v>800</v>
      </c>
      <c r="I315" s="15">
        <v>200</v>
      </c>
      <c r="J315" s="15">
        <v>1.1000000000000001</v>
      </c>
      <c r="K315" s="15">
        <v>5</v>
      </c>
      <c r="L315" s="15">
        <v>150</v>
      </c>
      <c r="M315" s="15" t="s">
        <v>9484</v>
      </c>
      <c r="N315" s="15" t="s">
        <v>910</v>
      </c>
    </row>
    <row r="316" spans="1:14" ht="14.5">
      <c r="A316" s="3" t="s">
        <v>1421</v>
      </c>
      <c r="B316" s="15" t="s">
        <v>1</v>
      </c>
      <c r="C316" s="15" t="s">
        <v>1394</v>
      </c>
      <c r="D316" s="15" t="s">
        <v>9936</v>
      </c>
      <c r="E316" s="15" t="s">
        <v>1619</v>
      </c>
      <c r="F316" s="15"/>
      <c r="G316" s="15">
        <v>8</v>
      </c>
      <c r="H316" s="15">
        <v>1000</v>
      </c>
      <c r="I316" s="15">
        <v>200</v>
      </c>
      <c r="J316" s="15">
        <v>1.1000000000000001</v>
      </c>
      <c r="K316" s="15">
        <v>5</v>
      </c>
      <c r="L316" s="15">
        <v>150</v>
      </c>
      <c r="M316" s="15" t="s">
        <v>9484</v>
      </c>
      <c r="N316" s="15" t="s">
        <v>910</v>
      </c>
    </row>
    <row r="317" spans="1:14" ht="14.5">
      <c r="A317" s="3" t="s">
        <v>1422</v>
      </c>
      <c r="B317" s="15" t="s">
        <v>1</v>
      </c>
      <c r="C317" s="15" t="s">
        <v>1423</v>
      </c>
      <c r="D317" s="15" t="s">
        <v>9936</v>
      </c>
      <c r="E317" s="15" t="s">
        <v>1619</v>
      </c>
      <c r="F317" s="15"/>
      <c r="G317" s="15">
        <v>0.8</v>
      </c>
      <c r="H317" s="15">
        <v>1000</v>
      </c>
      <c r="I317" s="15">
        <v>35</v>
      </c>
      <c r="J317" s="15">
        <v>1</v>
      </c>
      <c r="K317" s="15">
        <v>5</v>
      </c>
      <c r="L317" s="15">
        <v>150</v>
      </c>
      <c r="M317" s="15">
        <v>1</v>
      </c>
      <c r="N317" s="15" t="s">
        <v>3</v>
      </c>
    </row>
    <row r="318" spans="1:14" ht="14.5">
      <c r="A318" s="3" t="s">
        <v>1424</v>
      </c>
      <c r="B318" s="15" t="s">
        <v>1</v>
      </c>
      <c r="C318" s="15" t="s">
        <v>1423</v>
      </c>
      <c r="D318" s="15" t="s">
        <v>9936</v>
      </c>
      <c r="E318" s="15" t="s">
        <v>1619</v>
      </c>
      <c r="F318" s="15"/>
      <c r="G318" s="15">
        <v>0.8</v>
      </c>
      <c r="H318" s="15">
        <v>1000</v>
      </c>
      <c r="I318" s="15">
        <v>35</v>
      </c>
      <c r="J318" s="15">
        <v>1</v>
      </c>
      <c r="K318" s="15">
        <v>5</v>
      </c>
      <c r="L318" s="15">
        <v>150</v>
      </c>
      <c r="M318" s="15">
        <v>1</v>
      </c>
      <c r="N318" s="15" t="s">
        <v>910</v>
      </c>
    </row>
    <row r="319" spans="1:14" ht="14.5">
      <c r="A319" s="3" t="s">
        <v>1425</v>
      </c>
      <c r="B319" s="15" t="s">
        <v>1</v>
      </c>
      <c r="C319" s="15" t="s">
        <v>1423</v>
      </c>
      <c r="D319" s="15" t="s">
        <v>9936</v>
      </c>
      <c r="E319" s="15" t="s">
        <v>1619</v>
      </c>
      <c r="F319" s="15"/>
      <c r="G319" s="15">
        <v>0.8</v>
      </c>
      <c r="H319" s="15">
        <v>200</v>
      </c>
      <c r="I319" s="15">
        <v>35</v>
      </c>
      <c r="J319" s="15">
        <v>1</v>
      </c>
      <c r="K319" s="15">
        <v>5</v>
      </c>
      <c r="L319" s="15">
        <v>150</v>
      </c>
      <c r="M319" s="15">
        <v>1</v>
      </c>
      <c r="N319" s="15" t="s">
        <v>3</v>
      </c>
    </row>
    <row r="320" spans="1:14" ht="14.5">
      <c r="A320" s="3" t="s">
        <v>1426</v>
      </c>
      <c r="B320" s="15" t="s">
        <v>1</v>
      </c>
      <c r="C320" s="15" t="s">
        <v>1423</v>
      </c>
      <c r="D320" s="15" t="s">
        <v>9936</v>
      </c>
      <c r="E320" s="15" t="s">
        <v>1619</v>
      </c>
      <c r="F320" s="15"/>
      <c r="G320" s="15">
        <v>0.8</v>
      </c>
      <c r="H320" s="15">
        <v>400</v>
      </c>
      <c r="I320" s="15">
        <v>35</v>
      </c>
      <c r="J320" s="15">
        <v>1</v>
      </c>
      <c r="K320" s="15">
        <v>5</v>
      </c>
      <c r="L320" s="15">
        <v>150</v>
      </c>
      <c r="M320" s="15">
        <v>1</v>
      </c>
      <c r="N320" s="15" t="s">
        <v>3</v>
      </c>
    </row>
    <row r="321" spans="1:14" ht="14.5">
      <c r="A321" s="3" t="s">
        <v>1427</v>
      </c>
      <c r="B321" s="15" t="s">
        <v>1</v>
      </c>
      <c r="C321" s="15" t="s">
        <v>1423</v>
      </c>
      <c r="D321" s="15" t="s">
        <v>9936</v>
      </c>
      <c r="E321" s="15" t="s">
        <v>1619</v>
      </c>
      <c r="F321" s="15"/>
      <c r="G321" s="15">
        <v>0.8</v>
      </c>
      <c r="H321" s="15">
        <v>600</v>
      </c>
      <c r="I321" s="15">
        <v>35</v>
      </c>
      <c r="J321" s="15">
        <v>1</v>
      </c>
      <c r="K321" s="15">
        <v>5</v>
      </c>
      <c r="L321" s="15">
        <v>150</v>
      </c>
      <c r="M321" s="15">
        <v>1</v>
      </c>
      <c r="N321" s="15" t="s">
        <v>3</v>
      </c>
    </row>
    <row r="322" spans="1:14" ht="14.5">
      <c r="A322" s="3" t="s">
        <v>1428</v>
      </c>
      <c r="B322" s="15" t="s">
        <v>1</v>
      </c>
      <c r="C322" s="15" t="s">
        <v>1423</v>
      </c>
      <c r="D322" s="15" t="s">
        <v>9936</v>
      </c>
      <c r="E322" s="15" t="s">
        <v>1619</v>
      </c>
      <c r="F322" s="15"/>
      <c r="G322" s="15">
        <v>0.8</v>
      </c>
      <c r="H322" s="15">
        <v>600</v>
      </c>
      <c r="I322" s="15">
        <v>35</v>
      </c>
      <c r="J322" s="15">
        <v>1</v>
      </c>
      <c r="K322" s="15">
        <v>5</v>
      </c>
      <c r="L322" s="15">
        <v>150</v>
      </c>
      <c r="M322" s="15">
        <v>1</v>
      </c>
      <c r="N322" s="15" t="s">
        <v>910</v>
      </c>
    </row>
    <row r="323" spans="1:14" ht="14.5">
      <c r="A323" s="3" t="s">
        <v>1429</v>
      </c>
      <c r="B323" s="15" t="s">
        <v>1</v>
      </c>
      <c r="C323" s="15" t="s">
        <v>1423</v>
      </c>
      <c r="D323" s="15" t="s">
        <v>9936</v>
      </c>
      <c r="E323" s="15" t="s">
        <v>1619</v>
      </c>
      <c r="F323" s="15"/>
      <c r="G323" s="15">
        <v>0.8</v>
      </c>
      <c r="H323" s="15">
        <v>800</v>
      </c>
      <c r="I323" s="15">
        <v>35</v>
      </c>
      <c r="J323" s="15">
        <v>1</v>
      </c>
      <c r="K323" s="15">
        <v>5</v>
      </c>
      <c r="L323" s="15">
        <v>150</v>
      </c>
      <c r="M323" s="15">
        <v>1</v>
      </c>
      <c r="N323" s="15" t="s">
        <v>3</v>
      </c>
    </row>
    <row r="324" spans="1:14" ht="14.5">
      <c r="A324" s="3" t="s">
        <v>1430</v>
      </c>
      <c r="B324" s="15" t="s">
        <v>1</v>
      </c>
      <c r="C324" s="15" t="s">
        <v>1423</v>
      </c>
      <c r="D324" s="15" t="s">
        <v>9936</v>
      </c>
      <c r="E324" s="15" t="s">
        <v>1619</v>
      </c>
      <c r="F324" s="15"/>
      <c r="G324" s="15">
        <v>0.8</v>
      </c>
      <c r="H324" s="15">
        <v>800</v>
      </c>
      <c r="I324" s="15">
        <v>35</v>
      </c>
      <c r="J324" s="15">
        <v>1</v>
      </c>
      <c r="K324" s="15">
        <v>5</v>
      </c>
      <c r="L324" s="15">
        <v>150</v>
      </c>
      <c r="M324" s="15">
        <v>1</v>
      </c>
      <c r="N324" s="15" t="s">
        <v>910</v>
      </c>
    </row>
    <row r="325" spans="1:14" ht="14.5">
      <c r="A325" s="3" t="s">
        <v>1431</v>
      </c>
      <c r="B325" s="15" t="s">
        <v>1</v>
      </c>
      <c r="C325" s="15" t="s">
        <v>1432</v>
      </c>
      <c r="D325" s="15" t="s">
        <v>9936</v>
      </c>
      <c r="E325" s="15" t="s">
        <v>1619</v>
      </c>
      <c r="F325" s="15"/>
      <c r="G325" s="15">
        <v>10</v>
      </c>
      <c r="H325" s="15">
        <v>600</v>
      </c>
      <c r="I325" s="15">
        <v>144</v>
      </c>
      <c r="J325" s="15">
        <v>1.1000000000000001</v>
      </c>
      <c r="K325" s="15">
        <v>5</v>
      </c>
      <c r="L325" s="15">
        <v>150</v>
      </c>
      <c r="M325" s="15" t="s">
        <v>9484</v>
      </c>
      <c r="N325" s="15" t="s">
        <v>910</v>
      </c>
    </row>
    <row r="326" spans="1:14" ht="14.5">
      <c r="A326" s="3" t="s">
        <v>1433</v>
      </c>
      <c r="B326" s="15" t="s">
        <v>1</v>
      </c>
      <c r="C326" s="15" t="s">
        <v>1432</v>
      </c>
      <c r="D326" s="15" t="s">
        <v>9936</v>
      </c>
      <c r="E326" s="15" t="s">
        <v>1619</v>
      </c>
      <c r="F326" s="15"/>
      <c r="G326" s="15">
        <v>10</v>
      </c>
      <c r="H326" s="15">
        <v>800</v>
      </c>
      <c r="I326" s="15">
        <v>144</v>
      </c>
      <c r="J326" s="15">
        <v>1.1000000000000001</v>
      </c>
      <c r="K326" s="15">
        <v>5</v>
      </c>
      <c r="L326" s="15">
        <v>150</v>
      </c>
      <c r="M326" s="15" t="s">
        <v>9484</v>
      </c>
      <c r="N326" s="15" t="s">
        <v>910</v>
      </c>
    </row>
    <row r="327" spans="1:14" ht="14.5">
      <c r="A327" s="3" t="s">
        <v>1434</v>
      </c>
      <c r="B327" s="15" t="s">
        <v>1</v>
      </c>
      <c r="C327" s="15" t="s">
        <v>1432</v>
      </c>
      <c r="D327" s="15" t="s">
        <v>9936</v>
      </c>
      <c r="E327" s="15" t="s">
        <v>1619</v>
      </c>
      <c r="F327" s="15"/>
      <c r="G327" s="15">
        <v>10</v>
      </c>
      <c r="H327" s="15">
        <v>1000</v>
      </c>
      <c r="I327" s="15">
        <v>144</v>
      </c>
      <c r="J327" s="15">
        <v>1.1000000000000001</v>
      </c>
      <c r="K327" s="15">
        <v>5</v>
      </c>
      <c r="L327" s="15">
        <v>150</v>
      </c>
      <c r="M327" s="15" t="s">
        <v>9484</v>
      </c>
      <c r="N327" s="15" t="s">
        <v>910</v>
      </c>
    </row>
    <row r="328" spans="1:14" ht="14.5">
      <c r="A328" s="3" t="s">
        <v>1435</v>
      </c>
      <c r="B328" s="15" t="s">
        <v>1</v>
      </c>
      <c r="C328" s="15" t="s">
        <v>1432</v>
      </c>
      <c r="D328" s="15" t="s">
        <v>9936</v>
      </c>
      <c r="E328" s="15" t="s">
        <v>1619</v>
      </c>
      <c r="F328" s="15"/>
      <c r="G328" s="15">
        <v>15</v>
      </c>
      <c r="H328" s="15">
        <v>600</v>
      </c>
      <c r="I328" s="15">
        <v>208</v>
      </c>
      <c r="J328" s="15">
        <v>1.1000000000000001</v>
      </c>
      <c r="K328" s="15">
        <v>5</v>
      </c>
      <c r="L328" s="15">
        <v>150</v>
      </c>
      <c r="M328" s="15" t="s">
        <v>9484</v>
      </c>
      <c r="N328" s="15" t="s">
        <v>910</v>
      </c>
    </row>
    <row r="329" spans="1:14" ht="14.5">
      <c r="A329" s="3" t="s">
        <v>1436</v>
      </c>
      <c r="B329" s="15" t="s">
        <v>1</v>
      </c>
      <c r="C329" s="15" t="s">
        <v>1432</v>
      </c>
      <c r="D329" s="15" t="s">
        <v>9936</v>
      </c>
      <c r="E329" s="15" t="s">
        <v>1619</v>
      </c>
      <c r="F329" s="15"/>
      <c r="G329" s="15">
        <v>15</v>
      </c>
      <c r="H329" s="15">
        <v>800</v>
      </c>
      <c r="I329" s="15">
        <v>208</v>
      </c>
      <c r="J329" s="15">
        <v>1.1000000000000001</v>
      </c>
      <c r="K329" s="15">
        <v>5</v>
      </c>
      <c r="L329" s="15">
        <v>150</v>
      </c>
      <c r="M329" s="15" t="s">
        <v>9484</v>
      </c>
      <c r="N329" s="15" t="s">
        <v>910</v>
      </c>
    </row>
    <row r="330" spans="1:14" ht="14.5">
      <c r="A330" s="3" t="s">
        <v>1437</v>
      </c>
      <c r="B330" s="15" t="s">
        <v>1</v>
      </c>
      <c r="C330" s="15" t="s">
        <v>1432</v>
      </c>
      <c r="D330" s="15" t="s">
        <v>9936</v>
      </c>
      <c r="E330" s="15" t="s">
        <v>1619</v>
      </c>
      <c r="F330" s="15"/>
      <c r="G330" s="15">
        <v>15</v>
      </c>
      <c r="H330" s="15">
        <v>1000</v>
      </c>
      <c r="I330" s="15">
        <v>208</v>
      </c>
      <c r="J330" s="15">
        <v>1.1000000000000001</v>
      </c>
      <c r="K330" s="15">
        <v>5</v>
      </c>
      <c r="L330" s="15">
        <v>150</v>
      </c>
      <c r="M330" s="15" t="s">
        <v>9484</v>
      </c>
      <c r="N330" s="15" t="s">
        <v>910</v>
      </c>
    </row>
    <row r="331" spans="1:14" ht="14.5">
      <c r="A331" s="3" t="s">
        <v>1438</v>
      </c>
      <c r="B331" s="15" t="s">
        <v>1</v>
      </c>
      <c r="C331" s="15" t="s">
        <v>1432</v>
      </c>
      <c r="D331" s="15" t="s">
        <v>9936</v>
      </c>
      <c r="E331" s="15" t="s">
        <v>1619</v>
      </c>
      <c r="F331" s="15"/>
      <c r="G331" s="15">
        <v>25</v>
      </c>
      <c r="H331" s="15">
        <v>600</v>
      </c>
      <c r="I331" s="15">
        <v>312</v>
      </c>
      <c r="J331" s="15">
        <v>1.1499999999999999</v>
      </c>
      <c r="K331" s="15">
        <v>5</v>
      </c>
      <c r="L331" s="15">
        <v>150</v>
      </c>
      <c r="M331" s="15" t="s">
        <v>9484</v>
      </c>
      <c r="N331" s="15" t="s">
        <v>910</v>
      </c>
    </row>
    <row r="332" spans="1:14" ht="14.5">
      <c r="A332" s="3" t="s">
        <v>1439</v>
      </c>
      <c r="B332" s="15" t="s">
        <v>1</v>
      </c>
      <c r="C332" s="15" t="s">
        <v>1432</v>
      </c>
      <c r="D332" s="15" t="s">
        <v>9936</v>
      </c>
      <c r="E332" s="15" t="s">
        <v>1619</v>
      </c>
      <c r="F332" s="15"/>
      <c r="G332" s="15">
        <v>25</v>
      </c>
      <c r="H332" s="15">
        <v>800</v>
      </c>
      <c r="I332" s="15">
        <v>312</v>
      </c>
      <c r="J332" s="15">
        <v>1.1499999999999999</v>
      </c>
      <c r="K332" s="15">
        <v>5</v>
      </c>
      <c r="L332" s="15">
        <v>150</v>
      </c>
      <c r="M332" s="15" t="s">
        <v>9484</v>
      </c>
      <c r="N332" s="15" t="s">
        <v>910</v>
      </c>
    </row>
    <row r="333" spans="1:14" ht="14.5">
      <c r="A333" s="3" t="s">
        <v>1440</v>
      </c>
      <c r="B333" s="15" t="s">
        <v>1</v>
      </c>
      <c r="C333" s="15" t="s">
        <v>1432</v>
      </c>
      <c r="D333" s="15" t="s">
        <v>9936</v>
      </c>
      <c r="E333" s="15" t="s">
        <v>1619</v>
      </c>
      <c r="F333" s="15"/>
      <c r="G333" s="15">
        <v>25</v>
      </c>
      <c r="H333" s="15">
        <v>1000</v>
      </c>
      <c r="I333" s="15">
        <v>312</v>
      </c>
      <c r="J333" s="15">
        <v>1.1499999999999999</v>
      </c>
      <c r="K333" s="15">
        <v>5</v>
      </c>
      <c r="L333" s="15">
        <v>150</v>
      </c>
      <c r="M333" s="15" t="s">
        <v>9484</v>
      </c>
      <c r="N333" s="15" t="s">
        <v>910</v>
      </c>
    </row>
    <row r="334" spans="1:14" ht="14.5">
      <c r="A334" s="3" t="s">
        <v>1571</v>
      </c>
      <c r="B334" s="15" t="s">
        <v>1</v>
      </c>
      <c r="C334" s="15" t="s">
        <v>1442</v>
      </c>
      <c r="D334" s="15" t="s">
        <v>9936</v>
      </c>
      <c r="E334" s="15" t="s">
        <v>1619</v>
      </c>
      <c r="F334" s="15"/>
      <c r="G334" s="15">
        <v>4</v>
      </c>
      <c r="H334" s="15">
        <v>600</v>
      </c>
      <c r="I334" s="15">
        <v>110</v>
      </c>
      <c r="J334" s="15">
        <v>1</v>
      </c>
      <c r="K334" s="15">
        <v>2</v>
      </c>
      <c r="L334" s="15">
        <v>150</v>
      </c>
      <c r="M334" s="15">
        <v>1</v>
      </c>
      <c r="N334" s="15" t="s">
        <v>910</v>
      </c>
    </row>
    <row r="335" spans="1:14" ht="14.5">
      <c r="A335" s="3" t="s">
        <v>1572</v>
      </c>
      <c r="B335" s="15" t="s">
        <v>1</v>
      </c>
      <c r="C335" s="15" t="s">
        <v>1442</v>
      </c>
      <c r="D335" s="15" t="s">
        <v>9936</v>
      </c>
      <c r="E335" s="15" t="s">
        <v>1619</v>
      </c>
      <c r="F335" s="15"/>
      <c r="G335" s="15">
        <v>4</v>
      </c>
      <c r="H335" s="15">
        <v>800</v>
      </c>
      <c r="I335" s="15">
        <v>110</v>
      </c>
      <c r="J335" s="15">
        <v>1</v>
      </c>
      <c r="K335" s="15">
        <v>2</v>
      </c>
      <c r="L335" s="15">
        <v>150</v>
      </c>
      <c r="M335" s="15">
        <v>1</v>
      </c>
      <c r="N335" s="15" t="s">
        <v>910</v>
      </c>
    </row>
    <row r="336" spans="1:14" ht="14.5">
      <c r="A336" s="3" t="s">
        <v>1573</v>
      </c>
      <c r="B336" s="15" t="s">
        <v>1</v>
      </c>
      <c r="C336" s="15" t="s">
        <v>1442</v>
      </c>
      <c r="D336" s="15" t="s">
        <v>9936</v>
      </c>
      <c r="E336" s="15" t="s">
        <v>1619</v>
      </c>
      <c r="F336" s="15"/>
      <c r="G336" s="15">
        <v>4</v>
      </c>
      <c r="H336" s="15">
        <v>1000</v>
      </c>
      <c r="I336" s="15">
        <v>110</v>
      </c>
      <c r="J336" s="15">
        <v>1</v>
      </c>
      <c r="K336" s="15">
        <v>2</v>
      </c>
      <c r="L336" s="15">
        <v>150</v>
      </c>
      <c r="M336" s="15">
        <v>1</v>
      </c>
      <c r="N336" s="15" t="s">
        <v>910</v>
      </c>
    </row>
    <row r="337" spans="1:14" ht="14.5">
      <c r="A337" s="3" t="s">
        <v>1574</v>
      </c>
      <c r="B337" s="15" t="s">
        <v>1</v>
      </c>
      <c r="C337" s="15" t="s">
        <v>1442</v>
      </c>
      <c r="D337" s="15" t="s">
        <v>9936</v>
      </c>
      <c r="E337" s="15" t="s">
        <v>1619</v>
      </c>
      <c r="F337" s="15"/>
      <c r="G337" s="15">
        <v>6</v>
      </c>
      <c r="H337" s="15">
        <v>600</v>
      </c>
      <c r="I337" s="15">
        <v>150</v>
      </c>
      <c r="J337" s="15">
        <v>1</v>
      </c>
      <c r="K337" s="15">
        <v>2</v>
      </c>
      <c r="L337" s="15">
        <v>150</v>
      </c>
      <c r="M337" s="15">
        <v>1</v>
      </c>
      <c r="N337" s="15" t="s">
        <v>910</v>
      </c>
    </row>
    <row r="338" spans="1:14" ht="14.5">
      <c r="A338" s="3" t="s">
        <v>1575</v>
      </c>
      <c r="B338" s="15" t="s">
        <v>1</v>
      </c>
      <c r="C338" s="15" t="s">
        <v>1442</v>
      </c>
      <c r="D338" s="15" t="s">
        <v>9936</v>
      </c>
      <c r="E338" s="15" t="s">
        <v>1619</v>
      </c>
      <c r="F338" s="15"/>
      <c r="G338" s="15">
        <v>6</v>
      </c>
      <c r="H338" s="15">
        <v>800</v>
      </c>
      <c r="I338" s="15">
        <v>150</v>
      </c>
      <c r="J338" s="15">
        <v>1</v>
      </c>
      <c r="K338" s="15">
        <v>2</v>
      </c>
      <c r="L338" s="15">
        <v>150</v>
      </c>
      <c r="M338" s="15">
        <v>1</v>
      </c>
      <c r="N338" s="15" t="s">
        <v>910</v>
      </c>
    </row>
    <row r="339" spans="1:14" ht="14.5">
      <c r="A339" s="3" t="s">
        <v>1576</v>
      </c>
      <c r="B339" s="15" t="s">
        <v>1</v>
      </c>
      <c r="C339" s="15" t="s">
        <v>1442</v>
      </c>
      <c r="D339" s="15" t="s">
        <v>9936</v>
      </c>
      <c r="E339" s="15" t="s">
        <v>1619</v>
      </c>
      <c r="F339" s="15"/>
      <c r="G339" s="15">
        <v>6</v>
      </c>
      <c r="H339" s="15">
        <v>1000</v>
      </c>
      <c r="I339" s="15">
        <v>150</v>
      </c>
      <c r="J339" s="15">
        <v>1</v>
      </c>
      <c r="K339" s="15">
        <v>2</v>
      </c>
      <c r="L339" s="15">
        <v>150</v>
      </c>
      <c r="M339" s="15">
        <v>1</v>
      </c>
      <c r="N339" s="15" t="s">
        <v>910</v>
      </c>
    </row>
    <row r="340" spans="1:14" ht="14.5">
      <c r="A340" s="3" t="s">
        <v>1441</v>
      </c>
      <c r="B340" s="15" t="s">
        <v>1</v>
      </c>
      <c r="C340" s="15" t="s">
        <v>1442</v>
      </c>
      <c r="D340" s="15" t="s">
        <v>9936</v>
      </c>
      <c r="E340" s="15" t="s">
        <v>1619</v>
      </c>
      <c r="F340" s="15"/>
      <c r="G340" s="15">
        <v>8</v>
      </c>
      <c r="H340" s="15">
        <v>600</v>
      </c>
      <c r="I340" s="15">
        <v>200</v>
      </c>
      <c r="J340" s="15">
        <v>1.05</v>
      </c>
      <c r="K340" s="15">
        <v>5</v>
      </c>
      <c r="L340" s="15">
        <v>150</v>
      </c>
      <c r="M340" s="15">
        <v>1</v>
      </c>
      <c r="N340" s="15" t="s">
        <v>910</v>
      </c>
    </row>
    <row r="341" spans="1:14" ht="14.5">
      <c r="A341" s="3" t="s">
        <v>1443</v>
      </c>
      <c r="B341" s="15" t="s">
        <v>1</v>
      </c>
      <c r="C341" s="15" t="s">
        <v>1442</v>
      </c>
      <c r="D341" s="15" t="s">
        <v>9936</v>
      </c>
      <c r="E341" s="15" t="s">
        <v>1619</v>
      </c>
      <c r="F341" s="15"/>
      <c r="G341" s="15">
        <v>8</v>
      </c>
      <c r="H341" s="15">
        <v>800</v>
      </c>
      <c r="I341" s="15">
        <v>200</v>
      </c>
      <c r="J341" s="15">
        <v>1.05</v>
      </c>
      <c r="K341" s="15">
        <v>5</v>
      </c>
      <c r="L341" s="15">
        <v>150</v>
      </c>
      <c r="M341" s="15">
        <v>1</v>
      </c>
      <c r="N341" s="15" t="s">
        <v>910</v>
      </c>
    </row>
    <row r="342" spans="1:14" ht="14.5">
      <c r="A342" s="3" t="s">
        <v>1444</v>
      </c>
      <c r="B342" s="15" t="s">
        <v>1</v>
      </c>
      <c r="C342" s="15" t="s">
        <v>1442</v>
      </c>
      <c r="D342" s="15" t="s">
        <v>9936</v>
      </c>
      <c r="E342" s="15" t="s">
        <v>1619</v>
      </c>
      <c r="F342" s="15"/>
      <c r="G342" s="15">
        <v>8</v>
      </c>
      <c r="H342" s="15">
        <v>1000</v>
      </c>
      <c r="I342" s="15">
        <v>200</v>
      </c>
      <c r="J342" s="15">
        <v>1.05</v>
      </c>
      <c r="K342" s="15">
        <v>5</v>
      </c>
      <c r="L342" s="15">
        <v>150</v>
      </c>
      <c r="M342" s="15">
        <v>1</v>
      </c>
      <c r="N342" s="15" t="s">
        <v>910</v>
      </c>
    </row>
    <row r="343" spans="1:14" ht="14.5">
      <c r="A343" s="3" t="s">
        <v>1577</v>
      </c>
      <c r="B343" s="15" t="s">
        <v>1</v>
      </c>
      <c r="C343" s="15" t="s">
        <v>1445</v>
      </c>
      <c r="D343" s="15" t="s">
        <v>9936</v>
      </c>
      <c r="E343" s="15" t="s">
        <v>1619</v>
      </c>
      <c r="F343" s="15"/>
      <c r="G343" s="15">
        <v>10</v>
      </c>
      <c r="H343" s="15">
        <v>1000</v>
      </c>
      <c r="I343" s="15">
        <v>150</v>
      </c>
      <c r="J343" s="15">
        <v>1.1000000000000001</v>
      </c>
      <c r="K343" s="15">
        <v>10</v>
      </c>
      <c r="L343" s="15">
        <v>150</v>
      </c>
      <c r="M343" s="15" t="s">
        <v>9484</v>
      </c>
      <c r="N343" s="15" t="s">
        <v>3</v>
      </c>
    </row>
    <row r="344" spans="1:14" ht="14.5">
      <c r="A344" s="3" t="s">
        <v>1446</v>
      </c>
      <c r="B344" s="15" t="s">
        <v>1</v>
      </c>
      <c r="C344" s="15" t="s">
        <v>1445</v>
      </c>
      <c r="D344" s="15" t="s">
        <v>9936</v>
      </c>
      <c r="E344" s="15" t="s">
        <v>1619</v>
      </c>
      <c r="F344" s="15"/>
      <c r="G344" s="15">
        <v>10</v>
      </c>
      <c r="H344" s="15">
        <v>400</v>
      </c>
      <c r="I344" s="15">
        <v>150</v>
      </c>
      <c r="J344" s="15">
        <v>1.1000000000000001</v>
      </c>
      <c r="K344" s="15">
        <v>10</v>
      </c>
      <c r="L344" s="15">
        <v>150</v>
      </c>
      <c r="M344" s="15" t="s">
        <v>9484</v>
      </c>
      <c r="N344" s="15" t="s">
        <v>3</v>
      </c>
    </row>
    <row r="345" spans="1:14" ht="14.5">
      <c r="A345" s="3" t="s">
        <v>1447</v>
      </c>
      <c r="B345" s="15" t="s">
        <v>1</v>
      </c>
      <c r="C345" s="15" t="s">
        <v>1445</v>
      </c>
      <c r="D345" s="15" t="s">
        <v>9936</v>
      </c>
      <c r="E345" s="15" t="s">
        <v>1619</v>
      </c>
      <c r="F345" s="15"/>
      <c r="G345" s="15">
        <v>10</v>
      </c>
      <c r="H345" s="15">
        <v>400</v>
      </c>
      <c r="I345" s="15">
        <v>150</v>
      </c>
      <c r="J345" s="15">
        <v>1</v>
      </c>
      <c r="K345" s="15">
        <v>10</v>
      </c>
      <c r="L345" s="15">
        <v>150</v>
      </c>
      <c r="M345" s="15" t="s">
        <v>9484</v>
      </c>
      <c r="N345" s="15" t="s">
        <v>910</v>
      </c>
    </row>
    <row r="346" spans="1:14" ht="14.5">
      <c r="A346" s="3" t="s">
        <v>1448</v>
      </c>
      <c r="B346" s="15" t="s">
        <v>1</v>
      </c>
      <c r="C346" s="15" t="s">
        <v>1445</v>
      </c>
      <c r="D346" s="15" t="s">
        <v>9936</v>
      </c>
      <c r="E346" s="15" t="s">
        <v>1619</v>
      </c>
      <c r="F346" s="15"/>
      <c r="G346" s="15">
        <v>10</v>
      </c>
      <c r="H346" s="15">
        <v>600</v>
      </c>
      <c r="I346" s="15">
        <v>150</v>
      </c>
      <c r="J346" s="15">
        <v>1.1000000000000001</v>
      </c>
      <c r="K346" s="15">
        <v>10</v>
      </c>
      <c r="L346" s="15">
        <v>150</v>
      </c>
      <c r="M346" s="15" t="s">
        <v>9484</v>
      </c>
      <c r="N346" s="15" t="s">
        <v>3</v>
      </c>
    </row>
    <row r="347" spans="1:14" ht="14.5">
      <c r="A347" s="3" t="s">
        <v>1449</v>
      </c>
      <c r="B347" s="15" t="s">
        <v>1</v>
      </c>
      <c r="C347" s="15" t="s">
        <v>1445</v>
      </c>
      <c r="D347" s="15" t="s">
        <v>9936</v>
      </c>
      <c r="E347" s="15" t="s">
        <v>1619</v>
      </c>
      <c r="F347" s="15"/>
      <c r="G347" s="15">
        <v>10</v>
      </c>
      <c r="H347" s="15">
        <v>600</v>
      </c>
      <c r="I347" s="15">
        <v>150</v>
      </c>
      <c r="J347" s="15">
        <v>1</v>
      </c>
      <c r="K347" s="15">
        <v>10</v>
      </c>
      <c r="L347" s="15">
        <v>150</v>
      </c>
      <c r="M347" s="15" t="s">
        <v>9484</v>
      </c>
      <c r="N347" s="15" t="s">
        <v>910</v>
      </c>
    </row>
    <row r="348" spans="1:14" ht="14.5">
      <c r="A348" s="3" t="s">
        <v>1450</v>
      </c>
      <c r="B348" s="15" t="s">
        <v>1</v>
      </c>
      <c r="C348" s="15" t="s">
        <v>1445</v>
      </c>
      <c r="D348" s="15" t="s">
        <v>9936</v>
      </c>
      <c r="E348" s="15" t="s">
        <v>1619</v>
      </c>
      <c r="F348" s="15"/>
      <c r="G348" s="15">
        <v>10</v>
      </c>
      <c r="H348" s="15">
        <v>800</v>
      </c>
      <c r="I348" s="15">
        <v>150</v>
      </c>
      <c r="J348" s="15">
        <v>1.1000000000000001</v>
      </c>
      <c r="K348" s="15">
        <v>10</v>
      </c>
      <c r="L348" s="15">
        <v>150</v>
      </c>
      <c r="M348" s="15" t="s">
        <v>9484</v>
      </c>
      <c r="N348" s="15" t="s">
        <v>3</v>
      </c>
    </row>
    <row r="349" spans="1:14" ht="14.5">
      <c r="A349" s="3" t="s">
        <v>1451</v>
      </c>
      <c r="B349" s="15" t="s">
        <v>1</v>
      </c>
      <c r="C349" s="15" t="s">
        <v>1445</v>
      </c>
      <c r="D349" s="15" t="s">
        <v>9936</v>
      </c>
      <c r="E349" s="15" t="s">
        <v>1619</v>
      </c>
      <c r="F349" s="15"/>
      <c r="G349" s="15">
        <v>10</v>
      </c>
      <c r="H349" s="15">
        <v>800</v>
      </c>
      <c r="I349" s="15">
        <v>150</v>
      </c>
      <c r="J349" s="15">
        <v>1</v>
      </c>
      <c r="K349" s="15">
        <v>10</v>
      </c>
      <c r="L349" s="15">
        <v>150</v>
      </c>
      <c r="M349" s="15" t="s">
        <v>9484</v>
      </c>
      <c r="N349" s="15" t="s">
        <v>910</v>
      </c>
    </row>
    <row r="350" spans="1:14" ht="14.5">
      <c r="A350" s="3" t="s">
        <v>1452</v>
      </c>
      <c r="B350" s="15" t="s">
        <v>1</v>
      </c>
      <c r="C350" s="15" t="s">
        <v>1578</v>
      </c>
      <c r="D350" s="15" t="s">
        <v>9936</v>
      </c>
      <c r="E350" s="15" t="s">
        <v>1619</v>
      </c>
      <c r="F350" s="15"/>
      <c r="G350" s="15">
        <v>10</v>
      </c>
      <c r="H350" s="15">
        <v>1000</v>
      </c>
      <c r="I350" s="15">
        <v>180</v>
      </c>
      <c r="J350" s="15">
        <v>1</v>
      </c>
      <c r="K350" s="15">
        <v>5</v>
      </c>
      <c r="L350" s="15">
        <v>150</v>
      </c>
      <c r="M350" s="15" t="s">
        <v>9484</v>
      </c>
      <c r="N350" s="15" t="s">
        <v>3</v>
      </c>
    </row>
    <row r="351" spans="1:14" ht="14.5">
      <c r="A351" s="3" t="s">
        <v>1453</v>
      </c>
      <c r="B351" s="15" t="s">
        <v>1</v>
      </c>
      <c r="C351" s="15" t="s">
        <v>1578</v>
      </c>
      <c r="D351" s="15" t="s">
        <v>9936</v>
      </c>
      <c r="E351" s="15" t="s">
        <v>1619</v>
      </c>
      <c r="F351" s="15"/>
      <c r="G351" s="15">
        <v>10</v>
      </c>
      <c r="H351" s="15">
        <v>600</v>
      </c>
      <c r="I351" s="15">
        <v>180</v>
      </c>
      <c r="J351" s="15">
        <v>1</v>
      </c>
      <c r="K351" s="15">
        <v>5</v>
      </c>
      <c r="L351" s="15">
        <v>150</v>
      </c>
      <c r="M351" s="15" t="s">
        <v>9484</v>
      </c>
      <c r="N351" s="15" t="s">
        <v>3</v>
      </c>
    </row>
    <row r="352" spans="1:14" ht="14.5">
      <c r="A352" s="3" t="s">
        <v>1454</v>
      </c>
      <c r="B352" s="15" t="s">
        <v>1</v>
      </c>
      <c r="C352" s="15" t="s">
        <v>1578</v>
      </c>
      <c r="D352" s="15" t="s">
        <v>9936</v>
      </c>
      <c r="E352" s="15" t="s">
        <v>1619</v>
      </c>
      <c r="F352" s="15"/>
      <c r="G352" s="15">
        <v>10</v>
      </c>
      <c r="H352" s="15">
        <v>800</v>
      </c>
      <c r="I352" s="15">
        <v>180</v>
      </c>
      <c r="J352" s="15">
        <v>1</v>
      </c>
      <c r="K352" s="15">
        <v>5</v>
      </c>
      <c r="L352" s="15">
        <v>150</v>
      </c>
      <c r="M352" s="15" t="s">
        <v>9484</v>
      </c>
      <c r="N352" s="15" t="s">
        <v>3</v>
      </c>
    </row>
    <row r="353" spans="1:14" ht="14.5">
      <c r="A353" s="3" t="s">
        <v>1455</v>
      </c>
      <c r="B353" s="15" t="s">
        <v>1</v>
      </c>
      <c r="C353" s="15" t="s">
        <v>1457</v>
      </c>
      <c r="D353" s="15" t="s">
        <v>9936</v>
      </c>
      <c r="E353" s="15" t="s">
        <v>1619</v>
      </c>
      <c r="F353" s="15"/>
      <c r="G353" s="15">
        <v>10</v>
      </c>
      <c r="H353" s="15">
        <v>50</v>
      </c>
      <c r="I353" s="15">
        <v>200</v>
      </c>
      <c r="J353" s="15">
        <v>1.1000000000000001</v>
      </c>
      <c r="K353" s="15">
        <v>10</v>
      </c>
      <c r="L353" s="15">
        <v>150</v>
      </c>
      <c r="M353" s="15" t="s">
        <v>9484</v>
      </c>
      <c r="N353" s="15" t="s">
        <v>3</v>
      </c>
    </row>
    <row r="354" spans="1:14" ht="14.5">
      <c r="A354" s="3" t="s">
        <v>1456</v>
      </c>
      <c r="B354" s="15" t="s">
        <v>1</v>
      </c>
      <c r="C354" s="15" t="s">
        <v>1457</v>
      </c>
      <c r="D354" s="15" t="s">
        <v>9936</v>
      </c>
      <c r="E354" s="15" t="s">
        <v>1619</v>
      </c>
      <c r="F354" s="15"/>
      <c r="G354" s="15">
        <v>10</v>
      </c>
      <c r="H354" s="15">
        <v>50</v>
      </c>
      <c r="I354" s="15">
        <v>200</v>
      </c>
      <c r="J354" s="15">
        <v>1.1000000000000001</v>
      </c>
      <c r="K354" s="15">
        <v>10</v>
      </c>
      <c r="L354" s="15">
        <v>150</v>
      </c>
      <c r="M354" s="15" t="s">
        <v>9484</v>
      </c>
      <c r="N354" s="15" t="s">
        <v>910</v>
      </c>
    </row>
    <row r="355" spans="1:14" ht="14.5">
      <c r="A355" s="3" t="s">
        <v>1458</v>
      </c>
      <c r="B355" s="15" t="s">
        <v>1</v>
      </c>
      <c r="C355" s="15" t="s">
        <v>1457</v>
      </c>
      <c r="D355" s="15" t="s">
        <v>9936</v>
      </c>
      <c r="E355" s="15" t="s">
        <v>1619</v>
      </c>
      <c r="F355" s="15"/>
      <c r="G355" s="15">
        <v>10</v>
      </c>
      <c r="H355" s="15">
        <v>100</v>
      </c>
      <c r="I355" s="15">
        <v>200</v>
      </c>
      <c r="J355" s="15">
        <v>1.1000000000000001</v>
      </c>
      <c r="K355" s="15">
        <v>10</v>
      </c>
      <c r="L355" s="15">
        <v>150</v>
      </c>
      <c r="M355" s="15" t="s">
        <v>9484</v>
      </c>
      <c r="N355" s="15" t="s">
        <v>3</v>
      </c>
    </row>
    <row r="356" spans="1:14" ht="14.5">
      <c r="A356" s="3" t="s">
        <v>1459</v>
      </c>
      <c r="B356" s="15" t="s">
        <v>1</v>
      </c>
      <c r="C356" s="15" t="s">
        <v>1457</v>
      </c>
      <c r="D356" s="15" t="s">
        <v>9936</v>
      </c>
      <c r="E356" s="15" t="s">
        <v>1619</v>
      </c>
      <c r="F356" s="15"/>
      <c r="G356" s="15">
        <v>10</v>
      </c>
      <c r="H356" s="15">
        <v>100</v>
      </c>
      <c r="I356" s="15">
        <v>200</v>
      </c>
      <c r="J356" s="15">
        <v>1.1000000000000001</v>
      </c>
      <c r="K356" s="15">
        <v>10</v>
      </c>
      <c r="L356" s="15">
        <v>150</v>
      </c>
      <c r="M356" s="15" t="s">
        <v>9484</v>
      </c>
      <c r="N356" s="15" t="s">
        <v>910</v>
      </c>
    </row>
    <row r="357" spans="1:14" ht="14.5">
      <c r="A357" s="3" t="s">
        <v>1460</v>
      </c>
      <c r="B357" s="15" t="s">
        <v>1</v>
      </c>
      <c r="C357" s="15" t="s">
        <v>1457</v>
      </c>
      <c r="D357" s="15" t="s">
        <v>9936</v>
      </c>
      <c r="E357" s="15" t="s">
        <v>1619</v>
      </c>
      <c r="F357" s="15"/>
      <c r="G357" s="15">
        <v>10</v>
      </c>
      <c r="H357" s="15">
        <v>200</v>
      </c>
      <c r="I357" s="15">
        <v>200</v>
      </c>
      <c r="J357" s="15">
        <v>1.1000000000000001</v>
      </c>
      <c r="K357" s="15">
        <v>10</v>
      </c>
      <c r="L357" s="15">
        <v>150</v>
      </c>
      <c r="M357" s="15" t="s">
        <v>9484</v>
      </c>
      <c r="N357" s="15" t="s">
        <v>3</v>
      </c>
    </row>
    <row r="358" spans="1:14" ht="14.5">
      <c r="A358" s="3" t="s">
        <v>1461</v>
      </c>
      <c r="B358" s="15" t="s">
        <v>1</v>
      </c>
      <c r="C358" s="15" t="s">
        <v>1457</v>
      </c>
      <c r="D358" s="15" t="s">
        <v>9936</v>
      </c>
      <c r="E358" s="15" t="s">
        <v>1619</v>
      </c>
      <c r="F358" s="15"/>
      <c r="G358" s="15">
        <v>10</v>
      </c>
      <c r="H358" s="15">
        <v>200</v>
      </c>
      <c r="I358" s="15">
        <v>200</v>
      </c>
      <c r="J358" s="15">
        <v>1.1000000000000001</v>
      </c>
      <c r="K358" s="15">
        <v>10</v>
      </c>
      <c r="L358" s="15">
        <v>150</v>
      </c>
      <c r="M358" s="15" t="s">
        <v>9484</v>
      </c>
      <c r="N358" s="15" t="s">
        <v>910</v>
      </c>
    </row>
    <row r="359" spans="1:14" ht="14.5">
      <c r="A359" s="3" t="s">
        <v>1462</v>
      </c>
      <c r="B359" s="15" t="s">
        <v>1</v>
      </c>
      <c r="C359" s="15" t="s">
        <v>1457</v>
      </c>
      <c r="D359" s="15" t="s">
        <v>9936</v>
      </c>
      <c r="E359" s="15" t="s">
        <v>1619</v>
      </c>
      <c r="F359" s="15"/>
      <c r="G359" s="15">
        <v>10</v>
      </c>
      <c r="H359" s="15">
        <v>400</v>
      </c>
      <c r="I359" s="15">
        <v>200</v>
      </c>
      <c r="J359" s="15">
        <v>1.1000000000000001</v>
      </c>
      <c r="K359" s="15">
        <v>10</v>
      </c>
      <c r="L359" s="15">
        <v>150</v>
      </c>
      <c r="M359" s="15" t="s">
        <v>9484</v>
      </c>
      <c r="N359" s="15" t="s">
        <v>3</v>
      </c>
    </row>
    <row r="360" spans="1:14" ht="14.5">
      <c r="A360" s="3" t="s">
        <v>1463</v>
      </c>
      <c r="B360" s="15" t="s">
        <v>1</v>
      </c>
      <c r="C360" s="15" t="s">
        <v>1457</v>
      </c>
      <c r="D360" s="15" t="s">
        <v>9936</v>
      </c>
      <c r="E360" s="15" t="s">
        <v>1619</v>
      </c>
      <c r="F360" s="15"/>
      <c r="G360" s="15">
        <v>10</v>
      </c>
      <c r="H360" s="15">
        <v>400</v>
      </c>
      <c r="I360" s="15">
        <v>200</v>
      </c>
      <c r="J360" s="15">
        <v>1.1000000000000001</v>
      </c>
      <c r="K360" s="15">
        <v>10</v>
      </c>
      <c r="L360" s="15">
        <v>150</v>
      </c>
      <c r="M360" s="15" t="s">
        <v>9484</v>
      </c>
      <c r="N360" s="15" t="s">
        <v>910</v>
      </c>
    </row>
    <row r="361" spans="1:14" ht="14.5">
      <c r="A361" s="3" t="s">
        <v>1464</v>
      </c>
      <c r="B361" s="15" t="s">
        <v>1</v>
      </c>
      <c r="C361" s="15" t="s">
        <v>1457</v>
      </c>
      <c r="D361" s="15" t="s">
        <v>9936</v>
      </c>
      <c r="E361" s="15" t="s">
        <v>1619</v>
      </c>
      <c r="F361" s="15"/>
      <c r="G361" s="15">
        <v>10</v>
      </c>
      <c r="H361" s="15">
        <v>600</v>
      </c>
      <c r="I361" s="15">
        <v>200</v>
      </c>
      <c r="J361" s="15">
        <v>1.1000000000000001</v>
      </c>
      <c r="K361" s="15">
        <v>10</v>
      </c>
      <c r="L361" s="15">
        <v>150</v>
      </c>
      <c r="M361" s="15" t="s">
        <v>9484</v>
      </c>
      <c r="N361" s="15" t="s">
        <v>3</v>
      </c>
    </row>
    <row r="362" spans="1:14" ht="14.5">
      <c r="A362" s="3" t="s">
        <v>1465</v>
      </c>
      <c r="B362" s="15" t="s">
        <v>1</v>
      </c>
      <c r="C362" s="15" t="s">
        <v>1457</v>
      </c>
      <c r="D362" s="15" t="s">
        <v>9936</v>
      </c>
      <c r="E362" s="15" t="s">
        <v>1619</v>
      </c>
      <c r="F362" s="15"/>
      <c r="G362" s="15">
        <v>10</v>
      </c>
      <c r="H362" s="15">
        <v>600</v>
      </c>
      <c r="I362" s="15">
        <v>200</v>
      </c>
      <c r="J362" s="15">
        <v>1.1000000000000001</v>
      </c>
      <c r="K362" s="15">
        <v>10</v>
      </c>
      <c r="L362" s="15">
        <v>150</v>
      </c>
      <c r="M362" s="15" t="s">
        <v>9484</v>
      </c>
      <c r="N362" s="15" t="s">
        <v>910</v>
      </c>
    </row>
    <row r="363" spans="1:14" ht="14.5">
      <c r="A363" s="3" t="s">
        <v>1466</v>
      </c>
      <c r="B363" s="15" t="s">
        <v>1</v>
      </c>
      <c r="C363" s="15" t="s">
        <v>1457</v>
      </c>
      <c r="D363" s="15" t="s">
        <v>9936</v>
      </c>
      <c r="E363" s="15" t="s">
        <v>1619</v>
      </c>
      <c r="F363" s="15"/>
      <c r="G363" s="15">
        <v>10</v>
      </c>
      <c r="H363" s="15">
        <v>800</v>
      </c>
      <c r="I363" s="15">
        <v>200</v>
      </c>
      <c r="J363" s="15">
        <v>1.1000000000000001</v>
      </c>
      <c r="K363" s="15">
        <v>10</v>
      </c>
      <c r="L363" s="15">
        <v>150</v>
      </c>
      <c r="M363" s="15" t="s">
        <v>9484</v>
      </c>
      <c r="N363" s="15" t="s">
        <v>3</v>
      </c>
    </row>
    <row r="364" spans="1:14" ht="14.5">
      <c r="A364" s="3" t="s">
        <v>1467</v>
      </c>
      <c r="B364" s="15" t="s">
        <v>1</v>
      </c>
      <c r="C364" s="15" t="s">
        <v>1457</v>
      </c>
      <c r="D364" s="15" t="s">
        <v>9936</v>
      </c>
      <c r="E364" s="15" t="s">
        <v>1619</v>
      </c>
      <c r="F364" s="15"/>
      <c r="G364" s="15">
        <v>10</v>
      </c>
      <c r="H364" s="15">
        <v>800</v>
      </c>
      <c r="I364" s="15">
        <v>200</v>
      </c>
      <c r="J364" s="15">
        <v>1.1000000000000001</v>
      </c>
      <c r="K364" s="15">
        <v>10</v>
      </c>
      <c r="L364" s="15">
        <v>150</v>
      </c>
      <c r="M364" s="15" t="s">
        <v>9484</v>
      </c>
      <c r="N364" s="15" t="s">
        <v>910</v>
      </c>
    </row>
    <row r="365" spans="1:14" ht="14.5">
      <c r="A365" s="3" t="s">
        <v>1468</v>
      </c>
      <c r="B365" s="15" t="s">
        <v>1</v>
      </c>
      <c r="C365" s="15" t="s">
        <v>1457</v>
      </c>
      <c r="D365" s="15" t="s">
        <v>9936</v>
      </c>
      <c r="E365" s="15" t="s">
        <v>1619</v>
      </c>
      <c r="F365" s="15"/>
      <c r="G365" s="15">
        <v>10</v>
      </c>
      <c r="H365" s="15">
        <v>1000</v>
      </c>
      <c r="I365" s="15">
        <v>200</v>
      </c>
      <c r="J365" s="15">
        <v>1.1000000000000001</v>
      </c>
      <c r="K365" s="15">
        <v>10</v>
      </c>
      <c r="L365" s="15">
        <v>150</v>
      </c>
      <c r="M365" s="15" t="s">
        <v>9484</v>
      </c>
      <c r="N365" s="15" t="s">
        <v>3</v>
      </c>
    </row>
    <row r="366" spans="1:14" ht="14.5">
      <c r="A366" s="3" t="s">
        <v>1469</v>
      </c>
      <c r="B366" s="15" t="s">
        <v>1</v>
      </c>
      <c r="C366" s="15" t="s">
        <v>1457</v>
      </c>
      <c r="D366" s="15" t="s">
        <v>9936</v>
      </c>
      <c r="E366" s="15" t="s">
        <v>1619</v>
      </c>
      <c r="F366" s="15"/>
      <c r="G366" s="15">
        <v>10</v>
      </c>
      <c r="H366" s="15">
        <v>1000</v>
      </c>
      <c r="I366" s="15">
        <v>200</v>
      </c>
      <c r="J366" s="15">
        <v>1.1000000000000001</v>
      </c>
      <c r="K366" s="15">
        <v>10</v>
      </c>
      <c r="L366" s="15">
        <v>150</v>
      </c>
      <c r="M366" s="15" t="s">
        <v>9484</v>
      </c>
      <c r="N366" s="15" t="s">
        <v>910</v>
      </c>
    </row>
    <row r="367" spans="1:14" ht="14.5">
      <c r="A367" s="3" t="s">
        <v>1470</v>
      </c>
      <c r="B367" s="15" t="s">
        <v>1</v>
      </c>
      <c r="C367" s="15" t="s">
        <v>1457</v>
      </c>
      <c r="D367" s="15" t="s">
        <v>9936</v>
      </c>
      <c r="E367" s="15" t="s">
        <v>1619</v>
      </c>
      <c r="F367" s="15"/>
      <c r="G367" s="15">
        <v>15</v>
      </c>
      <c r="H367" s="15">
        <v>50</v>
      </c>
      <c r="I367" s="15">
        <v>240</v>
      </c>
      <c r="J367" s="15">
        <v>1.1000000000000001</v>
      </c>
      <c r="K367" s="15">
        <v>10</v>
      </c>
      <c r="L367" s="15">
        <v>150</v>
      </c>
      <c r="M367" s="15" t="s">
        <v>9484</v>
      </c>
      <c r="N367" s="15" t="s">
        <v>3</v>
      </c>
    </row>
    <row r="368" spans="1:14" ht="14.5">
      <c r="A368" s="3" t="s">
        <v>1471</v>
      </c>
      <c r="B368" s="15" t="s">
        <v>1</v>
      </c>
      <c r="C368" s="15" t="s">
        <v>1457</v>
      </c>
      <c r="D368" s="15" t="s">
        <v>9936</v>
      </c>
      <c r="E368" s="15" t="s">
        <v>1619</v>
      </c>
      <c r="F368" s="15"/>
      <c r="G368" s="15">
        <v>15</v>
      </c>
      <c r="H368" s="15">
        <v>100</v>
      </c>
      <c r="I368" s="15">
        <v>240</v>
      </c>
      <c r="J368" s="15">
        <v>1.1000000000000001</v>
      </c>
      <c r="K368" s="15">
        <v>10</v>
      </c>
      <c r="L368" s="15">
        <v>150</v>
      </c>
      <c r="M368" s="15" t="s">
        <v>9484</v>
      </c>
      <c r="N368" s="15" t="s">
        <v>3</v>
      </c>
    </row>
    <row r="369" spans="1:14" ht="14.5">
      <c r="A369" s="3" t="s">
        <v>1472</v>
      </c>
      <c r="B369" s="15" t="s">
        <v>1</v>
      </c>
      <c r="C369" s="15" t="s">
        <v>1457</v>
      </c>
      <c r="D369" s="15" t="s">
        <v>9936</v>
      </c>
      <c r="E369" s="15" t="s">
        <v>1619</v>
      </c>
      <c r="F369" s="15"/>
      <c r="G369" s="15">
        <v>15</v>
      </c>
      <c r="H369" s="15">
        <v>200</v>
      </c>
      <c r="I369" s="15">
        <v>240</v>
      </c>
      <c r="J369" s="15">
        <v>1.1000000000000001</v>
      </c>
      <c r="K369" s="15">
        <v>10</v>
      </c>
      <c r="L369" s="15">
        <v>150</v>
      </c>
      <c r="M369" s="15" t="s">
        <v>9484</v>
      </c>
      <c r="N369" s="15" t="s">
        <v>3</v>
      </c>
    </row>
    <row r="370" spans="1:14" ht="14.5">
      <c r="A370" s="3" t="s">
        <v>1473</v>
      </c>
      <c r="B370" s="15" t="s">
        <v>1</v>
      </c>
      <c r="C370" s="15" t="s">
        <v>1457</v>
      </c>
      <c r="D370" s="15" t="s">
        <v>9936</v>
      </c>
      <c r="E370" s="15" t="s">
        <v>1619</v>
      </c>
      <c r="F370" s="15"/>
      <c r="G370" s="15">
        <v>15</v>
      </c>
      <c r="H370" s="15">
        <v>400</v>
      </c>
      <c r="I370" s="15">
        <v>240</v>
      </c>
      <c r="J370" s="15">
        <v>1.1000000000000001</v>
      </c>
      <c r="K370" s="15">
        <v>10</v>
      </c>
      <c r="L370" s="15">
        <v>150</v>
      </c>
      <c r="M370" s="15" t="s">
        <v>9484</v>
      </c>
      <c r="N370" s="15" t="s">
        <v>3</v>
      </c>
    </row>
    <row r="371" spans="1:14" ht="14.5">
      <c r="A371" s="3" t="s">
        <v>1474</v>
      </c>
      <c r="B371" s="15" t="s">
        <v>1</v>
      </c>
      <c r="C371" s="15" t="s">
        <v>1457</v>
      </c>
      <c r="D371" s="15" t="s">
        <v>9936</v>
      </c>
      <c r="E371" s="15" t="s">
        <v>1619</v>
      </c>
      <c r="F371" s="15"/>
      <c r="G371" s="15">
        <v>15</v>
      </c>
      <c r="H371" s="15">
        <v>600</v>
      </c>
      <c r="I371" s="15">
        <v>240</v>
      </c>
      <c r="J371" s="15">
        <v>1.1000000000000001</v>
      </c>
      <c r="K371" s="15">
        <v>10</v>
      </c>
      <c r="L371" s="15">
        <v>150</v>
      </c>
      <c r="M371" s="15" t="s">
        <v>9484</v>
      </c>
      <c r="N371" s="15" t="s">
        <v>3</v>
      </c>
    </row>
    <row r="372" spans="1:14" ht="14.5">
      <c r="A372" s="3" t="s">
        <v>1475</v>
      </c>
      <c r="B372" s="15" t="s">
        <v>1</v>
      </c>
      <c r="C372" s="15" t="s">
        <v>1457</v>
      </c>
      <c r="D372" s="15" t="s">
        <v>9936</v>
      </c>
      <c r="E372" s="15" t="s">
        <v>1619</v>
      </c>
      <c r="F372" s="15"/>
      <c r="G372" s="15">
        <v>15</v>
      </c>
      <c r="H372" s="15">
        <v>600</v>
      </c>
      <c r="I372" s="15">
        <v>240</v>
      </c>
      <c r="J372" s="15">
        <v>1</v>
      </c>
      <c r="K372" s="15">
        <v>10</v>
      </c>
      <c r="L372" s="15">
        <v>150</v>
      </c>
      <c r="M372" s="15" t="s">
        <v>9484</v>
      </c>
      <c r="N372" s="15" t="s">
        <v>910</v>
      </c>
    </row>
    <row r="373" spans="1:14" ht="14.5">
      <c r="A373" s="3" t="s">
        <v>1476</v>
      </c>
      <c r="B373" s="15" t="s">
        <v>1</v>
      </c>
      <c r="C373" s="15" t="s">
        <v>1457</v>
      </c>
      <c r="D373" s="15" t="s">
        <v>9936</v>
      </c>
      <c r="E373" s="15" t="s">
        <v>1619</v>
      </c>
      <c r="F373" s="15"/>
      <c r="G373" s="15">
        <v>15</v>
      </c>
      <c r="H373" s="15">
        <v>800</v>
      </c>
      <c r="I373" s="15">
        <v>240</v>
      </c>
      <c r="J373" s="15">
        <v>1.1000000000000001</v>
      </c>
      <c r="K373" s="15">
        <v>10</v>
      </c>
      <c r="L373" s="15">
        <v>150</v>
      </c>
      <c r="M373" s="15" t="s">
        <v>9484</v>
      </c>
      <c r="N373" s="15" t="s">
        <v>3</v>
      </c>
    </row>
    <row r="374" spans="1:14" ht="14.5">
      <c r="A374" s="3" t="s">
        <v>1477</v>
      </c>
      <c r="B374" s="15" t="s">
        <v>1</v>
      </c>
      <c r="C374" s="15" t="s">
        <v>1457</v>
      </c>
      <c r="D374" s="15" t="s">
        <v>9936</v>
      </c>
      <c r="E374" s="15" t="s">
        <v>1619</v>
      </c>
      <c r="F374" s="15"/>
      <c r="G374" s="15">
        <v>15</v>
      </c>
      <c r="H374" s="15">
        <v>800</v>
      </c>
      <c r="I374" s="15">
        <v>240</v>
      </c>
      <c r="J374" s="15">
        <v>1</v>
      </c>
      <c r="K374" s="15">
        <v>10</v>
      </c>
      <c r="L374" s="15">
        <v>150</v>
      </c>
      <c r="M374" s="15" t="s">
        <v>9484</v>
      </c>
      <c r="N374" s="15" t="s">
        <v>910</v>
      </c>
    </row>
    <row r="375" spans="1:14" ht="14.5">
      <c r="A375" s="3" t="s">
        <v>1478</v>
      </c>
      <c r="B375" s="15" t="s">
        <v>1</v>
      </c>
      <c r="C375" s="15" t="s">
        <v>1457</v>
      </c>
      <c r="D375" s="15" t="s">
        <v>9936</v>
      </c>
      <c r="E375" s="15" t="s">
        <v>1619</v>
      </c>
      <c r="F375" s="15"/>
      <c r="G375" s="15">
        <v>15</v>
      </c>
      <c r="H375" s="15">
        <v>1000</v>
      </c>
      <c r="I375" s="15">
        <v>240</v>
      </c>
      <c r="J375" s="15">
        <v>1.1000000000000001</v>
      </c>
      <c r="K375" s="15">
        <v>10</v>
      </c>
      <c r="L375" s="15">
        <v>150</v>
      </c>
      <c r="M375" s="15" t="s">
        <v>9484</v>
      </c>
      <c r="N375" s="15" t="s">
        <v>3</v>
      </c>
    </row>
    <row r="376" spans="1:14" ht="14.5">
      <c r="A376" s="3" t="s">
        <v>1479</v>
      </c>
      <c r="B376" s="15" t="s">
        <v>1</v>
      </c>
      <c r="C376" s="15" t="s">
        <v>1457</v>
      </c>
      <c r="D376" s="15" t="s">
        <v>9936</v>
      </c>
      <c r="E376" s="15" t="s">
        <v>1619</v>
      </c>
      <c r="F376" s="15"/>
      <c r="G376" s="15">
        <v>15</v>
      </c>
      <c r="H376" s="15">
        <v>1000</v>
      </c>
      <c r="I376" s="15">
        <v>240</v>
      </c>
      <c r="J376" s="15">
        <v>1</v>
      </c>
      <c r="K376" s="15">
        <v>10</v>
      </c>
      <c r="L376" s="15">
        <v>150</v>
      </c>
      <c r="M376" s="15" t="s">
        <v>9484</v>
      </c>
      <c r="N376" s="15" t="s">
        <v>910</v>
      </c>
    </row>
    <row r="377" spans="1:14" ht="14.5">
      <c r="A377" s="3" t="s">
        <v>1480</v>
      </c>
      <c r="B377" s="15" t="s">
        <v>1</v>
      </c>
      <c r="C377" s="15" t="s">
        <v>1457</v>
      </c>
      <c r="D377" s="15" t="s">
        <v>9936</v>
      </c>
      <c r="E377" s="15" t="s">
        <v>2764</v>
      </c>
      <c r="F377" s="15"/>
      <c r="G377" s="15">
        <v>15</v>
      </c>
      <c r="H377" s="15">
        <v>600</v>
      </c>
      <c r="I377" s="15">
        <v>200</v>
      </c>
      <c r="J377" s="15">
        <v>0.9</v>
      </c>
      <c r="K377" s="15">
        <v>5</v>
      </c>
      <c r="L377" s="15">
        <v>150</v>
      </c>
      <c r="M377" s="15" t="s">
        <v>9484</v>
      </c>
      <c r="N377" s="15" t="s">
        <v>3</v>
      </c>
    </row>
    <row r="378" spans="1:14" ht="14.5">
      <c r="A378" s="3" t="s">
        <v>1481</v>
      </c>
      <c r="B378" s="15" t="s">
        <v>1</v>
      </c>
      <c r="C378" s="15" t="s">
        <v>1457</v>
      </c>
      <c r="D378" s="15" t="s">
        <v>9936</v>
      </c>
      <c r="E378" s="15" t="s">
        <v>2764</v>
      </c>
      <c r="F378" s="15"/>
      <c r="G378" s="15">
        <v>15</v>
      </c>
      <c r="H378" s="15">
        <v>800</v>
      </c>
      <c r="I378" s="15">
        <v>200</v>
      </c>
      <c r="J378" s="15">
        <v>0.93</v>
      </c>
      <c r="K378" s="15">
        <v>5</v>
      </c>
      <c r="L378" s="15">
        <v>150</v>
      </c>
      <c r="M378" s="15" t="s">
        <v>9484</v>
      </c>
      <c r="N378" s="15" t="s">
        <v>3</v>
      </c>
    </row>
    <row r="379" spans="1:14" ht="14.5">
      <c r="A379" s="3" t="s">
        <v>1579</v>
      </c>
      <c r="B379" s="15" t="s">
        <v>1</v>
      </c>
      <c r="C379" s="15" t="s">
        <v>1445</v>
      </c>
      <c r="D379" s="15" t="s">
        <v>9936</v>
      </c>
      <c r="E379" s="15" t="s">
        <v>1619</v>
      </c>
      <c r="F379" s="15"/>
      <c r="G379" s="15">
        <v>20</v>
      </c>
      <c r="H379" s="15">
        <v>1000</v>
      </c>
      <c r="I379" s="15">
        <v>220</v>
      </c>
      <c r="J379" s="15">
        <v>1.05</v>
      </c>
      <c r="K379" s="15">
        <v>5</v>
      </c>
      <c r="L379" s="15">
        <v>150</v>
      </c>
      <c r="M379" s="15" t="s">
        <v>9484</v>
      </c>
      <c r="N379" s="15" t="s">
        <v>910</v>
      </c>
    </row>
    <row r="380" spans="1:14" ht="14.5">
      <c r="A380" s="3" t="s">
        <v>1580</v>
      </c>
      <c r="B380" s="15" t="s">
        <v>1</v>
      </c>
      <c r="C380" s="15" t="s">
        <v>1445</v>
      </c>
      <c r="D380" s="15" t="s">
        <v>9936</v>
      </c>
      <c r="E380" s="15" t="s">
        <v>1619</v>
      </c>
      <c r="F380" s="15"/>
      <c r="G380" s="15">
        <v>20</v>
      </c>
      <c r="H380" s="15">
        <v>400</v>
      </c>
      <c r="I380" s="15">
        <v>220</v>
      </c>
      <c r="J380" s="15">
        <v>1.05</v>
      </c>
      <c r="K380" s="15">
        <v>5</v>
      </c>
      <c r="L380" s="15">
        <v>150</v>
      </c>
      <c r="M380" s="15" t="s">
        <v>9484</v>
      </c>
      <c r="N380" s="15" t="s">
        <v>910</v>
      </c>
    </row>
    <row r="381" spans="1:14" ht="14.5">
      <c r="A381" s="3" t="s">
        <v>1581</v>
      </c>
      <c r="B381" s="15" t="s">
        <v>1</v>
      </c>
      <c r="C381" s="15" t="s">
        <v>1445</v>
      </c>
      <c r="D381" s="15" t="s">
        <v>9936</v>
      </c>
      <c r="E381" s="15" t="s">
        <v>1619</v>
      </c>
      <c r="F381" s="15"/>
      <c r="G381" s="15">
        <v>20</v>
      </c>
      <c r="H381" s="15">
        <v>600</v>
      </c>
      <c r="I381" s="15">
        <v>220</v>
      </c>
      <c r="J381" s="15">
        <v>1.05</v>
      </c>
      <c r="K381" s="15">
        <v>5</v>
      </c>
      <c r="L381" s="15">
        <v>150</v>
      </c>
      <c r="M381" s="15" t="s">
        <v>9484</v>
      </c>
      <c r="N381" s="15" t="s">
        <v>910</v>
      </c>
    </row>
    <row r="382" spans="1:14" ht="14.5">
      <c r="A382" s="3" t="s">
        <v>1582</v>
      </c>
      <c r="B382" s="15" t="s">
        <v>1</v>
      </c>
      <c r="C382" s="15" t="s">
        <v>1445</v>
      </c>
      <c r="D382" s="15" t="s">
        <v>9936</v>
      </c>
      <c r="E382" s="15" t="s">
        <v>1619</v>
      </c>
      <c r="F382" s="15"/>
      <c r="G382" s="15">
        <v>20</v>
      </c>
      <c r="H382" s="15">
        <v>800</v>
      </c>
      <c r="I382" s="15">
        <v>220</v>
      </c>
      <c r="J382" s="15">
        <v>1.05</v>
      </c>
      <c r="K382" s="15">
        <v>5</v>
      </c>
      <c r="L382" s="15">
        <v>150</v>
      </c>
      <c r="M382" s="15" t="s">
        <v>9484</v>
      </c>
      <c r="N382" s="15" t="s">
        <v>910</v>
      </c>
    </row>
    <row r="383" spans="1:14" ht="14.5">
      <c r="A383" s="3" t="s">
        <v>1482</v>
      </c>
      <c r="B383" s="15" t="s">
        <v>1</v>
      </c>
      <c r="C383" s="15" t="s">
        <v>1457</v>
      </c>
      <c r="D383" s="15" t="s">
        <v>9936</v>
      </c>
      <c r="E383" s="15" t="s">
        <v>1619</v>
      </c>
      <c r="F383" s="15"/>
      <c r="G383" s="15">
        <v>20</v>
      </c>
      <c r="H383" s="15">
        <v>50</v>
      </c>
      <c r="I383" s="15">
        <v>250</v>
      </c>
      <c r="J383" s="15">
        <v>1.1000000000000001</v>
      </c>
      <c r="K383" s="15">
        <v>10</v>
      </c>
      <c r="L383" s="15">
        <v>150</v>
      </c>
      <c r="M383" s="15" t="s">
        <v>9484</v>
      </c>
      <c r="N383" s="15" t="s">
        <v>3</v>
      </c>
    </row>
    <row r="384" spans="1:14" ht="14.5">
      <c r="A384" s="3" t="s">
        <v>1483</v>
      </c>
      <c r="B384" s="15" t="s">
        <v>1</v>
      </c>
      <c r="C384" s="15" t="s">
        <v>1457</v>
      </c>
      <c r="D384" s="15" t="s">
        <v>9936</v>
      </c>
      <c r="E384" s="15" t="s">
        <v>1619</v>
      </c>
      <c r="F384" s="15"/>
      <c r="G384" s="15">
        <v>20</v>
      </c>
      <c r="H384" s="15">
        <v>100</v>
      </c>
      <c r="I384" s="15">
        <v>250</v>
      </c>
      <c r="J384" s="15">
        <v>1.1000000000000001</v>
      </c>
      <c r="K384" s="15">
        <v>10</v>
      </c>
      <c r="L384" s="15">
        <v>150</v>
      </c>
      <c r="M384" s="15" t="s">
        <v>9484</v>
      </c>
      <c r="N384" s="15" t="s">
        <v>3</v>
      </c>
    </row>
    <row r="385" spans="1:14" ht="14.5">
      <c r="A385" s="3" t="s">
        <v>1484</v>
      </c>
      <c r="B385" s="15" t="s">
        <v>1</v>
      </c>
      <c r="C385" s="15" t="s">
        <v>1457</v>
      </c>
      <c r="D385" s="15" t="s">
        <v>9936</v>
      </c>
      <c r="E385" s="15" t="s">
        <v>1619</v>
      </c>
      <c r="F385" s="15"/>
      <c r="G385" s="15">
        <v>20</v>
      </c>
      <c r="H385" s="15">
        <v>200</v>
      </c>
      <c r="I385" s="15">
        <v>250</v>
      </c>
      <c r="J385" s="15">
        <v>1.1000000000000001</v>
      </c>
      <c r="K385" s="15">
        <v>10</v>
      </c>
      <c r="L385" s="15">
        <v>150</v>
      </c>
      <c r="M385" s="15" t="s">
        <v>9484</v>
      </c>
      <c r="N385" s="15" t="s">
        <v>3</v>
      </c>
    </row>
    <row r="386" spans="1:14" ht="14.5">
      <c r="A386" s="3" t="s">
        <v>1485</v>
      </c>
      <c r="B386" s="15" t="s">
        <v>1</v>
      </c>
      <c r="C386" s="15" t="s">
        <v>1457</v>
      </c>
      <c r="D386" s="15" t="s">
        <v>9936</v>
      </c>
      <c r="E386" s="15" t="s">
        <v>1619</v>
      </c>
      <c r="F386" s="15"/>
      <c r="G386" s="15">
        <v>20</v>
      </c>
      <c r="H386" s="15">
        <v>400</v>
      </c>
      <c r="I386" s="15">
        <v>250</v>
      </c>
      <c r="J386" s="15">
        <v>1.1000000000000001</v>
      </c>
      <c r="K386" s="15">
        <v>10</v>
      </c>
      <c r="L386" s="15">
        <v>150</v>
      </c>
      <c r="M386" s="15" t="s">
        <v>9484</v>
      </c>
      <c r="N386" s="15" t="s">
        <v>3</v>
      </c>
    </row>
    <row r="387" spans="1:14" ht="14.5">
      <c r="A387" s="3" t="s">
        <v>1486</v>
      </c>
      <c r="B387" s="15" t="s">
        <v>1</v>
      </c>
      <c r="C387" s="15" t="s">
        <v>1457</v>
      </c>
      <c r="D387" s="15" t="s">
        <v>9936</v>
      </c>
      <c r="E387" s="15" t="s">
        <v>1619</v>
      </c>
      <c r="F387" s="15"/>
      <c r="G387" s="15">
        <v>20</v>
      </c>
      <c r="H387" s="15">
        <v>600</v>
      </c>
      <c r="I387" s="15">
        <v>250</v>
      </c>
      <c r="J387" s="15">
        <v>1.1000000000000001</v>
      </c>
      <c r="K387" s="15">
        <v>10</v>
      </c>
      <c r="L387" s="15">
        <v>150</v>
      </c>
      <c r="M387" s="15" t="s">
        <v>9484</v>
      </c>
      <c r="N387" s="15" t="s">
        <v>3</v>
      </c>
    </row>
    <row r="388" spans="1:14" ht="14.5">
      <c r="A388" s="3" t="s">
        <v>1487</v>
      </c>
      <c r="B388" s="15" t="s">
        <v>1</v>
      </c>
      <c r="C388" s="15" t="s">
        <v>1457</v>
      </c>
      <c r="D388" s="15" t="s">
        <v>9936</v>
      </c>
      <c r="E388" s="15" t="s">
        <v>1619</v>
      </c>
      <c r="F388" s="15"/>
      <c r="G388" s="15">
        <v>20</v>
      </c>
      <c r="H388" s="15">
        <v>800</v>
      </c>
      <c r="I388" s="15">
        <v>250</v>
      </c>
      <c r="J388" s="15">
        <v>1.1000000000000001</v>
      </c>
      <c r="K388" s="15">
        <v>10</v>
      </c>
      <c r="L388" s="15">
        <v>150</v>
      </c>
      <c r="M388" s="15" t="s">
        <v>9484</v>
      </c>
      <c r="N388" s="15" t="s">
        <v>3</v>
      </c>
    </row>
    <row r="389" spans="1:14" ht="14.5">
      <c r="A389" s="3" t="s">
        <v>1488</v>
      </c>
      <c r="B389" s="15" t="s">
        <v>1</v>
      </c>
      <c r="C389" s="15" t="s">
        <v>1457</v>
      </c>
      <c r="D389" s="15" t="s">
        <v>9936</v>
      </c>
      <c r="E389" s="15" t="s">
        <v>1619</v>
      </c>
      <c r="F389" s="15"/>
      <c r="G389" s="15">
        <v>20</v>
      </c>
      <c r="H389" s="15">
        <v>1000</v>
      </c>
      <c r="I389" s="15">
        <v>250</v>
      </c>
      <c r="J389" s="15">
        <v>1.1000000000000001</v>
      </c>
      <c r="K389" s="15">
        <v>10</v>
      </c>
      <c r="L389" s="15">
        <v>150</v>
      </c>
      <c r="M389" s="15" t="s">
        <v>9484</v>
      </c>
      <c r="N389" s="15" t="s">
        <v>3</v>
      </c>
    </row>
    <row r="390" spans="1:14" ht="14.5">
      <c r="A390" s="3" t="s">
        <v>1489</v>
      </c>
      <c r="B390" s="15" t="s">
        <v>1</v>
      </c>
      <c r="C390" s="15" t="s">
        <v>1457</v>
      </c>
      <c r="D390" s="15" t="s">
        <v>9936</v>
      </c>
      <c r="E390" s="15" t="s">
        <v>1619</v>
      </c>
      <c r="F390" s="15"/>
      <c r="G390" s="15">
        <v>25</v>
      </c>
      <c r="H390" s="15">
        <v>50</v>
      </c>
      <c r="I390" s="15">
        <v>350</v>
      </c>
      <c r="J390" s="15">
        <v>1.1000000000000001</v>
      </c>
      <c r="K390" s="15">
        <v>10</v>
      </c>
      <c r="L390" s="15">
        <v>150</v>
      </c>
      <c r="M390" s="15" t="s">
        <v>9484</v>
      </c>
      <c r="N390" s="15" t="s">
        <v>3</v>
      </c>
    </row>
    <row r="391" spans="1:14" ht="14.5">
      <c r="A391" s="3" t="s">
        <v>1490</v>
      </c>
      <c r="B391" s="15" t="s">
        <v>1</v>
      </c>
      <c r="C391" s="15" t="s">
        <v>1457</v>
      </c>
      <c r="D391" s="15" t="s">
        <v>9936</v>
      </c>
      <c r="E391" s="15" t="s">
        <v>1619</v>
      </c>
      <c r="F391" s="15"/>
      <c r="G391" s="15">
        <v>25</v>
      </c>
      <c r="H391" s="15">
        <v>100</v>
      </c>
      <c r="I391" s="15">
        <v>350</v>
      </c>
      <c r="J391" s="15">
        <v>1.1000000000000001</v>
      </c>
      <c r="K391" s="15">
        <v>10</v>
      </c>
      <c r="L391" s="15">
        <v>150</v>
      </c>
      <c r="M391" s="15" t="s">
        <v>9484</v>
      </c>
      <c r="N391" s="15" t="s">
        <v>3</v>
      </c>
    </row>
    <row r="392" spans="1:14" ht="14.5">
      <c r="A392" s="3" t="s">
        <v>1491</v>
      </c>
      <c r="B392" s="15" t="s">
        <v>1</v>
      </c>
      <c r="C392" s="15" t="s">
        <v>1457</v>
      </c>
      <c r="D392" s="15" t="s">
        <v>9936</v>
      </c>
      <c r="E392" s="15" t="s">
        <v>1619</v>
      </c>
      <c r="F392" s="15"/>
      <c r="G392" s="15">
        <v>25</v>
      </c>
      <c r="H392" s="15">
        <v>200</v>
      </c>
      <c r="I392" s="15">
        <v>350</v>
      </c>
      <c r="J392" s="15">
        <v>1.1000000000000001</v>
      </c>
      <c r="K392" s="15">
        <v>10</v>
      </c>
      <c r="L392" s="15">
        <v>150</v>
      </c>
      <c r="M392" s="15" t="s">
        <v>9484</v>
      </c>
      <c r="N392" s="15" t="s">
        <v>3</v>
      </c>
    </row>
    <row r="393" spans="1:14" ht="14.5">
      <c r="A393" s="3" t="s">
        <v>1492</v>
      </c>
      <c r="B393" s="15" t="s">
        <v>1</v>
      </c>
      <c r="C393" s="15" t="s">
        <v>1457</v>
      </c>
      <c r="D393" s="15" t="s">
        <v>9936</v>
      </c>
      <c r="E393" s="15" t="s">
        <v>1619</v>
      </c>
      <c r="F393" s="15"/>
      <c r="G393" s="15">
        <v>25</v>
      </c>
      <c r="H393" s="15">
        <v>400</v>
      </c>
      <c r="I393" s="15">
        <v>350</v>
      </c>
      <c r="J393" s="15">
        <v>1.1000000000000001</v>
      </c>
      <c r="K393" s="15">
        <v>10</v>
      </c>
      <c r="L393" s="15">
        <v>150</v>
      </c>
      <c r="M393" s="15" t="s">
        <v>9484</v>
      </c>
      <c r="N393" s="15" t="s">
        <v>3</v>
      </c>
    </row>
    <row r="394" spans="1:14" ht="14.5">
      <c r="A394" s="3" t="s">
        <v>1493</v>
      </c>
      <c r="B394" s="15" t="s">
        <v>1</v>
      </c>
      <c r="C394" s="15" t="s">
        <v>1457</v>
      </c>
      <c r="D394" s="15" t="s">
        <v>9936</v>
      </c>
      <c r="E394" s="15" t="s">
        <v>1619</v>
      </c>
      <c r="F394" s="15"/>
      <c r="G394" s="15">
        <v>25</v>
      </c>
      <c r="H394" s="15">
        <v>600</v>
      </c>
      <c r="I394" s="15">
        <v>350</v>
      </c>
      <c r="J394" s="15">
        <v>1.1000000000000001</v>
      </c>
      <c r="K394" s="15">
        <v>10</v>
      </c>
      <c r="L394" s="15">
        <v>150</v>
      </c>
      <c r="M394" s="15" t="s">
        <v>9484</v>
      </c>
      <c r="N394" s="15" t="s">
        <v>3</v>
      </c>
    </row>
    <row r="395" spans="1:14" ht="14.5">
      <c r="A395" s="3" t="s">
        <v>1494</v>
      </c>
      <c r="B395" s="15" t="s">
        <v>1</v>
      </c>
      <c r="C395" s="15" t="s">
        <v>1457</v>
      </c>
      <c r="D395" s="15" t="s">
        <v>9936</v>
      </c>
      <c r="E395" s="15" t="s">
        <v>1619</v>
      </c>
      <c r="F395" s="15"/>
      <c r="G395" s="15">
        <v>25</v>
      </c>
      <c r="H395" s="15">
        <v>600</v>
      </c>
      <c r="I395" s="15">
        <v>350</v>
      </c>
      <c r="J395" s="15">
        <v>1.1000000000000001</v>
      </c>
      <c r="K395" s="15">
        <v>10</v>
      </c>
      <c r="L395" s="15">
        <v>150</v>
      </c>
      <c r="M395" s="15" t="s">
        <v>9484</v>
      </c>
      <c r="N395" s="15" t="s">
        <v>910</v>
      </c>
    </row>
    <row r="396" spans="1:14" ht="14.5">
      <c r="A396" s="3" t="s">
        <v>1495</v>
      </c>
      <c r="B396" s="15" t="s">
        <v>1</v>
      </c>
      <c r="C396" s="15" t="s">
        <v>1457</v>
      </c>
      <c r="D396" s="15" t="s">
        <v>9936</v>
      </c>
      <c r="E396" s="15" t="s">
        <v>1619</v>
      </c>
      <c r="F396" s="15"/>
      <c r="G396" s="15">
        <v>25</v>
      </c>
      <c r="H396" s="15">
        <v>800</v>
      </c>
      <c r="I396" s="15">
        <v>350</v>
      </c>
      <c r="J396" s="15">
        <v>1.1000000000000001</v>
      </c>
      <c r="K396" s="15">
        <v>10</v>
      </c>
      <c r="L396" s="15">
        <v>150</v>
      </c>
      <c r="M396" s="15" t="s">
        <v>9484</v>
      </c>
      <c r="N396" s="15" t="s">
        <v>3</v>
      </c>
    </row>
    <row r="397" spans="1:14" ht="14.5">
      <c r="A397" s="3" t="s">
        <v>1496</v>
      </c>
      <c r="B397" s="15" t="s">
        <v>1</v>
      </c>
      <c r="C397" s="15" t="s">
        <v>1457</v>
      </c>
      <c r="D397" s="15" t="s">
        <v>9936</v>
      </c>
      <c r="E397" s="15" t="s">
        <v>1619</v>
      </c>
      <c r="F397" s="15"/>
      <c r="G397" s="15">
        <v>25</v>
      </c>
      <c r="H397" s="15">
        <v>800</v>
      </c>
      <c r="I397" s="15">
        <v>350</v>
      </c>
      <c r="J397" s="15">
        <v>1.1000000000000001</v>
      </c>
      <c r="K397" s="15">
        <v>10</v>
      </c>
      <c r="L397" s="15">
        <v>150</v>
      </c>
      <c r="M397" s="15" t="s">
        <v>9484</v>
      </c>
      <c r="N397" s="15" t="s">
        <v>910</v>
      </c>
    </row>
    <row r="398" spans="1:14" ht="14.5">
      <c r="A398" s="3" t="s">
        <v>1497</v>
      </c>
      <c r="B398" s="15" t="s">
        <v>1</v>
      </c>
      <c r="C398" s="15" t="s">
        <v>1457</v>
      </c>
      <c r="D398" s="15" t="s">
        <v>9936</v>
      </c>
      <c r="E398" s="15" t="s">
        <v>1619</v>
      </c>
      <c r="F398" s="15"/>
      <c r="G398" s="15">
        <v>25</v>
      </c>
      <c r="H398" s="15">
        <v>1000</v>
      </c>
      <c r="I398" s="15">
        <v>350</v>
      </c>
      <c r="J398" s="15">
        <v>1.1000000000000001</v>
      </c>
      <c r="K398" s="15">
        <v>10</v>
      </c>
      <c r="L398" s="15">
        <v>150</v>
      </c>
      <c r="M398" s="15" t="s">
        <v>9484</v>
      </c>
      <c r="N398" s="15" t="s">
        <v>3</v>
      </c>
    </row>
    <row r="399" spans="1:14" ht="14.5">
      <c r="A399" s="3" t="s">
        <v>1498</v>
      </c>
      <c r="B399" s="15" t="s">
        <v>1</v>
      </c>
      <c r="C399" s="15" t="s">
        <v>1457</v>
      </c>
      <c r="D399" s="15" t="s">
        <v>9936</v>
      </c>
      <c r="E399" s="15" t="s">
        <v>1619</v>
      </c>
      <c r="F399" s="15"/>
      <c r="G399" s="15">
        <v>25</v>
      </c>
      <c r="H399" s="15">
        <v>1000</v>
      </c>
      <c r="I399" s="15">
        <v>350</v>
      </c>
      <c r="J399" s="15">
        <v>1.1000000000000001</v>
      </c>
      <c r="K399" s="15">
        <v>10</v>
      </c>
      <c r="L399" s="15">
        <v>150</v>
      </c>
      <c r="M399" s="15" t="s">
        <v>9484</v>
      </c>
      <c r="N399" s="15" t="s">
        <v>910</v>
      </c>
    </row>
    <row r="400" spans="1:14" ht="14.5">
      <c r="A400" s="3" t="s">
        <v>1499</v>
      </c>
      <c r="B400" s="15" t="s">
        <v>1</v>
      </c>
      <c r="C400" s="15" t="s">
        <v>1457</v>
      </c>
      <c r="D400" s="15" t="s">
        <v>9936</v>
      </c>
      <c r="E400" s="15" t="s">
        <v>2764</v>
      </c>
      <c r="F400" s="15"/>
      <c r="G400" s="15">
        <v>25</v>
      </c>
      <c r="H400" s="15">
        <v>600</v>
      </c>
      <c r="I400" s="15">
        <v>300</v>
      </c>
      <c r="J400" s="15">
        <v>0.92</v>
      </c>
      <c r="K400" s="15">
        <v>10</v>
      </c>
      <c r="L400" s="15">
        <v>150</v>
      </c>
      <c r="M400" s="15" t="s">
        <v>9484</v>
      </c>
      <c r="N400" s="15" t="s">
        <v>3</v>
      </c>
    </row>
    <row r="401" spans="1:14" ht="14.5">
      <c r="A401" s="3" t="s">
        <v>1500</v>
      </c>
      <c r="B401" s="15" t="s">
        <v>1</v>
      </c>
      <c r="C401" s="15" t="s">
        <v>1457</v>
      </c>
      <c r="D401" s="15" t="s">
        <v>9936</v>
      </c>
      <c r="E401" s="15" t="s">
        <v>2764</v>
      </c>
      <c r="F401" s="15"/>
      <c r="G401" s="15">
        <v>25</v>
      </c>
      <c r="H401" s="15">
        <v>800</v>
      </c>
      <c r="I401" s="15">
        <v>300</v>
      </c>
      <c r="J401" s="15">
        <v>0.95</v>
      </c>
      <c r="K401" s="15">
        <v>10</v>
      </c>
      <c r="L401" s="15">
        <v>150</v>
      </c>
      <c r="M401" s="15" t="s">
        <v>9484</v>
      </c>
      <c r="N401" s="15" t="s">
        <v>3</v>
      </c>
    </row>
    <row r="402" spans="1:14" ht="14.5">
      <c r="A402" s="3" t="s">
        <v>1501</v>
      </c>
      <c r="B402" s="15" t="s">
        <v>1</v>
      </c>
      <c r="C402" s="15" t="s">
        <v>1457</v>
      </c>
      <c r="D402" s="15" t="s">
        <v>9936</v>
      </c>
      <c r="E402" s="15" t="s">
        <v>1619</v>
      </c>
      <c r="F402" s="15"/>
      <c r="G402" s="15">
        <v>35</v>
      </c>
      <c r="H402" s="15">
        <v>600</v>
      </c>
      <c r="I402" s="15">
        <v>350</v>
      </c>
      <c r="J402" s="15">
        <v>1.1000000000000001</v>
      </c>
      <c r="K402" s="15">
        <v>10</v>
      </c>
      <c r="L402" s="15">
        <v>150</v>
      </c>
      <c r="M402" s="15" t="s">
        <v>9484</v>
      </c>
      <c r="N402" s="15" t="s">
        <v>3</v>
      </c>
    </row>
    <row r="403" spans="1:14" ht="14.5">
      <c r="A403" s="3" t="s">
        <v>1502</v>
      </c>
      <c r="B403" s="15" t="s">
        <v>1</v>
      </c>
      <c r="C403" s="15" t="s">
        <v>1457</v>
      </c>
      <c r="D403" s="15" t="s">
        <v>9936</v>
      </c>
      <c r="E403" s="15" t="s">
        <v>1619</v>
      </c>
      <c r="F403" s="15"/>
      <c r="G403" s="15">
        <v>35</v>
      </c>
      <c r="H403" s="15">
        <v>800</v>
      </c>
      <c r="I403" s="15">
        <v>350</v>
      </c>
      <c r="J403" s="15">
        <v>1.1000000000000001</v>
      </c>
      <c r="K403" s="15">
        <v>10</v>
      </c>
      <c r="L403" s="15">
        <v>150</v>
      </c>
      <c r="M403" s="15" t="s">
        <v>9484</v>
      </c>
      <c r="N403" s="15" t="s">
        <v>3</v>
      </c>
    </row>
    <row r="404" spans="1:14" ht="14.5">
      <c r="A404" s="3" t="s">
        <v>1503</v>
      </c>
      <c r="B404" s="15" t="s">
        <v>1</v>
      </c>
      <c r="C404" s="15" t="s">
        <v>1457</v>
      </c>
      <c r="D404" s="15" t="s">
        <v>9936</v>
      </c>
      <c r="E404" s="15" t="s">
        <v>1619</v>
      </c>
      <c r="F404" s="15"/>
      <c r="G404" s="15">
        <v>35</v>
      </c>
      <c r="H404" s="15">
        <v>1000</v>
      </c>
      <c r="I404" s="15">
        <v>350</v>
      </c>
      <c r="J404" s="15">
        <v>1.1000000000000001</v>
      </c>
      <c r="K404" s="15">
        <v>10</v>
      </c>
      <c r="L404" s="15">
        <v>150</v>
      </c>
      <c r="M404" s="15" t="s">
        <v>9484</v>
      </c>
      <c r="N404" s="15" t="s">
        <v>3</v>
      </c>
    </row>
    <row r="405" spans="1:14" ht="14.5">
      <c r="A405" s="3" t="s">
        <v>1504</v>
      </c>
      <c r="B405" s="15" t="s">
        <v>1</v>
      </c>
      <c r="C405" s="15" t="s">
        <v>1457</v>
      </c>
      <c r="D405" s="15" t="s">
        <v>9936</v>
      </c>
      <c r="E405" s="15" t="s">
        <v>1619</v>
      </c>
      <c r="F405" s="15"/>
      <c r="G405" s="15">
        <v>40</v>
      </c>
      <c r="H405" s="15">
        <v>600</v>
      </c>
      <c r="I405" s="15">
        <v>400</v>
      </c>
      <c r="J405" s="15">
        <v>1.1000000000000001</v>
      </c>
      <c r="K405" s="15">
        <v>10</v>
      </c>
      <c r="L405" s="15">
        <v>150</v>
      </c>
      <c r="M405" s="15" t="s">
        <v>9484</v>
      </c>
      <c r="N405" s="15" t="s">
        <v>3</v>
      </c>
    </row>
    <row r="406" spans="1:14" ht="14.5">
      <c r="A406" s="3" t="s">
        <v>1505</v>
      </c>
      <c r="B406" s="15" t="s">
        <v>1</v>
      </c>
      <c r="C406" s="15" t="s">
        <v>1457</v>
      </c>
      <c r="D406" s="15" t="s">
        <v>9936</v>
      </c>
      <c r="E406" s="15" t="s">
        <v>1619</v>
      </c>
      <c r="F406" s="15"/>
      <c r="G406" s="15">
        <v>40</v>
      </c>
      <c r="H406" s="15">
        <v>800</v>
      </c>
      <c r="I406" s="15">
        <v>400</v>
      </c>
      <c r="J406" s="15">
        <v>1.1000000000000001</v>
      </c>
      <c r="K406" s="15">
        <v>10</v>
      </c>
      <c r="L406" s="15">
        <v>150</v>
      </c>
      <c r="M406" s="15" t="s">
        <v>9484</v>
      </c>
      <c r="N406" s="15" t="s">
        <v>3</v>
      </c>
    </row>
    <row r="407" spans="1:14" ht="14.5">
      <c r="A407" s="3" t="s">
        <v>1506</v>
      </c>
      <c r="B407" s="15" t="s">
        <v>1</v>
      </c>
      <c r="C407" s="15" t="s">
        <v>1457</v>
      </c>
      <c r="D407" s="15" t="s">
        <v>9936</v>
      </c>
      <c r="E407" s="15" t="s">
        <v>1619</v>
      </c>
      <c r="F407" s="15"/>
      <c r="G407" s="15">
        <v>40</v>
      </c>
      <c r="H407" s="15">
        <v>1000</v>
      </c>
      <c r="I407" s="15">
        <v>400</v>
      </c>
      <c r="J407" s="15">
        <v>1.1000000000000001</v>
      </c>
      <c r="K407" s="15">
        <v>10</v>
      </c>
      <c r="L407" s="15">
        <v>150</v>
      </c>
      <c r="M407" s="15" t="s">
        <v>9484</v>
      </c>
      <c r="N407" s="15" t="s">
        <v>3</v>
      </c>
    </row>
    <row r="408" spans="1:14" ht="14.5">
      <c r="A408" s="3" t="s">
        <v>1583</v>
      </c>
      <c r="B408" s="15" t="s">
        <v>1</v>
      </c>
      <c r="C408" s="15" t="s">
        <v>1445</v>
      </c>
      <c r="D408" s="15" t="s">
        <v>9936</v>
      </c>
      <c r="E408" s="15" t="s">
        <v>1619</v>
      </c>
      <c r="F408" s="15"/>
      <c r="G408" s="15">
        <v>4</v>
      </c>
      <c r="H408" s="15">
        <v>1000</v>
      </c>
      <c r="I408" s="15">
        <v>120</v>
      </c>
      <c r="J408" s="15">
        <v>1.1000000000000001</v>
      </c>
      <c r="K408" s="15">
        <v>10</v>
      </c>
      <c r="L408" s="15">
        <v>150</v>
      </c>
      <c r="M408" s="15" t="s">
        <v>9484</v>
      </c>
      <c r="N408" s="15" t="s">
        <v>3</v>
      </c>
    </row>
    <row r="409" spans="1:14" ht="14.5">
      <c r="A409" s="3" t="s">
        <v>1507</v>
      </c>
      <c r="B409" s="15" t="s">
        <v>1</v>
      </c>
      <c r="C409" s="15" t="s">
        <v>1445</v>
      </c>
      <c r="D409" s="15" t="s">
        <v>9936</v>
      </c>
      <c r="E409" s="15" t="s">
        <v>1619</v>
      </c>
      <c r="F409" s="15"/>
      <c r="G409" s="15">
        <v>4</v>
      </c>
      <c r="H409" s="15">
        <v>400</v>
      </c>
      <c r="I409" s="15">
        <v>120</v>
      </c>
      <c r="J409" s="15">
        <v>1.1000000000000001</v>
      </c>
      <c r="K409" s="15">
        <v>10</v>
      </c>
      <c r="L409" s="15">
        <v>150</v>
      </c>
      <c r="M409" s="15" t="s">
        <v>9484</v>
      </c>
      <c r="N409" s="15" t="s">
        <v>3</v>
      </c>
    </row>
    <row r="410" spans="1:14" ht="14.5">
      <c r="A410" s="3" t="s">
        <v>1508</v>
      </c>
      <c r="B410" s="15" t="s">
        <v>1</v>
      </c>
      <c r="C410" s="15" t="s">
        <v>1445</v>
      </c>
      <c r="D410" s="15" t="s">
        <v>9936</v>
      </c>
      <c r="E410" s="15" t="s">
        <v>1619</v>
      </c>
      <c r="F410" s="15"/>
      <c r="G410" s="15">
        <v>4</v>
      </c>
      <c r="H410" s="15">
        <v>400</v>
      </c>
      <c r="I410" s="15">
        <v>120</v>
      </c>
      <c r="J410" s="15">
        <v>1</v>
      </c>
      <c r="K410" s="15">
        <v>10</v>
      </c>
      <c r="L410" s="15">
        <v>150</v>
      </c>
      <c r="M410" s="15" t="s">
        <v>9484</v>
      </c>
      <c r="N410" s="15" t="s">
        <v>910</v>
      </c>
    </row>
    <row r="411" spans="1:14" ht="14.5">
      <c r="A411" s="3" t="s">
        <v>1509</v>
      </c>
      <c r="B411" s="15" t="s">
        <v>1</v>
      </c>
      <c r="C411" s="15" t="s">
        <v>1445</v>
      </c>
      <c r="D411" s="15" t="s">
        <v>9936</v>
      </c>
      <c r="E411" s="15" t="s">
        <v>1619</v>
      </c>
      <c r="F411" s="15"/>
      <c r="G411" s="15">
        <v>4</v>
      </c>
      <c r="H411" s="15">
        <v>600</v>
      </c>
      <c r="I411" s="15">
        <v>120</v>
      </c>
      <c r="J411" s="15">
        <v>1.1000000000000001</v>
      </c>
      <c r="K411" s="15">
        <v>10</v>
      </c>
      <c r="L411" s="15">
        <v>150</v>
      </c>
      <c r="M411" s="15" t="s">
        <v>9484</v>
      </c>
      <c r="N411" s="15" t="s">
        <v>3</v>
      </c>
    </row>
    <row r="412" spans="1:14" ht="14.5">
      <c r="A412" s="3" t="s">
        <v>1510</v>
      </c>
      <c r="B412" s="15" t="s">
        <v>1</v>
      </c>
      <c r="C412" s="15" t="s">
        <v>1445</v>
      </c>
      <c r="D412" s="15" t="s">
        <v>9936</v>
      </c>
      <c r="E412" s="15" t="s">
        <v>1619</v>
      </c>
      <c r="F412" s="15"/>
      <c r="G412" s="15">
        <v>4</v>
      </c>
      <c r="H412" s="15">
        <v>600</v>
      </c>
      <c r="I412" s="15">
        <v>120</v>
      </c>
      <c r="J412" s="15">
        <v>1</v>
      </c>
      <c r="K412" s="15">
        <v>10</v>
      </c>
      <c r="L412" s="15">
        <v>150</v>
      </c>
      <c r="M412" s="15" t="s">
        <v>9484</v>
      </c>
      <c r="N412" s="15" t="s">
        <v>910</v>
      </c>
    </row>
    <row r="413" spans="1:14" ht="14.5">
      <c r="A413" s="3" t="s">
        <v>1511</v>
      </c>
      <c r="B413" s="15" t="s">
        <v>1</v>
      </c>
      <c r="C413" s="15" t="s">
        <v>1445</v>
      </c>
      <c r="D413" s="15" t="s">
        <v>9936</v>
      </c>
      <c r="E413" s="15" t="s">
        <v>1619</v>
      </c>
      <c r="F413" s="15"/>
      <c r="G413" s="15">
        <v>4</v>
      </c>
      <c r="H413" s="15">
        <v>800</v>
      </c>
      <c r="I413" s="15">
        <v>120</v>
      </c>
      <c r="J413" s="15">
        <v>1.1000000000000001</v>
      </c>
      <c r="K413" s="15">
        <v>10</v>
      </c>
      <c r="L413" s="15">
        <v>150</v>
      </c>
      <c r="M413" s="15" t="s">
        <v>9484</v>
      </c>
      <c r="N413" s="15" t="s">
        <v>3</v>
      </c>
    </row>
    <row r="414" spans="1:14" ht="14.5">
      <c r="A414" s="3" t="s">
        <v>1512</v>
      </c>
      <c r="B414" s="15" t="s">
        <v>1</v>
      </c>
      <c r="C414" s="15" t="s">
        <v>1445</v>
      </c>
      <c r="D414" s="15" t="s">
        <v>9936</v>
      </c>
      <c r="E414" s="15" t="s">
        <v>1619</v>
      </c>
      <c r="F414" s="15"/>
      <c r="G414" s="15">
        <v>4</v>
      </c>
      <c r="H414" s="15">
        <v>800</v>
      </c>
      <c r="I414" s="15">
        <v>120</v>
      </c>
      <c r="J414" s="15">
        <v>1</v>
      </c>
      <c r="K414" s="15">
        <v>10</v>
      </c>
      <c r="L414" s="15">
        <v>150</v>
      </c>
      <c r="M414" s="15" t="s">
        <v>9484</v>
      </c>
      <c r="N414" s="15" t="s">
        <v>910</v>
      </c>
    </row>
    <row r="415" spans="1:14" ht="14.5">
      <c r="A415" s="3" t="s">
        <v>1513</v>
      </c>
      <c r="B415" s="15" t="s">
        <v>1</v>
      </c>
      <c r="C415" s="15" t="s">
        <v>1457</v>
      </c>
      <c r="D415" s="15" t="s">
        <v>9936</v>
      </c>
      <c r="E415" s="15" t="s">
        <v>1619</v>
      </c>
      <c r="F415" s="15"/>
      <c r="G415" s="15">
        <v>50</v>
      </c>
      <c r="H415" s="15">
        <v>600</v>
      </c>
      <c r="I415" s="15">
        <v>400</v>
      </c>
      <c r="J415" s="15">
        <v>1.1000000000000001</v>
      </c>
      <c r="K415" s="15">
        <v>10</v>
      </c>
      <c r="L415" s="15">
        <v>150</v>
      </c>
      <c r="M415" s="15" t="s">
        <v>9484</v>
      </c>
      <c r="N415" s="15" t="s">
        <v>3</v>
      </c>
    </row>
    <row r="416" spans="1:14" ht="14.5">
      <c r="A416" s="3" t="s">
        <v>1514</v>
      </c>
      <c r="B416" s="15" t="s">
        <v>1</v>
      </c>
      <c r="C416" s="15" t="s">
        <v>1457</v>
      </c>
      <c r="D416" s="15" t="s">
        <v>9936</v>
      </c>
      <c r="E416" s="15" t="s">
        <v>1619</v>
      </c>
      <c r="F416" s="15"/>
      <c r="G416" s="15">
        <v>50</v>
      </c>
      <c r="H416" s="15">
        <v>800</v>
      </c>
      <c r="I416" s="15">
        <v>400</v>
      </c>
      <c r="J416" s="15">
        <v>1.1000000000000001</v>
      </c>
      <c r="K416" s="15">
        <v>10</v>
      </c>
      <c r="L416" s="15">
        <v>150</v>
      </c>
      <c r="M416" s="15" t="s">
        <v>9484</v>
      </c>
      <c r="N416" s="15" t="s">
        <v>3</v>
      </c>
    </row>
    <row r="417" spans="1:14" ht="14.5">
      <c r="A417" s="3" t="s">
        <v>1515</v>
      </c>
      <c r="B417" s="15" t="s">
        <v>1</v>
      </c>
      <c r="C417" s="15" t="s">
        <v>1457</v>
      </c>
      <c r="D417" s="15" t="s">
        <v>9936</v>
      </c>
      <c r="E417" s="15" t="s">
        <v>1619</v>
      </c>
      <c r="F417" s="15"/>
      <c r="G417" s="15">
        <v>50</v>
      </c>
      <c r="H417" s="15">
        <v>1000</v>
      </c>
      <c r="I417" s="15">
        <v>400</v>
      </c>
      <c r="J417" s="15">
        <v>1.1000000000000001</v>
      </c>
      <c r="K417" s="15">
        <v>10</v>
      </c>
      <c r="L417" s="15">
        <v>150</v>
      </c>
      <c r="M417" s="15" t="s">
        <v>9484</v>
      </c>
      <c r="N417" s="15" t="s">
        <v>3</v>
      </c>
    </row>
    <row r="418" spans="1:14" ht="14.5">
      <c r="A418" s="3" t="s">
        <v>1584</v>
      </c>
      <c r="B418" s="15" t="s">
        <v>1</v>
      </c>
      <c r="C418" s="15" t="s">
        <v>1445</v>
      </c>
      <c r="D418" s="15" t="s">
        <v>9936</v>
      </c>
      <c r="E418" s="15" t="s">
        <v>1619</v>
      </c>
      <c r="F418" s="15"/>
      <c r="G418" s="15">
        <v>6</v>
      </c>
      <c r="H418" s="15">
        <v>1000</v>
      </c>
      <c r="I418" s="15">
        <v>150</v>
      </c>
      <c r="J418" s="15">
        <v>1.1000000000000001</v>
      </c>
      <c r="K418" s="15">
        <v>5</v>
      </c>
      <c r="L418" s="15">
        <v>150</v>
      </c>
      <c r="M418" s="15" t="s">
        <v>9484</v>
      </c>
      <c r="N418" s="15" t="s">
        <v>3</v>
      </c>
    </row>
    <row r="419" spans="1:14" ht="14.5">
      <c r="A419" s="3" t="s">
        <v>1516</v>
      </c>
      <c r="B419" s="15" t="s">
        <v>1</v>
      </c>
      <c r="C419" s="15" t="s">
        <v>1445</v>
      </c>
      <c r="D419" s="15" t="s">
        <v>9936</v>
      </c>
      <c r="E419" s="15" t="s">
        <v>1619</v>
      </c>
      <c r="F419" s="15"/>
      <c r="G419" s="15">
        <v>6</v>
      </c>
      <c r="H419" s="15">
        <v>400</v>
      </c>
      <c r="I419" s="15">
        <v>150</v>
      </c>
      <c r="J419" s="15">
        <v>1.1000000000000001</v>
      </c>
      <c r="K419" s="15">
        <v>5</v>
      </c>
      <c r="L419" s="15">
        <v>150</v>
      </c>
      <c r="M419" s="15" t="s">
        <v>9484</v>
      </c>
      <c r="N419" s="15" t="s">
        <v>3</v>
      </c>
    </row>
    <row r="420" spans="1:14" ht="14.5">
      <c r="A420" s="3" t="s">
        <v>1517</v>
      </c>
      <c r="B420" s="15" t="s">
        <v>1</v>
      </c>
      <c r="C420" s="15" t="s">
        <v>1445</v>
      </c>
      <c r="D420" s="15" t="s">
        <v>9936</v>
      </c>
      <c r="E420" s="15" t="s">
        <v>1619</v>
      </c>
      <c r="F420" s="15"/>
      <c r="G420" s="15">
        <v>6</v>
      </c>
      <c r="H420" s="15">
        <v>400</v>
      </c>
      <c r="I420" s="15">
        <v>150</v>
      </c>
      <c r="J420" s="15">
        <v>1</v>
      </c>
      <c r="K420" s="15">
        <v>10</v>
      </c>
      <c r="L420" s="15">
        <v>150</v>
      </c>
      <c r="M420" s="15" t="s">
        <v>9484</v>
      </c>
      <c r="N420" s="15" t="s">
        <v>910</v>
      </c>
    </row>
    <row r="421" spans="1:14" ht="14.5">
      <c r="A421" s="3" t="s">
        <v>1518</v>
      </c>
      <c r="B421" s="15" t="s">
        <v>1</v>
      </c>
      <c r="C421" s="15" t="s">
        <v>1445</v>
      </c>
      <c r="D421" s="15" t="s">
        <v>9936</v>
      </c>
      <c r="E421" s="15" t="s">
        <v>1619</v>
      </c>
      <c r="F421" s="15"/>
      <c r="G421" s="15">
        <v>6</v>
      </c>
      <c r="H421" s="15">
        <v>600</v>
      </c>
      <c r="I421" s="15">
        <v>150</v>
      </c>
      <c r="J421" s="15">
        <v>1.1000000000000001</v>
      </c>
      <c r="K421" s="15">
        <v>5</v>
      </c>
      <c r="L421" s="15">
        <v>150</v>
      </c>
      <c r="M421" s="15" t="s">
        <v>9484</v>
      </c>
      <c r="N421" s="15" t="s">
        <v>3</v>
      </c>
    </row>
    <row r="422" spans="1:14" ht="14.5">
      <c r="A422" s="3" t="s">
        <v>1519</v>
      </c>
      <c r="B422" s="15" t="s">
        <v>1</v>
      </c>
      <c r="C422" s="15" t="s">
        <v>1445</v>
      </c>
      <c r="D422" s="15" t="s">
        <v>9936</v>
      </c>
      <c r="E422" s="15" t="s">
        <v>1619</v>
      </c>
      <c r="F422" s="15"/>
      <c r="G422" s="15">
        <v>6</v>
      </c>
      <c r="H422" s="15">
        <v>600</v>
      </c>
      <c r="I422" s="15">
        <v>150</v>
      </c>
      <c r="J422" s="15">
        <v>1</v>
      </c>
      <c r="K422" s="15">
        <v>10</v>
      </c>
      <c r="L422" s="15">
        <v>150</v>
      </c>
      <c r="M422" s="15" t="s">
        <v>9484</v>
      </c>
      <c r="N422" s="15" t="s">
        <v>910</v>
      </c>
    </row>
    <row r="423" spans="1:14" ht="14.5">
      <c r="A423" s="3" t="s">
        <v>1520</v>
      </c>
      <c r="B423" s="15" t="s">
        <v>1</v>
      </c>
      <c r="C423" s="15" t="s">
        <v>1445</v>
      </c>
      <c r="D423" s="15" t="s">
        <v>9936</v>
      </c>
      <c r="E423" s="15" t="s">
        <v>1619</v>
      </c>
      <c r="F423" s="15"/>
      <c r="G423" s="15">
        <v>6</v>
      </c>
      <c r="H423" s="15">
        <v>800</v>
      </c>
      <c r="I423" s="15">
        <v>150</v>
      </c>
      <c r="J423" s="15">
        <v>1.1000000000000001</v>
      </c>
      <c r="K423" s="15">
        <v>5</v>
      </c>
      <c r="L423" s="15">
        <v>150</v>
      </c>
      <c r="M423" s="15" t="s">
        <v>9484</v>
      </c>
      <c r="N423" s="15" t="s">
        <v>3</v>
      </c>
    </row>
    <row r="424" spans="1:14" ht="14.5">
      <c r="A424" s="3" t="s">
        <v>1521</v>
      </c>
      <c r="B424" s="15" t="s">
        <v>1</v>
      </c>
      <c r="C424" s="15" t="s">
        <v>1445</v>
      </c>
      <c r="D424" s="15" t="s">
        <v>9936</v>
      </c>
      <c r="E424" s="15" t="s">
        <v>1619</v>
      </c>
      <c r="F424" s="15"/>
      <c r="G424" s="15">
        <v>6</v>
      </c>
      <c r="H424" s="15">
        <v>800</v>
      </c>
      <c r="I424" s="15">
        <v>150</v>
      </c>
      <c r="J424" s="15">
        <v>1</v>
      </c>
      <c r="K424" s="15">
        <v>10</v>
      </c>
      <c r="L424" s="15">
        <v>150</v>
      </c>
      <c r="M424" s="15" t="s">
        <v>9484</v>
      </c>
      <c r="N424" s="15" t="s">
        <v>910</v>
      </c>
    </row>
    <row r="425" spans="1:14" ht="14.5">
      <c r="A425" s="3" t="s">
        <v>1522</v>
      </c>
      <c r="B425" s="15" t="s">
        <v>1</v>
      </c>
      <c r="C425" s="15" t="s">
        <v>1578</v>
      </c>
      <c r="D425" s="15" t="s">
        <v>9936</v>
      </c>
      <c r="E425" s="15" t="s">
        <v>1619</v>
      </c>
      <c r="F425" s="15"/>
      <c r="G425" s="15">
        <v>6</v>
      </c>
      <c r="H425" s="15">
        <v>1000</v>
      </c>
      <c r="I425" s="15">
        <v>150</v>
      </c>
      <c r="J425" s="15">
        <v>1.05</v>
      </c>
      <c r="K425" s="15">
        <v>5</v>
      </c>
      <c r="L425" s="15">
        <v>150</v>
      </c>
      <c r="M425" s="15" t="s">
        <v>9484</v>
      </c>
      <c r="N425" s="15" t="s">
        <v>3</v>
      </c>
    </row>
    <row r="426" spans="1:14" ht="14.5">
      <c r="A426" s="3" t="s">
        <v>1523</v>
      </c>
      <c r="B426" s="15" t="s">
        <v>1</v>
      </c>
      <c r="C426" s="15" t="s">
        <v>1578</v>
      </c>
      <c r="D426" s="15" t="s">
        <v>9936</v>
      </c>
      <c r="E426" s="15" t="s">
        <v>1619</v>
      </c>
      <c r="F426" s="15"/>
      <c r="G426" s="15">
        <v>6</v>
      </c>
      <c r="H426" s="15">
        <v>600</v>
      </c>
      <c r="I426" s="15">
        <v>150</v>
      </c>
      <c r="J426" s="15">
        <v>1.05</v>
      </c>
      <c r="K426" s="15">
        <v>5</v>
      </c>
      <c r="L426" s="15">
        <v>150</v>
      </c>
      <c r="M426" s="15" t="s">
        <v>9484</v>
      </c>
      <c r="N426" s="15" t="s">
        <v>3</v>
      </c>
    </row>
    <row r="427" spans="1:14" ht="14.5">
      <c r="A427" s="3" t="s">
        <v>1524</v>
      </c>
      <c r="B427" s="15" t="s">
        <v>1</v>
      </c>
      <c r="C427" s="15" t="s">
        <v>1578</v>
      </c>
      <c r="D427" s="15" t="s">
        <v>9936</v>
      </c>
      <c r="E427" s="15" t="s">
        <v>1619</v>
      </c>
      <c r="F427" s="15"/>
      <c r="G427" s="15">
        <v>6</v>
      </c>
      <c r="H427" s="15">
        <v>800</v>
      </c>
      <c r="I427" s="15">
        <v>150</v>
      </c>
      <c r="J427" s="15">
        <v>1.05</v>
      </c>
      <c r="K427" s="15">
        <v>5</v>
      </c>
      <c r="L427" s="15">
        <v>150</v>
      </c>
      <c r="M427" s="15" t="s">
        <v>9484</v>
      </c>
      <c r="N427" s="15" t="s">
        <v>3</v>
      </c>
    </row>
    <row r="428" spans="1:14" ht="14.5">
      <c r="A428" s="3" t="s">
        <v>1525</v>
      </c>
      <c r="B428" s="15" t="s">
        <v>1</v>
      </c>
      <c r="C428" s="15" t="s">
        <v>1457</v>
      </c>
      <c r="D428" s="15" t="s">
        <v>9936</v>
      </c>
      <c r="E428" s="15" t="s">
        <v>1619</v>
      </c>
      <c r="F428" s="15"/>
      <c r="G428" s="15">
        <v>6</v>
      </c>
      <c r="H428" s="15">
        <v>50</v>
      </c>
      <c r="I428" s="15">
        <v>150</v>
      </c>
      <c r="J428" s="15">
        <v>1.1000000000000001</v>
      </c>
      <c r="K428" s="15">
        <v>10</v>
      </c>
      <c r="L428" s="15">
        <v>150</v>
      </c>
      <c r="M428" s="15" t="s">
        <v>9484</v>
      </c>
      <c r="N428" s="15" t="s">
        <v>3</v>
      </c>
    </row>
    <row r="429" spans="1:14" ht="14.5">
      <c r="A429" s="3" t="s">
        <v>1526</v>
      </c>
      <c r="B429" s="15" t="s">
        <v>1</v>
      </c>
      <c r="C429" s="15" t="s">
        <v>1457</v>
      </c>
      <c r="D429" s="15" t="s">
        <v>9936</v>
      </c>
      <c r="E429" s="15" t="s">
        <v>1619</v>
      </c>
      <c r="F429" s="15"/>
      <c r="G429" s="15">
        <v>6</v>
      </c>
      <c r="H429" s="15">
        <v>50</v>
      </c>
      <c r="I429" s="15">
        <v>150</v>
      </c>
      <c r="J429" s="15">
        <v>1.1000000000000001</v>
      </c>
      <c r="K429" s="15">
        <v>10</v>
      </c>
      <c r="L429" s="15">
        <v>150</v>
      </c>
      <c r="M429" s="15" t="s">
        <v>9484</v>
      </c>
      <c r="N429" s="15" t="s">
        <v>910</v>
      </c>
    </row>
    <row r="430" spans="1:14" ht="14.5">
      <c r="A430" s="3" t="s">
        <v>1527</v>
      </c>
      <c r="B430" s="15" t="s">
        <v>1</v>
      </c>
      <c r="C430" s="15" t="s">
        <v>1457</v>
      </c>
      <c r="D430" s="15" t="s">
        <v>9936</v>
      </c>
      <c r="E430" s="15" t="s">
        <v>1619</v>
      </c>
      <c r="F430" s="15"/>
      <c r="G430" s="15">
        <v>6</v>
      </c>
      <c r="H430" s="15">
        <v>100</v>
      </c>
      <c r="I430" s="15">
        <v>150</v>
      </c>
      <c r="J430" s="15">
        <v>1.1000000000000001</v>
      </c>
      <c r="K430" s="15">
        <v>10</v>
      </c>
      <c r="L430" s="15">
        <v>150</v>
      </c>
      <c r="M430" s="15" t="s">
        <v>9484</v>
      </c>
      <c r="N430" s="15" t="s">
        <v>3</v>
      </c>
    </row>
    <row r="431" spans="1:14" ht="14.5">
      <c r="A431" s="3" t="s">
        <v>1528</v>
      </c>
      <c r="B431" s="15" t="s">
        <v>1</v>
      </c>
      <c r="C431" s="15" t="s">
        <v>1457</v>
      </c>
      <c r="D431" s="15" t="s">
        <v>9936</v>
      </c>
      <c r="E431" s="15" t="s">
        <v>1619</v>
      </c>
      <c r="F431" s="15"/>
      <c r="G431" s="15">
        <v>6</v>
      </c>
      <c r="H431" s="15">
        <v>100</v>
      </c>
      <c r="I431" s="15">
        <v>150</v>
      </c>
      <c r="J431" s="15">
        <v>1.1000000000000001</v>
      </c>
      <c r="K431" s="15">
        <v>10</v>
      </c>
      <c r="L431" s="15">
        <v>150</v>
      </c>
      <c r="M431" s="15" t="s">
        <v>9484</v>
      </c>
      <c r="N431" s="15" t="s">
        <v>910</v>
      </c>
    </row>
    <row r="432" spans="1:14" ht="14.5">
      <c r="A432" s="3" t="s">
        <v>1529</v>
      </c>
      <c r="B432" s="15" t="s">
        <v>1</v>
      </c>
      <c r="C432" s="15" t="s">
        <v>1457</v>
      </c>
      <c r="D432" s="15" t="s">
        <v>9936</v>
      </c>
      <c r="E432" s="15" t="s">
        <v>1619</v>
      </c>
      <c r="F432" s="15"/>
      <c r="G432" s="15">
        <v>6</v>
      </c>
      <c r="H432" s="15">
        <v>200</v>
      </c>
      <c r="I432" s="15">
        <v>150</v>
      </c>
      <c r="J432" s="15">
        <v>1.1000000000000001</v>
      </c>
      <c r="K432" s="15">
        <v>10</v>
      </c>
      <c r="L432" s="15">
        <v>150</v>
      </c>
      <c r="M432" s="15" t="s">
        <v>9484</v>
      </c>
      <c r="N432" s="15" t="s">
        <v>3</v>
      </c>
    </row>
    <row r="433" spans="1:14" ht="14.5">
      <c r="A433" s="3" t="s">
        <v>1530</v>
      </c>
      <c r="B433" s="15" t="s">
        <v>1</v>
      </c>
      <c r="C433" s="15" t="s">
        <v>1457</v>
      </c>
      <c r="D433" s="15" t="s">
        <v>9936</v>
      </c>
      <c r="E433" s="15" t="s">
        <v>1619</v>
      </c>
      <c r="F433" s="15"/>
      <c r="G433" s="15">
        <v>6</v>
      </c>
      <c r="H433" s="15">
        <v>200</v>
      </c>
      <c r="I433" s="15">
        <v>150</v>
      </c>
      <c r="J433" s="15">
        <v>1.1000000000000001</v>
      </c>
      <c r="K433" s="15">
        <v>10</v>
      </c>
      <c r="L433" s="15">
        <v>150</v>
      </c>
      <c r="M433" s="15" t="s">
        <v>9484</v>
      </c>
      <c r="N433" s="15" t="s">
        <v>910</v>
      </c>
    </row>
    <row r="434" spans="1:14" ht="14.5">
      <c r="A434" s="3" t="s">
        <v>1531</v>
      </c>
      <c r="B434" s="15" t="s">
        <v>1</v>
      </c>
      <c r="C434" s="15" t="s">
        <v>1457</v>
      </c>
      <c r="D434" s="15" t="s">
        <v>9936</v>
      </c>
      <c r="E434" s="15" t="s">
        <v>1619</v>
      </c>
      <c r="F434" s="15"/>
      <c r="G434" s="15">
        <v>6</v>
      </c>
      <c r="H434" s="15">
        <v>400</v>
      </c>
      <c r="I434" s="15">
        <v>150</v>
      </c>
      <c r="J434" s="15">
        <v>1.1000000000000001</v>
      </c>
      <c r="K434" s="15">
        <v>10</v>
      </c>
      <c r="L434" s="15">
        <v>150</v>
      </c>
      <c r="M434" s="15" t="s">
        <v>9484</v>
      </c>
      <c r="N434" s="15" t="s">
        <v>3</v>
      </c>
    </row>
    <row r="435" spans="1:14" ht="14.5">
      <c r="A435" s="3" t="s">
        <v>1532</v>
      </c>
      <c r="B435" s="15" t="s">
        <v>1</v>
      </c>
      <c r="C435" s="15" t="s">
        <v>1457</v>
      </c>
      <c r="D435" s="15" t="s">
        <v>9936</v>
      </c>
      <c r="E435" s="15" t="s">
        <v>1619</v>
      </c>
      <c r="F435" s="15"/>
      <c r="G435" s="15">
        <v>6</v>
      </c>
      <c r="H435" s="15">
        <v>400</v>
      </c>
      <c r="I435" s="15">
        <v>150</v>
      </c>
      <c r="J435" s="15">
        <v>1.1000000000000001</v>
      </c>
      <c r="K435" s="15">
        <v>10</v>
      </c>
      <c r="L435" s="15">
        <v>150</v>
      </c>
      <c r="M435" s="15" t="s">
        <v>9484</v>
      </c>
      <c r="N435" s="15" t="s">
        <v>910</v>
      </c>
    </row>
    <row r="436" spans="1:14" ht="14.5">
      <c r="A436" s="3" t="s">
        <v>1533</v>
      </c>
      <c r="B436" s="15" t="s">
        <v>1</v>
      </c>
      <c r="C436" s="15" t="s">
        <v>1457</v>
      </c>
      <c r="D436" s="15" t="s">
        <v>9936</v>
      </c>
      <c r="E436" s="15" t="s">
        <v>1619</v>
      </c>
      <c r="F436" s="15"/>
      <c r="G436" s="15">
        <v>6</v>
      </c>
      <c r="H436" s="15">
        <v>600</v>
      </c>
      <c r="I436" s="15">
        <v>150</v>
      </c>
      <c r="J436" s="15">
        <v>1.1000000000000001</v>
      </c>
      <c r="K436" s="15">
        <v>10</v>
      </c>
      <c r="L436" s="15">
        <v>150</v>
      </c>
      <c r="M436" s="15" t="s">
        <v>9484</v>
      </c>
      <c r="N436" s="15" t="s">
        <v>3</v>
      </c>
    </row>
    <row r="437" spans="1:14" ht="14.5">
      <c r="A437" s="3" t="s">
        <v>1534</v>
      </c>
      <c r="B437" s="15" t="s">
        <v>1</v>
      </c>
      <c r="C437" s="15" t="s">
        <v>1457</v>
      </c>
      <c r="D437" s="15" t="s">
        <v>9936</v>
      </c>
      <c r="E437" s="15" t="s">
        <v>1619</v>
      </c>
      <c r="F437" s="15"/>
      <c r="G437" s="15">
        <v>6</v>
      </c>
      <c r="H437" s="15">
        <v>600</v>
      </c>
      <c r="I437" s="15">
        <v>150</v>
      </c>
      <c r="J437" s="15">
        <v>1.1000000000000001</v>
      </c>
      <c r="K437" s="15">
        <v>10</v>
      </c>
      <c r="L437" s="15">
        <v>150</v>
      </c>
      <c r="M437" s="15" t="s">
        <v>9484</v>
      </c>
      <c r="N437" s="15" t="s">
        <v>910</v>
      </c>
    </row>
    <row r="438" spans="1:14" ht="14.5">
      <c r="A438" s="3" t="s">
        <v>1535</v>
      </c>
      <c r="B438" s="15" t="s">
        <v>1</v>
      </c>
      <c r="C438" s="15" t="s">
        <v>1457</v>
      </c>
      <c r="D438" s="15" t="s">
        <v>9936</v>
      </c>
      <c r="E438" s="15" t="s">
        <v>1619</v>
      </c>
      <c r="F438" s="15"/>
      <c r="G438" s="15">
        <v>6</v>
      </c>
      <c r="H438" s="15">
        <v>800</v>
      </c>
      <c r="I438" s="15">
        <v>150</v>
      </c>
      <c r="J438" s="15">
        <v>1.1000000000000001</v>
      </c>
      <c r="K438" s="15">
        <v>10</v>
      </c>
      <c r="L438" s="15">
        <v>150</v>
      </c>
      <c r="M438" s="15" t="s">
        <v>9484</v>
      </c>
      <c r="N438" s="15" t="s">
        <v>3</v>
      </c>
    </row>
    <row r="439" spans="1:14" ht="14.5">
      <c r="A439" s="3" t="s">
        <v>1536</v>
      </c>
      <c r="B439" s="15" t="s">
        <v>1</v>
      </c>
      <c r="C439" s="15" t="s">
        <v>1457</v>
      </c>
      <c r="D439" s="15" t="s">
        <v>9936</v>
      </c>
      <c r="E439" s="15" t="s">
        <v>1619</v>
      </c>
      <c r="F439" s="15"/>
      <c r="G439" s="15">
        <v>6</v>
      </c>
      <c r="H439" s="15">
        <v>800</v>
      </c>
      <c r="I439" s="15">
        <v>150</v>
      </c>
      <c r="J439" s="15">
        <v>1.1000000000000001</v>
      </c>
      <c r="K439" s="15">
        <v>10</v>
      </c>
      <c r="L439" s="15">
        <v>150</v>
      </c>
      <c r="M439" s="15" t="s">
        <v>9484</v>
      </c>
      <c r="N439" s="15" t="s">
        <v>910</v>
      </c>
    </row>
    <row r="440" spans="1:14" ht="14.5">
      <c r="A440" s="3" t="s">
        <v>1537</v>
      </c>
      <c r="B440" s="15" t="s">
        <v>1</v>
      </c>
      <c r="C440" s="15" t="s">
        <v>1457</v>
      </c>
      <c r="D440" s="15" t="s">
        <v>9936</v>
      </c>
      <c r="E440" s="15" t="s">
        <v>1619</v>
      </c>
      <c r="F440" s="15"/>
      <c r="G440" s="15">
        <v>6</v>
      </c>
      <c r="H440" s="15">
        <v>1000</v>
      </c>
      <c r="I440" s="15">
        <v>150</v>
      </c>
      <c r="J440" s="15">
        <v>1.1000000000000001</v>
      </c>
      <c r="K440" s="15">
        <v>10</v>
      </c>
      <c r="L440" s="15">
        <v>150</v>
      </c>
      <c r="M440" s="15" t="s">
        <v>9484</v>
      </c>
      <c r="N440" s="15" t="s">
        <v>3</v>
      </c>
    </row>
    <row r="441" spans="1:14" ht="14.5">
      <c r="A441" s="3" t="s">
        <v>1538</v>
      </c>
      <c r="B441" s="15" t="s">
        <v>1</v>
      </c>
      <c r="C441" s="15" t="s">
        <v>1457</v>
      </c>
      <c r="D441" s="15" t="s">
        <v>9936</v>
      </c>
      <c r="E441" s="15" t="s">
        <v>1619</v>
      </c>
      <c r="F441" s="15"/>
      <c r="G441" s="15">
        <v>6</v>
      </c>
      <c r="H441" s="15">
        <v>1000</v>
      </c>
      <c r="I441" s="15">
        <v>150</v>
      </c>
      <c r="J441" s="15">
        <v>1.1000000000000001</v>
      </c>
      <c r="K441" s="15">
        <v>10</v>
      </c>
      <c r="L441" s="15">
        <v>150</v>
      </c>
      <c r="M441" s="15" t="s">
        <v>9484</v>
      </c>
      <c r="N441" s="15" t="s">
        <v>910</v>
      </c>
    </row>
    <row r="442" spans="1:14" ht="14.5">
      <c r="A442" s="3" t="s">
        <v>1539</v>
      </c>
      <c r="B442" s="15" t="s">
        <v>1</v>
      </c>
      <c r="C442" s="15" t="s">
        <v>1457</v>
      </c>
      <c r="D442" s="15" t="s">
        <v>9936</v>
      </c>
      <c r="E442" s="15" t="s">
        <v>1619</v>
      </c>
      <c r="F442" s="15"/>
      <c r="G442" s="15">
        <v>8</v>
      </c>
      <c r="H442" s="15">
        <v>50</v>
      </c>
      <c r="I442" s="15">
        <v>200</v>
      </c>
      <c r="J442" s="15">
        <v>1.1000000000000001</v>
      </c>
      <c r="K442" s="15">
        <v>10</v>
      </c>
      <c r="L442" s="15">
        <v>150</v>
      </c>
      <c r="M442" s="15" t="s">
        <v>9484</v>
      </c>
      <c r="N442" s="15" t="s">
        <v>3</v>
      </c>
    </row>
    <row r="443" spans="1:14" ht="14.5">
      <c r="A443" s="3" t="s">
        <v>1540</v>
      </c>
      <c r="B443" s="15" t="s">
        <v>1</v>
      </c>
      <c r="C443" s="15" t="s">
        <v>1457</v>
      </c>
      <c r="D443" s="15" t="s">
        <v>9936</v>
      </c>
      <c r="E443" s="15" t="s">
        <v>1619</v>
      </c>
      <c r="F443" s="15"/>
      <c r="G443" s="15">
        <v>8</v>
      </c>
      <c r="H443" s="15">
        <v>100</v>
      </c>
      <c r="I443" s="15">
        <v>200</v>
      </c>
      <c r="J443" s="15">
        <v>1.1000000000000001</v>
      </c>
      <c r="K443" s="15">
        <v>10</v>
      </c>
      <c r="L443" s="15">
        <v>150</v>
      </c>
      <c r="M443" s="15" t="s">
        <v>9484</v>
      </c>
      <c r="N443" s="15" t="s">
        <v>3</v>
      </c>
    </row>
    <row r="444" spans="1:14" ht="14.5">
      <c r="A444" s="3" t="s">
        <v>1541</v>
      </c>
      <c r="B444" s="15" t="s">
        <v>1</v>
      </c>
      <c r="C444" s="15" t="s">
        <v>1457</v>
      </c>
      <c r="D444" s="15" t="s">
        <v>9936</v>
      </c>
      <c r="E444" s="15" t="s">
        <v>1619</v>
      </c>
      <c r="F444" s="15"/>
      <c r="G444" s="15">
        <v>8</v>
      </c>
      <c r="H444" s="15">
        <v>200</v>
      </c>
      <c r="I444" s="15">
        <v>200</v>
      </c>
      <c r="J444" s="15">
        <v>1.1000000000000001</v>
      </c>
      <c r="K444" s="15">
        <v>10</v>
      </c>
      <c r="L444" s="15">
        <v>150</v>
      </c>
      <c r="M444" s="15" t="s">
        <v>9484</v>
      </c>
      <c r="N444" s="15" t="s">
        <v>3</v>
      </c>
    </row>
    <row r="445" spans="1:14" ht="14.5">
      <c r="A445" s="3" t="s">
        <v>1542</v>
      </c>
      <c r="B445" s="15" t="s">
        <v>1</v>
      </c>
      <c r="C445" s="15" t="s">
        <v>1457</v>
      </c>
      <c r="D445" s="15" t="s">
        <v>9936</v>
      </c>
      <c r="E445" s="15" t="s">
        <v>1619</v>
      </c>
      <c r="F445" s="15"/>
      <c r="G445" s="15">
        <v>8</v>
      </c>
      <c r="H445" s="15">
        <v>400</v>
      </c>
      <c r="I445" s="15">
        <v>200</v>
      </c>
      <c r="J445" s="15">
        <v>1.1000000000000001</v>
      </c>
      <c r="K445" s="15">
        <v>10</v>
      </c>
      <c r="L445" s="15">
        <v>150</v>
      </c>
      <c r="M445" s="15" t="s">
        <v>9484</v>
      </c>
      <c r="N445" s="15" t="s">
        <v>3</v>
      </c>
    </row>
    <row r="446" spans="1:14" ht="14.5">
      <c r="A446" s="3" t="s">
        <v>1543</v>
      </c>
      <c r="B446" s="15" t="s">
        <v>1</v>
      </c>
      <c r="C446" s="15" t="s">
        <v>1457</v>
      </c>
      <c r="D446" s="15" t="s">
        <v>9936</v>
      </c>
      <c r="E446" s="15" t="s">
        <v>1619</v>
      </c>
      <c r="F446" s="15"/>
      <c r="G446" s="15">
        <v>8</v>
      </c>
      <c r="H446" s="15">
        <v>600</v>
      </c>
      <c r="I446" s="15">
        <v>200</v>
      </c>
      <c r="J446" s="15">
        <v>1.1000000000000001</v>
      </c>
      <c r="K446" s="15">
        <v>10</v>
      </c>
      <c r="L446" s="15">
        <v>150</v>
      </c>
      <c r="M446" s="15" t="s">
        <v>9484</v>
      </c>
      <c r="N446" s="15" t="s">
        <v>3</v>
      </c>
    </row>
    <row r="447" spans="1:14" ht="14.5">
      <c r="A447" s="3" t="s">
        <v>1544</v>
      </c>
      <c r="B447" s="15" t="s">
        <v>1</v>
      </c>
      <c r="C447" s="15" t="s">
        <v>1457</v>
      </c>
      <c r="D447" s="15" t="s">
        <v>9936</v>
      </c>
      <c r="E447" s="15" t="s">
        <v>1619</v>
      </c>
      <c r="F447" s="15"/>
      <c r="G447" s="15">
        <v>8</v>
      </c>
      <c r="H447" s="15">
        <v>800</v>
      </c>
      <c r="I447" s="15">
        <v>200</v>
      </c>
      <c r="J447" s="15">
        <v>1.1000000000000001</v>
      </c>
      <c r="K447" s="15">
        <v>10</v>
      </c>
      <c r="L447" s="15">
        <v>150</v>
      </c>
      <c r="M447" s="15" t="s">
        <v>9484</v>
      </c>
      <c r="N447" s="15" t="s">
        <v>3</v>
      </c>
    </row>
    <row r="448" spans="1:14" ht="14.5">
      <c r="A448" s="3" t="s">
        <v>1545</v>
      </c>
      <c r="B448" s="15" t="s">
        <v>1</v>
      </c>
      <c r="C448" s="15" t="s">
        <v>1457</v>
      </c>
      <c r="D448" s="15" t="s">
        <v>9936</v>
      </c>
      <c r="E448" s="15" t="s">
        <v>1619</v>
      </c>
      <c r="F448" s="15"/>
      <c r="G448" s="15">
        <v>8</v>
      </c>
      <c r="H448" s="15">
        <v>1000</v>
      </c>
      <c r="I448" s="15">
        <v>200</v>
      </c>
      <c r="J448" s="15">
        <v>1.1000000000000001</v>
      </c>
      <c r="K448" s="15">
        <v>10</v>
      </c>
      <c r="L448" s="15">
        <v>150</v>
      </c>
      <c r="M448" s="15" t="s">
        <v>9484</v>
      </c>
      <c r="N448" s="15" t="s">
        <v>3</v>
      </c>
    </row>
    <row r="449" spans="1:14" ht="14.5">
      <c r="A449" s="3" t="s">
        <v>1546</v>
      </c>
      <c r="B449" s="15" t="s">
        <v>1</v>
      </c>
      <c r="C449" s="15" t="s">
        <v>1547</v>
      </c>
      <c r="D449" s="15" t="s">
        <v>9936</v>
      </c>
      <c r="E449" s="15" t="s">
        <v>1619</v>
      </c>
      <c r="F449" s="15"/>
      <c r="G449" s="15">
        <v>2</v>
      </c>
      <c r="H449" s="15">
        <v>1000</v>
      </c>
      <c r="I449" s="15">
        <v>62</v>
      </c>
      <c r="J449" s="15">
        <v>1.05</v>
      </c>
      <c r="K449" s="15">
        <v>10</v>
      </c>
      <c r="L449" s="15">
        <v>150</v>
      </c>
      <c r="M449" s="15" t="s">
        <v>9484</v>
      </c>
      <c r="N449" s="15" t="s">
        <v>910</v>
      </c>
    </row>
    <row r="450" spans="1:14" ht="14.5">
      <c r="A450" s="3" t="s">
        <v>1548</v>
      </c>
      <c r="B450" s="15" t="s">
        <v>1</v>
      </c>
      <c r="C450" s="15" t="s">
        <v>1547</v>
      </c>
      <c r="D450" s="15" t="s">
        <v>9936</v>
      </c>
      <c r="E450" s="15" t="s">
        <v>1619</v>
      </c>
      <c r="F450" s="15"/>
      <c r="G450" s="15">
        <v>2</v>
      </c>
      <c r="H450" s="15">
        <v>600</v>
      </c>
      <c r="I450" s="15">
        <v>62</v>
      </c>
      <c r="J450" s="15">
        <v>1.05</v>
      </c>
      <c r="K450" s="15">
        <v>10</v>
      </c>
      <c r="L450" s="15">
        <v>150</v>
      </c>
      <c r="M450" s="15" t="s">
        <v>9484</v>
      </c>
      <c r="N450" s="15" t="s">
        <v>910</v>
      </c>
    </row>
    <row r="451" spans="1:14" ht="14.5">
      <c r="A451" s="3" t="s">
        <v>1549</v>
      </c>
      <c r="B451" s="15" t="s">
        <v>1</v>
      </c>
      <c r="C451" s="15" t="s">
        <v>1547</v>
      </c>
      <c r="D451" s="15" t="s">
        <v>9936</v>
      </c>
      <c r="E451" s="15" t="s">
        <v>1619</v>
      </c>
      <c r="F451" s="15"/>
      <c r="G451" s="15">
        <v>2</v>
      </c>
      <c r="H451" s="15">
        <v>800</v>
      </c>
      <c r="I451" s="15">
        <v>62</v>
      </c>
      <c r="J451" s="15">
        <v>1.05</v>
      </c>
      <c r="K451" s="15">
        <v>10</v>
      </c>
      <c r="L451" s="15">
        <v>150</v>
      </c>
      <c r="M451" s="15" t="s">
        <v>9484</v>
      </c>
      <c r="N451" s="15" t="s">
        <v>910</v>
      </c>
    </row>
    <row r="452" spans="1:14" ht="14.5">
      <c r="A452" s="3" t="s">
        <v>1550</v>
      </c>
      <c r="B452" s="15" t="s">
        <v>1</v>
      </c>
      <c r="C452" s="15" t="s">
        <v>1547</v>
      </c>
      <c r="D452" s="15" t="s">
        <v>9936</v>
      </c>
      <c r="E452" s="15" t="s">
        <v>1619</v>
      </c>
      <c r="F452" s="15"/>
      <c r="G452" s="15">
        <v>3</v>
      </c>
      <c r="H452" s="15">
        <v>1000</v>
      </c>
      <c r="I452" s="15">
        <v>90</v>
      </c>
      <c r="J452" s="15">
        <v>1</v>
      </c>
      <c r="K452" s="15">
        <v>10</v>
      </c>
      <c r="L452" s="15">
        <v>150</v>
      </c>
      <c r="M452" s="15" t="s">
        <v>9484</v>
      </c>
      <c r="N452" s="15" t="s">
        <v>910</v>
      </c>
    </row>
    <row r="453" spans="1:14" ht="14.5">
      <c r="A453" s="3" t="s">
        <v>1551</v>
      </c>
      <c r="B453" s="15" t="s">
        <v>1</v>
      </c>
      <c r="C453" s="15" t="s">
        <v>1547</v>
      </c>
      <c r="D453" s="15" t="s">
        <v>9936</v>
      </c>
      <c r="E453" s="15" t="s">
        <v>1619</v>
      </c>
      <c r="F453" s="15"/>
      <c r="G453" s="15">
        <v>3</v>
      </c>
      <c r="H453" s="15">
        <v>600</v>
      </c>
      <c r="I453" s="15">
        <v>90</v>
      </c>
      <c r="J453" s="15">
        <v>1</v>
      </c>
      <c r="K453" s="15">
        <v>10</v>
      </c>
      <c r="L453" s="15">
        <v>150</v>
      </c>
      <c r="M453" s="15" t="s">
        <v>9484</v>
      </c>
      <c r="N453" s="15" t="s">
        <v>910</v>
      </c>
    </row>
    <row r="454" spans="1:14" ht="14.5">
      <c r="A454" s="3" t="s">
        <v>1552</v>
      </c>
      <c r="B454" s="15" t="s">
        <v>1</v>
      </c>
      <c r="C454" s="15" t="s">
        <v>1547</v>
      </c>
      <c r="D454" s="15" t="s">
        <v>9936</v>
      </c>
      <c r="E454" s="15" t="s">
        <v>1619</v>
      </c>
      <c r="F454" s="15"/>
      <c r="G454" s="15">
        <v>3</v>
      </c>
      <c r="H454" s="15">
        <v>800</v>
      </c>
      <c r="I454" s="15">
        <v>90</v>
      </c>
      <c r="J454" s="15">
        <v>1</v>
      </c>
      <c r="K454" s="15">
        <v>10</v>
      </c>
      <c r="L454" s="15">
        <v>150</v>
      </c>
      <c r="M454" s="15" t="s">
        <v>9484</v>
      </c>
      <c r="N454" s="15" t="s">
        <v>910</v>
      </c>
    </row>
    <row r="455" spans="1:14" ht="14.5">
      <c r="A455" s="3" t="s">
        <v>1553</v>
      </c>
      <c r="B455" s="15" t="s">
        <v>1</v>
      </c>
      <c r="C455" s="15" t="s">
        <v>1547</v>
      </c>
      <c r="D455" s="15" t="s">
        <v>9936</v>
      </c>
      <c r="E455" s="15" t="s">
        <v>1619</v>
      </c>
      <c r="F455" s="15"/>
      <c r="G455" s="15">
        <v>4</v>
      </c>
      <c r="H455" s="15">
        <v>1000</v>
      </c>
      <c r="I455" s="15">
        <v>135</v>
      </c>
      <c r="J455" s="15">
        <v>1</v>
      </c>
      <c r="K455" s="15">
        <v>10</v>
      </c>
      <c r="L455" s="15">
        <v>150</v>
      </c>
      <c r="M455" s="15" t="s">
        <v>9484</v>
      </c>
      <c r="N455" s="15" t="s">
        <v>910</v>
      </c>
    </row>
    <row r="456" spans="1:14" ht="14.5">
      <c r="A456" s="3" t="s">
        <v>1554</v>
      </c>
      <c r="B456" s="15" t="s">
        <v>1</v>
      </c>
      <c r="C456" s="15" t="s">
        <v>1547</v>
      </c>
      <c r="D456" s="15" t="s">
        <v>9936</v>
      </c>
      <c r="E456" s="15" t="s">
        <v>1619</v>
      </c>
      <c r="F456" s="15"/>
      <c r="G456" s="15">
        <v>4</v>
      </c>
      <c r="H456" s="15">
        <v>600</v>
      </c>
      <c r="I456" s="15">
        <v>135</v>
      </c>
      <c r="J456" s="15">
        <v>1</v>
      </c>
      <c r="K456" s="15">
        <v>10</v>
      </c>
      <c r="L456" s="15">
        <v>150</v>
      </c>
      <c r="M456" s="15" t="s">
        <v>9484</v>
      </c>
      <c r="N456" s="15" t="s">
        <v>910</v>
      </c>
    </row>
    <row r="457" spans="1:14" ht="14.5">
      <c r="A457" s="3" t="s">
        <v>1555</v>
      </c>
      <c r="B457" s="15" t="s">
        <v>1</v>
      </c>
      <c r="C457" s="15" t="s">
        <v>1547</v>
      </c>
      <c r="D457" s="15" t="s">
        <v>9936</v>
      </c>
      <c r="E457" s="15" t="s">
        <v>1619</v>
      </c>
      <c r="F457" s="15"/>
      <c r="G457" s="15">
        <v>4</v>
      </c>
      <c r="H457" s="15">
        <v>800</v>
      </c>
      <c r="I457" s="15">
        <v>135</v>
      </c>
      <c r="J457" s="15">
        <v>1</v>
      </c>
      <c r="K457" s="15">
        <v>10</v>
      </c>
      <c r="L457" s="15">
        <v>150</v>
      </c>
      <c r="M457" s="15" t="s">
        <v>9484</v>
      </c>
      <c r="N457" s="15" t="s">
        <v>910</v>
      </c>
    </row>
    <row r="458" spans="1:14" ht="14.5">
      <c r="A458" s="3" t="s">
        <v>1556</v>
      </c>
      <c r="B458" s="15" t="s">
        <v>1</v>
      </c>
      <c r="C458" s="15" t="s">
        <v>1547</v>
      </c>
      <c r="D458" s="15" t="s">
        <v>9936</v>
      </c>
      <c r="E458" s="15" t="s">
        <v>1619</v>
      </c>
      <c r="F458" s="15"/>
      <c r="G458" s="15">
        <v>8</v>
      </c>
      <c r="H458" s="15">
        <v>1000</v>
      </c>
      <c r="I458" s="15">
        <v>170</v>
      </c>
      <c r="J458" s="15">
        <v>1.2</v>
      </c>
      <c r="K458" s="15">
        <v>10</v>
      </c>
      <c r="L458" s="15">
        <v>150</v>
      </c>
      <c r="M458" s="15" t="s">
        <v>9484</v>
      </c>
      <c r="N458" s="15" t="s">
        <v>910</v>
      </c>
    </row>
    <row r="459" spans="1:14" ht="14.5">
      <c r="A459" s="3" t="s">
        <v>1557</v>
      </c>
      <c r="B459" s="15" t="s">
        <v>1</v>
      </c>
      <c r="C459" s="15" t="s">
        <v>1547</v>
      </c>
      <c r="D459" s="15" t="s">
        <v>9936</v>
      </c>
      <c r="E459" s="15" t="s">
        <v>1619</v>
      </c>
      <c r="F459" s="15"/>
      <c r="G459" s="15">
        <v>8</v>
      </c>
      <c r="H459" s="15">
        <v>600</v>
      </c>
      <c r="I459" s="15">
        <v>170</v>
      </c>
      <c r="J459" s="15">
        <v>1.2</v>
      </c>
      <c r="K459" s="15">
        <v>10</v>
      </c>
      <c r="L459" s="15">
        <v>150</v>
      </c>
      <c r="M459" s="15" t="s">
        <v>9484</v>
      </c>
      <c r="N459" s="15" t="s">
        <v>910</v>
      </c>
    </row>
    <row r="460" spans="1:14" ht="14.5">
      <c r="A460" s="3" t="s">
        <v>1558</v>
      </c>
      <c r="B460" s="15" t="s">
        <v>1</v>
      </c>
      <c r="C460" s="15" t="s">
        <v>1547</v>
      </c>
      <c r="D460" s="15" t="s">
        <v>9936</v>
      </c>
      <c r="E460" s="15" t="s">
        <v>1619</v>
      </c>
      <c r="F460" s="15"/>
      <c r="G460" s="15">
        <v>8</v>
      </c>
      <c r="H460" s="15">
        <v>800</v>
      </c>
      <c r="I460" s="15">
        <v>170</v>
      </c>
      <c r="J460" s="15">
        <v>1.2</v>
      </c>
      <c r="K460" s="15">
        <v>10</v>
      </c>
      <c r="L460" s="15">
        <v>150</v>
      </c>
      <c r="M460" s="15" t="s">
        <v>9484</v>
      </c>
      <c r="N460" s="15" t="s">
        <v>910</v>
      </c>
    </row>
    <row r="461" spans="1:14" ht="14.5">
      <c r="A461" s="3" t="s">
        <v>1559</v>
      </c>
      <c r="B461" s="15" t="s">
        <v>1</v>
      </c>
      <c r="C461" s="15" t="s">
        <v>1560</v>
      </c>
      <c r="D461" s="15" t="s">
        <v>9936</v>
      </c>
      <c r="E461" s="15" t="s">
        <v>1619</v>
      </c>
      <c r="F461" s="15"/>
      <c r="G461" s="15">
        <v>2.2000000000000002</v>
      </c>
      <c r="H461" s="15">
        <v>400</v>
      </c>
      <c r="I461" s="15">
        <v>90</v>
      </c>
      <c r="J461" s="15">
        <v>0.97</v>
      </c>
      <c r="K461" s="15">
        <v>5</v>
      </c>
      <c r="L461" s="15">
        <v>150</v>
      </c>
      <c r="M461" s="15">
        <v>1</v>
      </c>
      <c r="N461" s="15" t="s">
        <v>910</v>
      </c>
    </row>
    <row r="462" spans="1:14" ht="14.5">
      <c r="A462" s="3" t="s">
        <v>1561</v>
      </c>
      <c r="B462" s="15" t="s">
        <v>1</v>
      </c>
      <c r="C462" s="15" t="s">
        <v>1560</v>
      </c>
      <c r="D462" s="15" t="s">
        <v>9936</v>
      </c>
      <c r="E462" s="15" t="s">
        <v>1619</v>
      </c>
      <c r="F462" s="15"/>
      <c r="G462" s="15">
        <v>2.2000000000000002</v>
      </c>
      <c r="H462" s="15">
        <v>600</v>
      </c>
      <c r="I462" s="15">
        <v>90</v>
      </c>
      <c r="J462" s="15">
        <v>0.97</v>
      </c>
      <c r="K462" s="15">
        <v>5</v>
      </c>
      <c r="L462" s="15">
        <v>150</v>
      </c>
      <c r="M462" s="15">
        <v>1</v>
      </c>
      <c r="N462" s="15" t="s">
        <v>910</v>
      </c>
    </row>
    <row r="463" spans="1:14" ht="14.5">
      <c r="A463" s="3" t="s">
        <v>1562</v>
      </c>
      <c r="B463" s="15" t="s">
        <v>1</v>
      </c>
      <c r="C463" s="15" t="s">
        <v>1560</v>
      </c>
      <c r="D463" s="15" t="s">
        <v>9936</v>
      </c>
      <c r="E463" s="15" t="s">
        <v>1619</v>
      </c>
      <c r="F463" s="15"/>
      <c r="G463" s="15">
        <v>2.2000000000000002</v>
      </c>
      <c r="H463" s="15">
        <v>800</v>
      </c>
      <c r="I463" s="15">
        <v>90</v>
      </c>
      <c r="J463" s="15">
        <v>0.97</v>
      </c>
      <c r="K463" s="15">
        <v>5</v>
      </c>
      <c r="L463" s="15">
        <v>150</v>
      </c>
      <c r="M463" s="15">
        <v>1</v>
      </c>
      <c r="N463" s="15" t="s">
        <v>910</v>
      </c>
    </row>
    <row r="464" spans="1:14" ht="14.5">
      <c r="A464" s="3" t="s">
        <v>1563</v>
      </c>
      <c r="B464" s="15" t="s">
        <v>1</v>
      </c>
      <c r="C464" s="15" t="s">
        <v>1560</v>
      </c>
      <c r="D464" s="15" t="s">
        <v>9936</v>
      </c>
      <c r="E464" s="15" t="s">
        <v>1619</v>
      </c>
      <c r="F464" s="15"/>
      <c r="G464" s="15">
        <v>2.2000000000000002</v>
      </c>
      <c r="H464" s="15">
        <v>1000</v>
      </c>
      <c r="I464" s="15">
        <v>90</v>
      </c>
      <c r="J464" s="15">
        <v>0.97</v>
      </c>
      <c r="K464" s="15">
        <v>5</v>
      </c>
      <c r="L464" s="15">
        <v>150</v>
      </c>
      <c r="M464" s="15">
        <v>1</v>
      </c>
      <c r="N464" s="15" t="s">
        <v>910</v>
      </c>
    </row>
    <row r="465" spans="1:14" ht="14.5">
      <c r="A465" s="3" t="s">
        <v>1564</v>
      </c>
      <c r="B465" s="15" t="s">
        <v>1</v>
      </c>
      <c r="C465" s="15" t="s">
        <v>1560</v>
      </c>
      <c r="D465" s="15" t="s">
        <v>9936</v>
      </c>
      <c r="E465" s="15" t="s">
        <v>1619</v>
      </c>
      <c r="F465" s="15"/>
      <c r="G465" s="15">
        <v>3</v>
      </c>
      <c r="H465" s="15">
        <v>400</v>
      </c>
      <c r="I465" s="15">
        <v>110</v>
      </c>
      <c r="J465" s="15">
        <v>1.1000000000000001</v>
      </c>
      <c r="K465" s="15">
        <v>5</v>
      </c>
      <c r="L465" s="15">
        <v>150</v>
      </c>
      <c r="M465" s="15">
        <v>1</v>
      </c>
      <c r="N465" s="15" t="s">
        <v>910</v>
      </c>
    </row>
    <row r="466" spans="1:14" ht="14.5">
      <c r="A466" s="3" t="s">
        <v>1565</v>
      </c>
      <c r="B466" s="15" t="s">
        <v>1</v>
      </c>
      <c r="C466" s="15" t="s">
        <v>1560</v>
      </c>
      <c r="D466" s="15" t="s">
        <v>9936</v>
      </c>
      <c r="E466" s="15" t="s">
        <v>1619</v>
      </c>
      <c r="F466" s="15"/>
      <c r="G466" s="15">
        <v>3</v>
      </c>
      <c r="H466" s="15">
        <v>600</v>
      </c>
      <c r="I466" s="15">
        <v>110</v>
      </c>
      <c r="J466" s="15">
        <v>1.1000000000000001</v>
      </c>
      <c r="K466" s="15">
        <v>5</v>
      </c>
      <c r="L466" s="15">
        <v>150</v>
      </c>
      <c r="M466" s="15">
        <v>1</v>
      </c>
      <c r="N466" s="15" t="s">
        <v>910</v>
      </c>
    </row>
    <row r="467" spans="1:14" ht="14.5">
      <c r="A467" s="3" t="s">
        <v>1566</v>
      </c>
      <c r="B467" s="15" t="s">
        <v>1</v>
      </c>
      <c r="C467" s="15" t="s">
        <v>1560</v>
      </c>
      <c r="D467" s="15" t="s">
        <v>9936</v>
      </c>
      <c r="E467" s="15" t="s">
        <v>1619</v>
      </c>
      <c r="F467" s="15"/>
      <c r="G467" s="15">
        <v>3</v>
      </c>
      <c r="H467" s="15">
        <v>800</v>
      </c>
      <c r="I467" s="15">
        <v>110</v>
      </c>
      <c r="J467" s="15">
        <v>1.1000000000000001</v>
      </c>
      <c r="K467" s="15">
        <v>5</v>
      </c>
      <c r="L467" s="15">
        <v>150</v>
      </c>
      <c r="M467" s="15">
        <v>1</v>
      </c>
      <c r="N467" s="15" t="s">
        <v>910</v>
      </c>
    </row>
    <row r="468" spans="1:14" ht="14.5">
      <c r="A468" s="3" t="s">
        <v>1567</v>
      </c>
      <c r="B468" s="15" t="s">
        <v>1</v>
      </c>
      <c r="C468" s="15" t="s">
        <v>1560</v>
      </c>
      <c r="D468" s="15" t="s">
        <v>9936</v>
      </c>
      <c r="E468" s="15" t="s">
        <v>1619</v>
      </c>
      <c r="F468" s="15"/>
      <c r="G468" s="15">
        <v>3</v>
      </c>
      <c r="H468" s="15">
        <v>1000</v>
      </c>
      <c r="I468" s="15">
        <v>110</v>
      </c>
      <c r="J468" s="15">
        <v>1.1000000000000001</v>
      </c>
      <c r="K468" s="15">
        <v>5</v>
      </c>
      <c r="L468" s="15">
        <v>150</v>
      </c>
      <c r="M468" s="15">
        <v>1</v>
      </c>
      <c r="N468" s="15" t="s">
        <v>910</v>
      </c>
    </row>
    <row r="469" spans="1:14" ht="14.5">
      <c r="A469" s="3" t="s">
        <v>9881</v>
      </c>
      <c r="B469" s="15" t="s">
        <v>1</v>
      </c>
      <c r="C469" s="15" t="s">
        <v>1457</v>
      </c>
      <c r="D469" s="15" t="s">
        <v>9936</v>
      </c>
      <c r="E469" s="15" t="s">
        <v>1619</v>
      </c>
      <c r="F469" s="15"/>
      <c r="G469" s="15">
        <v>15</v>
      </c>
      <c r="H469" s="15">
        <v>600</v>
      </c>
      <c r="I469" s="15">
        <v>250</v>
      </c>
      <c r="J469" s="15">
        <v>1</v>
      </c>
      <c r="K469" s="15">
        <v>5</v>
      </c>
      <c r="L469" s="15">
        <v>150</v>
      </c>
      <c r="M469" s="15" t="s">
        <v>9484</v>
      </c>
      <c r="N469" s="15" t="s">
        <v>910</v>
      </c>
    </row>
    <row r="470" spans="1:14" ht="14.5">
      <c r="A470" s="3" t="s">
        <v>9882</v>
      </c>
      <c r="B470" s="15" t="s">
        <v>1</v>
      </c>
      <c r="C470" s="15" t="s">
        <v>1457</v>
      </c>
      <c r="D470" s="15" t="s">
        <v>9936</v>
      </c>
      <c r="E470" s="15" t="s">
        <v>1619</v>
      </c>
      <c r="F470" s="15"/>
      <c r="G470" s="15">
        <v>15</v>
      </c>
      <c r="H470" s="15">
        <v>800</v>
      </c>
      <c r="I470" s="15">
        <v>250</v>
      </c>
      <c r="J470" s="15">
        <v>1</v>
      </c>
      <c r="K470" s="15">
        <v>5</v>
      </c>
      <c r="L470" s="15">
        <v>150</v>
      </c>
      <c r="M470" s="15" t="s">
        <v>9484</v>
      </c>
      <c r="N470" s="15" t="s">
        <v>910</v>
      </c>
    </row>
    <row r="471" spans="1:14" ht="14.5">
      <c r="A471" s="3" t="s">
        <v>9883</v>
      </c>
      <c r="B471" s="15" t="s">
        <v>1</v>
      </c>
      <c r="C471" s="15" t="s">
        <v>1457</v>
      </c>
      <c r="D471" s="15" t="s">
        <v>9936</v>
      </c>
      <c r="E471" s="15" t="s">
        <v>1619</v>
      </c>
      <c r="F471" s="15"/>
      <c r="G471" s="15">
        <v>15</v>
      </c>
      <c r="H471" s="15">
        <v>1000</v>
      </c>
      <c r="I471" s="15">
        <v>250</v>
      </c>
      <c r="J471" s="15">
        <v>1</v>
      </c>
      <c r="K471" s="15">
        <v>5</v>
      </c>
      <c r="L471" s="15">
        <v>150</v>
      </c>
      <c r="M471" s="15" t="s">
        <v>9484</v>
      </c>
      <c r="N471" s="15" t="s">
        <v>910</v>
      </c>
    </row>
    <row r="472" spans="1:14" ht="14.5">
      <c r="A472" s="3" t="s">
        <v>9884</v>
      </c>
      <c r="B472" s="15" t="s">
        <v>1</v>
      </c>
      <c r="C472" s="15" t="s">
        <v>1457</v>
      </c>
      <c r="D472" s="15" t="s">
        <v>9936</v>
      </c>
      <c r="E472" s="15" t="s">
        <v>1619</v>
      </c>
      <c r="F472" s="15"/>
      <c r="G472" s="15">
        <v>25</v>
      </c>
      <c r="H472" s="15">
        <v>600</v>
      </c>
      <c r="I472" s="15">
        <v>320</v>
      </c>
      <c r="J472" s="15">
        <v>1</v>
      </c>
      <c r="K472" s="15">
        <v>5</v>
      </c>
      <c r="L472" s="15">
        <v>150</v>
      </c>
      <c r="M472" s="15" t="s">
        <v>9484</v>
      </c>
      <c r="N472" s="15" t="s">
        <v>910</v>
      </c>
    </row>
    <row r="473" spans="1:14" ht="14.5">
      <c r="A473" s="3" t="s">
        <v>9885</v>
      </c>
      <c r="B473" s="15" t="s">
        <v>1</v>
      </c>
      <c r="C473" s="15" t="s">
        <v>1457</v>
      </c>
      <c r="D473" s="15" t="s">
        <v>9936</v>
      </c>
      <c r="E473" s="15" t="s">
        <v>1619</v>
      </c>
      <c r="F473" s="15"/>
      <c r="G473" s="15">
        <v>25</v>
      </c>
      <c r="H473" s="15">
        <v>800</v>
      </c>
      <c r="I473" s="15">
        <v>320</v>
      </c>
      <c r="J473" s="15">
        <v>1</v>
      </c>
      <c r="K473" s="15">
        <v>5</v>
      </c>
      <c r="L473" s="15">
        <v>150</v>
      </c>
      <c r="M473" s="15" t="s">
        <v>9484</v>
      </c>
      <c r="N473" s="15" t="s">
        <v>910</v>
      </c>
    </row>
    <row r="474" spans="1:14" ht="14.5">
      <c r="A474" s="3" t="s">
        <v>9886</v>
      </c>
      <c r="B474" s="15" t="s">
        <v>1</v>
      </c>
      <c r="C474" s="15" t="s">
        <v>1457</v>
      </c>
      <c r="D474" s="15" t="s">
        <v>9936</v>
      </c>
      <c r="E474" s="15" t="s">
        <v>1619</v>
      </c>
      <c r="F474" s="15"/>
      <c r="G474" s="15">
        <v>25</v>
      </c>
      <c r="H474" s="15">
        <v>1000</v>
      </c>
      <c r="I474" s="15">
        <v>320</v>
      </c>
      <c r="J474" s="15">
        <v>1</v>
      </c>
      <c r="K474" s="15">
        <v>5</v>
      </c>
      <c r="L474" s="15">
        <v>150</v>
      </c>
      <c r="M474" s="15" t="s">
        <v>9484</v>
      </c>
      <c r="N474" s="15" t="s">
        <v>910</v>
      </c>
    </row>
    <row r="475" spans="1:14" ht="14.5">
      <c r="A475" s="3" t="s">
        <v>9887</v>
      </c>
      <c r="B475" s="15" t="s">
        <v>1</v>
      </c>
      <c r="C475" s="15" t="s">
        <v>1457</v>
      </c>
      <c r="D475" s="15" t="s">
        <v>9936</v>
      </c>
      <c r="E475" s="15" t="s">
        <v>1619</v>
      </c>
      <c r="F475" s="15"/>
      <c r="G475" s="15">
        <v>35</v>
      </c>
      <c r="H475" s="15">
        <v>600</v>
      </c>
      <c r="I475" s="15">
        <v>400</v>
      </c>
      <c r="J475" s="15">
        <v>1.05</v>
      </c>
      <c r="K475" s="15">
        <v>5</v>
      </c>
      <c r="L475" s="15">
        <v>150</v>
      </c>
      <c r="M475" s="15" t="s">
        <v>9484</v>
      </c>
      <c r="N475" s="15" t="s">
        <v>910</v>
      </c>
    </row>
    <row r="476" spans="1:14" ht="14.5">
      <c r="A476" s="3" t="s">
        <v>9888</v>
      </c>
      <c r="B476" s="15" t="s">
        <v>1</v>
      </c>
      <c r="C476" s="15" t="s">
        <v>1457</v>
      </c>
      <c r="D476" s="15" t="s">
        <v>9936</v>
      </c>
      <c r="E476" s="15" t="s">
        <v>1619</v>
      </c>
      <c r="F476" s="15"/>
      <c r="G476" s="15">
        <v>35</v>
      </c>
      <c r="H476" s="15">
        <v>800</v>
      </c>
      <c r="I476" s="15">
        <v>400</v>
      </c>
      <c r="J476" s="15">
        <v>1.05</v>
      </c>
      <c r="K476" s="15">
        <v>5</v>
      </c>
      <c r="L476" s="15">
        <v>150</v>
      </c>
      <c r="M476" s="15" t="s">
        <v>9484</v>
      </c>
      <c r="N476" s="15" t="s">
        <v>910</v>
      </c>
    </row>
    <row r="477" spans="1:14" ht="14.5">
      <c r="A477" s="3" t="s">
        <v>9889</v>
      </c>
      <c r="B477" s="15" t="s">
        <v>1</v>
      </c>
      <c r="C477" s="15" t="s">
        <v>1457</v>
      </c>
      <c r="D477" s="15" t="s">
        <v>9936</v>
      </c>
      <c r="E477" s="15" t="s">
        <v>1619</v>
      </c>
      <c r="F477" s="15"/>
      <c r="G477" s="15">
        <v>35</v>
      </c>
      <c r="H477" s="15">
        <v>1000</v>
      </c>
      <c r="I477" s="15">
        <v>400</v>
      </c>
      <c r="J477" s="15">
        <v>1.05</v>
      </c>
      <c r="K477" s="15">
        <v>5</v>
      </c>
      <c r="L477" s="15">
        <v>150</v>
      </c>
      <c r="M477" s="15" t="s">
        <v>9484</v>
      </c>
      <c r="N477" s="15" t="s">
        <v>910</v>
      </c>
    </row>
    <row r="478" spans="1:14" ht="14.5">
      <c r="A478" s="3" t="s">
        <v>9890</v>
      </c>
      <c r="B478" s="15" t="s">
        <v>1</v>
      </c>
      <c r="C478" s="15" t="s">
        <v>1457</v>
      </c>
      <c r="D478" s="15" t="s">
        <v>9936</v>
      </c>
      <c r="E478" s="15" t="s">
        <v>1619</v>
      </c>
      <c r="F478" s="15"/>
      <c r="G478" s="15">
        <v>50</v>
      </c>
      <c r="H478" s="15">
        <v>600</v>
      </c>
      <c r="I478" s="15">
        <v>500</v>
      </c>
      <c r="J478" s="15">
        <v>1.05</v>
      </c>
      <c r="K478" s="15">
        <v>5</v>
      </c>
      <c r="L478" s="15">
        <v>150</v>
      </c>
      <c r="M478" s="15" t="s">
        <v>9484</v>
      </c>
      <c r="N478" s="15" t="s">
        <v>910</v>
      </c>
    </row>
    <row r="479" spans="1:14" ht="14.5">
      <c r="A479" s="3" t="s">
        <v>9891</v>
      </c>
      <c r="B479" s="15" t="s">
        <v>1</v>
      </c>
      <c r="C479" s="15" t="s">
        <v>1457</v>
      </c>
      <c r="D479" s="15" t="s">
        <v>9936</v>
      </c>
      <c r="E479" s="15" t="s">
        <v>1619</v>
      </c>
      <c r="F479" s="15"/>
      <c r="G479" s="15">
        <v>50</v>
      </c>
      <c r="H479" s="15">
        <v>800</v>
      </c>
      <c r="I479" s="15">
        <v>500</v>
      </c>
      <c r="J479" s="15">
        <v>1.05</v>
      </c>
      <c r="K479" s="15">
        <v>5</v>
      </c>
      <c r="L479" s="15">
        <v>150</v>
      </c>
      <c r="M479" s="15" t="s">
        <v>9484</v>
      </c>
      <c r="N479" s="15" t="s">
        <v>910</v>
      </c>
    </row>
    <row r="480" spans="1:14" ht="14.5">
      <c r="A480" s="3" t="s">
        <v>9892</v>
      </c>
      <c r="B480" s="15" t="s">
        <v>1</v>
      </c>
      <c r="C480" s="15" t="s">
        <v>1457</v>
      </c>
      <c r="D480" s="15" t="s">
        <v>9936</v>
      </c>
      <c r="E480" s="15" t="s">
        <v>1619</v>
      </c>
      <c r="F480" s="15"/>
      <c r="G480" s="15">
        <v>50</v>
      </c>
      <c r="H480" s="15">
        <v>1000</v>
      </c>
      <c r="I480" s="15">
        <v>500</v>
      </c>
      <c r="J480" s="15">
        <v>1.05</v>
      </c>
      <c r="K480" s="15">
        <v>5</v>
      </c>
      <c r="L480" s="15">
        <v>150</v>
      </c>
      <c r="M480" s="15" t="s">
        <v>9484</v>
      </c>
      <c r="N480" s="15" t="s">
        <v>910</v>
      </c>
    </row>
    <row r="481" spans="1:14" ht="14.5">
      <c r="A481" s="3" t="s">
        <v>9893</v>
      </c>
      <c r="B481" s="15" t="s">
        <v>1</v>
      </c>
      <c r="C481" s="15" t="s">
        <v>1315</v>
      </c>
      <c r="D481" s="15" t="s">
        <v>9936</v>
      </c>
      <c r="E481" s="15" t="s">
        <v>1619</v>
      </c>
      <c r="F481" s="15"/>
      <c r="G481" s="15">
        <v>10</v>
      </c>
      <c r="H481" s="15">
        <v>600</v>
      </c>
      <c r="I481" s="15">
        <v>175</v>
      </c>
      <c r="J481" s="15">
        <v>1</v>
      </c>
      <c r="K481" s="15">
        <v>5</v>
      </c>
      <c r="L481" s="15">
        <v>150</v>
      </c>
      <c r="M481" s="15" t="s">
        <v>9484</v>
      </c>
      <c r="N481" s="15" t="s">
        <v>910</v>
      </c>
    </row>
    <row r="482" spans="1:14" ht="14.5">
      <c r="A482" s="3" t="s">
        <v>9894</v>
      </c>
      <c r="B482" s="15" t="s">
        <v>1</v>
      </c>
      <c r="C482" s="15" t="s">
        <v>1315</v>
      </c>
      <c r="D482" s="15" t="s">
        <v>9936</v>
      </c>
      <c r="E482" s="15" t="s">
        <v>1619</v>
      </c>
      <c r="F482" s="15"/>
      <c r="G482" s="15">
        <v>10</v>
      </c>
      <c r="H482" s="15">
        <v>800</v>
      </c>
      <c r="I482" s="15">
        <v>175</v>
      </c>
      <c r="J482" s="15">
        <v>1</v>
      </c>
      <c r="K482" s="15">
        <v>5</v>
      </c>
      <c r="L482" s="15">
        <v>150</v>
      </c>
      <c r="M482" s="15" t="s">
        <v>9484</v>
      </c>
      <c r="N482" s="15" t="s">
        <v>910</v>
      </c>
    </row>
    <row r="483" spans="1:14" ht="14.5">
      <c r="A483" s="3" t="s">
        <v>9895</v>
      </c>
      <c r="B483" s="15" t="s">
        <v>1</v>
      </c>
      <c r="C483" s="15" t="s">
        <v>1315</v>
      </c>
      <c r="D483" s="15" t="s">
        <v>9936</v>
      </c>
      <c r="E483" s="15" t="s">
        <v>1619</v>
      </c>
      <c r="F483" s="15"/>
      <c r="G483" s="15">
        <v>10</v>
      </c>
      <c r="H483" s="15">
        <v>1000</v>
      </c>
      <c r="I483" s="15">
        <v>175</v>
      </c>
      <c r="J483" s="15">
        <v>1</v>
      </c>
      <c r="K483" s="15">
        <v>5</v>
      </c>
      <c r="L483" s="15">
        <v>150</v>
      </c>
      <c r="M483" s="15" t="s">
        <v>9484</v>
      </c>
      <c r="N483" s="15" t="s">
        <v>910</v>
      </c>
    </row>
    <row r="484" spans="1:14" ht="14.5">
      <c r="A484" s="3" t="s">
        <v>9896</v>
      </c>
      <c r="B484" s="15" t="s">
        <v>1</v>
      </c>
      <c r="C484" s="15" t="s">
        <v>1315</v>
      </c>
      <c r="D484" s="15" t="s">
        <v>9936</v>
      </c>
      <c r="E484" s="15" t="s">
        <v>1619</v>
      </c>
      <c r="F484" s="15"/>
      <c r="G484" s="15">
        <v>10</v>
      </c>
      <c r="H484" s="15">
        <v>600</v>
      </c>
      <c r="I484" s="15">
        <v>200</v>
      </c>
      <c r="J484" s="15">
        <v>1</v>
      </c>
      <c r="K484" s="15">
        <v>5</v>
      </c>
      <c r="L484" s="15">
        <v>150</v>
      </c>
      <c r="M484" s="15" t="s">
        <v>9484</v>
      </c>
      <c r="N484" s="15" t="s">
        <v>910</v>
      </c>
    </row>
    <row r="485" spans="1:14" ht="14.5">
      <c r="A485" s="3" t="s">
        <v>9897</v>
      </c>
      <c r="B485" s="15" t="s">
        <v>1</v>
      </c>
      <c r="C485" s="15" t="s">
        <v>1315</v>
      </c>
      <c r="D485" s="15" t="s">
        <v>9936</v>
      </c>
      <c r="E485" s="15" t="s">
        <v>1619</v>
      </c>
      <c r="F485" s="15"/>
      <c r="G485" s="15">
        <v>10</v>
      </c>
      <c r="H485" s="15">
        <v>800</v>
      </c>
      <c r="I485" s="15">
        <v>200</v>
      </c>
      <c r="J485" s="15">
        <v>1</v>
      </c>
      <c r="K485" s="15">
        <v>5</v>
      </c>
      <c r="L485" s="15">
        <v>150</v>
      </c>
      <c r="M485" s="15" t="s">
        <v>9484</v>
      </c>
      <c r="N485" s="15" t="s">
        <v>910</v>
      </c>
    </row>
    <row r="486" spans="1:14" ht="14.5">
      <c r="A486" s="3" t="s">
        <v>9898</v>
      </c>
      <c r="B486" s="15" t="s">
        <v>1</v>
      </c>
      <c r="C486" s="15" t="s">
        <v>1315</v>
      </c>
      <c r="D486" s="15" t="s">
        <v>9936</v>
      </c>
      <c r="E486" s="15" t="s">
        <v>1619</v>
      </c>
      <c r="F486" s="15"/>
      <c r="G486" s="15">
        <v>10</v>
      </c>
      <c r="H486" s="15">
        <v>1000</v>
      </c>
      <c r="I486" s="15">
        <v>200</v>
      </c>
      <c r="J486" s="15">
        <v>1</v>
      </c>
      <c r="K486" s="15">
        <v>5</v>
      </c>
      <c r="L486" s="15">
        <v>150</v>
      </c>
      <c r="M486" s="15" t="s">
        <v>9484</v>
      </c>
      <c r="N486" s="15" t="s">
        <v>910</v>
      </c>
    </row>
    <row r="487" spans="1:14" ht="14.5">
      <c r="A487" s="3" t="s">
        <v>9899</v>
      </c>
      <c r="B487" s="15" t="s">
        <v>1</v>
      </c>
      <c r="C487" s="15" t="s">
        <v>1315</v>
      </c>
      <c r="D487" s="15" t="s">
        <v>9936</v>
      </c>
      <c r="E487" s="15" t="s">
        <v>1619</v>
      </c>
      <c r="F487" s="15"/>
      <c r="G487" s="15">
        <v>15</v>
      </c>
      <c r="H487" s="15">
        <v>600</v>
      </c>
      <c r="I487" s="15">
        <v>200</v>
      </c>
      <c r="J487" s="15">
        <v>1</v>
      </c>
      <c r="K487" s="15">
        <v>5</v>
      </c>
      <c r="L487" s="15">
        <v>150</v>
      </c>
      <c r="M487" s="15" t="s">
        <v>9484</v>
      </c>
      <c r="N487" s="15" t="s">
        <v>910</v>
      </c>
    </row>
    <row r="488" spans="1:14" ht="14.5">
      <c r="A488" s="3" t="s">
        <v>9900</v>
      </c>
      <c r="B488" s="15" t="s">
        <v>1</v>
      </c>
      <c r="C488" s="15" t="s">
        <v>1315</v>
      </c>
      <c r="D488" s="15" t="s">
        <v>9936</v>
      </c>
      <c r="E488" s="15" t="s">
        <v>1619</v>
      </c>
      <c r="F488" s="15"/>
      <c r="G488" s="15">
        <v>15</v>
      </c>
      <c r="H488" s="15">
        <v>800</v>
      </c>
      <c r="I488" s="15">
        <v>200</v>
      </c>
      <c r="J488" s="15">
        <v>1</v>
      </c>
      <c r="K488" s="15">
        <v>5</v>
      </c>
      <c r="L488" s="15">
        <v>150</v>
      </c>
      <c r="M488" s="15" t="s">
        <v>9484</v>
      </c>
      <c r="N488" s="15" t="s">
        <v>910</v>
      </c>
    </row>
    <row r="489" spans="1:14" ht="14.5">
      <c r="A489" s="3" t="s">
        <v>9901</v>
      </c>
      <c r="B489" s="15" t="s">
        <v>1</v>
      </c>
      <c r="C489" s="15" t="s">
        <v>1315</v>
      </c>
      <c r="D489" s="15" t="s">
        <v>9936</v>
      </c>
      <c r="E489" s="15" t="s">
        <v>1619</v>
      </c>
      <c r="F489" s="15"/>
      <c r="G489" s="15">
        <v>15</v>
      </c>
      <c r="H489" s="15">
        <v>1000</v>
      </c>
      <c r="I489" s="15">
        <v>200</v>
      </c>
      <c r="J489" s="15">
        <v>1</v>
      </c>
      <c r="K489" s="15">
        <v>5</v>
      </c>
      <c r="L489" s="15">
        <v>150</v>
      </c>
      <c r="M489" s="15" t="s">
        <v>9484</v>
      </c>
      <c r="N489" s="15" t="s">
        <v>910</v>
      </c>
    </row>
    <row r="490" spans="1:14" ht="14.5">
      <c r="A490" s="3" t="s">
        <v>9902</v>
      </c>
      <c r="B490" s="15" t="s">
        <v>1</v>
      </c>
      <c r="C490" s="15" t="s">
        <v>1315</v>
      </c>
      <c r="D490" s="15" t="s">
        <v>9936</v>
      </c>
      <c r="E490" s="15" t="s">
        <v>1619</v>
      </c>
      <c r="F490" s="15"/>
      <c r="G490" s="15">
        <v>15</v>
      </c>
      <c r="H490" s="15">
        <v>600</v>
      </c>
      <c r="I490" s="15">
        <v>250</v>
      </c>
      <c r="J490" s="15">
        <v>1</v>
      </c>
      <c r="K490" s="15">
        <v>5</v>
      </c>
      <c r="L490" s="15">
        <v>150</v>
      </c>
      <c r="M490" s="15" t="s">
        <v>9484</v>
      </c>
      <c r="N490" s="15" t="s">
        <v>910</v>
      </c>
    </row>
    <row r="491" spans="1:14" ht="14.5">
      <c r="A491" s="3" t="s">
        <v>9903</v>
      </c>
      <c r="B491" s="15" t="s">
        <v>1</v>
      </c>
      <c r="C491" s="15" t="s">
        <v>1315</v>
      </c>
      <c r="D491" s="15" t="s">
        <v>9936</v>
      </c>
      <c r="E491" s="15" t="s">
        <v>1619</v>
      </c>
      <c r="F491" s="15"/>
      <c r="G491" s="15">
        <v>15</v>
      </c>
      <c r="H491" s="15">
        <v>800</v>
      </c>
      <c r="I491" s="15">
        <v>250</v>
      </c>
      <c r="J491" s="15">
        <v>1</v>
      </c>
      <c r="K491" s="15">
        <v>5</v>
      </c>
      <c r="L491" s="15">
        <v>150</v>
      </c>
      <c r="M491" s="15" t="s">
        <v>9484</v>
      </c>
      <c r="N491" s="15" t="s">
        <v>910</v>
      </c>
    </row>
    <row r="492" spans="1:14" ht="14.5">
      <c r="A492" s="3" t="s">
        <v>9904</v>
      </c>
      <c r="B492" s="15" t="s">
        <v>1</v>
      </c>
      <c r="C492" s="15" t="s">
        <v>1315</v>
      </c>
      <c r="D492" s="15" t="s">
        <v>9936</v>
      </c>
      <c r="E492" s="15" t="s">
        <v>1619</v>
      </c>
      <c r="F492" s="15"/>
      <c r="G492" s="15">
        <v>15</v>
      </c>
      <c r="H492" s="15">
        <v>1000</v>
      </c>
      <c r="I492" s="15">
        <v>250</v>
      </c>
      <c r="J492" s="15">
        <v>1</v>
      </c>
      <c r="K492" s="15">
        <v>5</v>
      </c>
      <c r="L492" s="15">
        <v>150</v>
      </c>
      <c r="M492" s="15" t="s">
        <v>9484</v>
      </c>
      <c r="N492" s="15" t="s">
        <v>910</v>
      </c>
    </row>
    <row r="493" spans="1:14" ht="14.5">
      <c r="A493" s="3" t="s">
        <v>9905</v>
      </c>
      <c r="B493" s="15" t="s">
        <v>1</v>
      </c>
      <c r="C493" s="15" t="s">
        <v>1315</v>
      </c>
      <c r="D493" s="15" t="s">
        <v>9936</v>
      </c>
      <c r="E493" s="15" t="s">
        <v>1619</v>
      </c>
      <c r="F493" s="15"/>
      <c r="G493" s="15">
        <v>25</v>
      </c>
      <c r="H493" s="15">
        <v>600</v>
      </c>
      <c r="I493" s="15">
        <v>300</v>
      </c>
      <c r="J493" s="15">
        <v>1.05</v>
      </c>
      <c r="K493" s="15">
        <v>5</v>
      </c>
      <c r="L493" s="15">
        <v>150</v>
      </c>
      <c r="M493" s="15" t="s">
        <v>9484</v>
      </c>
      <c r="N493" s="15" t="s">
        <v>910</v>
      </c>
    </row>
    <row r="494" spans="1:14" ht="14.5">
      <c r="A494" s="3" t="s">
        <v>9906</v>
      </c>
      <c r="B494" s="15" t="s">
        <v>1</v>
      </c>
      <c r="C494" s="15" t="s">
        <v>1315</v>
      </c>
      <c r="D494" s="15" t="s">
        <v>9936</v>
      </c>
      <c r="E494" s="15" t="s">
        <v>1619</v>
      </c>
      <c r="F494" s="15"/>
      <c r="G494" s="15">
        <v>25</v>
      </c>
      <c r="H494" s="15">
        <v>800</v>
      </c>
      <c r="I494" s="15">
        <v>300</v>
      </c>
      <c r="J494" s="15">
        <v>1.05</v>
      </c>
      <c r="K494" s="15">
        <v>5</v>
      </c>
      <c r="L494" s="15">
        <v>150</v>
      </c>
      <c r="M494" s="15" t="s">
        <v>9484</v>
      </c>
      <c r="N494" s="15" t="s">
        <v>910</v>
      </c>
    </row>
    <row r="495" spans="1:14" ht="14.5">
      <c r="A495" s="3" t="s">
        <v>9907</v>
      </c>
      <c r="B495" s="15" t="s">
        <v>1</v>
      </c>
      <c r="C495" s="15" t="s">
        <v>1315</v>
      </c>
      <c r="D495" s="15" t="s">
        <v>9936</v>
      </c>
      <c r="E495" s="15" t="s">
        <v>1619</v>
      </c>
      <c r="F495" s="15"/>
      <c r="G495" s="15">
        <v>25</v>
      </c>
      <c r="H495" s="15">
        <v>1000</v>
      </c>
      <c r="I495" s="15">
        <v>300</v>
      </c>
      <c r="J495" s="15">
        <v>1.05</v>
      </c>
      <c r="K495" s="15">
        <v>5</v>
      </c>
      <c r="L495" s="15">
        <v>150</v>
      </c>
      <c r="M495" s="15" t="s">
        <v>9484</v>
      </c>
      <c r="N495" s="15" t="s">
        <v>910</v>
      </c>
    </row>
    <row r="496" spans="1:14" ht="14.5">
      <c r="A496" s="3" t="s">
        <v>9908</v>
      </c>
      <c r="B496" s="15" t="s">
        <v>1</v>
      </c>
      <c r="C496" s="15" t="s">
        <v>1315</v>
      </c>
      <c r="D496" s="15" t="s">
        <v>9936</v>
      </c>
      <c r="E496" s="15" t="s">
        <v>1619</v>
      </c>
      <c r="F496" s="15"/>
      <c r="G496" s="15">
        <v>25</v>
      </c>
      <c r="H496" s="15">
        <v>600</v>
      </c>
      <c r="I496" s="15">
        <v>350</v>
      </c>
      <c r="J496" s="15">
        <v>1</v>
      </c>
      <c r="K496" s="15">
        <v>5</v>
      </c>
      <c r="L496" s="15">
        <v>150</v>
      </c>
      <c r="M496" s="15" t="s">
        <v>9484</v>
      </c>
      <c r="N496" s="15" t="s">
        <v>910</v>
      </c>
    </row>
    <row r="497" spans="1:14" ht="14.5">
      <c r="A497" s="3" t="s">
        <v>9909</v>
      </c>
      <c r="B497" s="15" t="s">
        <v>1</v>
      </c>
      <c r="C497" s="15" t="s">
        <v>1315</v>
      </c>
      <c r="D497" s="15" t="s">
        <v>9936</v>
      </c>
      <c r="E497" s="15" t="s">
        <v>1619</v>
      </c>
      <c r="F497" s="15"/>
      <c r="G497" s="15">
        <v>25</v>
      </c>
      <c r="H497" s="15">
        <v>800</v>
      </c>
      <c r="I497" s="15">
        <v>350</v>
      </c>
      <c r="J497" s="15">
        <v>1</v>
      </c>
      <c r="K497" s="15">
        <v>5</v>
      </c>
      <c r="L497" s="15">
        <v>150</v>
      </c>
      <c r="M497" s="15" t="s">
        <v>9484</v>
      </c>
      <c r="N497" s="15" t="s">
        <v>910</v>
      </c>
    </row>
    <row r="498" spans="1:14" ht="14.5">
      <c r="A498" s="3" t="s">
        <v>9910</v>
      </c>
      <c r="B498" s="15" t="s">
        <v>1</v>
      </c>
      <c r="C498" s="15" t="s">
        <v>1315</v>
      </c>
      <c r="D498" s="15" t="s">
        <v>9936</v>
      </c>
      <c r="E498" s="15" t="s">
        <v>1619</v>
      </c>
      <c r="F498" s="15"/>
      <c r="G498" s="15">
        <v>25</v>
      </c>
      <c r="H498" s="15">
        <v>1000</v>
      </c>
      <c r="I498" s="15">
        <v>350</v>
      </c>
      <c r="J498" s="15">
        <v>1</v>
      </c>
      <c r="K498" s="15">
        <v>5</v>
      </c>
      <c r="L498" s="15">
        <v>150</v>
      </c>
      <c r="M498" s="15" t="s">
        <v>9484</v>
      </c>
      <c r="N498" s="15" t="s">
        <v>910</v>
      </c>
    </row>
    <row r="499" spans="1:14" s="22" customFormat="1" ht="14.5">
      <c r="A499" s="3" t="s">
        <v>9523</v>
      </c>
      <c r="B499" s="15" t="s">
        <v>9377</v>
      </c>
      <c r="C499" s="15" t="s">
        <v>1457</v>
      </c>
      <c r="D499" s="15" t="s">
        <v>9936</v>
      </c>
      <c r="E499" s="15" t="s">
        <v>2764</v>
      </c>
      <c r="F499" s="15">
        <v>912</v>
      </c>
      <c r="G499" s="15">
        <v>15</v>
      </c>
      <c r="H499" s="15">
        <v>600</v>
      </c>
      <c r="I499" s="15">
        <v>280</v>
      </c>
      <c r="J499" s="15">
        <v>0.9</v>
      </c>
      <c r="K499" s="15">
        <v>10</v>
      </c>
      <c r="L499" s="15">
        <v>175</v>
      </c>
      <c r="M499" s="15" t="s">
        <v>9485</v>
      </c>
      <c r="N499" s="15" t="s">
        <v>910</v>
      </c>
    </row>
    <row r="500" spans="1:14" s="22" customFormat="1" ht="14.5">
      <c r="A500" s="3" t="s">
        <v>9524</v>
      </c>
      <c r="B500" s="15" t="s">
        <v>9377</v>
      </c>
      <c r="C500" s="15" t="s">
        <v>1457</v>
      </c>
      <c r="D500" s="15" t="s">
        <v>9936</v>
      </c>
      <c r="E500" s="15" t="s">
        <v>2764</v>
      </c>
      <c r="F500" s="15">
        <v>1050</v>
      </c>
      <c r="G500" s="15">
        <v>25</v>
      </c>
      <c r="H500" s="15">
        <v>600</v>
      </c>
      <c r="I500" s="15">
        <v>390</v>
      </c>
      <c r="J500" s="15">
        <v>0.92</v>
      </c>
      <c r="K500" s="15">
        <v>10</v>
      </c>
      <c r="L500" s="15">
        <v>175</v>
      </c>
      <c r="M500" s="15" t="s">
        <v>9485</v>
      </c>
      <c r="N500" s="15" t="s">
        <v>910</v>
      </c>
    </row>
    <row r="501" spans="1:14" s="22" customFormat="1" ht="14.5">
      <c r="A501" s="3" t="s">
        <v>9525</v>
      </c>
      <c r="B501" s="15" t="s">
        <v>9377</v>
      </c>
      <c r="C501" s="15" t="s">
        <v>1457</v>
      </c>
      <c r="D501" s="15" t="s">
        <v>9936</v>
      </c>
      <c r="E501" s="15" t="s">
        <v>2764</v>
      </c>
      <c r="F501" s="15">
        <v>1243</v>
      </c>
      <c r="G501" s="15">
        <v>45</v>
      </c>
      <c r="H501" s="15">
        <v>600</v>
      </c>
      <c r="I501" s="15">
        <v>620</v>
      </c>
      <c r="J501" s="15">
        <v>0.95</v>
      </c>
      <c r="K501" s="15">
        <v>10</v>
      </c>
      <c r="L501" s="15">
        <v>175</v>
      </c>
      <c r="M501" s="15" t="s">
        <v>9485</v>
      </c>
      <c r="N501" s="15" t="s">
        <v>910</v>
      </c>
    </row>
    <row r="502" spans="1:14" s="22" customFormat="1" ht="14.5">
      <c r="A502" s="3" t="s">
        <v>9526</v>
      </c>
      <c r="B502" s="15" t="s">
        <v>9377</v>
      </c>
      <c r="C502" s="15" t="s">
        <v>1315</v>
      </c>
      <c r="D502" s="15" t="s">
        <v>9936</v>
      </c>
      <c r="E502" s="15" t="s">
        <v>2764</v>
      </c>
      <c r="F502" s="15">
        <v>915</v>
      </c>
      <c r="G502" s="15">
        <v>15</v>
      </c>
      <c r="H502" s="15">
        <v>600</v>
      </c>
      <c r="I502" s="15">
        <v>280</v>
      </c>
      <c r="J502" s="15">
        <v>0.9</v>
      </c>
      <c r="K502" s="15">
        <v>10</v>
      </c>
      <c r="L502" s="15">
        <v>175</v>
      </c>
      <c r="M502" s="15" t="s">
        <v>9485</v>
      </c>
      <c r="N502" s="15" t="s">
        <v>910</v>
      </c>
    </row>
    <row r="503" spans="1:14" s="22" customFormat="1" ht="14.5">
      <c r="A503" s="3" t="s">
        <v>9527</v>
      </c>
      <c r="B503" s="15" t="s">
        <v>9377</v>
      </c>
      <c r="C503" s="15" t="s">
        <v>1315</v>
      </c>
      <c r="D503" s="15" t="s">
        <v>9936</v>
      </c>
      <c r="E503" s="15" t="s">
        <v>2764</v>
      </c>
      <c r="F503" s="15">
        <v>1050</v>
      </c>
      <c r="G503" s="15">
        <v>25</v>
      </c>
      <c r="H503" s="15">
        <v>600</v>
      </c>
      <c r="I503" s="15">
        <v>390</v>
      </c>
      <c r="J503" s="15">
        <v>0.92</v>
      </c>
      <c r="K503" s="15">
        <v>10</v>
      </c>
      <c r="L503" s="15">
        <v>175</v>
      </c>
      <c r="M503" s="15" t="s">
        <v>9485</v>
      </c>
      <c r="N503" s="15" t="s">
        <v>910</v>
      </c>
    </row>
    <row r="504" spans="1:14" s="22" customFormat="1" ht="14.5">
      <c r="A504" s="3" t="s">
        <v>9919</v>
      </c>
      <c r="B504" s="15" t="s">
        <v>9377</v>
      </c>
      <c r="C504" s="15" t="s">
        <v>1457</v>
      </c>
      <c r="D504" s="15" t="s">
        <v>9936</v>
      </c>
      <c r="E504" s="15" t="s">
        <v>1619</v>
      </c>
      <c r="F504" s="15"/>
      <c r="G504" s="15">
        <v>15</v>
      </c>
      <c r="H504" s="15">
        <v>800</v>
      </c>
      <c r="I504" s="15">
        <v>340</v>
      </c>
      <c r="J504" s="15">
        <v>0.92</v>
      </c>
      <c r="K504" s="15">
        <v>5</v>
      </c>
      <c r="L504" s="15">
        <v>150</v>
      </c>
      <c r="M504" s="15" t="s">
        <v>9485</v>
      </c>
      <c r="N504" s="15" t="s">
        <v>910</v>
      </c>
    </row>
    <row r="505" spans="1:14" s="22" customFormat="1" ht="14.5">
      <c r="A505" s="3" t="s">
        <v>9920</v>
      </c>
      <c r="B505" s="15" t="s">
        <v>9377</v>
      </c>
      <c r="C505" s="15" t="s">
        <v>1457</v>
      </c>
      <c r="D505" s="15" t="s">
        <v>9936</v>
      </c>
      <c r="E505" s="15" t="s">
        <v>1619</v>
      </c>
      <c r="F505" s="15"/>
      <c r="G505" s="15">
        <v>20</v>
      </c>
      <c r="H505" s="15">
        <v>800</v>
      </c>
      <c r="I505" s="15">
        <v>380</v>
      </c>
      <c r="J505" s="15">
        <v>0.92</v>
      </c>
      <c r="K505" s="15">
        <v>5</v>
      </c>
      <c r="L505" s="15">
        <v>150</v>
      </c>
      <c r="M505" s="15" t="s">
        <v>9485</v>
      </c>
      <c r="N505" s="15" t="s">
        <v>910</v>
      </c>
    </row>
    <row r="506" spans="1:14" s="22" customFormat="1" ht="14.5">
      <c r="A506" s="3" t="s">
        <v>9921</v>
      </c>
      <c r="B506" s="15" t="s">
        <v>9377</v>
      </c>
      <c r="C506" s="15" t="s">
        <v>1457</v>
      </c>
      <c r="D506" s="15" t="s">
        <v>9936</v>
      </c>
      <c r="E506" s="15" t="s">
        <v>1619</v>
      </c>
      <c r="F506" s="15"/>
      <c r="G506" s="15">
        <v>25</v>
      </c>
      <c r="H506" s="15">
        <v>800</v>
      </c>
      <c r="I506" s="15">
        <v>460</v>
      </c>
      <c r="J506" s="15">
        <v>0.92</v>
      </c>
      <c r="K506" s="15">
        <v>5</v>
      </c>
      <c r="L506" s="15">
        <v>150</v>
      </c>
      <c r="M506" s="15" t="s">
        <v>9485</v>
      </c>
      <c r="N506" s="15" t="s">
        <v>910</v>
      </c>
    </row>
    <row r="507" spans="1:14" s="22" customFormat="1" ht="14.5">
      <c r="A507" s="3" t="s">
        <v>9922</v>
      </c>
      <c r="B507" s="15" t="s">
        <v>9377</v>
      </c>
      <c r="C507" s="15" t="s">
        <v>1457</v>
      </c>
      <c r="D507" s="15" t="s">
        <v>9936</v>
      </c>
      <c r="E507" s="15" t="s">
        <v>1619</v>
      </c>
      <c r="F507" s="15"/>
      <c r="G507" s="15">
        <v>35</v>
      </c>
      <c r="H507" s="15">
        <v>800</v>
      </c>
      <c r="I507" s="15">
        <v>630</v>
      </c>
      <c r="J507" s="15">
        <v>0.92</v>
      </c>
      <c r="K507" s="15">
        <v>5</v>
      </c>
      <c r="L507" s="15">
        <v>150</v>
      </c>
      <c r="M507" s="15" t="s">
        <v>9485</v>
      </c>
      <c r="N507" s="15" t="s">
        <v>910</v>
      </c>
    </row>
    <row r="508" spans="1:14" s="22" customFormat="1" ht="14.5">
      <c r="A508" s="3" t="s">
        <v>9923</v>
      </c>
      <c r="B508" s="15" t="s">
        <v>9377</v>
      </c>
      <c r="C508" s="15" t="s">
        <v>1457</v>
      </c>
      <c r="D508" s="15" t="s">
        <v>9936</v>
      </c>
      <c r="E508" s="15" t="s">
        <v>1619</v>
      </c>
      <c r="F508" s="15"/>
      <c r="G508" s="15">
        <v>35</v>
      </c>
      <c r="H508" s="15">
        <v>800</v>
      </c>
      <c r="I508" s="15">
        <v>560</v>
      </c>
      <c r="J508" s="15">
        <v>0.92</v>
      </c>
      <c r="K508" s="15">
        <v>5</v>
      </c>
      <c r="L508" s="15">
        <v>150</v>
      </c>
      <c r="M508" s="15" t="s">
        <v>9485</v>
      </c>
      <c r="N508" s="15" t="s">
        <v>910</v>
      </c>
    </row>
    <row r="509" spans="1:14" s="22" customFormat="1" ht="14.5">
      <c r="A509" s="3" t="s">
        <v>9924</v>
      </c>
      <c r="B509" s="15" t="s">
        <v>9377</v>
      </c>
      <c r="C509" s="15" t="s">
        <v>1315</v>
      </c>
      <c r="D509" s="15" t="s">
        <v>9936</v>
      </c>
      <c r="E509" s="15" t="s">
        <v>1619</v>
      </c>
      <c r="F509" s="15"/>
      <c r="G509" s="15">
        <v>15</v>
      </c>
      <c r="H509" s="15">
        <v>800</v>
      </c>
      <c r="I509" s="15">
        <v>320</v>
      </c>
      <c r="J509" s="15">
        <v>0.92</v>
      </c>
      <c r="K509" s="15">
        <v>5</v>
      </c>
      <c r="L509" s="15">
        <v>150</v>
      </c>
      <c r="M509" s="15" t="s">
        <v>9485</v>
      </c>
      <c r="N509" s="15" t="s">
        <v>910</v>
      </c>
    </row>
    <row r="510" spans="1:14" s="22" customFormat="1" ht="14.5">
      <c r="A510" s="3" t="s">
        <v>9925</v>
      </c>
      <c r="B510" s="15" t="s">
        <v>9377</v>
      </c>
      <c r="C510" s="15" t="s">
        <v>1315</v>
      </c>
      <c r="D510" s="15" t="s">
        <v>9936</v>
      </c>
      <c r="E510" s="15" t="s">
        <v>1619</v>
      </c>
      <c r="F510" s="15"/>
      <c r="G510" s="15">
        <v>20</v>
      </c>
      <c r="H510" s="15">
        <v>800</v>
      </c>
      <c r="I510" s="15">
        <v>330</v>
      </c>
      <c r="J510" s="15">
        <v>0.92</v>
      </c>
      <c r="K510" s="15">
        <v>5</v>
      </c>
      <c r="L510" s="15">
        <v>150</v>
      </c>
      <c r="M510" s="15" t="s">
        <v>9485</v>
      </c>
      <c r="N510" s="15" t="s">
        <v>910</v>
      </c>
    </row>
    <row r="511" spans="1:14" s="22" customFormat="1" ht="14.5">
      <c r="A511" s="3" t="s">
        <v>9926</v>
      </c>
      <c r="B511" s="15" t="s">
        <v>9377</v>
      </c>
      <c r="C511" s="15" t="s">
        <v>1315</v>
      </c>
      <c r="D511" s="15" t="s">
        <v>9936</v>
      </c>
      <c r="E511" s="15" t="s">
        <v>1619</v>
      </c>
      <c r="F511" s="15"/>
      <c r="G511" s="15">
        <v>25</v>
      </c>
      <c r="H511" s="15">
        <v>800</v>
      </c>
      <c r="I511" s="15">
        <v>350</v>
      </c>
      <c r="J511" s="15">
        <v>0.94</v>
      </c>
      <c r="K511" s="15">
        <v>5</v>
      </c>
      <c r="L511" s="15">
        <v>150</v>
      </c>
      <c r="M511" s="15" t="s">
        <v>9485</v>
      </c>
      <c r="N511" s="15" t="s">
        <v>910</v>
      </c>
    </row>
    <row r="515" spans="3:14" ht="14.5">
      <c r="C515" s="21"/>
      <c r="D515" s="21"/>
      <c r="E515" s="21"/>
      <c r="F515" s="21"/>
      <c r="G515" s="21"/>
      <c r="H515" s="21"/>
      <c r="I515" s="21"/>
      <c r="J515" s="21"/>
      <c r="K515" s="21"/>
      <c r="L515" s="21"/>
    </row>
    <row r="516" spans="3:14" ht="14.5">
      <c r="J516" s="21"/>
      <c r="K516" s="21"/>
      <c r="L516" s="21"/>
      <c r="M516" s="21"/>
      <c r="N516" s="21"/>
    </row>
    <row r="518" spans="3:14" ht="14.5">
      <c r="L518" s="21"/>
      <c r="M518" s="21"/>
    </row>
  </sheetData>
  <sheetProtection sheet="1" objects="1" scenarios="1" sort="0" autoFilter="0"/>
  <autoFilter ref="A2:N2" xr:uid="{F0EB1D35-EEB9-4991-9029-8705FAC6B3F2}"/>
  <phoneticPr fontId="5" type="noConversion"/>
  <hyperlinks>
    <hyperlink ref="A3" r:id="rId1" xr:uid="{DC848605-E5C1-4F69-9AFE-54CD998D31F7}"/>
    <hyperlink ref="A4" r:id="rId2" xr:uid="{7929E159-E9DF-49FA-A384-0285D5059227}"/>
    <hyperlink ref="A5" r:id="rId3" xr:uid="{1A50A048-56E5-4336-8494-0D5397C6C8D5}"/>
    <hyperlink ref="A6" r:id="rId4" xr:uid="{390FAE8E-4E4F-4401-B725-FACAD9AA1375}"/>
    <hyperlink ref="A7" r:id="rId5" xr:uid="{ABC73D11-5419-4759-B7AA-4D0F22A6B8AD}"/>
    <hyperlink ref="A8" r:id="rId6" xr:uid="{6AA6806B-7D16-45FE-A05E-C342CE152A2D}"/>
    <hyperlink ref="A9" r:id="rId7" xr:uid="{21706F56-5A78-4103-80FC-1522E093E5F9}"/>
    <hyperlink ref="A10" r:id="rId8" xr:uid="{EE149A89-14CD-4752-BAE7-BEB0873E98EC}"/>
    <hyperlink ref="A11" r:id="rId9" xr:uid="{8D9D177C-0A6E-4D1C-9ACF-31523C95D554}"/>
    <hyperlink ref="A12" r:id="rId10" xr:uid="{41C972EE-DE7D-432E-8DC3-8E05D593BB40}"/>
    <hyperlink ref="A13" r:id="rId11" xr:uid="{31A64227-98FF-49FB-8F04-AABF4BFA9BC1}"/>
    <hyperlink ref="A14" r:id="rId12" xr:uid="{0EACF038-8CB3-44D0-8A97-241E7833BBA1}"/>
    <hyperlink ref="A15" r:id="rId13" xr:uid="{26866D19-50F1-4EF9-A998-ECBECF43D778}"/>
    <hyperlink ref="A16" r:id="rId14" xr:uid="{60ADED01-0C1D-49F6-8712-DB92DE68A486}"/>
    <hyperlink ref="A17" r:id="rId15" xr:uid="{57339FA4-3BEB-4CF2-8B1E-D7B1221182E3}"/>
    <hyperlink ref="A18" r:id="rId16" xr:uid="{511BDBE9-E77C-4357-ACD1-9C40C158D3B6}"/>
    <hyperlink ref="A19" r:id="rId17" xr:uid="{B662907B-8136-493E-916F-6ACD2F3E2CE2}"/>
    <hyperlink ref="A20" r:id="rId18" xr:uid="{33AD836B-D10A-42EB-9B71-B5D40564A5C2}"/>
    <hyperlink ref="A21" r:id="rId19" xr:uid="{5CBA8EAF-A41E-4985-9E84-E3A1E39AC398}"/>
    <hyperlink ref="A22" r:id="rId20" xr:uid="{66A60016-F309-4200-8BFC-2EFAF3540184}"/>
    <hyperlink ref="A23" r:id="rId21" xr:uid="{288A33EA-0504-4253-9568-F28B38137A97}"/>
    <hyperlink ref="A24" r:id="rId22" xr:uid="{20DCC6AC-8A71-4381-9489-1328B910418A}"/>
    <hyperlink ref="A25" r:id="rId23" xr:uid="{07693DB5-AD50-466E-891D-5306E5D38998}"/>
    <hyperlink ref="A26" r:id="rId24" xr:uid="{FE940812-CBF8-4DE2-A3B8-F7AB9CDDCE62}"/>
    <hyperlink ref="A27" r:id="rId25" xr:uid="{12DCBDE3-9658-480A-A5AD-71F818E2A8C7}"/>
    <hyperlink ref="A28" r:id="rId26" xr:uid="{F62C23C2-8416-4684-A28D-3B433B9B600E}"/>
    <hyperlink ref="A29" r:id="rId27" xr:uid="{A9CAD675-8C13-472C-A5DC-A1079D1FA924}"/>
    <hyperlink ref="A30" r:id="rId28" xr:uid="{460DE895-84C7-42A9-9A98-15213D06577C}"/>
    <hyperlink ref="A31" r:id="rId29" xr:uid="{73151E77-5452-4857-B0C1-4FC20975492E}"/>
    <hyperlink ref="A32" r:id="rId30" xr:uid="{01518002-529C-43D9-AC05-3119F8815D23}"/>
    <hyperlink ref="A33" r:id="rId31" xr:uid="{2D366A7B-855A-41C7-9EDB-1710D5511543}"/>
    <hyperlink ref="A34" r:id="rId32" xr:uid="{6E254F0A-882B-41DA-8770-B9CEE59D2F13}"/>
    <hyperlink ref="A35" r:id="rId33" xr:uid="{BFB0D2FA-F699-4E48-A3C0-E646F85997C4}"/>
    <hyperlink ref="A36" r:id="rId34" xr:uid="{FA0E0C24-F240-4543-BE14-E107AFE30FA6}"/>
    <hyperlink ref="A37" r:id="rId35" xr:uid="{D77D9BB1-6ADC-4A21-8C96-62BA3240A03C}"/>
    <hyperlink ref="A38" r:id="rId36" xr:uid="{4E82F9B2-E2B8-4C06-9158-9425995A98D9}"/>
    <hyperlink ref="A39" r:id="rId37" xr:uid="{231DD0AD-C076-4CB0-A453-67D324D51683}"/>
    <hyperlink ref="A40" r:id="rId38" xr:uid="{7D5C86DF-D8C6-44AA-B663-3E964B2AB59F}"/>
    <hyperlink ref="A41" r:id="rId39" xr:uid="{5A5A2FC8-AFF6-4141-A4FD-A379B81D9B3F}"/>
    <hyperlink ref="A42" r:id="rId40" xr:uid="{B3EE2F69-12DF-4256-AF47-31EC1E516A9F}"/>
    <hyperlink ref="A43" r:id="rId41" xr:uid="{9A8C062C-F124-47D6-B76A-58E3C1FC1FB6}"/>
    <hyperlink ref="A44" r:id="rId42" xr:uid="{BEC79AA6-C002-41AC-96FD-A8F86E572B88}"/>
    <hyperlink ref="A45" r:id="rId43" xr:uid="{2299B3F1-4090-4B41-9E3B-9F73B07CC9D8}"/>
    <hyperlink ref="A46" r:id="rId44" xr:uid="{2AECCCD7-342D-4862-9F19-19EE51CF66B3}"/>
    <hyperlink ref="A47" r:id="rId45" xr:uid="{1F10C794-F75F-4735-9B81-051BCD82B5E0}"/>
    <hyperlink ref="A48" r:id="rId46" xr:uid="{C007E559-F759-4426-8914-995527CCC826}"/>
    <hyperlink ref="A49" r:id="rId47" xr:uid="{902C1773-EC9A-4A39-AF18-9B8D7CCFE14A}"/>
    <hyperlink ref="A50" r:id="rId48" xr:uid="{687C6DF3-F449-4BE0-85A0-1D7A54039687}"/>
    <hyperlink ref="A51" r:id="rId49" xr:uid="{309FD0C4-CAA6-4C44-91C8-1CADC1651B31}"/>
    <hyperlink ref="A52" r:id="rId50" xr:uid="{A403B89E-D19B-46D7-B9D6-7DFF82ADF0C4}"/>
    <hyperlink ref="A53" r:id="rId51" xr:uid="{0E237D52-172D-4B3C-91C9-E0E4271949CD}"/>
    <hyperlink ref="A54" r:id="rId52" xr:uid="{5DC1CD92-B8FD-4E8B-9617-6236069959B4}"/>
    <hyperlink ref="A55" r:id="rId53" xr:uid="{80827EE3-F920-4D4B-A86E-DB391289A73B}"/>
    <hyperlink ref="A56" r:id="rId54" xr:uid="{3A10A76F-02D5-4534-95CE-222F6DE35DFA}"/>
    <hyperlink ref="A57" r:id="rId55" xr:uid="{CDC0A016-0AA0-4F9A-9F12-DB1A9710FA25}"/>
    <hyperlink ref="A58" r:id="rId56" xr:uid="{A9D8B814-704C-4EC4-8BED-476B4801982B}"/>
    <hyperlink ref="A59" r:id="rId57" xr:uid="{53412A2E-8C28-4F70-B30D-97898F350EA7}"/>
    <hyperlink ref="A60" r:id="rId58" xr:uid="{596ED4A8-7A15-4DD9-AFA0-E9160FE57B18}"/>
    <hyperlink ref="A61" r:id="rId59" xr:uid="{93479750-EECF-4A8A-9B91-0C866A1FF797}"/>
    <hyperlink ref="A62" r:id="rId60" xr:uid="{0A99A9A0-E654-4A43-A33E-5F0A568B1489}"/>
    <hyperlink ref="A63" r:id="rId61" xr:uid="{4D6EA487-F7AF-47B2-A615-05F13D648276}"/>
    <hyperlink ref="A64" r:id="rId62" xr:uid="{4B9E5268-BD01-4074-A8A4-5E388AF66695}"/>
    <hyperlink ref="A65" r:id="rId63" xr:uid="{CCF7DC47-8580-4084-88CF-DFB70BCA5AD4}"/>
    <hyperlink ref="A66" r:id="rId64" xr:uid="{43302F57-43F5-4DC2-BC3F-D9FED1DF3207}"/>
    <hyperlink ref="A67" r:id="rId65" xr:uid="{F59CD66E-BEB9-4135-8EFA-37D801AF4593}"/>
    <hyperlink ref="A68" r:id="rId66" xr:uid="{DC0E0379-3AD1-41B2-AEA8-B7A50FEDDE7D}"/>
    <hyperlink ref="A69" r:id="rId67" xr:uid="{E7DE11C6-BD63-4C82-82A0-70C1F0178B71}"/>
    <hyperlink ref="A70" r:id="rId68" xr:uid="{5F334E6B-9F4F-4AB6-9F02-63E73DC805CD}"/>
    <hyperlink ref="A71" r:id="rId69" xr:uid="{966C300A-1B8D-40CA-A46F-20F98BD70927}"/>
    <hyperlink ref="A72" r:id="rId70" xr:uid="{7DC31429-49D4-4EF6-8D75-20376070BCB9}"/>
    <hyperlink ref="A73" r:id="rId71" xr:uid="{E555A388-5754-4459-AC00-042A78467348}"/>
    <hyperlink ref="A74" r:id="rId72" xr:uid="{307BDD1E-61FA-4755-8FD9-BA1D05144615}"/>
    <hyperlink ref="A75" r:id="rId73" xr:uid="{825D1601-3246-4B58-9B3C-3F722D8F0816}"/>
    <hyperlink ref="A76" r:id="rId74" xr:uid="{DA0AC5A7-76E8-47A0-8368-570CDC5546F2}"/>
    <hyperlink ref="A77" r:id="rId75" xr:uid="{7B786EB9-0D44-4DFF-B4C6-850F53B9AE9B}"/>
    <hyperlink ref="A78" r:id="rId76" xr:uid="{CAA7095E-8FAE-4595-B05B-B75B0136157C}"/>
    <hyperlink ref="A79" r:id="rId77" xr:uid="{4FD5C3DA-CFCE-4BDA-B32C-4FFDDC40FDCE}"/>
    <hyperlink ref="A80" r:id="rId78" xr:uid="{A5378523-2F17-4BEF-988F-15C6D9991D58}"/>
    <hyperlink ref="A81" r:id="rId79" xr:uid="{67CC4DE7-EE0F-4AD9-A9AC-E65F9D93C299}"/>
    <hyperlink ref="A82" r:id="rId80" xr:uid="{8D1AF539-E3C9-489E-8D35-2532E6EEC7A1}"/>
    <hyperlink ref="A83" r:id="rId81" xr:uid="{4DE2FA68-E981-4513-B4EE-1FA74F8F4C7B}"/>
    <hyperlink ref="A84" r:id="rId82" xr:uid="{20047A57-FACA-494E-93A0-2F875A672B59}"/>
    <hyperlink ref="A85" r:id="rId83" xr:uid="{BC375305-5116-4279-95E7-CB6F43A5CB66}"/>
    <hyperlink ref="A86" r:id="rId84" xr:uid="{FECEEA84-C4EA-4960-BA85-435F6E90ECED}"/>
    <hyperlink ref="A87" r:id="rId85" xr:uid="{C8DAA472-AF07-45E8-8238-18FB6941D672}"/>
    <hyperlink ref="A88" r:id="rId86" xr:uid="{54C77B67-98A1-4B28-AC86-EF2D71118719}"/>
    <hyperlink ref="A89" r:id="rId87" xr:uid="{6EEB883B-3C44-411F-9404-C1A0D302BA88}"/>
    <hyperlink ref="A90" r:id="rId88" xr:uid="{37EBDA21-D740-497E-8C01-95A28682FDB2}"/>
    <hyperlink ref="A91" r:id="rId89" xr:uid="{9334AA63-3E8B-4E76-A1DF-3128467AF12A}"/>
    <hyperlink ref="A92" r:id="rId90" xr:uid="{10509F44-2260-4007-AD6B-F6DD9C8E94AC}"/>
    <hyperlink ref="A93" r:id="rId91" xr:uid="{0128F153-D60E-4982-B49E-79C139B4FC7A}"/>
    <hyperlink ref="A94" r:id="rId92" xr:uid="{299AD175-7F21-4E8F-AA81-E60F02B9D78A}"/>
    <hyperlink ref="A95" r:id="rId93" xr:uid="{01E33225-BFA0-4E7E-9034-CD27B3FF9E29}"/>
    <hyperlink ref="A96" r:id="rId94" xr:uid="{11390CEA-8F9F-4DF9-9662-BCFABBCE9635}"/>
    <hyperlink ref="A97" r:id="rId95" xr:uid="{B36B5D71-4715-400E-9DAF-F3BC7AD6AD05}"/>
    <hyperlink ref="A98" r:id="rId96" xr:uid="{C4225F84-897F-453E-8F6E-5225A2CFFA0F}"/>
    <hyperlink ref="A99" r:id="rId97" xr:uid="{B0F7AC56-E209-4D09-BCDB-A884C7A98142}"/>
    <hyperlink ref="A100" r:id="rId98" xr:uid="{C3D3FD46-CAD1-489C-955D-AC47160D96AC}"/>
    <hyperlink ref="A101" r:id="rId99" xr:uid="{945CBC53-B105-4AE2-866B-98EE597867FE}"/>
    <hyperlink ref="A102" r:id="rId100" xr:uid="{6F172D40-F140-4E63-9E94-0E2BAC59D46B}"/>
    <hyperlink ref="A103" r:id="rId101" xr:uid="{943F5D0A-A02A-4B84-8E1B-ACF3B2453F55}"/>
    <hyperlink ref="A104" r:id="rId102" xr:uid="{49752C61-7BD1-4332-A0C5-96F3AF2B4F92}"/>
    <hyperlink ref="A105" r:id="rId103" xr:uid="{A3518BDA-64E3-4824-9905-BDC96D1371EB}"/>
    <hyperlink ref="A106" r:id="rId104" xr:uid="{D22B2A11-B2FB-4B0C-A572-02038B57662C}"/>
    <hyperlink ref="A107" r:id="rId105" xr:uid="{377243DA-9503-430B-A72B-9D6F47B26C76}"/>
    <hyperlink ref="A108" r:id="rId106" xr:uid="{88556735-1751-48AC-8FBC-047FC11E1D13}"/>
    <hyperlink ref="A109" r:id="rId107" xr:uid="{AD526E0E-68EC-42BA-8BD3-0558C2BB9952}"/>
    <hyperlink ref="A110" r:id="rId108" xr:uid="{796DF04F-3B4F-4A8B-9C4C-6C93445870DC}"/>
    <hyperlink ref="A111" r:id="rId109" xr:uid="{64B8862D-A17D-4373-A726-DB9A21ECE80B}"/>
    <hyperlink ref="A112" r:id="rId110" xr:uid="{E062549D-9129-4F58-B9EE-D85007A639C9}"/>
    <hyperlink ref="A113" r:id="rId111" xr:uid="{71802E16-8D7E-4A02-BAF7-22130D2DE1CC}"/>
    <hyperlink ref="A114" r:id="rId112" xr:uid="{1B8C4E23-8C23-4431-B987-99AAE27082A3}"/>
    <hyperlink ref="A115" r:id="rId113" xr:uid="{49E693D4-F623-4476-91BC-89D145D1CB44}"/>
    <hyperlink ref="A116" r:id="rId114" xr:uid="{7A7A26CF-4B6A-4146-9E4C-92CCEEF72DBE}"/>
    <hyperlink ref="A117" r:id="rId115" xr:uid="{F478508B-86E8-4927-BD73-60638864ACC2}"/>
    <hyperlink ref="A118" r:id="rId116" xr:uid="{874A18ED-E9E8-479D-AC22-B3E9B47D62B3}"/>
    <hyperlink ref="A119" r:id="rId117" xr:uid="{FB9BE02D-F306-4F0E-A4BD-5ED60CE37B1B}"/>
    <hyperlink ref="A120" r:id="rId118" xr:uid="{14A7B6C4-5757-428C-A494-C1BB246792A5}"/>
    <hyperlink ref="A121" r:id="rId119" xr:uid="{FEBCA522-8AEF-42D3-8071-4B42F1D4E1E9}"/>
    <hyperlink ref="A122" r:id="rId120" xr:uid="{DC71111B-BD07-4DF6-A375-594D0D694727}"/>
    <hyperlink ref="A123" r:id="rId121" xr:uid="{D1B682CA-30A9-49FA-8AF7-5D54451B25CF}"/>
    <hyperlink ref="A124" r:id="rId122" xr:uid="{CF72821A-A779-4A2C-A5F4-EEA23B4F1A75}"/>
    <hyperlink ref="A125" r:id="rId123" xr:uid="{3A8AAB25-7420-44CD-AFAD-67AFA82FC08C}"/>
    <hyperlink ref="A126" r:id="rId124" xr:uid="{94317AA3-E13D-4810-ABB7-497DB796B55E}"/>
    <hyperlink ref="A127" r:id="rId125" xr:uid="{4ABDCEB0-D8DD-4764-AC88-7A35948219B6}"/>
    <hyperlink ref="A128" r:id="rId126" xr:uid="{3D1A1D03-A7B0-468E-BAAD-AA5801A04D28}"/>
    <hyperlink ref="A129" r:id="rId127" xr:uid="{378D6C06-7FE1-4543-8FB7-908A01D52A9D}"/>
    <hyperlink ref="A130" r:id="rId128" xr:uid="{4B0171F7-024A-42D3-BB7F-25939841945D}"/>
    <hyperlink ref="A131" r:id="rId129" xr:uid="{0D03CC2E-3CCE-4679-90CC-CBD4ABE55B97}"/>
    <hyperlink ref="A132" r:id="rId130" xr:uid="{E6F4DD97-89E1-47FF-A20E-738B9627A06E}"/>
    <hyperlink ref="A133" r:id="rId131" xr:uid="{81E26232-81DF-44B5-9A61-0A066E249EF4}"/>
    <hyperlink ref="A134" r:id="rId132" xr:uid="{FB04ADD3-E6C9-45DC-9C73-205C0B32471D}"/>
    <hyperlink ref="A135" r:id="rId133" xr:uid="{F37B2E09-1DC6-4C7F-9C67-FBA3E9AD2AC9}"/>
    <hyperlink ref="A136" r:id="rId134" xr:uid="{B91D58CA-3913-4ABD-B348-B4A1CA4CED75}"/>
    <hyperlink ref="A137" r:id="rId135" xr:uid="{110548B6-AEEF-4F75-9378-BF643E87318F}"/>
    <hyperlink ref="A138" r:id="rId136" xr:uid="{AE1EC5C4-710A-49D0-8B06-975ABF715EC5}"/>
    <hyperlink ref="A139" r:id="rId137" xr:uid="{E3A8D5FF-600A-4997-B270-32BE44F65A07}"/>
    <hyperlink ref="A140" r:id="rId138" xr:uid="{4CE77F13-E47F-4DE4-A352-4832A9F82461}"/>
    <hyperlink ref="A141" r:id="rId139" xr:uid="{3F345D5F-D9E8-4FFD-8039-F55D9DE08B1D}"/>
    <hyperlink ref="A142" r:id="rId140" xr:uid="{351BFDE2-6CF2-4791-85A0-5A1E08501275}"/>
    <hyperlink ref="A143" r:id="rId141" xr:uid="{FA44505F-1FAE-4119-AF18-FFD35AEBBB7F}"/>
    <hyperlink ref="A144" r:id="rId142" xr:uid="{2ACF0311-932B-47F7-85F5-8E67233892B8}"/>
    <hyperlink ref="A145" r:id="rId143" xr:uid="{83030EB6-CF0B-4917-82FF-3C4881B11FC8}"/>
    <hyperlink ref="A146" r:id="rId144" xr:uid="{54DE947C-31A6-4D6C-8E1E-5019DAE58AA9}"/>
    <hyperlink ref="A147" r:id="rId145" xr:uid="{F2732AED-88BE-402F-8145-E35DE3774C4D}"/>
    <hyperlink ref="A148" r:id="rId146" xr:uid="{63A54E71-2FD8-4FBA-9675-9A00264DDB57}"/>
    <hyperlink ref="A149" r:id="rId147" xr:uid="{A3DAD56C-6592-4945-A3DA-5993AEA8E92E}"/>
    <hyperlink ref="A150" r:id="rId148" xr:uid="{3C7144EC-0ACF-452F-8777-D3F3949009B1}"/>
    <hyperlink ref="A151" r:id="rId149" xr:uid="{1BA5F3F3-EB4D-4267-B7F3-7D065315C0D4}"/>
    <hyperlink ref="A152" r:id="rId150" xr:uid="{06114519-9592-4938-85B7-A1BC6874909D}"/>
    <hyperlink ref="A153" r:id="rId151" xr:uid="{60ADC6A0-0ABD-4942-86BD-CCA79EDDE5EA}"/>
    <hyperlink ref="A154" r:id="rId152" xr:uid="{62B5E112-E938-423A-AA53-1ED930C25F9C}"/>
    <hyperlink ref="A155" r:id="rId153" xr:uid="{7FC56DEA-2F15-4950-8A73-F65D92EAB3BD}"/>
    <hyperlink ref="A156" r:id="rId154" xr:uid="{3A4CA8C4-6A9A-404A-A536-4FA33B9EC6B3}"/>
    <hyperlink ref="A157" r:id="rId155" xr:uid="{82E89202-5BC9-4F44-88DF-C230A9B76B4B}"/>
    <hyperlink ref="A158" r:id="rId156" xr:uid="{CEF6AE67-0858-4975-BAD1-02D2C6076CDD}"/>
    <hyperlink ref="A159" r:id="rId157" xr:uid="{ADFCEDB3-75D6-4C09-A387-B00A0458821B}"/>
    <hyperlink ref="A160" r:id="rId158" xr:uid="{7ED48F51-0636-4D59-AB2F-1B4275922F81}"/>
    <hyperlink ref="A161" r:id="rId159" xr:uid="{1770540B-E2A0-4D89-93A1-5DC8150C4F46}"/>
    <hyperlink ref="A162" r:id="rId160" xr:uid="{C968225F-D1CA-463F-8107-6DAF1FF31089}"/>
    <hyperlink ref="A163" r:id="rId161" xr:uid="{E2EB67C7-9C4A-467C-9B32-D7A0CA51FF90}"/>
    <hyperlink ref="A164" r:id="rId162" xr:uid="{3F05CCC2-BC54-4117-B0AC-AF3BE39D3943}"/>
    <hyperlink ref="A165" r:id="rId163" xr:uid="{0108A991-EF89-4984-B719-128AB440A128}"/>
    <hyperlink ref="A166" r:id="rId164" xr:uid="{54D356EB-2EA2-4C1B-9489-ED3CCB377DC2}"/>
    <hyperlink ref="A167" r:id="rId165" xr:uid="{96F59113-C7A1-426E-83A3-1D004B3EB020}"/>
    <hyperlink ref="A168" r:id="rId166" xr:uid="{1B4D596A-E1AE-4FAF-9C68-45EB060845C2}"/>
    <hyperlink ref="A169" r:id="rId167" xr:uid="{C5A3FFD1-59E1-40F4-B2D3-96B6004F9C12}"/>
    <hyperlink ref="A170" r:id="rId168" xr:uid="{BFE92A59-1F20-4A7B-A468-EDE41CD620FC}"/>
    <hyperlink ref="A171" r:id="rId169" xr:uid="{DBEF997A-9842-4451-999A-DED0E7806A3A}"/>
    <hyperlink ref="A172" r:id="rId170" xr:uid="{80BD331D-075C-40C1-8D16-55DD26D09169}"/>
    <hyperlink ref="A173" r:id="rId171" xr:uid="{B126519E-B53D-4B0D-AF7E-8EB4CBB1822B}"/>
    <hyperlink ref="A174" r:id="rId172" xr:uid="{218013A7-E867-4E72-8CE9-E986DD25DEAF}"/>
    <hyperlink ref="A175" r:id="rId173" xr:uid="{DB41B5D7-D781-447A-8613-B0B5CBEA37AD}"/>
    <hyperlink ref="A176" r:id="rId174" xr:uid="{921DA54E-FB77-413D-8DF5-A8B7010EA424}"/>
    <hyperlink ref="A177" r:id="rId175" xr:uid="{238EDB15-226B-487B-B18E-CA26C9AC1714}"/>
    <hyperlink ref="A178" r:id="rId176" xr:uid="{F8C130C1-1955-4FDE-91AA-C7BBAE3F4AA5}"/>
    <hyperlink ref="A179" r:id="rId177" xr:uid="{70F01DA6-21CC-4D7D-90DD-A782887EE5F4}"/>
    <hyperlink ref="A180" r:id="rId178" xr:uid="{192E41BE-281A-425A-B544-001EFE9438A3}"/>
    <hyperlink ref="A181" r:id="rId179" xr:uid="{B5B2142F-A18B-49C5-A1FD-AD113AF429B0}"/>
    <hyperlink ref="A182" r:id="rId180" xr:uid="{02724FF9-4767-4D2F-96E3-2ABBE1BFDCF5}"/>
    <hyperlink ref="A183" r:id="rId181" xr:uid="{C64332F5-989A-4AE8-A7CB-E2BA09DF39C1}"/>
    <hyperlink ref="A184" r:id="rId182" xr:uid="{B61B2573-0EF1-46A0-BEF4-3EAFA0964C0E}"/>
    <hyperlink ref="A185" r:id="rId183" xr:uid="{A4BCE9FA-C9EE-4890-BD40-4CBB91572441}"/>
    <hyperlink ref="A186" r:id="rId184" xr:uid="{637BC70A-35CA-4E28-9367-D6516E652FCF}"/>
    <hyperlink ref="A187" r:id="rId185" xr:uid="{86757D8E-B54B-47CE-9036-AB06D325F583}"/>
    <hyperlink ref="A188" r:id="rId186" xr:uid="{13AF5AE8-5032-4C7F-A6A5-089BA4565414}"/>
    <hyperlink ref="A189" r:id="rId187" xr:uid="{7DADFCCC-73D2-405D-92EE-A843C513748B}"/>
    <hyperlink ref="A190" r:id="rId188" xr:uid="{D3F5C7E1-9200-48EB-9CF6-47A270E8B517}"/>
    <hyperlink ref="A191" r:id="rId189" xr:uid="{1ACDC2F5-56CB-4225-A3D7-46BA4D20B911}"/>
    <hyperlink ref="A192" r:id="rId190" xr:uid="{3D8A63B5-6259-4603-9D0F-2CD4A9CDB385}"/>
    <hyperlink ref="A193" r:id="rId191" xr:uid="{95CC340B-55C9-4108-BBA9-3418511A48A4}"/>
    <hyperlink ref="A194" r:id="rId192" xr:uid="{6193C03E-56D1-4DC0-B078-AB0EA53779B9}"/>
    <hyperlink ref="A195" r:id="rId193" xr:uid="{8F873D05-F034-4654-B161-BF27E8C859ED}"/>
    <hyperlink ref="A196" r:id="rId194" xr:uid="{95C1CA88-2C1F-4170-9803-098C84B73EEA}"/>
    <hyperlink ref="A197" r:id="rId195" xr:uid="{D5884EFF-D8D3-4C07-A631-F5B69A648A6D}"/>
    <hyperlink ref="A198" r:id="rId196" xr:uid="{414DA3DB-4DEF-4C39-9294-F4360039C1F0}"/>
    <hyperlink ref="A199" r:id="rId197" xr:uid="{E6F88154-60E3-492D-A9FE-AB129BCFE971}"/>
    <hyperlink ref="A200" r:id="rId198" xr:uid="{63C08C2E-A47E-4BCF-B675-A0EA19DF2833}"/>
    <hyperlink ref="A201" r:id="rId199" xr:uid="{2670315B-0FB6-4D2D-89C8-8127CDE651AE}"/>
    <hyperlink ref="A202" r:id="rId200" xr:uid="{5EB92423-F74B-43BD-9A39-238DF280CFB3}"/>
    <hyperlink ref="A203" r:id="rId201" xr:uid="{78F7AB24-F494-40F2-A825-F168294E07D5}"/>
    <hyperlink ref="A204" r:id="rId202" xr:uid="{245402B6-C924-49FC-89FC-E3B0CFF4351D}"/>
    <hyperlink ref="A205" r:id="rId203" xr:uid="{1173C217-BA21-4C3D-8641-1034F9D5B3C1}"/>
    <hyperlink ref="A206" r:id="rId204" xr:uid="{1372B4DE-BF2F-4E5F-84A1-E644A7481C82}"/>
    <hyperlink ref="A207" r:id="rId205" xr:uid="{48EBDEFF-6A81-47CC-B69A-40CBBC264E6A}"/>
    <hyperlink ref="A208" r:id="rId206" xr:uid="{22B3584A-E36E-4D66-8C28-7D61780C0600}"/>
    <hyperlink ref="A209" r:id="rId207" xr:uid="{2D9557BC-CC4D-4264-8EDA-824972604C3B}"/>
    <hyperlink ref="A210" r:id="rId208" xr:uid="{4623458E-EAC0-4176-B0BA-8596DD427ABC}"/>
    <hyperlink ref="A211" r:id="rId209" xr:uid="{842D3DA1-231D-4279-9024-AC877B67E484}"/>
    <hyperlink ref="A212" r:id="rId210" xr:uid="{F0562F2B-1580-46BE-8893-AF5544261BA2}"/>
    <hyperlink ref="A213" r:id="rId211" xr:uid="{77A815A4-A872-406E-BCE7-E76BE5FF2B3D}"/>
    <hyperlink ref="A214" r:id="rId212" xr:uid="{EC18C014-FA31-4D44-8FA1-621E4A9FEA64}"/>
    <hyperlink ref="A215" r:id="rId213" xr:uid="{CC16F3CA-C5AB-49B5-9AF8-68CEB91C5773}"/>
    <hyperlink ref="A216" r:id="rId214" xr:uid="{261EC7E6-0681-4627-807C-944693CFBDB4}"/>
    <hyperlink ref="A217" r:id="rId215" xr:uid="{21386FEB-8DF8-4FBE-9836-03902BC8679D}"/>
    <hyperlink ref="A218" r:id="rId216" xr:uid="{3425D465-78F0-4BD0-B569-B353BF950BB1}"/>
    <hyperlink ref="A219" r:id="rId217" xr:uid="{D9D65A31-C8DB-4892-9FF2-BCC6155B3F07}"/>
    <hyperlink ref="A220" r:id="rId218" xr:uid="{B56B4684-1AAC-42DE-AEBD-71F2B413339A}"/>
    <hyperlink ref="A221" r:id="rId219" xr:uid="{82CF99A5-89D5-4D75-B087-407616211056}"/>
    <hyperlink ref="A222" r:id="rId220" xr:uid="{BDEDC3B2-D995-4BB1-ADB4-D9461785C67A}"/>
    <hyperlink ref="A223" r:id="rId221" xr:uid="{7CD432CF-38FE-4E95-806B-986189E02CF2}"/>
    <hyperlink ref="A224" r:id="rId222" xr:uid="{77C31923-4B0D-4AC4-9A0A-8CC61C1BCD8F}"/>
    <hyperlink ref="A225" r:id="rId223" xr:uid="{8CA38420-CCE9-479C-9DB4-7AA3844F4DC6}"/>
    <hyperlink ref="A226" r:id="rId224" xr:uid="{A8CF10C0-E9CA-43AB-9C48-6B274F7E779E}"/>
    <hyperlink ref="A227" r:id="rId225" xr:uid="{73BF5FB9-2E45-49F0-B1A5-DA0902672397}"/>
    <hyperlink ref="A228" r:id="rId226" xr:uid="{F8D4600B-EAB3-4E89-A5A8-87E1553A20EE}"/>
    <hyperlink ref="A229" r:id="rId227" xr:uid="{29CB3A72-0A9B-4D63-8900-521A1BFC7A94}"/>
    <hyperlink ref="A230" r:id="rId228" xr:uid="{6D7917FF-9F31-47DA-BEB7-04FCCF9630FF}"/>
    <hyperlink ref="A231" r:id="rId229" xr:uid="{73C7F56D-47EC-4DF7-A259-D665B23B3F18}"/>
    <hyperlink ref="A232" r:id="rId230" xr:uid="{FC1D9B8A-F357-4C4B-971D-0F5F60AD24A8}"/>
    <hyperlink ref="A233" r:id="rId231" xr:uid="{23D3B2CF-48A2-4C34-AB30-C2AAA4F7E142}"/>
    <hyperlink ref="A234" r:id="rId232" xr:uid="{9775F714-DA4A-4D13-99E4-F80CDD056492}"/>
    <hyperlink ref="A235" r:id="rId233" xr:uid="{3F0072E0-420F-4AC5-92DB-1409E835E05B}"/>
    <hyperlink ref="A236" r:id="rId234" xr:uid="{B51605C1-7A58-4AC3-B242-71B9B03531D7}"/>
    <hyperlink ref="A237" r:id="rId235" xr:uid="{068CBA75-EA52-4829-97C2-32CB5A260EDF}"/>
    <hyperlink ref="A238" r:id="rId236" xr:uid="{6B9832D9-E475-4D81-A2C0-07DDE905311A}"/>
    <hyperlink ref="A239" r:id="rId237" xr:uid="{EE4B2F09-CB9C-49F0-9397-8E92D0C9D82A}"/>
    <hyperlink ref="A240" r:id="rId238" xr:uid="{77A516AB-05A4-4434-A988-E969592FE758}"/>
    <hyperlink ref="A241" r:id="rId239" xr:uid="{8A1D0A53-69F8-44F8-BEC8-AD3A9AD1707C}"/>
    <hyperlink ref="A242" r:id="rId240" xr:uid="{5AD1099A-815F-499A-9E45-3F9BE0B12143}"/>
    <hyperlink ref="A243" r:id="rId241" xr:uid="{E0D2F010-A5C2-46C5-A891-9540AE1DD6EF}"/>
    <hyperlink ref="A244" r:id="rId242" xr:uid="{4CCC2B37-94ED-4DDA-A3DF-0F0C02B71C6D}"/>
    <hyperlink ref="A245" r:id="rId243" xr:uid="{B609F912-7414-4960-9F73-C1E1D7640613}"/>
    <hyperlink ref="A246" r:id="rId244" xr:uid="{B7A208DB-5221-4D4A-A799-8FA23F3BBFF4}"/>
    <hyperlink ref="A247" r:id="rId245" xr:uid="{CAB4259E-7C3D-4EB3-8EF8-24FBEFE8A0A6}"/>
    <hyperlink ref="A248" r:id="rId246" xr:uid="{66098529-03C7-4068-919F-317CD9C1BB23}"/>
    <hyperlink ref="A249" r:id="rId247" xr:uid="{A848AB9A-1117-40D0-8A2D-44F0494F4D54}"/>
    <hyperlink ref="A250" r:id="rId248" xr:uid="{D7FA2254-1CF9-4231-9D4E-236F9A6BF37C}"/>
    <hyperlink ref="A251" r:id="rId249" xr:uid="{01A760E0-675A-4B48-8A5A-B963FD0A0112}"/>
    <hyperlink ref="A252" r:id="rId250" xr:uid="{C7215FD4-993B-4D29-A491-9E7D27336921}"/>
    <hyperlink ref="A253" r:id="rId251" xr:uid="{804A99A4-2B7A-4A54-9E46-08656588AF95}"/>
    <hyperlink ref="A254" r:id="rId252" xr:uid="{9E5F30C5-13E7-4DAC-A206-41C3A9469D36}"/>
    <hyperlink ref="A255" r:id="rId253" xr:uid="{F6B31510-BBB0-458B-8A14-5A8CEB4FAD17}"/>
    <hyperlink ref="A256" r:id="rId254" xr:uid="{B229FD19-3703-42B1-8F59-0F05D45C38E8}"/>
    <hyperlink ref="A257" r:id="rId255" xr:uid="{460FE597-D886-4D52-9A80-03DF168C4413}"/>
    <hyperlink ref="A258" r:id="rId256" xr:uid="{B8A745D8-E908-4062-A93D-926DAB9648E4}"/>
    <hyperlink ref="A259" r:id="rId257" xr:uid="{3FA03508-AE7F-48AE-8B00-2EC91555A0F7}"/>
    <hyperlink ref="A260" r:id="rId258" xr:uid="{702E47CB-65D2-4FED-AE16-CC93B895FA62}"/>
    <hyperlink ref="A261" r:id="rId259" xr:uid="{6A1B5C74-E625-4607-BEEA-5EC512B43840}"/>
    <hyperlink ref="A262" r:id="rId260" xr:uid="{B810C355-41F9-4407-8B77-C1E9C7B41087}"/>
    <hyperlink ref="A263" r:id="rId261" xr:uid="{099EA762-4845-4989-98D7-3BE8FBB92409}"/>
    <hyperlink ref="A264" r:id="rId262" xr:uid="{9F3A3B4B-CE78-4DAE-A17E-0BF6E56D89E3}"/>
    <hyperlink ref="A265" r:id="rId263" xr:uid="{AB4723F7-FDDD-4382-9504-FEF21B461A0B}"/>
    <hyperlink ref="A266" r:id="rId264" xr:uid="{10B2FC22-BADF-43EE-B9B2-1F644E2B90E3}"/>
    <hyperlink ref="A267" r:id="rId265" xr:uid="{37ECD95F-A287-4D1F-9CC2-39D308B7DDA4}"/>
    <hyperlink ref="A268" r:id="rId266" xr:uid="{AF579074-872E-494B-BC8C-81E2C2218CCA}"/>
    <hyperlink ref="A269" r:id="rId267" xr:uid="{D1076268-4BBD-4203-BAB2-ADF0EE192D8F}"/>
    <hyperlink ref="A270" r:id="rId268" xr:uid="{33090E5C-CA33-4D01-A7B6-42144F1DE447}"/>
    <hyperlink ref="A271" r:id="rId269" xr:uid="{1D536399-CDD2-4631-92BD-D08C17864000}"/>
    <hyperlink ref="A272" r:id="rId270" xr:uid="{39639C38-1171-4586-9B68-1BC3EC546935}"/>
    <hyperlink ref="A273" r:id="rId271" xr:uid="{9E66AD06-5B10-43E6-B800-7DBC61CC78C4}"/>
    <hyperlink ref="A274" r:id="rId272" xr:uid="{2383D13B-52D3-4F5E-81E7-35741D1D6CD3}"/>
    <hyperlink ref="A275" r:id="rId273" xr:uid="{DDC6C614-1F8E-493C-867C-1F14AA47A91A}"/>
    <hyperlink ref="A276" r:id="rId274" xr:uid="{68D1F995-B75E-42B6-9A08-EC59E79D5FD4}"/>
    <hyperlink ref="A277" r:id="rId275" xr:uid="{8F2FA4E6-70B4-4384-91BE-F9FD0989759C}"/>
    <hyperlink ref="A278" r:id="rId276" xr:uid="{2847E574-07F8-4084-8B01-8B6BF83AC0C8}"/>
    <hyperlink ref="A279" r:id="rId277" xr:uid="{28836CA1-0A1F-4495-8026-8B0A7A0CA6D5}"/>
    <hyperlink ref="A280" r:id="rId278" xr:uid="{5EA414FD-C792-4DD3-B01F-612423338E72}"/>
    <hyperlink ref="A281" r:id="rId279" xr:uid="{40A08A48-649E-4F4A-A769-029C90904A58}"/>
    <hyperlink ref="A282" r:id="rId280" xr:uid="{1CCF64D1-6325-4369-9684-8742E03E2F7D}"/>
    <hyperlink ref="A283" r:id="rId281" xr:uid="{B5A93D1F-D421-4B94-B3C4-F773D523E6CF}"/>
    <hyperlink ref="A284" r:id="rId282" xr:uid="{E890F34B-7476-416B-A07A-64FB0157B232}"/>
    <hyperlink ref="A285" r:id="rId283" xr:uid="{F0735DC4-FA90-4474-9D75-8A400EA21464}"/>
    <hyperlink ref="A286" r:id="rId284" xr:uid="{216F163B-142F-4EAF-92CA-79100B764368}"/>
    <hyperlink ref="A287" r:id="rId285" xr:uid="{1D1F8F44-C2FA-46C1-BFA4-2D1135883A24}"/>
    <hyperlink ref="A288" r:id="rId286" xr:uid="{6CF66E27-DC49-44C3-B350-FA076EA11C50}"/>
    <hyperlink ref="A289" r:id="rId287" xr:uid="{DF6C000A-2D7F-4132-A4E0-B29D485F6C3E}"/>
    <hyperlink ref="A290" r:id="rId288" xr:uid="{0477E9E8-6722-468A-B58B-39965FCF85C9}"/>
    <hyperlink ref="A291" r:id="rId289" xr:uid="{346AFFEB-426C-474B-9D1E-F080DB2DB8F5}"/>
    <hyperlink ref="A292" r:id="rId290" xr:uid="{B5823232-088B-4224-858D-94932D92AC3D}"/>
    <hyperlink ref="A293" r:id="rId291" xr:uid="{A6997023-D304-4337-AAE7-0FD031AE974B}"/>
    <hyperlink ref="A294" r:id="rId292" xr:uid="{45FAF745-C40D-4E15-A16A-7DBAE6CC7C82}"/>
    <hyperlink ref="A295" r:id="rId293" xr:uid="{B4BFF0DA-1831-498E-AC65-747F309B36D5}"/>
    <hyperlink ref="A296" r:id="rId294" xr:uid="{BD87EB11-AEB9-49BB-B856-0E73CFBFA636}"/>
    <hyperlink ref="A297" r:id="rId295" xr:uid="{D52283DD-A7C7-4C44-8479-F848DCB1B141}"/>
    <hyperlink ref="A298" r:id="rId296" xr:uid="{2A8162FE-B74D-46E7-9FAC-6448D81CBD6C}"/>
    <hyperlink ref="A299" r:id="rId297" xr:uid="{271482E3-7E96-4B4B-9919-3041F3282E56}"/>
    <hyperlink ref="A300" r:id="rId298" xr:uid="{C32B74A8-181C-475B-B8B0-69330CA280F1}"/>
    <hyperlink ref="A301" r:id="rId299" xr:uid="{B660A0D0-5B97-488C-8B5A-0F3CDFB51F84}"/>
    <hyperlink ref="A302" r:id="rId300" xr:uid="{3776230C-E5A1-417F-86D8-B7C7F96B3183}"/>
    <hyperlink ref="A303" r:id="rId301" xr:uid="{6DB00830-165D-4362-B708-5C07E25EF18B}"/>
    <hyperlink ref="A304" r:id="rId302" xr:uid="{C5921B35-AF27-4519-88CE-4E2E3524164B}"/>
    <hyperlink ref="A305" r:id="rId303" xr:uid="{AD377D9E-21CF-49C3-9B32-73FD6F9D5012}"/>
    <hyperlink ref="A306" r:id="rId304" xr:uid="{CAB5031E-B5F9-41FD-A964-362EC91CE779}"/>
    <hyperlink ref="A307" r:id="rId305" xr:uid="{FD5EC613-B149-4B21-A54D-DFDB06EFA75D}"/>
    <hyperlink ref="A308" r:id="rId306" xr:uid="{F8497E7D-5625-4E20-9D57-32ECD1BDDA76}"/>
    <hyperlink ref="A309" r:id="rId307" xr:uid="{D6EABBD9-B8C3-4A11-84F8-E647341DFD2A}"/>
    <hyperlink ref="A310" r:id="rId308" xr:uid="{A726BE5F-14D0-40FA-BBE0-B4A0850D9740}"/>
    <hyperlink ref="A311" r:id="rId309" xr:uid="{B75F9491-8E2D-47A9-940C-F4BD80DF7EAA}"/>
    <hyperlink ref="A312" r:id="rId310" xr:uid="{FF18CF05-ABCD-4BD0-9C71-2C17BAB2BC3B}"/>
    <hyperlink ref="A313" r:id="rId311" xr:uid="{8D43A875-B7FD-4F60-BB84-9807DE87427C}"/>
    <hyperlink ref="A314" r:id="rId312" xr:uid="{B4640346-8508-4C75-A014-87546BB19638}"/>
    <hyperlink ref="A315" r:id="rId313" xr:uid="{235114F6-32BD-4B12-A40E-990047934387}"/>
    <hyperlink ref="A316" r:id="rId314" xr:uid="{5F75EDE5-6C43-4E01-A465-B12E135C698C}"/>
    <hyperlink ref="A317" r:id="rId315" xr:uid="{67F7B682-1898-4D7B-BC20-18491203342C}"/>
    <hyperlink ref="A318" r:id="rId316" xr:uid="{D03167B4-E1E9-45D3-9AC1-016F5BF3CF4D}"/>
    <hyperlink ref="A319" r:id="rId317" xr:uid="{DF277021-105D-4BB9-A1FF-DA03F25FAE58}"/>
    <hyperlink ref="A320" r:id="rId318" xr:uid="{7471023D-8B22-4D55-8F19-B0294B4A42F3}"/>
    <hyperlink ref="A321" r:id="rId319" xr:uid="{73476A2E-8635-4683-95AF-487762A0544D}"/>
    <hyperlink ref="A322" r:id="rId320" xr:uid="{2B979FEB-031A-4E4C-A3EC-56F800DA2B5B}"/>
    <hyperlink ref="A323" r:id="rId321" xr:uid="{DC76D80C-0C85-4DB6-A22D-7A5FC54279A3}"/>
    <hyperlink ref="A324" r:id="rId322" xr:uid="{4C651389-4A36-4693-A0C2-5D25173B23ED}"/>
    <hyperlink ref="A325" r:id="rId323" xr:uid="{CB36C91C-8CD9-4648-BF93-40D85DC670D1}"/>
    <hyperlink ref="A326" r:id="rId324" xr:uid="{E7FDF74A-314E-43A8-88FC-8F81C8C7C925}"/>
    <hyperlink ref="A327" r:id="rId325" xr:uid="{1E6F8C52-46D6-47E3-910F-20F25DCD0101}"/>
    <hyperlink ref="A328" r:id="rId326" xr:uid="{C417411E-5956-4313-BF42-465218B7BC31}"/>
    <hyperlink ref="A329" r:id="rId327" xr:uid="{72A57C1B-A98B-4B96-BC8D-5657178BA2F4}"/>
    <hyperlink ref="A330" r:id="rId328" xr:uid="{23368373-CF3D-44E4-80E2-EC9E722D075A}"/>
    <hyperlink ref="A331" r:id="rId329" xr:uid="{FE2D949C-BA59-4EB7-A3DD-AF18502C82FB}"/>
    <hyperlink ref="A332" r:id="rId330" xr:uid="{4F0B672C-9502-4F81-B227-B441284F33D5}"/>
    <hyperlink ref="A333" r:id="rId331" xr:uid="{EA4F3295-86EE-4B80-A479-D3079AB1E105}"/>
    <hyperlink ref="A334" r:id="rId332" xr:uid="{62FE31D4-E78E-4415-BD7A-2EF401B19585}"/>
    <hyperlink ref="A335" r:id="rId333" xr:uid="{168C7D48-E3DC-480F-9CBC-5BD0C6CD4D5A}"/>
    <hyperlink ref="A336" r:id="rId334" xr:uid="{35CDFFF1-0563-4890-AAFC-62F8CD1F8492}"/>
    <hyperlink ref="A337" r:id="rId335" xr:uid="{ACF505C9-1ED0-4286-AF58-F8A7A470440D}"/>
    <hyperlink ref="A338" r:id="rId336" xr:uid="{867A98A0-71EA-4336-967C-1BE15C0A64DF}"/>
    <hyperlink ref="A339" r:id="rId337" xr:uid="{38B33E2F-39F4-43B0-AA96-C8D184DAD9D9}"/>
    <hyperlink ref="A340" r:id="rId338" xr:uid="{DF1F8119-7A7B-440C-BA2D-A8AC5A97770C}"/>
    <hyperlink ref="A341" r:id="rId339" xr:uid="{8C0CBC84-C7C9-4F21-96AB-8B355BF6132D}"/>
    <hyperlink ref="A342" r:id="rId340" xr:uid="{FDD98641-B49F-448E-8DB6-846CFEFBF08A}"/>
    <hyperlink ref="A343" r:id="rId341" xr:uid="{542CB1C7-B019-42A3-88B9-FB8CA35A2A0A}"/>
    <hyperlink ref="A344" r:id="rId342" xr:uid="{B85CABDF-6A8D-4616-A5BF-107D5B9A53DD}"/>
    <hyperlink ref="A345" r:id="rId343" xr:uid="{57C73C54-DB90-41E8-A152-87B829970F87}"/>
    <hyperlink ref="A346" r:id="rId344" xr:uid="{27BF8CE1-B6D4-4B07-91B5-36C53577F642}"/>
    <hyperlink ref="A347" r:id="rId345" xr:uid="{297942B3-A93C-400B-A423-8F0162446E70}"/>
    <hyperlink ref="A348" r:id="rId346" xr:uid="{CAE7A9BA-3FCA-4E0C-AA2F-3E452D6C5E37}"/>
    <hyperlink ref="A349" r:id="rId347" xr:uid="{AFAE2D3D-096A-431E-A43B-E67349D8F52C}"/>
    <hyperlink ref="A350" r:id="rId348" xr:uid="{6B5E6AAF-293E-46BB-AEB2-A677E8D6437A}"/>
    <hyperlink ref="A351" r:id="rId349" xr:uid="{08F27F9F-DA02-4414-B23B-69DA8E2C796A}"/>
    <hyperlink ref="A352" r:id="rId350" xr:uid="{319D9CA1-F68E-46C8-B7C9-1C70C89566AE}"/>
    <hyperlink ref="A353" r:id="rId351" xr:uid="{47D9E62A-A884-4021-BD47-A51D01DFE5B7}"/>
    <hyperlink ref="A354" r:id="rId352" xr:uid="{25305846-A0A9-4172-A91C-4CD8FB72E84C}"/>
    <hyperlink ref="A355" r:id="rId353" xr:uid="{195189DD-11FD-4524-8D94-BE14A7451635}"/>
    <hyperlink ref="A356" r:id="rId354" xr:uid="{1F7420D0-6924-46FB-8355-F426189A17F6}"/>
    <hyperlink ref="A357" r:id="rId355" xr:uid="{8A0F7FDE-5A7A-45D1-B297-830E18E7E500}"/>
    <hyperlink ref="A358" r:id="rId356" xr:uid="{2511A71A-BADE-4AAF-889D-CE92D11F4C3C}"/>
    <hyperlink ref="A359" r:id="rId357" xr:uid="{39A29B26-6A86-4DFD-B374-D2A79EC5C87E}"/>
    <hyperlink ref="A360" r:id="rId358" xr:uid="{F6EF6407-28BB-49D8-9A65-2320B52CDAE9}"/>
    <hyperlink ref="A361" r:id="rId359" xr:uid="{0F25C2DA-8DE5-466B-8544-DDAF0223A474}"/>
    <hyperlink ref="A362" r:id="rId360" xr:uid="{E547E948-B9EA-45C9-ADA1-CEEFE012D782}"/>
    <hyperlink ref="A363" r:id="rId361" xr:uid="{342B6DF8-8707-42CE-9342-904976964A23}"/>
    <hyperlink ref="A364" r:id="rId362" xr:uid="{66538BDA-71E3-4463-B782-85E54243BAD5}"/>
    <hyperlink ref="A365" r:id="rId363" xr:uid="{6B3D0164-FC1F-4066-96CF-4A4AF8803476}"/>
    <hyperlink ref="A366" r:id="rId364" xr:uid="{58358500-C28B-4BAB-B5F0-23FB6DD12972}"/>
    <hyperlink ref="A367" r:id="rId365" xr:uid="{171B0B1F-1FE3-4A77-A4A8-4844B4CFDDAF}"/>
    <hyperlink ref="A368" r:id="rId366" xr:uid="{6A9079DA-4936-4185-94E0-E4423B756B73}"/>
    <hyperlink ref="A369" r:id="rId367" xr:uid="{E893585B-2851-4D91-89D8-5E9B4FCBA54B}"/>
    <hyperlink ref="A370" r:id="rId368" xr:uid="{201D3933-2F82-4C7C-ACBA-F40EB1BE8A27}"/>
    <hyperlink ref="A371" r:id="rId369" xr:uid="{30FD7D41-ECFC-4BE2-B919-DD6FC1E59DEE}"/>
    <hyperlink ref="A372" r:id="rId370" xr:uid="{94FF11AE-0426-40D7-BBBF-A1C2446F91D2}"/>
    <hyperlink ref="A373" r:id="rId371" xr:uid="{877182D9-0915-4A2A-AC35-D394282287B1}"/>
    <hyperlink ref="A374" r:id="rId372" xr:uid="{E5B0E8AD-D1F8-4BEE-A201-25D2719DFBCA}"/>
    <hyperlink ref="A375" r:id="rId373" xr:uid="{6E606314-3765-41A7-8A27-C77C25EA7652}"/>
    <hyperlink ref="A376" r:id="rId374" xr:uid="{78325F94-BE62-4ECE-A65E-23E7A0ABB09B}"/>
    <hyperlink ref="A377" r:id="rId375" xr:uid="{7FDFD4C3-F5DA-4FDC-AA8D-C12327F703DE}"/>
    <hyperlink ref="A378" r:id="rId376" xr:uid="{EB977424-0177-46EA-AFAA-D1B8DB4E6BB1}"/>
    <hyperlink ref="A379" r:id="rId377" xr:uid="{BEA5EC07-FABC-48E5-9472-47ECF9B3E04C}"/>
    <hyperlink ref="A380" r:id="rId378" xr:uid="{ED796E2F-5908-428F-86F4-A231FC61E2E8}"/>
    <hyperlink ref="A381" r:id="rId379" xr:uid="{AE4B410A-9D44-4807-AFBE-D6CD4B0C5845}"/>
    <hyperlink ref="A382" r:id="rId380" xr:uid="{938E0FFF-96EE-4152-BB36-BD8C0F821E6B}"/>
    <hyperlink ref="A383" r:id="rId381" xr:uid="{F287CEC6-1E29-46D3-98E7-E59AAE606FA5}"/>
    <hyperlink ref="A384" r:id="rId382" xr:uid="{7A224E9A-3EA0-4E37-82F3-23A9559E046C}"/>
    <hyperlink ref="A385" r:id="rId383" xr:uid="{F4271D59-7E8C-433E-B552-8846BEB3358A}"/>
    <hyperlink ref="A386" r:id="rId384" xr:uid="{BB08301E-45B3-43D2-8467-4227928A07C6}"/>
    <hyperlink ref="A387" r:id="rId385" xr:uid="{43B16155-B27C-49E0-80D1-2B56251D82C4}"/>
    <hyperlink ref="A388" r:id="rId386" xr:uid="{C5EEEB00-6A7D-4942-8A49-3A551A1FA214}"/>
    <hyperlink ref="A389" r:id="rId387" xr:uid="{7BB83E32-0FB0-4365-A12F-E5E4318534EF}"/>
    <hyperlink ref="A390" r:id="rId388" xr:uid="{3E3D7A35-A920-4BF9-A020-FBC800B44B78}"/>
    <hyperlink ref="A391" r:id="rId389" xr:uid="{7F51A691-AAC2-4C2B-B1B6-5EB291946B94}"/>
    <hyperlink ref="A392" r:id="rId390" xr:uid="{A990E16F-5176-4A98-9AA1-A9E4291E6149}"/>
    <hyperlink ref="A393" r:id="rId391" xr:uid="{7F630C55-06B9-4BEF-B669-4DF0C74C93BB}"/>
    <hyperlink ref="A394" r:id="rId392" xr:uid="{2D46A4D2-FCD7-426C-8BE9-315B54516483}"/>
    <hyperlink ref="A395" r:id="rId393" xr:uid="{EFF33086-5C0A-444A-BCCF-73E5D76784FA}"/>
    <hyperlink ref="A396" r:id="rId394" xr:uid="{72E620ED-20DB-4DCC-A32C-751C0A1CEA55}"/>
    <hyperlink ref="A397" r:id="rId395" xr:uid="{CD92212D-8994-411D-8093-9F4A68BF9104}"/>
    <hyperlink ref="A398" r:id="rId396" xr:uid="{E95852CB-4738-4D2C-82B6-995DF7F4BB8C}"/>
    <hyperlink ref="A399" r:id="rId397" xr:uid="{BDA8DA50-C036-4F74-BCAC-AE8BB8B57DE1}"/>
    <hyperlink ref="A400" r:id="rId398" xr:uid="{8AD35D54-0324-4653-A4EB-979A351EEC87}"/>
    <hyperlink ref="A401" r:id="rId399" xr:uid="{A338A7C2-A3B6-4289-AD2F-ABE3CE4A05A8}"/>
    <hyperlink ref="A402" r:id="rId400" xr:uid="{3BF9A2BD-CAFA-4444-8D71-B5287DB42974}"/>
    <hyperlink ref="A403" r:id="rId401" xr:uid="{9F002B80-3FE0-499F-BA02-41332BAAB881}"/>
    <hyperlink ref="A404" r:id="rId402" xr:uid="{15A8EA4D-62B3-49DC-BA81-0AA8CC4915D5}"/>
    <hyperlink ref="A405" r:id="rId403" xr:uid="{8C673427-E27D-4FE1-BC37-7661CFBA576E}"/>
    <hyperlink ref="A406" r:id="rId404" xr:uid="{CBD3C0DD-32B3-41D4-B96D-41E2E67C3336}"/>
    <hyperlink ref="A407" r:id="rId405" xr:uid="{09E2D80A-3807-4A5C-B890-3D25C5E0A598}"/>
    <hyperlink ref="A408" r:id="rId406" xr:uid="{FD122C98-00C2-4065-93A2-AE73D569B20A}"/>
    <hyperlink ref="A409" r:id="rId407" xr:uid="{B22904E6-8D48-411E-B951-F79598FE88F1}"/>
    <hyperlink ref="A410" r:id="rId408" xr:uid="{55AB5BE2-A3FF-4193-8111-48AFCD657F94}"/>
    <hyperlink ref="A411" r:id="rId409" xr:uid="{93233038-4ABD-4400-AD3B-DA5E0C0E21E8}"/>
    <hyperlink ref="A412" r:id="rId410" xr:uid="{12D9A982-A3C5-475A-9E52-84328C6ED989}"/>
    <hyperlink ref="A413" r:id="rId411" xr:uid="{FE87D2CA-88E2-49CE-8607-D601AA4DF4B5}"/>
    <hyperlink ref="A414" r:id="rId412" xr:uid="{14EA7166-AA40-4586-BF53-081D7CDCDF06}"/>
    <hyperlink ref="A415" r:id="rId413" xr:uid="{AF6B4BFC-8183-43CC-9F23-3D3B4697A299}"/>
    <hyperlink ref="A416" r:id="rId414" xr:uid="{191907F9-029F-4C16-9581-90F3478B8357}"/>
    <hyperlink ref="A417" r:id="rId415" xr:uid="{0DC3B07C-8BAA-44BF-A0AF-5A0F25E2B84F}"/>
    <hyperlink ref="A418" r:id="rId416" xr:uid="{94BE58E2-829D-4CEA-AEF0-74F24641D91C}"/>
    <hyperlink ref="A419" r:id="rId417" xr:uid="{F25FC81E-5BD7-4C34-9C88-A1BBDE5BAD15}"/>
    <hyperlink ref="A420" r:id="rId418" xr:uid="{0CD59C64-4D40-4B10-978B-0418EEC344E7}"/>
    <hyperlink ref="A421" r:id="rId419" xr:uid="{F410E6E4-BFB8-4510-8D6A-404593BAA25F}"/>
    <hyperlink ref="A422" r:id="rId420" xr:uid="{23D39413-E150-465A-9920-765086397373}"/>
    <hyperlink ref="A423" r:id="rId421" xr:uid="{4FB568BE-31BC-4819-8CA5-30761B313668}"/>
    <hyperlink ref="A424" r:id="rId422" xr:uid="{DADFD6DE-FE86-4BCA-8F63-C0988789A92F}"/>
    <hyperlink ref="A425" r:id="rId423" xr:uid="{5A29224D-1270-4234-94C7-CAA26B88B5F4}"/>
    <hyperlink ref="A426" r:id="rId424" xr:uid="{613C7A4F-CFD8-46C3-910F-770F28030CF9}"/>
    <hyperlink ref="A427" r:id="rId425" xr:uid="{EB31C480-0F5F-4A5E-AC67-BC42C13D92A9}"/>
    <hyperlink ref="A428" r:id="rId426" xr:uid="{24DE211C-D688-410D-B5A8-B2F4F79CEE1C}"/>
    <hyperlink ref="A429" r:id="rId427" xr:uid="{6338E2E2-5B5D-4FC8-A3A4-19E40D81CFDC}"/>
    <hyperlink ref="A430" r:id="rId428" xr:uid="{B5C13E0A-AFF4-485A-B5D7-BDCBD4A6D243}"/>
    <hyperlink ref="A431" r:id="rId429" xr:uid="{E008ACF9-1695-4C46-8DAB-5B96C41893DC}"/>
    <hyperlink ref="A432" r:id="rId430" xr:uid="{F61E297A-C372-4F5C-AA4B-8DBE9D23096E}"/>
    <hyperlink ref="A433" r:id="rId431" xr:uid="{AB82CFE7-0A39-4390-8190-86E12CD0B8D8}"/>
    <hyperlink ref="A434" r:id="rId432" xr:uid="{71D9B95B-9A0C-4AD5-AFBB-2227B9FA4056}"/>
    <hyperlink ref="A435" r:id="rId433" xr:uid="{CDEE9008-11F6-436F-BD1B-89CB6C924A1F}"/>
    <hyperlink ref="A436" r:id="rId434" xr:uid="{1F0BADB9-7DF5-48F7-BB81-59FD81C7425A}"/>
    <hyperlink ref="A437" r:id="rId435" xr:uid="{2FF62976-3EFE-4092-85E8-DCAAFC3CF492}"/>
    <hyperlink ref="A438" r:id="rId436" xr:uid="{B89624DB-0E57-4CD0-B302-F6125CC8BD8E}"/>
    <hyperlink ref="A439" r:id="rId437" xr:uid="{F0782780-CEE3-4660-A902-67233E148829}"/>
    <hyperlink ref="A440" r:id="rId438" xr:uid="{EA1F02A1-486B-43DA-8B38-910641A5AA39}"/>
    <hyperlink ref="A441" r:id="rId439" xr:uid="{E5F1DD9C-9DA4-4E9B-8217-950F95C59D62}"/>
    <hyperlink ref="A442" r:id="rId440" xr:uid="{E74ADD2A-823C-4AA2-BE85-5FF4C1AF5B4B}"/>
    <hyperlink ref="A443" r:id="rId441" xr:uid="{AF7969A0-AF0F-48D2-AE30-002525527BD9}"/>
    <hyperlink ref="A444" r:id="rId442" xr:uid="{96072AD0-7EC0-4AF3-A75B-14C24080BCCE}"/>
    <hyperlink ref="A445" r:id="rId443" xr:uid="{D7B75772-852A-458B-B0D6-CA755E2E61DB}"/>
    <hyperlink ref="A446" r:id="rId444" xr:uid="{9C18D09C-C3A2-4A5E-9B87-8DBDA97A7469}"/>
    <hyperlink ref="A447" r:id="rId445" xr:uid="{54AE082C-3514-4D39-B303-F35FEA7E8594}"/>
    <hyperlink ref="A448" r:id="rId446" xr:uid="{11682723-FC1B-4856-80DF-91D61D911566}"/>
    <hyperlink ref="A449" r:id="rId447" xr:uid="{77A4D843-1BE5-4801-826C-8745C7E4E8A4}"/>
    <hyperlink ref="A450" r:id="rId448" xr:uid="{5A5E1FE4-2937-4E45-90F4-CE277604C347}"/>
    <hyperlink ref="A451" r:id="rId449" xr:uid="{560F7D6B-AA92-4BC6-A848-1D92A33E3DA3}"/>
    <hyperlink ref="A452" r:id="rId450" xr:uid="{835F8DA0-11B7-4A10-9F45-0CD8BF686583}"/>
    <hyperlink ref="A453" r:id="rId451" xr:uid="{A2559984-4E34-49AC-B7FC-EDD39BE8C8F1}"/>
    <hyperlink ref="A454" r:id="rId452" xr:uid="{9F660501-2109-4D8D-AF49-2FA28F199DCE}"/>
    <hyperlink ref="A455" r:id="rId453" xr:uid="{8338BAA3-0965-4AB8-AD2D-27B3F00E5D78}"/>
    <hyperlink ref="A456" r:id="rId454" xr:uid="{8C194EDF-0996-4BB3-AD61-082581511878}"/>
    <hyperlink ref="A457" r:id="rId455" xr:uid="{72B956DC-76BD-41DD-8638-2EA81364AD87}"/>
    <hyperlink ref="A458" r:id="rId456" xr:uid="{773BA789-89F5-46F7-AACE-9E32AFE964CF}"/>
    <hyperlink ref="A459" r:id="rId457" xr:uid="{7A9BE3F2-6D7B-4083-939B-9298C575C0A1}"/>
    <hyperlink ref="A460" r:id="rId458" xr:uid="{3AFA0F1C-9441-4454-8B1D-1AAF3C886C09}"/>
    <hyperlink ref="A461" r:id="rId459" xr:uid="{E9CB7F80-BB09-49E0-81B3-FA92501AC0D0}"/>
    <hyperlink ref="A462" r:id="rId460" xr:uid="{0EA4AB19-0122-45BC-BD4D-94F98E262869}"/>
    <hyperlink ref="A463" r:id="rId461" xr:uid="{CA3E2080-4DF2-47F1-96C7-905CB9EC0124}"/>
    <hyperlink ref="A464" r:id="rId462" xr:uid="{7FA78340-D599-4877-B3EC-D3294BA04C54}"/>
    <hyperlink ref="A465" r:id="rId463" xr:uid="{3D85FD52-7632-4454-B347-C3A2E5F60138}"/>
    <hyperlink ref="A466" r:id="rId464" xr:uid="{DB387E3D-DF18-4EE7-8AE1-6321B75F0761}"/>
    <hyperlink ref="A467" r:id="rId465" xr:uid="{9160B91A-3A7F-49B7-A31E-25C4D0EB6DA3}"/>
    <hyperlink ref="A468" r:id="rId466" xr:uid="{C213D629-A802-487A-A576-518D0056823B}"/>
    <hyperlink ref="A469" r:id="rId467" xr:uid="{DEBFF2B9-570D-4F45-BEF3-3C16B3C7DF50}"/>
    <hyperlink ref="A470" r:id="rId468" xr:uid="{A99E2A0A-578B-420E-BFB2-8AA2C2E465C8}"/>
    <hyperlink ref="A471" r:id="rId469" xr:uid="{19DF6874-F6D1-4DF8-9DD8-4937C5FF8B98}"/>
    <hyperlink ref="A472" r:id="rId470" xr:uid="{B1DDB4B4-CF30-4D57-B6CA-7310FAA2ADF4}"/>
    <hyperlink ref="A473" r:id="rId471" xr:uid="{50FC08F3-A17C-4354-BDE7-92A8B6737F63}"/>
    <hyperlink ref="A474" r:id="rId472" xr:uid="{020A2B30-5D49-4712-BCAA-A29AE45C343F}"/>
    <hyperlink ref="A475" r:id="rId473" xr:uid="{F0E9C53B-CFFD-45BE-9396-185B9AEB4C0F}"/>
    <hyperlink ref="A476" r:id="rId474" xr:uid="{7CA0B086-2A00-4037-B710-115B437F6AAE}"/>
    <hyperlink ref="A477" r:id="rId475" xr:uid="{C302C7E9-40DB-4C07-9129-94EC67CA0499}"/>
    <hyperlink ref="A478" r:id="rId476" xr:uid="{247F836C-5425-4BC3-97B3-9007147A43AA}"/>
    <hyperlink ref="A479" r:id="rId477" xr:uid="{EDB22C06-D824-42B6-8444-0A1B51EBE1F0}"/>
    <hyperlink ref="A480" r:id="rId478" xr:uid="{AABD228A-BEAD-4824-91F7-265A58A367BF}"/>
    <hyperlink ref="A481" r:id="rId479" xr:uid="{C30A90A0-D596-4F8D-B645-E68070B6FDB0}"/>
    <hyperlink ref="A482" r:id="rId480" xr:uid="{DC460170-B2AD-4B07-95DD-8D58B93EE5BA}"/>
    <hyperlink ref="A483" r:id="rId481" xr:uid="{02E23871-FA1A-4E4F-9AF8-ABE5E74C5A2B}"/>
    <hyperlink ref="A484" r:id="rId482" xr:uid="{BF97C7C1-AB97-4832-937D-F27C26907526}"/>
    <hyperlink ref="A485" r:id="rId483" xr:uid="{0004916C-5D11-46F8-93DD-C9D2B04A934B}"/>
    <hyperlink ref="A486" r:id="rId484" xr:uid="{67FAE805-746E-4497-8221-C5B68596E6E0}"/>
    <hyperlink ref="A487" r:id="rId485" xr:uid="{F438966D-C197-4D87-82DE-84E548DCEF7C}"/>
    <hyperlink ref="A488" r:id="rId486" xr:uid="{60EACAB6-8CA9-4942-9865-930EC11739F5}"/>
    <hyperlink ref="A489" r:id="rId487" xr:uid="{775BD9A3-C31E-4C65-ACDE-B9331088AE53}"/>
    <hyperlink ref="A490" r:id="rId488" xr:uid="{9701252F-BBDE-4580-8518-D97D04B3303A}"/>
    <hyperlink ref="A491" r:id="rId489" xr:uid="{56F8404A-2CFF-464D-A021-C9DC48DFC1B5}"/>
    <hyperlink ref="A492" r:id="rId490" xr:uid="{5DB20398-029D-4B4B-9F7C-3985FFE384B9}"/>
    <hyperlink ref="A493" r:id="rId491" xr:uid="{FA426779-B066-43FF-BAE9-3ADDC49587CE}"/>
    <hyperlink ref="A494" r:id="rId492" xr:uid="{841C594F-F74A-441B-8511-49D278B51088}"/>
    <hyperlink ref="A495" r:id="rId493" xr:uid="{25E87E43-E991-44FE-8026-7D889DB7D169}"/>
    <hyperlink ref="A496" r:id="rId494" xr:uid="{49F7DB06-64F8-4E4A-98BA-D8310DF818D3}"/>
    <hyperlink ref="A497" r:id="rId495" xr:uid="{86D3330C-D41D-40E1-92E5-FD5303D8EA8C}"/>
    <hyperlink ref="A498" r:id="rId496" xr:uid="{A93F7D30-6417-4B0F-BAC2-4C444D02E323}"/>
    <hyperlink ref="A499" r:id="rId497" xr:uid="{46C3E747-993F-48DD-ADA4-C611F112D35C}"/>
    <hyperlink ref="A500" r:id="rId498" xr:uid="{48EEB983-BD89-4DF5-8BF6-4E69697F54D0}"/>
    <hyperlink ref="A501" r:id="rId499" xr:uid="{76E4C404-A98E-4C9E-ACC1-E3F7D003AC9D}"/>
    <hyperlink ref="A502" r:id="rId500" xr:uid="{71F6EC06-B94A-4C7E-A84D-0C1EC850C161}"/>
    <hyperlink ref="A503" r:id="rId501" xr:uid="{B5C3B0F3-4A93-45EF-94B6-855980987E43}"/>
    <hyperlink ref="A504" r:id="rId502" xr:uid="{42698278-7A4C-4D5A-8044-111484640ECA}"/>
    <hyperlink ref="A505" r:id="rId503" xr:uid="{C967CE71-C901-4B41-B993-33A30EE723D9}"/>
    <hyperlink ref="A506" r:id="rId504" xr:uid="{3CD278F9-1C96-40A6-ADE1-15FB96A38AB0}"/>
    <hyperlink ref="A507" r:id="rId505" xr:uid="{71EF166B-C1AE-416A-B12F-41318331CE7C}"/>
    <hyperlink ref="A508" r:id="rId506" xr:uid="{1F656402-A144-4B6F-BB82-A8A52526978D}"/>
    <hyperlink ref="A509" r:id="rId507" xr:uid="{52D468AB-C39E-44DC-9CA1-9E1E57AC25D7}"/>
    <hyperlink ref="A510" r:id="rId508" xr:uid="{8F2B5A16-6A7D-4028-AC88-878884921595}"/>
    <hyperlink ref="A511" r:id="rId509" xr:uid="{4812916B-B910-4FE8-9414-0496C444677B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15FA3-5DFC-4591-B303-969814E2FFAF}">
  <sheetPr codeName="工作表29"/>
  <dimension ref="A1:L12"/>
  <sheetViews>
    <sheetView zoomScaleNormal="100" workbookViewId="0">
      <selection activeCell="C1" sqref="C1:C1048576"/>
    </sheetView>
  </sheetViews>
  <sheetFormatPr defaultRowHeight="12.5"/>
  <cols>
    <col min="1" max="1" width="21.26953125" style="16" customWidth="1"/>
    <col min="2" max="2" width="11.81640625" style="16" customWidth="1"/>
    <col min="3" max="3" width="20.1796875" style="16" customWidth="1"/>
    <col min="4" max="8" width="15.54296875" style="16" customWidth="1"/>
    <col min="9" max="9" width="17.08984375" style="16" customWidth="1"/>
    <col min="10" max="10" width="15.54296875" style="16" customWidth="1"/>
    <col min="11" max="12" width="8.54296875" style="16" customWidth="1"/>
    <col min="13" max="13" width="12.54296875" style="16" customWidth="1"/>
    <col min="14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10318</v>
      </c>
      <c r="E2" s="17" t="s">
        <v>10319</v>
      </c>
      <c r="F2" s="17" t="s">
        <v>10327</v>
      </c>
      <c r="G2" s="17" t="s">
        <v>10328</v>
      </c>
      <c r="H2" s="17" t="s">
        <v>10329</v>
      </c>
      <c r="I2" s="17" t="s">
        <v>10330</v>
      </c>
      <c r="J2" s="17" t="s">
        <v>10331</v>
      </c>
      <c r="K2" s="17" t="s">
        <v>10256</v>
      </c>
      <c r="L2" s="17" t="s">
        <v>10257</v>
      </c>
    </row>
    <row r="3" spans="1:12" ht="14.5">
      <c r="A3" s="3" t="s">
        <v>8943</v>
      </c>
      <c r="B3" s="15" t="s">
        <v>1</v>
      </c>
      <c r="C3" s="15" t="s">
        <v>8941</v>
      </c>
      <c r="D3" s="15">
        <v>3</v>
      </c>
      <c r="E3" s="15">
        <v>50</v>
      </c>
      <c r="F3" s="15">
        <v>3.3</v>
      </c>
      <c r="G3" s="15">
        <v>0.2</v>
      </c>
      <c r="H3" s="15">
        <v>7.0000000000000007E-2</v>
      </c>
      <c r="I3" s="15">
        <v>40</v>
      </c>
      <c r="J3" s="15">
        <v>2</v>
      </c>
      <c r="K3" s="15">
        <v>3</v>
      </c>
      <c r="L3" s="15" t="s">
        <v>3</v>
      </c>
    </row>
    <row r="4" spans="1:12" ht="14.5">
      <c r="A4" s="3" t="s">
        <v>8944</v>
      </c>
      <c r="B4" s="15" t="s">
        <v>1</v>
      </c>
      <c r="C4" s="15" t="s">
        <v>8941</v>
      </c>
      <c r="D4" s="15">
        <v>3</v>
      </c>
      <c r="E4" s="15">
        <v>50</v>
      </c>
      <c r="F4" s="15">
        <v>5</v>
      </c>
      <c r="G4" s="15">
        <v>0.2</v>
      </c>
      <c r="H4" s="15">
        <v>7.0000000000000007E-2</v>
      </c>
      <c r="I4" s="15">
        <v>40</v>
      </c>
      <c r="J4" s="15">
        <v>2</v>
      </c>
      <c r="K4" s="15">
        <v>3</v>
      </c>
      <c r="L4" s="15" t="s">
        <v>3</v>
      </c>
    </row>
    <row r="5" spans="1:12" ht="14.5">
      <c r="A5" s="3" t="s">
        <v>8945</v>
      </c>
      <c r="B5" s="15" t="s">
        <v>1</v>
      </c>
      <c r="C5" s="15" t="s">
        <v>8942</v>
      </c>
      <c r="D5" s="15">
        <v>3</v>
      </c>
      <c r="E5" s="15">
        <v>50</v>
      </c>
      <c r="F5" s="15">
        <v>3.3</v>
      </c>
      <c r="G5" s="15">
        <v>0.2</v>
      </c>
      <c r="H5" s="15">
        <v>7.0000000000000007E-2</v>
      </c>
      <c r="I5" s="15">
        <v>30</v>
      </c>
      <c r="J5" s="15">
        <v>2</v>
      </c>
      <c r="K5" s="15">
        <v>3</v>
      </c>
      <c r="L5" s="15" t="s">
        <v>3</v>
      </c>
    </row>
    <row r="6" spans="1:12" ht="14.5">
      <c r="A6" s="3" t="s">
        <v>8946</v>
      </c>
      <c r="B6" s="15" t="s">
        <v>1</v>
      </c>
      <c r="C6" s="15" t="s">
        <v>8942</v>
      </c>
      <c r="D6" s="15">
        <v>3</v>
      </c>
      <c r="E6" s="15">
        <v>50</v>
      </c>
      <c r="F6" s="15">
        <v>5</v>
      </c>
      <c r="G6" s="15">
        <v>0.2</v>
      </c>
      <c r="H6" s="15">
        <v>7.0000000000000007E-2</v>
      </c>
      <c r="I6" s="15">
        <v>30</v>
      </c>
      <c r="J6" s="15">
        <v>2</v>
      </c>
      <c r="K6" s="15">
        <v>3</v>
      </c>
      <c r="L6" s="15" t="s">
        <v>3</v>
      </c>
    </row>
    <row r="7" spans="1:12" ht="14.5">
      <c r="A7" s="3" t="s">
        <v>8947</v>
      </c>
      <c r="B7" s="15" t="s">
        <v>1</v>
      </c>
      <c r="C7" s="15" t="s">
        <v>8942</v>
      </c>
      <c r="D7" s="15">
        <v>3</v>
      </c>
      <c r="E7" s="15">
        <v>50</v>
      </c>
      <c r="F7" s="15">
        <v>3.3</v>
      </c>
      <c r="G7" s="15">
        <v>0.5</v>
      </c>
      <c r="H7" s="15">
        <v>0.06</v>
      </c>
      <c r="I7" s="15">
        <v>40</v>
      </c>
      <c r="J7" s="15">
        <v>2</v>
      </c>
      <c r="K7" s="15">
        <v>3</v>
      </c>
      <c r="L7" s="15" t="s">
        <v>3</v>
      </c>
    </row>
    <row r="8" spans="1:12" ht="14.5">
      <c r="A8" s="3" t="s">
        <v>8948</v>
      </c>
      <c r="B8" s="15" t="s">
        <v>1</v>
      </c>
      <c r="C8" s="15" t="s">
        <v>8942</v>
      </c>
      <c r="D8" s="15">
        <v>3</v>
      </c>
      <c r="E8" s="15">
        <v>50</v>
      </c>
      <c r="F8" s="15">
        <v>5</v>
      </c>
      <c r="G8" s="15">
        <v>0.5</v>
      </c>
      <c r="H8" s="15">
        <v>0.06</v>
      </c>
      <c r="I8" s="15">
        <v>40</v>
      </c>
      <c r="J8" s="15">
        <v>2</v>
      </c>
      <c r="K8" s="15">
        <v>3</v>
      </c>
      <c r="L8" s="15" t="s">
        <v>3</v>
      </c>
    </row>
    <row r="9" spans="1:12" ht="14.5">
      <c r="A9" s="3" t="s">
        <v>8949</v>
      </c>
      <c r="B9" s="15" t="s">
        <v>1</v>
      </c>
      <c r="C9" s="15" t="s">
        <v>8942</v>
      </c>
      <c r="D9" s="15">
        <v>3</v>
      </c>
      <c r="E9" s="15">
        <v>50</v>
      </c>
      <c r="F9" s="15">
        <v>3.3</v>
      </c>
      <c r="G9" s="15">
        <v>0.5</v>
      </c>
      <c r="H9" s="15">
        <v>0.06</v>
      </c>
      <c r="I9" s="15">
        <v>30</v>
      </c>
      <c r="J9" s="15">
        <v>2</v>
      </c>
      <c r="K9" s="15">
        <v>3</v>
      </c>
      <c r="L9" s="15" t="s">
        <v>3</v>
      </c>
    </row>
    <row r="10" spans="1:12" ht="14.5">
      <c r="A10" s="3" t="s">
        <v>8950</v>
      </c>
      <c r="B10" s="15" t="s">
        <v>1</v>
      </c>
      <c r="C10" s="15" t="s">
        <v>8942</v>
      </c>
      <c r="D10" s="15">
        <v>3</v>
      </c>
      <c r="E10" s="15">
        <v>50</v>
      </c>
      <c r="F10" s="15">
        <v>5</v>
      </c>
      <c r="G10" s="15">
        <v>0.5</v>
      </c>
      <c r="H10" s="15">
        <v>0.06</v>
      </c>
      <c r="I10" s="15">
        <v>30</v>
      </c>
      <c r="J10" s="15">
        <v>2</v>
      </c>
      <c r="K10" s="15">
        <v>3</v>
      </c>
      <c r="L10" s="15" t="s">
        <v>3</v>
      </c>
    </row>
    <row r="12" spans="1:12" ht="14.5">
      <c r="C12" s="21"/>
      <c r="D12" s="21"/>
      <c r="E12" s="21"/>
      <c r="F12" s="21"/>
      <c r="G12" s="21"/>
      <c r="H12" s="21"/>
      <c r="I12" s="21"/>
      <c r="J12" s="21"/>
      <c r="K12" s="21"/>
      <c r="L12" s="21"/>
    </row>
  </sheetData>
  <sheetProtection sheet="1" objects="1" scenarios="1" sort="0" autoFilter="0"/>
  <autoFilter ref="A2:L2" xr:uid="{B0215FA3-5DFC-4591-B303-969814E2FFAF}"/>
  <phoneticPr fontId="5" type="noConversion"/>
  <hyperlinks>
    <hyperlink ref="A3" r:id="rId1" xr:uid="{31A20552-E008-4DF0-947D-6336F3E46842}"/>
    <hyperlink ref="A4" r:id="rId2" xr:uid="{A1C7B545-3DA2-4C52-827A-A3E50C2148B5}"/>
    <hyperlink ref="A5" r:id="rId3" xr:uid="{A769FB0B-B099-4AAE-B227-9EB68DB6BD46}"/>
    <hyperlink ref="A6" r:id="rId4" xr:uid="{1FC5EAED-7F31-4D0B-9257-2674690C3F80}"/>
    <hyperlink ref="A7" r:id="rId5" xr:uid="{FA43D523-5B4D-42E9-B12B-B58491F2306E}"/>
    <hyperlink ref="A8" r:id="rId6" xr:uid="{4DC1C5B5-351D-4051-A441-35D47DEC34CD}"/>
    <hyperlink ref="A9" r:id="rId7" xr:uid="{0F6EA0F1-F1E2-4996-94E9-C9E6654F2895}"/>
    <hyperlink ref="A10" r:id="rId8" xr:uid="{DBFDCA97-0656-45B9-BBE8-B3613BAC66AD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7D7A4-EB2F-45B9-86F1-879EE7135823}">
  <sheetPr codeName="工作表30"/>
  <dimension ref="A1:N66"/>
  <sheetViews>
    <sheetView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1" sqref="C1:C1048576"/>
    </sheetView>
  </sheetViews>
  <sheetFormatPr defaultRowHeight="12.5"/>
  <cols>
    <col min="1" max="1" width="21.26953125" style="16" customWidth="1"/>
    <col min="2" max="2" width="11.90625" style="16" customWidth="1"/>
    <col min="3" max="3" width="20.1796875" style="16" customWidth="1"/>
    <col min="4" max="6" width="16" style="16" customWidth="1"/>
    <col min="7" max="10" width="14.81640625" style="16" customWidth="1"/>
    <col min="11" max="11" width="13.1796875" style="16" customWidth="1"/>
    <col min="12" max="12" width="16.1796875" style="16" customWidth="1"/>
    <col min="13" max="14" width="10.6328125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10318</v>
      </c>
      <c r="E2" s="17" t="s">
        <v>10319</v>
      </c>
      <c r="F2" s="17" t="s">
        <v>10327</v>
      </c>
      <c r="G2" s="17" t="s">
        <v>10332</v>
      </c>
      <c r="H2" s="17" t="s">
        <v>10333</v>
      </c>
      <c r="I2" s="17" t="s">
        <v>10328</v>
      </c>
      <c r="J2" s="17" t="s">
        <v>10329</v>
      </c>
      <c r="K2" s="17" t="s">
        <v>10330</v>
      </c>
      <c r="L2" s="17" t="s">
        <v>10331</v>
      </c>
      <c r="M2" s="17" t="s">
        <v>10256</v>
      </c>
      <c r="N2" s="17" t="s">
        <v>10257</v>
      </c>
    </row>
    <row r="3" spans="1:14" ht="14.5">
      <c r="A3" s="3" t="s">
        <v>9003</v>
      </c>
      <c r="B3" s="15" t="s">
        <v>1</v>
      </c>
      <c r="C3" s="15" t="s">
        <v>7339</v>
      </c>
      <c r="D3" s="15"/>
      <c r="E3" s="15">
        <v>15</v>
      </c>
      <c r="F3" s="15"/>
      <c r="G3" s="15" t="s">
        <v>3</v>
      </c>
      <c r="H3" s="15">
        <v>1.25</v>
      </c>
      <c r="I3" s="15">
        <v>1</v>
      </c>
      <c r="J3" s="15">
        <v>1.3</v>
      </c>
      <c r="K3" s="15">
        <v>5000</v>
      </c>
      <c r="L3" s="15">
        <v>2</v>
      </c>
      <c r="M3" s="15">
        <v>3</v>
      </c>
      <c r="N3" s="15" t="s">
        <v>910</v>
      </c>
    </row>
    <row r="4" spans="1:14" ht="14.5">
      <c r="A4" s="3" t="s">
        <v>8951</v>
      </c>
      <c r="B4" s="15" t="s">
        <v>1</v>
      </c>
      <c r="C4" s="15" t="s">
        <v>7339</v>
      </c>
      <c r="D4" s="15"/>
      <c r="E4" s="15">
        <v>15</v>
      </c>
      <c r="F4" s="15">
        <v>3.3</v>
      </c>
      <c r="G4" s="15"/>
      <c r="H4" s="15">
        <v>1.25</v>
      </c>
      <c r="I4" s="15">
        <v>1</v>
      </c>
      <c r="J4" s="15">
        <v>1.3</v>
      </c>
      <c r="K4" s="15">
        <v>5000</v>
      </c>
      <c r="L4" s="15">
        <v>2</v>
      </c>
      <c r="M4" s="15">
        <v>3</v>
      </c>
      <c r="N4" s="15" t="s">
        <v>910</v>
      </c>
    </row>
    <row r="5" spans="1:14" ht="14.5">
      <c r="A5" s="3" t="s">
        <v>8952</v>
      </c>
      <c r="B5" s="15" t="s">
        <v>1</v>
      </c>
      <c r="C5" s="15" t="s">
        <v>7339</v>
      </c>
      <c r="D5" s="15"/>
      <c r="E5" s="15">
        <v>15</v>
      </c>
      <c r="F5" s="15">
        <v>5</v>
      </c>
      <c r="G5" s="15"/>
      <c r="H5" s="15">
        <v>1.25</v>
      </c>
      <c r="I5" s="15">
        <v>1</v>
      </c>
      <c r="J5" s="15">
        <v>1.3</v>
      </c>
      <c r="K5" s="15">
        <v>5000</v>
      </c>
      <c r="L5" s="15">
        <v>2</v>
      </c>
      <c r="M5" s="15">
        <v>3</v>
      </c>
      <c r="N5" s="15" t="s">
        <v>910</v>
      </c>
    </row>
    <row r="6" spans="1:14" ht="14.5">
      <c r="A6" s="3" t="s">
        <v>8953</v>
      </c>
      <c r="B6" s="15" t="s">
        <v>1</v>
      </c>
      <c r="C6" s="15" t="s">
        <v>7356</v>
      </c>
      <c r="D6" s="15"/>
      <c r="E6" s="15">
        <v>15</v>
      </c>
      <c r="F6" s="15"/>
      <c r="G6" s="15" t="s">
        <v>3</v>
      </c>
      <c r="H6" s="15">
        <v>1.25</v>
      </c>
      <c r="I6" s="15">
        <v>1</v>
      </c>
      <c r="J6" s="15">
        <v>1.3</v>
      </c>
      <c r="K6" s="15">
        <v>5000</v>
      </c>
      <c r="L6" s="15">
        <v>2</v>
      </c>
      <c r="M6" s="15">
        <v>3</v>
      </c>
      <c r="N6" s="15" t="s">
        <v>910</v>
      </c>
    </row>
    <row r="7" spans="1:14" ht="14.5">
      <c r="A7" s="3" t="s">
        <v>8954</v>
      </c>
      <c r="B7" s="15" t="s">
        <v>1</v>
      </c>
      <c r="C7" s="15" t="s">
        <v>7356</v>
      </c>
      <c r="D7" s="15"/>
      <c r="E7" s="15">
        <v>15</v>
      </c>
      <c r="F7" s="15">
        <v>1.2</v>
      </c>
      <c r="G7" s="15"/>
      <c r="H7" s="15">
        <v>1.25</v>
      </c>
      <c r="I7" s="15">
        <v>1</v>
      </c>
      <c r="J7" s="15">
        <v>1.3</v>
      </c>
      <c r="K7" s="15">
        <v>5000</v>
      </c>
      <c r="L7" s="15">
        <v>2</v>
      </c>
      <c r="M7" s="15">
        <v>3</v>
      </c>
      <c r="N7" s="15" t="s">
        <v>910</v>
      </c>
    </row>
    <row r="8" spans="1:14" ht="14.5">
      <c r="A8" s="3" t="s">
        <v>8955</v>
      </c>
      <c r="B8" s="15" t="s">
        <v>1</v>
      </c>
      <c r="C8" s="15" t="s">
        <v>7356</v>
      </c>
      <c r="D8" s="15"/>
      <c r="E8" s="15">
        <v>15</v>
      </c>
      <c r="F8" s="15">
        <v>2.5</v>
      </c>
      <c r="G8" s="15"/>
      <c r="H8" s="15">
        <v>1.25</v>
      </c>
      <c r="I8" s="15">
        <v>1</v>
      </c>
      <c r="J8" s="15">
        <v>1.3</v>
      </c>
      <c r="K8" s="15">
        <v>5000</v>
      </c>
      <c r="L8" s="15">
        <v>2</v>
      </c>
      <c r="M8" s="15">
        <v>3</v>
      </c>
      <c r="N8" s="15" t="s">
        <v>910</v>
      </c>
    </row>
    <row r="9" spans="1:14" ht="14.5">
      <c r="A9" s="3" t="s">
        <v>8956</v>
      </c>
      <c r="B9" s="15" t="s">
        <v>1</v>
      </c>
      <c r="C9" s="15" t="s">
        <v>7356</v>
      </c>
      <c r="D9" s="15"/>
      <c r="E9" s="15">
        <v>15</v>
      </c>
      <c r="F9" s="15">
        <v>3.3</v>
      </c>
      <c r="G9" s="15"/>
      <c r="H9" s="15">
        <v>1.25</v>
      </c>
      <c r="I9" s="15">
        <v>1</v>
      </c>
      <c r="J9" s="15">
        <v>1.3</v>
      </c>
      <c r="K9" s="15">
        <v>5000</v>
      </c>
      <c r="L9" s="15">
        <v>2</v>
      </c>
      <c r="M9" s="15">
        <v>3</v>
      </c>
      <c r="N9" s="15" t="s">
        <v>910</v>
      </c>
    </row>
    <row r="10" spans="1:14" ht="14.5">
      <c r="A10" s="3" t="s">
        <v>8957</v>
      </c>
      <c r="B10" s="15" t="s">
        <v>1</v>
      </c>
      <c r="C10" s="15" t="s">
        <v>7356</v>
      </c>
      <c r="D10" s="15"/>
      <c r="E10" s="15">
        <v>15</v>
      </c>
      <c r="F10" s="15">
        <v>5</v>
      </c>
      <c r="G10" s="15"/>
      <c r="H10" s="15">
        <v>1.25</v>
      </c>
      <c r="I10" s="15">
        <v>1</v>
      </c>
      <c r="J10" s="15">
        <v>1.3</v>
      </c>
      <c r="K10" s="15">
        <v>5000</v>
      </c>
      <c r="L10" s="15">
        <v>2</v>
      </c>
      <c r="M10" s="15">
        <v>3</v>
      </c>
      <c r="N10" s="15" t="s">
        <v>910</v>
      </c>
    </row>
    <row r="11" spans="1:14" ht="14.5">
      <c r="A11" s="3" t="s">
        <v>8958</v>
      </c>
      <c r="B11" s="15" t="s">
        <v>1</v>
      </c>
      <c r="C11" s="15" t="s">
        <v>7466</v>
      </c>
      <c r="D11" s="15"/>
      <c r="E11" s="15">
        <v>26</v>
      </c>
      <c r="F11" s="15">
        <v>5</v>
      </c>
      <c r="G11" s="15"/>
      <c r="H11" s="15"/>
      <c r="I11" s="15">
        <v>0.5</v>
      </c>
      <c r="J11" s="15">
        <v>0.6</v>
      </c>
      <c r="K11" s="15">
        <v>25000</v>
      </c>
      <c r="L11" s="15">
        <v>2</v>
      </c>
      <c r="M11" s="15">
        <v>3</v>
      </c>
      <c r="N11" s="15" t="s">
        <v>910</v>
      </c>
    </row>
    <row r="12" spans="1:14" ht="14.5">
      <c r="A12" s="3" t="s">
        <v>8959</v>
      </c>
      <c r="B12" s="15" t="s">
        <v>1</v>
      </c>
      <c r="C12" s="15" t="s">
        <v>7339</v>
      </c>
      <c r="D12" s="15"/>
      <c r="E12" s="15">
        <v>26</v>
      </c>
      <c r="F12" s="15">
        <v>3.3</v>
      </c>
      <c r="G12" s="15"/>
      <c r="H12" s="15"/>
      <c r="I12" s="15">
        <v>0.5</v>
      </c>
      <c r="J12" s="15">
        <v>0.6</v>
      </c>
      <c r="K12" s="15">
        <v>25000</v>
      </c>
      <c r="L12" s="15">
        <v>2</v>
      </c>
      <c r="M12" s="15">
        <v>3</v>
      </c>
      <c r="N12" s="15" t="s">
        <v>910</v>
      </c>
    </row>
    <row r="13" spans="1:14" ht="14.5">
      <c r="A13" s="3" t="s">
        <v>8960</v>
      </c>
      <c r="B13" s="15" t="s">
        <v>1</v>
      </c>
      <c r="C13" s="15" t="s">
        <v>7339</v>
      </c>
      <c r="D13" s="15"/>
      <c r="E13" s="15">
        <v>26</v>
      </c>
      <c r="F13" s="15">
        <v>5</v>
      </c>
      <c r="G13" s="15"/>
      <c r="H13" s="15"/>
      <c r="I13" s="15">
        <v>0.5</v>
      </c>
      <c r="J13" s="15">
        <v>0.6</v>
      </c>
      <c r="K13" s="15">
        <v>25000</v>
      </c>
      <c r="L13" s="15">
        <v>2</v>
      </c>
      <c r="M13" s="15">
        <v>3</v>
      </c>
      <c r="N13" s="15" t="s">
        <v>910</v>
      </c>
    </row>
    <row r="14" spans="1:14" ht="14.5">
      <c r="A14" s="3" t="s">
        <v>8961</v>
      </c>
      <c r="B14" s="15" t="s">
        <v>1</v>
      </c>
      <c r="C14" s="15" t="s">
        <v>7356</v>
      </c>
      <c r="D14" s="15"/>
      <c r="E14" s="15">
        <v>26</v>
      </c>
      <c r="F14" s="15">
        <v>3.3</v>
      </c>
      <c r="G14" s="15"/>
      <c r="H14" s="15"/>
      <c r="I14" s="15">
        <v>0.5</v>
      </c>
      <c r="J14" s="15">
        <v>0.6</v>
      </c>
      <c r="K14" s="15">
        <v>25000</v>
      </c>
      <c r="L14" s="15">
        <v>2</v>
      </c>
      <c r="M14" s="15">
        <v>3</v>
      </c>
      <c r="N14" s="15" t="s">
        <v>910</v>
      </c>
    </row>
    <row r="15" spans="1:14" ht="14.5">
      <c r="A15" s="3" t="s">
        <v>8962</v>
      </c>
      <c r="B15" s="15" t="s">
        <v>1</v>
      </c>
      <c r="C15" s="15" t="s">
        <v>7356</v>
      </c>
      <c r="D15" s="15"/>
      <c r="E15" s="15">
        <v>26</v>
      </c>
      <c r="F15" s="15">
        <v>5</v>
      </c>
      <c r="G15" s="15"/>
      <c r="H15" s="15"/>
      <c r="I15" s="15">
        <v>0.5</v>
      </c>
      <c r="J15" s="15">
        <v>0.6</v>
      </c>
      <c r="K15" s="15">
        <v>25000</v>
      </c>
      <c r="L15" s="15">
        <v>2</v>
      </c>
      <c r="M15" s="15">
        <v>3</v>
      </c>
      <c r="N15" s="15" t="s">
        <v>910</v>
      </c>
    </row>
    <row r="16" spans="1:14" ht="14.5">
      <c r="A16" s="3" t="s">
        <v>8963</v>
      </c>
      <c r="B16" s="15" t="s">
        <v>1</v>
      </c>
      <c r="C16" s="15" t="s">
        <v>7334</v>
      </c>
      <c r="D16" s="15"/>
      <c r="E16" s="15">
        <v>26</v>
      </c>
      <c r="F16" s="15">
        <v>5</v>
      </c>
      <c r="G16" s="15"/>
      <c r="H16" s="15"/>
      <c r="I16" s="15">
        <v>0.5</v>
      </c>
      <c r="J16" s="15">
        <v>0.6</v>
      </c>
      <c r="K16" s="15">
        <v>25000</v>
      </c>
      <c r="L16" s="15">
        <v>2</v>
      </c>
      <c r="M16" s="15" t="s">
        <v>9484</v>
      </c>
      <c r="N16" s="15" t="s">
        <v>910</v>
      </c>
    </row>
    <row r="17" spans="1:14" ht="14.5">
      <c r="A17" s="3" t="s">
        <v>8964</v>
      </c>
      <c r="B17" s="15" t="s">
        <v>1</v>
      </c>
      <c r="C17" s="15" t="s">
        <v>7342</v>
      </c>
      <c r="D17" s="15"/>
      <c r="E17" s="15">
        <v>26</v>
      </c>
      <c r="F17" s="15">
        <v>3.3</v>
      </c>
      <c r="G17" s="15"/>
      <c r="H17" s="15"/>
      <c r="I17" s="15">
        <v>0.5</v>
      </c>
      <c r="J17" s="15">
        <v>0.5</v>
      </c>
      <c r="K17" s="15">
        <v>25000</v>
      </c>
      <c r="L17" s="15">
        <v>2</v>
      </c>
      <c r="M17" s="15">
        <v>3</v>
      </c>
      <c r="N17" s="15" t="s">
        <v>910</v>
      </c>
    </row>
    <row r="18" spans="1:14" ht="14.5">
      <c r="A18" s="3" t="s">
        <v>8965</v>
      </c>
      <c r="B18" s="15" t="s">
        <v>1</v>
      </c>
      <c r="C18" s="15" t="s">
        <v>7342</v>
      </c>
      <c r="D18" s="15"/>
      <c r="E18" s="15">
        <v>26</v>
      </c>
      <c r="F18" s="15">
        <v>5</v>
      </c>
      <c r="G18" s="15"/>
      <c r="H18" s="15"/>
      <c r="I18" s="15">
        <v>0.5</v>
      </c>
      <c r="J18" s="15">
        <v>0.5</v>
      </c>
      <c r="K18" s="15">
        <v>25000</v>
      </c>
      <c r="L18" s="15">
        <v>2</v>
      </c>
      <c r="M18" s="15">
        <v>3</v>
      </c>
      <c r="N18" s="15" t="s">
        <v>910</v>
      </c>
    </row>
    <row r="19" spans="1:14" ht="14.5">
      <c r="A19" s="3" t="s">
        <v>8966</v>
      </c>
      <c r="B19" s="15" t="s">
        <v>1</v>
      </c>
      <c r="C19" s="15" t="s">
        <v>7466</v>
      </c>
      <c r="D19" s="15"/>
      <c r="E19" s="15">
        <v>26</v>
      </c>
      <c r="F19" s="15">
        <v>5</v>
      </c>
      <c r="G19" s="15"/>
      <c r="H19" s="15"/>
      <c r="I19" s="15">
        <v>1</v>
      </c>
      <c r="J19" s="15">
        <v>0.6</v>
      </c>
      <c r="K19" s="15">
        <v>75000</v>
      </c>
      <c r="L19" s="15">
        <v>2</v>
      </c>
      <c r="M19" s="15">
        <v>3</v>
      </c>
      <c r="N19" s="15" t="s">
        <v>910</v>
      </c>
    </row>
    <row r="20" spans="1:14" ht="14.5">
      <c r="A20" s="3" t="s">
        <v>8967</v>
      </c>
      <c r="B20" s="15" t="s">
        <v>1</v>
      </c>
      <c r="C20" s="15" t="s">
        <v>7339</v>
      </c>
      <c r="D20" s="15"/>
      <c r="E20" s="15">
        <v>26</v>
      </c>
      <c r="F20" s="15">
        <v>3.3</v>
      </c>
      <c r="G20" s="15"/>
      <c r="H20" s="15"/>
      <c r="I20" s="15">
        <v>1</v>
      </c>
      <c r="J20" s="15">
        <v>0.6</v>
      </c>
      <c r="K20" s="15">
        <v>75000</v>
      </c>
      <c r="L20" s="15">
        <v>2</v>
      </c>
      <c r="M20" s="15">
        <v>3</v>
      </c>
      <c r="N20" s="15" t="s">
        <v>910</v>
      </c>
    </row>
    <row r="21" spans="1:14" ht="14.5">
      <c r="A21" s="3" t="s">
        <v>8968</v>
      </c>
      <c r="B21" s="15" t="s">
        <v>1</v>
      </c>
      <c r="C21" s="15" t="s">
        <v>7339</v>
      </c>
      <c r="D21" s="15"/>
      <c r="E21" s="15">
        <v>26</v>
      </c>
      <c r="F21" s="15">
        <v>5</v>
      </c>
      <c r="G21" s="15"/>
      <c r="H21" s="15"/>
      <c r="I21" s="15">
        <v>1</v>
      </c>
      <c r="J21" s="15">
        <v>0.6</v>
      </c>
      <c r="K21" s="15">
        <v>75000</v>
      </c>
      <c r="L21" s="15">
        <v>2</v>
      </c>
      <c r="M21" s="15">
        <v>3</v>
      </c>
      <c r="N21" s="15" t="s">
        <v>910</v>
      </c>
    </row>
    <row r="22" spans="1:14" ht="14.5">
      <c r="A22" s="3" t="s">
        <v>8969</v>
      </c>
      <c r="B22" s="15" t="s">
        <v>1</v>
      </c>
      <c r="C22" s="15" t="s">
        <v>7356</v>
      </c>
      <c r="D22" s="15"/>
      <c r="E22" s="15">
        <v>26</v>
      </c>
      <c r="F22" s="15">
        <v>3.3</v>
      </c>
      <c r="G22" s="15"/>
      <c r="H22" s="15"/>
      <c r="I22" s="15">
        <v>1</v>
      </c>
      <c r="J22" s="15">
        <v>0.6</v>
      </c>
      <c r="K22" s="15">
        <v>75000</v>
      </c>
      <c r="L22" s="15">
        <v>2</v>
      </c>
      <c r="M22" s="15">
        <v>3</v>
      </c>
      <c r="N22" s="15" t="s">
        <v>910</v>
      </c>
    </row>
    <row r="23" spans="1:14" ht="14.5">
      <c r="A23" s="3" t="s">
        <v>8970</v>
      </c>
      <c r="B23" s="15" t="s">
        <v>1</v>
      </c>
      <c r="C23" s="15" t="s">
        <v>7356</v>
      </c>
      <c r="D23" s="15"/>
      <c r="E23" s="15">
        <v>26</v>
      </c>
      <c r="F23" s="15">
        <v>5</v>
      </c>
      <c r="G23" s="15"/>
      <c r="H23" s="15"/>
      <c r="I23" s="15">
        <v>1</v>
      </c>
      <c r="J23" s="15">
        <v>0.6</v>
      </c>
      <c r="K23" s="15">
        <v>75000</v>
      </c>
      <c r="L23" s="15">
        <v>2</v>
      </c>
      <c r="M23" s="15">
        <v>3</v>
      </c>
      <c r="N23" s="15" t="s">
        <v>910</v>
      </c>
    </row>
    <row r="24" spans="1:14" s="22" customFormat="1" ht="14.5">
      <c r="A24" s="3" t="s">
        <v>8971</v>
      </c>
      <c r="B24" s="15" t="s">
        <v>1</v>
      </c>
      <c r="C24" s="15" t="s">
        <v>7342</v>
      </c>
      <c r="D24" s="15">
        <v>-0.3</v>
      </c>
      <c r="E24" s="15">
        <v>30</v>
      </c>
      <c r="F24" s="15">
        <v>3</v>
      </c>
      <c r="G24" s="15"/>
      <c r="H24" s="15"/>
      <c r="I24" s="15">
        <v>0.15</v>
      </c>
      <c r="J24" s="15">
        <v>0.38</v>
      </c>
      <c r="K24" s="15">
        <v>8000</v>
      </c>
      <c r="L24" s="15">
        <v>1.5</v>
      </c>
      <c r="M24" s="15">
        <v>3</v>
      </c>
      <c r="N24" s="15" t="s">
        <v>910</v>
      </c>
    </row>
    <row r="25" spans="1:14" s="22" customFormat="1" ht="14.5">
      <c r="A25" s="3" t="s">
        <v>8972</v>
      </c>
      <c r="B25" s="15" t="s">
        <v>1</v>
      </c>
      <c r="C25" s="15" t="s">
        <v>7342</v>
      </c>
      <c r="D25" s="15">
        <v>-0.3</v>
      </c>
      <c r="E25" s="15">
        <v>30</v>
      </c>
      <c r="F25" s="15">
        <v>3.3</v>
      </c>
      <c r="G25" s="15"/>
      <c r="H25" s="15"/>
      <c r="I25" s="15">
        <v>0.15</v>
      </c>
      <c r="J25" s="15">
        <v>0.38</v>
      </c>
      <c r="K25" s="15">
        <v>8000</v>
      </c>
      <c r="L25" s="15">
        <v>1.5</v>
      </c>
      <c r="M25" s="15">
        <v>3</v>
      </c>
      <c r="N25" s="15" t="s">
        <v>910</v>
      </c>
    </row>
    <row r="26" spans="1:14" s="22" customFormat="1" ht="14.5">
      <c r="A26" s="3" t="s">
        <v>9004</v>
      </c>
      <c r="B26" s="15" t="s">
        <v>1</v>
      </c>
      <c r="C26" s="15" t="s">
        <v>7342</v>
      </c>
      <c r="D26" s="15">
        <v>-0.3</v>
      </c>
      <c r="E26" s="15">
        <v>30</v>
      </c>
      <c r="F26" s="15">
        <v>5</v>
      </c>
      <c r="G26" s="15"/>
      <c r="H26" s="15"/>
      <c r="I26" s="15">
        <v>0.15</v>
      </c>
      <c r="J26" s="15">
        <v>0.38</v>
      </c>
      <c r="K26" s="15">
        <v>8000</v>
      </c>
      <c r="L26" s="15">
        <v>1.5</v>
      </c>
      <c r="M26" s="15">
        <v>3</v>
      </c>
      <c r="N26" s="15" t="s">
        <v>910</v>
      </c>
    </row>
    <row r="27" spans="1:14" ht="14.5">
      <c r="A27" s="3" t="s">
        <v>8973</v>
      </c>
      <c r="B27" s="15" t="s">
        <v>1</v>
      </c>
      <c r="C27" s="15" t="s">
        <v>7261</v>
      </c>
      <c r="D27" s="15"/>
      <c r="E27" s="15">
        <v>30</v>
      </c>
      <c r="F27" s="15">
        <v>3.3</v>
      </c>
      <c r="G27" s="15"/>
      <c r="H27" s="15"/>
      <c r="I27" s="15">
        <v>0.1</v>
      </c>
      <c r="J27" s="15">
        <v>0.95</v>
      </c>
      <c r="K27" s="15">
        <v>3000</v>
      </c>
      <c r="L27" s="15">
        <v>2</v>
      </c>
      <c r="M27" s="15">
        <v>1</v>
      </c>
      <c r="N27" s="15" t="s">
        <v>910</v>
      </c>
    </row>
    <row r="28" spans="1:14" ht="14.5">
      <c r="A28" s="3" t="s">
        <v>8974</v>
      </c>
      <c r="B28" s="15" t="s">
        <v>1</v>
      </c>
      <c r="C28" s="15" t="s">
        <v>7261</v>
      </c>
      <c r="D28" s="15"/>
      <c r="E28" s="15">
        <v>30</v>
      </c>
      <c r="F28" s="15">
        <v>5</v>
      </c>
      <c r="G28" s="15"/>
      <c r="H28" s="15"/>
      <c r="I28" s="15">
        <v>0.1</v>
      </c>
      <c r="J28" s="15">
        <v>0.95</v>
      </c>
      <c r="K28" s="15">
        <v>3000</v>
      </c>
      <c r="L28" s="15">
        <v>2</v>
      </c>
      <c r="M28" s="15">
        <v>1</v>
      </c>
      <c r="N28" s="15" t="s">
        <v>910</v>
      </c>
    </row>
    <row r="29" spans="1:14" ht="14.5">
      <c r="A29" s="3" t="s">
        <v>9005</v>
      </c>
      <c r="B29" s="15" t="s">
        <v>1</v>
      </c>
      <c r="C29" s="15" t="s">
        <v>7356</v>
      </c>
      <c r="D29" s="15"/>
      <c r="E29" s="15">
        <v>45</v>
      </c>
      <c r="F29" s="15">
        <v>5</v>
      </c>
      <c r="G29" s="15"/>
      <c r="H29" s="15"/>
      <c r="I29" s="15">
        <v>0.15</v>
      </c>
      <c r="J29" s="15">
        <v>0.25</v>
      </c>
      <c r="K29" s="15">
        <v>10000</v>
      </c>
      <c r="L29" s="15">
        <v>2</v>
      </c>
      <c r="M29" s="15">
        <v>3</v>
      </c>
      <c r="N29" s="15" t="s">
        <v>910</v>
      </c>
    </row>
    <row r="30" spans="1:14" ht="14.5">
      <c r="A30" s="3" t="s">
        <v>8975</v>
      </c>
      <c r="B30" s="15" t="s">
        <v>1</v>
      </c>
      <c r="C30" s="15" t="s">
        <v>7356</v>
      </c>
      <c r="D30" s="15"/>
      <c r="E30" s="15">
        <v>45</v>
      </c>
      <c r="F30" s="15">
        <v>5</v>
      </c>
      <c r="G30" s="15"/>
      <c r="H30" s="15"/>
      <c r="I30" s="15">
        <v>0.15</v>
      </c>
      <c r="J30" s="15">
        <v>0.25</v>
      </c>
      <c r="K30" s="15">
        <v>1700</v>
      </c>
      <c r="L30" s="15">
        <v>2</v>
      </c>
      <c r="M30" s="15">
        <v>3</v>
      </c>
      <c r="N30" s="15" t="s">
        <v>910</v>
      </c>
    </row>
    <row r="31" spans="1:14" s="22" customFormat="1" ht="14.5">
      <c r="A31" s="3" t="s">
        <v>8976</v>
      </c>
      <c r="B31" s="15" t="s">
        <v>1</v>
      </c>
      <c r="C31" s="15" t="s">
        <v>9006</v>
      </c>
      <c r="D31" s="15"/>
      <c r="E31" s="15">
        <v>20</v>
      </c>
      <c r="F31" s="15">
        <v>3.3</v>
      </c>
      <c r="G31" s="15"/>
      <c r="H31" s="15"/>
      <c r="I31" s="15">
        <v>0.08</v>
      </c>
      <c r="J31" s="15">
        <v>0.3</v>
      </c>
      <c r="K31" s="15">
        <v>2600</v>
      </c>
      <c r="L31" s="15">
        <v>4</v>
      </c>
      <c r="M31" s="15">
        <v>1</v>
      </c>
      <c r="N31" s="15" t="s">
        <v>910</v>
      </c>
    </row>
    <row r="32" spans="1:14" s="22" customFormat="1" ht="14.5">
      <c r="A32" s="3" t="s">
        <v>8977</v>
      </c>
      <c r="B32" s="15" t="s">
        <v>1</v>
      </c>
      <c r="C32" s="15" t="s">
        <v>7261</v>
      </c>
      <c r="D32" s="15"/>
      <c r="E32" s="15">
        <v>20</v>
      </c>
      <c r="F32" s="15">
        <v>3.3</v>
      </c>
      <c r="G32" s="15"/>
      <c r="H32" s="15"/>
      <c r="I32" s="15">
        <v>0.08</v>
      </c>
      <c r="J32" s="15">
        <v>0.3</v>
      </c>
      <c r="K32" s="15">
        <v>2600</v>
      </c>
      <c r="L32" s="15">
        <v>4</v>
      </c>
      <c r="M32" s="15">
        <v>3</v>
      </c>
      <c r="N32" s="15" t="s">
        <v>910</v>
      </c>
    </row>
    <row r="33" spans="1:14" s="22" customFormat="1" ht="14.5">
      <c r="A33" s="3" t="s">
        <v>8978</v>
      </c>
      <c r="B33" s="15" t="s">
        <v>1</v>
      </c>
      <c r="C33" s="15" t="s">
        <v>7261</v>
      </c>
      <c r="D33" s="15"/>
      <c r="E33" s="15">
        <v>20</v>
      </c>
      <c r="F33" s="15">
        <v>5</v>
      </c>
      <c r="G33" s="15"/>
      <c r="H33" s="15"/>
      <c r="I33" s="15">
        <v>0.08</v>
      </c>
      <c r="J33" s="15">
        <v>0.3</v>
      </c>
      <c r="K33" s="15">
        <v>2600</v>
      </c>
      <c r="L33" s="15">
        <v>4</v>
      </c>
      <c r="M33" s="15">
        <v>3</v>
      </c>
      <c r="N33" s="15" t="s">
        <v>910</v>
      </c>
    </row>
    <row r="34" spans="1:14" s="22" customFormat="1" ht="14.5">
      <c r="A34" s="3" t="s">
        <v>8979</v>
      </c>
      <c r="B34" s="15" t="s">
        <v>1</v>
      </c>
      <c r="C34" s="15" t="s">
        <v>9007</v>
      </c>
      <c r="D34" s="15"/>
      <c r="E34" s="15">
        <v>20</v>
      </c>
      <c r="F34" s="15">
        <v>5</v>
      </c>
      <c r="G34" s="15"/>
      <c r="H34" s="15"/>
      <c r="I34" s="15">
        <v>0.08</v>
      </c>
      <c r="J34" s="15">
        <v>0.3</v>
      </c>
      <c r="K34" s="15">
        <v>2600</v>
      </c>
      <c r="L34" s="15">
        <v>4</v>
      </c>
      <c r="M34" s="15">
        <v>3</v>
      </c>
      <c r="N34" s="15" t="s">
        <v>910</v>
      </c>
    </row>
    <row r="35" spans="1:14" ht="14.5">
      <c r="A35" s="3" t="s">
        <v>8980</v>
      </c>
      <c r="B35" s="15" t="s">
        <v>1</v>
      </c>
      <c r="C35" s="15" t="s">
        <v>8935</v>
      </c>
      <c r="D35" s="15"/>
      <c r="E35" s="15">
        <v>20</v>
      </c>
      <c r="F35" s="15"/>
      <c r="G35" s="15" t="s">
        <v>3</v>
      </c>
      <c r="H35" s="15">
        <v>1.25</v>
      </c>
      <c r="I35" s="15">
        <v>0.15</v>
      </c>
      <c r="J35" s="15">
        <v>0.16500000000000001</v>
      </c>
      <c r="K35" s="15">
        <v>1300</v>
      </c>
      <c r="L35" s="15">
        <v>2</v>
      </c>
      <c r="M35" s="15">
        <v>3</v>
      </c>
      <c r="N35" s="15" t="s">
        <v>910</v>
      </c>
    </row>
    <row r="36" spans="1:14" ht="14.5">
      <c r="A36" s="3" t="s">
        <v>8981</v>
      </c>
      <c r="B36" s="15" t="s">
        <v>1</v>
      </c>
      <c r="C36" s="15" t="s">
        <v>8935</v>
      </c>
      <c r="D36" s="15"/>
      <c r="E36" s="15">
        <v>20</v>
      </c>
      <c r="F36" s="15">
        <v>2.5</v>
      </c>
      <c r="G36" s="15"/>
      <c r="H36" s="15"/>
      <c r="I36" s="15">
        <v>0.15</v>
      </c>
      <c r="J36" s="15">
        <v>0.16500000000000001</v>
      </c>
      <c r="K36" s="15">
        <v>1300</v>
      </c>
      <c r="L36" s="15">
        <v>2</v>
      </c>
      <c r="M36" s="15">
        <v>3</v>
      </c>
      <c r="N36" s="15" t="s">
        <v>910</v>
      </c>
    </row>
    <row r="37" spans="1:14" ht="14.5">
      <c r="A37" s="3" t="s">
        <v>8982</v>
      </c>
      <c r="B37" s="15" t="s">
        <v>1</v>
      </c>
      <c r="C37" s="15" t="s">
        <v>8935</v>
      </c>
      <c r="D37" s="15"/>
      <c r="E37" s="15">
        <v>20</v>
      </c>
      <c r="F37" s="15">
        <v>3.3</v>
      </c>
      <c r="G37" s="15"/>
      <c r="H37" s="15"/>
      <c r="I37" s="15">
        <v>0.15</v>
      </c>
      <c r="J37" s="15">
        <v>0.16500000000000001</v>
      </c>
      <c r="K37" s="15">
        <v>1300</v>
      </c>
      <c r="L37" s="15">
        <v>2</v>
      </c>
      <c r="M37" s="15">
        <v>3</v>
      </c>
      <c r="N37" s="15" t="s">
        <v>910</v>
      </c>
    </row>
    <row r="38" spans="1:14" ht="14.5">
      <c r="A38" s="3" t="s">
        <v>8983</v>
      </c>
      <c r="B38" s="15" t="s">
        <v>1</v>
      </c>
      <c r="C38" s="15" t="s">
        <v>8935</v>
      </c>
      <c r="D38" s="15"/>
      <c r="E38" s="15">
        <v>20</v>
      </c>
      <c r="F38" s="15">
        <v>5</v>
      </c>
      <c r="G38" s="15"/>
      <c r="H38" s="15"/>
      <c r="I38" s="15">
        <v>0.15</v>
      </c>
      <c r="J38" s="15">
        <v>0.16500000000000001</v>
      </c>
      <c r="K38" s="15">
        <v>1300</v>
      </c>
      <c r="L38" s="15">
        <v>2</v>
      </c>
      <c r="M38" s="15">
        <v>3</v>
      </c>
      <c r="N38" s="15" t="s">
        <v>910</v>
      </c>
    </row>
    <row r="39" spans="1:14" ht="14.5">
      <c r="A39" s="3" t="s">
        <v>8984</v>
      </c>
      <c r="B39" s="15" t="s">
        <v>1</v>
      </c>
      <c r="C39" s="15" t="s">
        <v>8935</v>
      </c>
      <c r="D39" s="15"/>
      <c r="E39" s="15">
        <v>20</v>
      </c>
      <c r="F39" s="15">
        <v>3.3</v>
      </c>
      <c r="G39" s="15"/>
      <c r="H39" s="15"/>
      <c r="I39" s="15">
        <v>0.08</v>
      </c>
      <c r="J39" s="15">
        <v>0.32</v>
      </c>
      <c r="K39" s="15">
        <v>1800</v>
      </c>
      <c r="L39" s="15">
        <v>3</v>
      </c>
      <c r="M39" s="15">
        <v>1</v>
      </c>
      <c r="N39" s="15" t="s">
        <v>910</v>
      </c>
    </row>
    <row r="40" spans="1:14" ht="14.5">
      <c r="A40" s="3" t="s">
        <v>8985</v>
      </c>
      <c r="B40" s="15" t="s">
        <v>1</v>
      </c>
      <c r="C40" s="15" t="s">
        <v>8935</v>
      </c>
      <c r="D40" s="15"/>
      <c r="E40" s="15">
        <v>20</v>
      </c>
      <c r="F40" s="15">
        <v>5</v>
      </c>
      <c r="G40" s="15"/>
      <c r="H40" s="15"/>
      <c r="I40" s="15">
        <v>0.08</v>
      </c>
      <c r="J40" s="15">
        <v>0.32</v>
      </c>
      <c r="K40" s="15">
        <v>1800</v>
      </c>
      <c r="L40" s="15">
        <v>3</v>
      </c>
      <c r="M40" s="15">
        <v>1</v>
      </c>
      <c r="N40" s="15" t="s">
        <v>910</v>
      </c>
    </row>
    <row r="41" spans="1:14" ht="14.5">
      <c r="A41" s="3" t="s">
        <v>8986</v>
      </c>
      <c r="B41" s="15" t="s">
        <v>1</v>
      </c>
      <c r="C41" s="15" t="s">
        <v>9007</v>
      </c>
      <c r="D41" s="15"/>
      <c r="E41" s="15">
        <v>30</v>
      </c>
      <c r="F41" s="15">
        <v>3.3</v>
      </c>
      <c r="G41" s="15"/>
      <c r="H41" s="15"/>
      <c r="I41" s="15">
        <v>0.1</v>
      </c>
      <c r="J41" s="15">
        <v>2</v>
      </c>
      <c r="K41" s="15">
        <v>3000</v>
      </c>
      <c r="L41" s="15">
        <v>4</v>
      </c>
      <c r="M41" s="15">
        <v>3</v>
      </c>
      <c r="N41" s="15" t="s">
        <v>910</v>
      </c>
    </row>
    <row r="42" spans="1:14" ht="14.5">
      <c r="A42" s="3" t="s">
        <v>8987</v>
      </c>
      <c r="B42" s="15" t="s">
        <v>1</v>
      </c>
      <c r="C42" s="15" t="s">
        <v>7342</v>
      </c>
      <c r="D42" s="15"/>
      <c r="E42" s="15">
        <v>30</v>
      </c>
      <c r="F42" s="15">
        <v>3.3</v>
      </c>
      <c r="G42" s="15"/>
      <c r="H42" s="15"/>
      <c r="I42" s="15">
        <v>0.1</v>
      </c>
      <c r="J42" s="15">
        <v>2</v>
      </c>
      <c r="K42" s="15">
        <v>3000</v>
      </c>
      <c r="L42" s="15">
        <v>4</v>
      </c>
      <c r="M42" s="15">
        <v>3</v>
      </c>
      <c r="N42" s="15" t="s">
        <v>910</v>
      </c>
    </row>
    <row r="43" spans="1:14" ht="14.5">
      <c r="A43" s="3" t="s">
        <v>8988</v>
      </c>
      <c r="B43" s="15" t="s">
        <v>1</v>
      </c>
      <c r="C43" s="15" t="s">
        <v>7261</v>
      </c>
      <c r="D43" s="15"/>
      <c r="E43" s="15">
        <v>30</v>
      </c>
      <c r="F43" s="15">
        <v>3.3</v>
      </c>
      <c r="G43" s="15"/>
      <c r="H43" s="15"/>
      <c r="I43" s="15">
        <v>0.1</v>
      </c>
      <c r="J43" s="15">
        <v>2</v>
      </c>
      <c r="K43" s="15">
        <v>3000</v>
      </c>
      <c r="L43" s="15">
        <v>4</v>
      </c>
      <c r="M43" s="15">
        <v>1</v>
      </c>
      <c r="N43" s="15" t="s">
        <v>910</v>
      </c>
    </row>
    <row r="44" spans="1:14" ht="14.5">
      <c r="A44" s="3" t="s">
        <v>8989</v>
      </c>
      <c r="B44" s="15" t="s">
        <v>1</v>
      </c>
      <c r="C44" s="15" t="s">
        <v>9007</v>
      </c>
      <c r="D44" s="15"/>
      <c r="E44" s="15">
        <v>35</v>
      </c>
      <c r="F44" s="15">
        <v>5</v>
      </c>
      <c r="G44" s="15"/>
      <c r="H44" s="15"/>
      <c r="I44" s="15">
        <v>0.1</v>
      </c>
      <c r="J44" s="15">
        <v>2</v>
      </c>
      <c r="K44" s="15">
        <v>3000</v>
      </c>
      <c r="L44" s="15">
        <v>4</v>
      </c>
      <c r="M44" s="15">
        <v>3</v>
      </c>
      <c r="N44" s="15" t="s">
        <v>910</v>
      </c>
    </row>
    <row r="45" spans="1:14" ht="14.5">
      <c r="A45" s="3" t="s">
        <v>8990</v>
      </c>
      <c r="B45" s="15" t="s">
        <v>1</v>
      </c>
      <c r="C45" s="15" t="s">
        <v>7342</v>
      </c>
      <c r="D45" s="15"/>
      <c r="E45" s="15">
        <v>35</v>
      </c>
      <c r="F45" s="15">
        <v>5</v>
      </c>
      <c r="G45" s="15"/>
      <c r="H45" s="15"/>
      <c r="I45" s="15">
        <v>0.1</v>
      </c>
      <c r="J45" s="15">
        <v>2</v>
      </c>
      <c r="K45" s="15">
        <v>3000</v>
      </c>
      <c r="L45" s="15">
        <v>4</v>
      </c>
      <c r="M45" s="15">
        <v>3</v>
      </c>
      <c r="N45" s="15" t="s">
        <v>910</v>
      </c>
    </row>
    <row r="46" spans="1:14" ht="14.5">
      <c r="A46" s="3" t="s">
        <v>8991</v>
      </c>
      <c r="B46" s="15" t="s">
        <v>1</v>
      </c>
      <c r="C46" s="15" t="s">
        <v>7261</v>
      </c>
      <c r="D46" s="15"/>
      <c r="E46" s="15">
        <v>35</v>
      </c>
      <c r="F46" s="15">
        <v>5</v>
      </c>
      <c r="G46" s="15"/>
      <c r="H46" s="15"/>
      <c r="I46" s="15">
        <v>0.1</v>
      </c>
      <c r="J46" s="15">
        <v>2</v>
      </c>
      <c r="K46" s="15">
        <v>3000</v>
      </c>
      <c r="L46" s="15">
        <v>4</v>
      </c>
      <c r="M46" s="15">
        <v>1</v>
      </c>
      <c r="N46" s="15" t="s">
        <v>910</v>
      </c>
    </row>
    <row r="47" spans="1:14" ht="14.5">
      <c r="A47" s="3" t="s">
        <v>8992</v>
      </c>
      <c r="B47" s="15" t="s">
        <v>1</v>
      </c>
      <c r="C47" s="15" t="s">
        <v>9007</v>
      </c>
      <c r="D47" s="15"/>
      <c r="E47" s="15">
        <v>35</v>
      </c>
      <c r="F47" s="15">
        <v>12</v>
      </c>
      <c r="G47" s="15"/>
      <c r="H47" s="15"/>
      <c r="I47" s="15">
        <v>0.1</v>
      </c>
      <c r="J47" s="15">
        <v>2</v>
      </c>
      <c r="K47" s="15">
        <v>3000</v>
      </c>
      <c r="L47" s="15">
        <v>4</v>
      </c>
      <c r="M47" s="15">
        <v>3</v>
      </c>
      <c r="N47" s="15" t="s">
        <v>910</v>
      </c>
    </row>
    <row r="48" spans="1:14" ht="14.5">
      <c r="A48" s="3" t="s">
        <v>8993</v>
      </c>
      <c r="B48" s="15" t="s">
        <v>1</v>
      </c>
      <c r="C48" s="15" t="s">
        <v>7342</v>
      </c>
      <c r="D48" s="15"/>
      <c r="E48" s="15">
        <v>35</v>
      </c>
      <c r="F48" s="15">
        <v>12</v>
      </c>
      <c r="G48" s="15"/>
      <c r="H48" s="15"/>
      <c r="I48" s="15">
        <v>0.1</v>
      </c>
      <c r="J48" s="15">
        <v>2</v>
      </c>
      <c r="K48" s="15">
        <v>3000</v>
      </c>
      <c r="L48" s="15">
        <v>4</v>
      </c>
      <c r="M48" s="15">
        <v>3</v>
      </c>
      <c r="N48" s="15" t="s">
        <v>910</v>
      </c>
    </row>
    <row r="49" spans="1:14" ht="14.5">
      <c r="A49" s="3" t="s">
        <v>8994</v>
      </c>
      <c r="B49" s="15" t="s">
        <v>1</v>
      </c>
      <c r="C49" s="15" t="s">
        <v>9007</v>
      </c>
      <c r="D49" s="15"/>
      <c r="E49" s="15">
        <v>35</v>
      </c>
      <c r="F49" s="15">
        <v>15</v>
      </c>
      <c r="G49" s="15"/>
      <c r="H49" s="15"/>
      <c r="I49" s="15">
        <v>0.1</v>
      </c>
      <c r="J49" s="15">
        <v>2</v>
      </c>
      <c r="K49" s="15">
        <v>3000</v>
      </c>
      <c r="L49" s="15">
        <v>4</v>
      </c>
      <c r="M49" s="15">
        <v>3</v>
      </c>
      <c r="N49" s="15" t="s">
        <v>910</v>
      </c>
    </row>
    <row r="50" spans="1:14" ht="14.5">
      <c r="A50" s="3" t="s">
        <v>8995</v>
      </c>
      <c r="B50" s="15" t="s">
        <v>1</v>
      </c>
      <c r="C50" s="15" t="s">
        <v>7342</v>
      </c>
      <c r="D50" s="15"/>
      <c r="E50" s="15">
        <v>35</v>
      </c>
      <c r="F50" s="15">
        <v>15</v>
      </c>
      <c r="G50" s="15"/>
      <c r="H50" s="15"/>
      <c r="I50" s="15">
        <v>0.1</v>
      </c>
      <c r="J50" s="15">
        <v>2</v>
      </c>
      <c r="K50" s="15">
        <v>3000</v>
      </c>
      <c r="L50" s="15">
        <v>4</v>
      </c>
      <c r="M50" s="15">
        <v>3</v>
      </c>
      <c r="N50" s="15" t="s">
        <v>910</v>
      </c>
    </row>
    <row r="51" spans="1:14" ht="14.5">
      <c r="A51" s="3" t="s">
        <v>8996</v>
      </c>
      <c r="B51" s="15" t="s">
        <v>1</v>
      </c>
      <c r="C51" s="15" t="s">
        <v>7342</v>
      </c>
      <c r="D51" s="15"/>
      <c r="E51" s="15">
        <v>40</v>
      </c>
      <c r="F51" s="15">
        <v>24</v>
      </c>
      <c r="G51" s="15"/>
      <c r="H51" s="15"/>
      <c r="I51" s="15">
        <v>0.1</v>
      </c>
      <c r="J51" s="15">
        <v>2</v>
      </c>
      <c r="K51" s="15">
        <v>4000</v>
      </c>
      <c r="L51" s="15">
        <v>4</v>
      </c>
      <c r="M51" s="15">
        <v>3</v>
      </c>
      <c r="N51" s="15" t="s">
        <v>910</v>
      </c>
    </row>
    <row r="52" spans="1:14" ht="14.5">
      <c r="A52" s="3" t="s">
        <v>8997</v>
      </c>
      <c r="B52" s="15" t="s">
        <v>1</v>
      </c>
      <c r="C52" s="15" t="s">
        <v>9007</v>
      </c>
      <c r="D52" s="15"/>
      <c r="E52" s="15">
        <v>12</v>
      </c>
      <c r="F52" s="15">
        <v>5</v>
      </c>
      <c r="G52" s="15"/>
      <c r="H52" s="15"/>
      <c r="I52" s="15">
        <v>0.25</v>
      </c>
      <c r="J52" s="15">
        <v>0.4</v>
      </c>
      <c r="K52" s="15">
        <v>2</v>
      </c>
      <c r="L52" s="15">
        <v>2</v>
      </c>
      <c r="M52" s="15">
        <v>3</v>
      </c>
      <c r="N52" s="15" t="s">
        <v>910</v>
      </c>
    </row>
    <row r="53" spans="1:14" ht="14.5">
      <c r="A53" s="3" t="s">
        <v>8998</v>
      </c>
      <c r="B53" s="15" t="s">
        <v>1</v>
      </c>
      <c r="C53" s="15" t="s">
        <v>7261</v>
      </c>
      <c r="D53" s="15"/>
      <c r="E53" s="15">
        <v>12</v>
      </c>
      <c r="F53" s="15">
        <v>1.8</v>
      </c>
      <c r="G53" s="15"/>
      <c r="H53" s="15"/>
      <c r="I53" s="15">
        <v>0.25</v>
      </c>
      <c r="J53" s="15">
        <v>0.4</v>
      </c>
      <c r="K53" s="15">
        <v>2</v>
      </c>
      <c r="L53" s="15">
        <v>2</v>
      </c>
      <c r="M53" s="15">
        <v>3</v>
      </c>
      <c r="N53" s="15" t="s">
        <v>910</v>
      </c>
    </row>
    <row r="54" spans="1:14" ht="14.5">
      <c r="A54" s="3" t="s">
        <v>8999</v>
      </c>
      <c r="B54" s="15" t="s">
        <v>1</v>
      </c>
      <c r="C54" s="15" t="s">
        <v>7261</v>
      </c>
      <c r="D54" s="15"/>
      <c r="E54" s="15">
        <v>12</v>
      </c>
      <c r="F54" s="15">
        <v>2.5</v>
      </c>
      <c r="G54" s="15"/>
      <c r="H54" s="15"/>
      <c r="I54" s="15">
        <v>0.25</v>
      </c>
      <c r="J54" s="15">
        <v>0.4</v>
      </c>
      <c r="K54" s="15">
        <v>2</v>
      </c>
      <c r="L54" s="15">
        <v>2</v>
      </c>
      <c r="M54" s="15">
        <v>3</v>
      </c>
      <c r="N54" s="15" t="s">
        <v>910</v>
      </c>
    </row>
    <row r="55" spans="1:14" ht="14.5">
      <c r="A55" s="3" t="s">
        <v>9000</v>
      </c>
      <c r="B55" s="15" t="s">
        <v>1</v>
      </c>
      <c r="C55" s="15" t="s">
        <v>9007</v>
      </c>
      <c r="D55" s="15"/>
      <c r="E55" s="15">
        <v>12</v>
      </c>
      <c r="F55" s="15">
        <v>2.5</v>
      </c>
      <c r="G55" s="15"/>
      <c r="H55" s="15"/>
      <c r="I55" s="15">
        <v>0.25</v>
      </c>
      <c r="J55" s="15">
        <v>0.4</v>
      </c>
      <c r="K55" s="15">
        <v>2</v>
      </c>
      <c r="L55" s="15">
        <v>2</v>
      </c>
      <c r="M55" s="15">
        <v>3</v>
      </c>
      <c r="N55" s="15" t="s">
        <v>910</v>
      </c>
    </row>
    <row r="56" spans="1:14" ht="14.5">
      <c r="A56" s="3" t="s">
        <v>9001</v>
      </c>
      <c r="B56" s="15" t="s">
        <v>1</v>
      </c>
      <c r="C56" s="15" t="s">
        <v>7261</v>
      </c>
      <c r="D56" s="15"/>
      <c r="E56" s="15">
        <v>12</v>
      </c>
      <c r="F56" s="15">
        <v>3.3</v>
      </c>
      <c r="G56" s="15"/>
      <c r="H56" s="15"/>
      <c r="I56" s="15">
        <v>0.25</v>
      </c>
      <c r="J56" s="15">
        <v>0.4</v>
      </c>
      <c r="K56" s="15">
        <v>2</v>
      </c>
      <c r="L56" s="15">
        <v>2</v>
      </c>
      <c r="M56" s="15">
        <v>3</v>
      </c>
      <c r="N56" s="15" t="s">
        <v>910</v>
      </c>
    </row>
    <row r="57" spans="1:14" ht="14.5">
      <c r="A57" s="3" t="s">
        <v>9002</v>
      </c>
      <c r="B57" s="15" t="s">
        <v>1</v>
      </c>
      <c r="C57" s="15" t="s">
        <v>9007</v>
      </c>
      <c r="D57" s="15"/>
      <c r="E57" s="15">
        <v>12</v>
      </c>
      <c r="F57" s="15">
        <v>3.3</v>
      </c>
      <c r="G57" s="15"/>
      <c r="H57" s="15"/>
      <c r="I57" s="15">
        <v>0.25</v>
      </c>
      <c r="J57" s="15">
        <v>0.4</v>
      </c>
      <c r="K57" s="15">
        <v>2</v>
      </c>
      <c r="L57" s="15">
        <v>2</v>
      </c>
      <c r="M57" s="15">
        <v>3</v>
      </c>
      <c r="N57" s="15" t="s">
        <v>910</v>
      </c>
    </row>
    <row r="58" spans="1:14" ht="14.5">
      <c r="A58" s="3" t="s">
        <v>9008</v>
      </c>
      <c r="B58" s="15" t="s">
        <v>1</v>
      </c>
      <c r="C58" s="15" t="s">
        <v>7356</v>
      </c>
      <c r="D58" s="15"/>
      <c r="E58" s="15">
        <v>12</v>
      </c>
      <c r="F58" s="15">
        <v>2.5</v>
      </c>
      <c r="G58" s="15"/>
      <c r="H58" s="15"/>
      <c r="I58" s="15">
        <v>0.5</v>
      </c>
      <c r="J58" s="15">
        <v>0.6</v>
      </c>
      <c r="K58" s="15">
        <v>15</v>
      </c>
      <c r="L58" s="15">
        <v>2</v>
      </c>
      <c r="M58" s="15">
        <v>3</v>
      </c>
      <c r="N58" s="15" t="s">
        <v>910</v>
      </c>
    </row>
    <row r="59" spans="1:14" ht="14.5">
      <c r="A59" s="3" t="s">
        <v>9009</v>
      </c>
      <c r="B59" s="15" t="s">
        <v>1</v>
      </c>
      <c r="C59" s="15" t="s">
        <v>9007</v>
      </c>
      <c r="D59" s="15"/>
      <c r="E59" s="15">
        <v>12</v>
      </c>
      <c r="F59" s="15">
        <v>3.3</v>
      </c>
      <c r="G59" s="15"/>
      <c r="H59" s="15"/>
      <c r="I59" s="15">
        <v>0.5</v>
      </c>
      <c r="J59" s="15">
        <v>0.5</v>
      </c>
      <c r="K59" s="15">
        <v>15</v>
      </c>
      <c r="L59" s="15">
        <v>2</v>
      </c>
      <c r="M59" s="15">
        <v>3</v>
      </c>
      <c r="N59" s="15" t="s">
        <v>910</v>
      </c>
    </row>
    <row r="60" spans="1:14" ht="14.5">
      <c r="A60" s="3" t="s">
        <v>9287</v>
      </c>
      <c r="B60" s="15" t="s">
        <v>1</v>
      </c>
      <c r="C60" s="15" t="s">
        <v>7261</v>
      </c>
      <c r="D60" s="15">
        <v>-0.3</v>
      </c>
      <c r="E60" s="15">
        <v>6</v>
      </c>
      <c r="F60" s="15">
        <v>1.8360000000000001</v>
      </c>
      <c r="G60" s="15"/>
      <c r="H60" s="15"/>
      <c r="I60" s="15">
        <v>0.2</v>
      </c>
      <c r="J60" s="15">
        <v>0.42499999999999999</v>
      </c>
      <c r="K60" s="15">
        <v>0.6</v>
      </c>
      <c r="L60" s="15">
        <v>2</v>
      </c>
      <c r="M60" s="15">
        <v>1</v>
      </c>
      <c r="N60" s="15" t="s">
        <v>910</v>
      </c>
    </row>
    <row r="61" spans="1:14" ht="14.5">
      <c r="A61" s="3" t="s">
        <v>9289</v>
      </c>
      <c r="B61" s="15" t="s">
        <v>1</v>
      </c>
      <c r="C61" s="15" t="s">
        <v>8935</v>
      </c>
      <c r="D61" s="15">
        <v>-0.3</v>
      </c>
      <c r="E61" s="15">
        <v>6</v>
      </c>
      <c r="F61" s="15">
        <v>1.8360000000000001</v>
      </c>
      <c r="G61" s="15"/>
      <c r="H61" s="15"/>
      <c r="I61" s="15">
        <v>0.2</v>
      </c>
      <c r="J61" s="15">
        <v>0.42499999999999999</v>
      </c>
      <c r="K61" s="15">
        <v>0.6</v>
      </c>
      <c r="L61" s="15">
        <v>2</v>
      </c>
      <c r="M61" s="15">
        <v>1</v>
      </c>
      <c r="N61" s="15" t="s">
        <v>910</v>
      </c>
    </row>
    <row r="62" spans="1:14" ht="14.5">
      <c r="A62" s="3" t="s">
        <v>9288</v>
      </c>
      <c r="B62" s="15" t="s">
        <v>1</v>
      </c>
      <c r="C62" s="15" t="s">
        <v>7261</v>
      </c>
      <c r="D62" s="15">
        <v>-0.3</v>
      </c>
      <c r="E62" s="15">
        <v>6</v>
      </c>
      <c r="F62" s="15">
        <v>3.3660000000000001</v>
      </c>
      <c r="G62" s="15"/>
      <c r="H62" s="15"/>
      <c r="I62" s="15">
        <v>0.2</v>
      </c>
      <c r="J62" s="15">
        <v>0.4</v>
      </c>
      <c r="K62" s="15">
        <v>0.6</v>
      </c>
      <c r="L62" s="15">
        <v>2</v>
      </c>
      <c r="M62" s="15">
        <v>1</v>
      </c>
      <c r="N62" s="15" t="s">
        <v>910</v>
      </c>
    </row>
    <row r="63" spans="1:14" ht="14.5">
      <c r="A63" s="3" t="s">
        <v>9290</v>
      </c>
      <c r="B63" s="15" t="s">
        <v>1</v>
      </c>
      <c r="C63" s="15" t="s">
        <v>8935</v>
      </c>
      <c r="D63" s="15">
        <v>-0.3</v>
      </c>
      <c r="E63" s="15">
        <v>6</v>
      </c>
      <c r="F63" s="15">
        <v>3.3660000000000001</v>
      </c>
      <c r="G63" s="15"/>
      <c r="H63" s="15"/>
      <c r="I63" s="15">
        <v>0.2</v>
      </c>
      <c r="J63" s="15">
        <v>0.4</v>
      </c>
      <c r="K63" s="15">
        <v>0.6</v>
      </c>
      <c r="L63" s="15">
        <v>2</v>
      </c>
      <c r="M63" s="15">
        <v>1</v>
      </c>
      <c r="N63" s="15" t="s">
        <v>910</v>
      </c>
    </row>
    <row r="66" spans="3:14" ht="14.5"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</row>
  </sheetData>
  <sheetProtection sheet="1" objects="1" scenarios="1" sort="0" autoFilter="0"/>
  <autoFilter ref="A2:N2" xr:uid="{9467D7A4-EB2F-45B9-86F1-879EE7135823}"/>
  <phoneticPr fontId="5" type="noConversion"/>
  <hyperlinks>
    <hyperlink ref="A3" r:id="rId1" xr:uid="{DB1E457F-7930-4FEE-AFB2-A78E055B20A0}"/>
    <hyperlink ref="A4" r:id="rId2" xr:uid="{74B2F321-E5A1-4267-8790-0C120AA6EDEB}"/>
    <hyperlink ref="A5" r:id="rId3" xr:uid="{2EB4004A-D142-4DFD-A87C-05A7D36E50ED}"/>
    <hyperlink ref="A6" r:id="rId4" xr:uid="{DE79F852-AF98-4DC3-93A4-AE0DBD476D82}"/>
    <hyperlink ref="A7" r:id="rId5" xr:uid="{5B7F5088-52CD-488A-BBE2-437753D93F4C}"/>
    <hyperlink ref="A8" r:id="rId6" xr:uid="{16847F09-0382-476F-B479-8C7BA78B2E8C}"/>
    <hyperlink ref="A9" r:id="rId7" xr:uid="{63EF5F19-BD34-40BE-9EF0-7BADBCEC0213}"/>
    <hyperlink ref="A10" r:id="rId8" xr:uid="{AC4250C6-E77A-4CA1-9925-AC520EDACE4A}"/>
    <hyperlink ref="A11" r:id="rId9" xr:uid="{0C734590-C415-420D-8A5E-2701ABF61A63}"/>
    <hyperlink ref="A12" r:id="rId10" xr:uid="{D1A16293-1459-4ED6-8F53-8FCC5D53AABE}"/>
    <hyperlink ref="A13" r:id="rId11" xr:uid="{1BDFAF93-65BC-4D8B-B20F-0920FAD1A552}"/>
    <hyperlink ref="A14" r:id="rId12" xr:uid="{86CE0C80-13DC-420D-8F5C-9001F970E26A}"/>
    <hyperlink ref="A15" r:id="rId13" xr:uid="{A03C5CFD-CB16-434E-95E0-B38B9A2419A7}"/>
    <hyperlink ref="A16" r:id="rId14" xr:uid="{03F2EB64-3CB7-45AC-9D01-0597133D4C2A}"/>
    <hyperlink ref="A17" r:id="rId15" xr:uid="{AF67A0C2-053B-42E3-B271-D4E90CFBAF3B}"/>
    <hyperlink ref="A18" r:id="rId16" xr:uid="{1B2C7F61-53D8-43BE-8095-6DF4AA26EBEE}"/>
    <hyperlink ref="A19" r:id="rId17" xr:uid="{2C2430AB-BF4A-44B0-B1B5-11FBC9E17D30}"/>
    <hyperlink ref="A20" r:id="rId18" xr:uid="{6DA451CE-BF31-4C91-B939-B20FD737C75F}"/>
    <hyperlink ref="A21" r:id="rId19" xr:uid="{585D0355-BF0A-4C85-99C6-CDDC1577C683}"/>
    <hyperlink ref="A22" r:id="rId20" xr:uid="{3DBD7B0C-CA07-44E0-8334-C8F917AD976F}"/>
    <hyperlink ref="A23" r:id="rId21" xr:uid="{A0648FB1-55FF-4D77-A9C9-AC6D852C0DA5}"/>
    <hyperlink ref="A24" r:id="rId22" xr:uid="{F0612C0B-F7CA-4D38-A36A-DAE879B67CA2}"/>
    <hyperlink ref="A25" r:id="rId23" xr:uid="{378BEEAF-478D-4CE5-BBA4-87803CFFCBCA}"/>
    <hyperlink ref="A26" r:id="rId24" xr:uid="{02120037-EB7F-469D-98EF-17A570F30EF9}"/>
    <hyperlink ref="A27" r:id="rId25" xr:uid="{8CB3077E-886D-4F0C-9023-6520B89C4F80}"/>
    <hyperlink ref="A28" r:id="rId26" xr:uid="{7C128237-E3C4-4975-8325-8BE1EEC08C29}"/>
    <hyperlink ref="A29" r:id="rId27" xr:uid="{3B2C75CA-6E34-4945-BD16-08D7E640BA28}"/>
    <hyperlink ref="A30" r:id="rId28" xr:uid="{4F775779-B56E-4177-9751-CB73EF4A63B1}"/>
    <hyperlink ref="A31" r:id="rId29" xr:uid="{25E968FB-071B-48DD-AD79-36695E04BE29}"/>
    <hyperlink ref="A32" r:id="rId30" xr:uid="{F0801F11-8E2C-4979-973B-23E75025D09F}"/>
    <hyperlink ref="A33" r:id="rId31" xr:uid="{AC2DD8DA-5DFA-4AF6-A314-83AEC59C88ED}"/>
    <hyperlink ref="A34" r:id="rId32" xr:uid="{74191B27-D9AF-473A-AE42-68A575D54D32}"/>
    <hyperlink ref="A35" r:id="rId33" xr:uid="{41A15D1F-1C70-4AA5-8EBC-3E8F71306F48}"/>
    <hyperlink ref="A36" r:id="rId34" xr:uid="{21E300C7-390B-4746-95AE-F177EB048BF8}"/>
    <hyperlink ref="A37" r:id="rId35" xr:uid="{EB8A9402-A914-436E-B1DD-BC6B6E9C082B}"/>
    <hyperlink ref="A38" r:id="rId36" xr:uid="{297074E4-BD1F-4610-9B61-372DD5C16FAF}"/>
    <hyperlink ref="A39" r:id="rId37" xr:uid="{C97A224D-1005-4EBF-ABD0-B39264F7831F}"/>
    <hyperlink ref="A40" r:id="rId38" xr:uid="{84F1A5D0-C155-4492-8D2E-4887AC6CC0F4}"/>
    <hyperlink ref="A41" r:id="rId39" xr:uid="{AF22E527-3E47-437E-8BD4-20E2DC6E95C2}"/>
    <hyperlink ref="A42" r:id="rId40" xr:uid="{2F7819EC-F2F2-4524-9D2F-DBC4D1F54D4F}"/>
    <hyperlink ref="A43" r:id="rId41" xr:uid="{23865C23-FBF8-43EC-BB3C-0FF5B338130D}"/>
    <hyperlink ref="A44" r:id="rId42" xr:uid="{88877F65-75A5-45E5-8B61-DB4FD9E50688}"/>
    <hyperlink ref="A45" r:id="rId43" xr:uid="{399FF2C3-FCC7-4A42-95C6-8472C8C1B94B}"/>
    <hyperlink ref="A46" r:id="rId44" xr:uid="{AED7A79C-7B02-484A-B5BC-510E2E6C6D74}"/>
    <hyperlink ref="A47" r:id="rId45" xr:uid="{9E559C7D-4A72-4244-902D-27E7EB96A291}"/>
    <hyperlink ref="A48" r:id="rId46" xr:uid="{45B20EA7-C629-48B1-9A4A-71DF866605CE}"/>
    <hyperlink ref="A49" r:id="rId47" xr:uid="{C1ED20E8-A072-41B8-9A23-1AF6183A0A6C}"/>
    <hyperlink ref="A50" r:id="rId48" xr:uid="{3F721401-735C-4AD5-B504-032F2471E419}"/>
    <hyperlink ref="A51" r:id="rId49" xr:uid="{3BE54C1E-7934-44CF-8038-BDF88530DD80}"/>
    <hyperlink ref="A52" r:id="rId50" xr:uid="{EA8708AF-7063-4344-A7CB-041F97E5105B}"/>
    <hyperlink ref="A53" r:id="rId51" xr:uid="{9405B637-CABE-42FB-9CBE-824C145859CC}"/>
    <hyperlink ref="A54" r:id="rId52" xr:uid="{451537F7-B48D-4D04-85D3-46381D11A534}"/>
    <hyperlink ref="A55" r:id="rId53" xr:uid="{C7202463-9A6C-4EE2-82BB-124D721C0927}"/>
    <hyperlink ref="A56" r:id="rId54" xr:uid="{07EF330C-2E38-415E-BAAF-CB05FC197B3D}"/>
    <hyperlink ref="A57" r:id="rId55" xr:uid="{5FCDB890-B80C-4AAF-AF8B-EC4F28D2B8B4}"/>
    <hyperlink ref="A58" r:id="rId56" xr:uid="{111689B3-9858-4681-A289-0887832B5DC5}"/>
    <hyperlink ref="A59" r:id="rId57" xr:uid="{E684AA4E-D46E-4079-B496-EDF7C8756F2F}"/>
    <hyperlink ref="A60" r:id="rId58" xr:uid="{5757AE26-B3B5-426C-B34D-0F5C38B78E15}"/>
    <hyperlink ref="A61" r:id="rId59" xr:uid="{5EE9B82A-075E-4662-A21B-9C9872D06325}"/>
    <hyperlink ref="A62" r:id="rId60" xr:uid="{94A50EF9-5229-45FC-8974-D688F4957A81}"/>
    <hyperlink ref="A63" r:id="rId61" xr:uid="{85ACCF25-9B0F-45EC-864F-3AFACFBADD73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1CFE5-E8BB-4D5C-B6C6-A34AFAB927FD}">
  <sheetPr codeName="工作表31"/>
  <dimension ref="A1:P13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20.1796875" style="16" customWidth="1"/>
    <col min="4" max="4" width="19.26953125" style="16" customWidth="1"/>
    <col min="5" max="8" width="12.6328125" style="16" customWidth="1"/>
    <col min="9" max="9" width="18.08984375" style="16" customWidth="1"/>
    <col min="10" max="14" width="13.90625" style="16" customWidth="1"/>
    <col min="15" max="16" width="9.36328125" style="16" customWidth="1"/>
    <col min="17" max="16384" width="8.7265625" style="16"/>
  </cols>
  <sheetData>
    <row r="1" spans="1:16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10334</v>
      </c>
      <c r="E2" s="17" t="s">
        <v>10335</v>
      </c>
      <c r="F2" s="17" t="s">
        <v>10318</v>
      </c>
      <c r="G2" s="17" t="s">
        <v>10319</v>
      </c>
      <c r="H2" s="17" t="s">
        <v>10336</v>
      </c>
      <c r="I2" s="17" t="s">
        <v>10337</v>
      </c>
      <c r="J2" s="17" t="s">
        <v>10338</v>
      </c>
      <c r="K2" s="17" t="s">
        <v>10339</v>
      </c>
      <c r="L2" s="17" t="s">
        <v>10340</v>
      </c>
      <c r="M2" s="17" t="s">
        <v>10341</v>
      </c>
      <c r="N2" s="17" t="s">
        <v>10342</v>
      </c>
      <c r="O2" s="17" t="s">
        <v>10256</v>
      </c>
      <c r="P2" s="17" t="s">
        <v>10257</v>
      </c>
    </row>
    <row r="3" spans="1:16" ht="14.5">
      <c r="A3" s="3" t="s">
        <v>9010</v>
      </c>
      <c r="B3" s="15" t="s">
        <v>1</v>
      </c>
      <c r="C3" s="15" t="s">
        <v>7342</v>
      </c>
      <c r="D3" s="15" t="s">
        <v>9018</v>
      </c>
      <c r="E3" s="15" t="s">
        <v>910</v>
      </c>
      <c r="F3" s="15">
        <v>-0.3</v>
      </c>
      <c r="G3" s="15">
        <v>25</v>
      </c>
      <c r="H3" s="15"/>
      <c r="I3" s="15" t="s">
        <v>9019</v>
      </c>
      <c r="J3" s="15"/>
      <c r="K3" s="15"/>
      <c r="L3" s="15">
        <v>400</v>
      </c>
      <c r="M3" s="15">
        <v>600</v>
      </c>
      <c r="N3" s="15">
        <v>3</v>
      </c>
      <c r="O3" s="15">
        <v>3</v>
      </c>
      <c r="P3" s="15" t="s">
        <v>910</v>
      </c>
    </row>
    <row r="4" spans="1:16" ht="14.5">
      <c r="A4" s="3" t="s">
        <v>9011</v>
      </c>
      <c r="B4" s="15" t="s">
        <v>1</v>
      </c>
      <c r="C4" s="15" t="s">
        <v>7342</v>
      </c>
      <c r="D4" s="15" t="s">
        <v>9018</v>
      </c>
      <c r="E4" s="15" t="s">
        <v>910</v>
      </c>
      <c r="F4" s="15">
        <v>4.5</v>
      </c>
      <c r="G4" s="15">
        <v>40</v>
      </c>
      <c r="H4" s="15"/>
      <c r="I4" s="15" t="s">
        <v>9020</v>
      </c>
      <c r="J4" s="15"/>
      <c r="K4" s="15" t="s">
        <v>9021</v>
      </c>
      <c r="L4" s="15"/>
      <c r="M4" s="15">
        <v>100</v>
      </c>
      <c r="N4" s="15">
        <v>3</v>
      </c>
      <c r="O4" s="15">
        <v>3</v>
      </c>
      <c r="P4" s="15" t="s">
        <v>910</v>
      </c>
    </row>
    <row r="5" spans="1:16" ht="14.5">
      <c r="A5" s="3" t="s">
        <v>9012</v>
      </c>
      <c r="B5" s="15" t="s">
        <v>1</v>
      </c>
      <c r="C5" s="15" t="s">
        <v>9023</v>
      </c>
      <c r="D5" s="15" t="s">
        <v>9018</v>
      </c>
      <c r="E5" s="15" t="s">
        <v>910</v>
      </c>
      <c r="F5" s="15">
        <v>4.5</v>
      </c>
      <c r="G5" s="15">
        <v>40</v>
      </c>
      <c r="H5" s="15"/>
      <c r="I5" s="15" t="s">
        <v>9022</v>
      </c>
      <c r="J5" s="15">
        <v>3</v>
      </c>
      <c r="K5" s="15"/>
      <c r="L5" s="15"/>
      <c r="M5" s="15">
        <v>150</v>
      </c>
      <c r="N5" s="15">
        <v>5</v>
      </c>
      <c r="O5" s="15" t="s">
        <v>9485</v>
      </c>
      <c r="P5" s="15" t="s">
        <v>910</v>
      </c>
    </row>
    <row r="6" spans="1:16" ht="14.5">
      <c r="A6" s="3" t="s">
        <v>9013</v>
      </c>
      <c r="B6" s="15" t="s">
        <v>1</v>
      </c>
      <c r="C6" s="15" t="s">
        <v>9023</v>
      </c>
      <c r="D6" s="15" t="s">
        <v>9018</v>
      </c>
      <c r="E6" s="15" t="s">
        <v>910</v>
      </c>
      <c r="F6" s="15">
        <v>4.5</v>
      </c>
      <c r="G6" s="15">
        <v>40</v>
      </c>
      <c r="H6" s="15">
        <v>3.3</v>
      </c>
      <c r="I6" s="15"/>
      <c r="J6" s="15">
        <v>3</v>
      </c>
      <c r="K6" s="15"/>
      <c r="L6" s="15"/>
      <c r="M6" s="15">
        <v>150</v>
      </c>
      <c r="N6" s="15">
        <v>5</v>
      </c>
      <c r="O6" s="15" t="s">
        <v>9485</v>
      </c>
      <c r="P6" s="15" t="s">
        <v>910</v>
      </c>
    </row>
    <row r="7" spans="1:16" ht="14.5">
      <c r="A7" s="3" t="s">
        <v>9014</v>
      </c>
      <c r="B7" s="15" t="s">
        <v>1</v>
      </c>
      <c r="C7" s="15" t="s">
        <v>9023</v>
      </c>
      <c r="D7" s="15" t="s">
        <v>9018</v>
      </c>
      <c r="E7" s="15" t="s">
        <v>910</v>
      </c>
      <c r="F7" s="15">
        <v>4.5</v>
      </c>
      <c r="G7" s="15">
        <v>40</v>
      </c>
      <c r="H7" s="15">
        <v>5</v>
      </c>
      <c r="I7" s="15"/>
      <c r="J7" s="15">
        <v>3</v>
      </c>
      <c r="K7" s="15"/>
      <c r="L7" s="15"/>
      <c r="M7" s="15">
        <v>150</v>
      </c>
      <c r="N7" s="15">
        <v>5</v>
      </c>
      <c r="O7" s="15" t="s">
        <v>9485</v>
      </c>
      <c r="P7" s="15" t="s">
        <v>910</v>
      </c>
    </row>
    <row r="8" spans="1:16" ht="14.5">
      <c r="A8" s="3" t="s">
        <v>9015</v>
      </c>
      <c r="B8" s="15" t="s">
        <v>1</v>
      </c>
      <c r="C8" s="15" t="s">
        <v>7342</v>
      </c>
      <c r="D8" s="15" t="s">
        <v>9018</v>
      </c>
      <c r="E8" s="15" t="s">
        <v>910</v>
      </c>
      <c r="F8" s="15">
        <v>4.5</v>
      </c>
      <c r="G8" s="15">
        <v>24</v>
      </c>
      <c r="H8" s="15"/>
      <c r="I8" s="15" t="s">
        <v>9022</v>
      </c>
      <c r="J8" s="15">
        <v>2</v>
      </c>
      <c r="K8" s="15"/>
      <c r="L8" s="15"/>
      <c r="M8" s="15">
        <v>150</v>
      </c>
      <c r="N8" s="15">
        <v>4</v>
      </c>
      <c r="O8" s="15">
        <v>3</v>
      </c>
      <c r="P8" s="15" t="s">
        <v>910</v>
      </c>
    </row>
    <row r="9" spans="1:16" ht="14.5">
      <c r="A9" s="3" t="s">
        <v>9016</v>
      </c>
      <c r="B9" s="15" t="s">
        <v>1</v>
      </c>
      <c r="C9" s="15" t="s">
        <v>7342</v>
      </c>
      <c r="D9" s="15" t="s">
        <v>9018</v>
      </c>
      <c r="E9" s="15" t="s">
        <v>910</v>
      </c>
      <c r="F9" s="15">
        <v>4.5</v>
      </c>
      <c r="G9" s="15">
        <v>24</v>
      </c>
      <c r="H9" s="15">
        <v>5</v>
      </c>
      <c r="I9" s="15"/>
      <c r="J9" s="15">
        <v>2</v>
      </c>
      <c r="K9" s="15"/>
      <c r="L9" s="15"/>
      <c r="M9" s="15">
        <v>150</v>
      </c>
      <c r="N9" s="15">
        <v>4</v>
      </c>
      <c r="O9" s="15" t="s">
        <v>9485</v>
      </c>
      <c r="P9" s="15" t="s">
        <v>910</v>
      </c>
    </row>
    <row r="10" spans="1:16" ht="14.5">
      <c r="A10" s="3" t="s">
        <v>9017</v>
      </c>
      <c r="B10" s="15" t="s">
        <v>1</v>
      </c>
      <c r="C10" s="15" t="s">
        <v>7342</v>
      </c>
      <c r="D10" s="15" t="s">
        <v>9018</v>
      </c>
      <c r="E10" s="15" t="s">
        <v>910</v>
      </c>
      <c r="F10" s="15">
        <v>3</v>
      </c>
      <c r="G10" s="15">
        <v>40</v>
      </c>
      <c r="H10" s="15"/>
      <c r="I10" s="15" t="s">
        <v>9024</v>
      </c>
      <c r="J10" s="15">
        <v>1.5</v>
      </c>
      <c r="K10" s="15"/>
      <c r="L10" s="15"/>
      <c r="M10" s="15">
        <v>100</v>
      </c>
      <c r="N10" s="15">
        <v>3</v>
      </c>
      <c r="O10" s="15">
        <v>3</v>
      </c>
      <c r="P10" s="15" t="s">
        <v>910</v>
      </c>
    </row>
    <row r="13" spans="1:16" ht="14.5"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</sheetData>
  <sheetProtection sheet="1" objects="1" scenarios="1" sort="0" autoFilter="0"/>
  <autoFilter ref="A2:P2" xr:uid="{8E41CFE5-E8BB-4D5C-B6C6-A34AFAB927FD}"/>
  <phoneticPr fontId="5" type="noConversion"/>
  <hyperlinks>
    <hyperlink ref="A3" r:id="rId1" xr:uid="{B0DF260F-87E7-48A1-B788-47D981BD52FA}"/>
    <hyperlink ref="A4" r:id="rId2" xr:uid="{56705F11-6F10-4815-84AC-697A3B463804}"/>
    <hyperlink ref="A5" r:id="rId3" xr:uid="{E4013E5D-9C80-4BB5-BAC1-FA8CBA2D2B89}"/>
    <hyperlink ref="A6" r:id="rId4" xr:uid="{29665784-BB23-4D56-B81C-AEE5474FD27E}"/>
    <hyperlink ref="A7" r:id="rId5" xr:uid="{86661593-4F41-4785-8054-05F53C0F6476}"/>
    <hyperlink ref="A8" r:id="rId6" xr:uid="{9A0C5292-84F4-4AE9-986D-D84C91659BDE}"/>
    <hyperlink ref="A9" r:id="rId7" xr:uid="{62DCD8EF-DD3E-44BF-8B5F-4693F5359CDA}"/>
    <hyperlink ref="A10" r:id="rId8" xr:uid="{74C5D27E-F0D7-42BD-85ED-9875D299BDD7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A9293-CA9C-4747-B132-822316D01EE8}">
  <sheetPr codeName="工作表32"/>
  <dimension ref="A1:L12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9.54296875" style="16" customWidth="1"/>
    <col min="3" max="3" width="15.54296875" style="16" customWidth="1"/>
    <col min="4" max="4" width="18.6328125" style="16" customWidth="1"/>
    <col min="5" max="7" width="13.7265625" style="16" customWidth="1"/>
    <col min="8" max="8" width="17" style="16" customWidth="1"/>
    <col min="9" max="10" width="13.7265625" style="16" customWidth="1"/>
    <col min="11" max="11" width="7.90625" style="16" customWidth="1"/>
    <col min="12" max="12" width="9.7265625" style="16" customWidth="1"/>
    <col min="13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10334</v>
      </c>
      <c r="E2" s="17" t="s">
        <v>10343</v>
      </c>
      <c r="F2" s="17" t="s">
        <v>10344</v>
      </c>
      <c r="G2" s="17" t="s">
        <v>10345</v>
      </c>
      <c r="H2" s="17" t="s">
        <v>10346</v>
      </c>
      <c r="I2" s="17" t="s">
        <v>10340</v>
      </c>
      <c r="J2" s="17" t="s">
        <v>10341</v>
      </c>
      <c r="K2" s="17" t="s">
        <v>10256</v>
      </c>
      <c r="L2" s="17" t="s">
        <v>10257</v>
      </c>
    </row>
    <row r="3" spans="1:12" ht="14.5">
      <c r="A3" s="3" t="s">
        <v>9026</v>
      </c>
      <c r="B3" s="15" t="s">
        <v>1</v>
      </c>
      <c r="C3" s="15" t="s">
        <v>9032</v>
      </c>
      <c r="D3" s="15" t="s">
        <v>9018</v>
      </c>
      <c r="E3" s="15">
        <v>4.5</v>
      </c>
      <c r="F3" s="15">
        <v>75</v>
      </c>
      <c r="G3" s="15">
        <v>2000</v>
      </c>
      <c r="H3" s="15" t="s">
        <v>9025</v>
      </c>
      <c r="I3" s="15"/>
      <c r="J3" s="15"/>
      <c r="K3" s="15">
        <v>3</v>
      </c>
      <c r="L3" s="15" t="s">
        <v>3</v>
      </c>
    </row>
    <row r="4" spans="1:12" ht="14.5">
      <c r="A4" s="3" t="s">
        <v>9027</v>
      </c>
      <c r="B4" s="15" t="s">
        <v>1</v>
      </c>
      <c r="C4" s="15" t="s">
        <v>9035</v>
      </c>
      <c r="D4" s="15" t="s">
        <v>9033</v>
      </c>
      <c r="E4" s="15">
        <v>4.5</v>
      </c>
      <c r="F4" s="15">
        <v>70</v>
      </c>
      <c r="G4" s="15">
        <v>150</v>
      </c>
      <c r="H4" s="15" t="s">
        <v>9034</v>
      </c>
      <c r="I4" s="15"/>
      <c r="J4" s="15"/>
      <c r="K4" s="15">
        <v>3</v>
      </c>
      <c r="L4" s="15" t="s">
        <v>3</v>
      </c>
    </row>
    <row r="5" spans="1:12" ht="14.5">
      <c r="A5" s="3" t="s">
        <v>9028</v>
      </c>
      <c r="B5" s="15" t="s">
        <v>1</v>
      </c>
      <c r="C5" s="15" t="s">
        <v>7269</v>
      </c>
      <c r="D5" s="15" t="s">
        <v>9033</v>
      </c>
      <c r="E5" s="15"/>
      <c r="F5" s="15">
        <v>40</v>
      </c>
      <c r="G5" s="15" t="s">
        <v>9036</v>
      </c>
      <c r="H5" s="15"/>
      <c r="I5" s="15"/>
      <c r="J5" s="15"/>
      <c r="K5" s="15">
        <v>1</v>
      </c>
      <c r="L5" s="15" t="s">
        <v>3</v>
      </c>
    </row>
    <row r="6" spans="1:12" ht="14.5">
      <c r="A6" s="3" t="s">
        <v>9029</v>
      </c>
      <c r="B6" s="15" t="s">
        <v>1</v>
      </c>
      <c r="C6" s="15" t="s">
        <v>7269</v>
      </c>
      <c r="D6" s="15" t="s">
        <v>9033</v>
      </c>
      <c r="E6" s="15"/>
      <c r="F6" s="15">
        <v>40</v>
      </c>
      <c r="G6" s="15" t="s">
        <v>9037</v>
      </c>
      <c r="H6" s="15"/>
      <c r="I6" s="15"/>
      <c r="J6" s="15"/>
      <c r="K6" s="15">
        <v>1</v>
      </c>
      <c r="L6" s="15" t="s">
        <v>3</v>
      </c>
    </row>
    <row r="7" spans="1:12" ht="14.5">
      <c r="A7" s="3" t="s">
        <v>9030</v>
      </c>
      <c r="B7" s="15" t="s">
        <v>1</v>
      </c>
      <c r="C7" s="15" t="s">
        <v>7269</v>
      </c>
      <c r="D7" s="15" t="s">
        <v>9033</v>
      </c>
      <c r="E7" s="15"/>
      <c r="F7" s="15">
        <v>40</v>
      </c>
      <c r="G7" s="15" t="s">
        <v>9038</v>
      </c>
      <c r="H7" s="15"/>
      <c r="I7" s="15"/>
      <c r="J7" s="15"/>
      <c r="K7" s="15">
        <v>1</v>
      </c>
      <c r="L7" s="15" t="s">
        <v>3</v>
      </c>
    </row>
    <row r="8" spans="1:12" ht="14.5">
      <c r="A8" s="3" t="s">
        <v>9031</v>
      </c>
      <c r="B8" s="15" t="s">
        <v>1</v>
      </c>
      <c r="C8" s="15" t="s">
        <v>7269</v>
      </c>
      <c r="D8" s="15" t="s">
        <v>9033</v>
      </c>
      <c r="E8" s="15"/>
      <c r="F8" s="15">
        <v>4.5</v>
      </c>
      <c r="G8" s="15" t="s">
        <v>9038</v>
      </c>
      <c r="H8" s="15" t="s">
        <v>9039</v>
      </c>
      <c r="I8" s="15"/>
      <c r="J8" s="15"/>
      <c r="K8" s="15">
        <v>1</v>
      </c>
      <c r="L8" s="15" t="s">
        <v>3</v>
      </c>
    </row>
    <row r="12" spans="1:12" ht="14.5">
      <c r="C12" s="21"/>
      <c r="D12" s="21"/>
      <c r="E12" s="21"/>
      <c r="F12" s="21"/>
      <c r="G12" s="21"/>
      <c r="H12" s="21"/>
      <c r="I12" s="21"/>
      <c r="J12" s="21"/>
      <c r="K12" s="21"/>
      <c r="L12" s="21"/>
    </row>
  </sheetData>
  <sheetProtection sheet="1" objects="1" scenarios="1" sort="0" autoFilter="0"/>
  <autoFilter ref="A2:L2" xr:uid="{877A9293-CA9C-4747-B132-822316D01EE8}"/>
  <phoneticPr fontId="5" type="noConversion"/>
  <hyperlinks>
    <hyperlink ref="A3" r:id="rId1" xr:uid="{A659AB72-A09B-40E8-9422-128DA30B6024}"/>
    <hyperlink ref="A4" r:id="rId2" xr:uid="{4938453A-930A-4D66-843D-2590B174904C}"/>
    <hyperlink ref="A5" r:id="rId3" xr:uid="{9342F4F9-FB64-4761-AE4F-64C95594C003}"/>
    <hyperlink ref="A6" r:id="rId4" xr:uid="{F8B80C62-487C-49B6-B637-08C244225435}"/>
    <hyperlink ref="A7" r:id="rId5" xr:uid="{63990414-B6AB-47F3-9ACC-AA0F9B390A6E}"/>
    <hyperlink ref="A8" r:id="rId6" xr:uid="{DCE4DD6F-71D0-4193-954F-5E0DDDE5B046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AB767-6B44-4439-BB31-F4233C1D8A89}">
  <sheetPr codeName="工作表36"/>
  <dimension ref="A1:L40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10" style="16" customWidth="1"/>
    <col min="3" max="3" width="14.453125" style="16" customWidth="1"/>
    <col min="4" max="10" width="16.6328125" style="16" customWidth="1"/>
    <col min="11" max="12" width="8.08984375" style="16" customWidth="1"/>
    <col min="13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10319</v>
      </c>
      <c r="E2" s="17" t="s">
        <v>10333</v>
      </c>
      <c r="F2" s="17" t="s">
        <v>10347</v>
      </c>
      <c r="G2" s="17" t="s">
        <v>10348</v>
      </c>
      <c r="H2" s="17" t="s">
        <v>10349</v>
      </c>
      <c r="I2" s="17" t="s">
        <v>10350</v>
      </c>
      <c r="J2" s="17" t="s">
        <v>10351</v>
      </c>
      <c r="K2" s="17" t="s">
        <v>10256</v>
      </c>
      <c r="L2" s="17" t="s">
        <v>10257</v>
      </c>
    </row>
    <row r="3" spans="1:12" ht="14.5">
      <c r="A3" s="3" t="s">
        <v>9040</v>
      </c>
      <c r="B3" s="15" t="s">
        <v>1</v>
      </c>
      <c r="C3" s="15" t="s">
        <v>7261</v>
      </c>
      <c r="D3" s="15">
        <v>37</v>
      </c>
      <c r="E3" s="15">
        <v>2.4950000000000001</v>
      </c>
      <c r="F3" s="15">
        <v>1</v>
      </c>
      <c r="G3" s="15">
        <v>0.08</v>
      </c>
      <c r="H3" s="15">
        <v>0.1</v>
      </c>
      <c r="I3" s="15">
        <v>-40</v>
      </c>
      <c r="J3" s="15">
        <v>125</v>
      </c>
      <c r="K3" s="15">
        <v>3</v>
      </c>
      <c r="L3" s="15" t="s">
        <v>910</v>
      </c>
    </row>
    <row r="4" spans="1:12" ht="14.5">
      <c r="A4" s="3" t="s">
        <v>9041</v>
      </c>
      <c r="B4" s="15" t="s">
        <v>1</v>
      </c>
      <c r="C4" s="15" t="s">
        <v>7261</v>
      </c>
      <c r="D4" s="15">
        <v>37</v>
      </c>
      <c r="E4" s="15">
        <v>2.4950000000000001</v>
      </c>
      <c r="F4" s="15">
        <v>0.5</v>
      </c>
      <c r="G4" s="15">
        <v>0.08</v>
      </c>
      <c r="H4" s="15">
        <v>0.1</v>
      </c>
      <c r="I4" s="15">
        <v>-40</v>
      </c>
      <c r="J4" s="15">
        <v>125</v>
      </c>
      <c r="K4" s="15">
        <v>3</v>
      </c>
      <c r="L4" s="15" t="s">
        <v>910</v>
      </c>
    </row>
    <row r="5" spans="1:12" ht="14.5">
      <c r="A5" s="3" t="s">
        <v>9042</v>
      </c>
      <c r="B5" s="15" t="s">
        <v>1</v>
      </c>
      <c r="C5" s="15" t="s">
        <v>7261</v>
      </c>
      <c r="D5" s="15">
        <v>18</v>
      </c>
      <c r="E5" s="15">
        <v>1.24</v>
      </c>
      <c r="F5" s="15">
        <v>1</v>
      </c>
      <c r="G5" s="15">
        <v>0.06</v>
      </c>
      <c r="H5" s="15">
        <v>0.08</v>
      </c>
      <c r="I5" s="15">
        <v>0</v>
      </c>
      <c r="J5" s="15">
        <v>70</v>
      </c>
      <c r="K5" s="15">
        <v>3</v>
      </c>
      <c r="L5" s="15" t="s">
        <v>910</v>
      </c>
    </row>
    <row r="6" spans="1:12" ht="14.5">
      <c r="A6" s="3" t="s">
        <v>9043</v>
      </c>
      <c r="B6" s="15" t="s">
        <v>1</v>
      </c>
      <c r="C6" s="15" t="s">
        <v>7261</v>
      </c>
      <c r="D6" s="15">
        <v>18</v>
      </c>
      <c r="E6" s="15">
        <v>1.24</v>
      </c>
      <c r="F6" s="15">
        <v>1</v>
      </c>
      <c r="G6" s="15">
        <v>0.02</v>
      </c>
      <c r="H6" s="15">
        <v>0.08</v>
      </c>
      <c r="I6" s="15">
        <v>-40</v>
      </c>
      <c r="J6" s="15">
        <v>105</v>
      </c>
      <c r="K6" s="15">
        <v>1</v>
      </c>
      <c r="L6" s="15" t="s">
        <v>910</v>
      </c>
    </row>
    <row r="7" spans="1:12" ht="14.5">
      <c r="A7" s="3" t="s">
        <v>9044</v>
      </c>
      <c r="B7" s="15" t="s">
        <v>1</v>
      </c>
      <c r="C7" s="15" t="s">
        <v>7261</v>
      </c>
      <c r="D7" s="15">
        <v>18</v>
      </c>
      <c r="E7" s="15">
        <v>1.24</v>
      </c>
      <c r="F7" s="15">
        <v>0.5</v>
      </c>
      <c r="G7" s="15">
        <v>0.06</v>
      </c>
      <c r="H7" s="15">
        <v>0.08</v>
      </c>
      <c r="I7" s="15">
        <v>0</v>
      </c>
      <c r="J7" s="15">
        <v>70</v>
      </c>
      <c r="K7" s="15">
        <v>3</v>
      </c>
      <c r="L7" s="15" t="s">
        <v>910</v>
      </c>
    </row>
    <row r="8" spans="1:12" ht="14.5">
      <c r="A8" s="3" t="s">
        <v>9045</v>
      </c>
      <c r="B8" s="15" t="s">
        <v>1</v>
      </c>
      <c r="C8" s="15" t="s">
        <v>7261</v>
      </c>
      <c r="D8" s="15">
        <v>18</v>
      </c>
      <c r="E8" s="15">
        <v>1.24</v>
      </c>
      <c r="F8" s="15">
        <v>0.5</v>
      </c>
      <c r="G8" s="15">
        <v>0.02</v>
      </c>
      <c r="H8" s="15">
        <v>0.08</v>
      </c>
      <c r="I8" s="15">
        <v>-40</v>
      </c>
      <c r="J8" s="15">
        <v>85</v>
      </c>
      <c r="K8" s="15">
        <v>1</v>
      </c>
      <c r="L8" s="15" t="s">
        <v>910</v>
      </c>
    </row>
    <row r="10" spans="1:12" ht="14.5">
      <c r="C10" s="21"/>
      <c r="D10" s="21"/>
      <c r="E10" s="21"/>
      <c r="F10" s="21"/>
      <c r="G10" s="21"/>
      <c r="H10" s="21"/>
      <c r="I10" s="21"/>
      <c r="J10" s="21"/>
      <c r="K10" s="21"/>
    </row>
    <row r="11" spans="1:12" ht="14.5">
      <c r="L11" s="21"/>
    </row>
    <row r="19" spans="11:11">
      <c r="K19" s="16" t="s">
        <v>9385</v>
      </c>
    </row>
    <row r="40" ht="11.5" customHeight="1"/>
  </sheetData>
  <sheetProtection sheet="1" objects="1" scenarios="1" sort="0" autoFilter="0"/>
  <autoFilter ref="A2:L2" xr:uid="{554AB767-6B44-4439-BB31-F4233C1D8A89}"/>
  <phoneticPr fontId="5" type="noConversion"/>
  <hyperlinks>
    <hyperlink ref="A3" r:id="rId1" xr:uid="{229D7372-2389-4A66-8E01-CA091BE88577}"/>
    <hyperlink ref="A4" r:id="rId2" xr:uid="{1F6730FC-5268-49C3-A237-BF063AFF6A28}"/>
    <hyperlink ref="A5" r:id="rId3" xr:uid="{937FF419-EA3F-431D-894C-1A6E2EBC6377}"/>
    <hyperlink ref="A6" r:id="rId4" xr:uid="{4911AFC1-886E-4016-98C5-FE80080D0213}"/>
    <hyperlink ref="A7" r:id="rId5" xr:uid="{B63B11FF-B077-4E9A-9615-8753C3A02716}"/>
    <hyperlink ref="A8" r:id="rId6" xr:uid="{D1BD771A-D88E-4A28-BB9E-51FE264B712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FC79C-1DAC-4863-A6F8-5DCE9E83272B}">
  <sheetPr codeName="工作表37"/>
  <dimension ref="A1:N8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9.453125" style="16" customWidth="1"/>
    <col min="3" max="3" width="15.6328125" style="16" customWidth="1"/>
    <col min="4" max="4" width="15.453125" style="16" customWidth="1"/>
    <col min="5" max="12" width="14.453125" style="16" customWidth="1"/>
    <col min="13" max="14" width="7.90625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10271</v>
      </c>
      <c r="E2" s="17" t="s">
        <v>10318</v>
      </c>
      <c r="F2" s="17" t="s">
        <v>10319</v>
      </c>
      <c r="G2" s="17" t="s">
        <v>10352</v>
      </c>
      <c r="H2" s="17" t="s">
        <v>10353</v>
      </c>
      <c r="I2" s="17" t="s">
        <v>10354</v>
      </c>
      <c r="J2" s="17" t="s">
        <v>10355</v>
      </c>
      <c r="K2" s="17" t="s">
        <v>10356</v>
      </c>
      <c r="L2" s="17" t="s">
        <v>10357</v>
      </c>
      <c r="M2" s="17" t="s">
        <v>10256</v>
      </c>
      <c r="N2" s="17" t="s">
        <v>10257</v>
      </c>
    </row>
    <row r="3" spans="1:14" ht="14.5">
      <c r="A3" s="3" t="s">
        <v>9046</v>
      </c>
      <c r="B3" s="15" t="s">
        <v>1</v>
      </c>
      <c r="C3" s="15" t="s">
        <v>9052</v>
      </c>
      <c r="D3" s="15" t="s">
        <v>9051</v>
      </c>
      <c r="E3" s="15">
        <v>2.5</v>
      </c>
      <c r="F3" s="15">
        <v>3.5</v>
      </c>
      <c r="G3" s="15">
        <v>2</v>
      </c>
      <c r="H3" s="15">
        <v>2.5</v>
      </c>
      <c r="I3" s="15">
        <v>6</v>
      </c>
      <c r="J3" s="15">
        <v>60</v>
      </c>
      <c r="K3" s="15">
        <v>5</v>
      </c>
      <c r="L3" s="15">
        <v>59</v>
      </c>
      <c r="M3" s="15">
        <v>1</v>
      </c>
      <c r="N3" s="15" t="s">
        <v>910</v>
      </c>
    </row>
    <row r="4" spans="1:14" s="22" customFormat="1" ht="14.5">
      <c r="A4" s="3" t="s">
        <v>9047</v>
      </c>
      <c r="B4" s="15" t="s">
        <v>1</v>
      </c>
      <c r="C4" s="15" t="s">
        <v>9053</v>
      </c>
      <c r="D4" s="15" t="s">
        <v>9051</v>
      </c>
      <c r="E4" s="15">
        <v>1.65</v>
      </c>
      <c r="F4" s="15">
        <v>3.5</v>
      </c>
      <c r="G4" s="15">
        <v>1</v>
      </c>
      <c r="H4" s="15">
        <v>1.4</v>
      </c>
      <c r="I4" s="15"/>
      <c r="J4" s="15">
        <v>55</v>
      </c>
      <c r="K4" s="15">
        <v>10</v>
      </c>
      <c r="L4" s="15"/>
      <c r="M4" s="15" t="s">
        <v>9484</v>
      </c>
      <c r="N4" s="15" t="s">
        <v>910</v>
      </c>
    </row>
    <row r="5" spans="1:14" s="22" customFormat="1" ht="14.5">
      <c r="A5" s="3" t="s">
        <v>9048</v>
      </c>
      <c r="B5" s="15" t="s">
        <v>1</v>
      </c>
      <c r="C5" s="15" t="s">
        <v>9052</v>
      </c>
      <c r="D5" s="15" t="s">
        <v>9051</v>
      </c>
      <c r="E5" s="15">
        <v>1.65</v>
      </c>
      <c r="F5" s="15">
        <v>3.5</v>
      </c>
      <c r="G5" s="15">
        <v>1</v>
      </c>
      <c r="H5" s="15">
        <v>1.4</v>
      </c>
      <c r="I5" s="15"/>
      <c r="J5" s="15">
        <v>55</v>
      </c>
      <c r="K5" s="15">
        <v>10</v>
      </c>
      <c r="L5" s="15"/>
      <c r="M5" s="15">
        <v>1</v>
      </c>
      <c r="N5" s="15" t="s">
        <v>910</v>
      </c>
    </row>
    <row r="6" spans="1:14" ht="14.5">
      <c r="A6" s="3" t="s">
        <v>9049</v>
      </c>
      <c r="B6" s="15" t="s">
        <v>1</v>
      </c>
      <c r="C6" s="15" t="s">
        <v>9053</v>
      </c>
      <c r="D6" s="15" t="s">
        <v>9051</v>
      </c>
      <c r="E6" s="15">
        <v>1.8</v>
      </c>
      <c r="F6" s="15">
        <v>6</v>
      </c>
      <c r="G6" s="15">
        <v>1</v>
      </c>
      <c r="H6" s="15">
        <v>2.6</v>
      </c>
      <c r="I6" s="15"/>
      <c r="J6" s="15">
        <v>60</v>
      </c>
      <c r="K6" s="15">
        <v>5</v>
      </c>
      <c r="L6" s="15"/>
      <c r="M6" s="15" t="s">
        <v>9484</v>
      </c>
      <c r="N6" s="15" t="s">
        <v>910</v>
      </c>
    </row>
    <row r="7" spans="1:14" ht="14.5">
      <c r="A7" s="3" t="s">
        <v>9050</v>
      </c>
      <c r="B7" s="15" t="s">
        <v>1</v>
      </c>
      <c r="C7" s="15" t="s">
        <v>7261</v>
      </c>
      <c r="D7" s="15" t="s">
        <v>9051</v>
      </c>
      <c r="E7" s="15">
        <v>1.8</v>
      </c>
      <c r="F7" s="15">
        <v>6</v>
      </c>
      <c r="G7" s="15">
        <v>1</v>
      </c>
      <c r="H7" s="15">
        <v>2.6</v>
      </c>
      <c r="I7" s="15"/>
      <c r="J7" s="15">
        <v>60</v>
      </c>
      <c r="K7" s="15">
        <v>5</v>
      </c>
      <c r="L7" s="15"/>
      <c r="M7" s="15">
        <v>1</v>
      </c>
      <c r="N7" s="15" t="s">
        <v>910</v>
      </c>
    </row>
    <row r="8" spans="1:14" ht="14.5">
      <c r="A8" s="3" t="s">
        <v>9236</v>
      </c>
      <c r="B8" s="15" t="s">
        <v>1</v>
      </c>
      <c r="C8" s="58" t="s">
        <v>9237</v>
      </c>
      <c r="D8" s="15" t="s">
        <v>9238</v>
      </c>
      <c r="E8" s="15">
        <v>3.3</v>
      </c>
      <c r="F8" s="15">
        <v>30</v>
      </c>
      <c r="G8" s="15" t="s">
        <v>9054</v>
      </c>
      <c r="H8" s="15">
        <v>60</v>
      </c>
      <c r="I8" s="15" t="s">
        <v>9239</v>
      </c>
      <c r="J8" s="15" t="s">
        <v>9240</v>
      </c>
      <c r="K8" s="15" t="s">
        <v>9241</v>
      </c>
      <c r="L8" s="15" t="s">
        <v>9242</v>
      </c>
      <c r="M8" s="15">
        <v>1</v>
      </c>
      <c r="N8" s="15" t="s">
        <v>910</v>
      </c>
    </row>
  </sheetData>
  <sheetProtection sheet="1" objects="1" scenarios="1" sort="0" autoFilter="0"/>
  <autoFilter ref="A2:N2" xr:uid="{51DFC79C-1DAC-4863-A6F8-5DCE9E83272B}"/>
  <phoneticPr fontId="5" type="noConversion"/>
  <hyperlinks>
    <hyperlink ref="A3" r:id="rId1" xr:uid="{AE47E21C-EF9F-4F11-9918-93DC17EA47FF}"/>
    <hyperlink ref="A4" r:id="rId2" xr:uid="{F6FB1CFA-8250-481A-BC2D-9FB915FCA583}"/>
    <hyperlink ref="A5" r:id="rId3" xr:uid="{4AE09CEF-405D-4E5B-B651-A1ECB4CA551B}"/>
    <hyperlink ref="A6" r:id="rId4" xr:uid="{AE599666-51ED-4114-8D1D-5F4366438573}"/>
    <hyperlink ref="A7" r:id="rId5" xr:uid="{02B2BA9A-B195-48B8-8301-BA2223234B63}"/>
    <hyperlink ref="A8" r:id="rId6" xr:uid="{23D64566-BA4F-4C92-8C61-9D5B40D67557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E8AFE-6A08-4B69-AF29-5B001F3DDDE5}">
  <sheetPr codeName="工作表38"/>
  <dimension ref="A1:N6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9.26953125" style="16" customWidth="1"/>
    <col min="3" max="3" width="14.81640625" style="16" customWidth="1"/>
    <col min="4" max="4" width="15.26953125" style="16" customWidth="1"/>
    <col min="5" max="12" width="14.36328125" style="16" customWidth="1"/>
    <col min="13" max="14" width="9.54296875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10271</v>
      </c>
      <c r="E2" s="17" t="s">
        <v>10318</v>
      </c>
      <c r="F2" s="17" t="s">
        <v>10319</v>
      </c>
      <c r="G2" s="17" t="s">
        <v>10352</v>
      </c>
      <c r="H2" s="17" t="s">
        <v>10353</v>
      </c>
      <c r="I2" s="17" t="s">
        <v>10354</v>
      </c>
      <c r="J2" s="17" t="s">
        <v>10355</v>
      </c>
      <c r="K2" s="17" t="s">
        <v>10356</v>
      </c>
      <c r="L2" s="17" t="s">
        <v>10357</v>
      </c>
      <c r="M2" s="17" t="s">
        <v>10256</v>
      </c>
      <c r="N2" s="17" t="s">
        <v>10257</v>
      </c>
    </row>
    <row r="3" spans="1:14" ht="14.5">
      <c r="A3" s="3" t="s">
        <v>9055</v>
      </c>
      <c r="B3" s="15" t="s">
        <v>1</v>
      </c>
      <c r="C3" s="15" t="s">
        <v>9053</v>
      </c>
      <c r="D3" s="15" t="s">
        <v>9057</v>
      </c>
      <c r="E3" s="15">
        <v>3</v>
      </c>
      <c r="F3" s="15">
        <v>24</v>
      </c>
      <c r="G3" s="15">
        <v>50</v>
      </c>
      <c r="H3" s="15">
        <v>2.5</v>
      </c>
      <c r="I3" s="15">
        <v>45</v>
      </c>
      <c r="J3" s="15">
        <v>100</v>
      </c>
      <c r="K3" s="15">
        <v>25</v>
      </c>
      <c r="L3" s="15">
        <v>70</v>
      </c>
      <c r="M3" s="15" t="s">
        <v>9484</v>
      </c>
      <c r="N3" s="15" t="s">
        <v>910</v>
      </c>
    </row>
    <row r="4" spans="1:14" ht="14.5">
      <c r="A4" s="3" t="s">
        <v>9056</v>
      </c>
      <c r="B4" s="15" t="s">
        <v>1</v>
      </c>
      <c r="C4" s="15" t="s">
        <v>7261</v>
      </c>
      <c r="D4" s="15" t="s">
        <v>9057</v>
      </c>
      <c r="E4" s="15">
        <v>3</v>
      </c>
      <c r="F4" s="15">
        <v>24</v>
      </c>
      <c r="G4" s="15">
        <v>50</v>
      </c>
      <c r="H4" s="15">
        <v>2.5</v>
      </c>
      <c r="I4" s="15">
        <v>45</v>
      </c>
      <c r="J4" s="15">
        <v>100</v>
      </c>
      <c r="K4" s="15">
        <v>25</v>
      </c>
      <c r="L4" s="15">
        <v>70</v>
      </c>
      <c r="M4" s="15">
        <v>1</v>
      </c>
      <c r="N4" s="15" t="s">
        <v>910</v>
      </c>
    </row>
    <row r="6" spans="1:14" ht="14.5"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</sheetData>
  <sheetProtection sheet="1" objects="1" scenarios="1" sort="0" autoFilter="0"/>
  <autoFilter ref="A2:N2" xr:uid="{E3CE8AFE-6A08-4B69-AF29-5B001F3DDDE5}"/>
  <phoneticPr fontId="5" type="noConversion"/>
  <hyperlinks>
    <hyperlink ref="A3" r:id="rId1" xr:uid="{8A62BE91-BF59-4049-B919-44ABAFFAD8DF}"/>
    <hyperlink ref="A4" r:id="rId2" xr:uid="{B7CB41F9-6F50-47DF-AFAC-08109199BB8E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CD3A6-4B71-4266-80AC-9D49A4DE1BF8}">
  <sheetPr codeName="工作表39"/>
  <dimension ref="A1:N12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14.1796875" style="16" customWidth="1"/>
    <col min="4" max="4" width="12.7265625" style="16" customWidth="1"/>
    <col min="5" max="8" width="15.36328125" style="16" customWidth="1"/>
    <col min="9" max="12" width="11.26953125" style="16" customWidth="1"/>
    <col min="13" max="14" width="8" style="16" customWidth="1"/>
    <col min="15" max="16384" width="8.726562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10271</v>
      </c>
      <c r="E2" s="17" t="s">
        <v>10318</v>
      </c>
      <c r="F2" s="17" t="s">
        <v>10319</v>
      </c>
      <c r="G2" s="17" t="s">
        <v>10352</v>
      </c>
      <c r="H2" s="17" t="s">
        <v>10353</v>
      </c>
      <c r="I2" s="17" t="s">
        <v>10354</v>
      </c>
      <c r="J2" s="17" t="s">
        <v>10355</v>
      </c>
      <c r="K2" s="17" t="s">
        <v>10356</v>
      </c>
      <c r="L2" s="17" t="s">
        <v>10357</v>
      </c>
      <c r="M2" s="17" t="s">
        <v>10256</v>
      </c>
      <c r="N2" s="17" t="s">
        <v>10257</v>
      </c>
    </row>
    <row r="3" spans="1:14" ht="14.5">
      <c r="A3" s="3" t="s">
        <v>9058</v>
      </c>
      <c r="B3" s="15" t="s">
        <v>1</v>
      </c>
      <c r="C3" s="15" t="s">
        <v>9053</v>
      </c>
      <c r="D3" s="15" t="s">
        <v>9065</v>
      </c>
      <c r="E3" s="15">
        <v>3.5</v>
      </c>
      <c r="F3" s="15">
        <v>20</v>
      </c>
      <c r="G3" s="15">
        <v>25</v>
      </c>
      <c r="H3" s="15">
        <v>4</v>
      </c>
      <c r="I3" s="15">
        <v>5</v>
      </c>
      <c r="J3" s="15">
        <v>90</v>
      </c>
      <c r="K3" s="15">
        <v>-90</v>
      </c>
      <c r="L3" s="15">
        <v>-5</v>
      </c>
      <c r="M3" s="15" t="s">
        <v>9484</v>
      </c>
      <c r="N3" s="15" t="s">
        <v>9335</v>
      </c>
    </row>
    <row r="4" spans="1:14" ht="14.5">
      <c r="A4" s="3" t="s">
        <v>9059</v>
      </c>
      <c r="B4" s="15" t="s">
        <v>1</v>
      </c>
      <c r="C4" s="15" t="s">
        <v>9053</v>
      </c>
      <c r="D4" s="15" t="s">
        <v>9065</v>
      </c>
      <c r="E4" s="15">
        <v>2.5</v>
      </c>
      <c r="F4" s="15">
        <v>24</v>
      </c>
      <c r="G4" s="15">
        <v>50</v>
      </c>
      <c r="H4" s="15"/>
      <c r="I4" s="15">
        <v>5</v>
      </c>
      <c r="J4" s="15">
        <v>25</v>
      </c>
      <c r="K4" s="15">
        <v>-25</v>
      </c>
      <c r="L4" s="15">
        <v>-5</v>
      </c>
      <c r="M4" s="15" t="s">
        <v>9484</v>
      </c>
      <c r="N4" s="15" t="s">
        <v>9335</v>
      </c>
    </row>
    <row r="5" spans="1:14" ht="14.5">
      <c r="A5" s="3" t="s">
        <v>9060</v>
      </c>
      <c r="B5" s="15" t="s">
        <v>1</v>
      </c>
      <c r="C5" s="15" t="s">
        <v>7261</v>
      </c>
      <c r="D5" s="15" t="s">
        <v>9065</v>
      </c>
      <c r="E5" s="15">
        <v>2.5</v>
      </c>
      <c r="F5" s="15">
        <v>24</v>
      </c>
      <c r="G5" s="15">
        <v>50</v>
      </c>
      <c r="H5" s="15"/>
      <c r="I5" s="15">
        <v>5</v>
      </c>
      <c r="J5" s="15">
        <v>25</v>
      </c>
      <c r="K5" s="15">
        <v>-25</v>
      </c>
      <c r="L5" s="15">
        <v>-5</v>
      </c>
      <c r="M5" s="15">
        <v>1</v>
      </c>
      <c r="N5" s="15" t="s">
        <v>9335</v>
      </c>
    </row>
    <row r="6" spans="1:14" s="22" customFormat="1" ht="14.5">
      <c r="A6" s="3" t="s">
        <v>9061</v>
      </c>
      <c r="B6" s="15" t="s">
        <v>1</v>
      </c>
      <c r="C6" s="15" t="s">
        <v>9053</v>
      </c>
      <c r="D6" s="15" t="s">
        <v>9065</v>
      </c>
      <c r="E6" s="15">
        <v>4</v>
      </c>
      <c r="F6" s="15">
        <v>30</v>
      </c>
      <c r="G6" s="15">
        <v>25</v>
      </c>
      <c r="H6" s="15">
        <v>3</v>
      </c>
      <c r="I6" s="15">
        <v>10</v>
      </c>
      <c r="J6" s="15">
        <v>110</v>
      </c>
      <c r="K6" s="15">
        <v>-110</v>
      </c>
      <c r="L6" s="15">
        <v>-10</v>
      </c>
      <c r="M6" s="15" t="s">
        <v>9484</v>
      </c>
      <c r="N6" s="15" t="s">
        <v>9335</v>
      </c>
    </row>
    <row r="7" spans="1:14" s="22" customFormat="1" ht="14.5">
      <c r="A7" s="3" t="s">
        <v>9062</v>
      </c>
      <c r="B7" s="15" t="s">
        <v>1</v>
      </c>
      <c r="C7" s="15" t="s">
        <v>7261</v>
      </c>
      <c r="D7" s="15" t="s">
        <v>9065</v>
      </c>
      <c r="E7" s="15">
        <v>4</v>
      </c>
      <c r="F7" s="15">
        <v>30</v>
      </c>
      <c r="G7" s="15">
        <v>25</v>
      </c>
      <c r="H7" s="15">
        <v>3</v>
      </c>
      <c r="I7" s="15">
        <v>10</v>
      </c>
      <c r="J7" s="15">
        <v>110</v>
      </c>
      <c r="K7" s="15">
        <v>-110</v>
      </c>
      <c r="L7" s="15">
        <v>-10</v>
      </c>
      <c r="M7" s="15">
        <v>1</v>
      </c>
      <c r="N7" s="15" t="s">
        <v>9335</v>
      </c>
    </row>
    <row r="8" spans="1:14" s="22" customFormat="1" ht="14.5">
      <c r="A8" s="3" t="s">
        <v>9063</v>
      </c>
      <c r="B8" s="15" t="s">
        <v>1</v>
      </c>
      <c r="C8" s="15" t="s">
        <v>9053</v>
      </c>
      <c r="D8" s="15" t="s">
        <v>9065</v>
      </c>
      <c r="E8" s="15">
        <v>2.5</v>
      </c>
      <c r="F8" s="15">
        <v>16</v>
      </c>
      <c r="G8" s="15">
        <v>13</v>
      </c>
      <c r="H8" s="15"/>
      <c r="I8" s="15">
        <v>5</v>
      </c>
      <c r="J8" s="15">
        <v>25</v>
      </c>
      <c r="K8" s="15">
        <v>-25</v>
      </c>
      <c r="L8" s="15">
        <v>-5</v>
      </c>
      <c r="M8" s="15" t="s">
        <v>9484</v>
      </c>
      <c r="N8" s="15" t="s">
        <v>9335</v>
      </c>
    </row>
    <row r="9" spans="1:14" s="22" customFormat="1" ht="14.5">
      <c r="A9" s="3" t="s">
        <v>9064</v>
      </c>
      <c r="B9" s="15" t="s">
        <v>1</v>
      </c>
      <c r="C9" s="15" t="s">
        <v>7261</v>
      </c>
      <c r="D9" s="15" t="s">
        <v>9065</v>
      </c>
      <c r="E9" s="15">
        <v>2.5</v>
      </c>
      <c r="F9" s="15">
        <v>16</v>
      </c>
      <c r="G9" s="15">
        <v>13</v>
      </c>
      <c r="H9" s="15"/>
      <c r="I9" s="15">
        <v>5</v>
      </c>
      <c r="J9" s="15">
        <v>25</v>
      </c>
      <c r="K9" s="15">
        <v>-25</v>
      </c>
      <c r="L9" s="15">
        <v>-5</v>
      </c>
      <c r="M9" s="15">
        <v>1</v>
      </c>
      <c r="N9" s="15" t="s">
        <v>9335</v>
      </c>
    </row>
    <row r="12" spans="1:14" ht="14.5">
      <c r="N12" s="21"/>
    </row>
  </sheetData>
  <sheetProtection sheet="1" objects="1" scenarios="1" sort="0" autoFilter="0"/>
  <autoFilter ref="A2:N2" xr:uid="{CE4CD3A6-4B71-4266-80AC-9D49A4DE1BF8}"/>
  <phoneticPr fontId="5" type="noConversion"/>
  <hyperlinks>
    <hyperlink ref="A3" r:id="rId1" xr:uid="{1C35E8F6-16F9-4A52-805E-994F383ACCD4}"/>
    <hyperlink ref="A4" r:id="rId2" xr:uid="{50ADF153-773E-42A6-9871-1040DB8066C1}"/>
    <hyperlink ref="A5" r:id="rId3" xr:uid="{861196A9-8041-45B8-8FAF-993E621D5119}"/>
    <hyperlink ref="A6" r:id="rId4" xr:uid="{5D2083AE-25BF-4EB0-BB28-2B1A28657E8A}"/>
    <hyperlink ref="A7" r:id="rId5" xr:uid="{79EEDB22-1BB2-4C21-83AC-6D5070C9F77F}"/>
    <hyperlink ref="A8" r:id="rId6" xr:uid="{16CC70B7-3A66-4C63-890A-D25047193315}"/>
    <hyperlink ref="A9" r:id="rId7" xr:uid="{2657BD4F-8C55-4F0F-8B36-1A330004D2F4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DEF53-0859-48E1-B1B0-5F85E0263A69}">
  <sheetPr codeName="工作表40"/>
  <dimension ref="A1:L3"/>
  <sheetViews>
    <sheetView workbookViewId="0">
      <selection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20.1796875" style="16" customWidth="1"/>
    <col min="4" max="4" width="14.36328125" style="16" customWidth="1"/>
    <col min="5" max="8" width="16.26953125" style="16" customWidth="1"/>
    <col min="9" max="10" width="12.1796875" style="16" customWidth="1"/>
    <col min="11" max="16384" width="8.726562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10271</v>
      </c>
      <c r="E2" s="17" t="s">
        <v>10318</v>
      </c>
      <c r="F2" s="17" t="s">
        <v>10319</v>
      </c>
      <c r="G2" s="17" t="s">
        <v>10352</v>
      </c>
      <c r="H2" s="17" t="s">
        <v>10353</v>
      </c>
      <c r="I2" s="17" t="s">
        <v>10354</v>
      </c>
      <c r="J2" s="17" t="s">
        <v>10355</v>
      </c>
      <c r="K2" s="17" t="s">
        <v>10256</v>
      </c>
      <c r="L2" s="17" t="s">
        <v>10257</v>
      </c>
    </row>
    <row r="3" spans="1:12" ht="14.5">
      <c r="A3" s="3" t="s">
        <v>9066</v>
      </c>
      <c r="B3" s="15" t="s">
        <v>1</v>
      </c>
      <c r="C3" s="15" t="s">
        <v>9053</v>
      </c>
      <c r="D3" s="15" t="s">
        <v>9033</v>
      </c>
      <c r="E3" s="15">
        <v>3</v>
      </c>
      <c r="F3" s="15">
        <v>6.5</v>
      </c>
      <c r="G3" s="15">
        <v>10</v>
      </c>
      <c r="H3" s="15">
        <v>2.5</v>
      </c>
      <c r="I3" s="15"/>
      <c r="J3" s="15"/>
      <c r="K3" s="15" t="s">
        <v>9484</v>
      </c>
      <c r="L3" s="15" t="s">
        <v>910</v>
      </c>
    </row>
  </sheetData>
  <sheetProtection sheet="1" objects="1" scenarios="1" sort="0" autoFilter="0"/>
  <autoFilter ref="A2:L2" xr:uid="{B30DEF53-0859-48E1-B1B0-5F85E0263A69}"/>
  <phoneticPr fontId="5" type="noConversion"/>
  <hyperlinks>
    <hyperlink ref="A3" r:id="rId1" xr:uid="{BE3E17EA-EA9A-4F45-A736-0AFC23DC85C9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EC7F-0393-4C95-BE1C-D195A2F2132C}">
  <sheetPr codeName="工作表41"/>
  <dimension ref="A1:L54"/>
  <sheetViews>
    <sheetView workbookViewId="0">
      <pane xSplit="1" ySplit="2" topLeftCell="B3" activePane="bottomRight" state="frozen"/>
      <selection activeCell="C1" sqref="C1:C1048576"/>
      <selection pane="topRight" activeCell="C1" sqref="C1:C1048576"/>
      <selection pane="bottomLeft" activeCell="C1" sqref="C1:C1048576"/>
      <selection pane="bottomRight"/>
    </sheetView>
  </sheetViews>
  <sheetFormatPr defaultColWidth="12.54296875" defaultRowHeight="12.5"/>
  <cols>
    <col min="1" max="1" width="21.26953125" style="16" customWidth="1"/>
    <col min="2" max="2" width="12.36328125" style="16" customWidth="1"/>
    <col min="3" max="3" width="20.1796875" style="16" customWidth="1"/>
    <col min="4" max="4" width="19.26953125" style="16" customWidth="1"/>
    <col min="5" max="6" width="15.453125" style="16" customWidth="1"/>
    <col min="7" max="7" width="13.08984375" style="16" customWidth="1"/>
    <col min="8" max="8" width="14.08984375" style="16" customWidth="1"/>
    <col min="9" max="9" width="13.26953125" style="16" customWidth="1"/>
    <col min="10" max="10" width="14.26953125" style="16" customWidth="1"/>
    <col min="11" max="11" width="11" style="16" customWidth="1"/>
    <col min="12" max="12" width="11.453125" style="16" customWidth="1"/>
    <col min="13" max="13" width="28.7265625" style="16" customWidth="1"/>
    <col min="14" max="14" width="23.4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2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10260</v>
      </c>
      <c r="E2" s="17" t="s">
        <v>10249</v>
      </c>
      <c r="F2" s="17" t="s">
        <v>10250</v>
      </c>
      <c r="G2" s="17" t="s">
        <v>10251</v>
      </c>
      <c r="H2" s="17" t="s">
        <v>10252</v>
      </c>
      <c r="I2" s="17" t="s">
        <v>10254</v>
      </c>
      <c r="J2" s="17" t="s">
        <v>10255</v>
      </c>
      <c r="K2" s="17" t="s">
        <v>10256</v>
      </c>
      <c r="L2" s="17" t="s">
        <v>10257</v>
      </c>
    </row>
    <row r="3" spans="1:12" ht="14.5">
      <c r="A3" s="3" t="s">
        <v>9302</v>
      </c>
      <c r="B3" s="15" t="s">
        <v>1028</v>
      </c>
      <c r="C3" s="19" t="s">
        <v>9303</v>
      </c>
      <c r="D3" s="15" t="s">
        <v>7303</v>
      </c>
      <c r="E3" s="19">
        <v>6</v>
      </c>
      <c r="F3" s="19">
        <v>650</v>
      </c>
      <c r="G3" s="19">
        <v>44</v>
      </c>
      <c r="H3" s="25">
        <v>1.45</v>
      </c>
      <c r="I3" s="19">
        <v>20</v>
      </c>
      <c r="J3" s="19">
        <v>175</v>
      </c>
      <c r="K3" s="15" t="s">
        <v>9484</v>
      </c>
      <c r="L3" s="15" t="s">
        <v>1029</v>
      </c>
    </row>
    <row r="4" spans="1:12" ht="14.5">
      <c r="A4" s="3" t="s">
        <v>9304</v>
      </c>
      <c r="B4" s="15" t="s">
        <v>1028</v>
      </c>
      <c r="C4" s="19" t="s">
        <v>9305</v>
      </c>
      <c r="D4" s="15" t="s">
        <v>7303</v>
      </c>
      <c r="E4" s="19">
        <v>8</v>
      </c>
      <c r="F4" s="19">
        <v>650</v>
      </c>
      <c r="G4" s="19">
        <v>72</v>
      </c>
      <c r="H4" s="25">
        <v>1.45</v>
      </c>
      <c r="I4" s="19">
        <v>20</v>
      </c>
      <c r="J4" s="19">
        <v>175</v>
      </c>
      <c r="K4" s="15" t="s">
        <v>9484</v>
      </c>
      <c r="L4" s="15" t="s">
        <v>1029</v>
      </c>
    </row>
    <row r="5" spans="1:12" ht="14.5">
      <c r="A5" s="3" t="s">
        <v>9306</v>
      </c>
      <c r="B5" s="15" t="s">
        <v>1028</v>
      </c>
      <c r="C5" s="19" t="s">
        <v>9303</v>
      </c>
      <c r="D5" s="15" t="s">
        <v>7303</v>
      </c>
      <c r="E5" s="19">
        <v>10</v>
      </c>
      <c r="F5" s="19">
        <v>650</v>
      </c>
      <c r="G5" s="19">
        <v>84</v>
      </c>
      <c r="H5" s="25">
        <v>1.45</v>
      </c>
      <c r="I5" s="19">
        <v>20</v>
      </c>
      <c r="J5" s="19">
        <v>175</v>
      </c>
      <c r="K5" s="15" t="s">
        <v>9484</v>
      </c>
      <c r="L5" s="15" t="s">
        <v>1029</v>
      </c>
    </row>
    <row r="6" spans="1:12" ht="14.5">
      <c r="A6" s="3" t="s">
        <v>9307</v>
      </c>
      <c r="B6" s="15" t="s">
        <v>1028</v>
      </c>
      <c r="C6" s="19" t="s">
        <v>9305</v>
      </c>
      <c r="D6" s="15" t="s">
        <v>7303</v>
      </c>
      <c r="E6" s="19">
        <v>12</v>
      </c>
      <c r="F6" s="19">
        <v>650</v>
      </c>
      <c r="G6" s="19">
        <v>88</v>
      </c>
      <c r="H6" s="25">
        <v>1.45</v>
      </c>
      <c r="I6" s="19">
        <v>20</v>
      </c>
      <c r="J6" s="19">
        <v>175</v>
      </c>
      <c r="K6" s="15" t="s">
        <v>9484</v>
      </c>
      <c r="L6" s="15" t="s">
        <v>1029</v>
      </c>
    </row>
    <row r="7" spans="1:12" ht="14.5">
      <c r="A7" s="3" t="s">
        <v>9308</v>
      </c>
      <c r="B7" s="15" t="s">
        <v>1028</v>
      </c>
      <c r="C7" s="19" t="s">
        <v>9305</v>
      </c>
      <c r="D7" s="15" t="s">
        <v>7303</v>
      </c>
      <c r="E7" s="19">
        <v>16</v>
      </c>
      <c r="F7" s="19">
        <v>650</v>
      </c>
      <c r="G7" s="19">
        <v>100</v>
      </c>
      <c r="H7" s="25">
        <v>1.45</v>
      </c>
      <c r="I7" s="19">
        <v>20</v>
      </c>
      <c r="J7" s="19">
        <v>175</v>
      </c>
      <c r="K7" s="15" t="s">
        <v>9484</v>
      </c>
      <c r="L7" s="15" t="s">
        <v>1029</v>
      </c>
    </row>
    <row r="8" spans="1:12" ht="14.5">
      <c r="A8" s="3" t="s">
        <v>9309</v>
      </c>
      <c r="B8" s="15" t="s">
        <v>1028</v>
      </c>
      <c r="C8" s="19" t="s">
        <v>9305</v>
      </c>
      <c r="D8" s="15" t="s">
        <v>7303</v>
      </c>
      <c r="E8" s="19">
        <v>20</v>
      </c>
      <c r="F8" s="19">
        <v>650</v>
      </c>
      <c r="G8" s="19">
        <v>128</v>
      </c>
      <c r="H8" s="25">
        <v>1.45</v>
      </c>
      <c r="I8" s="19">
        <v>20</v>
      </c>
      <c r="J8" s="19">
        <v>175</v>
      </c>
      <c r="K8" s="15" t="s">
        <v>9484</v>
      </c>
      <c r="L8" s="15" t="s">
        <v>1029</v>
      </c>
    </row>
    <row r="9" spans="1:12" ht="14.5">
      <c r="A9" s="3" t="s">
        <v>9310</v>
      </c>
      <c r="B9" s="15" t="s">
        <v>1028</v>
      </c>
      <c r="C9" s="19" t="s">
        <v>9311</v>
      </c>
      <c r="D9" s="15" t="s">
        <v>9858</v>
      </c>
      <c r="E9" s="19">
        <v>16</v>
      </c>
      <c r="F9" s="19">
        <v>650</v>
      </c>
      <c r="G9" s="19">
        <v>68</v>
      </c>
      <c r="H9" s="25">
        <v>1.45</v>
      </c>
      <c r="I9" s="19">
        <v>20</v>
      </c>
      <c r="J9" s="19">
        <v>175</v>
      </c>
      <c r="K9" s="15" t="s">
        <v>9484</v>
      </c>
      <c r="L9" s="15" t="s">
        <v>1029</v>
      </c>
    </row>
    <row r="10" spans="1:12" ht="14.5">
      <c r="A10" s="3" t="s">
        <v>9312</v>
      </c>
      <c r="B10" s="15" t="s">
        <v>1028</v>
      </c>
      <c r="C10" s="19" t="s">
        <v>9311</v>
      </c>
      <c r="D10" s="15" t="s">
        <v>9858</v>
      </c>
      <c r="E10" s="19">
        <v>20</v>
      </c>
      <c r="F10" s="19">
        <v>650</v>
      </c>
      <c r="G10" s="19">
        <v>88</v>
      </c>
      <c r="H10" s="25">
        <v>1.45</v>
      </c>
      <c r="I10" s="19">
        <v>20</v>
      </c>
      <c r="J10" s="19">
        <v>175</v>
      </c>
      <c r="K10" s="15" t="s">
        <v>9484</v>
      </c>
      <c r="L10" s="15" t="s">
        <v>1029</v>
      </c>
    </row>
    <row r="11" spans="1:12" ht="14.5">
      <c r="A11" s="3" t="s">
        <v>9313</v>
      </c>
      <c r="B11" s="15" t="s">
        <v>1028</v>
      </c>
      <c r="C11" s="19" t="s">
        <v>9311</v>
      </c>
      <c r="D11" s="15" t="s">
        <v>9858</v>
      </c>
      <c r="E11" s="19">
        <v>30</v>
      </c>
      <c r="F11" s="19">
        <v>650</v>
      </c>
      <c r="G11" s="19">
        <v>128</v>
      </c>
      <c r="H11" s="25">
        <v>1.45</v>
      </c>
      <c r="I11" s="19">
        <v>20</v>
      </c>
      <c r="J11" s="19">
        <v>175</v>
      </c>
      <c r="K11" s="15" t="s">
        <v>9484</v>
      </c>
      <c r="L11" s="15" t="s">
        <v>1029</v>
      </c>
    </row>
    <row r="12" spans="1:12" ht="14.5">
      <c r="A12" s="3" t="s">
        <v>9314</v>
      </c>
      <c r="B12" s="15" t="s">
        <v>1028</v>
      </c>
      <c r="C12" s="19" t="s">
        <v>9311</v>
      </c>
      <c r="D12" s="15" t="s">
        <v>9858</v>
      </c>
      <c r="E12" s="19">
        <v>40</v>
      </c>
      <c r="F12" s="19">
        <v>650</v>
      </c>
      <c r="G12" s="19">
        <v>140</v>
      </c>
      <c r="H12" s="25">
        <v>1.45</v>
      </c>
      <c r="I12" s="19">
        <v>20</v>
      </c>
      <c r="J12" s="19">
        <v>175</v>
      </c>
      <c r="K12" s="15" t="s">
        <v>9484</v>
      </c>
      <c r="L12" s="15" t="s">
        <v>1029</v>
      </c>
    </row>
    <row r="13" spans="1:12" ht="14.5">
      <c r="A13" s="3" t="s">
        <v>9315</v>
      </c>
      <c r="B13" s="15" t="s">
        <v>1028</v>
      </c>
      <c r="C13" s="19" t="s">
        <v>9316</v>
      </c>
      <c r="D13" s="15" t="s">
        <v>7303</v>
      </c>
      <c r="E13" s="19">
        <v>6</v>
      </c>
      <c r="F13" s="19">
        <v>650</v>
      </c>
      <c r="G13" s="19">
        <v>44</v>
      </c>
      <c r="H13" s="25">
        <v>1.45</v>
      </c>
      <c r="I13" s="19">
        <v>20</v>
      </c>
      <c r="J13" s="19">
        <v>175</v>
      </c>
      <c r="K13" s="15" t="s">
        <v>9484</v>
      </c>
      <c r="L13" s="15" t="s">
        <v>1029</v>
      </c>
    </row>
    <row r="14" spans="1:12" ht="14.5">
      <c r="A14" s="3" t="s">
        <v>9317</v>
      </c>
      <c r="B14" s="15" t="s">
        <v>1028</v>
      </c>
      <c r="C14" s="19" t="s">
        <v>9316</v>
      </c>
      <c r="D14" s="15" t="s">
        <v>7303</v>
      </c>
      <c r="E14" s="19">
        <v>8</v>
      </c>
      <c r="F14" s="19">
        <v>650</v>
      </c>
      <c r="G14" s="19">
        <v>72</v>
      </c>
      <c r="H14" s="25">
        <v>1.45</v>
      </c>
      <c r="I14" s="19">
        <v>20</v>
      </c>
      <c r="J14" s="19">
        <v>175</v>
      </c>
      <c r="K14" s="15" t="s">
        <v>9484</v>
      </c>
      <c r="L14" s="15" t="s">
        <v>1029</v>
      </c>
    </row>
    <row r="15" spans="1:12" ht="14.5">
      <c r="A15" s="3" t="s">
        <v>9935</v>
      </c>
      <c r="B15" s="15" t="s">
        <v>1028</v>
      </c>
      <c r="C15" s="19" t="s">
        <v>9316</v>
      </c>
      <c r="D15" s="15" t="s">
        <v>7303</v>
      </c>
      <c r="E15" s="19">
        <v>10</v>
      </c>
      <c r="F15" s="19">
        <v>650</v>
      </c>
      <c r="G15" s="19">
        <v>84</v>
      </c>
      <c r="H15" s="25">
        <v>1.45</v>
      </c>
      <c r="I15" s="19">
        <v>20</v>
      </c>
      <c r="J15" s="19">
        <v>175</v>
      </c>
      <c r="K15" s="15" t="s">
        <v>9484</v>
      </c>
      <c r="L15" s="15" t="s">
        <v>1029</v>
      </c>
    </row>
    <row r="16" spans="1:12" ht="14.5">
      <c r="A16" s="3" t="s">
        <v>9318</v>
      </c>
      <c r="B16" s="15" t="s">
        <v>1028</v>
      </c>
      <c r="C16" s="19" t="s">
        <v>9316</v>
      </c>
      <c r="D16" s="15" t="s">
        <v>7303</v>
      </c>
      <c r="E16" s="19">
        <v>12</v>
      </c>
      <c r="F16" s="19">
        <v>650</v>
      </c>
      <c r="G16" s="19">
        <v>88</v>
      </c>
      <c r="H16" s="25">
        <v>1.45</v>
      </c>
      <c r="I16" s="19">
        <v>20</v>
      </c>
      <c r="J16" s="19">
        <v>175</v>
      </c>
      <c r="K16" s="15" t="s">
        <v>9484</v>
      </c>
      <c r="L16" s="15" t="s">
        <v>1029</v>
      </c>
    </row>
    <row r="17" spans="1:12" ht="14.5">
      <c r="A17" s="3" t="s">
        <v>9319</v>
      </c>
      <c r="B17" s="15" t="s">
        <v>1028</v>
      </c>
      <c r="C17" s="19" t="s">
        <v>9316</v>
      </c>
      <c r="D17" s="15" t="s">
        <v>7303</v>
      </c>
      <c r="E17" s="19">
        <v>16</v>
      </c>
      <c r="F17" s="19">
        <v>650</v>
      </c>
      <c r="G17" s="19">
        <v>100</v>
      </c>
      <c r="H17" s="25">
        <v>1.45</v>
      </c>
      <c r="I17" s="19">
        <v>20</v>
      </c>
      <c r="J17" s="19">
        <v>175</v>
      </c>
      <c r="K17" s="15" t="s">
        <v>9484</v>
      </c>
      <c r="L17" s="15" t="s">
        <v>1029</v>
      </c>
    </row>
    <row r="18" spans="1:12" ht="14.5">
      <c r="A18" s="3" t="s">
        <v>9320</v>
      </c>
      <c r="B18" s="15" t="s">
        <v>1028</v>
      </c>
      <c r="C18" s="19" t="s">
        <v>9316</v>
      </c>
      <c r="D18" s="15" t="s">
        <v>7303</v>
      </c>
      <c r="E18" s="19">
        <v>20</v>
      </c>
      <c r="F18" s="19">
        <v>650</v>
      </c>
      <c r="G18" s="19">
        <v>128</v>
      </c>
      <c r="H18" s="25">
        <v>1.45</v>
      </c>
      <c r="I18" s="19">
        <v>20</v>
      </c>
      <c r="J18" s="19">
        <v>175</v>
      </c>
      <c r="K18" s="15" t="s">
        <v>9484</v>
      </c>
      <c r="L18" s="15" t="s">
        <v>1029</v>
      </c>
    </row>
    <row r="19" spans="1:12" ht="14.5">
      <c r="A19" s="3" t="s">
        <v>9821</v>
      </c>
      <c r="B19" s="15" t="s">
        <v>1028</v>
      </c>
      <c r="C19" s="19" t="s">
        <v>9405</v>
      </c>
      <c r="D19" s="15" t="s">
        <v>7303</v>
      </c>
      <c r="E19" s="19">
        <v>1</v>
      </c>
      <c r="F19" s="19">
        <v>1200</v>
      </c>
      <c r="G19" s="19">
        <v>16</v>
      </c>
      <c r="H19" s="25">
        <v>1.5</v>
      </c>
      <c r="I19" s="19">
        <v>3</v>
      </c>
      <c r="J19" s="19">
        <v>175</v>
      </c>
      <c r="K19" s="15" t="s">
        <v>9484</v>
      </c>
      <c r="L19" s="15" t="s">
        <v>9407</v>
      </c>
    </row>
    <row r="20" spans="1:12" ht="14.5">
      <c r="A20" s="3" t="s">
        <v>9822</v>
      </c>
      <c r="B20" s="15" t="s">
        <v>1028</v>
      </c>
      <c r="C20" s="19" t="s">
        <v>9405</v>
      </c>
      <c r="D20" s="15" t="s">
        <v>7303</v>
      </c>
      <c r="E20" s="19">
        <v>2</v>
      </c>
      <c r="F20" s="19">
        <v>1200</v>
      </c>
      <c r="G20" s="19">
        <v>26</v>
      </c>
      <c r="H20" s="25">
        <v>1.5</v>
      </c>
      <c r="I20" s="19">
        <v>4</v>
      </c>
      <c r="J20" s="19">
        <v>175</v>
      </c>
      <c r="K20" s="15" t="s">
        <v>9484</v>
      </c>
      <c r="L20" s="15" t="s">
        <v>9407</v>
      </c>
    </row>
    <row r="21" spans="1:12" ht="14.5">
      <c r="A21" s="3" t="s">
        <v>9823</v>
      </c>
      <c r="B21" s="15" t="s">
        <v>1028</v>
      </c>
      <c r="C21" s="19" t="s">
        <v>9824</v>
      </c>
      <c r="D21" s="15" t="s">
        <v>7303</v>
      </c>
      <c r="E21" s="19">
        <v>1</v>
      </c>
      <c r="F21" s="19">
        <v>1200</v>
      </c>
      <c r="G21" s="19">
        <v>15</v>
      </c>
      <c r="H21" s="25">
        <v>1.5</v>
      </c>
      <c r="I21" s="19">
        <v>3</v>
      </c>
      <c r="J21" s="19">
        <v>175</v>
      </c>
      <c r="K21" s="15" t="s">
        <v>9485</v>
      </c>
      <c r="L21" s="15" t="s">
        <v>9407</v>
      </c>
    </row>
    <row r="22" spans="1:12" ht="14.5">
      <c r="A22" s="3" t="s">
        <v>9832</v>
      </c>
      <c r="B22" s="15" t="s">
        <v>1028</v>
      </c>
      <c r="C22" s="15" t="s">
        <v>9879</v>
      </c>
      <c r="D22" s="15" t="s">
        <v>7303</v>
      </c>
      <c r="E22" s="15">
        <v>10</v>
      </c>
      <c r="F22" s="15">
        <v>1200</v>
      </c>
      <c r="G22" s="15">
        <v>100</v>
      </c>
      <c r="H22" s="15">
        <v>1.5</v>
      </c>
      <c r="I22" s="15">
        <v>30</v>
      </c>
      <c r="J22" s="15">
        <v>175</v>
      </c>
      <c r="K22" s="15" t="s">
        <v>9484</v>
      </c>
      <c r="L22" s="15" t="s">
        <v>3</v>
      </c>
    </row>
    <row r="23" spans="1:12" ht="14.5">
      <c r="A23" s="3" t="s">
        <v>9833</v>
      </c>
      <c r="B23" s="15" t="s">
        <v>1028</v>
      </c>
      <c r="C23" s="15" t="s">
        <v>9879</v>
      </c>
      <c r="D23" s="15" t="s">
        <v>7303</v>
      </c>
      <c r="E23" s="15">
        <v>15</v>
      </c>
      <c r="F23" s="15">
        <v>1200</v>
      </c>
      <c r="G23" s="15">
        <v>148</v>
      </c>
      <c r="H23" s="15">
        <v>1.5</v>
      </c>
      <c r="I23" s="15">
        <v>30</v>
      </c>
      <c r="J23" s="15">
        <v>175</v>
      </c>
      <c r="K23" s="15" t="s">
        <v>9484</v>
      </c>
      <c r="L23" s="15" t="s">
        <v>3</v>
      </c>
    </row>
    <row r="24" spans="1:12" ht="14.5">
      <c r="A24" s="3" t="s">
        <v>9834</v>
      </c>
      <c r="B24" s="15" t="s">
        <v>1028</v>
      </c>
      <c r="C24" s="15" t="s">
        <v>9879</v>
      </c>
      <c r="D24" s="15" t="s">
        <v>7303</v>
      </c>
      <c r="E24" s="15">
        <v>20</v>
      </c>
      <c r="F24" s="15">
        <v>1200</v>
      </c>
      <c r="G24" s="15">
        <v>180</v>
      </c>
      <c r="H24" s="15">
        <v>1.5</v>
      </c>
      <c r="I24" s="15">
        <v>30</v>
      </c>
      <c r="J24" s="15">
        <v>175</v>
      </c>
      <c r="K24" s="15" t="s">
        <v>9484</v>
      </c>
      <c r="L24" s="15" t="s">
        <v>3</v>
      </c>
    </row>
    <row r="25" spans="1:12" ht="14.5">
      <c r="A25" s="3" t="s">
        <v>9835</v>
      </c>
      <c r="B25" s="15" t="s">
        <v>1028</v>
      </c>
      <c r="C25" s="15" t="s">
        <v>9879</v>
      </c>
      <c r="D25" s="15" t="s">
        <v>7303</v>
      </c>
      <c r="E25" s="15">
        <v>30</v>
      </c>
      <c r="F25" s="15">
        <v>1200</v>
      </c>
      <c r="G25" s="15">
        <v>216</v>
      </c>
      <c r="H25" s="15">
        <v>1.5</v>
      </c>
      <c r="I25" s="15">
        <v>30</v>
      </c>
      <c r="J25" s="15">
        <v>175</v>
      </c>
      <c r="K25" s="15" t="s">
        <v>9484</v>
      </c>
      <c r="L25" s="15" t="s">
        <v>3</v>
      </c>
    </row>
    <row r="26" spans="1:12" ht="14.5">
      <c r="A26" s="3" t="s">
        <v>9836</v>
      </c>
      <c r="B26" s="15" t="s">
        <v>1028</v>
      </c>
      <c r="C26" s="15" t="s">
        <v>9879</v>
      </c>
      <c r="D26" s="15" t="s">
        <v>7303</v>
      </c>
      <c r="E26" s="15">
        <v>40</v>
      </c>
      <c r="F26" s="15">
        <v>1200</v>
      </c>
      <c r="G26" s="15">
        <v>300</v>
      </c>
      <c r="H26" s="15">
        <v>1.5</v>
      </c>
      <c r="I26" s="15">
        <v>30</v>
      </c>
      <c r="J26" s="15">
        <v>175</v>
      </c>
      <c r="K26" s="15" t="s">
        <v>9484</v>
      </c>
      <c r="L26" s="15" t="s">
        <v>3</v>
      </c>
    </row>
    <row r="27" spans="1:12" ht="14.5">
      <c r="A27" s="3" t="s">
        <v>9837</v>
      </c>
      <c r="B27" s="15" t="s">
        <v>1028</v>
      </c>
      <c r="C27" s="15" t="s">
        <v>1018</v>
      </c>
      <c r="D27" s="15" t="s">
        <v>7303</v>
      </c>
      <c r="E27" s="15">
        <v>2</v>
      </c>
      <c r="F27" s="15">
        <v>1200</v>
      </c>
      <c r="G27" s="15">
        <v>24</v>
      </c>
      <c r="H27" s="15">
        <v>1.5</v>
      </c>
      <c r="I27" s="15">
        <v>4</v>
      </c>
      <c r="J27" s="15">
        <v>175</v>
      </c>
      <c r="K27" s="15" t="s">
        <v>9484</v>
      </c>
      <c r="L27" s="15" t="s">
        <v>3</v>
      </c>
    </row>
    <row r="28" spans="1:12" ht="14.5">
      <c r="A28" s="3" t="s">
        <v>9838</v>
      </c>
      <c r="B28" s="15" t="s">
        <v>1028</v>
      </c>
      <c r="C28" s="15" t="s">
        <v>9856</v>
      </c>
      <c r="D28" s="15" t="s">
        <v>9858</v>
      </c>
      <c r="E28" s="15">
        <v>10</v>
      </c>
      <c r="F28" s="15">
        <v>1200</v>
      </c>
      <c r="G28" s="15">
        <v>56</v>
      </c>
      <c r="H28" s="15">
        <v>1.5</v>
      </c>
      <c r="I28" s="15">
        <v>30</v>
      </c>
      <c r="J28" s="15">
        <v>175</v>
      </c>
      <c r="K28" s="15" t="s">
        <v>9484</v>
      </c>
      <c r="L28" s="15" t="s">
        <v>3</v>
      </c>
    </row>
    <row r="29" spans="1:12" ht="14.5">
      <c r="A29" s="3" t="s">
        <v>9839</v>
      </c>
      <c r="B29" s="15" t="s">
        <v>1028</v>
      </c>
      <c r="C29" s="15" t="s">
        <v>9856</v>
      </c>
      <c r="D29" s="15" t="s">
        <v>9858</v>
      </c>
      <c r="E29" s="15">
        <v>15</v>
      </c>
      <c r="F29" s="15">
        <v>1200</v>
      </c>
      <c r="G29" s="15">
        <v>92</v>
      </c>
      <c r="H29" s="15">
        <v>1.5</v>
      </c>
      <c r="I29" s="15">
        <v>30</v>
      </c>
      <c r="J29" s="15">
        <v>175</v>
      </c>
      <c r="K29" s="15" t="s">
        <v>9484</v>
      </c>
      <c r="L29" s="15" t="s">
        <v>3</v>
      </c>
    </row>
    <row r="30" spans="1:12" ht="14.5">
      <c r="A30" s="3" t="s">
        <v>9840</v>
      </c>
      <c r="B30" s="15" t="s">
        <v>1028</v>
      </c>
      <c r="C30" s="15" t="s">
        <v>9856</v>
      </c>
      <c r="D30" s="15" t="s">
        <v>9858</v>
      </c>
      <c r="E30" s="15">
        <v>20</v>
      </c>
      <c r="F30" s="15">
        <v>1200</v>
      </c>
      <c r="G30" s="15">
        <v>100</v>
      </c>
      <c r="H30" s="15">
        <v>1.5</v>
      </c>
      <c r="I30" s="15">
        <v>30</v>
      </c>
      <c r="J30" s="15">
        <v>175</v>
      </c>
      <c r="K30" s="15" t="s">
        <v>9484</v>
      </c>
      <c r="L30" s="15" t="s">
        <v>3</v>
      </c>
    </row>
    <row r="31" spans="1:12" ht="14.5">
      <c r="A31" s="3" t="s">
        <v>9841</v>
      </c>
      <c r="B31" s="15" t="s">
        <v>1028</v>
      </c>
      <c r="C31" s="15" t="s">
        <v>9856</v>
      </c>
      <c r="D31" s="15" t="s">
        <v>9858</v>
      </c>
      <c r="E31" s="15">
        <v>30</v>
      </c>
      <c r="F31" s="15">
        <v>1200</v>
      </c>
      <c r="G31" s="15">
        <v>148</v>
      </c>
      <c r="H31" s="15">
        <v>1.5</v>
      </c>
      <c r="I31" s="15">
        <v>30</v>
      </c>
      <c r="J31" s="15">
        <v>175</v>
      </c>
      <c r="K31" s="15" t="s">
        <v>9484</v>
      </c>
      <c r="L31" s="15" t="s">
        <v>3</v>
      </c>
    </row>
    <row r="32" spans="1:12" ht="14.5">
      <c r="A32" s="3" t="s">
        <v>9842</v>
      </c>
      <c r="B32" s="15" t="s">
        <v>1028</v>
      </c>
      <c r="C32" s="15" t="s">
        <v>9856</v>
      </c>
      <c r="D32" s="15" t="s">
        <v>9858</v>
      </c>
      <c r="E32" s="15">
        <v>40</v>
      </c>
      <c r="F32" s="15">
        <v>1200</v>
      </c>
      <c r="G32" s="15">
        <v>180</v>
      </c>
      <c r="H32" s="15">
        <v>1.5</v>
      </c>
      <c r="I32" s="15">
        <v>30</v>
      </c>
      <c r="J32" s="15">
        <v>175</v>
      </c>
      <c r="K32" s="15" t="s">
        <v>9484</v>
      </c>
      <c r="L32" s="15" t="s">
        <v>3</v>
      </c>
    </row>
    <row r="33" spans="1:12" ht="14.5">
      <c r="A33" s="3" t="s">
        <v>9843</v>
      </c>
      <c r="B33" s="15" t="s">
        <v>1028</v>
      </c>
      <c r="C33" s="15" t="s">
        <v>7467</v>
      </c>
      <c r="D33" s="15" t="s">
        <v>7303</v>
      </c>
      <c r="E33" s="15">
        <v>5</v>
      </c>
      <c r="F33" s="15">
        <v>1200</v>
      </c>
      <c r="G33" s="15">
        <v>68</v>
      </c>
      <c r="H33" s="15">
        <v>1.5</v>
      </c>
      <c r="I33" s="15">
        <v>30</v>
      </c>
      <c r="J33" s="15">
        <v>175</v>
      </c>
      <c r="K33" s="15" t="s">
        <v>9484</v>
      </c>
      <c r="L33" s="15" t="s">
        <v>3</v>
      </c>
    </row>
    <row r="34" spans="1:12" ht="14.5">
      <c r="A34" s="3" t="s">
        <v>9844</v>
      </c>
      <c r="B34" s="15" t="s">
        <v>1028</v>
      </c>
      <c r="C34" s="15" t="s">
        <v>7467</v>
      </c>
      <c r="D34" s="15" t="s">
        <v>7303</v>
      </c>
      <c r="E34" s="15">
        <v>8</v>
      </c>
      <c r="F34" s="15">
        <v>1200</v>
      </c>
      <c r="G34" s="15">
        <v>92</v>
      </c>
      <c r="H34" s="15">
        <v>1.5</v>
      </c>
      <c r="I34" s="15">
        <v>30</v>
      </c>
      <c r="J34" s="15">
        <v>175</v>
      </c>
      <c r="K34" s="15" t="s">
        <v>9484</v>
      </c>
      <c r="L34" s="15" t="s">
        <v>3</v>
      </c>
    </row>
    <row r="35" spans="1:12" ht="14.5">
      <c r="A35" s="3" t="s">
        <v>9845</v>
      </c>
      <c r="B35" s="15" t="s">
        <v>1028</v>
      </c>
      <c r="C35" s="15" t="s">
        <v>7467</v>
      </c>
      <c r="D35" s="15" t="s">
        <v>7303</v>
      </c>
      <c r="E35" s="15">
        <v>10</v>
      </c>
      <c r="F35" s="15">
        <v>1200</v>
      </c>
      <c r="G35" s="15">
        <v>104</v>
      </c>
      <c r="H35" s="15">
        <v>1.5</v>
      </c>
      <c r="I35" s="15">
        <v>30</v>
      </c>
      <c r="J35" s="15">
        <v>175</v>
      </c>
      <c r="K35" s="15" t="s">
        <v>9484</v>
      </c>
      <c r="L35" s="15" t="s">
        <v>3</v>
      </c>
    </row>
    <row r="36" spans="1:12" ht="14.5">
      <c r="A36" s="3" t="s">
        <v>9846</v>
      </c>
      <c r="B36" s="15" t="s">
        <v>1028</v>
      </c>
      <c r="C36" s="15" t="s">
        <v>7467</v>
      </c>
      <c r="D36" s="15" t="s">
        <v>7303</v>
      </c>
      <c r="E36" s="15">
        <v>15</v>
      </c>
      <c r="F36" s="15">
        <v>1200</v>
      </c>
      <c r="G36" s="15">
        <v>152</v>
      </c>
      <c r="H36" s="15">
        <v>1.5</v>
      </c>
      <c r="I36" s="15">
        <v>30</v>
      </c>
      <c r="J36" s="15">
        <v>175</v>
      </c>
      <c r="K36" s="15" t="s">
        <v>9484</v>
      </c>
      <c r="L36" s="15" t="s">
        <v>3</v>
      </c>
    </row>
    <row r="37" spans="1:12" ht="14.5">
      <c r="A37" s="3" t="s">
        <v>9847</v>
      </c>
      <c r="B37" s="15" t="s">
        <v>1028</v>
      </c>
      <c r="C37" s="15" t="s">
        <v>7467</v>
      </c>
      <c r="D37" s="15" t="s">
        <v>7303</v>
      </c>
      <c r="E37" s="15">
        <v>20</v>
      </c>
      <c r="F37" s="15">
        <v>1200</v>
      </c>
      <c r="G37" s="15">
        <v>188</v>
      </c>
      <c r="H37" s="15">
        <v>1.5</v>
      </c>
      <c r="I37" s="15">
        <v>30</v>
      </c>
      <c r="J37" s="15">
        <v>175</v>
      </c>
      <c r="K37" s="15" t="s">
        <v>9484</v>
      </c>
      <c r="L37" s="15" t="s">
        <v>3</v>
      </c>
    </row>
    <row r="38" spans="1:12" ht="14.5">
      <c r="A38" s="3" t="s">
        <v>9848</v>
      </c>
      <c r="B38" s="15" t="s">
        <v>1028</v>
      </c>
      <c r="C38" s="15" t="s">
        <v>9857</v>
      </c>
      <c r="D38" s="15" t="s">
        <v>7303</v>
      </c>
      <c r="E38" s="15">
        <v>5</v>
      </c>
      <c r="F38" s="15">
        <v>1200</v>
      </c>
      <c r="G38" s="15">
        <v>59</v>
      </c>
      <c r="H38" s="15">
        <v>1.5</v>
      </c>
      <c r="I38" s="15">
        <v>30</v>
      </c>
      <c r="J38" s="15">
        <v>175</v>
      </c>
      <c r="K38" s="15" t="s">
        <v>9484</v>
      </c>
      <c r="L38" s="15" t="s">
        <v>3</v>
      </c>
    </row>
    <row r="39" spans="1:12" ht="14.5">
      <c r="A39" s="3" t="s">
        <v>9849</v>
      </c>
      <c r="B39" s="15" t="s">
        <v>1028</v>
      </c>
      <c r="C39" s="15" t="s">
        <v>9857</v>
      </c>
      <c r="D39" s="15" t="s">
        <v>7303</v>
      </c>
      <c r="E39" s="15">
        <v>8</v>
      </c>
      <c r="F39" s="15">
        <v>1200</v>
      </c>
      <c r="G39" s="15">
        <v>81</v>
      </c>
      <c r="H39" s="15">
        <v>1.5</v>
      </c>
      <c r="I39" s="15">
        <v>30</v>
      </c>
      <c r="J39" s="15">
        <v>175</v>
      </c>
      <c r="K39" s="15" t="s">
        <v>9484</v>
      </c>
      <c r="L39" s="15" t="s">
        <v>3</v>
      </c>
    </row>
    <row r="40" spans="1:12" ht="14.5">
      <c r="A40" s="3" t="s">
        <v>9850</v>
      </c>
      <c r="B40" s="15" t="s">
        <v>1028</v>
      </c>
      <c r="C40" s="15" t="s">
        <v>9857</v>
      </c>
      <c r="D40" s="15" t="s">
        <v>7303</v>
      </c>
      <c r="E40" s="15">
        <v>10</v>
      </c>
      <c r="F40" s="15">
        <v>1200</v>
      </c>
      <c r="G40" s="15">
        <v>99</v>
      </c>
      <c r="H40" s="15">
        <v>1.5</v>
      </c>
      <c r="I40" s="15">
        <v>30</v>
      </c>
      <c r="J40" s="15">
        <v>175</v>
      </c>
      <c r="K40" s="15" t="s">
        <v>9484</v>
      </c>
      <c r="L40" s="15" t="s">
        <v>3</v>
      </c>
    </row>
    <row r="41" spans="1:12" ht="14.5">
      <c r="A41" s="3" t="s">
        <v>9851</v>
      </c>
      <c r="B41" s="15" t="s">
        <v>1028</v>
      </c>
      <c r="C41" s="15" t="s">
        <v>9316</v>
      </c>
      <c r="D41" s="15" t="s">
        <v>7303</v>
      </c>
      <c r="E41" s="15">
        <v>5</v>
      </c>
      <c r="F41" s="15">
        <v>1200</v>
      </c>
      <c r="G41" s="15">
        <v>76</v>
      </c>
      <c r="H41" s="15">
        <v>1.5</v>
      </c>
      <c r="I41" s="15">
        <v>30</v>
      </c>
      <c r="J41" s="15">
        <v>175</v>
      </c>
      <c r="K41" s="15" t="s">
        <v>9484</v>
      </c>
      <c r="L41" s="15" t="s">
        <v>3</v>
      </c>
    </row>
    <row r="42" spans="1:12" ht="14.5">
      <c r="A42" s="3" t="s">
        <v>9852</v>
      </c>
      <c r="B42" s="15" t="s">
        <v>1028</v>
      </c>
      <c r="C42" s="15" t="s">
        <v>9316</v>
      </c>
      <c r="D42" s="15" t="s">
        <v>7303</v>
      </c>
      <c r="E42" s="15">
        <v>8</v>
      </c>
      <c r="F42" s="15">
        <v>1200</v>
      </c>
      <c r="G42" s="15">
        <v>104</v>
      </c>
      <c r="H42" s="15">
        <v>1.5</v>
      </c>
      <c r="I42" s="15">
        <v>30</v>
      </c>
      <c r="J42" s="15">
        <v>175</v>
      </c>
      <c r="K42" s="15" t="s">
        <v>9484</v>
      </c>
      <c r="L42" s="15" t="s">
        <v>3</v>
      </c>
    </row>
    <row r="43" spans="1:12" ht="14.5">
      <c r="A43" s="3" t="s">
        <v>9853</v>
      </c>
      <c r="B43" s="15" t="s">
        <v>1028</v>
      </c>
      <c r="C43" s="15" t="s">
        <v>9316</v>
      </c>
      <c r="D43" s="15" t="s">
        <v>7303</v>
      </c>
      <c r="E43" s="15">
        <v>10</v>
      </c>
      <c r="F43" s="15">
        <v>1200</v>
      </c>
      <c r="G43" s="15">
        <v>108</v>
      </c>
      <c r="H43" s="15">
        <v>1.5</v>
      </c>
      <c r="I43" s="15">
        <v>30</v>
      </c>
      <c r="J43" s="15">
        <v>175</v>
      </c>
      <c r="K43" s="15" t="s">
        <v>9484</v>
      </c>
      <c r="L43" s="15" t="s">
        <v>3</v>
      </c>
    </row>
    <row r="44" spans="1:12" ht="14.5">
      <c r="A44" s="3" t="s">
        <v>9854</v>
      </c>
      <c r="B44" s="15" t="s">
        <v>1028</v>
      </c>
      <c r="C44" s="15" t="s">
        <v>9316</v>
      </c>
      <c r="D44" s="15" t="s">
        <v>7303</v>
      </c>
      <c r="E44" s="15">
        <v>15</v>
      </c>
      <c r="F44" s="15">
        <v>1200</v>
      </c>
      <c r="G44" s="15">
        <v>148</v>
      </c>
      <c r="H44" s="15">
        <v>1.5</v>
      </c>
      <c r="I44" s="15">
        <v>30</v>
      </c>
      <c r="J44" s="15">
        <v>175</v>
      </c>
      <c r="K44" s="15" t="s">
        <v>9484</v>
      </c>
      <c r="L44" s="15" t="s">
        <v>3</v>
      </c>
    </row>
    <row r="45" spans="1:12" ht="14.5">
      <c r="A45" s="3" t="s">
        <v>9855</v>
      </c>
      <c r="B45" s="15" t="s">
        <v>1028</v>
      </c>
      <c r="C45" s="15" t="s">
        <v>9316</v>
      </c>
      <c r="D45" s="15" t="s">
        <v>7303</v>
      </c>
      <c r="E45" s="15">
        <v>20</v>
      </c>
      <c r="F45" s="15">
        <v>1200</v>
      </c>
      <c r="G45" s="15">
        <v>180</v>
      </c>
      <c r="H45" s="15">
        <v>1.5</v>
      </c>
      <c r="I45" s="15">
        <v>30</v>
      </c>
      <c r="J45" s="15">
        <v>175</v>
      </c>
      <c r="K45" s="15" t="s">
        <v>9484</v>
      </c>
      <c r="L45" s="15" t="s">
        <v>3</v>
      </c>
    </row>
    <row r="46" spans="1:12" ht="14.5">
      <c r="A46" s="3" t="s">
        <v>9927</v>
      </c>
      <c r="B46" s="15" t="s">
        <v>1028</v>
      </c>
      <c r="C46" s="15" t="s">
        <v>7467</v>
      </c>
      <c r="D46" s="15" t="s">
        <v>7303</v>
      </c>
      <c r="E46" s="15">
        <v>8</v>
      </c>
      <c r="F46" s="15">
        <v>650</v>
      </c>
      <c r="G46" s="15">
        <v>76</v>
      </c>
      <c r="H46" s="15">
        <v>1.45</v>
      </c>
      <c r="I46" s="15">
        <v>20</v>
      </c>
      <c r="J46" s="15">
        <v>175</v>
      </c>
      <c r="K46" s="15" t="s">
        <v>9484</v>
      </c>
      <c r="L46" s="15" t="s">
        <v>9335</v>
      </c>
    </row>
    <row r="47" spans="1:12" ht="14.5">
      <c r="A47" s="3" t="s">
        <v>9928</v>
      </c>
      <c r="B47" s="15" t="s">
        <v>1028</v>
      </c>
      <c r="C47" s="15" t="s">
        <v>7467</v>
      </c>
      <c r="D47" s="15" t="s">
        <v>7303</v>
      </c>
      <c r="E47" s="15">
        <v>10</v>
      </c>
      <c r="F47" s="15">
        <v>650</v>
      </c>
      <c r="G47" s="15">
        <v>88</v>
      </c>
      <c r="H47" s="15">
        <v>1.45</v>
      </c>
      <c r="I47" s="15">
        <v>20</v>
      </c>
      <c r="J47" s="15">
        <v>175</v>
      </c>
      <c r="K47" s="15" t="s">
        <v>9484</v>
      </c>
      <c r="L47" s="15" t="s">
        <v>9335</v>
      </c>
    </row>
    <row r="48" spans="1:12" ht="14.5">
      <c r="A48" s="3" t="s">
        <v>9929</v>
      </c>
      <c r="B48" s="15" t="s">
        <v>1028</v>
      </c>
      <c r="C48" s="15" t="s">
        <v>7467</v>
      </c>
      <c r="D48" s="15" t="s">
        <v>7303</v>
      </c>
      <c r="E48" s="15">
        <v>12</v>
      </c>
      <c r="F48" s="15">
        <v>650</v>
      </c>
      <c r="G48" s="15">
        <v>108</v>
      </c>
      <c r="H48" s="15">
        <v>1.45</v>
      </c>
      <c r="I48" s="15">
        <v>20</v>
      </c>
      <c r="J48" s="15">
        <v>175</v>
      </c>
      <c r="K48" s="15" t="s">
        <v>9484</v>
      </c>
      <c r="L48" s="15" t="s">
        <v>9335</v>
      </c>
    </row>
    <row r="49" spans="1:12" ht="14.5">
      <c r="A49" s="3" t="s">
        <v>9930</v>
      </c>
      <c r="B49" s="15" t="s">
        <v>1028</v>
      </c>
      <c r="C49" s="15" t="s">
        <v>7467</v>
      </c>
      <c r="D49" s="15" t="s">
        <v>7303</v>
      </c>
      <c r="E49" s="15">
        <v>16</v>
      </c>
      <c r="F49" s="15">
        <v>650</v>
      </c>
      <c r="G49" s="15">
        <v>116</v>
      </c>
      <c r="H49" s="15">
        <v>1.45</v>
      </c>
      <c r="I49" s="15">
        <v>20</v>
      </c>
      <c r="J49" s="15">
        <v>175</v>
      </c>
      <c r="K49" s="15" t="s">
        <v>9484</v>
      </c>
      <c r="L49" s="15" t="s">
        <v>9335</v>
      </c>
    </row>
    <row r="50" spans="1:12" ht="14.5">
      <c r="A50" s="3" t="s">
        <v>9931</v>
      </c>
      <c r="B50" s="15" t="s">
        <v>1028</v>
      </c>
      <c r="C50" s="15" t="s">
        <v>7467</v>
      </c>
      <c r="D50" s="15" t="s">
        <v>7303</v>
      </c>
      <c r="E50" s="15">
        <v>20</v>
      </c>
      <c r="F50" s="15">
        <v>650</v>
      </c>
      <c r="G50" s="15">
        <v>144</v>
      </c>
      <c r="H50" s="15">
        <v>1.45</v>
      </c>
      <c r="I50" s="15">
        <v>20</v>
      </c>
      <c r="J50" s="15">
        <v>175</v>
      </c>
      <c r="K50" s="15" t="s">
        <v>9484</v>
      </c>
      <c r="L50" s="15" t="s">
        <v>9335</v>
      </c>
    </row>
    <row r="51" spans="1:12" ht="14.5">
      <c r="A51" s="3" t="s">
        <v>9932</v>
      </c>
      <c r="B51" s="15" t="s">
        <v>1028</v>
      </c>
      <c r="C51" s="15" t="s">
        <v>9857</v>
      </c>
      <c r="D51" s="15" t="s">
        <v>7303</v>
      </c>
      <c r="E51" s="15">
        <v>6</v>
      </c>
      <c r="F51" s="15">
        <v>650</v>
      </c>
      <c r="G51" s="15">
        <v>44</v>
      </c>
      <c r="H51" s="15">
        <v>1.45</v>
      </c>
      <c r="I51" s="15">
        <v>20</v>
      </c>
      <c r="J51" s="15">
        <v>175</v>
      </c>
      <c r="K51" s="15" t="s">
        <v>9484</v>
      </c>
      <c r="L51" s="15" t="s">
        <v>9335</v>
      </c>
    </row>
    <row r="52" spans="1:12" ht="14.5">
      <c r="A52" s="3" t="s">
        <v>9933</v>
      </c>
      <c r="B52" s="15" t="s">
        <v>1028</v>
      </c>
      <c r="C52" s="15" t="s">
        <v>9857</v>
      </c>
      <c r="D52" s="15" t="s">
        <v>7303</v>
      </c>
      <c r="E52" s="15">
        <v>8</v>
      </c>
      <c r="F52" s="15">
        <v>650</v>
      </c>
      <c r="G52" s="15">
        <v>64</v>
      </c>
      <c r="H52" s="15">
        <v>1.45</v>
      </c>
      <c r="I52" s="15">
        <v>20</v>
      </c>
      <c r="J52" s="15">
        <v>175</v>
      </c>
      <c r="K52" s="15" t="s">
        <v>9484</v>
      </c>
      <c r="L52" s="15" t="s">
        <v>9335</v>
      </c>
    </row>
    <row r="53" spans="1:12" ht="14.5">
      <c r="A53" s="3" t="s">
        <v>9934</v>
      </c>
      <c r="B53" s="15" t="s">
        <v>1028</v>
      </c>
      <c r="C53" s="15" t="s">
        <v>9857</v>
      </c>
      <c r="D53" s="15" t="s">
        <v>7303</v>
      </c>
      <c r="E53" s="15">
        <v>10</v>
      </c>
      <c r="F53" s="15">
        <v>650</v>
      </c>
      <c r="G53" s="15">
        <v>76</v>
      </c>
      <c r="H53" s="15">
        <v>1.45</v>
      </c>
      <c r="I53" s="15">
        <v>20</v>
      </c>
      <c r="J53" s="15">
        <v>175</v>
      </c>
      <c r="K53" s="15" t="s">
        <v>9484</v>
      </c>
      <c r="L53" s="15" t="s">
        <v>9335</v>
      </c>
    </row>
    <row r="54" spans="1:12" ht="14.5">
      <c r="A54" s="3" t="s">
        <v>10084</v>
      </c>
      <c r="B54" s="15" t="s">
        <v>1028</v>
      </c>
      <c r="C54" s="15" t="s">
        <v>7467</v>
      </c>
      <c r="D54" s="15" t="s">
        <v>7303</v>
      </c>
      <c r="E54" s="15">
        <v>20</v>
      </c>
      <c r="F54" s="15">
        <v>650</v>
      </c>
      <c r="G54" s="15">
        <v>144</v>
      </c>
      <c r="H54" s="15">
        <v>1.45</v>
      </c>
      <c r="I54" s="15">
        <v>20</v>
      </c>
      <c r="J54" s="15">
        <v>175</v>
      </c>
      <c r="K54" s="15" t="s">
        <v>9484</v>
      </c>
      <c r="L54" s="15" t="s">
        <v>9407</v>
      </c>
    </row>
  </sheetData>
  <sheetProtection sheet="1" objects="1" scenarios="1" sort="0" autoFilter="0"/>
  <autoFilter ref="A2:L2" xr:uid="{94A7EC7F-0393-4C95-BE1C-D195A2F2132C}"/>
  <phoneticPr fontId="5" type="noConversion"/>
  <hyperlinks>
    <hyperlink ref="A3" r:id="rId1" xr:uid="{512337CF-4CC7-4254-9FA5-ADD197D92555}"/>
    <hyperlink ref="A4" r:id="rId2" xr:uid="{106F45C2-1FE0-4E64-9678-6FEE2153CCC0}"/>
    <hyperlink ref="A5" r:id="rId3" xr:uid="{4D3FFCFC-87F7-457E-A4B0-7C324C81527D}"/>
    <hyperlink ref="A6" r:id="rId4" xr:uid="{24B5C6BB-842F-4790-8B10-A96BA1A0EE3A}"/>
    <hyperlink ref="A7" r:id="rId5" xr:uid="{C33A83DF-C20E-4A06-B48F-BA357E3771C1}"/>
    <hyperlink ref="A8" r:id="rId6" xr:uid="{9738A8BE-8EC3-4DFA-8973-85FE3BA8C6B3}"/>
    <hyperlink ref="A9" r:id="rId7" xr:uid="{66D9483D-24A9-4DEE-A172-71253814447B}"/>
    <hyperlink ref="A10" r:id="rId8" xr:uid="{36BAA3BF-99CA-4A7D-8B1C-F54118143F04}"/>
    <hyperlink ref="A11" r:id="rId9" xr:uid="{D3B2C788-D956-4D7A-BBF1-3296FA0BCDD1}"/>
    <hyperlink ref="A12" r:id="rId10" xr:uid="{B77721E4-A776-4DF4-9BD6-75AA07F3E9AC}"/>
    <hyperlink ref="A13" r:id="rId11" xr:uid="{298ECF06-A64B-43D7-8916-6C41E1BBB358}"/>
    <hyperlink ref="A14" r:id="rId12" xr:uid="{8191FF5F-9CEB-497B-A714-94C5A1833F79}"/>
    <hyperlink ref="A15" r:id="rId13" xr:uid="{783EC02B-8125-4462-9569-2C04CBF405D3}"/>
    <hyperlink ref="A16" r:id="rId14" xr:uid="{27A8433D-2D25-42CD-B44B-2BD1557CABAD}"/>
    <hyperlink ref="A17" r:id="rId15" xr:uid="{8E576FBF-9A80-4ECE-A74D-2174FA9A23D1}"/>
    <hyperlink ref="A18" r:id="rId16" xr:uid="{F9DC12A1-30FD-4594-B849-6EEF07C0C24F}"/>
    <hyperlink ref="A19" r:id="rId17" xr:uid="{29D16CE1-3A91-40E1-A8C0-A85C8BB89C35}"/>
    <hyperlink ref="A20" r:id="rId18" xr:uid="{7563B194-2C8D-4A7D-8AFA-7D6F0F5B69B9}"/>
    <hyperlink ref="A21" r:id="rId19" xr:uid="{97511A64-D10D-4DA0-8FB2-6B82318796CB}"/>
    <hyperlink ref="A22" r:id="rId20" xr:uid="{78B97DF3-50DD-44DA-9579-416E3BF36E51}"/>
    <hyperlink ref="A23" r:id="rId21" xr:uid="{0906B82B-D769-4431-9989-D7BF67B6C146}"/>
    <hyperlink ref="A24" r:id="rId22" xr:uid="{2F73CD5B-D564-4752-B4F2-E8BE904D1594}"/>
    <hyperlink ref="A25" r:id="rId23" xr:uid="{46AA146F-7094-4B12-92B7-EE9F4BEE072E}"/>
    <hyperlink ref="A26" r:id="rId24" xr:uid="{E0BD54BD-83A9-4B34-814C-605F26015C69}"/>
    <hyperlink ref="A27" r:id="rId25" xr:uid="{E5ADF693-B94A-4555-BE44-5723CAFB6058}"/>
    <hyperlink ref="A28" r:id="rId26" xr:uid="{4E12CB58-8AD4-461D-B66C-19CDF88550BF}"/>
    <hyperlink ref="A29" r:id="rId27" xr:uid="{BE8A6D0A-1A92-46BD-8646-A050F02FBC5A}"/>
    <hyperlink ref="A30" r:id="rId28" xr:uid="{A3E20A53-0BC4-42D0-89EC-8A6185830E7A}"/>
    <hyperlink ref="A31" r:id="rId29" xr:uid="{2FC8C94F-8318-41F4-AF42-CA9E8656371D}"/>
    <hyperlink ref="A32" r:id="rId30" xr:uid="{3EE2EBE9-94D8-434A-BA04-DA3720B22E7B}"/>
    <hyperlink ref="A33" r:id="rId31" xr:uid="{986AC4FD-08CA-485E-99F5-684F0F25A1E4}"/>
    <hyperlink ref="A34" r:id="rId32" xr:uid="{6593F1C6-7842-46F2-B137-A47F924927EF}"/>
    <hyperlink ref="A35" r:id="rId33" xr:uid="{CF34B773-7D28-40E8-B5AE-33720AE994B6}"/>
    <hyperlink ref="A36" r:id="rId34" xr:uid="{C8882242-19A3-4328-8ABC-D44B629182FE}"/>
    <hyperlink ref="A37" r:id="rId35" xr:uid="{1F4428FE-1778-4C10-BFA8-64B04ABEADC4}"/>
    <hyperlink ref="A38" r:id="rId36" xr:uid="{5CF38C01-C03D-47D6-B166-A49D5D72D577}"/>
    <hyperlink ref="A39" r:id="rId37" xr:uid="{1B36B059-8575-4707-AC62-07E6502EC8E1}"/>
    <hyperlink ref="A40" r:id="rId38" xr:uid="{40AF68D8-E356-47CB-A605-7D5DE0607231}"/>
    <hyperlink ref="A41" r:id="rId39" xr:uid="{90AEFA80-8523-448D-A00C-5A116B18C26B}"/>
    <hyperlink ref="A42" r:id="rId40" xr:uid="{E49FD652-618E-4AA4-8A4F-54B596DA699C}"/>
    <hyperlink ref="A43" r:id="rId41" xr:uid="{9ABA63D6-5F06-4264-9B2F-4B2C1186EEA6}"/>
    <hyperlink ref="A44" r:id="rId42" xr:uid="{E9FFDDD9-7D23-480D-82B2-81488A1DED08}"/>
    <hyperlink ref="A45" r:id="rId43" xr:uid="{CAE13E78-75A2-4936-A6BF-2AAC97829EAA}"/>
    <hyperlink ref="A46" r:id="rId44" xr:uid="{35EFC249-62B3-45BC-AE0E-EF2FC0EF7077}"/>
    <hyperlink ref="A47" r:id="rId45" xr:uid="{66E6E187-F8BB-41E1-932B-A3B1042C2A11}"/>
    <hyperlink ref="A48" r:id="rId46" xr:uid="{867B7D0C-0CB5-45CD-AD44-B78290193839}"/>
    <hyperlink ref="A49" r:id="rId47" xr:uid="{E119D3CA-6E57-4DE7-8D18-2EDCD8241B28}"/>
    <hyperlink ref="A50" r:id="rId48" xr:uid="{EB7547DC-5968-439F-B4C6-6572B0756592}"/>
    <hyperlink ref="A51" r:id="rId49" xr:uid="{273C8D6E-E028-4D78-821C-329D6DCABE6E}"/>
    <hyperlink ref="A52" r:id="rId50" xr:uid="{1A9EEA03-1366-4EE2-9480-3D73636FE032}"/>
    <hyperlink ref="A53" r:id="rId51" xr:uid="{A168F468-7787-47ED-BD73-9E803B888DA4}"/>
    <hyperlink ref="A54" r:id="rId52" xr:uid="{5C73E990-A1FF-41E7-A1EE-2B21B582EEB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AC0A6-0C20-484C-8A2E-55FD24BE7BC6}">
  <sheetPr codeName="工作表2">
    <outlinePr summaryBelow="0" summaryRight="0"/>
  </sheetPr>
  <dimension ref="A1:N112"/>
  <sheetViews>
    <sheetView zoomScaleNormal="100" workbookViewId="0">
      <pane xSplit="2" ySplit="2" topLeftCell="C56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I112" sqref="I112"/>
    </sheetView>
  </sheetViews>
  <sheetFormatPr defaultColWidth="12.54296875" defaultRowHeight="15" customHeight="1"/>
  <cols>
    <col min="1" max="1" width="21.26953125" style="16" customWidth="1"/>
    <col min="2" max="2" width="11" style="16" customWidth="1"/>
    <col min="3" max="3" width="18.36328125" style="16" customWidth="1"/>
    <col min="4" max="4" width="13.08984375" style="16" customWidth="1"/>
    <col min="5" max="5" width="12.453125" style="16" customWidth="1"/>
    <col min="6" max="8" width="11.08984375" style="16" customWidth="1"/>
    <col min="9" max="9" width="14.453125" style="16" customWidth="1"/>
    <col min="10" max="10" width="18.453125" style="16" customWidth="1"/>
    <col min="11" max="11" width="11.90625" style="16" customWidth="1"/>
    <col min="12" max="12" width="11" style="16" customWidth="1"/>
    <col min="13" max="13" width="10.7265625" style="16" customWidth="1"/>
    <col min="14" max="14" width="11" style="16" customWidth="1"/>
    <col min="15" max="16384" width="12.54296875" style="16"/>
  </cols>
  <sheetData>
    <row r="1" spans="1:14" ht="15" customHeight="1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10253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5" customHeight="1">
      <c r="A3" s="4" t="s">
        <v>1030</v>
      </c>
      <c r="B3" s="15" t="s">
        <v>1028</v>
      </c>
      <c r="C3" s="19" t="s">
        <v>1031</v>
      </c>
      <c r="D3" s="23" t="s">
        <v>9940</v>
      </c>
      <c r="E3" s="19" t="s">
        <v>0</v>
      </c>
      <c r="F3" s="24">
        <v>10</v>
      </c>
      <c r="G3" s="24">
        <v>45</v>
      </c>
      <c r="H3" s="19">
        <v>110</v>
      </c>
      <c r="I3" s="20">
        <v>0.57999999999999996</v>
      </c>
      <c r="J3" s="25"/>
      <c r="K3" s="26">
        <v>20</v>
      </c>
      <c r="L3" s="19">
        <v>150</v>
      </c>
      <c r="M3" s="15" t="s">
        <v>9484</v>
      </c>
      <c r="N3" s="15" t="s">
        <v>1029</v>
      </c>
    </row>
    <row r="4" spans="1:14" ht="15" customHeight="1">
      <c r="A4" s="4" t="s">
        <v>1032</v>
      </c>
      <c r="B4" s="15" t="s">
        <v>1028</v>
      </c>
      <c r="C4" s="19" t="s">
        <v>1031</v>
      </c>
      <c r="D4" s="23" t="s">
        <v>9940</v>
      </c>
      <c r="E4" s="19" t="s">
        <v>0</v>
      </c>
      <c r="F4" s="24">
        <v>10</v>
      </c>
      <c r="G4" s="24">
        <v>60</v>
      </c>
      <c r="H4" s="19">
        <v>90</v>
      </c>
      <c r="I4" s="20">
        <v>0.62</v>
      </c>
      <c r="J4" s="25"/>
      <c r="K4" s="26">
        <v>15</v>
      </c>
      <c r="L4" s="19">
        <v>150</v>
      </c>
      <c r="M4" s="15" t="s">
        <v>9484</v>
      </c>
      <c r="N4" s="15" t="s">
        <v>1029</v>
      </c>
    </row>
    <row r="5" spans="1:14" ht="15" customHeight="1">
      <c r="A5" s="3" t="s">
        <v>1033</v>
      </c>
      <c r="B5" s="15" t="s">
        <v>1028</v>
      </c>
      <c r="C5" s="19" t="s">
        <v>184</v>
      </c>
      <c r="D5" s="23" t="s">
        <v>9940</v>
      </c>
      <c r="E5" s="19" t="s">
        <v>1026</v>
      </c>
      <c r="F5" s="19">
        <v>20</v>
      </c>
      <c r="G5" s="19">
        <v>45</v>
      </c>
      <c r="H5" s="19">
        <v>210</v>
      </c>
      <c r="I5" s="20">
        <v>0.56999999999999995</v>
      </c>
      <c r="J5" s="19"/>
      <c r="K5" s="19">
        <v>55</v>
      </c>
      <c r="L5" s="19">
        <v>150</v>
      </c>
      <c r="M5" s="15" t="s">
        <v>9484</v>
      </c>
      <c r="N5" s="19" t="s">
        <v>1029</v>
      </c>
    </row>
    <row r="6" spans="1:14" ht="15" customHeight="1">
      <c r="A6" s="3" t="s">
        <v>1034</v>
      </c>
      <c r="B6" s="15" t="s">
        <v>1028</v>
      </c>
      <c r="C6" s="19" t="s">
        <v>184</v>
      </c>
      <c r="D6" s="23" t="s">
        <v>9940</v>
      </c>
      <c r="E6" s="19" t="s">
        <v>1026</v>
      </c>
      <c r="F6" s="19">
        <v>20</v>
      </c>
      <c r="G6" s="19">
        <v>60</v>
      </c>
      <c r="H6" s="19">
        <v>200</v>
      </c>
      <c r="I6" s="20">
        <v>0.65</v>
      </c>
      <c r="J6" s="19"/>
      <c r="K6" s="19">
        <v>30</v>
      </c>
      <c r="L6" s="19">
        <v>150</v>
      </c>
      <c r="M6" s="15" t="s">
        <v>9484</v>
      </c>
      <c r="N6" s="19" t="s">
        <v>1029</v>
      </c>
    </row>
    <row r="7" spans="1:14" ht="15" customHeight="1">
      <c r="A7" s="3" t="s">
        <v>380</v>
      </c>
      <c r="B7" s="15" t="s">
        <v>1028</v>
      </c>
      <c r="C7" s="19" t="s">
        <v>1031</v>
      </c>
      <c r="D7" s="23" t="s">
        <v>9940</v>
      </c>
      <c r="E7" s="19" t="s">
        <v>0</v>
      </c>
      <c r="F7" s="24">
        <v>20</v>
      </c>
      <c r="G7" s="24">
        <v>45</v>
      </c>
      <c r="H7" s="19">
        <v>180</v>
      </c>
      <c r="I7" s="20">
        <v>0.53</v>
      </c>
      <c r="J7" s="25"/>
      <c r="K7" s="26">
        <v>300</v>
      </c>
      <c r="L7" s="19">
        <v>150</v>
      </c>
      <c r="M7" s="15" t="s">
        <v>9484</v>
      </c>
      <c r="N7" s="15" t="s">
        <v>1029</v>
      </c>
    </row>
    <row r="8" spans="1:14" ht="15" customHeight="1">
      <c r="A8" s="3" t="s">
        <v>1035</v>
      </c>
      <c r="B8" s="15" t="s">
        <v>1028</v>
      </c>
      <c r="C8" s="19" t="s">
        <v>184</v>
      </c>
      <c r="D8" s="23" t="s">
        <v>9940</v>
      </c>
      <c r="E8" s="19" t="s">
        <v>0</v>
      </c>
      <c r="F8" s="19">
        <v>30</v>
      </c>
      <c r="G8" s="19">
        <v>45</v>
      </c>
      <c r="H8" s="19">
        <v>250</v>
      </c>
      <c r="I8" s="20">
        <v>0.61</v>
      </c>
      <c r="J8" s="19"/>
      <c r="K8" s="26">
        <v>112</v>
      </c>
      <c r="L8" s="19">
        <v>150</v>
      </c>
      <c r="M8" s="15" t="s">
        <v>9484</v>
      </c>
      <c r="N8" s="19" t="s">
        <v>1029</v>
      </c>
    </row>
    <row r="9" spans="1:14" ht="15" customHeight="1">
      <c r="A9" s="4" t="s">
        <v>1036</v>
      </c>
      <c r="B9" s="15" t="s">
        <v>1028</v>
      </c>
      <c r="C9" s="19" t="s">
        <v>184</v>
      </c>
      <c r="D9" s="23" t="s">
        <v>9940</v>
      </c>
      <c r="E9" s="19" t="s">
        <v>0</v>
      </c>
      <c r="F9" s="19">
        <v>30</v>
      </c>
      <c r="G9" s="19">
        <v>60</v>
      </c>
      <c r="H9" s="19">
        <v>230</v>
      </c>
      <c r="I9" s="20">
        <v>0.7</v>
      </c>
      <c r="J9" s="25"/>
      <c r="K9" s="26">
        <v>50</v>
      </c>
      <c r="L9" s="19">
        <v>150</v>
      </c>
      <c r="M9" s="15" t="s">
        <v>9484</v>
      </c>
      <c r="N9" s="15" t="s">
        <v>1029</v>
      </c>
    </row>
    <row r="10" spans="1:14" ht="15" customHeight="1">
      <c r="A10" s="3" t="s">
        <v>1037</v>
      </c>
      <c r="B10" s="15" t="s">
        <v>1028</v>
      </c>
      <c r="C10" s="19" t="s">
        <v>1031</v>
      </c>
      <c r="D10" s="23" t="s">
        <v>9940</v>
      </c>
      <c r="E10" s="19" t="s">
        <v>0</v>
      </c>
      <c r="F10" s="19">
        <v>30</v>
      </c>
      <c r="G10" s="19">
        <v>45</v>
      </c>
      <c r="H10" s="19">
        <v>180</v>
      </c>
      <c r="I10" s="20">
        <v>0.55000000000000004</v>
      </c>
      <c r="J10" s="25"/>
      <c r="K10" s="19">
        <v>500</v>
      </c>
      <c r="L10" s="19">
        <v>150</v>
      </c>
      <c r="M10" s="15" t="s">
        <v>9484</v>
      </c>
      <c r="N10" s="15" t="s">
        <v>1029</v>
      </c>
    </row>
    <row r="11" spans="1:14" ht="15" customHeight="1">
      <c r="A11" s="3" t="s">
        <v>1038</v>
      </c>
      <c r="B11" s="15" t="s">
        <v>1028</v>
      </c>
      <c r="C11" s="19" t="s">
        <v>1031</v>
      </c>
      <c r="D11" s="23" t="s">
        <v>9940</v>
      </c>
      <c r="E11" s="19" t="s">
        <v>0</v>
      </c>
      <c r="F11" s="24">
        <v>30</v>
      </c>
      <c r="G11" s="24">
        <v>45</v>
      </c>
      <c r="H11" s="19">
        <v>250</v>
      </c>
      <c r="I11" s="27">
        <v>0.5</v>
      </c>
      <c r="J11" s="25"/>
      <c r="K11" s="26">
        <v>500</v>
      </c>
      <c r="L11" s="19">
        <v>150</v>
      </c>
      <c r="M11" s="15" t="s">
        <v>9484</v>
      </c>
      <c r="N11" s="15" t="s">
        <v>1029</v>
      </c>
    </row>
    <row r="12" spans="1:14" ht="15" customHeight="1">
      <c r="A12" s="3" t="s">
        <v>1039</v>
      </c>
      <c r="B12" s="15" t="s">
        <v>1028</v>
      </c>
      <c r="C12" s="19" t="s">
        <v>1031</v>
      </c>
      <c r="D12" s="23" t="s">
        <v>9940</v>
      </c>
      <c r="E12" s="19" t="s">
        <v>0</v>
      </c>
      <c r="F12" s="24">
        <v>30</v>
      </c>
      <c r="G12" s="24">
        <v>60</v>
      </c>
      <c r="H12" s="19">
        <v>250</v>
      </c>
      <c r="I12" s="20">
        <v>0.56999999999999995</v>
      </c>
      <c r="J12" s="25"/>
      <c r="K12" s="26">
        <v>500</v>
      </c>
      <c r="L12" s="19">
        <v>150</v>
      </c>
      <c r="M12" s="15" t="s">
        <v>9484</v>
      </c>
      <c r="N12" s="15" t="s">
        <v>1029</v>
      </c>
    </row>
    <row r="13" spans="1:14" ht="15" customHeight="1">
      <c r="A13" s="3" t="s">
        <v>1040</v>
      </c>
      <c r="B13" s="15" t="s">
        <v>1028</v>
      </c>
      <c r="C13" s="19" t="s">
        <v>184</v>
      </c>
      <c r="D13" s="23" t="s">
        <v>9940</v>
      </c>
      <c r="E13" s="19" t="s">
        <v>0</v>
      </c>
      <c r="F13" s="19">
        <v>40</v>
      </c>
      <c r="G13" s="19">
        <v>150</v>
      </c>
      <c r="H13" s="19">
        <v>200</v>
      </c>
      <c r="I13" s="20">
        <v>0.96</v>
      </c>
      <c r="J13" s="15"/>
      <c r="K13" s="19">
        <v>100</v>
      </c>
      <c r="L13" s="15">
        <v>150</v>
      </c>
      <c r="M13" s="15" t="s">
        <v>9484</v>
      </c>
      <c r="N13" s="15" t="s">
        <v>1029</v>
      </c>
    </row>
    <row r="14" spans="1:14" ht="15" customHeight="1">
      <c r="A14" s="4" t="s">
        <v>1041</v>
      </c>
      <c r="B14" s="15" t="s">
        <v>1028</v>
      </c>
      <c r="C14" s="19" t="s">
        <v>1042</v>
      </c>
      <c r="D14" s="23" t="s">
        <v>9940</v>
      </c>
      <c r="E14" s="19" t="s">
        <v>0</v>
      </c>
      <c r="F14" s="24">
        <v>20</v>
      </c>
      <c r="G14" s="24">
        <v>60</v>
      </c>
      <c r="H14" s="19">
        <v>200</v>
      </c>
      <c r="I14" s="20">
        <v>0.57999999999999996</v>
      </c>
      <c r="J14" s="25"/>
      <c r="K14" s="26">
        <v>500</v>
      </c>
      <c r="L14" s="19">
        <v>150</v>
      </c>
      <c r="M14" s="15">
        <v>1</v>
      </c>
      <c r="N14" s="15" t="s">
        <v>1027</v>
      </c>
    </row>
    <row r="15" spans="1:14" ht="15" customHeight="1">
      <c r="A15" s="3" t="s">
        <v>1043</v>
      </c>
      <c r="B15" s="15" t="s">
        <v>1028</v>
      </c>
      <c r="C15" s="19" t="s">
        <v>1018</v>
      </c>
      <c r="D15" s="23" t="s">
        <v>9940</v>
      </c>
      <c r="E15" s="19" t="s">
        <v>0</v>
      </c>
      <c r="F15" s="19">
        <v>3</v>
      </c>
      <c r="G15" s="19">
        <v>45</v>
      </c>
      <c r="H15" s="19">
        <v>30</v>
      </c>
      <c r="I15" s="20">
        <v>0.56000000000000005</v>
      </c>
      <c r="J15" s="19"/>
      <c r="K15" s="28">
        <v>500</v>
      </c>
      <c r="L15" s="19">
        <v>150</v>
      </c>
      <c r="M15" s="15">
        <v>1</v>
      </c>
      <c r="N15" s="19" t="s">
        <v>1029</v>
      </c>
    </row>
    <row r="16" spans="1:14" ht="15" customHeight="1">
      <c r="A16" s="4" t="s">
        <v>1044</v>
      </c>
      <c r="B16" s="15" t="s">
        <v>1028</v>
      </c>
      <c r="C16" s="19" t="s">
        <v>1046</v>
      </c>
      <c r="D16" s="23" t="s">
        <v>9940</v>
      </c>
      <c r="E16" s="19" t="s">
        <v>0</v>
      </c>
      <c r="F16" s="24">
        <v>3</v>
      </c>
      <c r="G16" s="24">
        <v>45</v>
      </c>
      <c r="H16" s="19">
        <v>50</v>
      </c>
      <c r="I16" s="20">
        <v>0.48</v>
      </c>
      <c r="J16" s="25" t="s">
        <v>1045</v>
      </c>
      <c r="K16" s="26">
        <v>500</v>
      </c>
      <c r="L16" s="19">
        <v>150</v>
      </c>
      <c r="M16" s="15">
        <v>1</v>
      </c>
      <c r="N16" s="15" t="s">
        <v>1029</v>
      </c>
    </row>
    <row r="17" spans="1:14" ht="15" customHeight="1">
      <c r="A17" s="4" t="s">
        <v>1047</v>
      </c>
      <c r="B17" s="15" t="s">
        <v>1028</v>
      </c>
      <c r="C17" s="19" t="s">
        <v>1046</v>
      </c>
      <c r="D17" s="23" t="s">
        <v>9940</v>
      </c>
      <c r="E17" s="19" t="s">
        <v>0</v>
      </c>
      <c r="F17" s="24">
        <v>3</v>
      </c>
      <c r="G17" s="24">
        <v>45</v>
      </c>
      <c r="H17" s="19">
        <v>50</v>
      </c>
      <c r="I17" s="20">
        <v>0.48</v>
      </c>
      <c r="J17" s="25" t="s">
        <v>1045</v>
      </c>
      <c r="K17" s="26">
        <v>500</v>
      </c>
      <c r="L17" s="19">
        <v>150</v>
      </c>
      <c r="M17" s="15">
        <v>1</v>
      </c>
      <c r="N17" s="15" t="s">
        <v>3</v>
      </c>
    </row>
    <row r="18" spans="1:14" ht="15" customHeight="1">
      <c r="A18" s="4" t="s">
        <v>1048</v>
      </c>
      <c r="B18" s="15" t="s">
        <v>1028</v>
      </c>
      <c r="C18" s="19" t="s">
        <v>1046</v>
      </c>
      <c r="D18" s="23" t="s">
        <v>9940</v>
      </c>
      <c r="E18" s="19" t="s">
        <v>0</v>
      </c>
      <c r="F18" s="24">
        <v>3</v>
      </c>
      <c r="G18" s="24">
        <v>60</v>
      </c>
      <c r="H18" s="19">
        <v>60</v>
      </c>
      <c r="I18" s="20">
        <v>0.54</v>
      </c>
      <c r="J18" s="25" t="s">
        <v>1049</v>
      </c>
      <c r="K18" s="26">
        <v>500</v>
      </c>
      <c r="L18" s="19">
        <v>150</v>
      </c>
      <c r="M18" s="15">
        <v>1</v>
      </c>
      <c r="N18" s="19" t="s">
        <v>1029</v>
      </c>
    </row>
    <row r="19" spans="1:14" ht="15" customHeight="1">
      <c r="A19" s="4" t="s">
        <v>1050</v>
      </c>
      <c r="B19" s="15" t="s">
        <v>1028</v>
      </c>
      <c r="C19" s="19" t="s">
        <v>1046</v>
      </c>
      <c r="D19" s="23" t="s">
        <v>9940</v>
      </c>
      <c r="E19" s="19" t="s">
        <v>0</v>
      </c>
      <c r="F19" s="24">
        <v>3</v>
      </c>
      <c r="G19" s="24">
        <v>60</v>
      </c>
      <c r="H19" s="19">
        <v>60</v>
      </c>
      <c r="I19" s="20">
        <v>0.54</v>
      </c>
      <c r="J19" s="25" t="s">
        <v>1049</v>
      </c>
      <c r="K19" s="26">
        <v>500</v>
      </c>
      <c r="L19" s="19">
        <v>150</v>
      </c>
      <c r="M19" s="15">
        <v>1</v>
      </c>
      <c r="N19" s="15" t="s">
        <v>3</v>
      </c>
    </row>
    <row r="20" spans="1:14" ht="15" customHeight="1">
      <c r="A20" s="3" t="s">
        <v>1051</v>
      </c>
      <c r="B20" s="15" t="s">
        <v>1028</v>
      </c>
      <c r="C20" s="19" t="s">
        <v>1046</v>
      </c>
      <c r="D20" s="23" t="s">
        <v>9940</v>
      </c>
      <c r="E20" s="19" t="s">
        <v>0</v>
      </c>
      <c r="F20" s="19">
        <v>5</v>
      </c>
      <c r="G20" s="19">
        <v>50</v>
      </c>
      <c r="H20" s="19">
        <v>75</v>
      </c>
      <c r="I20" s="20">
        <v>0.54</v>
      </c>
      <c r="J20" s="25"/>
      <c r="K20" s="19">
        <v>300</v>
      </c>
      <c r="L20" s="19">
        <v>150</v>
      </c>
      <c r="M20" s="15">
        <v>1</v>
      </c>
      <c r="N20" s="19" t="s">
        <v>1029</v>
      </c>
    </row>
    <row r="21" spans="1:14" ht="15" customHeight="1">
      <c r="A21" s="3" t="s">
        <v>1052</v>
      </c>
      <c r="B21" s="15" t="s">
        <v>1028</v>
      </c>
      <c r="C21" s="19" t="s">
        <v>1046</v>
      </c>
      <c r="D21" s="23" t="s">
        <v>9940</v>
      </c>
      <c r="E21" s="19" t="s">
        <v>0</v>
      </c>
      <c r="F21" s="19">
        <v>5</v>
      </c>
      <c r="G21" s="19">
        <v>50</v>
      </c>
      <c r="H21" s="19">
        <v>75</v>
      </c>
      <c r="I21" s="20">
        <v>0.54</v>
      </c>
      <c r="J21" s="25" t="s">
        <v>1049</v>
      </c>
      <c r="K21" s="19">
        <v>300</v>
      </c>
      <c r="L21" s="19">
        <v>150</v>
      </c>
      <c r="M21" s="15">
        <v>1</v>
      </c>
      <c r="N21" s="19" t="s">
        <v>3</v>
      </c>
    </row>
    <row r="22" spans="1:14" ht="15" customHeight="1">
      <c r="A22" s="3" t="s">
        <v>1053</v>
      </c>
      <c r="B22" s="15" t="s">
        <v>1028</v>
      </c>
      <c r="C22" s="19" t="s">
        <v>1046</v>
      </c>
      <c r="D22" s="23" t="s">
        <v>9940</v>
      </c>
      <c r="E22" s="19" t="s">
        <v>0</v>
      </c>
      <c r="F22" s="19">
        <v>5</v>
      </c>
      <c r="G22" s="19">
        <v>60</v>
      </c>
      <c r="H22" s="19">
        <v>75</v>
      </c>
      <c r="I22" s="20">
        <v>0.56000000000000005</v>
      </c>
      <c r="J22" s="25"/>
      <c r="K22" s="19">
        <v>300</v>
      </c>
      <c r="L22" s="19">
        <v>150</v>
      </c>
      <c r="M22" s="15">
        <v>1</v>
      </c>
      <c r="N22" s="19" t="s">
        <v>1029</v>
      </c>
    </row>
    <row r="23" spans="1:14" ht="15" customHeight="1">
      <c r="A23" s="3" t="s">
        <v>1054</v>
      </c>
      <c r="B23" s="15" t="s">
        <v>1028</v>
      </c>
      <c r="C23" s="19" t="s">
        <v>1046</v>
      </c>
      <c r="D23" s="23" t="s">
        <v>9940</v>
      </c>
      <c r="E23" s="19" t="s">
        <v>0</v>
      </c>
      <c r="F23" s="19">
        <v>5</v>
      </c>
      <c r="G23" s="19">
        <v>60</v>
      </c>
      <c r="H23" s="19">
        <v>75</v>
      </c>
      <c r="I23" s="20">
        <v>0.56000000000000005</v>
      </c>
      <c r="J23" s="25" t="s">
        <v>1055</v>
      </c>
      <c r="K23" s="19">
        <v>300</v>
      </c>
      <c r="L23" s="19">
        <v>150</v>
      </c>
      <c r="M23" s="15">
        <v>1</v>
      </c>
      <c r="N23" s="19" t="s">
        <v>3</v>
      </c>
    </row>
    <row r="24" spans="1:14" ht="15" customHeight="1">
      <c r="A24" s="3" t="s">
        <v>1056</v>
      </c>
      <c r="B24" s="15" t="s">
        <v>1028</v>
      </c>
      <c r="C24" s="19" t="s">
        <v>1057</v>
      </c>
      <c r="D24" s="23" t="s">
        <v>9940</v>
      </c>
      <c r="E24" s="19" t="s">
        <v>0</v>
      </c>
      <c r="F24" s="19">
        <v>3</v>
      </c>
      <c r="G24" s="19">
        <v>45</v>
      </c>
      <c r="H24" s="19">
        <v>60</v>
      </c>
      <c r="I24" s="20">
        <v>0.56999999999999995</v>
      </c>
      <c r="J24" s="19"/>
      <c r="K24" s="19">
        <v>100</v>
      </c>
      <c r="L24" s="19">
        <v>150</v>
      </c>
      <c r="M24" s="15">
        <v>1</v>
      </c>
      <c r="N24" s="15" t="s">
        <v>1029</v>
      </c>
    </row>
    <row r="25" spans="1:14" ht="15" customHeight="1">
      <c r="A25" s="3" t="s">
        <v>1058</v>
      </c>
      <c r="B25" s="15" t="s">
        <v>1028</v>
      </c>
      <c r="C25" s="19" t="s">
        <v>1057</v>
      </c>
      <c r="D25" s="23" t="s">
        <v>9940</v>
      </c>
      <c r="E25" s="19" t="s">
        <v>0</v>
      </c>
      <c r="F25" s="19">
        <v>3</v>
      </c>
      <c r="G25" s="19">
        <v>45</v>
      </c>
      <c r="H25" s="19">
        <v>60</v>
      </c>
      <c r="I25" s="20">
        <v>0.56999999999999995</v>
      </c>
      <c r="J25" s="19"/>
      <c r="K25" s="19">
        <v>100</v>
      </c>
      <c r="L25" s="19">
        <v>150</v>
      </c>
      <c r="M25" s="15">
        <v>1</v>
      </c>
      <c r="N25" s="19" t="s">
        <v>3</v>
      </c>
    </row>
    <row r="26" spans="1:14" ht="15" customHeight="1">
      <c r="A26" s="3" t="s">
        <v>1059</v>
      </c>
      <c r="B26" s="15" t="s">
        <v>1028</v>
      </c>
      <c r="C26" s="19" t="s">
        <v>1057</v>
      </c>
      <c r="D26" s="23" t="s">
        <v>9940</v>
      </c>
      <c r="E26" s="19" t="s">
        <v>0</v>
      </c>
      <c r="F26" s="19">
        <v>3</v>
      </c>
      <c r="G26" s="19">
        <v>60</v>
      </c>
      <c r="H26" s="19">
        <v>60</v>
      </c>
      <c r="I26" s="20">
        <v>0.6</v>
      </c>
      <c r="J26" s="19"/>
      <c r="K26" s="19">
        <v>100</v>
      </c>
      <c r="L26" s="19">
        <v>150</v>
      </c>
      <c r="M26" s="15">
        <v>1</v>
      </c>
      <c r="N26" s="15" t="s">
        <v>1029</v>
      </c>
    </row>
    <row r="27" spans="1:14" ht="15" customHeight="1">
      <c r="A27" s="3" t="s">
        <v>1060</v>
      </c>
      <c r="B27" s="15" t="s">
        <v>1028</v>
      </c>
      <c r="C27" s="19" t="s">
        <v>1057</v>
      </c>
      <c r="D27" s="23" t="s">
        <v>9940</v>
      </c>
      <c r="E27" s="19" t="s">
        <v>0</v>
      </c>
      <c r="F27" s="19">
        <v>3</v>
      </c>
      <c r="G27" s="19">
        <v>60</v>
      </c>
      <c r="H27" s="19">
        <v>60</v>
      </c>
      <c r="I27" s="20">
        <v>0.6</v>
      </c>
      <c r="J27" s="19"/>
      <c r="K27" s="19">
        <v>100</v>
      </c>
      <c r="L27" s="19">
        <v>150</v>
      </c>
      <c r="M27" s="15">
        <v>1</v>
      </c>
      <c r="N27" s="19" t="s">
        <v>3</v>
      </c>
    </row>
    <row r="28" spans="1:14" ht="15" customHeight="1">
      <c r="A28" s="4" t="s">
        <v>1061</v>
      </c>
      <c r="B28" s="15" t="s">
        <v>1028</v>
      </c>
      <c r="C28" s="19" t="s">
        <v>1057</v>
      </c>
      <c r="D28" s="23" t="s">
        <v>9940</v>
      </c>
      <c r="E28" s="19" t="s">
        <v>0</v>
      </c>
      <c r="F28" s="24">
        <v>3</v>
      </c>
      <c r="G28" s="24">
        <v>45</v>
      </c>
      <c r="H28" s="19">
        <v>80</v>
      </c>
      <c r="I28" s="20">
        <v>0.47</v>
      </c>
      <c r="J28" s="25"/>
      <c r="K28" s="29">
        <v>1000</v>
      </c>
      <c r="L28" s="19">
        <v>150</v>
      </c>
      <c r="M28" s="15">
        <v>1</v>
      </c>
      <c r="N28" s="15" t="s">
        <v>1029</v>
      </c>
    </row>
    <row r="29" spans="1:14" ht="15" customHeight="1">
      <c r="A29" s="4" t="s">
        <v>1062</v>
      </c>
      <c r="B29" s="15" t="s">
        <v>1028</v>
      </c>
      <c r="C29" s="19" t="s">
        <v>1057</v>
      </c>
      <c r="D29" s="23" t="s">
        <v>9940</v>
      </c>
      <c r="E29" s="19" t="s">
        <v>0</v>
      </c>
      <c r="F29" s="24">
        <v>3</v>
      </c>
      <c r="G29" s="24">
        <v>45</v>
      </c>
      <c r="H29" s="19">
        <v>80</v>
      </c>
      <c r="I29" s="20">
        <v>0.47</v>
      </c>
      <c r="J29" s="25"/>
      <c r="K29" s="29">
        <v>1000</v>
      </c>
      <c r="L29" s="19">
        <v>150</v>
      </c>
      <c r="M29" s="15">
        <v>1</v>
      </c>
      <c r="N29" s="19" t="s">
        <v>3</v>
      </c>
    </row>
    <row r="30" spans="1:14" ht="15" customHeight="1">
      <c r="A30" s="4" t="s">
        <v>1063</v>
      </c>
      <c r="B30" s="15" t="s">
        <v>1028</v>
      </c>
      <c r="C30" s="19" t="s">
        <v>1057</v>
      </c>
      <c r="D30" s="23" t="s">
        <v>9940</v>
      </c>
      <c r="E30" s="19" t="s">
        <v>0</v>
      </c>
      <c r="F30" s="24">
        <v>3</v>
      </c>
      <c r="G30" s="24">
        <v>60</v>
      </c>
      <c r="H30" s="19">
        <v>80</v>
      </c>
      <c r="I30" s="20">
        <v>0.57999999999999996</v>
      </c>
      <c r="J30" s="25"/>
      <c r="K30" s="29">
        <v>1000</v>
      </c>
      <c r="L30" s="19">
        <v>150</v>
      </c>
      <c r="M30" s="15">
        <v>1</v>
      </c>
      <c r="N30" s="15" t="s">
        <v>1029</v>
      </c>
    </row>
    <row r="31" spans="1:14" ht="15" customHeight="1">
      <c r="A31" s="4" t="s">
        <v>1064</v>
      </c>
      <c r="B31" s="15" t="s">
        <v>1028</v>
      </c>
      <c r="C31" s="19" t="s">
        <v>1057</v>
      </c>
      <c r="D31" s="23" t="s">
        <v>9940</v>
      </c>
      <c r="E31" s="19" t="s">
        <v>0</v>
      </c>
      <c r="F31" s="24">
        <v>3</v>
      </c>
      <c r="G31" s="24">
        <v>60</v>
      </c>
      <c r="H31" s="19">
        <v>80</v>
      </c>
      <c r="I31" s="20">
        <v>0.57999999999999996</v>
      </c>
      <c r="J31" s="25"/>
      <c r="K31" s="29">
        <v>1000</v>
      </c>
      <c r="L31" s="19">
        <v>150</v>
      </c>
      <c r="M31" s="15">
        <v>1</v>
      </c>
      <c r="N31" s="19" t="s">
        <v>3</v>
      </c>
    </row>
    <row r="32" spans="1:14" ht="15" customHeight="1">
      <c r="A32" s="3" t="s">
        <v>1065</v>
      </c>
      <c r="B32" s="15" t="s">
        <v>1028</v>
      </c>
      <c r="C32" s="19" t="s">
        <v>1066</v>
      </c>
      <c r="D32" s="23" t="s">
        <v>9940</v>
      </c>
      <c r="E32" s="19" t="s">
        <v>0</v>
      </c>
      <c r="F32" s="19">
        <v>3</v>
      </c>
      <c r="G32" s="19">
        <v>45</v>
      </c>
      <c r="H32" s="19">
        <v>50</v>
      </c>
      <c r="I32" s="20">
        <v>0.47</v>
      </c>
      <c r="J32" s="19"/>
      <c r="K32" s="29">
        <v>1000</v>
      </c>
      <c r="L32" s="15">
        <v>150</v>
      </c>
      <c r="M32" s="15">
        <v>1</v>
      </c>
      <c r="N32" s="15" t="s">
        <v>1029</v>
      </c>
    </row>
    <row r="33" spans="1:14" ht="15" customHeight="1">
      <c r="A33" s="3" t="s">
        <v>1067</v>
      </c>
      <c r="B33" s="15" t="s">
        <v>1028</v>
      </c>
      <c r="C33" s="19" t="s">
        <v>1066</v>
      </c>
      <c r="D33" s="23" t="s">
        <v>9940</v>
      </c>
      <c r="E33" s="19" t="s">
        <v>0</v>
      </c>
      <c r="F33" s="19">
        <v>3</v>
      </c>
      <c r="G33" s="19">
        <v>45</v>
      </c>
      <c r="H33" s="19">
        <v>50</v>
      </c>
      <c r="I33" s="20">
        <v>0.47</v>
      </c>
      <c r="J33" s="19"/>
      <c r="K33" s="29">
        <v>1000</v>
      </c>
      <c r="L33" s="15">
        <v>150</v>
      </c>
      <c r="M33" s="15">
        <v>1</v>
      </c>
      <c r="N33" s="15" t="s">
        <v>3</v>
      </c>
    </row>
    <row r="34" spans="1:14" ht="15" customHeight="1">
      <c r="A34" s="3" t="s">
        <v>1068</v>
      </c>
      <c r="B34" s="15" t="s">
        <v>1028</v>
      </c>
      <c r="C34" s="19" t="s">
        <v>1066</v>
      </c>
      <c r="D34" s="23" t="s">
        <v>9940</v>
      </c>
      <c r="E34" s="19" t="s">
        <v>0</v>
      </c>
      <c r="F34" s="19">
        <v>3</v>
      </c>
      <c r="G34" s="19">
        <v>60</v>
      </c>
      <c r="H34" s="19">
        <v>50</v>
      </c>
      <c r="I34" s="20">
        <v>0.57999999999999996</v>
      </c>
      <c r="J34" s="19"/>
      <c r="K34" s="29">
        <v>1000</v>
      </c>
      <c r="L34" s="15">
        <v>150</v>
      </c>
      <c r="M34" s="15">
        <v>1</v>
      </c>
      <c r="N34" s="15" t="s">
        <v>1029</v>
      </c>
    </row>
    <row r="35" spans="1:14" ht="15" customHeight="1">
      <c r="A35" s="3" t="s">
        <v>1069</v>
      </c>
      <c r="B35" s="15" t="s">
        <v>1028</v>
      </c>
      <c r="C35" s="19" t="s">
        <v>1066</v>
      </c>
      <c r="D35" s="23" t="s">
        <v>9940</v>
      </c>
      <c r="E35" s="19" t="s">
        <v>0</v>
      </c>
      <c r="F35" s="19">
        <v>3</v>
      </c>
      <c r="G35" s="19">
        <v>60</v>
      </c>
      <c r="H35" s="19">
        <v>50</v>
      </c>
      <c r="I35" s="20">
        <v>0.57999999999999996</v>
      </c>
      <c r="J35" s="19"/>
      <c r="K35" s="29">
        <v>1000</v>
      </c>
      <c r="L35" s="15">
        <v>150</v>
      </c>
      <c r="M35" s="15">
        <v>1</v>
      </c>
      <c r="N35" s="15" t="s">
        <v>3</v>
      </c>
    </row>
    <row r="36" spans="1:14" ht="15" customHeight="1">
      <c r="A36" s="3" t="s">
        <v>1070</v>
      </c>
      <c r="B36" s="15" t="s">
        <v>1028</v>
      </c>
      <c r="C36" s="19" t="s">
        <v>21</v>
      </c>
      <c r="D36" s="23" t="s">
        <v>9940</v>
      </c>
      <c r="E36" s="19" t="s">
        <v>1026</v>
      </c>
      <c r="F36" s="19">
        <v>10</v>
      </c>
      <c r="G36" s="19">
        <v>45</v>
      </c>
      <c r="H36" s="19">
        <v>110</v>
      </c>
      <c r="I36" s="20">
        <v>0.57999999999999996</v>
      </c>
      <c r="J36" s="19"/>
      <c r="K36" s="19">
        <v>20</v>
      </c>
      <c r="L36" s="19">
        <v>150</v>
      </c>
      <c r="M36" s="15" t="s">
        <v>9484</v>
      </c>
      <c r="N36" s="19" t="s">
        <v>1029</v>
      </c>
    </row>
    <row r="37" spans="1:14" ht="15" customHeight="1">
      <c r="A37" s="3" t="s">
        <v>1071</v>
      </c>
      <c r="B37" s="15" t="s">
        <v>1028</v>
      </c>
      <c r="C37" s="19" t="s">
        <v>21</v>
      </c>
      <c r="D37" s="23" t="s">
        <v>9940</v>
      </c>
      <c r="E37" s="19" t="s">
        <v>1026</v>
      </c>
      <c r="F37" s="19">
        <v>10</v>
      </c>
      <c r="G37" s="19">
        <v>60</v>
      </c>
      <c r="H37" s="19">
        <v>90</v>
      </c>
      <c r="I37" s="20">
        <v>0.62</v>
      </c>
      <c r="J37" s="19"/>
      <c r="K37" s="19">
        <v>15</v>
      </c>
      <c r="L37" s="19">
        <v>150</v>
      </c>
      <c r="M37" s="15" t="s">
        <v>9484</v>
      </c>
      <c r="N37" s="19" t="s">
        <v>1029</v>
      </c>
    </row>
    <row r="38" spans="1:14" ht="15" customHeight="1">
      <c r="A38" s="3" t="s">
        <v>1072</v>
      </c>
      <c r="B38" s="15" t="s">
        <v>1028</v>
      </c>
      <c r="C38" s="19" t="s">
        <v>21</v>
      </c>
      <c r="D38" s="23" t="s">
        <v>9940</v>
      </c>
      <c r="E38" s="19" t="s">
        <v>1026</v>
      </c>
      <c r="F38" s="19">
        <v>20</v>
      </c>
      <c r="G38" s="19">
        <v>45</v>
      </c>
      <c r="H38" s="19">
        <v>210</v>
      </c>
      <c r="I38" s="20">
        <v>0.56999999999999995</v>
      </c>
      <c r="J38" s="19"/>
      <c r="K38" s="19">
        <v>58</v>
      </c>
      <c r="L38" s="19">
        <v>150</v>
      </c>
      <c r="M38" s="15" t="s">
        <v>9484</v>
      </c>
      <c r="N38" s="19" t="s">
        <v>1029</v>
      </c>
    </row>
    <row r="39" spans="1:14" ht="15" customHeight="1">
      <c r="A39" s="3" t="s">
        <v>1073</v>
      </c>
      <c r="B39" s="15" t="s">
        <v>1028</v>
      </c>
      <c r="C39" s="19" t="s">
        <v>21</v>
      </c>
      <c r="D39" s="23" t="s">
        <v>9940</v>
      </c>
      <c r="E39" s="19" t="s">
        <v>1026</v>
      </c>
      <c r="F39" s="19">
        <v>20</v>
      </c>
      <c r="G39" s="19">
        <v>60</v>
      </c>
      <c r="H39" s="19">
        <v>200</v>
      </c>
      <c r="I39" s="20">
        <v>0.65</v>
      </c>
      <c r="J39" s="19"/>
      <c r="K39" s="19">
        <v>29</v>
      </c>
      <c r="L39" s="19">
        <v>150</v>
      </c>
      <c r="M39" s="15" t="s">
        <v>9484</v>
      </c>
      <c r="N39" s="19" t="s">
        <v>1029</v>
      </c>
    </row>
    <row r="40" spans="1:14" ht="15" customHeight="1">
      <c r="A40" s="4" t="s">
        <v>1075</v>
      </c>
      <c r="B40" s="15" t="s">
        <v>1028</v>
      </c>
      <c r="C40" s="19" t="s">
        <v>1074</v>
      </c>
      <c r="D40" s="23" t="s">
        <v>9940</v>
      </c>
      <c r="E40" s="19" t="s">
        <v>0</v>
      </c>
      <c r="F40" s="19">
        <v>20</v>
      </c>
      <c r="G40" s="19">
        <v>45</v>
      </c>
      <c r="H40" s="19">
        <v>120</v>
      </c>
      <c r="I40" s="20">
        <v>0.53</v>
      </c>
      <c r="J40" s="25"/>
      <c r="K40" s="19">
        <v>300</v>
      </c>
      <c r="L40" s="19">
        <v>150</v>
      </c>
      <c r="M40" s="15" t="s">
        <v>9484</v>
      </c>
      <c r="N40" s="15" t="s">
        <v>1029</v>
      </c>
    </row>
    <row r="41" spans="1:14" ht="15" customHeight="1">
      <c r="A41" s="3" t="s">
        <v>1076</v>
      </c>
      <c r="B41" s="15" t="s">
        <v>1028</v>
      </c>
      <c r="C41" s="19" t="s">
        <v>21</v>
      </c>
      <c r="D41" s="23" t="s">
        <v>9940</v>
      </c>
      <c r="E41" s="19" t="s">
        <v>1026</v>
      </c>
      <c r="F41" s="19">
        <v>30</v>
      </c>
      <c r="G41" s="19">
        <v>45</v>
      </c>
      <c r="H41" s="19">
        <v>250</v>
      </c>
      <c r="I41" s="20">
        <v>0.61</v>
      </c>
      <c r="J41" s="19"/>
      <c r="K41" s="19">
        <v>94</v>
      </c>
      <c r="L41" s="19">
        <v>150</v>
      </c>
      <c r="M41" s="15" t="s">
        <v>9484</v>
      </c>
      <c r="N41" s="19" t="s">
        <v>1029</v>
      </c>
    </row>
    <row r="42" spans="1:14" ht="15" customHeight="1">
      <c r="A42" s="3" t="s">
        <v>1077</v>
      </c>
      <c r="B42" s="15" t="s">
        <v>1028</v>
      </c>
      <c r="C42" s="19" t="s">
        <v>21</v>
      </c>
      <c r="D42" s="23" t="s">
        <v>9940</v>
      </c>
      <c r="E42" s="19" t="s">
        <v>1026</v>
      </c>
      <c r="F42" s="19">
        <v>30</v>
      </c>
      <c r="G42" s="19">
        <v>60</v>
      </c>
      <c r="H42" s="19">
        <v>250</v>
      </c>
      <c r="I42" s="20">
        <v>0.7</v>
      </c>
      <c r="J42" s="19"/>
      <c r="K42" s="19">
        <v>55</v>
      </c>
      <c r="L42" s="19">
        <v>150</v>
      </c>
      <c r="M42" s="15" t="s">
        <v>9484</v>
      </c>
      <c r="N42" s="19" t="s">
        <v>1029</v>
      </c>
    </row>
    <row r="43" spans="1:14" ht="15" customHeight="1">
      <c r="A43" s="3" t="s">
        <v>1078</v>
      </c>
      <c r="B43" s="15" t="s">
        <v>1028</v>
      </c>
      <c r="C43" s="19" t="s">
        <v>21</v>
      </c>
      <c r="D43" s="23" t="s">
        <v>9940</v>
      </c>
      <c r="E43" s="19" t="s">
        <v>0</v>
      </c>
      <c r="F43" s="19">
        <v>30</v>
      </c>
      <c r="G43" s="19">
        <v>45</v>
      </c>
      <c r="H43" s="19">
        <v>120</v>
      </c>
      <c r="I43" s="20">
        <v>0.67</v>
      </c>
      <c r="J43" s="15"/>
      <c r="K43" s="19">
        <v>650</v>
      </c>
      <c r="L43" s="15">
        <v>150</v>
      </c>
      <c r="M43" s="15" t="s">
        <v>9484</v>
      </c>
      <c r="N43" s="15" t="s">
        <v>1029</v>
      </c>
    </row>
    <row r="44" spans="1:14" ht="15" customHeight="1">
      <c r="A44" s="3" t="s">
        <v>1079</v>
      </c>
      <c r="B44" s="15" t="s">
        <v>1028</v>
      </c>
      <c r="C44" s="19" t="s">
        <v>21</v>
      </c>
      <c r="D44" s="23" t="s">
        <v>9940</v>
      </c>
      <c r="E44" s="19" t="s">
        <v>0</v>
      </c>
      <c r="F44" s="19">
        <v>30</v>
      </c>
      <c r="G44" s="19">
        <v>45</v>
      </c>
      <c r="H44" s="19">
        <v>250</v>
      </c>
      <c r="I44" s="20">
        <v>0.54</v>
      </c>
      <c r="J44" s="19"/>
      <c r="K44" s="19">
        <v>500</v>
      </c>
      <c r="L44" s="19">
        <v>150</v>
      </c>
      <c r="M44" s="15" t="s">
        <v>9484</v>
      </c>
      <c r="N44" s="19" t="s">
        <v>1029</v>
      </c>
    </row>
    <row r="45" spans="1:14" ht="15" customHeight="1">
      <c r="A45" s="3" t="s">
        <v>1080</v>
      </c>
      <c r="B45" s="15" t="s">
        <v>1028</v>
      </c>
      <c r="C45" s="19" t="s">
        <v>21</v>
      </c>
      <c r="D45" s="23" t="s">
        <v>9940</v>
      </c>
      <c r="E45" s="19" t="s">
        <v>0</v>
      </c>
      <c r="F45" s="19">
        <v>30</v>
      </c>
      <c r="G45" s="19">
        <v>60</v>
      </c>
      <c r="H45" s="19">
        <v>250</v>
      </c>
      <c r="I45" s="20">
        <v>0.56999999999999995</v>
      </c>
      <c r="J45" s="19"/>
      <c r="K45" s="19">
        <v>500</v>
      </c>
      <c r="L45" s="19">
        <v>150</v>
      </c>
      <c r="M45" s="15" t="s">
        <v>9484</v>
      </c>
      <c r="N45" s="19" t="s">
        <v>1029</v>
      </c>
    </row>
    <row r="46" spans="1:14" ht="15" customHeight="1">
      <c r="A46" s="3" t="s">
        <v>1081</v>
      </c>
      <c r="B46" s="19" t="s">
        <v>1028</v>
      </c>
      <c r="C46" s="19" t="s">
        <v>756</v>
      </c>
      <c r="D46" s="23" t="s">
        <v>9940</v>
      </c>
      <c r="E46" s="19" t="s">
        <v>1026</v>
      </c>
      <c r="F46" s="19">
        <v>1</v>
      </c>
      <c r="G46" s="19">
        <v>45</v>
      </c>
      <c r="H46" s="19">
        <v>25</v>
      </c>
      <c r="I46" s="20">
        <v>0.6</v>
      </c>
      <c r="J46" s="19" t="s">
        <v>1082</v>
      </c>
      <c r="K46" s="19">
        <v>80</v>
      </c>
      <c r="L46" s="19">
        <v>175</v>
      </c>
      <c r="M46" s="19">
        <v>1</v>
      </c>
      <c r="N46" s="19" t="s">
        <v>1027</v>
      </c>
    </row>
    <row r="47" spans="1:14" ht="15" customHeight="1">
      <c r="A47" s="3" t="s">
        <v>1083</v>
      </c>
      <c r="B47" s="19" t="s">
        <v>1028</v>
      </c>
      <c r="C47" s="19" t="s">
        <v>756</v>
      </c>
      <c r="D47" s="23" t="s">
        <v>9940</v>
      </c>
      <c r="E47" s="19" t="s">
        <v>1026</v>
      </c>
      <c r="F47" s="19">
        <v>1</v>
      </c>
      <c r="G47" s="19">
        <v>60</v>
      </c>
      <c r="H47" s="19">
        <v>25</v>
      </c>
      <c r="I47" s="20">
        <v>0.65</v>
      </c>
      <c r="J47" s="19" t="s">
        <v>1084</v>
      </c>
      <c r="K47" s="19">
        <v>80</v>
      </c>
      <c r="L47" s="19">
        <v>175</v>
      </c>
      <c r="M47" s="19">
        <v>1</v>
      </c>
      <c r="N47" s="19" t="s">
        <v>1027</v>
      </c>
    </row>
    <row r="48" spans="1:14" ht="15" customHeight="1">
      <c r="A48" s="3" t="s">
        <v>1085</v>
      </c>
      <c r="B48" s="19" t="s">
        <v>1028</v>
      </c>
      <c r="C48" s="19" t="s">
        <v>756</v>
      </c>
      <c r="D48" s="23" t="s">
        <v>9940</v>
      </c>
      <c r="E48" s="19" t="s">
        <v>1026</v>
      </c>
      <c r="F48" s="19">
        <v>2</v>
      </c>
      <c r="G48" s="19">
        <v>45</v>
      </c>
      <c r="H48" s="19">
        <v>30</v>
      </c>
      <c r="I48" s="20">
        <v>0.67</v>
      </c>
      <c r="J48" s="19" t="s">
        <v>1086</v>
      </c>
      <c r="K48" s="19">
        <v>150</v>
      </c>
      <c r="L48" s="19">
        <v>175</v>
      </c>
      <c r="M48" s="19">
        <v>1</v>
      </c>
      <c r="N48" s="19" t="s">
        <v>1027</v>
      </c>
    </row>
    <row r="49" spans="1:14" ht="15" customHeight="1">
      <c r="A49" s="3" t="s">
        <v>1087</v>
      </c>
      <c r="B49" s="19" t="s">
        <v>1028</v>
      </c>
      <c r="C49" s="19" t="s">
        <v>756</v>
      </c>
      <c r="D49" s="23" t="s">
        <v>9940</v>
      </c>
      <c r="E49" s="19" t="s">
        <v>1026</v>
      </c>
      <c r="F49" s="19">
        <v>2</v>
      </c>
      <c r="G49" s="19">
        <v>60</v>
      </c>
      <c r="H49" s="19">
        <v>30</v>
      </c>
      <c r="I49" s="20">
        <v>0.81</v>
      </c>
      <c r="J49" s="19" t="s">
        <v>1088</v>
      </c>
      <c r="K49" s="19">
        <v>100</v>
      </c>
      <c r="L49" s="19">
        <v>175</v>
      </c>
      <c r="M49" s="19">
        <v>1</v>
      </c>
      <c r="N49" s="19" t="s">
        <v>1027</v>
      </c>
    </row>
    <row r="50" spans="1:14" ht="15" customHeight="1">
      <c r="A50" s="3" t="s">
        <v>1089</v>
      </c>
      <c r="B50" s="15" t="s">
        <v>1</v>
      </c>
      <c r="C50" s="19" t="s">
        <v>1090</v>
      </c>
      <c r="D50" s="23" t="s">
        <v>9940</v>
      </c>
      <c r="E50" s="19" t="s">
        <v>0</v>
      </c>
      <c r="F50" s="19">
        <v>10</v>
      </c>
      <c r="G50" s="19">
        <v>45</v>
      </c>
      <c r="H50" s="19">
        <v>220</v>
      </c>
      <c r="I50" s="20">
        <v>0.6</v>
      </c>
      <c r="J50" s="19"/>
      <c r="K50" s="19">
        <v>200</v>
      </c>
      <c r="L50" s="19">
        <v>175</v>
      </c>
      <c r="M50" s="15">
        <v>1</v>
      </c>
      <c r="N50" s="19" t="s">
        <v>3</v>
      </c>
    </row>
    <row r="51" spans="1:14" ht="15" customHeight="1">
      <c r="A51" s="3" t="s">
        <v>1091</v>
      </c>
      <c r="B51" s="15" t="s">
        <v>1</v>
      </c>
      <c r="C51" s="19" t="s">
        <v>1090</v>
      </c>
      <c r="D51" s="23" t="s">
        <v>9940</v>
      </c>
      <c r="E51" s="19" t="s">
        <v>0</v>
      </c>
      <c r="F51" s="19">
        <v>10</v>
      </c>
      <c r="G51" s="19">
        <v>60</v>
      </c>
      <c r="H51" s="19">
        <v>220</v>
      </c>
      <c r="I51" s="20">
        <v>0.64</v>
      </c>
      <c r="J51" s="19"/>
      <c r="K51" s="19">
        <v>250</v>
      </c>
      <c r="L51" s="19">
        <v>175</v>
      </c>
      <c r="M51" s="15">
        <v>1</v>
      </c>
      <c r="N51" s="19" t="s">
        <v>3</v>
      </c>
    </row>
    <row r="52" spans="1:14" ht="15" customHeight="1">
      <c r="A52" s="3" t="s">
        <v>375</v>
      </c>
      <c r="B52" s="15" t="s">
        <v>1</v>
      </c>
      <c r="C52" s="19" t="s">
        <v>1090</v>
      </c>
      <c r="D52" s="23" t="s">
        <v>9940</v>
      </c>
      <c r="E52" s="19" t="s">
        <v>0</v>
      </c>
      <c r="F52" s="19">
        <v>15</v>
      </c>
      <c r="G52" s="19">
        <v>45</v>
      </c>
      <c r="H52" s="19">
        <v>290</v>
      </c>
      <c r="I52" s="20">
        <v>0.6</v>
      </c>
      <c r="J52" s="19"/>
      <c r="K52" s="19">
        <v>350</v>
      </c>
      <c r="L52" s="19">
        <v>175</v>
      </c>
      <c r="M52" s="15">
        <v>1</v>
      </c>
      <c r="N52" s="19" t="s">
        <v>3</v>
      </c>
    </row>
    <row r="53" spans="1:14" ht="15" customHeight="1">
      <c r="A53" s="3" t="s">
        <v>1092</v>
      </c>
      <c r="B53" s="15" t="s">
        <v>1</v>
      </c>
      <c r="C53" s="19" t="s">
        <v>1090</v>
      </c>
      <c r="D53" s="23" t="s">
        <v>9940</v>
      </c>
      <c r="E53" s="19" t="s">
        <v>0</v>
      </c>
      <c r="F53" s="19">
        <v>15</v>
      </c>
      <c r="G53" s="19">
        <v>60</v>
      </c>
      <c r="H53" s="19">
        <v>290</v>
      </c>
      <c r="I53" s="20">
        <v>0.64</v>
      </c>
      <c r="J53" s="19"/>
      <c r="K53" s="19">
        <v>450</v>
      </c>
      <c r="L53" s="19">
        <v>175</v>
      </c>
      <c r="M53" s="15">
        <v>1</v>
      </c>
      <c r="N53" s="19" t="s">
        <v>3</v>
      </c>
    </row>
    <row r="54" spans="1:14" ht="15" customHeight="1">
      <c r="A54" s="3" t="s">
        <v>1093</v>
      </c>
      <c r="B54" s="15" t="s">
        <v>1</v>
      </c>
      <c r="C54" s="19" t="s">
        <v>1090</v>
      </c>
      <c r="D54" s="23" t="s">
        <v>9940</v>
      </c>
      <c r="E54" s="19" t="s">
        <v>0</v>
      </c>
      <c r="F54" s="19">
        <v>5</v>
      </c>
      <c r="G54" s="19">
        <v>45</v>
      </c>
      <c r="H54" s="19">
        <v>110</v>
      </c>
      <c r="I54" s="20">
        <v>0.6</v>
      </c>
      <c r="J54" s="19"/>
      <c r="K54" s="19">
        <v>150</v>
      </c>
      <c r="L54" s="19">
        <v>175</v>
      </c>
      <c r="M54" s="15">
        <v>1</v>
      </c>
      <c r="N54" s="19" t="s">
        <v>3</v>
      </c>
    </row>
    <row r="55" spans="1:14" ht="15" customHeight="1">
      <c r="A55" s="3" t="s">
        <v>1094</v>
      </c>
      <c r="B55" s="15" t="s">
        <v>1</v>
      </c>
      <c r="C55" s="19" t="s">
        <v>1090</v>
      </c>
      <c r="D55" s="23" t="s">
        <v>9940</v>
      </c>
      <c r="E55" s="19" t="s">
        <v>0</v>
      </c>
      <c r="F55" s="19">
        <v>5</v>
      </c>
      <c r="G55" s="19">
        <v>60</v>
      </c>
      <c r="H55" s="19">
        <v>110</v>
      </c>
      <c r="I55" s="20">
        <v>0.64</v>
      </c>
      <c r="J55" s="19"/>
      <c r="K55" s="19">
        <v>200</v>
      </c>
      <c r="L55" s="19">
        <v>175</v>
      </c>
      <c r="M55" s="15">
        <v>1</v>
      </c>
      <c r="N55" s="19" t="s">
        <v>3</v>
      </c>
    </row>
    <row r="56" spans="1:14" ht="15" customHeight="1">
      <c r="A56" s="3" t="s">
        <v>1095</v>
      </c>
      <c r="B56" s="15" t="s">
        <v>1028</v>
      </c>
      <c r="C56" s="19" t="s">
        <v>1090</v>
      </c>
      <c r="D56" s="23" t="s">
        <v>9940</v>
      </c>
      <c r="E56" s="19" t="s">
        <v>1026</v>
      </c>
      <c r="F56" s="19">
        <v>8</v>
      </c>
      <c r="G56" s="19">
        <v>45</v>
      </c>
      <c r="H56" s="19">
        <v>150</v>
      </c>
      <c r="I56" s="20">
        <v>0.6</v>
      </c>
      <c r="J56" s="19"/>
      <c r="K56" s="19">
        <v>200</v>
      </c>
      <c r="L56" s="19">
        <v>175</v>
      </c>
      <c r="M56" s="15">
        <v>1</v>
      </c>
      <c r="N56" s="19" t="s">
        <v>1027</v>
      </c>
    </row>
    <row r="57" spans="1:14" ht="15" customHeight="1">
      <c r="A57" s="3" t="s">
        <v>1096</v>
      </c>
      <c r="B57" s="15" t="s">
        <v>1028</v>
      </c>
      <c r="C57" s="19" t="s">
        <v>1090</v>
      </c>
      <c r="D57" s="23" t="s">
        <v>9940</v>
      </c>
      <c r="E57" s="19" t="s">
        <v>1026</v>
      </c>
      <c r="F57" s="19">
        <v>8</v>
      </c>
      <c r="G57" s="19">
        <v>60</v>
      </c>
      <c r="H57" s="19">
        <v>150</v>
      </c>
      <c r="I57" s="20">
        <v>0.64</v>
      </c>
      <c r="J57" s="19"/>
      <c r="K57" s="19">
        <v>600</v>
      </c>
      <c r="L57" s="19">
        <v>175</v>
      </c>
      <c r="M57" s="15">
        <v>1</v>
      </c>
      <c r="N57" s="19" t="s">
        <v>1027</v>
      </c>
    </row>
    <row r="58" spans="1:14" ht="15" customHeight="1">
      <c r="A58" s="3" t="s">
        <v>9257</v>
      </c>
      <c r="B58" s="15" t="s">
        <v>1</v>
      </c>
      <c r="C58" s="15" t="s">
        <v>1090</v>
      </c>
      <c r="D58" s="15" t="s">
        <v>9940</v>
      </c>
      <c r="E58" s="15" t="s">
        <v>0</v>
      </c>
      <c r="F58" s="15">
        <v>8</v>
      </c>
      <c r="G58" s="15">
        <v>100</v>
      </c>
      <c r="H58" s="15">
        <v>240</v>
      </c>
      <c r="I58" s="15">
        <v>0.75</v>
      </c>
      <c r="J58" s="15" t="s">
        <v>918</v>
      </c>
      <c r="K58" s="15">
        <v>50</v>
      </c>
      <c r="L58" s="15">
        <v>175</v>
      </c>
      <c r="M58" s="15">
        <v>1</v>
      </c>
      <c r="N58" s="15" t="s">
        <v>3</v>
      </c>
    </row>
    <row r="59" spans="1:14" ht="15" customHeight="1">
      <c r="A59" s="3" t="s">
        <v>9258</v>
      </c>
      <c r="B59" s="15" t="s">
        <v>1</v>
      </c>
      <c r="C59" s="15" t="s">
        <v>1090</v>
      </c>
      <c r="D59" s="15" t="s">
        <v>9940</v>
      </c>
      <c r="E59" s="15" t="s">
        <v>0</v>
      </c>
      <c r="F59" s="15">
        <v>8</v>
      </c>
      <c r="G59" s="15">
        <v>120</v>
      </c>
      <c r="H59" s="15">
        <v>240</v>
      </c>
      <c r="I59" s="15">
        <v>0.76</v>
      </c>
      <c r="J59" s="15" t="s">
        <v>9259</v>
      </c>
      <c r="K59" s="15">
        <v>50</v>
      </c>
      <c r="L59" s="15">
        <v>175</v>
      </c>
      <c r="M59" s="15">
        <v>1</v>
      </c>
      <c r="N59" s="15" t="s">
        <v>3</v>
      </c>
    </row>
    <row r="60" spans="1:14" ht="15" customHeight="1">
      <c r="A60" s="3" t="s">
        <v>9260</v>
      </c>
      <c r="B60" s="15" t="s">
        <v>1</v>
      </c>
      <c r="C60" s="15" t="s">
        <v>1090</v>
      </c>
      <c r="D60" s="15" t="s">
        <v>9940</v>
      </c>
      <c r="E60" s="15" t="s">
        <v>0</v>
      </c>
      <c r="F60" s="15">
        <v>10</v>
      </c>
      <c r="G60" s="15">
        <v>100</v>
      </c>
      <c r="H60" s="15">
        <v>320</v>
      </c>
      <c r="I60" s="15">
        <v>0.75</v>
      </c>
      <c r="J60" s="15" t="s">
        <v>918</v>
      </c>
      <c r="K60" s="15">
        <v>50</v>
      </c>
      <c r="L60" s="15">
        <v>175</v>
      </c>
      <c r="M60" s="15">
        <v>1</v>
      </c>
      <c r="N60" s="15" t="s">
        <v>3</v>
      </c>
    </row>
    <row r="61" spans="1:14" ht="15" customHeight="1">
      <c r="A61" s="3" t="s">
        <v>9261</v>
      </c>
      <c r="B61" s="15" t="s">
        <v>1</v>
      </c>
      <c r="C61" s="15" t="s">
        <v>1090</v>
      </c>
      <c r="D61" s="15" t="s">
        <v>9940</v>
      </c>
      <c r="E61" s="15" t="s">
        <v>0</v>
      </c>
      <c r="F61" s="15">
        <v>10</v>
      </c>
      <c r="G61" s="15">
        <v>120</v>
      </c>
      <c r="H61" s="15">
        <v>320</v>
      </c>
      <c r="I61" s="15">
        <v>0.76</v>
      </c>
      <c r="J61" s="15" t="s">
        <v>9259</v>
      </c>
      <c r="K61" s="15">
        <v>50</v>
      </c>
      <c r="L61" s="15">
        <v>175</v>
      </c>
      <c r="M61" s="15">
        <v>1</v>
      </c>
      <c r="N61" s="15" t="s">
        <v>3</v>
      </c>
    </row>
    <row r="62" spans="1:14" ht="15" customHeight="1">
      <c r="A62" s="3" t="s">
        <v>9262</v>
      </c>
      <c r="B62" s="15" t="s">
        <v>1</v>
      </c>
      <c r="C62" s="15" t="s">
        <v>1090</v>
      </c>
      <c r="D62" s="15" t="s">
        <v>9940</v>
      </c>
      <c r="E62" s="15" t="s">
        <v>0</v>
      </c>
      <c r="F62" s="15">
        <v>12</v>
      </c>
      <c r="G62" s="15">
        <v>100</v>
      </c>
      <c r="H62" s="15">
        <v>360</v>
      </c>
      <c r="I62" s="15">
        <v>0.75</v>
      </c>
      <c r="J62" s="15" t="s">
        <v>918</v>
      </c>
      <c r="K62" s="15">
        <v>50</v>
      </c>
      <c r="L62" s="15">
        <v>175</v>
      </c>
      <c r="M62" s="15">
        <v>1</v>
      </c>
      <c r="N62" s="15" t="s">
        <v>3</v>
      </c>
    </row>
    <row r="63" spans="1:14" ht="15" customHeight="1">
      <c r="A63" s="3" t="s">
        <v>9263</v>
      </c>
      <c r="B63" s="15" t="s">
        <v>1</v>
      </c>
      <c r="C63" s="15" t="s">
        <v>1090</v>
      </c>
      <c r="D63" s="15" t="s">
        <v>9940</v>
      </c>
      <c r="E63" s="15" t="s">
        <v>0</v>
      </c>
      <c r="F63" s="15">
        <v>12</v>
      </c>
      <c r="G63" s="15">
        <v>120</v>
      </c>
      <c r="H63" s="15">
        <v>360</v>
      </c>
      <c r="I63" s="15">
        <v>0.76</v>
      </c>
      <c r="J63" s="15" t="s">
        <v>9259</v>
      </c>
      <c r="K63" s="15">
        <v>50</v>
      </c>
      <c r="L63" s="15">
        <v>175</v>
      </c>
      <c r="M63" s="15">
        <v>1</v>
      </c>
      <c r="N63" s="15" t="s">
        <v>3</v>
      </c>
    </row>
    <row r="64" spans="1:14" ht="15" customHeight="1">
      <c r="A64" s="3" t="s">
        <v>9264</v>
      </c>
      <c r="B64" s="15" t="s">
        <v>1</v>
      </c>
      <c r="C64" s="15" t="s">
        <v>1090</v>
      </c>
      <c r="D64" s="15" t="s">
        <v>9940</v>
      </c>
      <c r="E64" s="15" t="s">
        <v>0</v>
      </c>
      <c r="F64" s="15">
        <v>15</v>
      </c>
      <c r="G64" s="15">
        <v>100</v>
      </c>
      <c r="H64" s="15">
        <v>400</v>
      </c>
      <c r="I64" s="15">
        <v>0.75</v>
      </c>
      <c r="J64" s="15" t="s">
        <v>918</v>
      </c>
      <c r="K64" s="15">
        <v>50</v>
      </c>
      <c r="L64" s="15">
        <v>175</v>
      </c>
      <c r="M64" s="15">
        <v>1</v>
      </c>
      <c r="N64" s="15" t="s">
        <v>3</v>
      </c>
    </row>
    <row r="65" spans="1:14" ht="15" customHeight="1">
      <c r="A65" s="3" t="s">
        <v>9265</v>
      </c>
      <c r="B65" s="15" t="s">
        <v>1</v>
      </c>
      <c r="C65" s="15" t="s">
        <v>1090</v>
      </c>
      <c r="D65" s="15" t="s">
        <v>9940</v>
      </c>
      <c r="E65" s="15" t="s">
        <v>0</v>
      </c>
      <c r="F65" s="15">
        <v>15</v>
      </c>
      <c r="G65" s="15">
        <v>120</v>
      </c>
      <c r="H65" s="15">
        <v>400</v>
      </c>
      <c r="I65" s="15">
        <v>0.76</v>
      </c>
      <c r="J65" s="15" t="s">
        <v>9259</v>
      </c>
      <c r="K65" s="15">
        <v>50</v>
      </c>
      <c r="L65" s="15">
        <v>175</v>
      </c>
      <c r="M65" s="15">
        <v>1</v>
      </c>
      <c r="N65" s="15" t="s">
        <v>3</v>
      </c>
    </row>
    <row r="66" spans="1:14" ht="15" customHeight="1">
      <c r="A66" s="3" t="s">
        <v>9266</v>
      </c>
      <c r="B66" s="15" t="s">
        <v>1028</v>
      </c>
      <c r="C66" s="15" t="s">
        <v>1090</v>
      </c>
      <c r="D66" s="15" t="s">
        <v>9940</v>
      </c>
      <c r="E66" s="15" t="s">
        <v>0</v>
      </c>
      <c r="F66" s="15">
        <v>5</v>
      </c>
      <c r="G66" s="15">
        <v>100</v>
      </c>
      <c r="H66" s="15">
        <v>145</v>
      </c>
      <c r="I66" s="15">
        <v>0.7</v>
      </c>
      <c r="J66" s="15" t="s">
        <v>396</v>
      </c>
      <c r="K66" s="15">
        <v>15</v>
      </c>
      <c r="L66" s="15">
        <v>150</v>
      </c>
      <c r="M66" s="15">
        <v>1</v>
      </c>
      <c r="N66" s="15" t="s">
        <v>910</v>
      </c>
    </row>
    <row r="67" spans="1:14" ht="15" customHeight="1">
      <c r="A67" s="3" t="s">
        <v>9297</v>
      </c>
      <c r="B67" s="15" t="s">
        <v>1028</v>
      </c>
      <c r="C67" s="15" t="s">
        <v>1090</v>
      </c>
      <c r="D67" s="15" t="s">
        <v>9940</v>
      </c>
      <c r="E67" s="15" t="s">
        <v>0</v>
      </c>
      <c r="F67" s="15">
        <v>10</v>
      </c>
      <c r="G67" s="15">
        <v>100</v>
      </c>
      <c r="H67" s="15">
        <v>320</v>
      </c>
      <c r="I67" s="15">
        <v>0.72</v>
      </c>
      <c r="J67" s="15" t="s">
        <v>9267</v>
      </c>
      <c r="K67" s="15">
        <v>15</v>
      </c>
      <c r="L67" s="15">
        <v>150</v>
      </c>
      <c r="M67" s="15">
        <v>1</v>
      </c>
      <c r="N67" s="15" t="s">
        <v>910</v>
      </c>
    </row>
    <row r="68" spans="1:14" ht="15" customHeight="1">
      <c r="A68" s="3" t="s">
        <v>9268</v>
      </c>
      <c r="B68" s="15" t="s">
        <v>1028</v>
      </c>
      <c r="C68" s="15" t="s">
        <v>1090</v>
      </c>
      <c r="D68" s="15" t="s">
        <v>9940</v>
      </c>
      <c r="E68" s="15" t="s">
        <v>0</v>
      </c>
      <c r="F68" s="15">
        <v>12</v>
      </c>
      <c r="G68" s="15">
        <v>120</v>
      </c>
      <c r="H68" s="15">
        <v>360</v>
      </c>
      <c r="I68" s="15">
        <v>0.81</v>
      </c>
      <c r="J68" s="15" t="s">
        <v>9269</v>
      </c>
      <c r="K68" s="15">
        <v>15</v>
      </c>
      <c r="L68" s="15">
        <v>150</v>
      </c>
      <c r="M68" s="15">
        <v>1</v>
      </c>
      <c r="N68" s="15" t="s">
        <v>910</v>
      </c>
    </row>
    <row r="69" spans="1:14" ht="15" customHeight="1">
      <c r="A69" s="3" t="s">
        <v>9270</v>
      </c>
      <c r="B69" s="15" t="s">
        <v>1028</v>
      </c>
      <c r="C69" s="15" t="s">
        <v>1090</v>
      </c>
      <c r="D69" s="15" t="s">
        <v>9940</v>
      </c>
      <c r="E69" s="15" t="s">
        <v>0</v>
      </c>
      <c r="F69" s="15">
        <v>15</v>
      </c>
      <c r="G69" s="15">
        <v>100</v>
      </c>
      <c r="H69" s="15">
        <v>360</v>
      </c>
      <c r="I69" s="15">
        <v>0.81</v>
      </c>
      <c r="J69" s="15" t="s">
        <v>9269</v>
      </c>
      <c r="K69" s="15">
        <v>15</v>
      </c>
      <c r="L69" s="15">
        <v>150</v>
      </c>
      <c r="M69" s="15">
        <v>1</v>
      </c>
      <c r="N69" s="15" t="s">
        <v>910</v>
      </c>
    </row>
    <row r="70" spans="1:14" ht="15" customHeight="1">
      <c r="A70" s="3" t="s">
        <v>9763</v>
      </c>
      <c r="B70" s="15" t="s">
        <v>1028</v>
      </c>
      <c r="C70" s="15" t="s">
        <v>1090</v>
      </c>
      <c r="D70" s="15" t="s">
        <v>9940</v>
      </c>
      <c r="E70" s="15" t="s">
        <v>9373</v>
      </c>
      <c r="F70" s="15">
        <v>10</v>
      </c>
      <c r="G70" s="15">
        <v>150</v>
      </c>
      <c r="H70" s="15">
        <v>200</v>
      </c>
      <c r="I70" s="15">
        <v>0.8</v>
      </c>
      <c r="J70" s="15" t="s">
        <v>9773</v>
      </c>
      <c r="K70" s="15">
        <v>10</v>
      </c>
      <c r="L70" s="15">
        <v>150</v>
      </c>
      <c r="M70" s="15">
        <v>1</v>
      </c>
      <c r="N70" s="15" t="s">
        <v>9407</v>
      </c>
    </row>
    <row r="71" spans="1:14" ht="15" customHeight="1">
      <c r="A71" s="3" t="s">
        <v>9764</v>
      </c>
      <c r="B71" s="15" t="s">
        <v>1028</v>
      </c>
      <c r="C71" s="15" t="s">
        <v>1090</v>
      </c>
      <c r="D71" s="15" t="s">
        <v>9940</v>
      </c>
      <c r="E71" s="15" t="s">
        <v>9373</v>
      </c>
      <c r="F71" s="15">
        <v>10</v>
      </c>
      <c r="G71" s="15">
        <v>200</v>
      </c>
      <c r="H71" s="15">
        <v>200</v>
      </c>
      <c r="I71" s="15">
        <v>0.85</v>
      </c>
      <c r="J71" s="15" t="s">
        <v>9192</v>
      </c>
      <c r="K71" s="15">
        <v>10</v>
      </c>
      <c r="L71" s="15">
        <v>150</v>
      </c>
      <c r="M71" s="15">
        <v>1</v>
      </c>
      <c r="N71" s="15" t="s">
        <v>9407</v>
      </c>
    </row>
    <row r="72" spans="1:14" ht="15" customHeight="1">
      <c r="A72" s="3" t="s">
        <v>9765</v>
      </c>
      <c r="B72" s="15" t="s">
        <v>1028</v>
      </c>
      <c r="C72" s="15" t="s">
        <v>1090</v>
      </c>
      <c r="D72" s="15" t="s">
        <v>9940</v>
      </c>
      <c r="E72" s="15" t="s">
        <v>9373</v>
      </c>
      <c r="F72" s="15">
        <v>12</v>
      </c>
      <c r="G72" s="15">
        <v>150</v>
      </c>
      <c r="H72" s="15">
        <v>285</v>
      </c>
      <c r="I72" s="15">
        <v>0.78</v>
      </c>
      <c r="J72" s="15" t="s">
        <v>9376</v>
      </c>
      <c r="K72" s="15">
        <v>20</v>
      </c>
      <c r="L72" s="15">
        <v>150</v>
      </c>
      <c r="M72" s="15">
        <v>1</v>
      </c>
      <c r="N72" s="15" t="s">
        <v>9407</v>
      </c>
    </row>
    <row r="73" spans="1:14" ht="15" customHeight="1">
      <c r="A73" s="3" t="s">
        <v>9766</v>
      </c>
      <c r="B73" s="15" t="s">
        <v>1028</v>
      </c>
      <c r="C73" s="15" t="s">
        <v>1090</v>
      </c>
      <c r="D73" s="15" t="s">
        <v>9940</v>
      </c>
      <c r="E73" s="15" t="s">
        <v>9373</v>
      </c>
      <c r="F73" s="15">
        <v>12</v>
      </c>
      <c r="G73" s="15">
        <v>200</v>
      </c>
      <c r="H73" s="15">
        <v>285</v>
      </c>
      <c r="I73" s="15">
        <v>0.83</v>
      </c>
      <c r="J73" s="15" t="s">
        <v>9374</v>
      </c>
      <c r="K73" s="15">
        <v>20</v>
      </c>
      <c r="L73" s="15">
        <v>150</v>
      </c>
      <c r="M73" s="15">
        <v>1</v>
      </c>
      <c r="N73" s="15" t="s">
        <v>9407</v>
      </c>
    </row>
    <row r="74" spans="1:14" ht="15" customHeight="1">
      <c r="A74" s="3" t="s">
        <v>9767</v>
      </c>
      <c r="B74" s="15" t="s">
        <v>1028</v>
      </c>
      <c r="C74" s="15" t="s">
        <v>1090</v>
      </c>
      <c r="D74" s="15" t="s">
        <v>9940</v>
      </c>
      <c r="E74" s="15" t="s">
        <v>9373</v>
      </c>
      <c r="F74" s="15">
        <v>15</v>
      </c>
      <c r="G74" s="15">
        <v>150</v>
      </c>
      <c r="H74" s="15">
        <v>400</v>
      </c>
      <c r="I74" s="15">
        <v>0.76</v>
      </c>
      <c r="J74" s="15" t="s">
        <v>9774</v>
      </c>
      <c r="K74" s="15">
        <v>30</v>
      </c>
      <c r="L74" s="15">
        <v>150</v>
      </c>
      <c r="M74" s="15">
        <v>1</v>
      </c>
      <c r="N74" s="15" t="s">
        <v>9407</v>
      </c>
    </row>
    <row r="75" spans="1:14" ht="15" customHeight="1">
      <c r="A75" s="3" t="s">
        <v>9768</v>
      </c>
      <c r="B75" s="15" t="s">
        <v>1028</v>
      </c>
      <c r="C75" s="15" t="s">
        <v>1090</v>
      </c>
      <c r="D75" s="15" t="s">
        <v>9940</v>
      </c>
      <c r="E75" s="15" t="s">
        <v>9373</v>
      </c>
      <c r="F75" s="15">
        <v>15</v>
      </c>
      <c r="G75" s="15">
        <v>200</v>
      </c>
      <c r="H75" s="15">
        <v>400</v>
      </c>
      <c r="I75" s="15">
        <v>0.8</v>
      </c>
      <c r="J75" s="15" t="s">
        <v>9773</v>
      </c>
      <c r="K75" s="15">
        <v>30</v>
      </c>
      <c r="L75" s="15">
        <v>150</v>
      </c>
      <c r="M75" s="15">
        <v>1</v>
      </c>
      <c r="N75" s="15" t="s">
        <v>3</v>
      </c>
    </row>
    <row r="76" spans="1:14" ht="15" customHeight="1">
      <c r="A76" s="3" t="s">
        <v>9769</v>
      </c>
      <c r="B76" s="15" t="s">
        <v>1028</v>
      </c>
      <c r="C76" s="15" t="s">
        <v>1090</v>
      </c>
      <c r="D76" s="15" t="s">
        <v>9940</v>
      </c>
      <c r="E76" s="15" t="s">
        <v>9373</v>
      </c>
      <c r="F76" s="15">
        <v>3</v>
      </c>
      <c r="G76" s="15">
        <v>150</v>
      </c>
      <c r="H76" s="15">
        <v>80</v>
      </c>
      <c r="I76" s="15">
        <v>0.78</v>
      </c>
      <c r="J76" s="15" t="s">
        <v>9376</v>
      </c>
      <c r="K76" s="15">
        <v>10</v>
      </c>
      <c r="L76" s="15">
        <v>150</v>
      </c>
      <c r="M76" s="15">
        <v>1</v>
      </c>
      <c r="N76" s="15" t="s">
        <v>9407</v>
      </c>
    </row>
    <row r="77" spans="1:14" ht="15" customHeight="1">
      <c r="A77" s="3" t="s">
        <v>9770</v>
      </c>
      <c r="B77" s="15" t="s">
        <v>1028</v>
      </c>
      <c r="C77" s="15" t="s">
        <v>1090</v>
      </c>
      <c r="D77" s="15" t="s">
        <v>9940</v>
      </c>
      <c r="E77" s="15" t="s">
        <v>9373</v>
      </c>
      <c r="F77" s="15">
        <v>5</v>
      </c>
      <c r="G77" s="15">
        <v>150</v>
      </c>
      <c r="H77" s="15">
        <v>125</v>
      </c>
      <c r="I77" s="15">
        <v>0.78</v>
      </c>
      <c r="J77" s="15" t="s">
        <v>9376</v>
      </c>
      <c r="K77" s="15">
        <v>10</v>
      </c>
      <c r="L77" s="15">
        <v>150</v>
      </c>
      <c r="M77" s="15">
        <v>1</v>
      </c>
      <c r="N77" s="15" t="s">
        <v>9407</v>
      </c>
    </row>
    <row r="78" spans="1:14" ht="15" customHeight="1">
      <c r="A78" s="3" t="s">
        <v>9771</v>
      </c>
      <c r="B78" s="15" t="s">
        <v>1028</v>
      </c>
      <c r="C78" s="15" t="s">
        <v>1090</v>
      </c>
      <c r="D78" s="15" t="s">
        <v>9940</v>
      </c>
      <c r="E78" s="15" t="s">
        <v>9373</v>
      </c>
      <c r="F78" s="15">
        <v>8</v>
      </c>
      <c r="G78" s="15">
        <v>150</v>
      </c>
      <c r="H78" s="15">
        <v>200</v>
      </c>
      <c r="I78" s="15">
        <v>0.78</v>
      </c>
      <c r="J78" s="15" t="s">
        <v>9376</v>
      </c>
      <c r="K78" s="15">
        <v>10</v>
      </c>
      <c r="L78" s="15">
        <v>150</v>
      </c>
      <c r="M78" s="15">
        <v>1</v>
      </c>
      <c r="N78" s="15" t="s">
        <v>9407</v>
      </c>
    </row>
    <row r="79" spans="1:14" ht="15" customHeight="1">
      <c r="A79" s="3" t="s">
        <v>9772</v>
      </c>
      <c r="B79" s="15" t="s">
        <v>1028</v>
      </c>
      <c r="C79" s="15" t="s">
        <v>1090</v>
      </c>
      <c r="D79" s="15" t="s">
        <v>9940</v>
      </c>
      <c r="E79" s="15" t="s">
        <v>9373</v>
      </c>
      <c r="F79" s="15">
        <v>8</v>
      </c>
      <c r="G79" s="15">
        <v>200</v>
      </c>
      <c r="H79" s="15">
        <v>200</v>
      </c>
      <c r="I79" s="15">
        <v>0.82</v>
      </c>
      <c r="J79" s="15" t="s">
        <v>9375</v>
      </c>
      <c r="K79" s="15">
        <v>10</v>
      </c>
      <c r="L79" s="15">
        <v>150</v>
      </c>
      <c r="M79" s="15">
        <v>1</v>
      </c>
      <c r="N79" s="15" t="s">
        <v>9407</v>
      </c>
    </row>
    <row r="80" spans="1:14" ht="15" customHeight="1">
      <c r="A80" s="3" t="s">
        <v>9830</v>
      </c>
      <c r="B80" s="15" t="s">
        <v>1028</v>
      </c>
      <c r="C80" s="15" t="s">
        <v>1090</v>
      </c>
      <c r="D80" s="15" t="s">
        <v>9940</v>
      </c>
      <c r="E80" s="15" t="s">
        <v>9373</v>
      </c>
      <c r="F80" s="15">
        <v>8</v>
      </c>
      <c r="G80" s="15">
        <v>100</v>
      </c>
      <c r="H80" s="15">
        <v>145</v>
      </c>
      <c r="I80" s="15">
        <v>0.78</v>
      </c>
      <c r="J80" s="15" t="s">
        <v>9376</v>
      </c>
      <c r="K80" s="15">
        <v>20</v>
      </c>
      <c r="L80" s="15">
        <v>175</v>
      </c>
      <c r="M80" s="15">
        <v>1</v>
      </c>
      <c r="N80" s="15" t="s">
        <v>9407</v>
      </c>
    </row>
    <row r="81" spans="1:14" ht="15" customHeight="1">
      <c r="A81" s="3" t="s">
        <v>10023</v>
      </c>
      <c r="B81" s="15" t="s">
        <v>1028</v>
      </c>
      <c r="C81" s="15" t="s">
        <v>756</v>
      </c>
      <c r="D81" s="15" t="s">
        <v>9940</v>
      </c>
      <c r="E81" s="15" t="s">
        <v>9373</v>
      </c>
      <c r="F81" s="15">
        <v>1</v>
      </c>
      <c r="G81" s="15">
        <v>100</v>
      </c>
      <c r="H81" s="15">
        <v>40</v>
      </c>
      <c r="I81" s="15">
        <v>0.74</v>
      </c>
      <c r="J81" s="15" t="s">
        <v>10198</v>
      </c>
      <c r="K81" s="15">
        <v>2</v>
      </c>
      <c r="L81" s="15">
        <v>175</v>
      </c>
      <c r="M81" s="15">
        <v>1</v>
      </c>
      <c r="N81" s="15" t="s">
        <v>9407</v>
      </c>
    </row>
    <row r="82" spans="1:14" ht="15" customHeight="1">
      <c r="A82" s="3" t="s">
        <v>10024</v>
      </c>
      <c r="B82" s="15" t="s">
        <v>1028</v>
      </c>
      <c r="C82" s="15" t="s">
        <v>756</v>
      </c>
      <c r="D82" s="15" t="s">
        <v>9828</v>
      </c>
      <c r="E82" s="15" t="s">
        <v>9373</v>
      </c>
      <c r="F82" s="15">
        <v>1</v>
      </c>
      <c r="G82" s="15">
        <v>120</v>
      </c>
      <c r="H82" s="15">
        <v>40</v>
      </c>
      <c r="I82" s="15">
        <v>0.79</v>
      </c>
      <c r="J82" s="15" t="s">
        <v>1097</v>
      </c>
      <c r="K82" s="15">
        <v>2</v>
      </c>
      <c r="L82" s="15">
        <v>175</v>
      </c>
      <c r="M82" s="15">
        <v>1</v>
      </c>
      <c r="N82" s="15" t="s">
        <v>9407</v>
      </c>
    </row>
    <row r="83" spans="1:14" ht="15" customHeight="1">
      <c r="A83" s="3" t="s">
        <v>10025</v>
      </c>
      <c r="B83" s="15" t="s">
        <v>1028</v>
      </c>
      <c r="C83" s="15" t="s">
        <v>756</v>
      </c>
      <c r="D83" s="15" t="s">
        <v>9940</v>
      </c>
      <c r="E83" s="15" t="s">
        <v>9373</v>
      </c>
      <c r="F83" s="15">
        <v>2</v>
      </c>
      <c r="G83" s="15">
        <v>100</v>
      </c>
      <c r="H83" s="15">
        <v>40</v>
      </c>
      <c r="I83" s="15">
        <v>0.83</v>
      </c>
      <c r="J83" s="15" t="s">
        <v>9374</v>
      </c>
      <c r="K83" s="15">
        <v>2</v>
      </c>
      <c r="L83" s="15">
        <v>175</v>
      </c>
      <c r="M83" s="15">
        <v>1</v>
      </c>
      <c r="N83" s="15" t="s">
        <v>9407</v>
      </c>
    </row>
    <row r="84" spans="1:14" ht="15" customHeight="1">
      <c r="A84" s="3" t="s">
        <v>10026</v>
      </c>
      <c r="B84" s="15" t="s">
        <v>1028</v>
      </c>
      <c r="C84" s="15" t="s">
        <v>756</v>
      </c>
      <c r="D84" s="15" t="s">
        <v>9940</v>
      </c>
      <c r="E84" s="15" t="s">
        <v>9373</v>
      </c>
      <c r="F84" s="15">
        <v>2</v>
      </c>
      <c r="G84" s="15">
        <v>120</v>
      </c>
      <c r="H84" s="15">
        <v>40</v>
      </c>
      <c r="I84" s="15">
        <v>0.87</v>
      </c>
      <c r="J84" s="15" t="s">
        <v>10199</v>
      </c>
      <c r="K84" s="15">
        <v>2</v>
      </c>
      <c r="L84" s="15">
        <v>175</v>
      </c>
      <c r="M84" s="15">
        <v>1</v>
      </c>
      <c r="N84" s="15" t="s">
        <v>9407</v>
      </c>
    </row>
    <row r="85" spans="1:14" ht="15" customHeight="1">
      <c r="A85" s="3" t="s">
        <v>10099</v>
      </c>
      <c r="B85" s="15" t="s">
        <v>1028</v>
      </c>
      <c r="C85" s="15" t="s">
        <v>727</v>
      </c>
      <c r="D85" s="15" t="s">
        <v>9940</v>
      </c>
      <c r="E85" s="15" t="s">
        <v>9373</v>
      </c>
      <c r="F85" s="15">
        <v>3</v>
      </c>
      <c r="G85" s="15">
        <v>100</v>
      </c>
      <c r="H85" s="15">
        <v>95</v>
      </c>
      <c r="I85" s="15">
        <v>0.75</v>
      </c>
      <c r="J85" s="15" t="s">
        <v>9195</v>
      </c>
      <c r="K85" s="15">
        <v>5</v>
      </c>
      <c r="L85" s="15">
        <v>175</v>
      </c>
      <c r="M85" s="15">
        <v>1</v>
      </c>
      <c r="N85" s="15" t="s">
        <v>1027</v>
      </c>
    </row>
    <row r="86" spans="1:14" ht="15" customHeight="1">
      <c r="A86" s="3" t="s">
        <v>10100</v>
      </c>
      <c r="B86" s="15" t="s">
        <v>1028</v>
      </c>
      <c r="C86" s="15" t="s">
        <v>727</v>
      </c>
      <c r="D86" s="15" t="s">
        <v>9940</v>
      </c>
      <c r="E86" s="15" t="s">
        <v>9373</v>
      </c>
      <c r="F86" s="15">
        <v>3</v>
      </c>
      <c r="G86" s="15">
        <v>120</v>
      </c>
      <c r="H86" s="15">
        <v>95</v>
      </c>
      <c r="I86" s="15">
        <v>0.82</v>
      </c>
      <c r="J86" s="15" t="s">
        <v>9375</v>
      </c>
      <c r="K86" s="15">
        <v>5</v>
      </c>
      <c r="L86" s="15">
        <v>175</v>
      </c>
      <c r="M86" s="15">
        <v>1</v>
      </c>
      <c r="N86" s="15" t="s">
        <v>1027</v>
      </c>
    </row>
    <row r="87" spans="1:14" ht="15" customHeight="1">
      <c r="A87" s="3" t="s">
        <v>10101</v>
      </c>
      <c r="B87" s="15" t="s">
        <v>1028</v>
      </c>
      <c r="C87" s="15" t="s">
        <v>727</v>
      </c>
      <c r="D87" s="15" t="s">
        <v>9940</v>
      </c>
      <c r="E87" s="15" t="s">
        <v>9373</v>
      </c>
      <c r="F87" s="15">
        <v>3</v>
      </c>
      <c r="G87" s="15">
        <v>120</v>
      </c>
      <c r="H87" s="15">
        <v>120</v>
      </c>
      <c r="I87" s="15">
        <v>0.57999999999999996</v>
      </c>
      <c r="J87" s="15" t="s">
        <v>10127</v>
      </c>
      <c r="K87" s="15">
        <v>100</v>
      </c>
      <c r="L87" s="15">
        <v>175</v>
      </c>
      <c r="M87" s="15">
        <v>1</v>
      </c>
      <c r="N87" s="15" t="s">
        <v>1027</v>
      </c>
    </row>
    <row r="88" spans="1:14" ht="15" customHeight="1">
      <c r="A88" s="3" t="s">
        <v>10102</v>
      </c>
      <c r="B88" s="15" t="s">
        <v>1028</v>
      </c>
      <c r="C88" s="17" t="s">
        <v>727</v>
      </c>
      <c r="D88" s="15" t="s">
        <v>9940</v>
      </c>
      <c r="E88" s="15" t="s">
        <v>9373</v>
      </c>
      <c r="F88" s="15">
        <v>3</v>
      </c>
      <c r="G88" s="15">
        <v>60</v>
      </c>
      <c r="H88" s="15">
        <v>120</v>
      </c>
      <c r="I88" s="15">
        <v>0.62</v>
      </c>
      <c r="J88" s="15" t="s">
        <v>10128</v>
      </c>
      <c r="K88" s="15">
        <v>30</v>
      </c>
      <c r="L88" s="15">
        <v>175</v>
      </c>
      <c r="M88" s="15">
        <v>1</v>
      </c>
      <c r="N88" s="15" t="s">
        <v>1027</v>
      </c>
    </row>
    <row r="89" spans="1:14" ht="15" customHeight="1">
      <c r="A89" s="3" t="s">
        <v>10103</v>
      </c>
      <c r="B89" s="15" t="s">
        <v>1028</v>
      </c>
      <c r="C89" s="15" t="s">
        <v>727</v>
      </c>
      <c r="D89" s="15" t="s">
        <v>9940</v>
      </c>
      <c r="E89" s="15" t="s">
        <v>9373</v>
      </c>
      <c r="F89" s="15">
        <v>5</v>
      </c>
      <c r="G89" s="15">
        <v>100</v>
      </c>
      <c r="H89" s="15">
        <v>125</v>
      </c>
      <c r="I89" s="15">
        <v>0.76</v>
      </c>
      <c r="J89" s="15" t="s">
        <v>9774</v>
      </c>
      <c r="K89" s="15">
        <v>10</v>
      </c>
      <c r="L89" s="15">
        <v>175</v>
      </c>
      <c r="M89" s="15">
        <v>1</v>
      </c>
      <c r="N89" s="15" t="s">
        <v>1027</v>
      </c>
    </row>
    <row r="90" spans="1:14" ht="15" customHeight="1">
      <c r="A90" s="3" t="s">
        <v>10104</v>
      </c>
      <c r="B90" s="15" t="s">
        <v>1028</v>
      </c>
      <c r="C90" s="15" t="s">
        <v>727</v>
      </c>
      <c r="D90" s="15" t="s">
        <v>9940</v>
      </c>
      <c r="E90" s="15" t="s">
        <v>9373</v>
      </c>
      <c r="F90" s="15">
        <v>5</v>
      </c>
      <c r="G90" s="15">
        <v>120</v>
      </c>
      <c r="H90" s="15">
        <v>125</v>
      </c>
      <c r="I90" s="15">
        <v>0.81</v>
      </c>
      <c r="J90" s="15" t="s">
        <v>1088</v>
      </c>
      <c r="K90" s="15">
        <v>10</v>
      </c>
      <c r="L90" s="15">
        <v>175</v>
      </c>
      <c r="M90" s="15">
        <v>1</v>
      </c>
      <c r="N90" s="15" t="s">
        <v>1027</v>
      </c>
    </row>
    <row r="91" spans="1:14" ht="15" customHeight="1">
      <c r="A91" s="3" t="s">
        <v>10105</v>
      </c>
      <c r="B91" s="15" t="s">
        <v>1028</v>
      </c>
      <c r="C91" s="15" t="s">
        <v>727</v>
      </c>
      <c r="D91" s="15" t="s">
        <v>9940</v>
      </c>
      <c r="E91" s="15" t="s">
        <v>9373</v>
      </c>
      <c r="F91" s="15">
        <v>5</v>
      </c>
      <c r="G91" s="15">
        <v>45</v>
      </c>
      <c r="H91" s="15">
        <v>150</v>
      </c>
      <c r="I91" s="15">
        <v>0.61</v>
      </c>
      <c r="J91" s="15" t="s">
        <v>10129</v>
      </c>
      <c r="K91" s="15">
        <v>30</v>
      </c>
      <c r="L91" s="15">
        <v>175</v>
      </c>
      <c r="M91" s="15">
        <v>1</v>
      </c>
      <c r="N91" s="15" t="s">
        <v>1027</v>
      </c>
    </row>
    <row r="92" spans="1:14" ht="15" customHeight="1">
      <c r="A92" s="3" t="s">
        <v>10106</v>
      </c>
      <c r="B92" s="15" t="s">
        <v>1028</v>
      </c>
      <c r="C92" s="15" t="s">
        <v>727</v>
      </c>
      <c r="D92" s="15" t="s">
        <v>9940</v>
      </c>
      <c r="E92" s="15" t="s">
        <v>9373</v>
      </c>
      <c r="F92" s="15">
        <v>5</v>
      </c>
      <c r="G92" s="15">
        <v>60</v>
      </c>
      <c r="H92" s="15">
        <v>150</v>
      </c>
      <c r="I92" s="15">
        <v>0.66</v>
      </c>
      <c r="J92" s="15" t="s">
        <v>10130</v>
      </c>
      <c r="K92" s="15">
        <v>30</v>
      </c>
      <c r="L92" s="15">
        <v>175</v>
      </c>
      <c r="M92" s="15">
        <v>1</v>
      </c>
      <c r="N92" s="15" t="s">
        <v>1027</v>
      </c>
    </row>
    <row r="93" spans="1:14" ht="15" customHeight="1">
      <c r="A93" s="3" t="s">
        <v>10107</v>
      </c>
      <c r="B93" s="15" t="s">
        <v>1028</v>
      </c>
      <c r="C93" s="15" t="s">
        <v>1018</v>
      </c>
      <c r="D93" s="15" t="s">
        <v>9940</v>
      </c>
      <c r="E93" s="15" t="s">
        <v>9373</v>
      </c>
      <c r="F93" s="15">
        <v>3</v>
      </c>
      <c r="G93" s="15">
        <v>100</v>
      </c>
      <c r="H93" s="15">
        <v>95</v>
      </c>
      <c r="I93" s="15">
        <v>0.75</v>
      </c>
      <c r="J93" s="15" t="s">
        <v>9195</v>
      </c>
      <c r="K93" s="15">
        <v>5</v>
      </c>
      <c r="L93" s="15">
        <v>175</v>
      </c>
      <c r="M93" s="15">
        <v>1</v>
      </c>
      <c r="N93" s="15" t="s">
        <v>1027</v>
      </c>
    </row>
    <row r="94" spans="1:14" ht="15" customHeight="1">
      <c r="A94" s="3" t="s">
        <v>10108</v>
      </c>
      <c r="B94" s="15" t="s">
        <v>1028</v>
      </c>
      <c r="C94" s="15" t="s">
        <v>1018</v>
      </c>
      <c r="D94" s="15" t="s">
        <v>9940</v>
      </c>
      <c r="E94" s="15" t="s">
        <v>9373</v>
      </c>
      <c r="F94" s="15">
        <v>3</v>
      </c>
      <c r="G94" s="15">
        <v>120</v>
      </c>
      <c r="H94" s="15">
        <v>95</v>
      </c>
      <c r="I94" s="15">
        <v>0.82</v>
      </c>
      <c r="J94" s="15" t="s">
        <v>9375</v>
      </c>
      <c r="K94" s="15">
        <v>5</v>
      </c>
      <c r="L94" s="15">
        <v>175</v>
      </c>
      <c r="M94" s="15">
        <v>1</v>
      </c>
      <c r="N94" s="15" t="s">
        <v>1027</v>
      </c>
    </row>
    <row r="95" spans="1:14" ht="15" customHeight="1">
      <c r="A95" s="3" t="s">
        <v>10109</v>
      </c>
      <c r="B95" s="15" t="s">
        <v>1028</v>
      </c>
      <c r="C95" s="15" t="s">
        <v>1018</v>
      </c>
      <c r="D95" s="15" t="s">
        <v>9940</v>
      </c>
      <c r="E95" s="15" t="s">
        <v>9373</v>
      </c>
      <c r="F95" s="15">
        <v>3</v>
      </c>
      <c r="G95" s="15">
        <v>45</v>
      </c>
      <c r="H95" s="15">
        <v>120</v>
      </c>
      <c r="I95" s="15">
        <v>0.57999999999999996</v>
      </c>
      <c r="J95" s="15" t="s">
        <v>10127</v>
      </c>
      <c r="K95" s="15">
        <v>100</v>
      </c>
      <c r="L95" s="15">
        <v>175</v>
      </c>
      <c r="M95" s="15">
        <v>1</v>
      </c>
      <c r="N95" s="15" t="s">
        <v>1027</v>
      </c>
    </row>
    <row r="96" spans="1:14" ht="15" customHeight="1">
      <c r="A96" s="3" t="s">
        <v>10110</v>
      </c>
      <c r="B96" s="15" t="s">
        <v>1028</v>
      </c>
      <c r="C96" s="15" t="s">
        <v>1018</v>
      </c>
      <c r="D96" s="15" t="s">
        <v>9940</v>
      </c>
      <c r="E96" s="15" t="s">
        <v>9373</v>
      </c>
      <c r="F96" s="15">
        <v>3</v>
      </c>
      <c r="G96" s="15">
        <v>60</v>
      </c>
      <c r="H96" s="15">
        <v>120</v>
      </c>
      <c r="I96" s="15">
        <v>0.62</v>
      </c>
      <c r="J96" s="15" t="s">
        <v>10128</v>
      </c>
      <c r="K96" s="15">
        <v>30</v>
      </c>
      <c r="L96" s="15">
        <v>175</v>
      </c>
      <c r="M96" s="15">
        <v>1</v>
      </c>
      <c r="N96" s="15" t="s">
        <v>1027</v>
      </c>
    </row>
    <row r="97" spans="1:14" ht="15" customHeight="1">
      <c r="A97" s="3" t="s">
        <v>10111</v>
      </c>
      <c r="B97" s="15" t="s">
        <v>1028</v>
      </c>
      <c r="C97" s="15" t="s">
        <v>1018</v>
      </c>
      <c r="D97" s="15" t="s">
        <v>9940</v>
      </c>
      <c r="E97" s="15" t="s">
        <v>9373</v>
      </c>
      <c r="F97" s="15">
        <v>5</v>
      </c>
      <c r="G97" s="15">
        <v>100</v>
      </c>
      <c r="H97" s="15">
        <v>125</v>
      </c>
      <c r="I97" s="15">
        <v>0.76</v>
      </c>
      <c r="J97" s="15" t="s">
        <v>9774</v>
      </c>
      <c r="K97" s="15">
        <v>10</v>
      </c>
      <c r="L97" s="15">
        <v>175</v>
      </c>
      <c r="M97" s="15">
        <v>1</v>
      </c>
      <c r="N97" s="15" t="s">
        <v>1027</v>
      </c>
    </row>
    <row r="98" spans="1:14" ht="15" customHeight="1">
      <c r="A98" s="3" t="s">
        <v>10112</v>
      </c>
      <c r="B98" s="15" t="s">
        <v>1028</v>
      </c>
      <c r="C98" s="15" t="s">
        <v>1018</v>
      </c>
      <c r="D98" s="15" t="s">
        <v>9940</v>
      </c>
      <c r="E98" s="15" t="s">
        <v>9373</v>
      </c>
      <c r="F98" s="15">
        <v>5</v>
      </c>
      <c r="G98" s="15">
        <v>120</v>
      </c>
      <c r="H98" s="15">
        <v>125</v>
      </c>
      <c r="I98" s="15">
        <v>0.81</v>
      </c>
      <c r="J98" s="15" t="s">
        <v>1088</v>
      </c>
      <c r="K98" s="15">
        <v>10</v>
      </c>
      <c r="L98" s="15">
        <v>175</v>
      </c>
      <c r="M98" s="15">
        <v>1</v>
      </c>
      <c r="N98" s="15" t="s">
        <v>1027</v>
      </c>
    </row>
    <row r="99" spans="1:14" ht="15" customHeight="1">
      <c r="A99" s="3" t="s">
        <v>10113</v>
      </c>
      <c r="B99" s="15" t="s">
        <v>1028</v>
      </c>
      <c r="C99" s="15" t="s">
        <v>1018</v>
      </c>
      <c r="D99" s="15" t="s">
        <v>9940</v>
      </c>
      <c r="E99" s="15" t="s">
        <v>9373</v>
      </c>
      <c r="F99" s="15">
        <v>5</v>
      </c>
      <c r="G99" s="15">
        <v>45</v>
      </c>
      <c r="H99" s="15">
        <v>150</v>
      </c>
      <c r="I99" s="15">
        <v>0.61</v>
      </c>
      <c r="J99" s="15" t="s">
        <v>10129</v>
      </c>
      <c r="K99" s="15">
        <v>30</v>
      </c>
      <c r="L99" s="15">
        <v>175</v>
      </c>
      <c r="M99" s="15">
        <v>1</v>
      </c>
      <c r="N99" s="15" t="s">
        <v>1027</v>
      </c>
    </row>
    <row r="100" spans="1:14" ht="15" customHeight="1">
      <c r="A100" s="3" t="s">
        <v>10114</v>
      </c>
      <c r="B100" s="15" t="s">
        <v>1028</v>
      </c>
      <c r="C100" s="15" t="s">
        <v>1018</v>
      </c>
      <c r="D100" s="15" t="s">
        <v>9940</v>
      </c>
      <c r="E100" s="15" t="s">
        <v>9373</v>
      </c>
      <c r="F100" s="15">
        <v>5</v>
      </c>
      <c r="G100" s="15">
        <v>60</v>
      </c>
      <c r="H100" s="15">
        <v>150</v>
      </c>
      <c r="I100" s="15">
        <v>0.66</v>
      </c>
      <c r="J100" s="15" t="s">
        <v>10130</v>
      </c>
      <c r="K100" s="15">
        <v>30</v>
      </c>
      <c r="L100" s="15">
        <v>175</v>
      </c>
      <c r="M100" s="15">
        <v>1</v>
      </c>
      <c r="N100" s="15" t="s">
        <v>1027</v>
      </c>
    </row>
    <row r="101" spans="1:14" ht="15" customHeight="1">
      <c r="A101" s="3" t="s">
        <v>10115</v>
      </c>
      <c r="B101" s="15" t="s">
        <v>1028</v>
      </c>
      <c r="C101" s="15" t="s">
        <v>8</v>
      </c>
      <c r="D101" s="15" t="s">
        <v>9940</v>
      </c>
      <c r="E101" s="15" t="s">
        <v>9373</v>
      </c>
      <c r="F101" s="15">
        <v>1</v>
      </c>
      <c r="G101" s="15">
        <v>100</v>
      </c>
      <c r="H101" s="15">
        <v>35</v>
      </c>
      <c r="I101" s="15">
        <v>0.73</v>
      </c>
      <c r="J101" s="15" t="s">
        <v>9372</v>
      </c>
      <c r="K101" s="15">
        <v>1</v>
      </c>
      <c r="L101" s="15">
        <v>175</v>
      </c>
      <c r="M101" s="15">
        <v>1</v>
      </c>
      <c r="N101" s="15" t="s">
        <v>1027</v>
      </c>
    </row>
    <row r="102" spans="1:14" ht="15" customHeight="1">
      <c r="A102" s="3" t="s">
        <v>10116</v>
      </c>
      <c r="B102" s="15" t="s">
        <v>1028</v>
      </c>
      <c r="C102" s="15" t="s">
        <v>8</v>
      </c>
      <c r="D102" s="15" t="s">
        <v>9940</v>
      </c>
      <c r="E102" s="15" t="s">
        <v>9373</v>
      </c>
      <c r="F102" s="15">
        <v>1</v>
      </c>
      <c r="G102" s="15">
        <v>120</v>
      </c>
      <c r="H102" s="15">
        <v>35</v>
      </c>
      <c r="I102" s="15">
        <v>0.79</v>
      </c>
      <c r="J102" s="15" t="s">
        <v>1097</v>
      </c>
      <c r="K102" s="15">
        <v>1</v>
      </c>
      <c r="L102" s="15">
        <v>175</v>
      </c>
      <c r="M102" s="15">
        <v>1</v>
      </c>
      <c r="N102" s="15" t="s">
        <v>1027</v>
      </c>
    </row>
    <row r="103" spans="1:14" ht="15" customHeight="1">
      <c r="A103" s="3" t="s">
        <v>10117</v>
      </c>
      <c r="B103" s="15" t="s">
        <v>1028</v>
      </c>
      <c r="C103" s="15" t="s">
        <v>8</v>
      </c>
      <c r="D103" s="15" t="s">
        <v>9940</v>
      </c>
      <c r="E103" s="15" t="s">
        <v>9373</v>
      </c>
      <c r="F103" s="15">
        <v>1</v>
      </c>
      <c r="G103" s="15">
        <v>45</v>
      </c>
      <c r="H103" s="15">
        <v>50</v>
      </c>
      <c r="I103" s="15">
        <v>0.55000000000000004</v>
      </c>
      <c r="J103" s="15" t="s">
        <v>9194</v>
      </c>
      <c r="K103" s="15">
        <v>10</v>
      </c>
      <c r="L103" s="15">
        <v>175</v>
      </c>
      <c r="M103" s="15">
        <v>1</v>
      </c>
      <c r="N103" s="15" t="s">
        <v>1027</v>
      </c>
    </row>
    <row r="104" spans="1:14" ht="15" customHeight="1">
      <c r="A104" s="3" t="s">
        <v>10118</v>
      </c>
      <c r="B104" s="15" t="s">
        <v>1028</v>
      </c>
      <c r="C104" s="15" t="s">
        <v>8</v>
      </c>
      <c r="D104" s="15" t="s">
        <v>9940</v>
      </c>
      <c r="E104" s="15" t="s">
        <v>9373</v>
      </c>
      <c r="F104" s="15">
        <v>1</v>
      </c>
      <c r="G104" s="15">
        <v>60</v>
      </c>
      <c r="H104" s="15">
        <v>50</v>
      </c>
      <c r="I104" s="15">
        <v>0.61</v>
      </c>
      <c r="J104" s="15" t="s">
        <v>10129</v>
      </c>
      <c r="K104" s="15">
        <v>10</v>
      </c>
      <c r="L104" s="15">
        <v>175</v>
      </c>
      <c r="M104" s="15">
        <v>1</v>
      </c>
      <c r="N104" s="15" t="s">
        <v>1027</v>
      </c>
    </row>
    <row r="105" spans="1:14" ht="15" customHeight="1">
      <c r="A105" s="3" t="s">
        <v>10119</v>
      </c>
      <c r="B105" s="15" t="s">
        <v>1028</v>
      </c>
      <c r="C105" s="15" t="s">
        <v>8</v>
      </c>
      <c r="D105" s="15" t="s">
        <v>9940</v>
      </c>
      <c r="E105" s="15" t="s">
        <v>9373</v>
      </c>
      <c r="F105" s="15">
        <v>2</v>
      </c>
      <c r="G105" s="15">
        <v>100</v>
      </c>
      <c r="H105" s="15">
        <v>35</v>
      </c>
      <c r="I105" s="15">
        <v>0.83</v>
      </c>
      <c r="J105" s="15" t="s">
        <v>9374</v>
      </c>
      <c r="K105" s="15">
        <v>1</v>
      </c>
      <c r="L105" s="15">
        <v>175</v>
      </c>
      <c r="M105" s="15">
        <v>1</v>
      </c>
      <c r="N105" s="15" t="s">
        <v>1027</v>
      </c>
    </row>
    <row r="106" spans="1:14" ht="15" customHeight="1">
      <c r="A106" s="3" t="s">
        <v>10120</v>
      </c>
      <c r="B106" s="15" t="s">
        <v>1028</v>
      </c>
      <c r="C106" s="15" t="s">
        <v>8</v>
      </c>
      <c r="D106" s="15" t="s">
        <v>9940</v>
      </c>
      <c r="E106" s="15" t="s">
        <v>9373</v>
      </c>
      <c r="F106" s="15">
        <v>2</v>
      </c>
      <c r="G106" s="15">
        <v>120</v>
      </c>
      <c r="H106" s="15">
        <v>35</v>
      </c>
      <c r="I106" s="15">
        <v>0.86</v>
      </c>
      <c r="J106" s="15" t="s">
        <v>10131</v>
      </c>
      <c r="K106" s="15">
        <v>1</v>
      </c>
      <c r="L106" s="15">
        <v>175</v>
      </c>
      <c r="M106" s="15">
        <v>1</v>
      </c>
      <c r="N106" s="15" t="s">
        <v>1027</v>
      </c>
    </row>
    <row r="107" spans="1:14" ht="15" customHeight="1">
      <c r="A107" s="3" t="s">
        <v>10121</v>
      </c>
      <c r="B107" s="15" t="s">
        <v>1028</v>
      </c>
      <c r="C107" s="15" t="s">
        <v>8</v>
      </c>
      <c r="D107" s="15" t="s">
        <v>9940</v>
      </c>
      <c r="E107" s="15" t="s">
        <v>9373</v>
      </c>
      <c r="F107" s="15">
        <v>2</v>
      </c>
      <c r="G107" s="15">
        <v>45</v>
      </c>
      <c r="H107" s="15">
        <v>50</v>
      </c>
      <c r="I107" s="15">
        <v>0.61</v>
      </c>
      <c r="J107" s="15" t="s">
        <v>10129</v>
      </c>
      <c r="K107" s="15">
        <v>10</v>
      </c>
      <c r="L107" s="15">
        <v>175</v>
      </c>
      <c r="M107" s="15">
        <v>1</v>
      </c>
      <c r="N107" s="15" t="s">
        <v>1027</v>
      </c>
    </row>
    <row r="108" spans="1:14" ht="15" customHeight="1">
      <c r="A108" s="3" t="s">
        <v>10122</v>
      </c>
      <c r="B108" s="15" t="s">
        <v>1028</v>
      </c>
      <c r="C108" s="15" t="s">
        <v>8</v>
      </c>
      <c r="D108" s="15" t="s">
        <v>9940</v>
      </c>
      <c r="E108" s="15" t="s">
        <v>9373</v>
      </c>
      <c r="F108" s="15">
        <v>2</v>
      </c>
      <c r="G108" s="15">
        <v>60</v>
      </c>
      <c r="H108" s="15">
        <v>50</v>
      </c>
      <c r="I108" s="15">
        <v>0.7</v>
      </c>
      <c r="J108" s="15" t="s">
        <v>10132</v>
      </c>
      <c r="K108" s="15">
        <v>10</v>
      </c>
      <c r="L108" s="15">
        <v>175</v>
      </c>
      <c r="M108" s="15">
        <v>1</v>
      </c>
      <c r="N108" s="15" t="s">
        <v>1027</v>
      </c>
    </row>
    <row r="109" spans="1:14" ht="15" customHeight="1">
      <c r="A109" s="3" t="s">
        <v>10123</v>
      </c>
      <c r="B109" s="15" t="s">
        <v>1028</v>
      </c>
      <c r="C109" s="15" t="s">
        <v>8</v>
      </c>
      <c r="D109" s="15" t="s">
        <v>9940</v>
      </c>
      <c r="E109" s="15" t="s">
        <v>9373</v>
      </c>
      <c r="F109" s="15">
        <v>3</v>
      </c>
      <c r="G109" s="15">
        <v>100</v>
      </c>
      <c r="H109" s="15">
        <v>60</v>
      </c>
      <c r="I109" s="15">
        <v>0.77</v>
      </c>
      <c r="J109" s="15" t="s">
        <v>9829</v>
      </c>
      <c r="K109" s="15">
        <v>5</v>
      </c>
      <c r="L109" s="15">
        <v>175</v>
      </c>
      <c r="M109" s="15">
        <v>1</v>
      </c>
      <c r="N109" s="15" t="s">
        <v>1027</v>
      </c>
    </row>
    <row r="110" spans="1:14" ht="15" customHeight="1">
      <c r="A110" s="3" t="s">
        <v>10124</v>
      </c>
      <c r="B110" s="15" t="s">
        <v>1028</v>
      </c>
      <c r="C110" s="15" t="s">
        <v>8</v>
      </c>
      <c r="D110" s="15" t="s">
        <v>9940</v>
      </c>
      <c r="E110" s="15" t="s">
        <v>9373</v>
      </c>
      <c r="F110" s="15">
        <v>3</v>
      </c>
      <c r="G110" s="15">
        <v>120</v>
      </c>
      <c r="H110" s="15">
        <v>60</v>
      </c>
      <c r="I110" s="15">
        <v>0.82</v>
      </c>
      <c r="J110" s="15" t="s">
        <v>9375</v>
      </c>
      <c r="K110" s="15">
        <v>5</v>
      </c>
      <c r="L110" s="15">
        <v>175</v>
      </c>
      <c r="M110" s="15">
        <v>1</v>
      </c>
      <c r="N110" s="15" t="s">
        <v>1027</v>
      </c>
    </row>
    <row r="111" spans="1:14" ht="15" customHeight="1">
      <c r="A111" s="3" t="s">
        <v>10125</v>
      </c>
      <c r="B111" s="15" t="s">
        <v>1028</v>
      </c>
      <c r="C111" s="15" t="s">
        <v>8</v>
      </c>
      <c r="D111" s="15" t="s">
        <v>9940</v>
      </c>
      <c r="E111" s="15" t="s">
        <v>9373</v>
      </c>
      <c r="F111" s="15">
        <v>3</v>
      </c>
      <c r="G111" s="15">
        <v>45</v>
      </c>
      <c r="H111" s="15">
        <v>70</v>
      </c>
      <c r="I111" s="15">
        <v>0.57999999999999996</v>
      </c>
      <c r="J111" s="15" t="s">
        <v>10127</v>
      </c>
      <c r="K111" s="15">
        <v>100</v>
      </c>
      <c r="L111" s="15">
        <v>175</v>
      </c>
      <c r="M111" s="15">
        <v>1</v>
      </c>
      <c r="N111" s="15" t="s">
        <v>1027</v>
      </c>
    </row>
    <row r="112" spans="1:14" ht="15" customHeight="1">
      <c r="A112" s="3" t="s">
        <v>10126</v>
      </c>
      <c r="B112" s="15" t="s">
        <v>1028</v>
      </c>
      <c r="C112" s="15" t="s">
        <v>8</v>
      </c>
      <c r="D112" s="15" t="s">
        <v>9940</v>
      </c>
      <c r="E112" s="15" t="s">
        <v>9373</v>
      </c>
      <c r="F112" s="15">
        <v>3</v>
      </c>
      <c r="G112" s="15">
        <v>60</v>
      </c>
      <c r="H112" s="15">
        <v>70</v>
      </c>
      <c r="I112" s="15">
        <v>0.64</v>
      </c>
      <c r="J112" s="15" t="s">
        <v>10133</v>
      </c>
      <c r="K112" s="15">
        <v>30</v>
      </c>
      <c r="L112" s="15">
        <v>175</v>
      </c>
      <c r="M112" s="15">
        <v>1</v>
      </c>
      <c r="N112" s="15" t="s">
        <v>1027</v>
      </c>
    </row>
  </sheetData>
  <sheetProtection sheet="1" objects="1" scenarios="1" sort="0" autoFilter="0"/>
  <autoFilter ref="A2:N2" xr:uid="{CA1AC0A6-0C20-484C-8A2E-55FD24BE7BC6}"/>
  <phoneticPr fontId="5" type="noConversion"/>
  <hyperlinks>
    <hyperlink ref="A3" r:id="rId1" xr:uid="{F90FD517-4B2C-4291-98A3-680C0F374C89}"/>
    <hyperlink ref="A4" r:id="rId2" xr:uid="{792ADE71-1A2F-4419-AE30-2DD0B3CCE7ED}"/>
    <hyperlink ref="A5" r:id="rId3" xr:uid="{6A5698C3-D405-49AB-9FAC-1133C9AAB871}"/>
    <hyperlink ref="A6" r:id="rId4" xr:uid="{CF03C27F-55B5-4E3F-A7F5-E6548CA2B73D}"/>
    <hyperlink ref="A7" r:id="rId5" xr:uid="{A5ADEB03-64DF-4E14-BEBF-6D70889D6BAB}"/>
    <hyperlink ref="A8" r:id="rId6" xr:uid="{CF07CA9F-BBFE-4A5E-B151-642CE86CC7DD}"/>
    <hyperlink ref="A9" r:id="rId7" xr:uid="{30C09051-983A-4237-BC29-462B7CC27EE2}"/>
    <hyperlink ref="A10" r:id="rId8" xr:uid="{C658DF36-8910-46A9-A90A-04824BCB5DB9}"/>
    <hyperlink ref="A11" r:id="rId9" xr:uid="{8987B1EA-291D-4EDD-83C9-8021080C10BA}"/>
    <hyperlink ref="A12" r:id="rId10" xr:uid="{7ED21C72-138D-41B2-B210-C72015011DD0}"/>
    <hyperlink ref="A13" r:id="rId11" xr:uid="{6BA47710-0B0D-4365-A538-0D39780ACFDE}"/>
    <hyperlink ref="A14" r:id="rId12" xr:uid="{98EFAC13-01D8-4F72-ACF0-4F6C750100EB}"/>
    <hyperlink ref="A15" r:id="rId13" xr:uid="{B13F8D3B-6AC5-4EFF-A46E-2999C762EDAC}"/>
    <hyperlink ref="A16" r:id="rId14" xr:uid="{2A6426DB-082A-4632-BDC0-8EA61D0AAA21}"/>
    <hyperlink ref="A17" r:id="rId15" xr:uid="{0E3E68CD-7987-4036-8088-668F43125427}"/>
    <hyperlink ref="A18" r:id="rId16" xr:uid="{050E2A00-A909-42A9-BCEB-0F950AFF8A44}"/>
    <hyperlink ref="A19" r:id="rId17" xr:uid="{9244F842-8722-4A2A-A6F5-8C52988D77ED}"/>
    <hyperlink ref="A20" r:id="rId18" xr:uid="{FA543B43-C369-4DE0-BD75-5451DE682A3F}"/>
    <hyperlink ref="A21" r:id="rId19" xr:uid="{7F9E10B7-C469-49DF-8E59-6310B2560145}"/>
    <hyperlink ref="A22" r:id="rId20" xr:uid="{E1C0FD93-53E1-4AAA-813A-8C80DB4F908F}"/>
    <hyperlink ref="A23" r:id="rId21" xr:uid="{E4557DF9-1CB1-46A8-8539-5E8A8154E291}"/>
    <hyperlink ref="A24" r:id="rId22" xr:uid="{40100CF9-C5DE-499E-AEAA-130FFC516F38}"/>
    <hyperlink ref="A25" r:id="rId23" xr:uid="{204F449C-8077-4D77-A11B-84B1735CA6C7}"/>
    <hyperlink ref="A26" r:id="rId24" xr:uid="{7C43C6D0-20FA-49AB-B35D-C4F719487E48}"/>
    <hyperlink ref="A27" r:id="rId25" xr:uid="{C65216DA-235E-48AF-A212-B42174F81CA7}"/>
    <hyperlink ref="A28" r:id="rId26" xr:uid="{76FABDAE-9C39-4854-B4B0-AE66EF4B8BB6}"/>
    <hyperlink ref="A29" r:id="rId27" xr:uid="{04F4E5F2-8A1E-4597-9095-2EB88F7F274F}"/>
    <hyperlink ref="A30" r:id="rId28" xr:uid="{A513DE77-AE8C-449E-9512-CB4B918A1E9D}"/>
    <hyperlink ref="A31" r:id="rId29" xr:uid="{F5F7F462-BB57-4B95-87A0-4FFA96A128F7}"/>
    <hyperlink ref="A32" r:id="rId30" xr:uid="{6BF14B18-0DF8-48A1-9FB5-08AF0862BFAE}"/>
    <hyperlink ref="A33" r:id="rId31" xr:uid="{CFE24816-08C3-4C8A-AC87-C183267DAF04}"/>
    <hyperlink ref="A34" r:id="rId32" xr:uid="{5BCBF990-510A-44D2-80B0-D4088B5EB2AF}"/>
    <hyperlink ref="A35" r:id="rId33" xr:uid="{7A9A3A98-939E-4C66-8710-15D85A67B0CC}"/>
    <hyperlink ref="A36" r:id="rId34" xr:uid="{8B4D80A9-B055-43AF-81FB-C6C911C2CEDB}"/>
    <hyperlink ref="A37" r:id="rId35" xr:uid="{8ED3C652-E23B-41FE-AF70-384468523C3B}"/>
    <hyperlink ref="A38" r:id="rId36" xr:uid="{74013848-3F38-46B2-9E4C-85D5344C6971}"/>
    <hyperlink ref="A39" r:id="rId37" xr:uid="{EEC4FEE6-4542-4C99-B140-3579FA51C470}"/>
    <hyperlink ref="A40" r:id="rId38" xr:uid="{60BA594A-BA34-4F2C-B0E6-2771AA10D5E3}"/>
    <hyperlink ref="A41" r:id="rId39" xr:uid="{36693123-4619-441F-94BB-D348B1651F26}"/>
    <hyperlink ref="A42" r:id="rId40" xr:uid="{569AC535-4DBC-443B-BE38-F8889CFFEE80}"/>
    <hyperlink ref="A43" r:id="rId41" xr:uid="{5BA2B980-F7A7-4DEA-867C-A0CC6648EA86}"/>
    <hyperlink ref="A44" r:id="rId42" xr:uid="{0AC4106B-D2AF-4C2B-9C74-D1EB32BEFEE4}"/>
    <hyperlink ref="A45" r:id="rId43" xr:uid="{38672E86-042D-4962-B76D-D471BE5C1E51}"/>
    <hyperlink ref="A46" r:id="rId44" xr:uid="{2134FC42-77A9-48BD-A582-91290BD3317F}"/>
    <hyperlink ref="A47" r:id="rId45" xr:uid="{5E9D95A6-884F-4D02-B28E-3846BD42BFB8}"/>
    <hyperlink ref="A48" r:id="rId46" xr:uid="{9884D37C-070E-40F7-82D2-92661505E8E0}"/>
    <hyperlink ref="A49" r:id="rId47" xr:uid="{7791AE02-2B5D-4DEB-92B0-8CEE70CFDF8B}"/>
    <hyperlink ref="A50" r:id="rId48" xr:uid="{2E044945-B3E4-43C8-B824-4CE4EE7F744C}"/>
    <hyperlink ref="A51" r:id="rId49" xr:uid="{DB7D24C0-39E1-401E-8847-1D6EE6E7A5B8}"/>
    <hyperlink ref="A52" r:id="rId50" xr:uid="{0284C1C3-8B3B-4C10-A339-2260B95D888B}"/>
    <hyperlink ref="A53" r:id="rId51" xr:uid="{AE11D3BB-77EB-456A-95BA-DA8927BB7A23}"/>
    <hyperlink ref="A54" r:id="rId52" xr:uid="{14AE16AB-BD84-4E10-A0CF-7853F131F3C1}"/>
    <hyperlink ref="A55" r:id="rId53" xr:uid="{11D1E9B9-B45C-44D4-A9E8-C03C90B412C6}"/>
    <hyperlink ref="A56" r:id="rId54" xr:uid="{461F7C1F-7ACE-43B2-A778-973B7CDAB8FA}"/>
    <hyperlink ref="A57" r:id="rId55" xr:uid="{59FC5E05-FED0-410C-BB52-A0FCD1BFA860}"/>
    <hyperlink ref="A58" r:id="rId56" xr:uid="{D88C548A-A56D-4AE2-9375-F7F8B4527A8F}"/>
    <hyperlink ref="A59" r:id="rId57" xr:uid="{11EBAE4A-AFA4-4BB2-A58F-7F55A99E3BDE}"/>
    <hyperlink ref="A60" r:id="rId58" xr:uid="{4E579F4C-23F7-4C74-9A0D-C56F0ACFE504}"/>
    <hyperlink ref="A61" r:id="rId59" xr:uid="{D8654618-DDBA-4BC5-B8F6-301E47367E27}"/>
    <hyperlink ref="A62" r:id="rId60" xr:uid="{2FE534FE-93DF-4F67-A634-83A2DA877FFB}"/>
    <hyperlink ref="A63" r:id="rId61" xr:uid="{FC434327-3464-412E-9A31-61EB4EE5FAB0}"/>
    <hyperlink ref="A64" r:id="rId62" xr:uid="{276B10FD-A44F-40DE-A8A0-6F69F35A29F0}"/>
    <hyperlink ref="A65" r:id="rId63" xr:uid="{9A7B0F32-BF27-43C6-AEA8-B6FCC441F4AA}"/>
    <hyperlink ref="A66" r:id="rId64" xr:uid="{5D66623B-F64E-4D47-861F-35477E0B5AEF}"/>
    <hyperlink ref="A67" r:id="rId65" xr:uid="{E24F3B77-EB89-4267-B652-471974984BD6}"/>
    <hyperlink ref="A68" r:id="rId66" xr:uid="{D42C4B35-BEB7-4C8D-99FB-5D0929508B2F}"/>
    <hyperlink ref="A69" r:id="rId67" xr:uid="{A48B37F9-B28F-4D40-B088-4609E7CDA95A}"/>
    <hyperlink ref="A70" r:id="rId68" xr:uid="{9FABCD04-EF58-4ECF-ACC6-D55FE4A939C0}"/>
    <hyperlink ref="A71" r:id="rId69" xr:uid="{80888471-45A4-4660-98B0-09EA11990A72}"/>
    <hyperlink ref="A72" r:id="rId70" xr:uid="{F96AC787-C3CF-4E96-9BB9-E286488A729D}"/>
    <hyperlink ref="A73" r:id="rId71" xr:uid="{59A2AD2B-E2D5-454F-B854-3D0ADB171FFE}"/>
    <hyperlink ref="A74" r:id="rId72" xr:uid="{922C9827-E741-4723-B346-762F794907B4}"/>
    <hyperlink ref="A75" r:id="rId73" xr:uid="{63292534-B805-46BF-BC15-ED5B767A2DA0}"/>
    <hyperlink ref="A76" r:id="rId74" xr:uid="{8D5F06D4-5C2C-4C5D-86DD-E4ACCF1BC84B}"/>
    <hyperlink ref="A77" r:id="rId75" xr:uid="{67654F4B-B31E-403E-B81E-0970B62371A8}"/>
    <hyperlink ref="A78" r:id="rId76" xr:uid="{E6A3BC09-C135-480B-949F-A145C79E432B}"/>
    <hyperlink ref="A79" r:id="rId77" xr:uid="{CE5F3180-A025-4B88-8C09-79BB52EFE5EF}"/>
    <hyperlink ref="A80" r:id="rId78" xr:uid="{1ABEAA9D-8C17-451B-AA73-9407A01196FC}"/>
    <hyperlink ref="A81" r:id="rId79" xr:uid="{5BA9AD57-E815-43AF-9CCC-15EFE1E2B753}"/>
    <hyperlink ref="A82" r:id="rId80" xr:uid="{0A1B6BAB-4DE4-4380-934A-B609E6F046E2}"/>
    <hyperlink ref="A83" r:id="rId81" xr:uid="{5C01B3BF-A8ED-460B-8279-D25737329AA5}"/>
    <hyperlink ref="A84" r:id="rId82" xr:uid="{EA0A043F-2A25-46D3-AB74-A8DD7200DA36}"/>
    <hyperlink ref="A85" r:id="rId83" xr:uid="{B664A43A-3DC7-450D-90D3-4AF48B5F1FF7}"/>
    <hyperlink ref="A86" r:id="rId84" xr:uid="{2099676C-7D2A-4F55-A3DE-33545B6E2C63}"/>
    <hyperlink ref="A87" r:id="rId85" xr:uid="{98BEE96A-94EB-4D7E-8EE2-370385AF789D}"/>
    <hyperlink ref="A88" r:id="rId86" xr:uid="{99EE6388-E10D-4FF9-8E55-F5BA0C3302CC}"/>
    <hyperlink ref="A89" r:id="rId87" xr:uid="{59AEEAAD-FD7D-45AD-B59F-87F341232EDA}"/>
    <hyperlink ref="A90" r:id="rId88" xr:uid="{D0D87CA1-E707-4B7E-90EA-44DB1B46AE05}"/>
    <hyperlink ref="A91" r:id="rId89" xr:uid="{A37541BD-2AA8-49CE-8226-2F9043FA1CBB}"/>
    <hyperlink ref="A92" r:id="rId90" xr:uid="{0F108BEE-E542-49CE-9569-9B94292EBCCD}"/>
    <hyperlink ref="A93" r:id="rId91" xr:uid="{42BFCD14-12B0-4C91-A319-43858B2F302E}"/>
    <hyperlink ref="A94" r:id="rId92" xr:uid="{9479A1DC-3D0F-4D45-B6BF-A1B7E8E011D8}"/>
    <hyperlink ref="A95" r:id="rId93" xr:uid="{DC25DE23-D8E2-4188-9A46-B61EDBC2701B}"/>
    <hyperlink ref="A96" r:id="rId94" xr:uid="{FF009065-E9E2-4D93-9DAE-0D484A2B08C9}"/>
    <hyperlink ref="A97" r:id="rId95" xr:uid="{41019F83-B9E9-471B-88D9-58C3527638BF}"/>
    <hyperlink ref="A98" r:id="rId96" xr:uid="{6E2C90D8-767F-4369-82B1-CA1E4057C046}"/>
    <hyperlink ref="A99" r:id="rId97" xr:uid="{65C1E1E7-0D21-4607-ACDB-306A674D87DF}"/>
    <hyperlink ref="A100" r:id="rId98" xr:uid="{77F9D9A1-49E1-4961-97C9-4696519A7062}"/>
    <hyperlink ref="A101" r:id="rId99" xr:uid="{42CB0973-1809-43D6-B2EA-EC84A14137AA}"/>
    <hyperlink ref="A102" r:id="rId100" xr:uid="{54AA1ED8-8A8D-45DB-AF26-B3FAE690FAC4}"/>
    <hyperlink ref="A103" r:id="rId101" xr:uid="{8AB092BD-EB77-4B99-AB89-E2D59EAE86FC}"/>
    <hyperlink ref="A104" r:id="rId102" xr:uid="{3B4BA454-774D-4BA2-82C5-6DE9895BC228}"/>
    <hyperlink ref="A105" r:id="rId103" xr:uid="{E857850F-DA0F-44D7-8336-F8A0564DAED8}"/>
    <hyperlink ref="A106" r:id="rId104" xr:uid="{8B374AFC-96D4-49CE-8D13-3B30535666CA}"/>
    <hyperlink ref="A107" r:id="rId105" xr:uid="{1625B50D-8304-4D9D-AB5C-2B0BBBD812DD}"/>
    <hyperlink ref="A108" r:id="rId106" xr:uid="{E986EFA6-3564-40FC-8B10-9AD3C53E269B}"/>
    <hyperlink ref="A109" r:id="rId107" xr:uid="{5D16DF67-DE63-4577-A806-CD03AA840BA5}"/>
    <hyperlink ref="A110" r:id="rId108" xr:uid="{5E745E85-6258-4E87-AA81-F937C5C93B6E}"/>
    <hyperlink ref="A111" r:id="rId109" xr:uid="{166A2BDE-0F9C-40BB-A0AE-0D3BB0A02FA5}"/>
    <hyperlink ref="A112" r:id="rId110" xr:uid="{BD0E4C0A-BF1B-4222-A35B-DECE3CD85E11}"/>
  </hyperlinks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354C-2A33-4517-8C27-937002259E73}">
  <sheetPr codeName="工作表42"/>
  <dimension ref="A1:T8"/>
  <sheetViews>
    <sheetView topLeftCell="C1" workbookViewId="0">
      <selection activeCell="C1" sqref="C1:C1048576"/>
    </sheetView>
  </sheetViews>
  <sheetFormatPr defaultRowHeight="12.5"/>
  <cols>
    <col min="1" max="1" width="21.26953125" style="16" customWidth="1"/>
    <col min="2" max="2" width="8.7265625" style="16"/>
    <col min="3" max="3" width="13.1796875" style="16" customWidth="1"/>
    <col min="4" max="4" width="13.26953125" style="16" customWidth="1"/>
    <col min="5" max="5" width="14.6328125" style="16" customWidth="1"/>
    <col min="6" max="7" width="13.1796875" style="16" customWidth="1"/>
    <col min="8" max="9" width="12.26953125" style="16" customWidth="1"/>
    <col min="10" max="10" width="15.6328125" style="16" customWidth="1"/>
    <col min="11" max="11" width="13.36328125" style="16" customWidth="1"/>
    <col min="12" max="12" width="10.26953125" style="16" customWidth="1"/>
    <col min="13" max="15" width="8.7265625" style="16"/>
    <col min="16" max="16" width="8.7265625" style="16" customWidth="1"/>
    <col min="17" max="17" width="8.7265625" style="16"/>
    <col min="18" max="18" width="11.36328125" style="16" customWidth="1"/>
    <col min="19" max="20" width="9.1796875" style="16" customWidth="1"/>
    <col min="21" max="16384" width="8.7265625" style="16"/>
  </cols>
  <sheetData>
    <row r="1" spans="1:20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10272</v>
      </c>
      <c r="E2" s="17" t="s">
        <v>10358</v>
      </c>
      <c r="F2" s="17" t="s">
        <v>10275</v>
      </c>
      <c r="G2" s="17" t="s">
        <v>10276</v>
      </c>
      <c r="H2" s="17" t="s">
        <v>10277</v>
      </c>
      <c r="I2" s="17" t="s">
        <v>10274</v>
      </c>
      <c r="J2" s="17" t="s">
        <v>10362</v>
      </c>
      <c r="K2" s="17" t="s">
        <v>10363</v>
      </c>
      <c r="L2" s="17" t="s">
        <v>10359</v>
      </c>
      <c r="M2" s="17" t="s">
        <v>10360</v>
      </c>
      <c r="N2" s="17" t="s">
        <v>10361</v>
      </c>
      <c r="O2" s="17" t="s">
        <v>10282</v>
      </c>
      <c r="P2" s="17" t="s">
        <v>10283</v>
      </c>
      <c r="Q2" s="17" t="s">
        <v>10284</v>
      </c>
      <c r="R2" s="17" t="s">
        <v>10255</v>
      </c>
      <c r="S2" s="17" t="s">
        <v>10256</v>
      </c>
      <c r="T2" s="17" t="s">
        <v>10257</v>
      </c>
    </row>
    <row r="3" spans="1:20" ht="14.5">
      <c r="A3" s="3" t="s">
        <v>9067</v>
      </c>
      <c r="B3" s="15" t="s">
        <v>1</v>
      </c>
      <c r="C3" s="15" t="s">
        <v>9070</v>
      </c>
      <c r="D3" s="15">
        <v>650</v>
      </c>
      <c r="E3" s="15" t="s">
        <v>9068</v>
      </c>
      <c r="F3" s="15">
        <v>1.1000000000000001</v>
      </c>
      <c r="G3" s="15">
        <v>1.7</v>
      </c>
      <c r="H3" s="15">
        <v>2.6</v>
      </c>
      <c r="I3" s="15">
        <v>30</v>
      </c>
      <c r="J3" s="15">
        <v>50</v>
      </c>
      <c r="K3" s="15">
        <v>68</v>
      </c>
      <c r="L3" s="15">
        <v>6.7</v>
      </c>
      <c r="M3" s="15">
        <v>61</v>
      </c>
      <c r="N3" s="15">
        <v>0</v>
      </c>
      <c r="O3" s="15">
        <v>235</v>
      </c>
      <c r="P3" s="15">
        <v>60</v>
      </c>
      <c r="Q3" s="15">
        <v>0.6</v>
      </c>
      <c r="R3" s="15">
        <v>150</v>
      </c>
      <c r="S3" s="15" t="s">
        <v>9484</v>
      </c>
      <c r="T3" s="15" t="s">
        <v>910</v>
      </c>
    </row>
    <row r="4" spans="1:20" ht="14.5">
      <c r="A4" s="3" t="s">
        <v>9069</v>
      </c>
      <c r="B4" s="15" t="s">
        <v>1</v>
      </c>
      <c r="C4" s="15" t="s">
        <v>9070</v>
      </c>
      <c r="D4" s="15">
        <v>650</v>
      </c>
      <c r="E4" s="15" t="s">
        <v>9068</v>
      </c>
      <c r="F4" s="15">
        <v>1.1000000000000001</v>
      </c>
      <c r="G4" s="15">
        <v>1.7</v>
      </c>
      <c r="H4" s="15">
        <v>2.6</v>
      </c>
      <c r="I4" s="15">
        <v>18</v>
      </c>
      <c r="J4" s="15">
        <v>78</v>
      </c>
      <c r="K4" s="15">
        <v>110</v>
      </c>
      <c r="L4" s="15">
        <v>4</v>
      </c>
      <c r="M4" s="15">
        <v>37</v>
      </c>
      <c r="N4" s="15">
        <v>0</v>
      </c>
      <c r="O4" s="15">
        <v>132</v>
      </c>
      <c r="P4" s="15">
        <v>34</v>
      </c>
      <c r="Q4" s="15">
        <v>0.4</v>
      </c>
      <c r="R4" s="15">
        <v>150</v>
      </c>
      <c r="S4" s="15" t="s">
        <v>9484</v>
      </c>
      <c r="T4" s="15" t="s">
        <v>910</v>
      </c>
    </row>
    <row r="5" spans="1:20" ht="14.5">
      <c r="A5" s="3" t="s">
        <v>9071</v>
      </c>
      <c r="B5" s="15" t="s">
        <v>1</v>
      </c>
      <c r="C5" s="15" t="s">
        <v>9880</v>
      </c>
      <c r="D5" s="15">
        <v>650</v>
      </c>
      <c r="E5" s="15" t="s">
        <v>9068</v>
      </c>
      <c r="F5" s="15">
        <v>1.1000000000000001</v>
      </c>
      <c r="G5" s="15">
        <v>1.7</v>
      </c>
      <c r="H5" s="15">
        <v>2.6</v>
      </c>
      <c r="I5" s="15">
        <v>11</v>
      </c>
      <c r="J5" s="15">
        <v>150</v>
      </c>
      <c r="K5" s="15">
        <v>190</v>
      </c>
      <c r="L5" s="15">
        <v>2.2000000000000002</v>
      </c>
      <c r="M5" s="15">
        <v>19</v>
      </c>
      <c r="N5" s="15">
        <v>0</v>
      </c>
      <c r="O5" s="15">
        <v>70</v>
      </c>
      <c r="P5" s="15">
        <v>20</v>
      </c>
      <c r="Q5" s="15">
        <v>0.4</v>
      </c>
      <c r="R5" s="15">
        <v>150</v>
      </c>
      <c r="S5" s="15" t="s">
        <v>9484</v>
      </c>
      <c r="T5" s="15" t="s">
        <v>910</v>
      </c>
    </row>
    <row r="6" spans="1:20" ht="14.5">
      <c r="A6" s="3" t="s">
        <v>9072</v>
      </c>
      <c r="B6" s="15" t="s">
        <v>1</v>
      </c>
      <c r="C6" s="15" t="s">
        <v>9070</v>
      </c>
      <c r="D6" s="15">
        <v>650</v>
      </c>
      <c r="E6" s="15" t="s">
        <v>9068</v>
      </c>
      <c r="F6" s="15">
        <v>1.1000000000000001</v>
      </c>
      <c r="G6" s="15">
        <v>1.7</v>
      </c>
      <c r="H6" s="15">
        <v>2.6</v>
      </c>
      <c r="I6" s="15">
        <v>11</v>
      </c>
      <c r="J6" s="15">
        <v>150</v>
      </c>
      <c r="K6" s="15">
        <v>195</v>
      </c>
      <c r="L6" s="15">
        <v>2.2000000000000002</v>
      </c>
      <c r="M6" s="15">
        <v>19</v>
      </c>
      <c r="N6" s="15">
        <v>0</v>
      </c>
      <c r="O6" s="15">
        <v>70</v>
      </c>
      <c r="P6" s="15">
        <v>20</v>
      </c>
      <c r="Q6" s="15">
        <v>0.4</v>
      </c>
      <c r="R6" s="15">
        <v>150</v>
      </c>
      <c r="S6" s="15" t="s">
        <v>9484</v>
      </c>
      <c r="T6" s="15" t="s">
        <v>910</v>
      </c>
    </row>
    <row r="8" spans="1:20" ht="14.5">
      <c r="C8" s="21"/>
    </row>
  </sheetData>
  <sheetProtection sheet="1" objects="1" scenarios="1" sort="0" autoFilter="0"/>
  <autoFilter ref="A2:T2" xr:uid="{8935354C-2A33-4517-8C27-937002259E73}"/>
  <phoneticPr fontId="5" type="noConversion"/>
  <hyperlinks>
    <hyperlink ref="A3" r:id="rId1" xr:uid="{69978480-D4CD-4F6A-9479-39F925CB941E}"/>
    <hyperlink ref="A4" r:id="rId2" xr:uid="{8A73553E-CBEE-49C8-9E59-2714FDB9D00D}"/>
    <hyperlink ref="A5" r:id="rId3" xr:uid="{69FE9CE8-2AF0-4AD1-A547-D0FDD072E2AE}"/>
    <hyperlink ref="A6" r:id="rId4" xr:uid="{6CE28C6C-23ED-44E9-9D46-38C4C5D9FF91}"/>
  </hyperlinks>
  <pageMargins left="0.7" right="0.7" top="0.75" bottom="0.75" header="0.3" footer="0.3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65B0B-A88D-4937-8093-1C18C9BFC50A}">
  <sheetPr codeName="工作表4"/>
  <dimension ref="A1:N512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15" sqref="D15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15.36328125" style="16" customWidth="1"/>
    <col min="4" max="4" width="23.08984375" style="16" customWidth="1"/>
    <col min="5" max="11" width="11.08984375" style="16" customWidth="1"/>
    <col min="12" max="12" width="12.08984375" style="16" customWidth="1"/>
    <col min="13" max="13" width="9.81640625" style="16" customWidth="1"/>
    <col min="14" max="14" width="14.269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1586</v>
      </c>
      <c r="B3" s="15" t="s">
        <v>1</v>
      </c>
      <c r="C3" s="15" t="s">
        <v>1587</v>
      </c>
      <c r="D3" s="15" t="s">
        <v>9937</v>
      </c>
      <c r="E3" s="15" t="s">
        <v>1619</v>
      </c>
      <c r="F3" s="15">
        <v>500</v>
      </c>
      <c r="G3" s="15">
        <v>1.5</v>
      </c>
      <c r="H3" s="15">
        <v>1000</v>
      </c>
      <c r="I3" s="15">
        <v>50</v>
      </c>
      <c r="J3" s="15">
        <v>1.3</v>
      </c>
      <c r="K3" s="15">
        <v>1</v>
      </c>
      <c r="L3" s="15">
        <v>150</v>
      </c>
      <c r="M3" s="15">
        <v>1</v>
      </c>
      <c r="N3" s="15" t="s">
        <v>3</v>
      </c>
    </row>
    <row r="4" spans="1:14" ht="14.5">
      <c r="A4" s="3" t="s">
        <v>1588</v>
      </c>
      <c r="B4" s="15" t="s">
        <v>1</v>
      </c>
      <c r="C4" s="15" t="s">
        <v>1099</v>
      </c>
      <c r="D4" s="15" t="s">
        <v>9937</v>
      </c>
      <c r="E4" s="15" t="s">
        <v>1619</v>
      </c>
      <c r="F4" s="15">
        <v>300</v>
      </c>
      <c r="G4" s="15">
        <v>2</v>
      </c>
      <c r="H4" s="15">
        <v>1000</v>
      </c>
      <c r="I4" s="15">
        <v>50</v>
      </c>
      <c r="J4" s="15">
        <v>1.3</v>
      </c>
      <c r="K4" s="15">
        <v>5</v>
      </c>
      <c r="L4" s="15">
        <v>150</v>
      </c>
      <c r="M4" s="15">
        <v>1</v>
      </c>
      <c r="N4" s="15" t="s">
        <v>910</v>
      </c>
    </row>
    <row r="5" spans="1:14" ht="14.5">
      <c r="A5" s="3" t="s">
        <v>1589</v>
      </c>
      <c r="B5" s="15" t="s">
        <v>1</v>
      </c>
      <c r="C5" s="15" t="s">
        <v>1160</v>
      </c>
      <c r="D5" s="15" t="s">
        <v>9937</v>
      </c>
      <c r="E5" s="15" t="s">
        <v>1619</v>
      </c>
      <c r="F5" s="15">
        <v>300</v>
      </c>
      <c r="G5" s="15">
        <v>2</v>
      </c>
      <c r="H5" s="15">
        <v>1000</v>
      </c>
      <c r="I5" s="15">
        <v>50</v>
      </c>
      <c r="J5" s="15">
        <v>1.1499999999999999</v>
      </c>
      <c r="K5" s="15">
        <v>2</v>
      </c>
      <c r="L5" s="15">
        <v>150</v>
      </c>
      <c r="M5" s="15">
        <v>1</v>
      </c>
      <c r="N5" s="15" t="s">
        <v>3</v>
      </c>
    </row>
    <row r="6" spans="1:14" ht="14.5">
      <c r="A6" s="3" t="s">
        <v>1590</v>
      </c>
      <c r="B6" s="15" t="s">
        <v>1</v>
      </c>
      <c r="C6" s="15" t="s">
        <v>1423</v>
      </c>
      <c r="D6" s="15" t="s">
        <v>9937</v>
      </c>
      <c r="E6" s="15" t="s">
        <v>1619</v>
      </c>
      <c r="F6" s="15">
        <v>150</v>
      </c>
      <c r="G6" s="15">
        <v>0.8</v>
      </c>
      <c r="H6" s="15">
        <v>200</v>
      </c>
      <c r="I6" s="15">
        <v>30</v>
      </c>
      <c r="J6" s="15">
        <v>1</v>
      </c>
      <c r="K6" s="15">
        <v>5</v>
      </c>
      <c r="L6" s="15">
        <v>150</v>
      </c>
      <c r="M6" s="15">
        <v>1</v>
      </c>
      <c r="N6" s="15" t="s">
        <v>3</v>
      </c>
    </row>
    <row r="7" spans="1:14" ht="14.5">
      <c r="A7" s="3" t="s">
        <v>1591</v>
      </c>
      <c r="B7" s="15" t="s">
        <v>1</v>
      </c>
      <c r="C7" s="15" t="s">
        <v>1423</v>
      </c>
      <c r="D7" s="15" t="s">
        <v>9937</v>
      </c>
      <c r="E7" s="15" t="s">
        <v>1619</v>
      </c>
      <c r="F7" s="15">
        <v>150</v>
      </c>
      <c r="G7" s="15">
        <v>0.8</v>
      </c>
      <c r="H7" s="15">
        <v>400</v>
      </c>
      <c r="I7" s="15">
        <v>30</v>
      </c>
      <c r="J7" s="15">
        <v>1</v>
      </c>
      <c r="K7" s="15">
        <v>5</v>
      </c>
      <c r="L7" s="15">
        <v>150</v>
      </c>
      <c r="M7" s="15">
        <v>1</v>
      </c>
      <c r="N7" s="15" t="s">
        <v>3</v>
      </c>
    </row>
    <row r="8" spans="1:14" ht="14.5">
      <c r="A8" s="3" t="s">
        <v>1592</v>
      </c>
      <c r="B8" s="15" t="s">
        <v>1</v>
      </c>
      <c r="C8" s="15" t="s">
        <v>1423</v>
      </c>
      <c r="D8" s="15" t="s">
        <v>9937</v>
      </c>
      <c r="E8" s="15" t="s">
        <v>1619</v>
      </c>
      <c r="F8" s="15">
        <v>150</v>
      </c>
      <c r="G8" s="15">
        <v>0.8</v>
      </c>
      <c r="H8" s="15">
        <v>600</v>
      </c>
      <c r="I8" s="15">
        <v>30</v>
      </c>
      <c r="J8" s="15">
        <v>1</v>
      </c>
      <c r="K8" s="15">
        <v>5</v>
      </c>
      <c r="L8" s="15">
        <v>150</v>
      </c>
      <c r="M8" s="15">
        <v>1</v>
      </c>
      <c r="N8" s="15" t="s">
        <v>3</v>
      </c>
    </row>
    <row r="9" spans="1:14" ht="14.5">
      <c r="A9" s="3" t="s">
        <v>1593</v>
      </c>
      <c r="B9" s="15" t="s">
        <v>1</v>
      </c>
      <c r="C9" s="15" t="s">
        <v>1442</v>
      </c>
      <c r="D9" s="15" t="s">
        <v>9937</v>
      </c>
      <c r="E9" s="15" t="s">
        <v>1619</v>
      </c>
      <c r="F9" s="15">
        <v>300</v>
      </c>
      <c r="G9" s="15">
        <v>4</v>
      </c>
      <c r="H9" s="15">
        <v>1000</v>
      </c>
      <c r="I9" s="15">
        <v>110</v>
      </c>
      <c r="J9" s="15">
        <v>1.3</v>
      </c>
      <c r="K9" s="15">
        <v>5</v>
      </c>
      <c r="L9" s="15">
        <v>150</v>
      </c>
      <c r="M9" s="15">
        <v>1</v>
      </c>
      <c r="N9" s="15" t="s">
        <v>910</v>
      </c>
    </row>
    <row r="10" spans="1:14" ht="14.5">
      <c r="A10" s="3" t="s">
        <v>1594</v>
      </c>
      <c r="B10" s="15" t="s">
        <v>1</v>
      </c>
      <c r="C10" s="15" t="s">
        <v>1442</v>
      </c>
      <c r="D10" s="15" t="s">
        <v>9937</v>
      </c>
      <c r="E10" s="15" t="s">
        <v>1619</v>
      </c>
      <c r="F10" s="15">
        <v>500</v>
      </c>
      <c r="G10" s="15">
        <v>6</v>
      </c>
      <c r="H10" s="15">
        <v>1000</v>
      </c>
      <c r="I10" s="15">
        <v>140</v>
      </c>
      <c r="J10" s="15"/>
      <c r="K10" s="15">
        <v>5</v>
      </c>
      <c r="L10" s="15">
        <v>150</v>
      </c>
      <c r="M10" s="15">
        <v>1</v>
      </c>
      <c r="N10" s="15" t="s">
        <v>910</v>
      </c>
    </row>
    <row r="11" spans="1:14" ht="14.5">
      <c r="A11" s="3" t="s">
        <v>1595</v>
      </c>
      <c r="B11" s="15" t="s">
        <v>1</v>
      </c>
      <c r="C11" s="15" t="s">
        <v>1560</v>
      </c>
      <c r="D11" s="15" t="s">
        <v>10386</v>
      </c>
      <c r="E11" s="15" t="s">
        <v>1619</v>
      </c>
      <c r="F11" s="15">
        <v>300</v>
      </c>
      <c r="G11" s="15">
        <v>3</v>
      </c>
      <c r="H11" s="15">
        <v>1000</v>
      </c>
      <c r="I11" s="15">
        <v>90</v>
      </c>
      <c r="J11" s="15">
        <v>1.3</v>
      </c>
      <c r="K11" s="15">
        <v>5</v>
      </c>
      <c r="L11" s="15">
        <v>150</v>
      </c>
      <c r="M11" s="15">
        <v>1</v>
      </c>
      <c r="N11" s="15" t="s">
        <v>910</v>
      </c>
    </row>
    <row r="14" spans="1:14" ht="14.5"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</row>
    <row r="469" spans="5:5">
      <c r="E469" s="30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  <row r="512" spans="5:5">
      <c r="E512" s="31"/>
    </row>
  </sheetData>
  <sheetProtection sheet="1" objects="1" scenarios="1" sort="0" autoFilter="0"/>
  <autoFilter ref="A2:N2" xr:uid="{52065B0B-A88D-4937-8093-1C18C9BFC50A}"/>
  <phoneticPr fontId="5" type="noConversion"/>
  <hyperlinks>
    <hyperlink ref="A3" r:id="rId1" xr:uid="{291C7E38-9362-44EF-9E83-225355DDEFC2}"/>
    <hyperlink ref="A4" r:id="rId2" xr:uid="{019916D9-E963-4B98-B505-A0A174AE2407}"/>
    <hyperlink ref="A5" r:id="rId3" xr:uid="{A4C6C685-0884-4D19-B62B-4055B557B218}"/>
    <hyperlink ref="A6" r:id="rId4" xr:uid="{106EE063-DC75-48A1-9341-2682662864E2}"/>
    <hyperlink ref="A7" r:id="rId5" xr:uid="{6C1898EE-407C-48A6-8E09-6BFC93C08FB1}"/>
    <hyperlink ref="A8" r:id="rId6" xr:uid="{D775483D-29E6-4A02-BD96-437DC2C8B8A7}"/>
    <hyperlink ref="A9" r:id="rId7" xr:uid="{9B6BEA69-850B-43DE-9D36-BECBDE3C27E7}"/>
    <hyperlink ref="A10" r:id="rId8" xr:uid="{8EF7D672-4EF4-4829-A872-2CD4CCBDA925}"/>
    <hyperlink ref="A11" r:id="rId9" xr:uid="{F5BFF2F9-83A4-45B7-B06C-37BF51C435B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27D87-3ECC-49D8-A1B6-B255788BC591}">
  <sheetPr codeName="工作表5"/>
  <dimension ref="A1:N512"/>
  <sheetViews>
    <sheetView workbookViewId="0">
      <selection activeCell="C1" sqref="C1:C1048576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12.26953125" style="16" customWidth="1"/>
    <col min="4" max="4" width="21.6328125" style="16" customWidth="1"/>
    <col min="5" max="5" width="14.36328125" style="16" customWidth="1"/>
    <col min="6" max="11" width="10" style="16" customWidth="1"/>
    <col min="12" max="12" width="11" style="16" customWidth="1"/>
    <col min="13" max="13" width="9.81640625" style="16" customWidth="1"/>
    <col min="14" max="14" width="14.269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1596</v>
      </c>
      <c r="B3" s="15" t="s">
        <v>1</v>
      </c>
      <c r="C3" s="15" t="s">
        <v>1123</v>
      </c>
      <c r="D3" s="15" t="s">
        <v>9938</v>
      </c>
      <c r="E3" s="15" t="s">
        <v>1619</v>
      </c>
      <c r="F3" s="15">
        <v>50</v>
      </c>
      <c r="G3" s="15">
        <v>1</v>
      </c>
      <c r="H3" s="15">
        <v>50</v>
      </c>
      <c r="I3" s="15">
        <v>50</v>
      </c>
      <c r="J3" s="15">
        <v>1</v>
      </c>
      <c r="K3" s="15">
        <v>5</v>
      </c>
      <c r="L3" s="15">
        <v>150</v>
      </c>
      <c r="M3" s="15" t="s">
        <v>9484</v>
      </c>
      <c r="N3" s="15" t="s">
        <v>3</v>
      </c>
    </row>
    <row r="4" spans="1:14" ht="14.5">
      <c r="A4" s="3" t="s">
        <v>1598</v>
      </c>
      <c r="B4" s="15" t="s">
        <v>1</v>
      </c>
      <c r="C4" s="15" t="s">
        <v>1123</v>
      </c>
      <c r="D4" s="15" t="s">
        <v>9938</v>
      </c>
      <c r="E4" s="15" t="s">
        <v>1619</v>
      </c>
      <c r="F4" s="15">
        <v>50</v>
      </c>
      <c r="G4" s="15">
        <v>1</v>
      </c>
      <c r="H4" s="15">
        <v>100</v>
      </c>
      <c r="I4" s="15">
        <v>50</v>
      </c>
      <c r="J4" s="15">
        <v>1</v>
      </c>
      <c r="K4" s="15">
        <v>5</v>
      </c>
      <c r="L4" s="15">
        <v>150</v>
      </c>
      <c r="M4" s="15" t="s">
        <v>9484</v>
      </c>
      <c r="N4" s="15" t="s">
        <v>3</v>
      </c>
    </row>
    <row r="5" spans="1:14" ht="14.5">
      <c r="A5" s="3" t="s">
        <v>1599</v>
      </c>
      <c r="B5" s="15" t="s">
        <v>1</v>
      </c>
      <c r="C5" s="15" t="s">
        <v>1123</v>
      </c>
      <c r="D5" s="15" t="s">
        <v>9938</v>
      </c>
      <c r="E5" s="15" t="s">
        <v>1619</v>
      </c>
      <c r="F5" s="15">
        <v>50</v>
      </c>
      <c r="G5" s="15">
        <v>1</v>
      </c>
      <c r="H5" s="15">
        <v>200</v>
      </c>
      <c r="I5" s="15">
        <v>50</v>
      </c>
      <c r="J5" s="15">
        <v>1</v>
      </c>
      <c r="K5" s="15">
        <v>5</v>
      </c>
      <c r="L5" s="15">
        <v>150</v>
      </c>
      <c r="M5" s="15" t="s">
        <v>9484</v>
      </c>
      <c r="N5" s="15" t="s">
        <v>3</v>
      </c>
    </row>
    <row r="6" spans="1:14" ht="14.5">
      <c r="A6" s="3" t="s">
        <v>1600</v>
      </c>
      <c r="B6" s="15" t="s">
        <v>1</v>
      </c>
      <c r="C6" s="15" t="s">
        <v>1123</v>
      </c>
      <c r="D6" s="15" t="s">
        <v>9938</v>
      </c>
      <c r="E6" s="15" t="s">
        <v>1619</v>
      </c>
      <c r="F6" s="15">
        <v>50</v>
      </c>
      <c r="G6" s="15">
        <v>1</v>
      </c>
      <c r="H6" s="15">
        <v>400</v>
      </c>
      <c r="I6" s="15">
        <v>50</v>
      </c>
      <c r="J6" s="15">
        <v>1.3</v>
      </c>
      <c r="K6" s="15">
        <v>5</v>
      </c>
      <c r="L6" s="15">
        <v>150</v>
      </c>
      <c r="M6" s="15" t="s">
        <v>9484</v>
      </c>
      <c r="N6" s="15" t="s">
        <v>3</v>
      </c>
    </row>
    <row r="7" spans="1:14" ht="14.5">
      <c r="A7" s="3" t="s">
        <v>1601</v>
      </c>
      <c r="B7" s="15" t="s">
        <v>1</v>
      </c>
      <c r="C7" s="15" t="s">
        <v>1123</v>
      </c>
      <c r="D7" s="15" t="s">
        <v>9938</v>
      </c>
      <c r="E7" s="15" t="s">
        <v>1619</v>
      </c>
      <c r="F7" s="15">
        <v>75</v>
      </c>
      <c r="G7" s="15">
        <v>1</v>
      </c>
      <c r="H7" s="15">
        <v>600</v>
      </c>
      <c r="I7" s="15">
        <v>50</v>
      </c>
      <c r="J7" s="15">
        <v>1.7</v>
      </c>
      <c r="K7" s="15">
        <v>5</v>
      </c>
      <c r="L7" s="15">
        <v>150</v>
      </c>
      <c r="M7" s="15" t="s">
        <v>9484</v>
      </c>
      <c r="N7" s="15" t="s">
        <v>3</v>
      </c>
    </row>
    <row r="8" spans="1:14" ht="14.5">
      <c r="A8" s="3" t="s">
        <v>1602</v>
      </c>
      <c r="B8" s="15" t="s">
        <v>1</v>
      </c>
      <c r="C8" s="15" t="s">
        <v>1123</v>
      </c>
      <c r="D8" s="15" t="s">
        <v>9938</v>
      </c>
      <c r="E8" s="15" t="s">
        <v>1619</v>
      </c>
      <c r="F8" s="15">
        <v>75</v>
      </c>
      <c r="G8" s="15">
        <v>1</v>
      </c>
      <c r="H8" s="15">
        <v>800</v>
      </c>
      <c r="I8" s="15">
        <v>50</v>
      </c>
      <c r="J8" s="15">
        <v>1.7</v>
      </c>
      <c r="K8" s="15">
        <v>5</v>
      </c>
      <c r="L8" s="15">
        <v>150</v>
      </c>
      <c r="M8" s="15" t="s">
        <v>9484</v>
      </c>
      <c r="N8" s="15" t="s">
        <v>3</v>
      </c>
    </row>
    <row r="9" spans="1:14" ht="14.5">
      <c r="A9" s="3" t="s">
        <v>1603</v>
      </c>
      <c r="B9" s="15" t="s">
        <v>1</v>
      </c>
      <c r="C9" s="15" t="s">
        <v>1123</v>
      </c>
      <c r="D9" s="15" t="s">
        <v>9938</v>
      </c>
      <c r="E9" s="15" t="s">
        <v>1619</v>
      </c>
      <c r="F9" s="15">
        <v>75</v>
      </c>
      <c r="G9" s="15">
        <v>1</v>
      </c>
      <c r="H9" s="15">
        <v>1000</v>
      </c>
      <c r="I9" s="15">
        <v>50</v>
      </c>
      <c r="J9" s="15">
        <v>1.7</v>
      </c>
      <c r="K9" s="15">
        <v>5</v>
      </c>
      <c r="L9" s="15">
        <v>150</v>
      </c>
      <c r="M9" s="15" t="s">
        <v>9484</v>
      </c>
      <c r="N9" s="15" t="s">
        <v>3</v>
      </c>
    </row>
    <row r="10" spans="1:14" ht="14.5">
      <c r="A10" s="3" t="s">
        <v>1604</v>
      </c>
      <c r="B10" s="15" t="s">
        <v>1</v>
      </c>
      <c r="C10" s="15" t="s">
        <v>1160</v>
      </c>
      <c r="D10" s="15" t="s">
        <v>9938</v>
      </c>
      <c r="E10" s="15" t="s">
        <v>1619</v>
      </c>
      <c r="F10" s="15">
        <v>50</v>
      </c>
      <c r="G10" s="15">
        <v>1</v>
      </c>
      <c r="H10" s="15">
        <v>50</v>
      </c>
      <c r="I10" s="15">
        <v>50</v>
      </c>
      <c r="J10" s="15">
        <v>1</v>
      </c>
      <c r="K10" s="15">
        <v>5</v>
      </c>
      <c r="L10" s="15">
        <v>150</v>
      </c>
      <c r="M10" s="15">
        <v>1</v>
      </c>
      <c r="N10" s="15" t="s">
        <v>3</v>
      </c>
    </row>
    <row r="11" spans="1:14" ht="14.5">
      <c r="A11" s="3" t="s">
        <v>1605</v>
      </c>
      <c r="B11" s="15" t="s">
        <v>1</v>
      </c>
      <c r="C11" s="15" t="s">
        <v>1160</v>
      </c>
      <c r="D11" s="15" t="s">
        <v>9938</v>
      </c>
      <c r="E11" s="15" t="s">
        <v>1619</v>
      </c>
      <c r="F11" s="15">
        <v>50</v>
      </c>
      <c r="G11" s="15">
        <v>1</v>
      </c>
      <c r="H11" s="15">
        <v>100</v>
      </c>
      <c r="I11" s="15">
        <v>50</v>
      </c>
      <c r="J11" s="15">
        <v>1</v>
      </c>
      <c r="K11" s="15">
        <v>5</v>
      </c>
      <c r="L11" s="15">
        <v>150</v>
      </c>
      <c r="M11" s="15">
        <v>1</v>
      </c>
      <c r="N11" s="15" t="s">
        <v>3</v>
      </c>
    </row>
    <row r="12" spans="1:14" ht="14.5">
      <c r="A12" s="3" t="s">
        <v>1606</v>
      </c>
      <c r="B12" s="15" t="s">
        <v>1</v>
      </c>
      <c r="C12" s="15" t="s">
        <v>1160</v>
      </c>
      <c r="D12" s="15" t="s">
        <v>9938</v>
      </c>
      <c r="E12" s="15" t="s">
        <v>1619</v>
      </c>
      <c r="F12" s="15">
        <v>50</v>
      </c>
      <c r="G12" s="15">
        <v>1</v>
      </c>
      <c r="H12" s="15">
        <v>200</v>
      </c>
      <c r="I12" s="15">
        <v>50</v>
      </c>
      <c r="J12" s="15">
        <v>1</v>
      </c>
      <c r="K12" s="15">
        <v>5</v>
      </c>
      <c r="L12" s="15">
        <v>150</v>
      </c>
      <c r="M12" s="15">
        <v>1</v>
      </c>
      <c r="N12" s="15" t="s">
        <v>3</v>
      </c>
    </row>
    <row r="13" spans="1:14" ht="14.5">
      <c r="A13" s="3" t="s">
        <v>1607</v>
      </c>
      <c r="B13" s="15" t="s">
        <v>1</v>
      </c>
      <c r="C13" s="15" t="s">
        <v>1160</v>
      </c>
      <c r="D13" s="15" t="s">
        <v>9938</v>
      </c>
      <c r="E13" s="15" t="s">
        <v>1619</v>
      </c>
      <c r="F13" s="15">
        <v>50</v>
      </c>
      <c r="G13" s="15">
        <v>1</v>
      </c>
      <c r="H13" s="15">
        <v>400</v>
      </c>
      <c r="I13" s="15">
        <v>50</v>
      </c>
      <c r="J13" s="15">
        <v>1.3</v>
      </c>
      <c r="K13" s="15">
        <v>5</v>
      </c>
      <c r="L13" s="15">
        <v>150</v>
      </c>
      <c r="M13" s="15">
        <v>1</v>
      </c>
      <c r="N13" s="15" t="s">
        <v>3</v>
      </c>
    </row>
    <row r="14" spans="1:14" ht="14.5">
      <c r="A14" s="3" t="s">
        <v>1608</v>
      </c>
      <c r="B14" s="15" t="s">
        <v>1</v>
      </c>
      <c r="C14" s="15" t="s">
        <v>1160</v>
      </c>
      <c r="D14" s="15" t="s">
        <v>9938</v>
      </c>
      <c r="E14" s="15" t="s">
        <v>1619</v>
      </c>
      <c r="F14" s="15">
        <v>75</v>
      </c>
      <c r="G14" s="15">
        <v>1</v>
      </c>
      <c r="H14" s="15">
        <v>600</v>
      </c>
      <c r="I14" s="15">
        <v>50</v>
      </c>
      <c r="J14" s="15">
        <v>1.7</v>
      </c>
      <c r="K14" s="15">
        <v>5</v>
      </c>
      <c r="L14" s="15">
        <v>150</v>
      </c>
      <c r="M14" s="15">
        <v>1</v>
      </c>
      <c r="N14" s="15" t="s">
        <v>3</v>
      </c>
    </row>
    <row r="15" spans="1:14" ht="14.5">
      <c r="A15" s="3" t="s">
        <v>1609</v>
      </c>
      <c r="B15" s="15" t="s">
        <v>1</v>
      </c>
      <c r="C15" s="15" t="s">
        <v>1160</v>
      </c>
      <c r="D15" s="15" t="s">
        <v>9938</v>
      </c>
      <c r="E15" s="15" t="s">
        <v>1619</v>
      </c>
      <c r="F15" s="15">
        <v>75</v>
      </c>
      <c r="G15" s="15">
        <v>1</v>
      </c>
      <c r="H15" s="15">
        <v>800</v>
      </c>
      <c r="I15" s="15">
        <v>50</v>
      </c>
      <c r="J15" s="15">
        <v>1.7</v>
      </c>
      <c r="K15" s="15">
        <v>5</v>
      </c>
      <c r="L15" s="15">
        <v>150</v>
      </c>
      <c r="M15" s="15">
        <v>1</v>
      </c>
      <c r="N15" s="15" t="s">
        <v>3</v>
      </c>
    </row>
    <row r="16" spans="1:14" ht="14.5">
      <c r="A16" s="3" t="s">
        <v>1610</v>
      </c>
      <c r="B16" s="15" t="s">
        <v>1</v>
      </c>
      <c r="C16" s="15" t="s">
        <v>1160</v>
      </c>
      <c r="D16" s="15" t="s">
        <v>9938</v>
      </c>
      <c r="E16" s="15" t="s">
        <v>1619</v>
      </c>
      <c r="F16" s="15">
        <v>75</v>
      </c>
      <c r="G16" s="15">
        <v>1</v>
      </c>
      <c r="H16" s="15">
        <v>1000</v>
      </c>
      <c r="I16" s="15">
        <v>50</v>
      </c>
      <c r="J16" s="15">
        <v>1.7</v>
      </c>
      <c r="K16" s="15">
        <v>5</v>
      </c>
      <c r="L16" s="15">
        <v>150</v>
      </c>
      <c r="M16" s="15">
        <v>1</v>
      </c>
      <c r="N16" s="15" t="s">
        <v>3</v>
      </c>
    </row>
    <row r="21" spans="3:14" ht="14.5"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469" spans="5:5">
      <c r="E469" s="30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  <row r="512" spans="5:5">
      <c r="E512" s="31"/>
    </row>
  </sheetData>
  <sheetProtection sheet="1" objects="1" scenarios="1" sort="0" autoFilter="0"/>
  <autoFilter ref="A2:N2" xr:uid="{07127D87-3ECC-49D8-A1B6-B255788BC591}"/>
  <phoneticPr fontId="5" type="noConversion"/>
  <hyperlinks>
    <hyperlink ref="A3" r:id="rId1" xr:uid="{F2501493-B0AF-439C-8C30-B84C6FA25BBE}"/>
    <hyperlink ref="A4" r:id="rId2" xr:uid="{7DDD7F1A-9432-41E7-AE06-5EBC6A727798}"/>
    <hyperlink ref="A5" r:id="rId3" xr:uid="{28D20153-D73A-490E-8332-4D5DD3300475}"/>
    <hyperlink ref="A6" r:id="rId4" xr:uid="{8FA7D326-D83E-4347-922C-4F3844F71E17}"/>
    <hyperlink ref="A7" r:id="rId5" xr:uid="{56BE00D6-B674-4F88-866F-5A2143E620DB}"/>
    <hyperlink ref="A8" r:id="rId6" xr:uid="{59E96F6B-7A4C-42E9-9001-882A118FF893}"/>
    <hyperlink ref="A9" r:id="rId7" xr:uid="{3416BC1C-C547-4804-A586-BC3467248379}"/>
    <hyperlink ref="A10" r:id="rId8" xr:uid="{07B38AAB-3B0C-49E0-87CE-48F5D4A3E0D3}"/>
    <hyperlink ref="A11" r:id="rId9" xr:uid="{72627E80-B19A-4EE5-A05B-A4B2C187DA32}"/>
    <hyperlink ref="A12" r:id="rId10" xr:uid="{8A130AFF-E724-4B65-8E24-096316E7AB8F}"/>
    <hyperlink ref="A13" r:id="rId11" xr:uid="{6F3BA396-B348-4E4C-AF78-F1636B3A6276}"/>
    <hyperlink ref="A14" r:id="rId12" xr:uid="{BB1642D7-51A8-40DF-8E18-141094214873}"/>
    <hyperlink ref="A15" r:id="rId13" xr:uid="{72BF1F74-FCEF-4F78-AA94-1C96373474ED}"/>
    <hyperlink ref="A16" r:id="rId14" xr:uid="{75F99AB6-50D8-462E-8F1A-F5EFFA137D0E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7A6D-75F3-4BA4-BC96-3254948E67C2}">
  <sheetPr codeName="工作表6"/>
  <dimension ref="A1:N273"/>
  <sheetViews>
    <sheetView workbookViewId="0">
      <pane xSplit="2" ySplit="2" topLeftCell="C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G29" sqref="G29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20.1796875" style="16" customWidth="1"/>
    <col min="4" max="4" width="19.26953125" style="16" customWidth="1"/>
    <col min="5" max="5" width="12.81640625" style="16" customWidth="1"/>
    <col min="6" max="12" width="13.1796875" style="16" customWidth="1"/>
    <col min="13" max="13" width="11" style="16" customWidth="1"/>
    <col min="14" max="14" width="10" style="16" customWidth="1"/>
    <col min="15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2063</v>
      </c>
      <c r="B3" s="15" t="s">
        <v>1</v>
      </c>
      <c r="C3" s="15" t="s">
        <v>2</v>
      </c>
      <c r="D3" s="15" t="s">
        <v>9326</v>
      </c>
      <c r="E3" s="15" t="s">
        <v>1619</v>
      </c>
      <c r="F3" s="15">
        <v>200</v>
      </c>
      <c r="G3" s="15">
        <v>1</v>
      </c>
      <c r="H3" s="15">
        <v>50</v>
      </c>
      <c r="I3" s="15">
        <v>30</v>
      </c>
      <c r="J3" s="15">
        <v>1.2</v>
      </c>
      <c r="K3" s="15">
        <v>5</v>
      </c>
      <c r="L3" s="15">
        <v>150</v>
      </c>
      <c r="M3" s="15" t="s">
        <v>9484</v>
      </c>
      <c r="N3" s="15" t="s">
        <v>3</v>
      </c>
    </row>
    <row r="4" spans="1:14" ht="14.5">
      <c r="A4" s="3" t="s">
        <v>2064</v>
      </c>
      <c r="B4" s="15" t="s">
        <v>1</v>
      </c>
      <c r="C4" s="15" t="s">
        <v>2</v>
      </c>
      <c r="D4" s="15" t="s">
        <v>9325</v>
      </c>
      <c r="E4" s="15" t="s">
        <v>1619</v>
      </c>
      <c r="F4" s="15">
        <v>200</v>
      </c>
      <c r="G4" s="15">
        <v>1</v>
      </c>
      <c r="H4" s="15">
        <v>50</v>
      </c>
      <c r="I4" s="15">
        <v>30</v>
      </c>
      <c r="J4" s="15">
        <v>1.2</v>
      </c>
      <c r="K4" s="15">
        <v>5</v>
      </c>
      <c r="L4" s="15">
        <v>150</v>
      </c>
      <c r="M4" s="15" t="s">
        <v>9484</v>
      </c>
      <c r="N4" s="15" t="s">
        <v>910</v>
      </c>
    </row>
    <row r="5" spans="1:14" ht="14.5">
      <c r="A5" s="3" t="s">
        <v>2065</v>
      </c>
      <c r="B5" s="15" t="s">
        <v>1</v>
      </c>
      <c r="C5" s="15" t="s">
        <v>2</v>
      </c>
      <c r="D5" s="15" t="s">
        <v>9325</v>
      </c>
      <c r="E5" s="15" t="s">
        <v>1619</v>
      </c>
      <c r="F5" s="15">
        <v>200</v>
      </c>
      <c r="G5" s="15">
        <v>1</v>
      </c>
      <c r="H5" s="15">
        <v>100</v>
      </c>
      <c r="I5" s="15">
        <v>30</v>
      </c>
      <c r="J5" s="15">
        <v>1.2</v>
      </c>
      <c r="K5" s="15">
        <v>5</v>
      </c>
      <c r="L5" s="15">
        <v>150</v>
      </c>
      <c r="M5" s="15" t="s">
        <v>9484</v>
      </c>
      <c r="N5" s="15" t="s">
        <v>3</v>
      </c>
    </row>
    <row r="6" spans="1:14" ht="14.5">
      <c r="A6" s="3" t="s">
        <v>2066</v>
      </c>
      <c r="B6" s="15" t="s">
        <v>1</v>
      </c>
      <c r="C6" s="15" t="s">
        <v>2</v>
      </c>
      <c r="D6" s="15" t="s">
        <v>9325</v>
      </c>
      <c r="E6" s="15" t="s">
        <v>1619</v>
      </c>
      <c r="F6" s="15">
        <v>200</v>
      </c>
      <c r="G6" s="15">
        <v>1</v>
      </c>
      <c r="H6" s="15">
        <v>100</v>
      </c>
      <c r="I6" s="15">
        <v>30</v>
      </c>
      <c r="J6" s="15">
        <v>1.2</v>
      </c>
      <c r="K6" s="15">
        <v>5</v>
      </c>
      <c r="L6" s="15">
        <v>150</v>
      </c>
      <c r="M6" s="15" t="s">
        <v>9484</v>
      </c>
      <c r="N6" s="15" t="s">
        <v>910</v>
      </c>
    </row>
    <row r="7" spans="1:14" ht="14.5">
      <c r="A7" s="3" t="s">
        <v>2067</v>
      </c>
      <c r="B7" s="15" t="s">
        <v>1</v>
      </c>
      <c r="C7" s="15" t="s">
        <v>2</v>
      </c>
      <c r="D7" s="15" t="s">
        <v>9325</v>
      </c>
      <c r="E7" s="15" t="s">
        <v>1619</v>
      </c>
      <c r="F7" s="15">
        <v>200</v>
      </c>
      <c r="G7" s="15">
        <v>1</v>
      </c>
      <c r="H7" s="15">
        <v>200</v>
      </c>
      <c r="I7" s="15">
        <v>30</v>
      </c>
      <c r="J7" s="15">
        <v>1.2</v>
      </c>
      <c r="K7" s="15">
        <v>5</v>
      </c>
      <c r="L7" s="15">
        <v>150</v>
      </c>
      <c r="M7" s="15" t="s">
        <v>9484</v>
      </c>
      <c r="N7" s="15" t="s">
        <v>3</v>
      </c>
    </row>
    <row r="8" spans="1:14" ht="14.5">
      <c r="A8" s="3" t="s">
        <v>2068</v>
      </c>
      <c r="B8" s="15" t="s">
        <v>1</v>
      </c>
      <c r="C8" s="15" t="s">
        <v>2</v>
      </c>
      <c r="D8" s="15" t="s">
        <v>9325</v>
      </c>
      <c r="E8" s="15" t="s">
        <v>1619</v>
      </c>
      <c r="F8" s="15">
        <v>200</v>
      </c>
      <c r="G8" s="15">
        <v>1</v>
      </c>
      <c r="H8" s="15">
        <v>200</v>
      </c>
      <c r="I8" s="15">
        <v>30</v>
      </c>
      <c r="J8" s="15">
        <v>1.2</v>
      </c>
      <c r="K8" s="15">
        <v>5</v>
      </c>
      <c r="L8" s="15">
        <v>150</v>
      </c>
      <c r="M8" s="15" t="s">
        <v>9484</v>
      </c>
      <c r="N8" s="15" t="s">
        <v>910</v>
      </c>
    </row>
    <row r="9" spans="1:14" ht="14.5">
      <c r="A9" s="3" t="s">
        <v>2305</v>
      </c>
      <c r="B9" s="15" t="s">
        <v>1</v>
      </c>
      <c r="C9" s="15" t="s">
        <v>2</v>
      </c>
      <c r="D9" s="15" t="s">
        <v>9325</v>
      </c>
      <c r="E9" s="15" t="s">
        <v>1619</v>
      </c>
      <c r="F9" s="15">
        <v>200</v>
      </c>
      <c r="G9" s="15">
        <v>1</v>
      </c>
      <c r="H9" s="15">
        <v>400</v>
      </c>
      <c r="I9" s="15">
        <v>30</v>
      </c>
      <c r="J9" s="15">
        <v>1.2</v>
      </c>
      <c r="K9" s="15">
        <v>5</v>
      </c>
      <c r="L9" s="15">
        <v>150</v>
      </c>
      <c r="M9" s="15" t="s">
        <v>9484</v>
      </c>
      <c r="N9" s="15" t="s">
        <v>3</v>
      </c>
    </row>
    <row r="10" spans="1:14" ht="14.5">
      <c r="A10" s="3" t="s">
        <v>2069</v>
      </c>
      <c r="B10" s="15" t="s">
        <v>1</v>
      </c>
      <c r="C10" s="15" t="s">
        <v>2</v>
      </c>
      <c r="D10" s="15" t="s">
        <v>9325</v>
      </c>
      <c r="E10" s="15" t="s">
        <v>1619</v>
      </c>
      <c r="F10" s="15">
        <v>200</v>
      </c>
      <c r="G10" s="15">
        <v>1</v>
      </c>
      <c r="H10" s="15">
        <v>400</v>
      </c>
      <c r="I10" s="15">
        <v>30</v>
      </c>
      <c r="J10" s="15">
        <v>1.2</v>
      </c>
      <c r="K10" s="15">
        <v>5</v>
      </c>
      <c r="L10" s="15">
        <v>150</v>
      </c>
      <c r="M10" s="15" t="s">
        <v>9484</v>
      </c>
      <c r="N10" s="15" t="s">
        <v>910</v>
      </c>
    </row>
    <row r="11" spans="1:14" ht="14.5">
      <c r="A11" s="3" t="s">
        <v>2070</v>
      </c>
      <c r="B11" s="15" t="s">
        <v>1</v>
      </c>
      <c r="C11" s="15" t="s">
        <v>2</v>
      </c>
      <c r="D11" s="15" t="s">
        <v>9325</v>
      </c>
      <c r="E11" s="15" t="s">
        <v>1619</v>
      </c>
      <c r="F11" s="15">
        <v>200</v>
      </c>
      <c r="G11" s="15">
        <v>1</v>
      </c>
      <c r="H11" s="15">
        <v>600</v>
      </c>
      <c r="I11" s="15">
        <v>30</v>
      </c>
      <c r="J11" s="15">
        <v>1.2</v>
      </c>
      <c r="K11" s="15">
        <v>5</v>
      </c>
      <c r="L11" s="15">
        <v>150</v>
      </c>
      <c r="M11" s="15" t="s">
        <v>9484</v>
      </c>
      <c r="N11" s="15" t="s">
        <v>3</v>
      </c>
    </row>
    <row r="12" spans="1:14" ht="14.5">
      <c r="A12" s="3" t="s">
        <v>2071</v>
      </c>
      <c r="B12" s="15" t="s">
        <v>1</v>
      </c>
      <c r="C12" s="15" t="s">
        <v>2</v>
      </c>
      <c r="D12" s="15" t="s">
        <v>9325</v>
      </c>
      <c r="E12" s="15" t="s">
        <v>1619</v>
      </c>
      <c r="F12" s="15">
        <v>200</v>
      </c>
      <c r="G12" s="15">
        <v>1</v>
      </c>
      <c r="H12" s="15">
        <v>600</v>
      </c>
      <c r="I12" s="15">
        <v>30</v>
      </c>
      <c r="J12" s="15">
        <v>1.2</v>
      </c>
      <c r="K12" s="15">
        <v>5</v>
      </c>
      <c r="L12" s="15">
        <v>150</v>
      </c>
      <c r="M12" s="15" t="s">
        <v>9484</v>
      </c>
      <c r="N12" s="15" t="s">
        <v>910</v>
      </c>
    </row>
    <row r="13" spans="1:14" ht="14.5">
      <c r="A13" s="3" t="s">
        <v>2072</v>
      </c>
      <c r="B13" s="15" t="s">
        <v>1</v>
      </c>
      <c r="C13" s="15" t="s">
        <v>2</v>
      </c>
      <c r="D13" s="15" t="s">
        <v>9325</v>
      </c>
      <c r="E13" s="15" t="s">
        <v>1619</v>
      </c>
      <c r="F13" s="15">
        <v>150</v>
      </c>
      <c r="G13" s="15">
        <v>1</v>
      </c>
      <c r="H13" s="15">
        <v>400</v>
      </c>
      <c r="I13" s="15">
        <v>30</v>
      </c>
      <c r="J13" s="15">
        <v>1.2</v>
      </c>
      <c r="K13" s="15">
        <v>5</v>
      </c>
      <c r="L13" s="15">
        <v>150</v>
      </c>
      <c r="M13" s="15" t="s">
        <v>9484</v>
      </c>
      <c r="N13" s="15" t="s">
        <v>3</v>
      </c>
    </row>
    <row r="14" spans="1:14" ht="14.5">
      <c r="A14" s="3" t="s">
        <v>2073</v>
      </c>
      <c r="B14" s="15" t="s">
        <v>1</v>
      </c>
      <c r="C14" s="15" t="s">
        <v>2</v>
      </c>
      <c r="D14" s="15" t="s">
        <v>9325</v>
      </c>
      <c r="E14" s="15" t="s">
        <v>1619</v>
      </c>
      <c r="F14" s="15">
        <v>500</v>
      </c>
      <c r="G14" s="15">
        <v>1</v>
      </c>
      <c r="H14" s="15">
        <v>400</v>
      </c>
      <c r="I14" s="15">
        <v>30</v>
      </c>
      <c r="J14" s="15">
        <v>1.3</v>
      </c>
      <c r="K14" s="15">
        <v>5</v>
      </c>
      <c r="L14" s="15">
        <v>150</v>
      </c>
      <c r="M14" s="15" t="s">
        <v>9484</v>
      </c>
      <c r="N14" s="15" t="s">
        <v>910</v>
      </c>
    </row>
    <row r="15" spans="1:14" ht="14.5">
      <c r="A15" s="3" t="s">
        <v>2074</v>
      </c>
      <c r="B15" s="15" t="s">
        <v>1</v>
      </c>
      <c r="C15" s="15" t="s">
        <v>2</v>
      </c>
      <c r="D15" s="15" t="s">
        <v>9325</v>
      </c>
      <c r="E15" s="15" t="s">
        <v>1619</v>
      </c>
      <c r="F15" s="15">
        <v>150</v>
      </c>
      <c r="G15" s="15">
        <v>1</v>
      </c>
      <c r="H15" s="15">
        <v>600</v>
      </c>
      <c r="I15" s="15">
        <v>30</v>
      </c>
      <c r="J15" s="15">
        <v>1.2</v>
      </c>
      <c r="K15" s="15">
        <v>5</v>
      </c>
      <c r="L15" s="15">
        <v>150</v>
      </c>
      <c r="M15" s="15" t="s">
        <v>9484</v>
      </c>
      <c r="N15" s="15" t="s">
        <v>3</v>
      </c>
    </row>
    <row r="16" spans="1:14" ht="14.5">
      <c r="A16" s="3" t="s">
        <v>2075</v>
      </c>
      <c r="B16" s="15" t="s">
        <v>1</v>
      </c>
      <c r="C16" s="15" t="s">
        <v>2</v>
      </c>
      <c r="D16" s="15" t="s">
        <v>9325</v>
      </c>
      <c r="E16" s="15" t="s">
        <v>1619</v>
      </c>
      <c r="F16" s="15">
        <v>500</v>
      </c>
      <c r="G16" s="15">
        <v>1</v>
      </c>
      <c r="H16" s="15">
        <v>600</v>
      </c>
      <c r="I16" s="15">
        <v>30</v>
      </c>
      <c r="J16" s="15">
        <v>1.3</v>
      </c>
      <c r="K16" s="15">
        <v>5</v>
      </c>
      <c r="L16" s="15">
        <v>150</v>
      </c>
      <c r="M16" s="15" t="s">
        <v>9484</v>
      </c>
      <c r="N16" s="15" t="s">
        <v>910</v>
      </c>
    </row>
    <row r="17" spans="1:14" ht="14.5">
      <c r="A17" s="3" t="s">
        <v>2076</v>
      </c>
      <c r="B17" s="15" t="s">
        <v>1</v>
      </c>
      <c r="C17" s="15" t="s">
        <v>2</v>
      </c>
      <c r="D17" s="15" t="s">
        <v>9325</v>
      </c>
      <c r="E17" s="15" t="s">
        <v>1619</v>
      </c>
      <c r="F17" s="15">
        <v>250</v>
      </c>
      <c r="G17" s="15">
        <v>1</v>
      </c>
      <c r="H17" s="15">
        <v>1000</v>
      </c>
      <c r="I17" s="15">
        <v>30</v>
      </c>
      <c r="J17" s="15">
        <v>1.2</v>
      </c>
      <c r="K17" s="15">
        <v>5</v>
      </c>
      <c r="L17" s="15">
        <v>150</v>
      </c>
      <c r="M17" s="15" t="s">
        <v>9484</v>
      </c>
      <c r="N17" s="15" t="s">
        <v>3</v>
      </c>
    </row>
    <row r="18" spans="1:14" ht="14.5">
      <c r="A18" s="3" t="s">
        <v>2077</v>
      </c>
      <c r="B18" s="15" t="s">
        <v>1</v>
      </c>
      <c r="C18" s="15" t="s">
        <v>2</v>
      </c>
      <c r="D18" s="15" t="s">
        <v>9325</v>
      </c>
      <c r="E18" s="15" t="s">
        <v>1619</v>
      </c>
      <c r="F18" s="15">
        <v>500</v>
      </c>
      <c r="G18" s="15">
        <v>1</v>
      </c>
      <c r="H18" s="15">
        <v>1000</v>
      </c>
      <c r="I18" s="15">
        <v>30</v>
      </c>
      <c r="J18" s="15">
        <v>1.3</v>
      </c>
      <c r="K18" s="15">
        <v>5</v>
      </c>
      <c r="L18" s="15">
        <v>150</v>
      </c>
      <c r="M18" s="15" t="s">
        <v>9484</v>
      </c>
      <c r="N18" s="15" t="s">
        <v>910</v>
      </c>
    </row>
    <row r="19" spans="1:14" ht="14.5">
      <c r="A19" s="3" t="s">
        <v>2078</v>
      </c>
      <c r="B19" s="15" t="s">
        <v>1</v>
      </c>
      <c r="C19" s="15" t="s">
        <v>4</v>
      </c>
      <c r="D19" s="15" t="s">
        <v>9325</v>
      </c>
      <c r="E19" s="15" t="s">
        <v>1619</v>
      </c>
      <c r="F19" s="15">
        <v>120</v>
      </c>
      <c r="G19" s="15">
        <v>1.5</v>
      </c>
      <c r="H19" s="15">
        <v>1000</v>
      </c>
      <c r="I19" s="15">
        <v>50</v>
      </c>
      <c r="J19" s="15">
        <v>1.6</v>
      </c>
      <c r="K19" s="15">
        <v>1</v>
      </c>
      <c r="L19" s="15">
        <v>150</v>
      </c>
      <c r="M19" s="15">
        <v>1</v>
      </c>
      <c r="N19" s="15" t="s">
        <v>910</v>
      </c>
    </row>
    <row r="20" spans="1:14" ht="14.5">
      <c r="A20" s="3" t="s">
        <v>2079</v>
      </c>
      <c r="B20" s="15" t="s">
        <v>1</v>
      </c>
      <c r="C20" s="15" t="s">
        <v>4</v>
      </c>
      <c r="D20" s="15" t="s">
        <v>9325</v>
      </c>
      <c r="E20" s="15" t="s">
        <v>1619</v>
      </c>
      <c r="F20" s="15">
        <v>120</v>
      </c>
      <c r="G20" s="15">
        <v>1.5</v>
      </c>
      <c r="H20" s="15">
        <v>1000</v>
      </c>
      <c r="I20" s="15">
        <v>50</v>
      </c>
      <c r="J20" s="15">
        <v>1.6</v>
      </c>
      <c r="K20" s="15">
        <v>1</v>
      </c>
      <c r="L20" s="15">
        <v>150</v>
      </c>
      <c r="M20" s="15">
        <v>1</v>
      </c>
      <c r="N20" s="15" t="s">
        <v>3</v>
      </c>
    </row>
    <row r="21" spans="1:14" ht="14.5">
      <c r="A21" s="3" t="s">
        <v>2080</v>
      </c>
      <c r="B21" s="15" t="s">
        <v>1</v>
      </c>
      <c r="C21" s="15" t="s">
        <v>718</v>
      </c>
      <c r="D21" s="15" t="s">
        <v>9325</v>
      </c>
      <c r="E21" s="15" t="s">
        <v>1619</v>
      </c>
      <c r="F21" s="15">
        <v>150</v>
      </c>
      <c r="G21" s="15">
        <v>1</v>
      </c>
      <c r="H21" s="15">
        <v>50</v>
      </c>
      <c r="I21" s="15">
        <v>30</v>
      </c>
      <c r="J21" s="15">
        <v>1.3</v>
      </c>
      <c r="K21" s="15">
        <v>5</v>
      </c>
      <c r="L21" s="15">
        <v>150</v>
      </c>
      <c r="M21" s="15" t="s">
        <v>9484</v>
      </c>
      <c r="N21" s="15" t="s">
        <v>3</v>
      </c>
    </row>
    <row r="22" spans="1:14" ht="14.5">
      <c r="A22" s="3" t="s">
        <v>2081</v>
      </c>
      <c r="B22" s="15" t="s">
        <v>1</v>
      </c>
      <c r="C22" s="15" t="s">
        <v>718</v>
      </c>
      <c r="D22" s="15" t="s">
        <v>9325</v>
      </c>
      <c r="E22" s="15" t="s">
        <v>1619</v>
      </c>
      <c r="F22" s="15">
        <v>150</v>
      </c>
      <c r="G22" s="15">
        <v>1</v>
      </c>
      <c r="H22" s="15">
        <v>100</v>
      </c>
      <c r="I22" s="15">
        <v>30</v>
      </c>
      <c r="J22" s="15">
        <v>1.3</v>
      </c>
      <c r="K22" s="15">
        <v>5</v>
      </c>
      <c r="L22" s="15">
        <v>150</v>
      </c>
      <c r="M22" s="15" t="s">
        <v>9484</v>
      </c>
      <c r="N22" s="15" t="s">
        <v>3</v>
      </c>
    </row>
    <row r="23" spans="1:14" ht="14.5">
      <c r="A23" s="3" t="s">
        <v>2082</v>
      </c>
      <c r="B23" s="15" t="s">
        <v>1</v>
      </c>
      <c r="C23" s="15" t="s">
        <v>718</v>
      </c>
      <c r="D23" s="15" t="s">
        <v>9325</v>
      </c>
      <c r="E23" s="15" t="s">
        <v>1619</v>
      </c>
      <c r="F23" s="15">
        <v>150</v>
      </c>
      <c r="G23" s="15">
        <v>1</v>
      </c>
      <c r="H23" s="15">
        <v>200</v>
      </c>
      <c r="I23" s="15">
        <v>30</v>
      </c>
      <c r="J23" s="15">
        <v>1.3</v>
      </c>
      <c r="K23" s="15">
        <v>5</v>
      </c>
      <c r="L23" s="15">
        <v>150</v>
      </c>
      <c r="M23" s="15" t="s">
        <v>9484</v>
      </c>
      <c r="N23" s="15" t="s">
        <v>3</v>
      </c>
    </row>
    <row r="24" spans="1:14" ht="14.5">
      <c r="A24" s="3" t="s">
        <v>2083</v>
      </c>
      <c r="B24" s="15" t="s">
        <v>1</v>
      </c>
      <c r="C24" s="15" t="s">
        <v>718</v>
      </c>
      <c r="D24" s="15" t="s">
        <v>9325</v>
      </c>
      <c r="E24" s="15" t="s">
        <v>1619</v>
      </c>
      <c r="F24" s="15">
        <v>150</v>
      </c>
      <c r="G24" s="15">
        <v>1</v>
      </c>
      <c r="H24" s="15">
        <v>400</v>
      </c>
      <c r="I24" s="15">
        <v>30</v>
      </c>
      <c r="J24" s="15">
        <v>1.3</v>
      </c>
      <c r="K24" s="15">
        <v>5</v>
      </c>
      <c r="L24" s="15">
        <v>150</v>
      </c>
      <c r="M24" s="15" t="s">
        <v>9484</v>
      </c>
      <c r="N24" s="15" t="s">
        <v>3</v>
      </c>
    </row>
    <row r="25" spans="1:14" ht="14.5">
      <c r="A25" s="3" t="s">
        <v>2084</v>
      </c>
      <c r="B25" s="15" t="s">
        <v>1</v>
      </c>
      <c r="C25" s="15" t="s">
        <v>718</v>
      </c>
      <c r="D25" s="15" t="s">
        <v>9325</v>
      </c>
      <c r="E25" s="15" t="s">
        <v>1619</v>
      </c>
      <c r="F25" s="15">
        <v>250</v>
      </c>
      <c r="G25" s="15">
        <v>1</v>
      </c>
      <c r="H25" s="15">
        <v>600</v>
      </c>
      <c r="I25" s="15">
        <v>30</v>
      </c>
      <c r="J25" s="15">
        <v>1.3</v>
      </c>
      <c r="K25" s="15">
        <v>5</v>
      </c>
      <c r="L25" s="15">
        <v>150</v>
      </c>
      <c r="M25" s="15" t="s">
        <v>9484</v>
      </c>
      <c r="N25" s="15" t="s">
        <v>3</v>
      </c>
    </row>
    <row r="26" spans="1:14" ht="14.5">
      <c r="A26" s="3" t="s">
        <v>2085</v>
      </c>
      <c r="B26" s="15" t="s">
        <v>1</v>
      </c>
      <c r="C26" s="15" t="s">
        <v>718</v>
      </c>
      <c r="D26" s="15" t="s">
        <v>9325</v>
      </c>
      <c r="E26" s="15" t="s">
        <v>1619</v>
      </c>
      <c r="F26" s="15">
        <v>500</v>
      </c>
      <c r="G26" s="15">
        <v>1</v>
      </c>
      <c r="H26" s="15">
        <v>800</v>
      </c>
      <c r="I26" s="15">
        <v>30</v>
      </c>
      <c r="J26" s="15">
        <v>1.3</v>
      </c>
      <c r="K26" s="15">
        <v>5</v>
      </c>
      <c r="L26" s="15">
        <v>150</v>
      </c>
      <c r="M26" s="15" t="s">
        <v>9484</v>
      </c>
      <c r="N26" s="15" t="s">
        <v>3</v>
      </c>
    </row>
    <row r="27" spans="1:14" ht="14.5">
      <c r="A27" s="3" t="s">
        <v>2086</v>
      </c>
      <c r="B27" s="15" t="s">
        <v>1</v>
      </c>
      <c r="C27" s="15" t="s">
        <v>718</v>
      </c>
      <c r="D27" s="15" t="s">
        <v>9325</v>
      </c>
      <c r="E27" s="15" t="s">
        <v>1619</v>
      </c>
      <c r="F27" s="15">
        <v>500</v>
      </c>
      <c r="G27" s="15">
        <v>1</v>
      </c>
      <c r="H27" s="15">
        <v>1000</v>
      </c>
      <c r="I27" s="15">
        <v>30</v>
      </c>
      <c r="J27" s="15">
        <v>1.3</v>
      </c>
      <c r="K27" s="15">
        <v>5</v>
      </c>
      <c r="L27" s="15">
        <v>150</v>
      </c>
      <c r="M27" s="15" t="s">
        <v>9484</v>
      </c>
      <c r="N27" s="15" t="s">
        <v>3</v>
      </c>
    </row>
    <row r="28" spans="1:14" ht="14.5">
      <c r="A28" s="3" t="s">
        <v>2087</v>
      </c>
      <c r="B28" s="15" t="s">
        <v>1</v>
      </c>
      <c r="C28" s="15" t="s">
        <v>2</v>
      </c>
      <c r="D28" s="15" t="s">
        <v>9325</v>
      </c>
      <c r="E28" s="15" t="s">
        <v>1619</v>
      </c>
      <c r="F28" s="15">
        <v>150</v>
      </c>
      <c r="G28" s="15">
        <v>1</v>
      </c>
      <c r="H28" s="15">
        <v>50</v>
      </c>
      <c r="I28" s="15">
        <v>30</v>
      </c>
      <c r="J28" s="15">
        <v>1.3</v>
      </c>
      <c r="K28" s="15">
        <v>5</v>
      </c>
      <c r="L28" s="15">
        <v>150</v>
      </c>
      <c r="M28" s="15" t="s">
        <v>9484</v>
      </c>
      <c r="N28" s="15" t="s">
        <v>3</v>
      </c>
    </row>
    <row r="29" spans="1:14" ht="14.5">
      <c r="A29" s="3" t="s">
        <v>2088</v>
      </c>
      <c r="B29" s="15" t="s">
        <v>1</v>
      </c>
      <c r="C29" s="15" t="s">
        <v>2</v>
      </c>
      <c r="D29" s="15" t="s">
        <v>9325</v>
      </c>
      <c r="E29" s="15" t="s">
        <v>1619</v>
      </c>
      <c r="F29" s="15">
        <v>150</v>
      </c>
      <c r="G29" s="15">
        <v>1</v>
      </c>
      <c r="H29" s="15">
        <v>50</v>
      </c>
      <c r="I29" s="15">
        <v>30</v>
      </c>
      <c r="J29" s="15">
        <v>1.3</v>
      </c>
      <c r="K29" s="15">
        <v>5</v>
      </c>
      <c r="L29" s="15">
        <v>150</v>
      </c>
      <c r="M29" s="15" t="s">
        <v>9484</v>
      </c>
      <c r="N29" s="15" t="s">
        <v>910</v>
      </c>
    </row>
    <row r="30" spans="1:14" ht="14.5">
      <c r="A30" s="3" t="s">
        <v>2089</v>
      </c>
      <c r="B30" s="15" t="s">
        <v>1</v>
      </c>
      <c r="C30" s="15" t="s">
        <v>2</v>
      </c>
      <c r="D30" s="15" t="s">
        <v>9325</v>
      </c>
      <c r="E30" s="15" t="s">
        <v>1619</v>
      </c>
      <c r="F30" s="15">
        <v>150</v>
      </c>
      <c r="G30" s="15">
        <v>1</v>
      </c>
      <c r="H30" s="15">
        <v>100</v>
      </c>
      <c r="I30" s="15">
        <v>30</v>
      </c>
      <c r="J30" s="15">
        <v>1.3</v>
      </c>
      <c r="K30" s="15">
        <v>5</v>
      </c>
      <c r="L30" s="15">
        <v>150</v>
      </c>
      <c r="M30" s="15" t="s">
        <v>9484</v>
      </c>
      <c r="N30" s="15" t="s">
        <v>3</v>
      </c>
    </row>
    <row r="31" spans="1:14" ht="14.5">
      <c r="A31" s="3" t="s">
        <v>2090</v>
      </c>
      <c r="B31" s="15" t="s">
        <v>1</v>
      </c>
      <c r="C31" s="15" t="s">
        <v>2</v>
      </c>
      <c r="D31" s="15" t="s">
        <v>9325</v>
      </c>
      <c r="E31" s="15" t="s">
        <v>1619</v>
      </c>
      <c r="F31" s="15">
        <v>150</v>
      </c>
      <c r="G31" s="15">
        <v>1</v>
      </c>
      <c r="H31" s="15">
        <v>100</v>
      </c>
      <c r="I31" s="15">
        <v>30</v>
      </c>
      <c r="J31" s="15">
        <v>1.3</v>
      </c>
      <c r="K31" s="15">
        <v>5</v>
      </c>
      <c r="L31" s="15">
        <v>150</v>
      </c>
      <c r="M31" s="15" t="s">
        <v>9484</v>
      </c>
      <c r="N31" s="15" t="s">
        <v>910</v>
      </c>
    </row>
    <row r="32" spans="1:14" ht="14.5">
      <c r="A32" s="3" t="s">
        <v>2091</v>
      </c>
      <c r="B32" s="15" t="s">
        <v>1</v>
      </c>
      <c r="C32" s="15" t="s">
        <v>2</v>
      </c>
      <c r="D32" s="15" t="s">
        <v>9325</v>
      </c>
      <c r="E32" s="15" t="s">
        <v>1619</v>
      </c>
      <c r="F32" s="15">
        <v>150</v>
      </c>
      <c r="G32" s="15">
        <v>1</v>
      </c>
      <c r="H32" s="15">
        <v>200</v>
      </c>
      <c r="I32" s="15">
        <v>30</v>
      </c>
      <c r="J32" s="15">
        <v>1.3</v>
      </c>
      <c r="K32" s="15">
        <v>5</v>
      </c>
      <c r="L32" s="15">
        <v>150</v>
      </c>
      <c r="M32" s="15" t="s">
        <v>9484</v>
      </c>
      <c r="N32" s="15" t="s">
        <v>3</v>
      </c>
    </row>
    <row r="33" spans="1:14" ht="14.5">
      <c r="A33" s="3" t="s">
        <v>2092</v>
      </c>
      <c r="B33" s="15" t="s">
        <v>1</v>
      </c>
      <c r="C33" s="15" t="s">
        <v>2</v>
      </c>
      <c r="D33" s="15" t="s">
        <v>9325</v>
      </c>
      <c r="E33" s="15" t="s">
        <v>1619</v>
      </c>
      <c r="F33" s="15">
        <v>150</v>
      </c>
      <c r="G33" s="15">
        <v>1</v>
      </c>
      <c r="H33" s="15">
        <v>200</v>
      </c>
      <c r="I33" s="15">
        <v>30</v>
      </c>
      <c r="J33" s="15">
        <v>1.3</v>
      </c>
      <c r="K33" s="15">
        <v>5</v>
      </c>
      <c r="L33" s="15">
        <v>150</v>
      </c>
      <c r="M33" s="15" t="s">
        <v>9484</v>
      </c>
      <c r="N33" s="15" t="s">
        <v>910</v>
      </c>
    </row>
    <row r="34" spans="1:14" ht="14.5">
      <c r="A34" s="3" t="s">
        <v>2093</v>
      </c>
      <c r="B34" s="15" t="s">
        <v>1</v>
      </c>
      <c r="C34" s="15" t="s">
        <v>2</v>
      </c>
      <c r="D34" s="15" t="s">
        <v>9325</v>
      </c>
      <c r="E34" s="15" t="s">
        <v>1619</v>
      </c>
      <c r="F34" s="15">
        <v>150</v>
      </c>
      <c r="G34" s="15">
        <v>1</v>
      </c>
      <c r="H34" s="15">
        <v>400</v>
      </c>
      <c r="I34" s="15">
        <v>30</v>
      </c>
      <c r="J34" s="15">
        <v>1.3</v>
      </c>
      <c r="K34" s="15">
        <v>5</v>
      </c>
      <c r="L34" s="15">
        <v>150</v>
      </c>
      <c r="M34" s="15" t="s">
        <v>9484</v>
      </c>
      <c r="N34" s="15" t="s">
        <v>3</v>
      </c>
    </row>
    <row r="35" spans="1:14" ht="14.5">
      <c r="A35" s="3" t="s">
        <v>2094</v>
      </c>
      <c r="B35" s="15" t="s">
        <v>1</v>
      </c>
      <c r="C35" s="15" t="s">
        <v>2</v>
      </c>
      <c r="D35" s="15" t="s">
        <v>9325</v>
      </c>
      <c r="E35" s="15" t="s">
        <v>1619</v>
      </c>
      <c r="F35" s="15">
        <v>150</v>
      </c>
      <c r="G35" s="15">
        <v>1</v>
      </c>
      <c r="H35" s="15">
        <v>400</v>
      </c>
      <c r="I35" s="15">
        <v>30</v>
      </c>
      <c r="J35" s="15">
        <v>1.3</v>
      </c>
      <c r="K35" s="15">
        <v>5</v>
      </c>
      <c r="L35" s="15">
        <v>150</v>
      </c>
      <c r="M35" s="15" t="s">
        <v>9484</v>
      </c>
      <c r="N35" s="15" t="s">
        <v>910</v>
      </c>
    </row>
    <row r="36" spans="1:14" ht="14.5">
      <c r="A36" s="3" t="s">
        <v>2095</v>
      </c>
      <c r="B36" s="15" t="s">
        <v>1</v>
      </c>
      <c r="C36" s="15" t="s">
        <v>2</v>
      </c>
      <c r="D36" s="15" t="s">
        <v>9325</v>
      </c>
      <c r="E36" s="15" t="s">
        <v>1619</v>
      </c>
      <c r="F36" s="15">
        <v>250</v>
      </c>
      <c r="G36" s="15">
        <v>1</v>
      </c>
      <c r="H36" s="15">
        <v>600</v>
      </c>
      <c r="I36" s="15">
        <v>30</v>
      </c>
      <c r="J36" s="15">
        <v>1.3</v>
      </c>
      <c r="K36" s="15">
        <v>5</v>
      </c>
      <c r="L36" s="15">
        <v>150</v>
      </c>
      <c r="M36" s="15" t="s">
        <v>9484</v>
      </c>
      <c r="N36" s="15" t="s">
        <v>3</v>
      </c>
    </row>
    <row r="37" spans="1:14" ht="14.5">
      <c r="A37" s="3" t="s">
        <v>2096</v>
      </c>
      <c r="B37" s="15" t="s">
        <v>1</v>
      </c>
      <c r="C37" s="15" t="s">
        <v>2</v>
      </c>
      <c r="D37" s="15" t="s">
        <v>9325</v>
      </c>
      <c r="E37" s="15" t="s">
        <v>1619</v>
      </c>
      <c r="F37" s="15">
        <v>250</v>
      </c>
      <c r="G37" s="15">
        <v>1</v>
      </c>
      <c r="H37" s="15">
        <v>600</v>
      </c>
      <c r="I37" s="15">
        <v>30</v>
      </c>
      <c r="J37" s="15">
        <v>1.3</v>
      </c>
      <c r="K37" s="15">
        <v>5</v>
      </c>
      <c r="L37" s="15">
        <v>150</v>
      </c>
      <c r="M37" s="15" t="s">
        <v>9484</v>
      </c>
      <c r="N37" s="15" t="s">
        <v>910</v>
      </c>
    </row>
    <row r="38" spans="1:14" ht="14.5">
      <c r="A38" s="3" t="s">
        <v>2097</v>
      </c>
      <c r="B38" s="15" t="s">
        <v>1</v>
      </c>
      <c r="C38" s="15" t="s">
        <v>2</v>
      </c>
      <c r="D38" s="15" t="s">
        <v>9325</v>
      </c>
      <c r="E38" s="15" t="s">
        <v>1619</v>
      </c>
      <c r="F38" s="15">
        <v>500</v>
      </c>
      <c r="G38" s="15">
        <v>1</v>
      </c>
      <c r="H38" s="15">
        <v>800</v>
      </c>
      <c r="I38" s="15">
        <v>30</v>
      </c>
      <c r="J38" s="15">
        <v>1.3</v>
      </c>
      <c r="K38" s="15">
        <v>5</v>
      </c>
      <c r="L38" s="15">
        <v>150</v>
      </c>
      <c r="M38" s="15" t="s">
        <v>9484</v>
      </c>
      <c r="N38" s="15" t="s">
        <v>3</v>
      </c>
    </row>
    <row r="39" spans="1:14" ht="14.5">
      <c r="A39" s="3" t="s">
        <v>2098</v>
      </c>
      <c r="B39" s="15" t="s">
        <v>1</v>
      </c>
      <c r="C39" s="15" t="s">
        <v>2</v>
      </c>
      <c r="D39" s="15" t="s">
        <v>9325</v>
      </c>
      <c r="E39" s="15" t="s">
        <v>1619</v>
      </c>
      <c r="F39" s="15">
        <v>500</v>
      </c>
      <c r="G39" s="15">
        <v>1</v>
      </c>
      <c r="H39" s="15">
        <v>800</v>
      </c>
      <c r="I39" s="15">
        <v>30</v>
      </c>
      <c r="J39" s="15">
        <v>1.3</v>
      </c>
      <c r="K39" s="15">
        <v>5</v>
      </c>
      <c r="L39" s="15">
        <v>150</v>
      </c>
      <c r="M39" s="15" t="s">
        <v>9484</v>
      </c>
      <c r="N39" s="15" t="s">
        <v>910</v>
      </c>
    </row>
    <row r="40" spans="1:14" ht="14.5">
      <c r="A40" s="3" t="s">
        <v>2099</v>
      </c>
      <c r="B40" s="15" t="s">
        <v>1</v>
      </c>
      <c r="C40" s="15" t="s">
        <v>2</v>
      </c>
      <c r="D40" s="15" t="s">
        <v>9325</v>
      </c>
      <c r="E40" s="15" t="s">
        <v>1619</v>
      </c>
      <c r="F40" s="15">
        <v>500</v>
      </c>
      <c r="G40" s="15">
        <v>1</v>
      </c>
      <c r="H40" s="15">
        <v>1000</v>
      </c>
      <c r="I40" s="15">
        <v>30</v>
      </c>
      <c r="J40" s="15">
        <v>1.3</v>
      </c>
      <c r="K40" s="15">
        <v>5</v>
      </c>
      <c r="L40" s="15">
        <v>150</v>
      </c>
      <c r="M40" s="15" t="s">
        <v>9484</v>
      </c>
      <c r="N40" s="15" t="s">
        <v>3</v>
      </c>
    </row>
    <row r="41" spans="1:14" ht="14.5">
      <c r="A41" s="3" t="s">
        <v>2100</v>
      </c>
      <c r="B41" s="15" t="s">
        <v>1</v>
      </c>
      <c r="C41" s="15" t="s">
        <v>2</v>
      </c>
      <c r="D41" s="15" t="s">
        <v>9325</v>
      </c>
      <c r="E41" s="15" t="s">
        <v>1619</v>
      </c>
      <c r="F41" s="15">
        <v>500</v>
      </c>
      <c r="G41" s="15">
        <v>1</v>
      </c>
      <c r="H41" s="15">
        <v>1000</v>
      </c>
      <c r="I41" s="15">
        <v>30</v>
      </c>
      <c r="J41" s="15">
        <v>1.3</v>
      </c>
      <c r="K41" s="15">
        <v>5</v>
      </c>
      <c r="L41" s="15">
        <v>150</v>
      </c>
      <c r="M41" s="15" t="s">
        <v>9484</v>
      </c>
      <c r="N41" s="15" t="s">
        <v>910</v>
      </c>
    </row>
    <row r="42" spans="1:14" ht="14.5">
      <c r="A42" s="3" t="s">
        <v>2101</v>
      </c>
      <c r="B42" s="15" t="s">
        <v>1</v>
      </c>
      <c r="C42" s="15" t="s">
        <v>7</v>
      </c>
      <c r="D42" s="15" t="s">
        <v>9325</v>
      </c>
      <c r="E42" s="15" t="s">
        <v>1619</v>
      </c>
      <c r="F42" s="15">
        <v>150</v>
      </c>
      <c r="G42" s="15">
        <v>1.5</v>
      </c>
      <c r="H42" s="15">
        <v>50</v>
      </c>
      <c r="I42" s="15">
        <v>50</v>
      </c>
      <c r="J42" s="15">
        <v>1.3</v>
      </c>
      <c r="K42" s="15">
        <v>5</v>
      </c>
      <c r="L42" s="15">
        <v>150</v>
      </c>
      <c r="M42" s="15" t="s">
        <v>9484</v>
      </c>
      <c r="N42" s="15" t="s">
        <v>3</v>
      </c>
    </row>
    <row r="43" spans="1:14" ht="14.5">
      <c r="A43" s="3" t="s">
        <v>2102</v>
      </c>
      <c r="B43" s="15" t="s">
        <v>1</v>
      </c>
      <c r="C43" s="15" t="s">
        <v>7</v>
      </c>
      <c r="D43" s="15" t="s">
        <v>9325</v>
      </c>
      <c r="E43" s="15" t="s">
        <v>1619</v>
      </c>
      <c r="F43" s="15">
        <v>150</v>
      </c>
      <c r="G43" s="15">
        <v>1.5</v>
      </c>
      <c r="H43" s="15">
        <v>50</v>
      </c>
      <c r="I43" s="15">
        <v>50</v>
      </c>
      <c r="J43" s="15">
        <v>1.3</v>
      </c>
      <c r="K43" s="15">
        <v>5</v>
      </c>
      <c r="L43" s="15">
        <v>150</v>
      </c>
      <c r="M43" s="15" t="s">
        <v>9484</v>
      </c>
      <c r="N43" s="15" t="s">
        <v>910</v>
      </c>
    </row>
    <row r="44" spans="1:14" ht="14.5">
      <c r="A44" s="3" t="s">
        <v>2103</v>
      </c>
      <c r="B44" s="15" t="s">
        <v>1</v>
      </c>
      <c r="C44" s="15" t="s">
        <v>7</v>
      </c>
      <c r="D44" s="15" t="s">
        <v>9325</v>
      </c>
      <c r="E44" s="15" t="s">
        <v>1619</v>
      </c>
      <c r="F44" s="15">
        <v>150</v>
      </c>
      <c r="G44" s="15">
        <v>1.5</v>
      </c>
      <c r="H44" s="15">
        <v>100</v>
      </c>
      <c r="I44" s="15">
        <v>50</v>
      </c>
      <c r="J44" s="15">
        <v>1.3</v>
      </c>
      <c r="K44" s="15">
        <v>5</v>
      </c>
      <c r="L44" s="15">
        <v>150</v>
      </c>
      <c r="M44" s="15" t="s">
        <v>9484</v>
      </c>
      <c r="N44" s="15" t="s">
        <v>3</v>
      </c>
    </row>
    <row r="45" spans="1:14" ht="14.5">
      <c r="A45" s="3" t="s">
        <v>2104</v>
      </c>
      <c r="B45" s="15" t="s">
        <v>1</v>
      </c>
      <c r="C45" s="15" t="s">
        <v>7</v>
      </c>
      <c r="D45" s="15" t="s">
        <v>9325</v>
      </c>
      <c r="E45" s="15" t="s">
        <v>1619</v>
      </c>
      <c r="F45" s="15">
        <v>150</v>
      </c>
      <c r="G45" s="15">
        <v>1.5</v>
      </c>
      <c r="H45" s="15">
        <v>100</v>
      </c>
      <c r="I45" s="15">
        <v>50</v>
      </c>
      <c r="J45" s="15">
        <v>1.3</v>
      </c>
      <c r="K45" s="15">
        <v>5</v>
      </c>
      <c r="L45" s="15">
        <v>150</v>
      </c>
      <c r="M45" s="15" t="s">
        <v>9484</v>
      </c>
      <c r="N45" s="15" t="s">
        <v>910</v>
      </c>
    </row>
    <row r="46" spans="1:14" ht="14.5">
      <c r="A46" s="3" t="s">
        <v>2105</v>
      </c>
      <c r="B46" s="15" t="s">
        <v>1</v>
      </c>
      <c r="C46" s="15" t="s">
        <v>7</v>
      </c>
      <c r="D46" s="15" t="s">
        <v>9325</v>
      </c>
      <c r="E46" s="15" t="s">
        <v>1619</v>
      </c>
      <c r="F46" s="15">
        <v>150</v>
      </c>
      <c r="G46" s="15">
        <v>1.5</v>
      </c>
      <c r="H46" s="15">
        <v>200</v>
      </c>
      <c r="I46" s="15">
        <v>50</v>
      </c>
      <c r="J46" s="15">
        <v>1.3</v>
      </c>
      <c r="K46" s="15">
        <v>5</v>
      </c>
      <c r="L46" s="15">
        <v>150</v>
      </c>
      <c r="M46" s="15" t="s">
        <v>9484</v>
      </c>
      <c r="N46" s="15" t="s">
        <v>3</v>
      </c>
    </row>
    <row r="47" spans="1:14" ht="14.5">
      <c r="A47" s="3" t="s">
        <v>2106</v>
      </c>
      <c r="B47" s="15" t="s">
        <v>1</v>
      </c>
      <c r="C47" s="15" t="s">
        <v>7</v>
      </c>
      <c r="D47" s="15" t="s">
        <v>9325</v>
      </c>
      <c r="E47" s="15" t="s">
        <v>1619</v>
      </c>
      <c r="F47" s="15">
        <v>150</v>
      </c>
      <c r="G47" s="15">
        <v>1.5</v>
      </c>
      <c r="H47" s="15">
        <v>200</v>
      </c>
      <c r="I47" s="15">
        <v>50</v>
      </c>
      <c r="J47" s="15">
        <v>1.3</v>
      </c>
      <c r="K47" s="15">
        <v>5</v>
      </c>
      <c r="L47" s="15">
        <v>150</v>
      </c>
      <c r="M47" s="15" t="s">
        <v>9484</v>
      </c>
      <c r="N47" s="15" t="s">
        <v>910</v>
      </c>
    </row>
    <row r="48" spans="1:14" ht="14.5">
      <c r="A48" s="3" t="s">
        <v>2107</v>
      </c>
      <c r="B48" s="15" t="s">
        <v>1</v>
      </c>
      <c r="C48" s="15" t="s">
        <v>7</v>
      </c>
      <c r="D48" s="15" t="s">
        <v>9325</v>
      </c>
      <c r="E48" s="15" t="s">
        <v>1619</v>
      </c>
      <c r="F48" s="15">
        <v>150</v>
      </c>
      <c r="G48" s="15">
        <v>1.5</v>
      </c>
      <c r="H48" s="15">
        <v>400</v>
      </c>
      <c r="I48" s="15">
        <v>50</v>
      </c>
      <c r="J48" s="15">
        <v>1.3</v>
      </c>
      <c r="K48" s="15">
        <v>5</v>
      </c>
      <c r="L48" s="15">
        <v>150</v>
      </c>
      <c r="M48" s="15" t="s">
        <v>9484</v>
      </c>
      <c r="N48" s="15" t="s">
        <v>3</v>
      </c>
    </row>
    <row r="49" spans="1:14" ht="14.5">
      <c r="A49" s="3" t="s">
        <v>2108</v>
      </c>
      <c r="B49" s="15" t="s">
        <v>1</v>
      </c>
      <c r="C49" s="15" t="s">
        <v>7</v>
      </c>
      <c r="D49" s="15" t="s">
        <v>9325</v>
      </c>
      <c r="E49" s="15" t="s">
        <v>1619</v>
      </c>
      <c r="F49" s="15">
        <v>150</v>
      </c>
      <c r="G49" s="15">
        <v>1.5</v>
      </c>
      <c r="H49" s="15">
        <v>400</v>
      </c>
      <c r="I49" s="15">
        <v>50</v>
      </c>
      <c r="J49" s="15">
        <v>1.3</v>
      </c>
      <c r="K49" s="15">
        <v>5</v>
      </c>
      <c r="L49" s="15">
        <v>150</v>
      </c>
      <c r="M49" s="15" t="s">
        <v>9484</v>
      </c>
      <c r="N49" s="15" t="s">
        <v>910</v>
      </c>
    </row>
    <row r="50" spans="1:14" ht="14.5">
      <c r="A50" s="3" t="s">
        <v>2109</v>
      </c>
      <c r="B50" s="15" t="s">
        <v>1</v>
      </c>
      <c r="C50" s="15" t="s">
        <v>7</v>
      </c>
      <c r="D50" s="15" t="s">
        <v>9325</v>
      </c>
      <c r="E50" s="15" t="s">
        <v>1619</v>
      </c>
      <c r="F50" s="15">
        <v>250</v>
      </c>
      <c r="G50" s="15">
        <v>1.5</v>
      </c>
      <c r="H50" s="15">
        <v>600</v>
      </c>
      <c r="I50" s="15">
        <v>50</v>
      </c>
      <c r="J50" s="15">
        <v>1.3</v>
      </c>
      <c r="K50" s="15">
        <v>5</v>
      </c>
      <c r="L50" s="15">
        <v>150</v>
      </c>
      <c r="M50" s="15" t="s">
        <v>9484</v>
      </c>
      <c r="N50" s="15" t="s">
        <v>3</v>
      </c>
    </row>
    <row r="51" spans="1:14" ht="14.5">
      <c r="A51" s="3" t="s">
        <v>2110</v>
      </c>
      <c r="B51" s="15" t="s">
        <v>1</v>
      </c>
      <c r="C51" s="15" t="s">
        <v>7</v>
      </c>
      <c r="D51" s="15" t="s">
        <v>9325</v>
      </c>
      <c r="E51" s="15" t="s">
        <v>1619</v>
      </c>
      <c r="F51" s="15">
        <v>250</v>
      </c>
      <c r="G51" s="15">
        <v>1.5</v>
      </c>
      <c r="H51" s="15">
        <v>600</v>
      </c>
      <c r="I51" s="15">
        <v>50</v>
      </c>
      <c r="J51" s="15">
        <v>1.3</v>
      </c>
      <c r="K51" s="15">
        <v>5</v>
      </c>
      <c r="L51" s="15">
        <v>150</v>
      </c>
      <c r="M51" s="15" t="s">
        <v>9484</v>
      </c>
      <c r="N51" s="15" t="s">
        <v>910</v>
      </c>
    </row>
    <row r="52" spans="1:14" ht="14.5">
      <c r="A52" s="3" t="s">
        <v>2111</v>
      </c>
      <c r="B52" s="15" t="s">
        <v>1</v>
      </c>
      <c r="C52" s="15" t="s">
        <v>7</v>
      </c>
      <c r="D52" s="15" t="s">
        <v>9325</v>
      </c>
      <c r="E52" s="15" t="s">
        <v>1619</v>
      </c>
      <c r="F52" s="15">
        <v>500</v>
      </c>
      <c r="G52" s="15">
        <v>1.5</v>
      </c>
      <c r="H52" s="15">
        <v>800</v>
      </c>
      <c r="I52" s="15">
        <v>50</v>
      </c>
      <c r="J52" s="15">
        <v>1.3</v>
      </c>
      <c r="K52" s="15">
        <v>5</v>
      </c>
      <c r="L52" s="15">
        <v>150</v>
      </c>
      <c r="M52" s="15" t="s">
        <v>9484</v>
      </c>
      <c r="N52" s="15" t="s">
        <v>3</v>
      </c>
    </row>
    <row r="53" spans="1:14" ht="14.5">
      <c r="A53" s="3" t="s">
        <v>2112</v>
      </c>
      <c r="B53" s="15" t="s">
        <v>1</v>
      </c>
      <c r="C53" s="15" t="s">
        <v>7</v>
      </c>
      <c r="D53" s="15" t="s">
        <v>9325</v>
      </c>
      <c r="E53" s="15" t="s">
        <v>1619</v>
      </c>
      <c r="F53" s="15">
        <v>500</v>
      </c>
      <c r="G53" s="15">
        <v>1.5</v>
      </c>
      <c r="H53" s="15">
        <v>800</v>
      </c>
      <c r="I53" s="15">
        <v>50</v>
      </c>
      <c r="J53" s="15">
        <v>1.3</v>
      </c>
      <c r="K53" s="15">
        <v>5</v>
      </c>
      <c r="L53" s="15">
        <v>150</v>
      </c>
      <c r="M53" s="15" t="s">
        <v>9484</v>
      </c>
      <c r="N53" s="15" t="s">
        <v>910</v>
      </c>
    </row>
    <row r="54" spans="1:14" ht="14.5">
      <c r="A54" s="3" t="s">
        <v>2113</v>
      </c>
      <c r="B54" s="15" t="s">
        <v>1</v>
      </c>
      <c r="C54" s="15" t="s">
        <v>7</v>
      </c>
      <c r="D54" s="15" t="s">
        <v>9325</v>
      </c>
      <c r="E54" s="15" t="s">
        <v>1619</v>
      </c>
      <c r="F54" s="15">
        <v>500</v>
      </c>
      <c r="G54" s="15">
        <v>1.5</v>
      </c>
      <c r="H54" s="15">
        <v>1000</v>
      </c>
      <c r="I54" s="15">
        <v>50</v>
      </c>
      <c r="J54" s="15">
        <v>1.3</v>
      </c>
      <c r="K54" s="15">
        <v>5</v>
      </c>
      <c r="L54" s="15">
        <v>150</v>
      </c>
      <c r="M54" s="15" t="s">
        <v>9484</v>
      </c>
      <c r="N54" s="15" t="s">
        <v>3</v>
      </c>
    </row>
    <row r="55" spans="1:14" ht="14.5">
      <c r="A55" s="3" t="s">
        <v>2114</v>
      </c>
      <c r="B55" s="15" t="s">
        <v>1</v>
      </c>
      <c r="C55" s="15" t="s">
        <v>7</v>
      </c>
      <c r="D55" s="15" t="s">
        <v>9325</v>
      </c>
      <c r="E55" s="15" t="s">
        <v>1619</v>
      </c>
      <c r="F55" s="15">
        <v>500</v>
      </c>
      <c r="G55" s="15">
        <v>1.5</v>
      </c>
      <c r="H55" s="15">
        <v>1000</v>
      </c>
      <c r="I55" s="15">
        <v>50</v>
      </c>
      <c r="J55" s="15">
        <v>1.3</v>
      </c>
      <c r="K55" s="15">
        <v>5</v>
      </c>
      <c r="L55" s="15">
        <v>150</v>
      </c>
      <c r="M55" s="15" t="s">
        <v>9484</v>
      </c>
      <c r="N55" s="15" t="s">
        <v>910</v>
      </c>
    </row>
    <row r="56" spans="1:14" ht="14.5">
      <c r="A56" s="3" t="s">
        <v>2115</v>
      </c>
      <c r="B56" s="15" t="s">
        <v>1</v>
      </c>
      <c r="C56" s="15" t="s">
        <v>7</v>
      </c>
      <c r="D56" s="15" t="s">
        <v>9325</v>
      </c>
      <c r="E56" s="15" t="s">
        <v>1619</v>
      </c>
      <c r="F56" s="15">
        <v>150</v>
      </c>
      <c r="G56" s="15">
        <v>2</v>
      </c>
      <c r="H56" s="15">
        <v>50</v>
      </c>
      <c r="I56" s="15">
        <v>55</v>
      </c>
      <c r="J56" s="15">
        <v>1.3</v>
      </c>
      <c r="K56" s="15">
        <v>5</v>
      </c>
      <c r="L56" s="15">
        <v>150</v>
      </c>
      <c r="M56" s="15" t="s">
        <v>9484</v>
      </c>
      <c r="N56" s="15" t="s">
        <v>3</v>
      </c>
    </row>
    <row r="57" spans="1:14" ht="14.5">
      <c r="A57" s="3" t="s">
        <v>2116</v>
      </c>
      <c r="B57" s="15" t="s">
        <v>1</v>
      </c>
      <c r="C57" s="15" t="s">
        <v>7</v>
      </c>
      <c r="D57" s="15" t="s">
        <v>9325</v>
      </c>
      <c r="E57" s="15" t="s">
        <v>1619</v>
      </c>
      <c r="F57" s="15">
        <v>150</v>
      </c>
      <c r="G57" s="15">
        <v>2</v>
      </c>
      <c r="H57" s="15">
        <v>50</v>
      </c>
      <c r="I57" s="15">
        <v>55</v>
      </c>
      <c r="J57" s="15">
        <v>1.3</v>
      </c>
      <c r="K57" s="15">
        <v>5</v>
      </c>
      <c r="L57" s="15">
        <v>150</v>
      </c>
      <c r="M57" s="15" t="s">
        <v>9484</v>
      </c>
      <c r="N57" s="15" t="s">
        <v>910</v>
      </c>
    </row>
    <row r="58" spans="1:14" ht="14.5">
      <c r="A58" s="3" t="s">
        <v>2117</v>
      </c>
      <c r="B58" s="15" t="s">
        <v>1</v>
      </c>
      <c r="C58" s="15" t="s">
        <v>7</v>
      </c>
      <c r="D58" s="15" t="s">
        <v>9325</v>
      </c>
      <c r="E58" s="15" t="s">
        <v>1619</v>
      </c>
      <c r="F58" s="15">
        <v>150</v>
      </c>
      <c r="G58" s="15">
        <v>2</v>
      </c>
      <c r="H58" s="15">
        <v>100</v>
      </c>
      <c r="I58" s="15">
        <v>55</v>
      </c>
      <c r="J58" s="15">
        <v>1.3</v>
      </c>
      <c r="K58" s="15">
        <v>5</v>
      </c>
      <c r="L58" s="15">
        <v>150</v>
      </c>
      <c r="M58" s="15" t="s">
        <v>9484</v>
      </c>
      <c r="N58" s="15" t="s">
        <v>3</v>
      </c>
    </row>
    <row r="59" spans="1:14" ht="14.5">
      <c r="A59" s="3" t="s">
        <v>2118</v>
      </c>
      <c r="B59" s="15" t="s">
        <v>1</v>
      </c>
      <c r="C59" s="15" t="s">
        <v>7</v>
      </c>
      <c r="D59" s="15" t="s">
        <v>9325</v>
      </c>
      <c r="E59" s="15" t="s">
        <v>1619</v>
      </c>
      <c r="F59" s="15">
        <v>150</v>
      </c>
      <c r="G59" s="15">
        <v>2</v>
      </c>
      <c r="H59" s="15">
        <v>100</v>
      </c>
      <c r="I59" s="15">
        <v>55</v>
      </c>
      <c r="J59" s="15">
        <v>1.3</v>
      </c>
      <c r="K59" s="15">
        <v>5</v>
      </c>
      <c r="L59" s="15">
        <v>150</v>
      </c>
      <c r="M59" s="15" t="s">
        <v>9484</v>
      </c>
      <c r="N59" s="15" t="s">
        <v>910</v>
      </c>
    </row>
    <row r="60" spans="1:14" ht="14.5">
      <c r="A60" s="3" t="s">
        <v>2119</v>
      </c>
      <c r="B60" s="15" t="s">
        <v>1</v>
      </c>
      <c r="C60" s="15" t="s">
        <v>7</v>
      </c>
      <c r="D60" s="15" t="s">
        <v>9325</v>
      </c>
      <c r="E60" s="15" t="s">
        <v>1619</v>
      </c>
      <c r="F60" s="15">
        <v>150</v>
      </c>
      <c r="G60" s="15">
        <v>2</v>
      </c>
      <c r="H60" s="15">
        <v>200</v>
      </c>
      <c r="I60" s="15">
        <v>55</v>
      </c>
      <c r="J60" s="15">
        <v>1.3</v>
      </c>
      <c r="K60" s="15">
        <v>5</v>
      </c>
      <c r="L60" s="15">
        <v>150</v>
      </c>
      <c r="M60" s="15" t="s">
        <v>9484</v>
      </c>
      <c r="N60" s="15" t="s">
        <v>3</v>
      </c>
    </row>
    <row r="61" spans="1:14" ht="14.5">
      <c r="A61" s="3" t="s">
        <v>2120</v>
      </c>
      <c r="B61" s="15" t="s">
        <v>1</v>
      </c>
      <c r="C61" s="15" t="s">
        <v>7</v>
      </c>
      <c r="D61" s="15" t="s">
        <v>9325</v>
      </c>
      <c r="E61" s="15" t="s">
        <v>1619</v>
      </c>
      <c r="F61" s="15">
        <v>150</v>
      </c>
      <c r="G61" s="15">
        <v>2</v>
      </c>
      <c r="H61" s="15">
        <v>200</v>
      </c>
      <c r="I61" s="15">
        <v>55</v>
      </c>
      <c r="J61" s="15">
        <v>1.3</v>
      </c>
      <c r="K61" s="15">
        <v>5</v>
      </c>
      <c r="L61" s="15">
        <v>150</v>
      </c>
      <c r="M61" s="15" t="s">
        <v>9484</v>
      </c>
      <c r="N61" s="15" t="s">
        <v>910</v>
      </c>
    </row>
    <row r="62" spans="1:14" ht="14.5">
      <c r="A62" s="3" t="s">
        <v>2121</v>
      </c>
      <c r="B62" s="15" t="s">
        <v>1</v>
      </c>
      <c r="C62" s="15" t="s">
        <v>7</v>
      </c>
      <c r="D62" s="15" t="s">
        <v>9325</v>
      </c>
      <c r="E62" s="15" t="s">
        <v>1619</v>
      </c>
      <c r="F62" s="15">
        <v>150</v>
      </c>
      <c r="G62" s="15">
        <v>2</v>
      </c>
      <c r="H62" s="15">
        <v>400</v>
      </c>
      <c r="I62" s="15">
        <v>55</v>
      </c>
      <c r="J62" s="15">
        <v>1.3</v>
      </c>
      <c r="K62" s="15">
        <v>5</v>
      </c>
      <c r="L62" s="15">
        <v>150</v>
      </c>
      <c r="M62" s="15" t="s">
        <v>9484</v>
      </c>
      <c r="N62" s="15" t="s">
        <v>3</v>
      </c>
    </row>
    <row r="63" spans="1:14" ht="14.5">
      <c r="A63" s="3" t="s">
        <v>2122</v>
      </c>
      <c r="B63" s="15" t="s">
        <v>1</v>
      </c>
      <c r="C63" s="15" t="s">
        <v>7</v>
      </c>
      <c r="D63" s="15" t="s">
        <v>9325</v>
      </c>
      <c r="E63" s="15" t="s">
        <v>1619</v>
      </c>
      <c r="F63" s="15">
        <v>150</v>
      </c>
      <c r="G63" s="15">
        <v>2</v>
      </c>
      <c r="H63" s="15">
        <v>400</v>
      </c>
      <c r="I63" s="15">
        <v>55</v>
      </c>
      <c r="J63" s="15">
        <v>1.3</v>
      </c>
      <c r="K63" s="15">
        <v>5</v>
      </c>
      <c r="L63" s="15">
        <v>150</v>
      </c>
      <c r="M63" s="15" t="s">
        <v>9484</v>
      </c>
      <c r="N63" s="15" t="s">
        <v>910</v>
      </c>
    </row>
    <row r="64" spans="1:14" ht="14.5">
      <c r="A64" s="3" t="s">
        <v>2123</v>
      </c>
      <c r="B64" s="15" t="s">
        <v>1</v>
      </c>
      <c r="C64" s="15" t="s">
        <v>7</v>
      </c>
      <c r="D64" s="15" t="s">
        <v>9325</v>
      </c>
      <c r="E64" s="15" t="s">
        <v>1619</v>
      </c>
      <c r="F64" s="15">
        <v>250</v>
      </c>
      <c r="G64" s="15">
        <v>2</v>
      </c>
      <c r="H64" s="15">
        <v>600</v>
      </c>
      <c r="I64" s="15">
        <v>55</v>
      </c>
      <c r="J64" s="15">
        <v>1.3</v>
      </c>
      <c r="K64" s="15">
        <v>5</v>
      </c>
      <c r="L64" s="15">
        <v>150</v>
      </c>
      <c r="M64" s="15" t="s">
        <v>9484</v>
      </c>
      <c r="N64" s="15" t="s">
        <v>3</v>
      </c>
    </row>
    <row r="65" spans="1:14" ht="14.5">
      <c r="A65" s="3" t="s">
        <v>2124</v>
      </c>
      <c r="B65" s="15" t="s">
        <v>1</v>
      </c>
      <c r="C65" s="15" t="s">
        <v>7</v>
      </c>
      <c r="D65" s="15" t="s">
        <v>9325</v>
      </c>
      <c r="E65" s="15" t="s">
        <v>1619</v>
      </c>
      <c r="F65" s="15">
        <v>250</v>
      </c>
      <c r="G65" s="15">
        <v>2</v>
      </c>
      <c r="H65" s="15">
        <v>600</v>
      </c>
      <c r="I65" s="15">
        <v>55</v>
      </c>
      <c r="J65" s="15">
        <v>1.3</v>
      </c>
      <c r="K65" s="15">
        <v>5</v>
      </c>
      <c r="L65" s="15">
        <v>150</v>
      </c>
      <c r="M65" s="15" t="s">
        <v>9484</v>
      </c>
      <c r="N65" s="15" t="s">
        <v>910</v>
      </c>
    </row>
    <row r="66" spans="1:14" ht="14.5">
      <c r="A66" s="3" t="s">
        <v>2125</v>
      </c>
      <c r="B66" s="15" t="s">
        <v>1</v>
      </c>
      <c r="C66" s="15" t="s">
        <v>7</v>
      </c>
      <c r="D66" s="15" t="s">
        <v>9325</v>
      </c>
      <c r="E66" s="15" t="s">
        <v>1619</v>
      </c>
      <c r="F66" s="15">
        <v>500</v>
      </c>
      <c r="G66" s="15">
        <v>2</v>
      </c>
      <c r="H66" s="15">
        <v>800</v>
      </c>
      <c r="I66" s="15">
        <v>55</v>
      </c>
      <c r="J66" s="15">
        <v>1.3</v>
      </c>
      <c r="K66" s="15">
        <v>5</v>
      </c>
      <c r="L66" s="15">
        <v>150</v>
      </c>
      <c r="M66" s="15" t="s">
        <v>9484</v>
      </c>
      <c r="N66" s="15" t="s">
        <v>3</v>
      </c>
    </row>
    <row r="67" spans="1:14" ht="14.5">
      <c r="A67" s="3" t="s">
        <v>2126</v>
      </c>
      <c r="B67" s="15" t="s">
        <v>1</v>
      </c>
      <c r="C67" s="15" t="s">
        <v>7</v>
      </c>
      <c r="D67" s="15" t="s">
        <v>9325</v>
      </c>
      <c r="E67" s="15" t="s">
        <v>1619</v>
      </c>
      <c r="F67" s="15">
        <v>500</v>
      </c>
      <c r="G67" s="15">
        <v>2</v>
      </c>
      <c r="H67" s="15">
        <v>800</v>
      </c>
      <c r="I67" s="15">
        <v>55</v>
      </c>
      <c r="J67" s="15">
        <v>1.3</v>
      </c>
      <c r="K67" s="15">
        <v>5</v>
      </c>
      <c r="L67" s="15">
        <v>150</v>
      </c>
      <c r="M67" s="15" t="s">
        <v>9484</v>
      </c>
      <c r="N67" s="15" t="s">
        <v>910</v>
      </c>
    </row>
    <row r="68" spans="1:14" ht="14.5">
      <c r="A68" s="3" t="s">
        <v>2127</v>
      </c>
      <c r="B68" s="15" t="s">
        <v>1</v>
      </c>
      <c r="C68" s="15" t="s">
        <v>7</v>
      </c>
      <c r="D68" s="15" t="s">
        <v>9325</v>
      </c>
      <c r="E68" s="15" t="s">
        <v>1619</v>
      </c>
      <c r="F68" s="15">
        <v>500</v>
      </c>
      <c r="G68" s="15">
        <v>2</v>
      </c>
      <c r="H68" s="15">
        <v>1000</v>
      </c>
      <c r="I68" s="15">
        <v>55</v>
      </c>
      <c r="J68" s="15">
        <v>1.3</v>
      </c>
      <c r="K68" s="15">
        <v>5</v>
      </c>
      <c r="L68" s="15">
        <v>150</v>
      </c>
      <c r="M68" s="15" t="s">
        <v>9484</v>
      </c>
      <c r="N68" s="15" t="s">
        <v>3</v>
      </c>
    </row>
    <row r="69" spans="1:14" ht="14.5">
      <c r="A69" s="3" t="s">
        <v>2128</v>
      </c>
      <c r="B69" s="15" t="s">
        <v>1</v>
      </c>
      <c r="C69" s="15" t="s">
        <v>7</v>
      </c>
      <c r="D69" s="15" t="s">
        <v>9325</v>
      </c>
      <c r="E69" s="15" t="s">
        <v>1619</v>
      </c>
      <c r="F69" s="15">
        <v>500</v>
      </c>
      <c r="G69" s="15">
        <v>2</v>
      </c>
      <c r="H69" s="15">
        <v>1000</v>
      </c>
      <c r="I69" s="15">
        <v>55</v>
      </c>
      <c r="J69" s="15">
        <v>1.3</v>
      </c>
      <c r="K69" s="15">
        <v>5</v>
      </c>
      <c r="L69" s="15">
        <v>150</v>
      </c>
      <c r="M69" s="15" t="s">
        <v>9484</v>
      </c>
      <c r="N69" s="15" t="s">
        <v>910</v>
      </c>
    </row>
    <row r="70" spans="1:14" ht="14.5">
      <c r="A70" s="3" t="s">
        <v>2129</v>
      </c>
      <c r="B70" s="15" t="s">
        <v>1</v>
      </c>
      <c r="C70" s="15" t="s">
        <v>15</v>
      </c>
      <c r="D70" s="15" t="s">
        <v>9325</v>
      </c>
      <c r="E70" s="15" t="s">
        <v>1619</v>
      </c>
      <c r="F70" s="15">
        <v>150</v>
      </c>
      <c r="G70" s="15">
        <v>3</v>
      </c>
      <c r="H70" s="15">
        <v>50</v>
      </c>
      <c r="I70" s="15">
        <v>125</v>
      </c>
      <c r="J70" s="15">
        <v>1.3</v>
      </c>
      <c r="K70" s="15">
        <v>5</v>
      </c>
      <c r="L70" s="15">
        <v>150</v>
      </c>
      <c r="M70" s="15" t="s">
        <v>9484</v>
      </c>
      <c r="N70" s="15" t="s">
        <v>3</v>
      </c>
    </row>
    <row r="71" spans="1:14" ht="14.5">
      <c r="A71" s="3" t="s">
        <v>2130</v>
      </c>
      <c r="B71" s="15" t="s">
        <v>1</v>
      </c>
      <c r="C71" s="15" t="s">
        <v>15</v>
      </c>
      <c r="D71" s="15" t="s">
        <v>9325</v>
      </c>
      <c r="E71" s="15" t="s">
        <v>1619</v>
      </c>
      <c r="F71" s="15">
        <v>150</v>
      </c>
      <c r="G71" s="15">
        <v>3</v>
      </c>
      <c r="H71" s="15">
        <v>50</v>
      </c>
      <c r="I71" s="15">
        <v>125</v>
      </c>
      <c r="J71" s="15">
        <v>1.3</v>
      </c>
      <c r="K71" s="15">
        <v>5</v>
      </c>
      <c r="L71" s="15">
        <v>150</v>
      </c>
      <c r="M71" s="15" t="s">
        <v>9484</v>
      </c>
      <c r="N71" s="15" t="s">
        <v>910</v>
      </c>
    </row>
    <row r="72" spans="1:14" ht="14.5">
      <c r="A72" s="3" t="s">
        <v>2131</v>
      </c>
      <c r="B72" s="15" t="s">
        <v>1</v>
      </c>
      <c r="C72" s="15" t="s">
        <v>15</v>
      </c>
      <c r="D72" s="15" t="s">
        <v>9325</v>
      </c>
      <c r="E72" s="15" t="s">
        <v>1619</v>
      </c>
      <c r="F72" s="15">
        <v>150</v>
      </c>
      <c r="G72" s="15">
        <v>3</v>
      </c>
      <c r="H72" s="15">
        <v>100</v>
      </c>
      <c r="I72" s="15">
        <v>125</v>
      </c>
      <c r="J72" s="15">
        <v>1.3</v>
      </c>
      <c r="K72" s="15">
        <v>5</v>
      </c>
      <c r="L72" s="15">
        <v>150</v>
      </c>
      <c r="M72" s="15" t="s">
        <v>9484</v>
      </c>
      <c r="N72" s="15" t="s">
        <v>3</v>
      </c>
    </row>
    <row r="73" spans="1:14" ht="14.5">
      <c r="A73" s="3" t="s">
        <v>2132</v>
      </c>
      <c r="B73" s="15" t="s">
        <v>1</v>
      </c>
      <c r="C73" s="15" t="s">
        <v>15</v>
      </c>
      <c r="D73" s="15" t="s">
        <v>9325</v>
      </c>
      <c r="E73" s="15" t="s">
        <v>1619</v>
      </c>
      <c r="F73" s="15">
        <v>150</v>
      </c>
      <c r="G73" s="15">
        <v>3</v>
      </c>
      <c r="H73" s="15">
        <v>100</v>
      </c>
      <c r="I73" s="15">
        <v>125</v>
      </c>
      <c r="J73" s="15">
        <v>1.3</v>
      </c>
      <c r="K73" s="15">
        <v>5</v>
      </c>
      <c r="L73" s="15">
        <v>150</v>
      </c>
      <c r="M73" s="15" t="s">
        <v>9484</v>
      </c>
      <c r="N73" s="15" t="s">
        <v>910</v>
      </c>
    </row>
    <row r="74" spans="1:14" ht="14.5">
      <c r="A74" s="3" t="s">
        <v>2133</v>
      </c>
      <c r="B74" s="15" t="s">
        <v>1</v>
      </c>
      <c r="C74" s="15" t="s">
        <v>15</v>
      </c>
      <c r="D74" s="15" t="s">
        <v>9325</v>
      </c>
      <c r="E74" s="15" t="s">
        <v>1619</v>
      </c>
      <c r="F74" s="15">
        <v>150</v>
      </c>
      <c r="G74" s="15">
        <v>3</v>
      </c>
      <c r="H74" s="15">
        <v>200</v>
      </c>
      <c r="I74" s="15">
        <v>125</v>
      </c>
      <c r="J74" s="15">
        <v>1.3</v>
      </c>
      <c r="K74" s="15">
        <v>5</v>
      </c>
      <c r="L74" s="15">
        <v>150</v>
      </c>
      <c r="M74" s="15" t="s">
        <v>9484</v>
      </c>
      <c r="N74" s="15" t="s">
        <v>3</v>
      </c>
    </row>
    <row r="75" spans="1:14" ht="14.5">
      <c r="A75" s="3" t="s">
        <v>2134</v>
      </c>
      <c r="B75" s="15" t="s">
        <v>1</v>
      </c>
      <c r="C75" s="15" t="s">
        <v>15</v>
      </c>
      <c r="D75" s="15" t="s">
        <v>9325</v>
      </c>
      <c r="E75" s="15" t="s">
        <v>1619</v>
      </c>
      <c r="F75" s="15">
        <v>150</v>
      </c>
      <c r="G75" s="15">
        <v>3</v>
      </c>
      <c r="H75" s="15">
        <v>200</v>
      </c>
      <c r="I75" s="15">
        <v>125</v>
      </c>
      <c r="J75" s="15">
        <v>1.3</v>
      </c>
      <c r="K75" s="15">
        <v>5</v>
      </c>
      <c r="L75" s="15">
        <v>150</v>
      </c>
      <c r="M75" s="15" t="s">
        <v>9484</v>
      </c>
      <c r="N75" s="15" t="s">
        <v>910</v>
      </c>
    </row>
    <row r="76" spans="1:14" ht="14.5">
      <c r="A76" s="3" t="s">
        <v>2135</v>
      </c>
      <c r="B76" s="15" t="s">
        <v>1</v>
      </c>
      <c r="C76" s="15" t="s">
        <v>15</v>
      </c>
      <c r="D76" s="15" t="s">
        <v>9325</v>
      </c>
      <c r="E76" s="15" t="s">
        <v>1619</v>
      </c>
      <c r="F76" s="15">
        <v>150</v>
      </c>
      <c r="G76" s="15">
        <v>3</v>
      </c>
      <c r="H76" s="15">
        <v>400</v>
      </c>
      <c r="I76" s="15">
        <v>125</v>
      </c>
      <c r="J76" s="15">
        <v>1.3</v>
      </c>
      <c r="K76" s="15">
        <v>5</v>
      </c>
      <c r="L76" s="15">
        <v>150</v>
      </c>
      <c r="M76" s="15" t="s">
        <v>9484</v>
      </c>
      <c r="N76" s="15" t="s">
        <v>3</v>
      </c>
    </row>
    <row r="77" spans="1:14" ht="14.5">
      <c r="A77" s="3" t="s">
        <v>2136</v>
      </c>
      <c r="B77" s="15" t="s">
        <v>1</v>
      </c>
      <c r="C77" s="15" t="s">
        <v>15</v>
      </c>
      <c r="D77" s="15" t="s">
        <v>9325</v>
      </c>
      <c r="E77" s="15" t="s">
        <v>1619</v>
      </c>
      <c r="F77" s="15">
        <v>150</v>
      </c>
      <c r="G77" s="15">
        <v>3</v>
      </c>
      <c r="H77" s="15">
        <v>400</v>
      </c>
      <c r="I77" s="15">
        <v>125</v>
      </c>
      <c r="J77" s="15">
        <v>1.3</v>
      </c>
      <c r="K77" s="15">
        <v>5</v>
      </c>
      <c r="L77" s="15">
        <v>150</v>
      </c>
      <c r="M77" s="15" t="s">
        <v>9484</v>
      </c>
      <c r="N77" s="15" t="s">
        <v>910</v>
      </c>
    </row>
    <row r="78" spans="1:14" ht="14.5">
      <c r="A78" s="3" t="s">
        <v>2137</v>
      </c>
      <c r="B78" s="15" t="s">
        <v>1</v>
      </c>
      <c r="C78" s="15" t="s">
        <v>15</v>
      </c>
      <c r="D78" s="15" t="s">
        <v>9325</v>
      </c>
      <c r="E78" s="15" t="s">
        <v>1619</v>
      </c>
      <c r="F78" s="15">
        <v>250</v>
      </c>
      <c r="G78" s="15">
        <v>3</v>
      </c>
      <c r="H78" s="15">
        <v>600</v>
      </c>
      <c r="I78" s="15">
        <v>125</v>
      </c>
      <c r="J78" s="15">
        <v>1.3</v>
      </c>
      <c r="K78" s="15">
        <v>5</v>
      </c>
      <c r="L78" s="15">
        <v>150</v>
      </c>
      <c r="M78" s="15" t="s">
        <v>9484</v>
      </c>
      <c r="N78" s="15" t="s">
        <v>3</v>
      </c>
    </row>
    <row r="79" spans="1:14" ht="14.5">
      <c r="A79" s="3" t="s">
        <v>2138</v>
      </c>
      <c r="B79" s="15" t="s">
        <v>1</v>
      </c>
      <c r="C79" s="15" t="s">
        <v>15</v>
      </c>
      <c r="D79" s="15" t="s">
        <v>9325</v>
      </c>
      <c r="E79" s="15" t="s">
        <v>1619</v>
      </c>
      <c r="F79" s="15">
        <v>250</v>
      </c>
      <c r="G79" s="15">
        <v>3</v>
      </c>
      <c r="H79" s="15">
        <v>600</v>
      </c>
      <c r="I79" s="15">
        <v>125</v>
      </c>
      <c r="J79" s="15">
        <v>1.3</v>
      </c>
      <c r="K79" s="15">
        <v>5</v>
      </c>
      <c r="L79" s="15">
        <v>150</v>
      </c>
      <c r="M79" s="15" t="s">
        <v>9484</v>
      </c>
      <c r="N79" s="15" t="s">
        <v>910</v>
      </c>
    </row>
    <row r="80" spans="1:14" ht="14.5">
      <c r="A80" s="3" t="s">
        <v>2139</v>
      </c>
      <c r="B80" s="15" t="s">
        <v>1</v>
      </c>
      <c r="C80" s="15" t="s">
        <v>15</v>
      </c>
      <c r="D80" s="15" t="s">
        <v>9325</v>
      </c>
      <c r="E80" s="15" t="s">
        <v>1619</v>
      </c>
      <c r="F80" s="15">
        <v>500</v>
      </c>
      <c r="G80" s="15">
        <v>3</v>
      </c>
      <c r="H80" s="15">
        <v>800</v>
      </c>
      <c r="I80" s="15">
        <v>125</v>
      </c>
      <c r="J80" s="15">
        <v>1.3</v>
      </c>
      <c r="K80" s="15">
        <v>5</v>
      </c>
      <c r="L80" s="15">
        <v>150</v>
      </c>
      <c r="M80" s="15" t="s">
        <v>9484</v>
      </c>
      <c r="N80" s="15" t="s">
        <v>3</v>
      </c>
    </row>
    <row r="81" spans="1:14" ht="14.5">
      <c r="A81" s="3" t="s">
        <v>2140</v>
      </c>
      <c r="B81" s="15" t="s">
        <v>1</v>
      </c>
      <c r="C81" s="15" t="s">
        <v>15</v>
      </c>
      <c r="D81" s="15" t="s">
        <v>9325</v>
      </c>
      <c r="E81" s="15" t="s">
        <v>1619</v>
      </c>
      <c r="F81" s="15">
        <v>500</v>
      </c>
      <c r="G81" s="15">
        <v>3</v>
      </c>
      <c r="H81" s="15">
        <v>800</v>
      </c>
      <c r="I81" s="15">
        <v>125</v>
      </c>
      <c r="J81" s="15">
        <v>1.3</v>
      </c>
      <c r="K81" s="15">
        <v>5</v>
      </c>
      <c r="L81" s="15">
        <v>150</v>
      </c>
      <c r="M81" s="15" t="s">
        <v>9484</v>
      </c>
      <c r="N81" s="15" t="s">
        <v>910</v>
      </c>
    </row>
    <row r="82" spans="1:14" ht="14.5">
      <c r="A82" s="3" t="s">
        <v>2141</v>
      </c>
      <c r="B82" s="15" t="s">
        <v>1</v>
      </c>
      <c r="C82" s="15" t="s">
        <v>15</v>
      </c>
      <c r="D82" s="15" t="s">
        <v>9325</v>
      </c>
      <c r="E82" s="15" t="s">
        <v>1619</v>
      </c>
      <c r="F82" s="15">
        <v>500</v>
      </c>
      <c r="G82" s="15">
        <v>3</v>
      </c>
      <c r="H82" s="15">
        <v>1000</v>
      </c>
      <c r="I82" s="15">
        <v>125</v>
      </c>
      <c r="J82" s="15">
        <v>1.3</v>
      </c>
      <c r="K82" s="15">
        <v>5</v>
      </c>
      <c r="L82" s="15">
        <v>150</v>
      </c>
      <c r="M82" s="15" t="s">
        <v>9484</v>
      </c>
      <c r="N82" s="15" t="s">
        <v>3</v>
      </c>
    </row>
    <row r="83" spans="1:14" ht="14.5">
      <c r="A83" s="3" t="s">
        <v>2142</v>
      </c>
      <c r="B83" s="15" t="s">
        <v>1</v>
      </c>
      <c r="C83" s="15" t="s">
        <v>15</v>
      </c>
      <c r="D83" s="15" t="s">
        <v>9325</v>
      </c>
      <c r="E83" s="15" t="s">
        <v>1619</v>
      </c>
      <c r="F83" s="15">
        <v>500</v>
      </c>
      <c r="G83" s="15">
        <v>3</v>
      </c>
      <c r="H83" s="15">
        <v>1000</v>
      </c>
      <c r="I83" s="15">
        <v>125</v>
      </c>
      <c r="J83" s="15">
        <v>1.3</v>
      </c>
      <c r="K83" s="15">
        <v>5</v>
      </c>
      <c r="L83" s="15">
        <v>150</v>
      </c>
      <c r="M83" s="15" t="s">
        <v>9484</v>
      </c>
      <c r="N83" s="15" t="s">
        <v>910</v>
      </c>
    </row>
    <row r="84" spans="1:14" ht="14.5">
      <c r="A84" s="3" t="s">
        <v>2306</v>
      </c>
      <c r="B84" s="15" t="s">
        <v>1</v>
      </c>
      <c r="C84" s="15" t="s">
        <v>182</v>
      </c>
      <c r="D84" s="15" t="s">
        <v>9325</v>
      </c>
      <c r="E84" s="15" t="s">
        <v>1619</v>
      </c>
      <c r="F84" s="15">
        <v>200</v>
      </c>
      <c r="G84" s="15">
        <v>10</v>
      </c>
      <c r="H84" s="15">
        <v>600</v>
      </c>
      <c r="I84" s="15">
        <v>290</v>
      </c>
      <c r="J84" s="15">
        <v>1.3</v>
      </c>
      <c r="K84" s="15">
        <v>10</v>
      </c>
      <c r="L84" s="15">
        <v>150</v>
      </c>
      <c r="M84" s="15" t="s">
        <v>9484</v>
      </c>
      <c r="N84" s="15" t="s">
        <v>3</v>
      </c>
    </row>
    <row r="85" spans="1:14" ht="14.5">
      <c r="A85" s="3" t="s">
        <v>2143</v>
      </c>
      <c r="B85" s="15" t="s">
        <v>1</v>
      </c>
      <c r="C85" s="15" t="s">
        <v>182</v>
      </c>
      <c r="D85" s="15" t="s">
        <v>9325</v>
      </c>
      <c r="E85" s="15" t="s">
        <v>1619</v>
      </c>
      <c r="F85" s="15">
        <v>200</v>
      </c>
      <c r="G85" s="15">
        <v>8</v>
      </c>
      <c r="H85" s="15">
        <v>600</v>
      </c>
      <c r="I85" s="15">
        <v>250</v>
      </c>
      <c r="J85" s="15">
        <v>1.3</v>
      </c>
      <c r="K85" s="15">
        <v>5</v>
      </c>
      <c r="L85" s="15">
        <v>150</v>
      </c>
      <c r="M85" s="15" t="s">
        <v>9484</v>
      </c>
      <c r="N85" s="15" t="s">
        <v>3</v>
      </c>
    </row>
    <row r="86" spans="1:14" ht="14.5">
      <c r="A86" s="3" t="s">
        <v>2144</v>
      </c>
      <c r="B86" s="15" t="s">
        <v>1</v>
      </c>
      <c r="C86" s="15" t="s">
        <v>4</v>
      </c>
      <c r="D86" s="15" t="s">
        <v>9325</v>
      </c>
      <c r="E86" s="15" t="s">
        <v>1619</v>
      </c>
      <c r="F86" s="15">
        <v>150</v>
      </c>
      <c r="G86" s="15">
        <v>1</v>
      </c>
      <c r="H86" s="15">
        <v>50</v>
      </c>
      <c r="I86" s="15">
        <v>30</v>
      </c>
      <c r="J86" s="15">
        <v>1.3</v>
      </c>
      <c r="K86" s="15">
        <v>5</v>
      </c>
      <c r="L86" s="15">
        <v>175</v>
      </c>
      <c r="M86" s="15">
        <v>1</v>
      </c>
      <c r="N86" s="15" t="s">
        <v>910</v>
      </c>
    </row>
    <row r="87" spans="1:14" ht="14.5">
      <c r="A87" s="3" t="s">
        <v>2307</v>
      </c>
      <c r="B87" s="15" t="s">
        <v>1</v>
      </c>
      <c r="C87" s="15" t="s">
        <v>1859</v>
      </c>
      <c r="D87" s="15" t="s">
        <v>9325</v>
      </c>
      <c r="E87" s="15" t="s">
        <v>1619</v>
      </c>
      <c r="F87" s="15">
        <v>150</v>
      </c>
      <c r="G87" s="15">
        <v>1</v>
      </c>
      <c r="H87" s="15">
        <v>50</v>
      </c>
      <c r="I87" s="15">
        <v>30</v>
      </c>
      <c r="J87" s="15">
        <v>1.05</v>
      </c>
      <c r="K87" s="15">
        <v>5</v>
      </c>
      <c r="L87" s="15">
        <v>150</v>
      </c>
      <c r="M87" s="15">
        <v>1</v>
      </c>
      <c r="N87" s="15" t="s">
        <v>910</v>
      </c>
    </row>
    <row r="88" spans="1:14" ht="14.5">
      <c r="A88" s="3" t="s">
        <v>2145</v>
      </c>
      <c r="B88" s="15" t="s">
        <v>1</v>
      </c>
      <c r="C88" s="15" t="s">
        <v>4</v>
      </c>
      <c r="D88" s="15" t="s">
        <v>9325</v>
      </c>
      <c r="E88" s="15" t="s">
        <v>1619</v>
      </c>
      <c r="F88" s="15">
        <v>150</v>
      </c>
      <c r="G88" s="15">
        <v>1</v>
      </c>
      <c r="H88" s="15">
        <v>50</v>
      </c>
      <c r="I88" s="15">
        <v>30</v>
      </c>
      <c r="J88" s="15">
        <v>1.3</v>
      </c>
      <c r="K88" s="15">
        <v>5</v>
      </c>
      <c r="L88" s="15">
        <v>175</v>
      </c>
      <c r="M88" s="15">
        <v>1</v>
      </c>
      <c r="N88" s="15" t="s">
        <v>3</v>
      </c>
    </row>
    <row r="89" spans="1:14" ht="14.5">
      <c r="A89" s="3" t="s">
        <v>2147</v>
      </c>
      <c r="B89" s="15" t="s">
        <v>1</v>
      </c>
      <c r="C89" s="15" t="s">
        <v>4</v>
      </c>
      <c r="D89" s="15" t="s">
        <v>9325</v>
      </c>
      <c r="E89" s="15" t="s">
        <v>1619</v>
      </c>
      <c r="F89" s="15">
        <v>150</v>
      </c>
      <c r="G89" s="15">
        <v>1</v>
      </c>
      <c r="H89" s="15">
        <v>100</v>
      </c>
      <c r="I89" s="15">
        <v>30</v>
      </c>
      <c r="J89" s="15">
        <v>1.3</v>
      </c>
      <c r="K89" s="15">
        <v>5</v>
      </c>
      <c r="L89" s="15">
        <v>175</v>
      </c>
      <c r="M89" s="15">
        <v>1</v>
      </c>
      <c r="N89" s="15" t="s">
        <v>910</v>
      </c>
    </row>
    <row r="90" spans="1:14" ht="14.5">
      <c r="A90" s="3" t="s">
        <v>2308</v>
      </c>
      <c r="B90" s="15" t="s">
        <v>1</v>
      </c>
      <c r="C90" s="15" t="s">
        <v>1859</v>
      </c>
      <c r="D90" s="15" t="s">
        <v>9325</v>
      </c>
      <c r="E90" s="15" t="s">
        <v>1619</v>
      </c>
      <c r="F90" s="15">
        <v>150</v>
      </c>
      <c r="G90" s="15">
        <v>1</v>
      </c>
      <c r="H90" s="15">
        <v>100</v>
      </c>
      <c r="I90" s="15">
        <v>30</v>
      </c>
      <c r="J90" s="15">
        <v>1.05</v>
      </c>
      <c r="K90" s="15">
        <v>5</v>
      </c>
      <c r="L90" s="15">
        <v>150</v>
      </c>
      <c r="M90" s="15">
        <v>1</v>
      </c>
      <c r="N90" s="15" t="s">
        <v>910</v>
      </c>
    </row>
    <row r="91" spans="1:14" ht="14.5">
      <c r="A91" s="3" t="s">
        <v>2148</v>
      </c>
      <c r="B91" s="15" t="s">
        <v>1</v>
      </c>
      <c r="C91" s="15" t="s">
        <v>4</v>
      </c>
      <c r="D91" s="15" t="s">
        <v>9325</v>
      </c>
      <c r="E91" s="15" t="s">
        <v>1619</v>
      </c>
      <c r="F91" s="15">
        <v>150</v>
      </c>
      <c r="G91" s="15">
        <v>1</v>
      </c>
      <c r="H91" s="15">
        <v>100</v>
      </c>
      <c r="I91" s="15">
        <v>30</v>
      </c>
      <c r="J91" s="15">
        <v>1.3</v>
      </c>
      <c r="K91" s="15">
        <v>5</v>
      </c>
      <c r="L91" s="15">
        <v>175</v>
      </c>
      <c r="M91" s="15">
        <v>1</v>
      </c>
      <c r="N91" s="15" t="s">
        <v>3</v>
      </c>
    </row>
    <row r="92" spans="1:14" ht="14.5">
      <c r="A92" s="3" t="s">
        <v>2149</v>
      </c>
      <c r="B92" s="15" t="s">
        <v>1</v>
      </c>
      <c r="C92" s="15" t="s">
        <v>4</v>
      </c>
      <c r="D92" s="15" t="s">
        <v>9325</v>
      </c>
      <c r="E92" s="15" t="s">
        <v>1619</v>
      </c>
      <c r="F92" s="15">
        <v>150</v>
      </c>
      <c r="G92" s="15">
        <v>1</v>
      </c>
      <c r="H92" s="15">
        <v>200</v>
      </c>
      <c r="I92" s="15">
        <v>30</v>
      </c>
      <c r="J92" s="15">
        <v>1.3</v>
      </c>
      <c r="K92" s="15">
        <v>5</v>
      </c>
      <c r="L92" s="15">
        <v>175</v>
      </c>
      <c r="M92" s="15">
        <v>1</v>
      </c>
      <c r="N92" s="15" t="s">
        <v>910</v>
      </c>
    </row>
    <row r="93" spans="1:14" ht="14.5">
      <c r="A93" s="3" t="s">
        <v>2150</v>
      </c>
      <c r="B93" s="15" t="s">
        <v>1</v>
      </c>
      <c r="C93" s="15" t="s">
        <v>727</v>
      </c>
      <c r="D93" s="15" t="s">
        <v>9325</v>
      </c>
      <c r="E93" s="15" t="s">
        <v>1619</v>
      </c>
      <c r="F93" s="15">
        <v>150</v>
      </c>
      <c r="G93" s="15">
        <v>1</v>
      </c>
      <c r="H93" s="15">
        <v>200</v>
      </c>
      <c r="I93" s="15">
        <v>30</v>
      </c>
      <c r="J93" s="15">
        <v>1.3</v>
      </c>
      <c r="K93" s="15">
        <v>1</v>
      </c>
      <c r="L93" s="15">
        <v>175</v>
      </c>
      <c r="M93" s="15">
        <v>1</v>
      </c>
      <c r="N93" s="15" t="s">
        <v>910</v>
      </c>
    </row>
    <row r="94" spans="1:14" ht="14.5">
      <c r="A94" s="3" t="s">
        <v>2151</v>
      </c>
      <c r="B94" s="15" t="s">
        <v>1</v>
      </c>
      <c r="C94" s="15" t="s">
        <v>727</v>
      </c>
      <c r="D94" s="15" t="s">
        <v>9325</v>
      </c>
      <c r="E94" s="15" t="s">
        <v>1619</v>
      </c>
      <c r="F94" s="15">
        <v>150</v>
      </c>
      <c r="G94" s="15">
        <v>1</v>
      </c>
      <c r="H94" s="15">
        <v>200</v>
      </c>
      <c r="I94" s="15">
        <v>30</v>
      </c>
      <c r="J94" s="15">
        <v>1.3</v>
      </c>
      <c r="K94" s="15">
        <v>1</v>
      </c>
      <c r="L94" s="15">
        <v>175</v>
      </c>
      <c r="M94" s="15">
        <v>1</v>
      </c>
      <c r="N94" s="15" t="s">
        <v>3</v>
      </c>
    </row>
    <row r="95" spans="1:14" ht="14.5">
      <c r="A95" s="3" t="s">
        <v>2309</v>
      </c>
      <c r="B95" s="15" t="s">
        <v>1</v>
      </c>
      <c r="C95" s="15" t="s">
        <v>1859</v>
      </c>
      <c r="D95" s="15" t="s">
        <v>9325</v>
      </c>
      <c r="E95" s="15" t="s">
        <v>1619</v>
      </c>
      <c r="F95" s="15">
        <v>150</v>
      </c>
      <c r="G95" s="15">
        <v>1</v>
      </c>
      <c r="H95" s="15">
        <v>200</v>
      </c>
      <c r="I95" s="15">
        <v>30</v>
      </c>
      <c r="J95" s="15">
        <v>1.05</v>
      </c>
      <c r="K95" s="15">
        <v>5</v>
      </c>
      <c r="L95" s="15">
        <v>150</v>
      </c>
      <c r="M95" s="15">
        <v>1</v>
      </c>
      <c r="N95" s="15" t="s">
        <v>910</v>
      </c>
    </row>
    <row r="96" spans="1:14" ht="14.5">
      <c r="A96" s="3" t="s">
        <v>2310</v>
      </c>
      <c r="B96" s="15" t="s">
        <v>1</v>
      </c>
      <c r="C96" s="15" t="s">
        <v>1018</v>
      </c>
      <c r="D96" s="15" t="s">
        <v>9325</v>
      </c>
      <c r="E96" s="15" t="s">
        <v>1619</v>
      </c>
      <c r="F96" s="15">
        <v>150</v>
      </c>
      <c r="G96" s="15">
        <v>1</v>
      </c>
      <c r="H96" s="15">
        <v>200</v>
      </c>
      <c r="I96" s="15">
        <v>30</v>
      </c>
      <c r="J96" s="15">
        <v>1.3</v>
      </c>
      <c r="K96" s="15">
        <v>5</v>
      </c>
      <c r="L96" s="15">
        <v>175</v>
      </c>
      <c r="M96" s="15">
        <v>1</v>
      </c>
      <c r="N96" s="15" t="s">
        <v>910</v>
      </c>
    </row>
    <row r="97" spans="1:14" ht="14.5">
      <c r="A97" s="3" t="s">
        <v>2152</v>
      </c>
      <c r="B97" s="15" t="s">
        <v>1</v>
      </c>
      <c r="C97" s="15" t="s">
        <v>1018</v>
      </c>
      <c r="D97" s="15" t="s">
        <v>9325</v>
      </c>
      <c r="E97" s="15" t="s">
        <v>1619</v>
      </c>
      <c r="F97" s="15">
        <v>150</v>
      </c>
      <c r="G97" s="15">
        <v>1</v>
      </c>
      <c r="H97" s="15">
        <v>200</v>
      </c>
      <c r="I97" s="15">
        <v>30</v>
      </c>
      <c r="J97" s="15">
        <v>1.3</v>
      </c>
      <c r="K97" s="15">
        <v>5</v>
      </c>
      <c r="L97" s="15">
        <v>175</v>
      </c>
      <c r="M97" s="15">
        <v>1</v>
      </c>
      <c r="N97" s="15" t="s">
        <v>3</v>
      </c>
    </row>
    <row r="98" spans="1:14" ht="14.5">
      <c r="A98" s="3" t="s">
        <v>2153</v>
      </c>
      <c r="B98" s="15" t="s">
        <v>1</v>
      </c>
      <c r="C98" s="15" t="s">
        <v>1774</v>
      </c>
      <c r="D98" s="15" t="s">
        <v>9325</v>
      </c>
      <c r="E98" s="15" t="s">
        <v>1619</v>
      </c>
      <c r="F98" s="15">
        <v>150</v>
      </c>
      <c r="G98" s="15">
        <v>1</v>
      </c>
      <c r="H98" s="15">
        <v>200</v>
      </c>
      <c r="I98" s="15">
        <v>30</v>
      </c>
      <c r="J98" s="15">
        <v>1.3</v>
      </c>
      <c r="K98" s="15">
        <v>5</v>
      </c>
      <c r="L98" s="15">
        <v>150</v>
      </c>
      <c r="M98" s="15">
        <v>1</v>
      </c>
      <c r="N98" s="15" t="s">
        <v>910</v>
      </c>
    </row>
    <row r="99" spans="1:14" ht="14.5">
      <c r="A99" s="3" t="s">
        <v>2154</v>
      </c>
      <c r="B99" s="15" t="s">
        <v>1</v>
      </c>
      <c r="C99" s="15" t="s">
        <v>4</v>
      </c>
      <c r="D99" s="15" t="s">
        <v>9325</v>
      </c>
      <c r="E99" s="15" t="s">
        <v>1619</v>
      </c>
      <c r="F99" s="15">
        <v>150</v>
      </c>
      <c r="G99" s="15">
        <v>1</v>
      </c>
      <c r="H99" s="15">
        <v>200</v>
      </c>
      <c r="I99" s="15">
        <v>30</v>
      </c>
      <c r="J99" s="15">
        <v>1.3</v>
      </c>
      <c r="K99" s="15">
        <v>5</v>
      </c>
      <c r="L99" s="15">
        <v>175</v>
      </c>
      <c r="M99" s="15">
        <v>1</v>
      </c>
      <c r="N99" s="15" t="s">
        <v>3</v>
      </c>
    </row>
    <row r="100" spans="1:14" ht="14.5">
      <c r="A100" s="3" t="s">
        <v>2146</v>
      </c>
      <c r="B100" s="15" t="s">
        <v>1</v>
      </c>
      <c r="C100" s="15" t="s">
        <v>8</v>
      </c>
      <c r="D100" s="15" t="s">
        <v>9325</v>
      </c>
      <c r="E100" s="15" t="s">
        <v>1619</v>
      </c>
      <c r="F100" s="15">
        <v>150</v>
      </c>
      <c r="G100" s="15">
        <v>1</v>
      </c>
      <c r="H100" s="15">
        <v>200</v>
      </c>
      <c r="I100" s="15">
        <v>30</v>
      </c>
      <c r="J100" s="15">
        <v>1.3</v>
      </c>
      <c r="K100" s="15">
        <v>5</v>
      </c>
      <c r="L100" s="15">
        <v>175</v>
      </c>
      <c r="M100" s="15">
        <v>1</v>
      </c>
      <c r="N100" s="15" t="s">
        <v>910</v>
      </c>
    </row>
    <row r="101" spans="1:14" ht="14.5">
      <c r="A101" s="3" t="s">
        <v>2155</v>
      </c>
      <c r="B101" s="15" t="s">
        <v>1</v>
      </c>
      <c r="C101" s="15" t="s">
        <v>8</v>
      </c>
      <c r="D101" s="15" t="s">
        <v>9325</v>
      </c>
      <c r="E101" s="15" t="s">
        <v>1619</v>
      </c>
      <c r="F101" s="15">
        <v>150</v>
      </c>
      <c r="G101" s="15">
        <v>1</v>
      </c>
      <c r="H101" s="15">
        <v>200</v>
      </c>
      <c r="I101" s="15">
        <v>30</v>
      </c>
      <c r="J101" s="15">
        <v>1.3</v>
      </c>
      <c r="K101" s="15">
        <v>5</v>
      </c>
      <c r="L101" s="15">
        <v>175</v>
      </c>
      <c r="M101" s="15">
        <v>1</v>
      </c>
      <c r="N101" s="15" t="s">
        <v>3</v>
      </c>
    </row>
    <row r="102" spans="1:14" ht="14.5">
      <c r="A102" s="3" t="s">
        <v>2156</v>
      </c>
      <c r="B102" s="15" t="s">
        <v>1</v>
      </c>
      <c r="C102" s="15" t="s">
        <v>4</v>
      </c>
      <c r="D102" s="15" t="s">
        <v>9325</v>
      </c>
      <c r="E102" s="15" t="s">
        <v>1619</v>
      </c>
      <c r="F102" s="15">
        <v>150</v>
      </c>
      <c r="G102" s="15">
        <v>1</v>
      </c>
      <c r="H102" s="15">
        <v>200</v>
      </c>
      <c r="I102" s="15">
        <v>30</v>
      </c>
      <c r="J102" s="15">
        <v>1.3</v>
      </c>
      <c r="K102" s="15">
        <v>5</v>
      </c>
      <c r="L102" s="15">
        <v>150</v>
      </c>
      <c r="M102" s="15">
        <v>1</v>
      </c>
      <c r="N102" s="15" t="s">
        <v>910</v>
      </c>
    </row>
    <row r="103" spans="1:14" ht="14.5">
      <c r="A103" s="3" t="s">
        <v>2157</v>
      </c>
      <c r="B103" s="15" t="s">
        <v>1</v>
      </c>
      <c r="C103" s="15" t="s">
        <v>4</v>
      </c>
      <c r="D103" s="15" t="s">
        <v>9325</v>
      </c>
      <c r="E103" s="15" t="s">
        <v>1619</v>
      </c>
      <c r="F103" s="15">
        <v>150</v>
      </c>
      <c r="G103" s="15">
        <v>1</v>
      </c>
      <c r="H103" s="15">
        <v>400</v>
      </c>
      <c r="I103" s="15">
        <v>30</v>
      </c>
      <c r="J103" s="15">
        <v>1.3</v>
      </c>
      <c r="K103" s="15">
        <v>5</v>
      </c>
      <c r="L103" s="15">
        <v>175</v>
      </c>
      <c r="M103" s="15">
        <v>1</v>
      </c>
      <c r="N103" s="15" t="s">
        <v>910</v>
      </c>
    </row>
    <row r="104" spans="1:14" ht="14.5">
      <c r="A104" s="3" t="s">
        <v>2158</v>
      </c>
      <c r="B104" s="15" t="s">
        <v>1</v>
      </c>
      <c r="C104" s="15" t="s">
        <v>727</v>
      </c>
      <c r="D104" s="15" t="s">
        <v>9325</v>
      </c>
      <c r="E104" s="15" t="s">
        <v>1619</v>
      </c>
      <c r="F104" s="15">
        <v>150</v>
      </c>
      <c r="G104" s="15">
        <v>1</v>
      </c>
      <c r="H104" s="15">
        <v>400</v>
      </c>
      <c r="I104" s="15">
        <v>30</v>
      </c>
      <c r="J104" s="15">
        <v>1.3</v>
      </c>
      <c r="K104" s="15">
        <v>1</v>
      </c>
      <c r="L104" s="15">
        <v>175</v>
      </c>
      <c r="M104" s="15">
        <v>1</v>
      </c>
      <c r="N104" s="15" t="s">
        <v>910</v>
      </c>
    </row>
    <row r="105" spans="1:14" ht="14.5">
      <c r="A105" s="3" t="s">
        <v>2159</v>
      </c>
      <c r="B105" s="15" t="s">
        <v>1</v>
      </c>
      <c r="C105" s="15" t="s">
        <v>727</v>
      </c>
      <c r="D105" s="15" t="s">
        <v>9325</v>
      </c>
      <c r="E105" s="15" t="s">
        <v>1619</v>
      </c>
      <c r="F105" s="15">
        <v>150</v>
      </c>
      <c r="G105" s="15">
        <v>1</v>
      </c>
      <c r="H105" s="15">
        <v>400</v>
      </c>
      <c r="I105" s="15">
        <v>30</v>
      </c>
      <c r="J105" s="15">
        <v>1.3</v>
      </c>
      <c r="K105" s="15">
        <v>1</v>
      </c>
      <c r="L105" s="15">
        <v>175</v>
      </c>
      <c r="M105" s="15">
        <v>1</v>
      </c>
      <c r="N105" s="15" t="s">
        <v>3</v>
      </c>
    </row>
    <row r="106" spans="1:14" ht="14.5">
      <c r="A106" s="3" t="s">
        <v>2311</v>
      </c>
      <c r="B106" s="15" t="s">
        <v>1</v>
      </c>
      <c r="C106" s="15" t="s">
        <v>1859</v>
      </c>
      <c r="D106" s="15" t="s">
        <v>9325</v>
      </c>
      <c r="E106" s="15" t="s">
        <v>1619</v>
      </c>
      <c r="F106" s="15">
        <v>150</v>
      </c>
      <c r="G106" s="15">
        <v>1</v>
      </c>
      <c r="H106" s="15">
        <v>400</v>
      </c>
      <c r="I106" s="15">
        <v>30</v>
      </c>
      <c r="J106" s="15">
        <v>1.05</v>
      </c>
      <c r="K106" s="15">
        <v>5</v>
      </c>
      <c r="L106" s="15">
        <v>150</v>
      </c>
      <c r="M106" s="15">
        <v>1</v>
      </c>
      <c r="N106" s="15" t="s">
        <v>910</v>
      </c>
    </row>
    <row r="107" spans="1:14" ht="14.5">
      <c r="A107" s="3" t="s">
        <v>2160</v>
      </c>
      <c r="B107" s="15" t="s">
        <v>1</v>
      </c>
      <c r="C107" s="15" t="s">
        <v>1018</v>
      </c>
      <c r="D107" s="15" t="s">
        <v>9325</v>
      </c>
      <c r="E107" s="15" t="s">
        <v>1619</v>
      </c>
      <c r="F107" s="15">
        <v>150</v>
      </c>
      <c r="G107" s="15">
        <v>1</v>
      </c>
      <c r="H107" s="15">
        <v>400</v>
      </c>
      <c r="I107" s="15">
        <v>30</v>
      </c>
      <c r="J107" s="15">
        <v>1.3</v>
      </c>
      <c r="K107" s="15">
        <v>5</v>
      </c>
      <c r="L107" s="15">
        <v>175</v>
      </c>
      <c r="M107" s="15">
        <v>1</v>
      </c>
      <c r="N107" s="15" t="s">
        <v>910</v>
      </c>
    </row>
    <row r="108" spans="1:14" ht="14.5">
      <c r="A108" s="3" t="s">
        <v>2161</v>
      </c>
      <c r="B108" s="15" t="s">
        <v>1</v>
      </c>
      <c r="C108" s="15" t="s">
        <v>1018</v>
      </c>
      <c r="D108" s="15" t="s">
        <v>9325</v>
      </c>
      <c r="E108" s="15" t="s">
        <v>1619</v>
      </c>
      <c r="F108" s="15">
        <v>150</v>
      </c>
      <c r="G108" s="15">
        <v>1</v>
      </c>
      <c r="H108" s="15">
        <v>400</v>
      </c>
      <c r="I108" s="15">
        <v>30</v>
      </c>
      <c r="J108" s="15">
        <v>1.3</v>
      </c>
      <c r="K108" s="15">
        <v>5</v>
      </c>
      <c r="L108" s="15">
        <v>175</v>
      </c>
      <c r="M108" s="15">
        <v>1</v>
      </c>
      <c r="N108" s="15" t="s">
        <v>3</v>
      </c>
    </row>
    <row r="109" spans="1:14" ht="14.5">
      <c r="A109" s="3" t="s">
        <v>2162</v>
      </c>
      <c r="B109" s="15" t="s">
        <v>1</v>
      </c>
      <c r="C109" s="15" t="s">
        <v>1774</v>
      </c>
      <c r="D109" s="15" t="s">
        <v>9325</v>
      </c>
      <c r="E109" s="15" t="s">
        <v>1619</v>
      </c>
      <c r="F109" s="15">
        <v>150</v>
      </c>
      <c r="G109" s="15">
        <v>1</v>
      </c>
      <c r="H109" s="15">
        <v>400</v>
      </c>
      <c r="I109" s="15">
        <v>30</v>
      </c>
      <c r="J109" s="15">
        <v>1.3</v>
      </c>
      <c r="K109" s="15">
        <v>5</v>
      </c>
      <c r="L109" s="15">
        <v>150</v>
      </c>
      <c r="M109" s="15">
        <v>1</v>
      </c>
      <c r="N109" s="15" t="s">
        <v>910</v>
      </c>
    </row>
    <row r="110" spans="1:14" ht="14.5">
      <c r="A110" s="3" t="s">
        <v>2163</v>
      </c>
      <c r="B110" s="15" t="s">
        <v>1</v>
      </c>
      <c r="C110" s="15" t="s">
        <v>4</v>
      </c>
      <c r="D110" s="15" t="s">
        <v>9325</v>
      </c>
      <c r="E110" s="15" t="s">
        <v>1619</v>
      </c>
      <c r="F110" s="15">
        <v>150</v>
      </c>
      <c r="G110" s="15">
        <v>1</v>
      </c>
      <c r="H110" s="15">
        <v>400</v>
      </c>
      <c r="I110" s="15">
        <v>30</v>
      </c>
      <c r="J110" s="15">
        <v>1.3</v>
      </c>
      <c r="K110" s="15">
        <v>5</v>
      </c>
      <c r="L110" s="15">
        <v>175</v>
      </c>
      <c r="M110" s="15">
        <v>1</v>
      </c>
      <c r="N110" s="15" t="s">
        <v>3</v>
      </c>
    </row>
    <row r="111" spans="1:14" ht="14.5">
      <c r="A111" s="3" t="s">
        <v>2164</v>
      </c>
      <c r="B111" s="15" t="s">
        <v>1</v>
      </c>
      <c r="C111" s="15" t="s">
        <v>8</v>
      </c>
      <c r="D111" s="15" t="s">
        <v>9325</v>
      </c>
      <c r="E111" s="15" t="s">
        <v>1619</v>
      </c>
      <c r="F111" s="15">
        <v>150</v>
      </c>
      <c r="G111" s="15">
        <v>1</v>
      </c>
      <c r="H111" s="15">
        <v>400</v>
      </c>
      <c r="I111" s="15">
        <v>30</v>
      </c>
      <c r="J111" s="15">
        <v>1.3</v>
      </c>
      <c r="K111" s="15">
        <v>5</v>
      </c>
      <c r="L111" s="15">
        <v>175</v>
      </c>
      <c r="M111" s="15">
        <v>1</v>
      </c>
      <c r="N111" s="15" t="s">
        <v>910</v>
      </c>
    </row>
    <row r="112" spans="1:14" ht="14.5">
      <c r="A112" s="3" t="s">
        <v>2165</v>
      </c>
      <c r="B112" s="15" t="s">
        <v>1</v>
      </c>
      <c r="C112" s="15" t="s">
        <v>8</v>
      </c>
      <c r="D112" s="15" t="s">
        <v>9325</v>
      </c>
      <c r="E112" s="15" t="s">
        <v>1619</v>
      </c>
      <c r="F112" s="15">
        <v>150</v>
      </c>
      <c r="G112" s="15">
        <v>1</v>
      </c>
      <c r="H112" s="15">
        <v>400</v>
      </c>
      <c r="I112" s="15">
        <v>30</v>
      </c>
      <c r="J112" s="15">
        <v>1.3</v>
      </c>
      <c r="K112" s="15">
        <v>5</v>
      </c>
      <c r="L112" s="15">
        <v>175</v>
      </c>
      <c r="M112" s="15">
        <v>1</v>
      </c>
      <c r="N112" s="15" t="s">
        <v>3</v>
      </c>
    </row>
    <row r="113" spans="1:14" ht="14.5">
      <c r="A113" s="3" t="s">
        <v>2166</v>
      </c>
      <c r="B113" s="15" t="s">
        <v>1</v>
      </c>
      <c r="C113" s="15" t="s">
        <v>4</v>
      </c>
      <c r="D113" s="15" t="s">
        <v>9325</v>
      </c>
      <c r="E113" s="15" t="s">
        <v>1619</v>
      </c>
      <c r="F113" s="15">
        <v>150</v>
      </c>
      <c r="G113" s="15">
        <v>1</v>
      </c>
      <c r="H113" s="15">
        <v>400</v>
      </c>
      <c r="I113" s="15">
        <v>30</v>
      </c>
      <c r="J113" s="15">
        <v>1.3</v>
      </c>
      <c r="K113" s="15">
        <v>5</v>
      </c>
      <c r="L113" s="15">
        <v>150</v>
      </c>
      <c r="M113" s="15">
        <v>1</v>
      </c>
      <c r="N113" s="15" t="s">
        <v>910</v>
      </c>
    </row>
    <row r="114" spans="1:14" ht="14.5">
      <c r="A114" s="3" t="s">
        <v>2167</v>
      </c>
      <c r="B114" s="15" t="s">
        <v>1</v>
      </c>
      <c r="C114" s="15" t="s">
        <v>4</v>
      </c>
      <c r="D114" s="15" t="s">
        <v>9325</v>
      </c>
      <c r="E114" s="15" t="s">
        <v>1619</v>
      </c>
      <c r="F114" s="15">
        <v>250</v>
      </c>
      <c r="G114" s="15">
        <v>1</v>
      </c>
      <c r="H114" s="15">
        <v>600</v>
      </c>
      <c r="I114" s="15">
        <v>30</v>
      </c>
      <c r="J114" s="15">
        <v>1.3</v>
      </c>
      <c r="K114" s="15">
        <v>5</v>
      </c>
      <c r="L114" s="15">
        <v>175</v>
      </c>
      <c r="M114" s="15">
        <v>1</v>
      </c>
      <c r="N114" s="15" t="s">
        <v>910</v>
      </c>
    </row>
    <row r="115" spans="1:14" ht="14.5">
      <c r="A115" s="3" t="s">
        <v>2168</v>
      </c>
      <c r="B115" s="15" t="s">
        <v>1</v>
      </c>
      <c r="C115" s="15" t="s">
        <v>727</v>
      </c>
      <c r="D115" s="15" t="s">
        <v>9325</v>
      </c>
      <c r="E115" s="15" t="s">
        <v>1619</v>
      </c>
      <c r="F115" s="15">
        <v>250</v>
      </c>
      <c r="G115" s="15">
        <v>1</v>
      </c>
      <c r="H115" s="15">
        <v>600</v>
      </c>
      <c r="I115" s="15">
        <v>30</v>
      </c>
      <c r="J115" s="15">
        <v>1.3</v>
      </c>
      <c r="K115" s="15">
        <v>1</v>
      </c>
      <c r="L115" s="15">
        <v>175</v>
      </c>
      <c r="M115" s="15">
        <v>1</v>
      </c>
      <c r="N115" s="15" t="s">
        <v>910</v>
      </c>
    </row>
    <row r="116" spans="1:14" ht="14.5">
      <c r="A116" s="3" t="s">
        <v>2169</v>
      </c>
      <c r="B116" s="15" t="s">
        <v>1</v>
      </c>
      <c r="C116" s="15" t="s">
        <v>727</v>
      </c>
      <c r="D116" s="15" t="s">
        <v>9325</v>
      </c>
      <c r="E116" s="15" t="s">
        <v>1619</v>
      </c>
      <c r="F116" s="15">
        <v>250</v>
      </c>
      <c r="G116" s="15">
        <v>1</v>
      </c>
      <c r="H116" s="15">
        <v>600</v>
      </c>
      <c r="I116" s="15">
        <v>30</v>
      </c>
      <c r="J116" s="15">
        <v>1.3</v>
      </c>
      <c r="K116" s="15">
        <v>1</v>
      </c>
      <c r="L116" s="15">
        <v>175</v>
      </c>
      <c r="M116" s="15">
        <v>1</v>
      </c>
      <c r="N116" s="15" t="s">
        <v>3</v>
      </c>
    </row>
    <row r="117" spans="1:14" ht="14.5">
      <c r="A117" s="3" t="s">
        <v>2312</v>
      </c>
      <c r="B117" s="15" t="s">
        <v>1</v>
      </c>
      <c r="C117" s="15" t="s">
        <v>1859</v>
      </c>
      <c r="D117" s="15" t="s">
        <v>9325</v>
      </c>
      <c r="E117" s="15" t="s">
        <v>1619</v>
      </c>
      <c r="F117" s="15">
        <v>250</v>
      </c>
      <c r="G117" s="15">
        <v>1</v>
      </c>
      <c r="H117" s="15">
        <v>600</v>
      </c>
      <c r="I117" s="15">
        <v>30</v>
      </c>
      <c r="J117" s="15">
        <v>1.3</v>
      </c>
      <c r="K117" s="15">
        <v>5</v>
      </c>
      <c r="L117" s="15">
        <v>150</v>
      </c>
      <c r="M117" s="15">
        <v>1</v>
      </c>
      <c r="N117" s="15" t="s">
        <v>910</v>
      </c>
    </row>
    <row r="118" spans="1:14" ht="14.5">
      <c r="A118" s="3" t="s">
        <v>2170</v>
      </c>
      <c r="B118" s="15" t="s">
        <v>1</v>
      </c>
      <c r="C118" s="15" t="s">
        <v>1018</v>
      </c>
      <c r="D118" s="15" t="s">
        <v>9325</v>
      </c>
      <c r="E118" s="15" t="s">
        <v>1619</v>
      </c>
      <c r="F118" s="15">
        <v>250</v>
      </c>
      <c r="G118" s="15">
        <v>1</v>
      </c>
      <c r="H118" s="15">
        <v>600</v>
      </c>
      <c r="I118" s="15">
        <v>30</v>
      </c>
      <c r="J118" s="15">
        <v>1.3</v>
      </c>
      <c r="K118" s="15">
        <v>5</v>
      </c>
      <c r="L118" s="15">
        <v>175</v>
      </c>
      <c r="M118" s="15">
        <v>1</v>
      </c>
      <c r="N118" s="15" t="s">
        <v>910</v>
      </c>
    </row>
    <row r="119" spans="1:14" ht="14.5">
      <c r="A119" s="3" t="s">
        <v>2171</v>
      </c>
      <c r="B119" s="15" t="s">
        <v>1</v>
      </c>
      <c r="C119" s="15" t="s">
        <v>1018</v>
      </c>
      <c r="D119" s="15" t="s">
        <v>9325</v>
      </c>
      <c r="E119" s="15" t="s">
        <v>1619</v>
      </c>
      <c r="F119" s="15">
        <v>250</v>
      </c>
      <c r="G119" s="15">
        <v>1</v>
      </c>
      <c r="H119" s="15">
        <v>600</v>
      </c>
      <c r="I119" s="15">
        <v>30</v>
      </c>
      <c r="J119" s="15">
        <v>1.3</v>
      </c>
      <c r="K119" s="15">
        <v>5</v>
      </c>
      <c r="L119" s="15">
        <v>175</v>
      </c>
      <c r="M119" s="15">
        <v>1</v>
      </c>
      <c r="N119" s="15" t="s">
        <v>3</v>
      </c>
    </row>
    <row r="120" spans="1:14" ht="14.5">
      <c r="A120" s="3" t="s">
        <v>2172</v>
      </c>
      <c r="B120" s="15" t="s">
        <v>1</v>
      </c>
      <c r="C120" s="15" t="s">
        <v>1774</v>
      </c>
      <c r="D120" s="15" t="s">
        <v>9325</v>
      </c>
      <c r="E120" s="15" t="s">
        <v>1619</v>
      </c>
      <c r="F120" s="15">
        <v>250</v>
      </c>
      <c r="G120" s="15">
        <v>1</v>
      </c>
      <c r="H120" s="15">
        <v>600</v>
      </c>
      <c r="I120" s="15">
        <v>30</v>
      </c>
      <c r="J120" s="15">
        <v>1.3</v>
      </c>
      <c r="K120" s="15">
        <v>5</v>
      </c>
      <c r="L120" s="15">
        <v>150</v>
      </c>
      <c r="M120" s="15">
        <v>1</v>
      </c>
      <c r="N120" s="15" t="s">
        <v>910</v>
      </c>
    </row>
    <row r="121" spans="1:14" ht="14.5">
      <c r="A121" s="3" t="s">
        <v>2173</v>
      </c>
      <c r="B121" s="15" t="s">
        <v>1</v>
      </c>
      <c r="C121" s="15" t="s">
        <v>4</v>
      </c>
      <c r="D121" s="15" t="s">
        <v>9325</v>
      </c>
      <c r="E121" s="15" t="s">
        <v>1619</v>
      </c>
      <c r="F121" s="15">
        <v>250</v>
      </c>
      <c r="G121" s="15">
        <v>1</v>
      </c>
      <c r="H121" s="15">
        <v>600</v>
      </c>
      <c r="I121" s="15">
        <v>30</v>
      </c>
      <c r="J121" s="15">
        <v>1.3</v>
      </c>
      <c r="K121" s="15">
        <v>5</v>
      </c>
      <c r="L121" s="15">
        <v>175</v>
      </c>
      <c r="M121" s="15">
        <v>1</v>
      </c>
      <c r="N121" s="15" t="s">
        <v>3</v>
      </c>
    </row>
    <row r="122" spans="1:14" ht="14.5">
      <c r="A122" s="3" t="s">
        <v>2175</v>
      </c>
      <c r="B122" s="15" t="s">
        <v>1</v>
      </c>
      <c r="C122" s="15" t="s">
        <v>779</v>
      </c>
      <c r="D122" s="15" t="s">
        <v>9325</v>
      </c>
      <c r="E122" s="15" t="s">
        <v>1619</v>
      </c>
      <c r="F122" s="15">
        <v>300</v>
      </c>
      <c r="G122" s="15">
        <v>1.2</v>
      </c>
      <c r="H122" s="15">
        <v>600</v>
      </c>
      <c r="I122" s="15">
        <v>50</v>
      </c>
      <c r="J122" s="15">
        <v>1.3</v>
      </c>
      <c r="K122" s="15">
        <v>5</v>
      </c>
      <c r="L122" s="15">
        <v>175</v>
      </c>
      <c r="M122" s="15">
        <v>1</v>
      </c>
      <c r="N122" s="15" t="s">
        <v>910</v>
      </c>
    </row>
    <row r="123" spans="1:14" ht="14.5">
      <c r="A123" s="3" t="s">
        <v>2176</v>
      </c>
      <c r="B123" s="15" t="s">
        <v>1</v>
      </c>
      <c r="C123" s="15" t="s">
        <v>779</v>
      </c>
      <c r="D123" s="15" t="s">
        <v>9325</v>
      </c>
      <c r="E123" s="15" t="s">
        <v>1619</v>
      </c>
      <c r="F123" s="15">
        <v>300</v>
      </c>
      <c r="G123" s="15">
        <v>1.2</v>
      </c>
      <c r="H123" s="15">
        <v>600</v>
      </c>
      <c r="I123" s="15">
        <v>50</v>
      </c>
      <c r="J123" s="15">
        <v>1.3</v>
      </c>
      <c r="K123" s="15">
        <v>5</v>
      </c>
      <c r="L123" s="15">
        <v>175</v>
      </c>
      <c r="M123" s="15">
        <v>1</v>
      </c>
      <c r="N123" s="15" t="s">
        <v>3</v>
      </c>
    </row>
    <row r="124" spans="1:14" ht="14.5">
      <c r="A124" s="3" t="s">
        <v>2174</v>
      </c>
      <c r="B124" s="15" t="s">
        <v>1</v>
      </c>
      <c r="C124" s="15" t="s">
        <v>8</v>
      </c>
      <c r="D124" s="15" t="s">
        <v>9325</v>
      </c>
      <c r="E124" s="15" t="s">
        <v>1619</v>
      </c>
      <c r="F124" s="15">
        <v>150</v>
      </c>
      <c r="G124" s="15">
        <v>1</v>
      </c>
      <c r="H124" s="15">
        <v>600</v>
      </c>
      <c r="I124" s="15">
        <v>30</v>
      </c>
      <c r="J124" s="15">
        <v>1.3</v>
      </c>
      <c r="K124" s="15">
        <v>5</v>
      </c>
      <c r="L124" s="15">
        <v>175</v>
      </c>
      <c r="M124" s="15">
        <v>1</v>
      </c>
      <c r="N124" s="15" t="s">
        <v>910</v>
      </c>
    </row>
    <row r="125" spans="1:14" ht="14.5">
      <c r="A125" s="3" t="s">
        <v>2177</v>
      </c>
      <c r="B125" s="15" t="s">
        <v>1</v>
      </c>
      <c r="C125" s="15" t="s">
        <v>8</v>
      </c>
      <c r="D125" s="15" t="s">
        <v>9325</v>
      </c>
      <c r="E125" s="15" t="s">
        <v>1619</v>
      </c>
      <c r="F125" s="15">
        <v>150</v>
      </c>
      <c r="G125" s="15">
        <v>1</v>
      </c>
      <c r="H125" s="15">
        <v>600</v>
      </c>
      <c r="I125" s="15">
        <v>30</v>
      </c>
      <c r="J125" s="15">
        <v>1.3</v>
      </c>
      <c r="K125" s="15">
        <v>5</v>
      </c>
      <c r="L125" s="15">
        <v>175</v>
      </c>
      <c r="M125" s="15">
        <v>1</v>
      </c>
      <c r="N125" s="15" t="s">
        <v>3</v>
      </c>
    </row>
    <row r="126" spans="1:14" ht="14.5">
      <c r="A126" s="3" t="s">
        <v>2178</v>
      </c>
      <c r="B126" s="15" t="s">
        <v>1</v>
      </c>
      <c r="C126" s="15" t="s">
        <v>756</v>
      </c>
      <c r="D126" s="15" t="s">
        <v>9325</v>
      </c>
      <c r="E126" s="15" t="s">
        <v>1619</v>
      </c>
      <c r="F126" s="15">
        <v>250</v>
      </c>
      <c r="G126" s="15">
        <v>1</v>
      </c>
      <c r="H126" s="15">
        <v>600</v>
      </c>
      <c r="I126" s="15">
        <v>20</v>
      </c>
      <c r="J126" s="15">
        <v>1.3</v>
      </c>
      <c r="K126" s="15">
        <v>5</v>
      </c>
      <c r="L126" s="15">
        <v>150</v>
      </c>
      <c r="M126" s="15">
        <v>1</v>
      </c>
      <c r="N126" s="15" t="s">
        <v>910</v>
      </c>
    </row>
    <row r="127" spans="1:14" ht="14.5">
      <c r="A127" s="3" t="s">
        <v>2179</v>
      </c>
      <c r="B127" s="15" t="s">
        <v>1</v>
      </c>
      <c r="C127" s="15" t="s">
        <v>4</v>
      </c>
      <c r="D127" s="15" t="s">
        <v>9325</v>
      </c>
      <c r="E127" s="15" t="s">
        <v>1619</v>
      </c>
      <c r="F127" s="15">
        <v>250</v>
      </c>
      <c r="G127" s="15">
        <v>1</v>
      </c>
      <c r="H127" s="15">
        <v>600</v>
      </c>
      <c r="I127" s="15">
        <v>30</v>
      </c>
      <c r="J127" s="15">
        <v>1.3</v>
      </c>
      <c r="K127" s="15">
        <v>5</v>
      </c>
      <c r="L127" s="15">
        <v>150</v>
      </c>
      <c r="M127" s="15">
        <v>1</v>
      </c>
      <c r="N127" s="15" t="s">
        <v>910</v>
      </c>
    </row>
    <row r="128" spans="1:14" ht="14.5">
      <c r="A128" s="3" t="s">
        <v>2180</v>
      </c>
      <c r="B128" s="15" t="s">
        <v>1</v>
      </c>
      <c r="C128" s="15" t="s">
        <v>4</v>
      </c>
      <c r="D128" s="15" t="s">
        <v>9325</v>
      </c>
      <c r="E128" s="15" t="s">
        <v>1619</v>
      </c>
      <c r="F128" s="15">
        <v>500</v>
      </c>
      <c r="G128" s="15">
        <v>1</v>
      </c>
      <c r="H128" s="15">
        <v>800</v>
      </c>
      <c r="I128" s="15">
        <v>30</v>
      </c>
      <c r="J128" s="15">
        <v>1.3</v>
      </c>
      <c r="K128" s="15">
        <v>5</v>
      </c>
      <c r="L128" s="15">
        <v>175</v>
      </c>
      <c r="M128" s="15">
        <v>1</v>
      </c>
      <c r="N128" s="15" t="s">
        <v>910</v>
      </c>
    </row>
    <row r="129" spans="1:14" ht="14.5">
      <c r="A129" s="3" t="s">
        <v>2181</v>
      </c>
      <c r="B129" s="15" t="s">
        <v>1</v>
      </c>
      <c r="C129" s="15" t="s">
        <v>727</v>
      </c>
      <c r="D129" s="15" t="s">
        <v>9325</v>
      </c>
      <c r="E129" s="15" t="s">
        <v>1619</v>
      </c>
      <c r="F129" s="15">
        <v>500</v>
      </c>
      <c r="G129" s="15">
        <v>1</v>
      </c>
      <c r="H129" s="15">
        <v>800</v>
      </c>
      <c r="I129" s="15">
        <v>30</v>
      </c>
      <c r="J129" s="15">
        <v>1.3</v>
      </c>
      <c r="K129" s="15">
        <v>1</v>
      </c>
      <c r="L129" s="15">
        <v>175</v>
      </c>
      <c r="M129" s="15">
        <v>1</v>
      </c>
      <c r="N129" s="15" t="s">
        <v>910</v>
      </c>
    </row>
    <row r="130" spans="1:14" ht="14.5">
      <c r="A130" s="3" t="s">
        <v>2182</v>
      </c>
      <c r="B130" s="15" t="s">
        <v>1</v>
      </c>
      <c r="C130" s="15" t="s">
        <v>727</v>
      </c>
      <c r="D130" s="15" t="s">
        <v>9325</v>
      </c>
      <c r="E130" s="15" t="s">
        <v>1619</v>
      </c>
      <c r="F130" s="15">
        <v>500</v>
      </c>
      <c r="G130" s="15">
        <v>1</v>
      </c>
      <c r="H130" s="15">
        <v>800</v>
      </c>
      <c r="I130" s="15">
        <v>30</v>
      </c>
      <c r="J130" s="15">
        <v>1.3</v>
      </c>
      <c r="K130" s="15">
        <v>1</v>
      </c>
      <c r="L130" s="15">
        <v>175</v>
      </c>
      <c r="M130" s="15">
        <v>1</v>
      </c>
      <c r="N130" s="15" t="s">
        <v>3</v>
      </c>
    </row>
    <row r="131" spans="1:14" ht="14.5">
      <c r="A131" s="3" t="s">
        <v>2313</v>
      </c>
      <c r="B131" s="15" t="s">
        <v>1</v>
      </c>
      <c r="C131" s="15" t="s">
        <v>1859</v>
      </c>
      <c r="D131" s="15" t="s">
        <v>9325</v>
      </c>
      <c r="E131" s="15" t="s">
        <v>1619</v>
      </c>
      <c r="F131" s="15">
        <v>250</v>
      </c>
      <c r="G131" s="15">
        <v>1</v>
      </c>
      <c r="H131" s="15">
        <v>800</v>
      </c>
      <c r="I131" s="15">
        <v>30</v>
      </c>
      <c r="J131" s="15">
        <v>1.3</v>
      </c>
      <c r="K131" s="15">
        <v>5</v>
      </c>
      <c r="L131" s="15">
        <v>150</v>
      </c>
      <c r="M131" s="15">
        <v>1</v>
      </c>
      <c r="N131" s="15" t="s">
        <v>910</v>
      </c>
    </row>
    <row r="132" spans="1:14" ht="14.5">
      <c r="A132" s="3" t="s">
        <v>2183</v>
      </c>
      <c r="B132" s="15" t="s">
        <v>1</v>
      </c>
      <c r="C132" s="15" t="s">
        <v>1018</v>
      </c>
      <c r="D132" s="15" t="s">
        <v>9325</v>
      </c>
      <c r="E132" s="15" t="s">
        <v>1619</v>
      </c>
      <c r="F132" s="15">
        <v>500</v>
      </c>
      <c r="G132" s="15">
        <v>1</v>
      </c>
      <c r="H132" s="15">
        <v>800</v>
      </c>
      <c r="I132" s="15">
        <v>30</v>
      </c>
      <c r="J132" s="15">
        <v>1.3</v>
      </c>
      <c r="K132" s="15">
        <v>5</v>
      </c>
      <c r="L132" s="15">
        <v>175</v>
      </c>
      <c r="M132" s="15">
        <v>1</v>
      </c>
      <c r="N132" s="15" t="s">
        <v>910</v>
      </c>
    </row>
    <row r="133" spans="1:14" ht="14.5">
      <c r="A133" s="3" t="s">
        <v>2184</v>
      </c>
      <c r="B133" s="15" t="s">
        <v>1</v>
      </c>
      <c r="C133" s="15" t="s">
        <v>1018</v>
      </c>
      <c r="D133" s="15" t="s">
        <v>9325</v>
      </c>
      <c r="E133" s="15" t="s">
        <v>1619</v>
      </c>
      <c r="F133" s="15">
        <v>500</v>
      </c>
      <c r="G133" s="15">
        <v>1</v>
      </c>
      <c r="H133" s="15">
        <v>800</v>
      </c>
      <c r="I133" s="15">
        <v>30</v>
      </c>
      <c r="J133" s="15">
        <v>1.3</v>
      </c>
      <c r="K133" s="15">
        <v>5</v>
      </c>
      <c r="L133" s="15">
        <v>175</v>
      </c>
      <c r="M133" s="15">
        <v>1</v>
      </c>
      <c r="N133" s="15" t="s">
        <v>3</v>
      </c>
    </row>
    <row r="134" spans="1:14" ht="14.5">
      <c r="A134" s="3" t="s">
        <v>2185</v>
      </c>
      <c r="B134" s="15" t="s">
        <v>1</v>
      </c>
      <c r="C134" s="15" t="s">
        <v>1774</v>
      </c>
      <c r="D134" s="15" t="s">
        <v>9325</v>
      </c>
      <c r="E134" s="15" t="s">
        <v>1619</v>
      </c>
      <c r="F134" s="15">
        <v>500</v>
      </c>
      <c r="G134" s="15">
        <v>1</v>
      </c>
      <c r="H134" s="15">
        <v>800</v>
      </c>
      <c r="I134" s="15">
        <v>30</v>
      </c>
      <c r="J134" s="15">
        <v>1.3</v>
      </c>
      <c r="K134" s="15">
        <v>5</v>
      </c>
      <c r="L134" s="15">
        <v>150</v>
      </c>
      <c r="M134" s="15">
        <v>1</v>
      </c>
      <c r="N134" s="15" t="s">
        <v>910</v>
      </c>
    </row>
    <row r="135" spans="1:14" ht="14.5">
      <c r="A135" s="3" t="s">
        <v>2186</v>
      </c>
      <c r="B135" s="15" t="s">
        <v>1</v>
      </c>
      <c r="C135" s="15" t="s">
        <v>4</v>
      </c>
      <c r="D135" s="15" t="s">
        <v>9325</v>
      </c>
      <c r="E135" s="15" t="s">
        <v>1619</v>
      </c>
      <c r="F135" s="15">
        <v>500</v>
      </c>
      <c r="G135" s="15">
        <v>1</v>
      </c>
      <c r="H135" s="15">
        <v>800</v>
      </c>
      <c r="I135" s="15">
        <v>30</v>
      </c>
      <c r="J135" s="15">
        <v>1.3</v>
      </c>
      <c r="K135" s="15">
        <v>5</v>
      </c>
      <c r="L135" s="15">
        <v>175</v>
      </c>
      <c r="M135" s="15">
        <v>1</v>
      </c>
      <c r="N135" s="15" t="s">
        <v>3</v>
      </c>
    </row>
    <row r="136" spans="1:14" ht="14.5">
      <c r="A136" s="3" t="s">
        <v>2188</v>
      </c>
      <c r="B136" s="15" t="s">
        <v>1</v>
      </c>
      <c r="C136" s="15" t="s">
        <v>779</v>
      </c>
      <c r="D136" s="15" t="s">
        <v>9325</v>
      </c>
      <c r="E136" s="15" t="s">
        <v>1619</v>
      </c>
      <c r="F136" s="15">
        <v>300</v>
      </c>
      <c r="G136" s="15">
        <v>1.2</v>
      </c>
      <c r="H136" s="15">
        <v>800</v>
      </c>
      <c r="I136" s="15">
        <v>50</v>
      </c>
      <c r="J136" s="15">
        <v>1.3</v>
      </c>
      <c r="K136" s="15">
        <v>5</v>
      </c>
      <c r="L136" s="15">
        <v>175</v>
      </c>
      <c r="M136" s="15">
        <v>1</v>
      </c>
      <c r="N136" s="15" t="s">
        <v>910</v>
      </c>
    </row>
    <row r="137" spans="1:14" ht="14.5">
      <c r="A137" s="3" t="s">
        <v>2189</v>
      </c>
      <c r="B137" s="15" t="s">
        <v>1</v>
      </c>
      <c r="C137" s="15" t="s">
        <v>779</v>
      </c>
      <c r="D137" s="15" t="s">
        <v>9325</v>
      </c>
      <c r="E137" s="15" t="s">
        <v>1619</v>
      </c>
      <c r="F137" s="15">
        <v>300</v>
      </c>
      <c r="G137" s="15">
        <v>1.2</v>
      </c>
      <c r="H137" s="15">
        <v>800</v>
      </c>
      <c r="I137" s="15">
        <v>50</v>
      </c>
      <c r="J137" s="15">
        <v>1.3</v>
      </c>
      <c r="K137" s="15">
        <v>5</v>
      </c>
      <c r="L137" s="15">
        <v>175</v>
      </c>
      <c r="M137" s="15">
        <v>1</v>
      </c>
      <c r="N137" s="15" t="s">
        <v>3</v>
      </c>
    </row>
    <row r="138" spans="1:14" ht="14.5">
      <c r="A138" s="3" t="s">
        <v>2187</v>
      </c>
      <c r="B138" s="15" t="s">
        <v>1</v>
      </c>
      <c r="C138" s="15" t="s">
        <v>8</v>
      </c>
      <c r="D138" s="15" t="s">
        <v>9325</v>
      </c>
      <c r="E138" s="15" t="s">
        <v>1619</v>
      </c>
      <c r="F138" s="15">
        <v>250</v>
      </c>
      <c r="G138" s="15">
        <v>1</v>
      </c>
      <c r="H138" s="15">
        <v>800</v>
      </c>
      <c r="I138" s="15">
        <v>30</v>
      </c>
      <c r="J138" s="15">
        <v>1.3</v>
      </c>
      <c r="K138" s="15">
        <v>5</v>
      </c>
      <c r="L138" s="15">
        <v>175</v>
      </c>
      <c r="M138" s="15">
        <v>1</v>
      </c>
      <c r="N138" s="15" t="s">
        <v>910</v>
      </c>
    </row>
    <row r="139" spans="1:14" ht="14.5">
      <c r="A139" s="3" t="s">
        <v>2190</v>
      </c>
      <c r="B139" s="15" t="s">
        <v>1</v>
      </c>
      <c r="C139" s="15" t="s">
        <v>8</v>
      </c>
      <c r="D139" s="15" t="s">
        <v>9325</v>
      </c>
      <c r="E139" s="15" t="s">
        <v>1619</v>
      </c>
      <c r="F139" s="15">
        <v>250</v>
      </c>
      <c r="G139" s="15">
        <v>1</v>
      </c>
      <c r="H139" s="15">
        <v>800</v>
      </c>
      <c r="I139" s="15">
        <v>30</v>
      </c>
      <c r="J139" s="15">
        <v>1.3</v>
      </c>
      <c r="K139" s="15">
        <v>5</v>
      </c>
      <c r="L139" s="15">
        <v>175</v>
      </c>
      <c r="M139" s="15">
        <v>1</v>
      </c>
      <c r="N139" s="15" t="s">
        <v>3</v>
      </c>
    </row>
    <row r="140" spans="1:14" ht="14.5">
      <c r="A140" s="3" t="s">
        <v>2191</v>
      </c>
      <c r="B140" s="15" t="s">
        <v>1</v>
      </c>
      <c r="C140" s="15" t="s">
        <v>756</v>
      </c>
      <c r="D140" s="15" t="s">
        <v>9325</v>
      </c>
      <c r="E140" s="15" t="s">
        <v>1619</v>
      </c>
      <c r="F140" s="15">
        <v>500</v>
      </c>
      <c r="G140" s="15">
        <v>1</v>
      </c>
      <c r="H140" s="15">
        <v>800</v>
      </c>
      <c r="I140" s="15">
        <v>20</v>
      </c>
      <c r="J140" s="15">
        <v>1.3</v>
      </c>
      <c r="K140" s="15">
        <v>5</v>
      </c>
      <c r="L140" s="15">
        <v>150</v>
      </c>
      <c r="M140" s="15">
        <v>1</v>
      </c>
      <c r="N140" s="15" t="s">
        <v>910</v>
      </c>
    </row>
    <row r="141" spans="1:14" ht="14.5">
      <c r="A141" s="3" t="s">
        <v>2192</v>
      </c>
      <c r="B141" s="15" t="s">
        <v>1</v>
      </c>
      <c r="C141" s="15" t="s">
        <v>4</v>
      </c>
      <c r="D141" s="15" t="s">
        <v>9325</v>
      </c>
      <c r="E141" s="15" t="s">
        <v>1619</v>
      </c>
      <c r="F141" s="15">
        <v>500</v>
      </c>
      <c r="G141" s="15">
        <v>1</v>
      </c>
      <c r="H141" s="15">
        <v>800</v>
      </c>
      <c r="I141" s="15">
        <v>30</v>
      </c>
      <c r="J141" s="15">
        <v>1.3</v>
      </c>
      <c r="K141" s="15">
        <v>5</v>
      </c>
      <c r="L141" s="15">
        <v>150</v>
      </c>
      <c r="M141" s="15">
        <v>1</v>
      </c>
      <c r="N141" s="15" t="s">
        <v>910</v>
      </c>
    </row>
    <row r="142" spans="1:14" ht="14.5">
      <c r="A142" s="3" t="s">
        <v>2193</v>
      </c>
      <c r="B142" s="15" t="s">
        <v>1</v>
      </c>
      <c r="C142" s="15" t="s">
        <v>4</v>
      </c>
      <c r="D142" s="15" t="s">
        <v>9325</v>
      </c>
      <c r="E142" s="15" t="s">
        <v>1619</v>
      </c>
      <c r="F142" s="15">
        <v>500</v>
      </c>
      <c r="G142" s="15">
        <v>1</v>
      </c>
      <c r="H142" s="15">
        <v>1000</v>
      </c>
      <c r="I142" s="15">
        <v>30</v>
      </c>
      <c r="J142" s="15">
        <v>1.3</v>
      </c>
      <c r="K142" s="15">
        <v>5</v>
      </c>
      <c r="L142" s="15">
        <v>175</v>
      </c>
      <c r="M142" s="15">
        <v>1</v>
      </c>
      <c r="N142" s="15" t="s">
        <v>910</v>
      </c>
    </row>
    <row r="143" spans="1:14" ht="14.5">
      <c r="A143" s="3" t="s">
        <v>2194</v>
      </c>
      <c r="B143" s="15" t="s">
        <v>1</v>
      </c>
      <c r="C143" s="15" t="s">
        <v>727</v>
      </c>
      <c r="D143" s="15" t="s">
        <v>9325</v>
      </c>
      <c r="E143" s="15" t="s">
        <v>1619</v>
      </c>
      <c r="F143" s="15">
        <v>500</v>
      </c>
      <c r="G143" s="15">
        <v>1</v>
      </c>
      <c r="H143" s="15">
        <v>1000</v>
      </c>
      <c r="I143" s="15">
        <v>30</v>
      </c>
      <c r="J143" s="15">
        <v>1.3</v>
      </c>
      <c r="K143" s="15">
        <v>1</v>
      </c>
      <c r="L143" s="15">
        <v>175</v>
      </c>
      <c r="M143" s="15">
        <v>1</v>
      </c>
      <c r="N143" s="15" t="s">
        <v>910</v>
      </c>
    </row>
    <row r="144" spans="1:14" ht="14.5">
      <c r="A144" s="3" t="s">
        <v>2195</v>
      </c>
      <c r="B144" s="15" t="s">
        <v>1</v>
      </c>
      <c r="C144" s="15" t="s">
        <v>727</v>
      </c>
      <c r="D144" s="15" t="s">
        <v>9325</v>
      </c>
      <c r="E144" s="15" t="s">
        <v>1619</v>
      </c>
      <c r="F144" s="15">
        <v>500</v>
      </c>
      <c r="G144" s="15">
        <v>1</v>
      </c>
      <c r="H144" s="15">
        <v>1000</v>
      </c>
      <c r="I144" s="15">
        <v>30</v>
      </c>
      <c r="J144" s="15">
        <v>1.3</v>
      </c>
      <c r="K144" s="15">
        <v>1</v>
      </c>
      <c r="L144" s="15">
        <v>175</v>
      </c>
      <c r="M144" s="15">
        <v>1</v>
      </c>
      <c r="N144" s="15" t="s">
        <v>3</v>
      </c>
    </row>
    <row r="145" spans="1:14" ht="14.5">
      <c r="A145" s="3" t="s">
        <v>2196</v>
      </c>
      <c r="B145" s="15" t="s">
        <v>1</v>
      </c>
      <c r="C145" s="15" t="s">
        <v>1859</v>
      </c>
      <c r="D145" s="15" t="s">
        <v>9325</v>
      </c>
      <c r="E145" s="15" t="s">
        <v>1619</v>
      </c>
      <c r="F145" s="15">
        <v>250</v>
      </c>
      <c r="G145" s="15">
        <v>1</v>
      </c>
      <c r="H145" s="15">
        <v>1000</v>
      </c>
      <c r="I145" s="15">
        <v>30</v>
      </c>
      <c r="J145" s="15">
        <v>1.3</v>
      </c>
      <c r="K145" s="15">
        <v>5</v>
      </c>
      <c r="L145" s="15">
        <v>150</v>
      </c>
      <c r="M145" s="15">
        <v>1</v>
      </c>
      <c r="N145" s="15" t="s">
        <v>910</v>
      </c>
    </row>
    <row r="146" spans="1:14" ht="14.5">
      <c r="A146" s="3" t="s">
        <v>2197</v>
      </c>
      <c r="B146" s="15" t="s">
        <v>1</v>
      </c>
      <c r="C146" s="15" t="s">
        <v>1018</v>
      </c>
      <c r="D146" s="15" t="s">
        <v>9325</v>
      </c>
      <c r="E146" s="15" t="s">
        <v>1619</v>
      </c>
      <c r="F146" s="15">
        <v>500</v>
      </c>
      <c r="G146" s="15">
        <v>1</v>
      </c>
      <c r="H146" s="15">
        <v>1000</v>
      </c>
      <c r="I146" s="15">
        <v>30</v>
      </c>
      <c r="J146" s="15">
        <v>1.3</v>
      </c>
      <c r="K146" s="15">
        <v>5</v>
      </c>
      <c r="L146" s="15">
        <v>175</v>
      </c>
      <c r="M146" s="15">
        <v>1</v>
      </c>
      <c r="N146" s="15" t="s">
        <v>910</v>
      </c>
    </row>
    <row r="147" spans="1:14" ht="14.5">
      <c r="A147" s="3" t="s">
        <v>2198</v>
      </c>
      <c r="B147" s="15" t="s">
        <v>1</v>
      </c>
      <c r="C147" s="15" t="s">
        <v>1018</v>
      </c>
      <c r="D147" s="15" t="s">
        <v>9325</v>
      </c>
      <c r="E147" s="15" t="s">
        <v>1619</v>
      </c>
      <c r="F147" s="15">
        <v>500</v>
      </c>
      <c r="G147" s="15">
        <v>1</v>
      </c>
      <c r="H147" s="15">
        <v>1000</v>
      </c>
      <c r="I147" s="15">
        <v>30</v>
      </c>
      <c r="J147" s="15">
        <v>1.3</v>
      </c>
      <c r="K147" s="15">
        <v>5</v>
      </c>
      <c r="L147" s="15">
        <v>175</v>
      </c>
      <c r="M147" s="15">
        <v>1</v>
      </c>
      <c r="N147" s="15" t="s">
        <v>3</v>
      </c>
    </row>
    <row r="148" spans="1:14" ht="14.5">
      <c r="A148" s="3" t="s">
        <v>2199</v>
      </c>
      <c r="B148" s="15" t="s">
        <v>1</v>
      </c>
      <c r="C148" s="15" t="s">
        <v>1774</v>
      </c>
      <c r="D148" s="15" t="s">
        <v>9325</v>
      </c>
      <c r="E148" s="15" t="s">
        <v>1619</v>
      </c>
      <c r="F148" s="15">
        <v>500</v>
      </c>
      <c r="G148" s="15">
        <v>1</v>
      </c>
      <c r="H148" s="15">
        <v>1000</v>
      </c>
      <c r="I148" s="15">
        <v>30</v>
      </c>
      <c r="J148" s="15">
        <v>1.3</v>
      </c>
      <c r="K148" s="15">
        <v>5</v>
      </c>
      <c r="L148" s="15">
        <v>150</v>
      </c>
      <c r="M148" s="15">
        <v>1</v>
      </c>
      <c r="N148" s="15" t="s">
        <v>910</v>
      </c>
    </row>
    <row r="149" spans="1:14" ht="14.5">
      <c r="A149" s="3" t="s">
        <v>2200</v>
      </c>
      <c r="B149" s="15" t="s">
        <v>1</v>
      </c>
      <c r="C149" s="15" t="s">
        <v>4</v>
      </c>
      <c r="D149" s="15" t="s">
        <v>9325</v>
      </c>
      <c r="E149" s="15" t="s">
        <v>1619</v>
      </c>
      <c r="F149" s="15">
        <v>500</v>
      </c>
      <c r="G149" s="15">
        <v>1</v>
      </c>
      <c r="H149" s="15">
        <v>1000</v>
      </c>
      <c r="I149" s="15">
        <v>30</v>
      </c>
      <c r="J149" s="15">
        <v>1.3</v>
      </c>
      <c r="K149" s="15">
        <v>5</v>
      </c>
      <c r="L149" s="15">
        <v>175</v>
      </c>
      <c r="M149" s="15">
        <v>1</v>
      </c>
      <c r="N149" s="15" t="s">
        <v>3</v>
      </c>
    </row>
    <row r="150" spans="1:14" ht="14.5">
      <c r="A150" s="3" t="s">
        <v>2202</v>
      </c>
      <c r="B150" s="15" t="s">
        <v>1</v>
      </c>
      <c r="C150" s="15" t="s">
        <v>779</v>
      </c>
      <c r="D150" s="15" t="s">
        <v>9325</v>
      </c>
      <c r="E150" s="15" t="s">
        <v>1619</v>
      </c>
      <c r="F150" s="15">
        <v>300</v>
      </c>
      <c r="G150" s="15">
        <v>1.2</v>
      </c>
      <c r="H150" s="15">
        <v>1000</v>
      </c>
      <c r="I150" s="15">
        <v>50</v>
      </c>
      <c r="J150" s="15">
        <v>1.3</v>
      </c>
      <c r="K150" s="15">
        <v>5</v>
      </c>
      <c r="L150" s="15">
        <v>175</v>
      </c>
      <c r="M150" s="15">
        <v>1</v>
      </c>
      <c r="N150" s="15" t="s">
        <v>910</v>
      </c>
    </row>
    <row r="151" spans="1:14" ht="14.5">
      <c r="A151" s="3" t="s">
        <v>2203</v>
      </c>
      <c r="B151" s="15" t="s">
        <v>1</v>
      </c>
      <c r="C151" s="15" t="s">
        <v>779</v>
      </c>
      <c r="D151" s="15" t="s">
        <v>9325</v>
      </c>
      <c r="E151" s="15" t="s">
        <v>1619</v>
      </c>
      <c r="F151" s="15">
        <v>300</v>
      </c>
      <c r="G151" s="15">
        <v>1.2</v>
      </c>
      <c r="H151" s="15">
        <v>1000</v>
      </c>
      <c r="I151" s="15">
        <v>50</v>
      </c>
      <c r="J151" s="15">
        <v>1.3</v>
      </c>
      <c r="K151" s="15">
        <v>5</v>
      </c>
      <c r="L151" s="15">
        <v>175</v>
      </c>
      <c r="M151" s="15">
        <v>1</v>
      </c>
      <c r="N151" s="15" t="s">
        <v>3</v>
      </c>
    </row>
    <row r="152" spans="1:14" ht="14.5">
      <c r="A152" s="3" t="s">
        <v>2201</v>
      </c>
      <c r="B152" s="15" t="s">
        <v>1</v>
      </c>
      <c r="C152" s="15" t="s">
        <v>8</v>
      </c>
      <c r="D152" s="15" t="s">
        <v>9325</v>
      </c>
      <c r="E152" s="15" t="s">
        <v>1619</v>
      </c>
      <c r="F152" s="15">
        <v>250</v>
      </c>
      <c r="G152" s="15">
        <v>1</v>
      </c>
      <c r="H152" s="15">
        <v>1000</v>
      </c>
      <c r="I152" s="15">
        <v>30</v>
      </c>
      <c r="J152" s="15">
        <v>1.3</v>
      </c>
      <c r="K152" s="15">
        <v>5</v>
      </c>
      <c r="L152" s="15">
        <v>175</v>
      </c>
      <c r="M152" s="15">
        <v>1</v>
      </c>
      <c r="N152" s="15" t="s">
        <v>910</v>
      </c>
    </row>
    <row r="153" spans="1:14" ht="14.5">
      <c r="A153" s="3" t="s">
        <v>2204</v>
      </c>
      <c r="B153" s="15" t="s">
        <v>1</v>
      </c>
      <c r="C153" s="15" t="s">
        <v>8</v>
      </c>
      <c r="D153" s="15" t="s">
        <v>9325</v>
      </c>
      <c r="E153" s="15" t="s">
        <v>1619</v>
      </c>
      <c r="F153" s="15">
        <v>250</v>
      </c>
      <c r="G153" s="15">
        <v>1</v>
      </c>
      <c r="H153" s="15">
        <v>1000</v>
      </c>
      <c r="I153" s="15">
        <v>30</v>
      </c>
      <c r="J153" s="15">
        <v>1.3</v>
      </c>
      <c r="K153" s="15">
        <v>5</v>
      </c>
      <c r="L153" s="15">
        <v>175</v>
      </c>
      <c r="M153" s="15">
        <v>1</v>
      </c>
      <c r="N153" s="15" t="s">
        <v>3</v>
      </c>
    </row>
    <row r="154" spans="1:14" ht="14.5">
      <c r="A154" s="3" t="s">
        <v>2205</v>
      </c>
      <c r="B154" s="15" t="s">
        <v>1</v>
      </c>
      <c r="C154" s="15" t="s">
        <v>4</v>
      </c>
      <c r="D154" s="15" t="s">
        <v>9325</v>
      </c>
      <c r="E154" s="15" t="s">
        <v>1619</v>
      </c>
      <c r="F154" s="15">
        <v>500</v>
      </c>
      <c r="G154" s="15">
        <v>1</v>
      </c>
      <c r="H154" s="15">
        <v>1000</v>
      </c>
      <c r="I154" s="15">
        <v>30</v>
      </c>
      <c r="J154" s="15">
        <v>1.3</v>
      </c>
      <c r="K154" s="15">
        <v>5</v>
      </c>
      <c r="L154" s="15">
        <v>150</v>
      </c>
      <c r="M154" s="15">
        <v>1</v>
      </c>
      <c r="N154" s="15" t="s">
        <v>910</v>
      </c>
    </row>
    <row r="155" spans="1:14" ht="14.5">
      <c r="A155" s="3" t="s">
        <v>2206</v>
      </c>
      <c r="B155" s="15" t="s">
        <v>1</v>
      </c>
      <c r="C155" s="15" t="s">
        <v>5</v>
      </c>
      <c r="D155" s="15" t="s">
        <v>9325</v>
      </c>
      <c r="E155" s="15" t="s">
        <v>1619</v>
      </c>
      <c r="F155" s="15">
        <v>150</v>
      </c>
      <c r="G155" s="15">
        <v>2</v>
      </c>
      <c r="H155" s="15">
        <v>50</v>
      </c>
      <c r="I155" s="15">
        <v>50</v>
      </c>
      <c r="J155" s="15">
        <v>1.3</v>
      </c>
      <c r="K155" s="15">
        <v>5</v>
      </c>
      <c r="L155" s="15">
        <v>175</v>
      </c>
      <c r="M155" s="15">
        <v>1</v>
      </c>
      <c r="N155" s="15" t="s">
        <v>910</v>
      </c>
    </row>
    <row r="156" spans="1:14" ht="14.5">
      <c r="A156" s="3" t="s">
        <v>2207</v>
      </c>
      <c r="B156" s="15" t="s">
        <v>1</v>
      </c>
      <c r="C156" s="15" t="s">
        <v>4</v>
      </c>
      <c r="D156" s="15" t="s">
        <v>9325</v>
      </c>
      <c r="E156" s="15" t="s">
        <v>1619</v>
      </c>
      <c r="F156" s="15">
        <v>150</v>
      </c>
      <c r="G156" s="15">
        <v>1.5</v>
      </c>
      <c r="H156" s="15">
        <v>50</v>
      </c>
      <c r="I156" s="15">
        <v>50</v>
      </c>
      <c r="J156" s="15">
        <v>1.3</v>
      </c>
      <c r="K156" s="15">
        <v>5</v>
      </c>
      <c r="L156" s="15">
        <v>175</v>
      </c>
      <c r="M156" s="15">
        <v>1</v>
      </c>
      <c r="N156" s="15" t="s">
        <v>910</v>
      </c>
    </row>
    <row r="157" spans="1:14" ht="14.5">
      <c r="A157" s="3" t="s">
        <v>2208</v>
      </c>
      <c r="B157" s="15" t="s">
        <v>1</v>
      </c>
      <c r="C157" s="15" t="s">
        <v>4</v>
      </c>
      <c r="D157" s="15" t="s">
        <v>9325</v>
      </c>
      <c r="E157" s="15" t="s">
        <v>1619</v>
      </c>
      <c r="F157" s="15">
        <v>150</v>
      </c>
      <c r="G157" s="15">
        <v>1.5</v>
      </c>
      <c r="H157" s="15">
        <v>50</v>
      </c>
      <c r="I157" s="15">
        <v>50</v>
      </c>
      <c r="J157" s="15">
        <v>1.3</v>
      </c>
      <c r="K157" s="15">
        <v>5</v>
      </c>
      <c r="L157" s="15">
        <v>175</v>
      </c>
      <c r="M157" s="15">
        <v>1</v>
      </c>
      <c r="N157" s="15" t="s">
        <v>3</v>
      </c>
    </row>
    <row r="158" spans="1:14" ht="14.5">
      <c r="A158" s="3" t="s">
        <v>2209</v>
      </c>
      <c r="B158" s="15" t="s">
        <v>1</v>
      </c>
      <c r="C158" s="15" t="s">
        <v>5</v>
      </c>
      <c r="D158" s="15" t="s">
        <v>9325</v>
      </c>
      <c r="E158" s="15" t="s">
        <v>1619</v>
      </c>
      <c r="F158" s="15">
        <v>150</v>
      </c>
      <c r="G158" s="15">
        <v>2</v>
      </c>
      <c r="H158" s="15">
        <v>50</v>
      </c>
      <c r="I158" s="15">
        <v>50</v>
      </c>
      <c r="J158" s="15">
        <v>1.3</v>
      </c>
      <c r="K158" s="15">
        <v>5</v>
      </c>
      <c r="L158" s="15">
        <v>175</v>
      </c>
      <c r="M158" s="15">
        <v>1</v>
      </c>
      <c r="N158" s="15" t="s">
        <v>3</v>
      </c>
    </row>
    <row r="159" spans="1:14" ht="14.5">
      <c r="A159" s="3" t="s">
        <v>2210</v>
      </c>
      <c r="B159" s="15" t="s">
        <v>1</v>
      </c>
      <c r="C159" s="15" t="s">
        <v>5</v>
      </c>
      <c r="D159" s="15" t="s">
        <v>9325</v>
      </c>
      <c r="E159" s="15" t="s">
        <v>1619</v>
      </c>
      <c r="F159" s="15">
        <v>150</v>
      </c>
      <c r="G159" s="15">
        <v>2</v>
      </c>
      <c r="H159" s="15">
        <v>100</v>
      </c>
      <c r="I159" s="15">
        <v>50</v>
      </c>
      <c r="J159" s="15">
        <v>1.3</v>
      </c>
      <c r="K159" s="15">
        <v>5</v>
      </c>
      <c r="L159" s="15">
        <v>175</v>
      </c>
      <c r="M159" s="15">
        <v>1</v>
      </c>
      <c r="N159" s="15" t="s">
        <v>910</v>
      </c>
    </row>
    <row r="160" spans="1:14" ht="14.5">
      <c r="A160" s="3" t="s">
        <v>2211</v>
      </c>
      <c r="B160" s="15" t="s">
        <v>1</v>
      </c>
      <c r="C160" s="15" t="s">
        <v>4</v>
      </c>
      <c r="D160" s="15" t="s">
        <v>9325</v>
      </c>
      <c r="E160" s="15" t="s">
        <v>1619</v>
      </c>
      <c r="F160" s="15">
        <v>150</v>
      </c>
      <c r="G160" s="15">
        <v>1.5</v>
      </c>
      <c r="H160" s="15">
        <v>100</v>
      </c>
      <c r="I160" s="15">
        <v>50</v>
      </c>
      <c r="J160" s="15">
        <v>1.3</v>
      </c>
      <c r="K160" s="15">
        <v>5</v>
      </c>
      <c r="L160" s="15">
        <v>175</v>
      </c>
      <c r="M160" s="15">
        <v>1</v>
      </c>
      <c r="N160" s="15" t="s">
        <v>910</v>
      </c>
    </row>
    <row r="161" spans="1:14" ht="14.5">
      <c r="A161" s="3" t="s">
        <v>2212</v>
      </c>
      <c r="B161" s="15" t="s">
        <v>1</v>
      </c>
      <c r="C161" s="15" t="s">
        <v>4</v>
      </c>
      <c r="D161" s="15" t="s">
        <v>9325</v>
      </c>
      <c r="E161" s="15" t="s">
        <v>1619</v>
      </c>
      <c r="F161" s="15">
        <v>150</v>
      </c>
      <c r="G161" s="15">
        <v>1.5</v>
      </c>
      <c r="H161" s="15">
        <v>100</v>
      </c>
      <c r="I161" s="15">
        <v>50</v>
      </c>
      <c r="J161" s="15">
        <v>1.3</v>
      </c>
      <c r="K161" s="15">
        <v>5</v>
      </c>
      <c r="L161" s="15">
        <v>175</v>
      </c>
      <c r="M161" s="15">
        <v>1</v>
      </c>
      <c r="N161" s="15" t="s">
        <v>3</v>
      </c>
    </row>
    <row r="162" spans="1:14" ht="14.5">
      <c r="A162" s="3" t="s">
        <v>2213</v>
      </c>
      <c r="B162" s="15" t="s">
        <v>1</v>
      </c>
      <c r="C162" s="15" t="s">
        <v>5</v>
      </c>
      <c r="D162" s="15" t="s">
        <v>9325</v>
      </c>
      <c r="E162" s="15" t="s">
        <v>1619</v>
      </c>
      <c r="F162" s="15">
        <v>150</v>
      </c>
      <c r="G162" s="15">
        <v>2</v>
      </c>
      <c r="H162" s="15">
        <v>100</v>
      </c>
      <c r="I162" s="15">
        <v>50</v>
      </c>
      <c r="J162" s="15">
        <v>1.3</v>
      </c>
      <c r="K162" s="15">
        <v>5</v>
      </c>
      <c r="L162" s="15">
        <v>175</v>
      </c>
      <c r="M162" s="15">
        <v>1</v>
      </c>
      <c r="N162" s="15" t="s">
        <v>3</v>
      </c>
    </row>
    <row r="163" spans="1:14" ht="14.5">
      <c r="A163" s="3" t="s">
        <v>2214</v>
      </c>
      <c r="B163" s="15" t="s">
        <v>1</v>
      </c>
      <c r="C163" s="15" t="s">
        <v>5</v>
      </c>
      <c r="D163" s="15" t="s">
        <v>9325</v>
      </c>
      <c r="E163" s="15" t="s">
        <v>1619</v>
      </c>
      <c r="F163" s="15">
        <v>150</v>
      </c>
      <c r="G163" s="15">
        <v>2</v>
      </c>
      <c r="H163" s="15">
        <v>200</v>
      </c>
      <c r="I163" s="15">
        <v>50</v>
      </c>
      <c r="J163" s="15">
        <v>1.3</v>
      </c>
      <c r="K163" s="15">
        <v>5</v>
      </c>
      <c r="L163" s="15">
        <v>175</v>
      </c>
      <c r="M163" s="15">
        <v>1</v>
      </c>
      <c r="N163" s="15" t="s">
        <v>910</v>
      </c>
    </row>
    <row r="164" spans="1:14" ht="14.5">
      <c r="A164" s="3" t="s">
        <v>2215</v>
      </c>
      <c r="B164" s="15" t="s">
        <v>1</v>
      </c>
      <c r="C164" s="15" t="s">
        <v>4</v>
      </c>
      <c r="D164" s="15" t="s">
        <v>9325</v>
      </c>
      <c r="E164" s="15" t="s">
        <v>1619</v>
      </c>
      <c r="F164" s="15">
        <v>150</v>
      </c>
      <c r="G164" s="15">
        <v>1.5</v>
      </c>
      <c r="H164" s="15">
        <v>200</v>
      </c>
      <c r="I164" s="15">
        <v>50</v>
      </c>
      <c r="J164" s="15">
        <v>1.3</v>
      </c>
      <c r="K164" s="15">
        <v>5</v>
      </c>
      <c r="L164" s="15">
        <v>175</v>
      </c>
      <c r="M164" s="15">
        <v>1</v>
      </c>
      <c r="N164" s="15" t="s">
        <v>910</v>
      </c>
    </row>
    <row r="165" spans="1:14" ht="14.5">
      <c r="A165" s="3" t="s">
        <v>2216</v>
      </c>
      <c r="B165" s="15" t="s">
        <v>1</v>
      </c>
      <c r="C165" s="15" t="s">
        <v>1774</v>
      </c>
      <c r="D165" s="15" t="s">
        <v>9325</v>
      </c>
      <c r="E165" s="15" t="s">
        <v>1619</v>
      </c>
      <c r="F165" s="15">
        <v>150</v>
      </c>
      <c r="G165" s="15">
        <v>2</v>
      </c>
      <c r="H165" s="15">
        <v>200</v>
      </c>
      <c r="I165" s="15">
        <v>50</v>
      </c>
      <c r="J165" s="15">
        <v>1.3</v>
      </c>
      <c r="K165" s="15">
        <v>5</v>
      </c>
      <c r="L165" s="15">
        <v>150</v>
      </c>
      <c r="M165" s="15">
        <v>1</v>
      </c>
      <c r="N165" s="15" t="s">
        <v>910</v>
      </c>
    </row>
    <row r="166" spans="1:14" ht="14.5">
      <c r="A166" s="3" t="s">
        <v>2217</v>
      </c>
      <c r="B166" s="15" t="s">
        <v>1</v>
      </c>
      <c r="C166" s="15" t="s">
        <v>4</v>
      </c>
      <c r="D166" s="15" t="s">
        <v>9325</v>
      </c>
      <c r="E166" s="15" t="s">
        <v>1619</v>
      </c>
      <c r="F166" s="15">
        <v>150</v>
      </c>
      <c r="G166" s="15">
        <v>1.5</v>
      </c>
      <c r="H166" s="15">
        <v>200</v>
      </c>
      <c r="I166" s="15">
        <v>50</v>
      </c>
      <c r="J166" s="15">
        <v>1.3</v>
      </c>
      <c r="K166" s="15">
        <v>5</v>
      </c>
      <c r="L166" s="15">
        <v>175</v>
      </c>
      <c r="M166" s="15">
        <v>1</v>
      </c>
      <c r="N166" s="15" t="s">
        <v>3</v>
      </c>
    </row>
    <row r="167" spans="1:14" ht="14.5">
      <c r="A167" s="3" t="s">
        <v>2218</v>
      </c>
      <c r="B167" s="15" t="s">
        <v>1</v>
      </c>
      <c r="C167" s="15" t="s">
        <v>727</v>
      </c>
      <c r="D167" s="15" t="s">
        <v>9325</v>
      </c>
      <c r="E167" s="15" t="s">
        <v>1619</v>
      </c>
      <c r="F167" s="15">
        <v>150</v>
      </c>
      <c r="G167" s="15">
        <v>2</v>
      </c>
      <c r="H167" s="15">
        <v>200</v>
      </c>
      <c r="I167" s="15">
        <v>50</v>
      </c>
      <c r="J167" s="15">
        <v>1.3</v>
      </c>
      <c r="K167" s="15">
        <v>1</v>
      </c>
      <c r="L167" s="15">
        <v>175</v>
      </c>
      <c r="M167" s="15">
        <v>1</v>
      </c>
      <c r="N167" s="15" t="s">
        <v>910</v>
      </c>
    </row>
    <row r="168" spans="1:14" ht="14.5">
      <c r="A168" s="3" t="s">
        <v>2219</v>
      </c>
      <c r="B168" s="15" t="s">
        <v>1</v>
      </c>
      <c r="C168" s="15" t="s">
        <v>727</v>
      </c>
      <c r="D168" s="15" t="s">
        <v>9325</v>
      </c>
      <c r="E168" s="15" t="s">
        <v>1619</v>
      </c>
      <c r="F168" s="15">
        <v>150</v>
      </c>
      <c r="G168" s="15">
        <v>2</v>
      </c>
      <c r="H168" s="15">
        <v>200</v>
      </c>
      <c r="I168" s="15">
        <v>50</v>
      </c>
      <c r="J168" s="15">
        <v>1.3</v>
      </c>
      <c r="K168" s="15">
        <v>1</v>
      </c>
      <c r="L168" s="15">
        <v>175</v>
      </c>
      <c r="M168" s="15">
        <v>1</v>
      </c>
      <c r="N168" s="15" t="s">
        <v>3</v>
      </c>
    </row>
    <row r="169" spans="1:14" ht="14.5">
      <c r="A169" s="3" t="s">
        <v>2220</v>
      </c>
      <c r="B169" s="15" t="s">
        <v>1</v>
      </c>
      <c r="C169" s="15" t="s">
        <v>4</v>
      </c>
      <c r="D169" s="15" t="s">
        <v>9325</v>
      </c>
      <c r="E169" s="15" t="s">
        <v>1619</v>
      </c>
      <c r="F169" s="15">
        <v>150</v>
      </c>
      <c r="G169" s="15">
        <v>2</v>
      </c>
      <c r="H169" s="15">
        <v>200</v>
      </c>
      <c r="I169" s="15">
        <v>50</v>
      </c>
      <c r="J169" s="15">
        <v>1.3</v>
      </c>
      <c r="K169" s="15">
        <v>5</v>
      </c>
      <c r="L169" s="15">
        <v>150</v>
      </c>
      <c r="M169" s="15">
        <v>1</v>
      </c>
      <c r="N169" s="15" t="s">
        <v>910</v>
      </c>
    </row>
    <row r="170" spans="1:14" ht="14.5">
      <c r="A170" s="3" t="s">
        <v>2221</v>
      </c>
      <c r="B170" s="15" t="s">
        <v>1</v>
      </c>
      <c r="C170" s="15" t="s">
        <v>1859</v>
      </c>
      <c r="D170" s="15" t="s">
        <v>9325</v>
      </c>
      <c r="E170" s="15" t="s">
        <v>1619</v>
      </c>
      <c r="F170" s="15">
        <v>150</v>
      </c>
      <c r="G170" s="15">
        <v>2</v>
      </c>
      <c r="H170" s="15">
        <v>200</v>
      </c>
      <c r="I170" s="15">
        <v>40</v>
      </c>
      <c r="J170" s="15">
        <v>1.3</v>
      </c>
      <c r="K170" s="15">
        <v>5</v>
      </c>
      <c r="L170" s="15">
        <v>150</v>
      </c>
      <c r="M170" s="15">
        <v>1</v>
      </c>
      <c r="N170" s="15" t="s">
        <v>910</v>
      </c>
    </row>
    <row r="171" spans="1:14" ht="14.5">
      <c r="A171" s="3" t="s">
        <v>2222</v>
      </c>
      <c r="B171" s="15" t="s">
        <v>1</v>
      </c>
      <c r="C171" s="15" t="s">
        <v>1018</v>
      </c>
      <c r="D171" s="15" t="s">
        <v>9325</v>
      </c>
      <c r="E171" s="15" t="s">
        <v>1619</v>
      </c>
      <c r="F171" s="15">
        <v>150</v>
      </c>
      <c r="G171" s="15">
        <v>2</v>
      </c>
      <c r="H171" s="15">
        <v>200</v>
      </c>
      <c r="I171" s="15">
        <v>50</v>
      </c>
      <c r="J171" s="15">
        <v>1.3</v>
      </c>
      <c r="K171" s="15">
        <v>1</v>
      </c>
      <c r="L171" s="15">
        <v>175</v>
      </c>
      <c r="M171" s="15">
        <v>1</v>
      </c>
      <c r="N171" s="15" t="s">
        <v>910</v>
      </c>
    </row>
    <row r="172" spans="1:14" ht="14.5">
      <c r="A172" s="3" t="s">
        <v>2223</v>
      </c>
      <c r="B172" s="15" t="s">
        <v>1</v>
      </c>
      <c r="C172" s="15" t="s">
        <v>1018</v>
      </c>
      <c r="D172" s="15" t="s">
        <v>9325</v>
      </c>
      <c r="E172" s="15" t="s">
        <v>1619</v>
      </c>
      <c r="F172" s="15">
        <v>150</v>
      </c>
      <c r="G172" s="15">
        <v>2</v>
      </c>
      <c r="H172" s="15">
        <v>200</v>
      </c>
      <c r="I172" s="15">
        <v>50</v>
      </c>
      <c r="J172" s="15">
        <v>1.3</v>
      </c>
      <c r="K172" s="15">
        <v>1</v>
      </c>
      <c r="L172" s="15">
        <v>175</v>
      </c>
      <c r="M172" s="15">
        <v>1</v>
      </c>
      <c r="N172" s="15" t="s">
        <v>3</v>
      </c>
    </row>
    <row r="173" spans="1:14" ht="14.5">
      <c r="A173" s="3" t="s">
        <v>2224</v>
      </c>
      <c r="B173" s="15" t="s">
        <v>1</v>
      </c>
      <c r="C173" s="15" t="s">
        <v>5</v>
      </c>
      <c r="D173" s="15" t="s">
        <v>9325</v>
      </c>
      <c r="E173" s="15" t="s">
        <v>1619</v>
      </c>
      <c r="F173" s="15">
        <v>150</v>
      </c>
      <c r="G173" s="15">
        <v>2</v>
      </c>
      <c r="H173" s="15">
        <v>200</v>
      </c>
      <c r="I173" s="15">
        <v>50</v>
      </c>
      <c r="J173" s="15">
        <v>1.3</v>
      </c>
      <c r="K173" s="15">
        <v>5</v>
      </c>
      <c r="L173" s="15">
        <v>175</v>
      </c>
      <c r="M173" s="15">
        <v>1</v>
      </c>
      <c r="N173" s="15" t="s">
        <v>3</v>
      </c>
    </row>
    <row r="174" spans="1:14" ht="14.5">
      <c r="A174" s="3" t="s">
        <v>2225</v>
      </c>
      <c r="B174" s="15" t="s">
        <v>1</v>
      </c>
      <c r="C174" s="15" t="s">
        <v>5</v>
      </c>
      <c r="D174" s="15" t="s">
        <v>9325</v>
      </c>
      <c r="E174" s="15" t="s">
        <v>1619</v>
      </c>
      <c r="F174" s="15">
        <v>150</v>
      </c>
      <c r="G174" s="15">
        <v>2</v>
      </c>
      <c r="H174" s="15">
        <v>200</v>
      </c>
      <c r="I174" s="15">
        <v>50</v>
      </c>
      <c r="J174" s="15">
        <v>1.3</v>
      </c>
      <c r="K174" s="15">
        <v>5</v>
      </c>
      <c r="L174" s="15">
        <v>150</v>
      </c>
      <c r="M174" s="15">
        <v>1</v>
      </c>
      <c r="N174" s="15" t="s">
        <v>910</v>
      </c>
    </row>
    <row r="175" spans="1:14" ht="14.5">
      <c r="A175" s="3" t="s">
        <v>2226</v>
      </c>
      <c r="B175" s="15" t="s">
        <v>1</v>
      </c>
      <c r="C175" s="15" t="s">
        <v>5</v>
      </c>
      <c r="D175" s="15" t="s">
        <v>9325</v>
      </c>
      <c r="E175" s="15" t="s">
        <v>1619</v>
      </c>
      <c r="F175" s="15">
        <v>150</v>
      </c>
      <c r="G175" s="15">
        <v>2</v>
      </c>
      <c r="H175" s="15">
        <v>400</v>
      </c>
      <c r="I175" s="15">
        <v>50</v>
      </c>
      <c r="J175" s="15">
        <v>1.3</v>
      </c>
      <c r="K175" s="15">
        <v>5</v>
      </c>
      <c r="L175" s="15">
        <v>175</v>
      </c>
      <c r="M175" s="15">
        <v>1</v>
      </c>
      <c r="N175" s="15" t="s">
        <v>910</v>
      </c>
    </row>
    <row r="176" spans="1:14" ht="14.5">
      <c r="A176" s="3" t="s">
        <v>2227</v>
      </c>
      <c r="B176" s="15" t="s">
        <v>1</v>
      </c>
      <c r="C176" s="15" t="s">
        <v>4</v>
      </c>
      <c r="D176" s="15" t="s">
        <v>9325</v>
      </c>
      <c r="E176" s="15" t="s">
        <v>1619</v>
      </c>
      <c r="F176" s="15">
        <v>150</v>
      </c>
      <c r="G176" s="15">
        <v>1.5</v>
      </c>
      <c r="H176" s="15">
        <v>400</v>
      </c>
      <c r="I176" s="15">
        <v>50</v>
      </c>
      <c r="J176" s="15">
        <v>1.3</v>
      </c>
      <c r="K176" s="15">
        <v>5</v>
      </c>
      <c r="L176" s="15">
        <v>175</v>
      </c>
      <c r="M176" s="15">
        <v>1</v>
      </c>
      <c r="N176" s="15" t="s">
        <v>910</v>
      </c>
    </row>
    <row r="177" spans="1:14" ht="14.5">
      <c r="A177" s="3" t="s">
        <v>2228</v>
      </c>
      <c r="B177" s="15" t="s">
        <v>1</v>
      </c>
      <c r="C177" s="15" t="s">
        <v>1774</v>
      </c>
      <c r="D177" s="15" t="s">
        <v>9325</v>
      </c>
      <c r="E177" s="15" t="s">
        <v>1619</v>
      </c>
      <c r="F177" s="15">
        <v>150</v>
      </c>
      <c r="G177" s="15">
        <v>2</v>
      </c>
      <c r="H177" s="15">
        <v>400</v>
      </c>
      <c r="I177" s="15">
        <v>50</v>
      </c>
      <c r="J177" s="15">
        <v>1.3</v>
      </c>
      <c r="K177" s="15">
        <v>5</v>
      </c>
      <c r="L177" s="15">
        <v>150</v>
      </c>
      <c r="M177" s="15">
        <v>1</v>
      </c>
      <c r="N177" s="15" t="s">
        <v>910</v>
      </c>
    </row>
    <row r="178" spans="1:14" ht="14.5">
      <c r="A178" s="3" t="s">
        <v>2229</v>
      </c>
      <c r="B178" s="15" t="s">
        <v>1</v>
      </c>
      <c r="C178" s="15" t="s">
        <v>4</v>
      </c>
      <c r="D178" s="15" t="s">
        <v>9325</v>
      </c>
      <c r="E178" s="15" t="s">
        <v>1619</v>
      </c>
      <c r="F178" s="15">
        <v>150</v>
      </c>
      <c r="G178" s="15">
        <v>1.5</v>
      </c>
      <c r="H178" s="15">
        <v>400</v>
      </c>
      <c r="I178" s="15">
        <v>50</v>
      </c>
      <c r="J178" s="15">
        <v>1.3</v>
      </c>
      <c r="K178" s="15">
        <v>5</v>
      </c>
      <c r="L178" s="15">
        <v>175</v>
      </c>
      <c r="M178" s="15">
        <v>1</v>
      </c>
      <c r="N178" s="15" t="s">
        <v>3</v>
      </c>
    </row>
    <row r="179" spans="1:14" ht="14.5">
      <c r="A179" s="3" t="s">
        <v>2230</v>
      </c>
      <c r="B179" s="15" t="s">
        <v>1</v>
      </c>
      <c r="C179" s="15" t="s">
        <v>727</v>
      </c>
      <c r="D179" s="15" t="s">
        <v>9325</v>
      </c>
      <c r="E179" s="15" t="s">
        <v>1619</v>
      </c>
      <c r="F179" s="15">
        <v>150</v>
      </c>
      <c r="G179" s="15">
        <v>2</v>
      </c>
      <c r="H179" s="15">
        <v>400</v>
      </c>
      <c r="I179" s="15">
        <v>50</v>
      </c>
      <c r="J179" s="15">
        <v>1.3</v>
      </c>
      <c r="K179" s="15">
        <v>1</v>
      </c>
      <c r="L179" s="15">
        <v>175</v>
      </c>
      <c r="M179" s="15">
        <v>1</v>
      </c>
      <c r="N179" s="15" t="s">
        <v>910</v>
      </c>
    </row>
    <row r="180" spans="1:14" ht="14.5">
      <c r="A180" s="3" t="s">
        <v>2231</v>
      </c>
      <c r="B180" s="15" t="s">
        <v>1</v>
      </c>
      <c r="C180" s="15" t="s">
        <v>727</v>
      </c>
      <c r="D180" s="15" t="s">
        <v>9325</v>
      </c>
      <c r="E180" s="15" t="s">
        <v>1619</v>
      </c>
      <c r="F180" s="15">
        <v>150</v>
      </c>
      <c r="G180" s="15">
        <v>2</v>
      </c>
      <c r="H180" s="15">
        <v>400</v>
      </c>
      <c r="I180" s="15">
        <v>50</v>
      </c>
      <c r="J180" s="15">
        <v>1.3</v>
      </c>
      <c r="K180" s="15">
        <v>1</v>
      </c>
      <c r="L180" s="15">
        <v>175</v>
      </c>
      <c r="M180" s="15">
        <v>1</v>
      </c>
      <c r="N180" s="15" t="s">
        <v>3</v>
      </c>
    </row>
    <row r="181" spans="1:14" ht="14.5">
      <c r="A181" s="3" t="s">
        <v>2232</v>
      </c>
      <c r="B181" s="15" t="s">
        <v>1</v>
      </c>
      <c r="C181" s="15" t="s">
        <v>4</v>
      </c>
      <c r="D181" s="15" t="s">
        <v>9325</v>
      </c>
      <c r="E181" s="15" t="s">
        <v>1619</v>
      </c>
      <c r="F181" s="15">
        <v>150</v>
      </c>
      <c r="G181" s="15">
        <v>2</v>
      </c>
      <c r="H181" s="15">
        <v>400</v>
      </c>
      <c r="I181" s="15">
        <v>50</v>
      </c>
      <c r="J181" s="15">
        <v>1.3</v>
      </c>
      <c r="K181" s="15">
        <v>5</v>
      </c>
      <c r="L181" s="15">
        <v>150</v>
      </c>
      <c r="M181" s="15">
        <v>1</v>
      </c>
      <c r="N181" s="15" t="s">
        <v>910</v>
      </c>
    </row>
    <row r="182" spans="1:14" ht="14.5">
      <c r="A182" s="3" t="s">
        <v>2233</v>
      </c>
      <c r="B182" s="15" t="s">
        <v>1</v>
      </c>
      <c r="C182" s="15" t="s">
        <v>1859</v>
      </c>
      <c r="D182" s="15" t="s">
        <v>9325</v>
      </c>
      <c r="E182" s="15" t="s">
        <v>1619</v>
      </c>
      <c r="F182" s="15">
        <v>150</v>
      </c>
      <c r="G182" s="15">
        <v>2</v>
      </c>
      <c r="H182" s="15">
        <v>400</v>
      </c>
      <c r="I182" s="15">
        <v>40</v>
      </c>
      <c r="J182" s="15">
        <v>1.3</v>
      </c>
      <c r="K182" s="15">
        <v>5</v>
      </c>
      <c r="L182" s="15">
        <v>150</v>
      </c>
      <c r="M182" s="15">
        <v>1</v>
      </c>
      <c r="N182" s="15" t="s">
        <v>910</v>
      </c>
    </row>
    <row r="183" spans="1:14" ht="14.5">
      <c r="A183" s="3" t="s">
        <v>2234</v>
      </c>
      <c r="B183" s="15" t="s">
        <v>1</v>
      </c>
      <c r="C183" s="15" t="s">
        <v>1018</v>
      </c>
      <c r="D183" s="15" t="s">
        <v>9325</v>
      </c>
      <c r="E183" s="15" t="s">
        <v>1619</v>
      </c>
      <c r="F183" s="15">
        <v>150</v>
      </c>
      <c r="G183" s="15">
        <v>2</v>
      </c>
      <c r="H183" s="15">
        <v>400</v>
      </c>
      <c r="I183" s="15">
        <v>50</v>
      </c>
      <c r="J183" s="15">
        <v>1.3</v>
      </c>
      <c r="K183" s="15">
        <v>1</v>
      </c>
      <c r="L183" s="15">
        <v>175</v>
      </c>
      <c r="M183" s="15">
        <v>1</v>
      </c>
      <c r="N183" s="15" t="s">
        <v>910</v>
      </c>
    </row>
    <row r="184" spans="1:14" ht="14.5">
      <c r="A184" s="3" t="s">
        <v>2235</v>
      </c>
      <c r="B184" s="15" t="s">
        <v>1</v>
      </c>
      <c r="C184" s="15" t="s">
        <v>1018</v>
      </c>
      <c r="D184" s="15" t="s">
        <v>9325</v>
      </c>
      <c r="E184" s="15" t="s">
        <v>1619</v>
      </c>
      <c r="F184" s="15">
        <v>150</v>
      </c>
      <c r="G184" s="15">
        <v>2</v>
      </c>
      <c r="H184" s="15">
        <v>400</v>
      </c>
      <c r="I184" s="15">
        <v>50</v>
      </c>
      <c r="J184" s="15">
        <v>1.3</v>
      </c>
      <c r="K184" s="15">
        <v>1</v>
      </c>
      <c r="L184" s="15">
        <v>175</v>
      </c>
      <c r="M184" s="15">
        <v>1</v>
      </c>
      <c r="N184" s="15" t="s">
        <v>3</v>
      </c>
    </row>
    <row r="185" spans="1:14" ht="14.5">
      <c r="A185" s="3" t="s">
        <v>2236</v>
      </c>
      <c r="B185" s="15" t="s">
        <v>1</v>
      </c>
      <c r="C185" s="15" t="s">
        <v>5</v>
      </c>
      <c r="D185" s="15" t="s">
        <v>9325</v>
      </c>
      <c r="E185" s="15" t="s">
        <v>1619</v>
      </c>
      <c r="F185" s="15">
        <v>150</v>
      </c>
      <c r="G185" s="15">
        <v>2</v>
      </c>
      <c r="H185" s="15">
        <v>400</v>
      </c>
      <c r="I185" s="15">
        <v>50</v>
      </c>
      <c r="J185" s="15">
        <v>1.3</v>
      </c>
      <c r="K185" s="15">
        <v>5</v>
      </c>
      <c r="L185" s="15">
        <v>175</v>
      </c>
      <c r="M185" s="15">
        <v>1</v>
      </c>
      <c r="N185" s="15" t="s">
        <v>3</v>
      </c>
    </row>
    <row r="186" spans="1:14" ht="14.5">
      <c r="A186" s="3" t="s">
        <v>2237</v>
      </c>
      <c r="B186" s="15" t="s">
        <v>1</v>
      </c>
      <c r="C186" s="15" t="s">
        <v>5</v>
      </c>
      <c r="D186" s="15" t="s">
        <v>9325</v>
      </c>
      <c r="E186" s="15" t="s">
        <v>1619</v>
      </c>
      <c r="F186" s="15">
        <v>150</v>
      </c>
      <c r="G186" s="15">
        <v>2</v>
      </c>
      <c r="H186" s="15">
        <v>400</v>
      </c>
      <c r="I186" s="15">
        <v>50</v>
      </c>
      <c r="J186" s="15">
        <v>1.3</v>
      </c>
      <c r="K186" s="15">
        <v>5</v>
      </c>
      <c r="L186" s="15">
        <v>150</v>
      </c>
      <c r="M186" s="15">
        <v>1</v>
      </c>
      <c r="N186" s="15" t="s">
        <v>910</v>
      </c>
    </row>
    <row r="187" spans="1:14" ht="14.5">
      <c r="A187" s="3" t="s">
        <v>2238</v>
      </c>
      <c r="B187" s="15" t="s">
        <v>1</v>
      </c>
      <c r="C187" s="15" t="s">
        <v>5</v>
      </c>
      <c r="D187" s="15" t="s">
        <v>9325</v>
      </c>
      <c r="E187" s="15" t="s">
        <v>1619</v>
      </c>
      <c r="F187" s="15">
        <v>250</v>
      </c>
      <c r="G187" s="15">
        <v>2</v>
      </c>
      <c r="H187" s="15">
        <v>600</v>
      </c>
      <c r="I187" s="15">
        <v>50</v>
      </c>
      <c r="J187" s="15">
        <v>1.3</v>
      </c>
      <c r="K187" s="15">
        <v>5</v>
      </c>
      <c r="L187" s="15">
        <v>175</v>
      </c>
      <c r="M187" s="15">
        <v>1</v>
      </c>
      <c r="N187" s="15" t="s">
        <v>910</v>
      </c>
    </row>
    <row r="188" spans="1:14" ht="14.5">
      <c r="A188" s="3" t="s">
        <v>2239</v>
      </c>
      <c r="B188" s="15" t="s">
        <v>1</v>
      </c>
      <c r="C188" s="15" t="s">
        <v>4</v>
      </c>
      <c r="D188" s="15" t="s">
        <v>9325</v>
      </c>
      <c r="E188" s="15" t="s">
        <v>1619</v>
      </c>
      <c r="F188" s="15">
        <v>250</v>
      </c>
      <c r="G188" s="15">
        <v>1.5</v>
      </c>
      <c r="H188" s="15">
        <v>600</v>
      </c>
      <c r="I188" s="15">
        <v>50</v>
      </c>
      <c r="J188" s="15">
        <v>1.3</v>
      </c>
      <c r="K188" s="15">
        <v>5</v>
      </c>
      <c r="L188" s="15">
        <v>175</v>
      </c>
      <c r="M188" s="15">
        <v>1</v>
      </c>
      <c r="N188" s="15" t="s">
        <v>910</v>
      </c>
    </row>
    <row r="189" spans="1:14" ht="14.5">
      <c r="A189" s="3" t="s">
        <v>2240</v>
      </c>
      <c r="B189" s="15" t="s">
        <v>1</v>
      </c>
      <c r="C189" s="15" t="s">
        <v>1774</v>
      </c>
      <c r="D189" s="15" t="s">
        <v>9325</v>
      </c>
      <c r="E189" s="15" t="s">
        <v>1619</v>
      </c>
      <c r="F189" s="15">
        <v>250</v>
      </c>
      <c r="G189" s="15">
        <v>2</v>
      </c>
      <c r="H189" s="15">
        <v>600</v>
      </c>
      <c r="I189" s="15">
        <v>50</v>
      </c>
      <c r="J189" s="15">
        <v>1.3</v>
      </c>
      <c r="K189" s="15">
        <v>5</v>
      </c>
      <c r="L189" s="15">
        <v>150</v>
      </c>
      <c r="M189" s="15">
        <v>1</v>
      </c>
      <c r="N189" s="15" t="s">
        <v>910</v>
      </c>
    </row>
    <row r="190" spans="1:14" ht="14.5">
      <c r="A190" s="3" t="s">
        <v>2241</v>
      </c>
      <c r="B190" s="15" t="s">
        <v>1</v>
      </c>
      <c r="C190" s="15" t="s">
        <v>4</v>
      </c>
      <c r="D190" s="15" t="s">
        <v>9325</v>
      </c>
      <c r="E190" s="15" t="s">
        <v>1619</v>
      </c>
      <c r="F190" s="15">
        <v>250</v>
      </c>
      <c r="G190" s="15">
        <v>1.5</v>
      </c>
      <c r="H190" s="15">
        <v>600</v>
      </c>
      <c r="I190" s="15">
        <v>50</v>
      </c>
      <c r="J190" s="15">
        <v>1.3</v>
      </c>
      <c r="K190" s="15">
        <v>5</v>
      </c>
      <c r="L190" s="15">
        <v>175</v>
      </c>
      <c r="M190" s="15">
        <v>1</v>
      </c>
      <c r="N190" s="15" t="s">
        <v>3</v>
      </c>
    </row>
    <row r="191" spans="1:14" ht="14.5">
      <c r="A191" s="3" t="s">
        <v>2242</v>
      </c>
      <c r="B191" s="15" t="s">
        <v>1</v>
      </c>
      <c r="C191" s="15" t="s">
        <v>727</v>
      </c>
      <c r="D191" s="15" t="s">
        <v>9325</v>
      </c>
      <c r="E191" s="15" t="s">
        <v>1619</v>
      </c>
      <c r="F191" s="15">
        <v>250</v>
      </c>
      <c r="G191" s="15">
        <v>2</v>
      </c>
      <c r="H191" s="15">
        <v>600</v>
      </c>
      <c r="I191" s="15">
        <v>50</v>
      </c>
      <c r="J191" s="15">
        <v>1.3</v>
      </c>
      <c r="K191" s="15">
        <v>1</v>
      </c>
      <c r="L191" s="15">
        <v>175</v>
      </c>
      <c r="M191" s="15">
        <v>1</v>
      </c>
      <c r="N191" s="15" t="s">
        <v>910</v>
      </c>
    </row>
    <row r="192" spans="1:14" ht="14.5">
      <c r="A192" s="3" t="s">
        <v>2243</v>
      </c>
      <c r="B192" s="15" t="s">
        <v>1</v>
      </c>
      <c r="C192" s="15" t="s">
        <v>727</v>
      </c>
      <c r="D192" s="15" t="s">
        <v>9325</v>
      </c>
      <c r="E192" s="15" t="s">
        <v>1619</v>
      </c>
      <c r="F192" s="15">
        <v>250</v>
      </c>
      <c r="G192" s="15">
        <v>2</v>
      </c>
      <c r="H192" s="15">
        <v>600</v>
      </c>
      <c r="I192" s="15">
        <v>50</v>
      </c>
      <c r="J192" s="15">
        <v>1.3</v>
      </c>
      <c r="K192" s="15">
        <v>1</v>
      </c>
      <c r="L192" s="15">
        <v>175</v>
      </c>
      <c r="M192" s="15">
        <v>1</v>
      </c>
      <c r="N192" s="15" t="s">
        <v>3</v>
      </c>
    </row>
    <row r="193" spans="1:14" ht="14.5">
      <c r="A193" s="3" t="s">
        <v>2244</v>
      </c>
      <c r="B193" s="15" t="s">
        <v>1</v>
      </c>
      <c r="C193" s="15" t="s">
        <v>4</v>
      </c>
      <c r="D193" s="15" t="s">
        <v>9325</v>
      </c>
      <c r="E193" s="15" t="s">
        <v>1619</v>
      </c>
      <c r="F193" s="15">
        <v>250</v>
      </c>
      <c r="G193" s="15">
        <v>2</v>
      </c>
      <c r="H193" s="15">
        <v>600</v>
      </c>
      <c r="I193" s="15">
        <v>50</v>
      </c>
      <c r="J193" s="15">
        <v>1.3</v>
      </c>
      <c r="K193" s="15">
        <v>5</v>
      </c>
      <c r="L193" s="15">
        <v>150</v>
      </c>
      <c r="M193" s="15">
        <v>1</v>
      </c>
      <c r="N193" s="15" t="s">
        <v>910</v>
      </c>
    </row>
    <row r="194" spans="1:14" ht="14.5">
      <c r="A194" s="3" t="s">
        <v>2245</v>
      </c>
      <c r="B194" s="15" t="s">
        <v>1</v>
      </c>
      <c r="C194" s="15" t="s">
        <v>1859</v>
      </c>
      <c r="D194" s="15" t="s">
        <v>9325</v>
      </c>
      <c r="E194" s="15" t="s">
        <v>1619</v>
      </c>
      <c r="F194" s="15">
        <v>250</v>
      </c>
      <c r="G194" s="15">
        <v>2</v>
      </c>
      <c r="H194" s="15">
        <v>600</v>
      </c>
      <c r="I194" s="15">
        <v>40</v>
      </c>
      <c r="J194" s="15">
        <v>1.3</v>
      </c>
      <c r="K194" s="15">
        <v>5</v>
      </c>
      <c r="L194" s="15">
        <v>150</v>
      </c>
      <c r="M194" s="15">
        <v>1</v>
      </c>
      <c r="N194" s="15" t="s">
        <v>910</v>
      </c>
    </row>
    <row r="195" spans="1:14" ht="14.5">
      <c r="A195" s="3" t="s">
        <v>2246</v>
      </c>
      <c r="B195" s="15" t="s">
        <v>1</v>
      </c>
      <c r="C195" s="15" t="s">
        <v>1018</v>
      </c>
      <c r="D195" s="15" t="s">
        <v>9325</v>
      </c>
      <c r="E195" s="15" t="s">
        <v>1619</v>
      </c>
      <c r="F195" s="15">
        <v>250</v>
      </c>
      <c r="G195" s="15">
        <v>2</v>
      </c>
      <c r="H195" s="15">
        <v>600</v>
      </c>
      <c r="I195" s="15">
        <v>50</v>
      </c>
      <c r="J195" s="15">
        <v>1.3</v>
      </c>
      <c r="K195" s="15">
        <v>1</v>
      </c>
      <c r="L195" s="15">
        <v>175</v>
      </c>
      <c r="M195" s="15">
        <v>1</v>
      </c>
      <c r="N195" s="15" t="s">
        <v>910</v>
      </c>
    </row>
    <row r="196" spans="1:14" ht="14.5">
      <c r="A196" s="3" t="s">
        <v>2247</v>
      </c>
      <c r="B196" s="15" t="s">
        <v>1</v>
      </c>
      <c r="C196" s="15" t="s">
        <v>1018</v>
      </c>
      <c r="D196" s="15" t="s">
        <v>9325</v>
      </c>
      <c r="E196" s="15" t="s">
        <v>1619</v>
      </c>
      <c r="F196" s="15">
        <v>250</v>
      </c>
      <c r="G196" s="15">
        <v>2</v>
      </c>
      <c r="H196" s="15">
        <v>600</v>
      </c>
      <c r="I196" s="15">
        <v>50</v>
      </c>
      <c r="J196" s="15">
        <v>1.3</v>
      </c>
      <c r="K196" s="15">
        <v>1</v>
      </c>
      <c r="L196" s="15">
        <v>175</v>
      </c>
      <c r="M196" s="15">
        <v>1</v>
      </c>
      <c r="N196" s="15" t="s">
        <v>3</v>
      </c>
    </row>
    <row r="197" spans="1:14" ht="14.5">
      <c r="A197" s="3" t="s">
        <v>2248</v>
      </c>
      <c r="B197" s="15" t="s">
        <v>1</v>
      </c>
      <c r="C197" s="15" t="s">
        <v>5</v>
      </c>
      <c r="D197" s="15" t="s">
        <v>9325</v>
      </c>
      <c r="E197" s="15" t="s">
        <v>1619</v>
      </c>
      <c r="F197" s="15">
        <v>250</v>
      </c>
      <c r="G197" s="15">
        <v>2</v>
      </c>
      <c r="H197" s="15">
        <v>600</v>
      </c>
      <c r="I197" s="15">
        <v>50</v>
      </c>
      <c r="J197" s="15">
        <v>1.3</v>
      </c>
      <c r="K197" s="15">
        <v>5</v>
      </c>
      <c r="L197" s="15">
        <v>175</v>
      </c>
      <c r="M197" s="15">
        <v>1</v>
      </c>
      <c r="N197" s="15" t="s">
        <v>3</v>
      </c>
    </row>
    <row r="198" spans="1:14" ht="14.5">
      <c r="A198" s="3" t="s">
        <v>2249</v>
      </c>
      <c r="B198" s="15" t="s">
        <v>1</v>
      </c>
      <c r="C198" s="15" t="s">
        <v>5</v>
      </c>
      <c r="D198" s="15" t="s">
        <v>9325</v>
      </c>
      <c r="E198" s="15" t="s">
        <v>1619</v>
      </c>
      <c r="F198" s="15">
        <v>250</v>
      </c>
      <c r="G198" s="15">
        <v>2</v>
      </c>
      <c r="H198" s="15">
        <v>600</v>
      </c>
      <c r="I198" s="15">
        <v>50</v>
      </c>
      <c r="J198" s="15">
        <v>1.3</v>
      </c>
      <c r="K198" s="15">
        <v>5</v>
      </c>
      <c r="L198" s="15">
        <v>150</v>
      </c>
      <c r="M198" s="15">
        <v>1</v>
      </c>
      <c r="N198" s="15" t="s">
        <v>910</v>
      </c>
    </row>
    <row r="199" spans="1:14" ht="14.5">
      <c r="A199" s="3" t="s">
        <v>2250</v>
      </c>
      <c r="B199" s="15" t="s">
        <v>1</v>
      </c>
      <c r="C199" s="15" t="s">
        <v>5</v>
      </c>
      <c r="D199" s="15" t="s">
        <v>9325</v>
      </c>
      <c r="E199" s="15" t="s">
        <v>1619</v>
      </c>
      <c r="F199" s="15">
        <v>500</v>
      </c>
      <c r="G199" s="15">
        <v>2</v>
      </c>
      <c r="H199" s="15">
        <v>800</v>
      </c>
      <c r="I199" s="15">
        <v>50</v>
      </c>
      <c r="J199" s="15">
        <v>1.3</v>
      </c>
      <c r="K199" s="15">
        <v>5</v>
      </c>
      <c r="L199" s="15">
        <v>175</v>
      </c>
      <c r="M199" s="15">
        <v>1</v>
      </c>
      <c r="N199" s="15" t="s">
        <v>910</v>
      </c>
    </row>
    <row r="200" spans="1:14" ht="14.5">
      <c r="A200" s="3" t="s">
        <v>2251</v>
      </c>
      <c r="B200" s="15" t="s">
        <v>1</v>
      </c>
      <c r="C200" s="15" t="s">
        <v>4</v>
      </c>
      <c r="D200" s="15" t="s">
        <v>9325</v>
      </c>
      <c r="E200" s="15" t="s">
        <v>1619</v>
      </c>
      <c r="F200" s="15">
        <v>500</v>
      </c>
      <c r="G200" s="15">
        <v>1.5</v>
      </c>
      <c r="H200" s="15">
        <v>800</v>
      </c>
      <c r="I200" s="15">
        <v>50</v>
      </c>
      <c r="J200" s="15">
        <v>1.3</v>
      </c>
      <c r="K200" s="15">
        <v>5</v>
      </c>
      <c r="L200" s="15">
        <v>175</v>
      </c>
      <c r="M200" s="15">
        <v>1</v>
      </c>
      <c r="N200" s="15" t="s">
        <v>910</v>
      </c>
    </row>
    <row r="201" spans="1:14" ht="14.5">
      <c r="A201" s="3" t="s">
        <v>2252</v>
      </c>
      <c r="B201" s="15" t="s">
        <v>1</v>
      </c>
      <c r="C201" s="15" t="s">
        <v>1774</v>
      </c>
      <c r="D201" s="15" t="s">
        <v>9325</v>
      </c>
      <c r="E201" s="15" t="s">
        <v>1619</v>
      </c>
      <c r="F201" s="15">
        <v>250</v>
      </c>
      <c r="G201" s="15">
        <v>2</v>
      </c>
      <c r="H201" s="15">
        <v>800</v>
      </c>
      <c r="I201" s="15">
        <v>50</v>
      </c>
      <c r="J201" s="15">
        <v>1.3</v>
      </c>
      <c r="K201" s="15">
        <v>5</v>
      </c>
      <c r="L201" s="15">
        <v>150</v>
      </c>
      <c r="M201" s="15">
        <v>1</v>
      </c>
      <c r="N201" s="15" t="s">
        <v>910</v>
      </c>
    </row>
    <row r="202" spans="1:14" ht="14.5">
      <c r="A202" s="3" t="s">
        <v>2253</v>
      </c>
      <c r="B202" s="15" t="s">
        <v>1</v>
      </c>
      <c r="C202" s="15" t="s">
        <v>4</v>
      </c>
      <c r="D202" s="15" t="s">
        <v>9325</v>
      </c>
      <c r="E202" s="15" t="s">
        <v>1619</v>
      </c>
      <c r="F202" s="15">
        <v>500</v>
      </c>
      <c r="G202" s="15">
        <v>1.5</v>
      </c>
      <c r="H202" s="15">
        <v>800</v>
      </c>
      <c r="I202" s="15">
        <v>50</v>
      </c>
      <c r="J202" s="15">
        <v>1.3</v>
      </c>
      <c r="K202" s="15">
        <v>5</v>
      </c>
      <c r="L202" s="15">
        <v>175</v>
      </c>
      <c r="M202" s="15">
        <v>1</v>
      </c>
      <c r="N202" s="15" t="s">
        <v>3</v>
      </c>
    </row>
    <row r="203" spans="1:14" ht="14.5">
      <c r="A203" s="3" t="s">
        <v>2254</v>
      </c>
      <c r="B203" s="15" t="s">
        <v>1</v>
      </c>
      <c r="C203" s="15" t="s">
        <v>727</v>
      </c>
      <c r="D203" s="15" t="s">
        <v>9325</v>
      </c>
      <c r="E203" s="15" t="s">
        <v>1619</v>
      </c>
      <c r="F203" s="15">
        <v>500</v>
      </c>
      <c r="G203" s="15">
        <v>2</v>
      </c>
      <c r="H203" s="15">
        <v>800</v>
      </c>
      <c r="I203" s="15">
        <v>50</v>
      </c>
      <c r="J203" s="15">
        <v>1.3</v>
      </c>
      <c r="K203" s="15">
        <v>1</v>
      </c>
      <c r="L203" s="15">
        <v>175</v>
      </c>
      <c r="M203" s="15">
        <v>1</v>
      </c>
      <c r="N203" s="15" t="s">
        <v>910</v>
      </c>
    </row>
    <row r="204" spans="1:14" ht="14.5">
      <c r="A204" s="3" t="s">
        <v>2255</v>
      </c>
      <c r="B204" s="15" t="s">
        <v>1</v>
      </c>
      <c r="C204" s="15" t="s">
        <v>727</v>
      </c>
      <c r="D204" s="15" t="s">
        <v>9325</v>
      </c>
      <c r="E204" s="15" t="s">
        <v>1619</v>
      </c>
      <c r="F204" s="15">
        <v>500</v>
      </c>
      <c r="G204" s="15">
        <v>2</v>
      </c>
      <c r="H204" s="15">
        <v>800</v>
      </c>
      <c r="I204" s="15">
        <v>50</v>
      </c>
      <c r="J204" s="15">
        <v>1.3</v>
      </c>
      <c r="K204" s="15">
        <v>1</v>
      </c>
      <c r="L204" s="15">
        <v>175</v>
      </c>
      <c r="M204" s="15">
        <v>1</v>
      </c>
      <c r="N204" s="15" t="s">
        <v>3</v>
      </c>
    </row>
    <row r="205" spans="1:14" ht="14.5">
      <c r="A205" s="3" t="s">
        <v>2256</v>
      </c>
      <c r="B205" s="15" t="s">
        <v>1</v>
      </c>
      <c r="C205" s="15" t="s">
        <v>4</v>
      </c>
      <c r="D205" s="15" t="s">
        <v>9325</v>
      </c>
      <c r="E205" s="15" t="s">
        <v>1619</v>
      </c>
      <c r="F205" s="15">
        <v>500</v>
      </c>
      <c r="G205" s="15">
        <v>2</v>
      </c>
      <c r="H205" s="15">
        <v>800</v>
      </c>
      <c r="I205" s="15">
        <v>50</v>
      </c>
      <c r="J205" s="15">
        <v>1.3</v>
      </c>
      <c r="K205" s="15">
        <v>5</v>
      </c>
      <c r="L205" s="15">
        <v>150</v>
      </c>
      <c r="M205" s="15">
        <v>1</v>
      </c>
      <c r="N205" s="15" t="s">
        <v>910</v>
      </c>
    </row>
    <row r="206" spans="1:14" ht="14.5">
      <c r="A206" s="3" t="s">
        <v>2257</v>
      </c>
      <c r="B206" s="15" t="s">
        <v>1</v>
      </c>
      <c r="C206" s="15" t="s">
        <v>1859</v>
      </c>
      <c r="D206" s="15" t="s">
        <v>9325</v>
      </c>
      <c r="E206" s="15" t="s">
        <v>1619</v>
      </c>
      <c r="F206" s="15">
        <v>250</v>
      </c>
      <c r="G206" s="15">
        <v>2</v>
      </c>
      <c r="H206" s="15">
        <v>800</v>
      </c>
      <c r="I206" s="15">
        <v>40</v>
      </c>
      <c r="J206" s="15">
        <v>1.3</v>
      </c>
      <c r="K206" s="15">
        <v>5</v>
      </c>
      <c r="L206" s="15">
        <v>150</v>
      </c>
      <c r="M206" s="15">
        <v>1</v>
      </c>
      <c r="N206" s="15" t="s">
        <v>910</v>
      </c>
    </row>
    <row r="207" spans="1:14" ht="14.5">
      <c r="A207" s="3" t="s">
        <v>2258</v>
      </c>
      <c r="B207" s="15" t="s">
        <v>1</v>
      </c>
      <c r="C207" s="15" t="s">
        <v>1018</v>
      </c>
      <c r="D207" s="15" t="s">
        <v>9325</v>
      </c>
      <c r="E207" s="15" t="s">
        <v>1619</v>
      </c>
      <c r="F207" s="15">
        <v>500</v>
      </c>
      <c r="G207" s="15">
        <v>2</v>
      </c>
      <c r="H207" s="15">
        <v>800</v>
      </c>
      <c r="I207" s="15">
        <v>50</v>
      </c>
      <c r="J207" s="15">
        <v>1.3</v>
      </c>
      <c r="K207" s="15">
        <v>1</v>
      </c>
      <c r="L207" s="15">
        <v>175</v>
      </c>
      <c r="M207" s="15">
        <v>1</v>
      </c>
      <c r="N207" s="15" t="s">
        <v>910</v>
      </c>
    </row>
    <row r="208" spans="1:14" ht="14.5">
      <c r="A208" s="3" t="s">
        <v>2259</v>
      </c>
      <c r="B208" s="15" t="s">
        <v>1</v>
      </c>
      <c r="C208" s="15" t="s">
        <v>1018</v>
      </c>
      <c r="D208" s="15" t="s">
        <v>9325</v>
      </c>
      <c r="E208" s="15" t="s">
        <v>1619</v>
      </c>
      <c r="F208" s="15">
        <v>500</v>
      </c>
      <c r="G208" s="15">
        <v>2</v>
      </c>
      <c r="H208" s="15">
        <v>800</v>
      </c>
      <c r="I208" s="15">
        <v>50</v>
      </c>
      <c r="J208" s="15">
        <v>1.3</v>
      </c>
      <c r="K208" s="15">
        <v>1</v>
      </c>
      <c r="L208" s="15">
        <v>175</v>
      </c>
      <c r="M208" s="15">
        <v>1</v>
      </c>
      <c r="N208" s="15" t="s">
        <v>3</v>
      </c>
    </row>
    <row r="209" spans="1:14" ht="14.5">
      <c r="A209" s="3" t="s">
        <v>2260</v>
      </c>
      <c r="B209" s="15" t="s">
        <v>1</v>
      </c>
      <c r="C209" s="15" t="s">
        <v>5</v>
      </c>
      <c r="D209" s="15" t="s">
        <v>9325</v>
      </c>
      <c r="E209" s="15" t="s">
        <v>1619</v>
      </c>
      <c r="F209" s="15">
        <v>500</v>
      </c>
      <c r="G209" s="15">
        <v>2</v>
      </c>
      <c r="H209" s="15">
        <v>800</v>
      </c>
      <c r="I209" s="15">
        <v>50</v>
      </c>
      <c r="J209" s="15">
        <v>1.3</v>
      </c>
      <c r="K209" s="15">
        <v>5</v>
      </c>
      <c r="L209" s="15">
        <v>175</v>
      </c>
      <c r="M209" s="15">
        <v>1</v>
      </c>
      <c r="N209" s="15" t="s">
        <v>3</v>
      </c>
    </row>
    <row r="210" spans="1:14" ht="14.5">
      <c r="A210" s="3" t="s">
        <v>2261</v>
      </c>
      <c r="B210" s="15" t="s">
        <v>1</v>
      </c>
      <c r="C210" s="15" t="s">
        <v>5</v>
      </c>
      <c r="D210" s="15" t="s">
        <v>9325</v>
      </c>
      <c r="E210" s="15" t="s">
        <v>1619</v>
      </c>
      <c r="F210" s="15">
        <v>500</v>
      </c>
      <c r="G210" s="15">
        <v>2</v>
      </c>
      <c r="H210" s="15">
        <v>800</v>
      </c>
      <c r="I210" s="15">
        <v>50</v>
      </c>
      <c r="J210" s="15">
        <v>1.3</v>
      </c>
      <c r="K210" s="15">
        <v>5</v>
      </c>
      <c r="L210" s="15">
        <v>150</v>
      </c>
      <c r="M210" s="15">
        <v>1</v>
      </c>
      <c r="N210" s="15" t="s">
        <v>910</v>
      </c>
    </row>
    <row r="211" spans="1:14" ht="14.5">
      <c r="A211" s="3" t="s">
        <v>2262</v>
      </c>
      <c r="B211" s="15" t="s">
        <v>1</v>
      </c>
      <c r="C211" s="15" t="s">
        <v>5</v>
      </c>
      <c r="D211" s="15" t="s">
        <v>9325</v>
      </c>
      <c r="E211" s="15" t="s">
        <v>1619</v>
      </c>
      <c r="F211" s="15">
        <v>500</v>
      </c>
      <c r="G211" s="15">
        <v>2</v>
      </c>
      <c r="H211" s="15">
        <v>1000</v>
      </c>
      <c r="I211" s="15">
        <v>50</v>
      </c>
      <c r="J211" s="15">
        <v>1.3</v>
      </c>
      <c r="K211" s="15">
        <v>5</v>
      </c>
      <c r="L211" s="15">
        <v>175</v>
      </c>
      <c r="M211" s="15">
        <v>1</v>
      </c>
      <c r="N211" s="15" t="s">
        <v>910</v>
      </c>
    </row>
    <row r="212" spans="1:14" ht="14.5">
      <c r="A212" s="3" t="s">
        <v>2263</v>
      </c>
      <c r="B212" s="15" t="s">
        <v>1</v>
      </c>
      <c r="C212" s="15" t="s">
        <v>4</v>
      </c>
      <c r="D212" s="15" t="s">
        <v>9325</v>
      </c>
      <c r="E212" s="15" t="s">
        <v>1619</v>
      </c>
      <c r="F212" s="15">
        <v>500</v>
      </c>
      <c r="G212" s="15">
        <v>1.5</v>
      </c>
      <c r="H212" s="15">
        <v>1000</v>
      </c>
      <c r="I212" s="15">
        <v>50</v>
      </c>
      <c r="J212" s="15">
        <v>1.3</v>
      </c>
      <c r="K212" s="15">
        <v>5</v>
      </c>
      <c r="L212" s="15">
        <v>175</v>
      </c>
      <c r="M212" s="15">
        <v>1</v>
      </c>
      <c r="N212" s="15" t="s">
        <v>910</v>
      </c>
    </row>
    <row r="213" spans="1:14" ht="14.5">
      <c r="A213" s="3" t="s">
        <v>2264</v>
      </c>
      <c r="B213" s="15" t="s">
        <v>1</v>
      </c>
      <c r="C213" s="15" t="s">
        <v>1774</v>
      </c>
      <c r="D213" s="15" t="s">
        <v>9325</v>
      </c>
      <c r="E213" s="15" t="s">
        <v>1619</v>
      </c>
      <c r="F213" s="15">
        <v>250</v>
      </c>
      <c r="G213" s="15">
        <v>2</v>
      </c>
      <c r="H213" s="15">
        <v>1000</v>
      </c>
      <c r="I213" s="15">
        <v>50</v>
      </c>
      <c r="J213" s="15">
        <v>1.3</v>
      </c>
      <c r="K213" s="15">
        <v>5</v>
      </c>
      <c r="L213" s="15">
        <v>150</v>
      </c>
      <c r="M213" s="15">
        <v>1</v>
      </c>
      <c r="N213" s="15" t="s">
        <v>910</v>
      </c>
    </row>
    <row r="214" spans="1:14" ht="14.5">
      <c r="A214" s="3" t="s">
        <v>2265</v>
      </c>
      <c r="B214" s="15" t="s">
        <v>1</v>
      </c>
      <c r="C214" s="15" t="s">
        <v>4</v>
      </c>
      <c r="D214" s="15" t="s">
        <v>9325</v>
      </c>
      <c r="E214" s="15" t="s">
        <v>1619</v>
      </c>
      <c r="F214" s="15">
        <v>500</v>
      </c>
      <c r="G214" s="15">
        <v>1.5</v>
      </c>
      <c r="H214" s="15">
        <v>1000</v>
      </c>
      <c r="I214" s="15">
        <v>50</v>
      </c>
      <c r="J214" s="15">
        <v>1.3</v>
      </c>
      <c r="K214" s="15">
        <v>5</v>
      </c>
      <c r="L214" s="15">
        <v>175</v>
      </c>
      <c r="M214" s="15">
        <v>1</v>
      </c>
      <c r="N214" s="15" t="s">
        <v>3</v>
      </c>
    </row>
    <row r="215" spans="1:14" ht="14.5">
      <c r="A215" s="3" t="s">
        <v>2266</v>
      </c>
      <c r="B215" s="15" t="s">
        <v>1</v>
      </c>
      <c r="C215" s="15" t="s">
        <v>727</v>
      </c>
      <c r="D215" s="15" t="s">
        <v>9325</v>
      </c>
      <c r="E215" s="15" t="s">
        <v>1619</v>
      </c>
      <c r="F215" s="15">
        <v>500</v>
      </c>
      <c r="G215" s="15">
        <v>2</v>
      </c>
      <c r="H215" s="15">
        <v>1000</v>
      </c>
      <c r="I215" s="15">
        <v>50</v>
      </c>
      <c r="J215" s="15">
        <v>1.3</v>
      </c>
      <c r="K215" s="15">
        <v>1</v>
      </c>
      <c r="L215" s="15">
        <v>175</v>
      </c>
      <c r="M215" s="15">
        <v>1</v>
      </c>
      <c r="N215" s="15" t="s">
        <v>910</v>
      </c>
    </row>
    <row r="216" spans="1:14" ht="14.5">
      <c r="A216" s="3" t="s">
        <v>2267</v>
      </c>
      <c r="B216" s="15" t="s">
        <v>1</v>
      </c>
      <c r="C216" s="15" t="s">
        <v>727</v>
      </c>
      <c r="D216" s="15" t="s">
        <v>9325</v>
      </c>
      <c r="E216" s="15" t="s">
        <v>1619</v>
      </c>
      <c r="F216" s="15">
        <v>500</v>
      </c>
      <c r="G216" s="15">
        <v>2</v>
      </c>
      <c r="H216" s="15">
        <v>1000</v>
      </c>
      <c r="I216" s="15">
        <v>50</v>
      </c>
      <c r="J216" s="15">
        <v>1.3</v>
      </c>
      <c r="K216" s="15">
        <v>1</v>
      </c>
      <c r="L216" s="15">
        <v>175</v>
      </c>
      <c r="M216" s="15">
        <v>1</v>
      </c>
      <c r="N216" s="15" t="s">
        <v>3</v>
      </c>
    </row>
    <row r="217" spans="1:14" ht="14.5">
      <c r="A217" s="3" t="s">
        <v>2268</v>
      </c>
      <c r="B217" s="15" t="s">
        <v>1</v>
      </c>
      <c r="C217" s="15" t="s">
        <v>4</v>
      </c>
      <c r="D217" s="15" t="s">
        <v>9325</v>
      </c>
      <c r="E217" s="15" t="s">
        <v>1619</v>
      </c>
      <c r="F217" s="15">
        <v>500</v>
      </c>
      <c r="G217" s="15">
        <v>2</v>
      </c>
      <c r="H217" s="15">
        <v>1000</v>
      </c>
      <c r="I217" s="15">
        <v>50</v>
      </c>
      <c r="J217" s="15">
        <v>1.3</v>
      </c>
      <c r="K217" s="15">
        <v>5</v>
      </c>
      <c r="L217" s="15">
        <v>150</v>
      </c>
      <c r="M217" s="15">
        <v>1</v>
      </c>
      <c r="N217" s="15" t="s">
        <v>910</v>
      </c>
    </row>
    <row r="218" spans="1:14" ht="14.5">
      <c r="A218" s="3" t="s">
        <v>2269</v>
      </c>
      <c r="B218" s="15" t="s">
        <v>1</v>
      </c>
      <c r="C218" s="15" t="s">
        <v>1859</v>
      </c>
      <c r="D218" s="15" t="s">
        <v>9325</v>
      </c>
      <c r="E218" s="15" t="s">
        <v>1619</v>
      </c>
      <c r="F218" s="15">
        <v>250</v>
      </c>
      <c r="G218" s="15">
        <v>2</v>
      </c>
      <c r="H218" s="15">
        <v>1000</v>
      </c>
      <c r="I218" s="15">
        <v>40</v>
      </c>
      <c r="J218" s="15">
        <v>1.3</v>
      </c>
      <c r="K218" s="15">
        <v>5</v>
      </c>
      <c r="L218" s="15">
        <v>150</v>
      </c>
      <c r="M218" s="15">
        <v>1</v>
      </c>
      <c r="N218" s="15" t="s">
        <v>910</v>
      </c>
    </row>
    <row r="219" spans="1:14" ht="14.5">
      <c r="A219" s="3" t="s">
        <v>2270</v>
      </c>
      <c r="B219" s="15" t="s">
        <v>1</v>
      </c>
      <c r="C219" s="15" t="s">
        <v>1018</v>
      </c>
      <c r="D219" s="15" t="s">
        <v>9325</v>
      </c>
      <c r="E219" s="15" t="s">
        <v>1619</v>
      </c>
      <c r="F219" s="15">
        <v>500</v>
      </c>
      <c r="G219" s="15">
        <v>2</v>
      </c>
      <c r="H219" s="15">
        <v>1000</v>
      </c>
      <c r="I219" s="15">
        <v>50</v>
      </c>
      <c r="J219" s="15">
        <v>1.3</v>
      </c>
      <c r="K219" s="15">
        <v>1</v>
      </c>
      <c r="L219" s="15">
        <v>175</v>
      </c>
      <c r="M219" s="15">
        <v>1</v>
      </c>
      <c r="N219" s="15" t="s">
        <v>910</v>
      </c>
    </row>
    <row r="220" spans="1:14" ht="14.5">
      <c r="A220" s="3" t="s">
        <v>2271</v>
      </c>
      <c r="B220" s="15" t="s">
        <v>1</v>
      </c>
      <c r="C220" s="15" t="s">
        <v>1018</v>
      </c>
      <c r="D220" s="15" t="s">
        <v>9325</v>
      </c>
      <c r="E220" s="15" t="s">
        <v>1619</v>
      </c>
      <c r="F220" s="15">
        <v>500</v>
      </c>
      <c r="G220" s="15">
        <v>2</v>
      </c>
      <c r="H220" s="15">
        <v>1000</v>
      </c>
      <c r="I220" s="15">
        <v>50</v>
      </c>
      <c r="J220" s="15">
        <v>1.3</v>
      </c>
      <c r="K220" s="15">
        <v>1</v>
      </c>
      <c r="L220" s="15">
        <v>175</v>
      </c>
      <c r="M220" s="15">
        <v>1</v>
      </c>
      <c r="N220" s="15" t="s">
        <v>3</v>
      </c>
    </row>
    <row r="221" spans="1:14" ht="14.5">
      <c r="A221" s="3" t="s">
        <v>2272</v>
      </c>
      <c r="B221" s="15" t="s">
        <v>1</v>
      </c>
      <c r="C221" s="15" t="s">
        <v>5</v>
      </c>
      <c r="D221" s="15" t="s">
        <v>9325</v>
      </c>
      <c r="E221" s="15" t="s">
        <v>1619</v>
      </c>
      <c r="F221" s="15">
        <v>500</v>
      </c>
      <c r="G221" s="15">
        <v>2</v>
      </c>
      <c r="H221" s="15">
        <v>1000</v>
      </c>
      <c r="I221" s="15">
        <v>50</v>
      </c>
      <c r="J221" s="15">
        <v>1.3</v>
      </c>
      <c r="K221" s="15">
        <v>5</v>
      </c>
      <c r="L221" s="15">
        <v>175</v>
      </c>
      <c r="M221" s="15">
        <v>1</v>
      </c>
      <c r="N221" s="15" t="s">
        <v>3</v>
      </c>
    </row>
    <row r="222" spans="1:14" ht="14.5">
      <c r="A222" s="3" t="s">
        <v>2273</v>
      </c>
      <c r="B222" s="15" t="s">
        <v>1</v>
      </c>
      <c r="C222" s="15" t="s">
        <v>5</v>
      </c>
      <c r="D222" s="15" t="s">
        <v>9325</v>
      </c>
      <c r="E222" s="15" t="s">
        <v>1619</v>
      </c>
      <c r="F222" s="15">
        <v>500</v>
      </c>
      <c r="G222" s="15">
        <v>2</v>
      </c>
      <c r="H222" s="15">
        <v>1000</v>
      </c>
      <c r="I222" s="15">
        <v>50</v>
      </c>
      <c r="J222" s="15">
        <v>1.3</v>
      </c>
      <c r="K222" s="15">
        <v>5</v>
      </c>
      <c r="L222" s="15">
        <v>150</v>
      </c>
      <c r="M222" s="15">
        <v>1</v>
      </c>
      <c r="N222" s="15" t="s">
        <v>910</v>
      </c>
    </row>
    <row r="223" spans="1:14" ht="14.5">
      <c r="A223" s="3" t="s">
        <v>2274</v>
      </c>
      <c r="B223" s="15" t="s">
        <v>1</v>
      </c>
      <c r="C223" s="15" t="s">
        <v>6</v>
      </c>
      <c r="D223" s="15" t="s">
        <v>9325</v>
      </c>
      <c r="E223" s="15" t="s">
        <v>1619</v>
      </c>
      <c r="F223" s="15">
        <v>150</v>
      </c>
      <c r="G223" s="15">
        <v>3</v>
      </c>
      <c r="H223" s="15">
        <v>50</v>
      </c>
      <c r="I223" s="15">
        <v>100</v>
      </c>
      <c r="J223" s="15">
        <v>1.3</v>
      </c>
      <c r="K223" s="15">
        <v>10</v>
      </c>
      <c r="L223" s="15">
        <v>175</v>
      </c>
      <c r="M223" s="15">
        <v>1</v>
      </c>
      <c r="N223" s="15" t="s">
        <v>910</v>
      </c>
    </row>
    <row r="224" spans="1:14" ht="14.5">
      <c r="A224" s="3" t="s">
        <v>2275</v>
      </c>
      <c r="B224" s="15" t="s">
        <v>1</v>
      </c>
      <c r="C224" s="15" t="s">
        <v>6</v>
      </c>
      <c r="D224" s="15" t="s">
        <v>9325</v>
      </c>
      <c r="E224" s="15" t="s">
        <v>1619</v>
      </c>
      <c r="F224" s="15">
        <v>150</v>
      </c>
      <c r="G224" s="15">
        <v>3</v>
      </c>
      <c r="H224" s="15">
        <v>50</v>
      </c>
      <c r="I224" s="15">
        <v>100</v>
      </c>
      <c r="J224" s="15">
        <v>1.3</v>
      </c>
      <c r="K224" s="15">
        <v>10</v>
      </c>
      <c r="L224" s="15">
        <v>175</v>
      </c>
      <c r="M224" s="15">
        <v>1</v>
      </c>
      <c r="N224" s="15" t="s">
        <v>3</v>
      </c>
    </row>
    <row r="225" spans="1:14" ht="14.5">
      <c r="A225" s="3" t="s">
        <v>2276</v>
      </c>
      <c r="B225" s="15" t="s">
        <v>1</v>
      </c>
      <c r="C225" s="15" t="s">
        <v>6</v>
      </c>
      <c r="D225" s="15" t="s">
        <v>9325</v>
      </c>
      <c r="E225" s="15" t="s">
        <v>1619</v>
      </c>
      <c r="F225" s="15">
        <v>150</v>
      </c>
      <c r="G225" s="15">
        <v>3</v>
      </c>
      <c r="H225" s="15">
        <v>50</v>
      </c>
      <c r="I225" s="15">
        <v>100</v>
      </c>
      <c r="J225" s="15">
        <v>1.3</v>
      </c>
      <c r="K225" s="15">
        <v>10</v>
      </c>
      <c r="L225" s="15">
        <v>150</v>
      </c>
      <c r="M225" s="15">
        <v>1</v>
      </c>
      <c r="N225" s="15" t="s">
        <v>910</v>
      </c>
    </row>
    <row r="226" spans="1:14" ht="14.5">
      <c r="A226" s="3" t="s">
        <v>2277</v>
      </c>
      <c r="B226" s="15" t="s">
        <v>1</v>
      </c>
      <c r="C226" s="15" t="s">
        <v>6</v>
      </c>
      <c r="D226" s="15" t="s">
        <v>9325</v>
      </c>
      <c r="E226" s="15" t="s">
        <v>1619</v>
      </c>
      <c r="F226" s="15">
        <v>150</v>
      </c>
      <c r="G226" s="15">
        <v>3</v>
      </c>
      <c r="H226" s="15">
        <v>100</v>
      </c>
      <c r="I226" s="15">
        <v>100</v>
      </c>
      <c r="J226" s="15">
        <v>1.3</v>
      </c>
      <c r="K226" s="15">
        <v>10</v>
      </c>
      <c r="L226" s="15">
        <v>175</v>
      </c>
      <c r="M226" s="15">
        <v>1</v>
      </c>
      <c r="N226" s="15" t="s">
        <v>910</v>
      </c>
    </row>
    <row r="227" spans="1:14" ht="14.5">
      <c r="A227" s="3" t="s">
        <v>2278</v>
      </c>
      <c r="B227" s="15" t="s">
        <v>1</v>
      </c>
      <c r="C227" s="15" t="s">
        <v>6</v>
      </c>
      <c r="D227" s="15" t="s">
        <v>9325</v>
      </c>
      <c r="E227" s="15" t="s">
        <v>1619</v>
      </c>
      <c r="F227" s="15">
        <v>150</v>
      </c>
      <c r="G227" s="15">
        <v>3</v>
      </c>
      <c r="H227" s="15">
        <v>100</v>
      </c>
      <c r="I227" s="15">
        <v>100</v>
      </c>
      <c r="J227" s="15">
        <v>1.3</v>
      </c>
      <c r="K227" s="15">
        <v>10</v>
      </c>
      <c r="L227" s="15">
        <v>175</v>
      </c>
      <c r="M227" s="15">
        <v>1</v>
      </c>
      <c r="N227" s="15" t="s">
        <v>3</v>
      </c>
    </row>
    <row r="228" spans="1:14" ht="14.5">
      <c r="A228" s="3" t="s">
        <v>2314</v>
      </c>
      <c r="B228" s="15" t="s">
        <v>1</v>
      </c>
      <c r="C228" s="15" t="s">
        <v>6</v>
      </c>
      <c r="D228" s="15" t="s">
        <v>9325</v>
      </c>
      <c r="E228" s="15" t="s">
        <v>1619</v>
      </c>
      <c r="F228" s="15">
        <v>150</v>
      </c>
      <c r="G228" s="15">
        <v>3</v>
      </c>
      <c r="H228" s="15">
        <v>100</v>
      </c>
      <c r="I228" s="15">
        <v>100</v>
      </c>
      <c r="J228" s="15">
        <v>1.3</v>
      </c>
      <c r="K228" s="15">
        <v>10</v>
      </c>
      <c r="L228" s="15">
        <v>150</v>
      </c>
      <c r="M228" s="15">
        <v>1</v>
      </c>
      <c r="N228" s="15" t="s">
        <v>910</v>
      </c>
    </row>
    <row r="229" spans="1:14" ht="14.5">
      <c r="A229" s="3" t="s">
        <v>2279</v>
      </c>
      <c r="B229" s="15" t="s">
        <v>1</v>
      </c>
      <c r="C229" s="15" t="s">
        <v>6</v>
      </c>
      <c r="D229" s="15" t="s">
        <v>9325</v>
      </c>
      <c r="E229" s="15" t="s">
        <v>1619</v>
      </c>
      <c r="F229" s="15">
        <v>150</v>
      </c>
      <c r="G229" s="15">
        <v>3</v>
      </c>
      <c r="H229" s="15">
        <v>200</v>
      </c>
      <c r="I229" s="15">
        <v>100</v>
      </c>
      <c r="J229" s="15">
        <v>1.3</v>
      </c>
      <c r="K229" s="15">
        <v>10</v>
      </c>
      <c r="L229" s="15">
        <v>175</v>
      </c>
      <c r="M229" s="15">
        <v>1</v>
      </c>
      <c r="N229" s="15" t="s">
        <v>910</v>
      </c>
    </row>
    <row r="230" spans="1:14" ht="14.5">
      <c r="A230" s="3" t="s">
        <v>2280</v>
      </c>
      <c r="B230" s="15" t="s">
        <v>1</v>
      </c>
      <c r="C230" s="15" t="s">
        <v>5</v>
      </c>
      <c r="D230" s="15" t="s">
        <v>9325</v>
      </c>
      <c r="E230" s="15" t="s">
        <v>1619</v>
      </c>
      <c r="F230" s="15">
        <v>150</v>
      </c>
      <c r="G230" s="15">
        <v>3</v>
      </c>
      <c r="H230" s="15">
        <v>200</v>
      </c>
      <c r="I230" s="15">
        <v>80</v>
      </c>
      <c r="J230" s="15">
        <v>1.3</v>
      </c>
      <c r="K230" s="15">
        <v>5</v>
      </c>
      <c r="L230" s="15">
        <v>150</v>
      </c>
      <c r="M230" s="15">
        <v>1</v>
      </c>
      <c r="N230" s="15" t="s">
        <v>910</v>
      </c>
    </row>
    <row r="231" spans="1:14" ht="14.5">
      <c r="A231" s="3" t="s">
        <v>2281</v>
      </c>
      <c r="B231" s="15" t="s">
        <v>1</v>
      </c>
      <c r="C231" s="15" t="s">
        <v>6</v>
      </c>
      <c r="D231" s="15" t="s">
        <v>9325</v>
      </c>
      <c r="E231" s="15" t="s">
        <v>1619</v>
      </c>
      <c r="F231" s="15">
        <v>150</v>
      </c>
      <c r="G231" s="15">
        <v>3</v>
      </c>
      <c r="H231" s="15">
        <v>200</v>
      </c>
      <c r="I231" s="15">
        <v>100</v>
      </c>
      <c r="J231" s="15">
        <v>1.3</v>
      </c>
      <c r="K231" s="15">
        <v>10</v>
      </c>
      <c r="L231" s="15">
        <v>175</v>
      </c>
      <c r="M231" s="15">
        <v>1</v>
      </c>
      <c r="N231" s="15" t="s">
        <v>3</v>
      </c>
    </row>
    <row r="232" spans="1:14" ht="14.5">
      <c r="A232" s="3" t="s">
        <v>2315</v>
      </c>
      <c r="B232" s="15" t="s">
        <v>1</v>
      </c>
      <c r="C232" s="15" t="s">
        <v>6</v>
      </c>
      <c r="D232" s="15" t="s">
        <v>9325</v>
      </c>
      <c r="E232" s="15" t="s">
        <v>1619</v>
      </c>
      <c r="F232" s="15">
        <v>150</v>
      </c>
      <c r="G232" s="15">
        <v>3</v>
      </c>
      <c r="H232" s="15">
        <v>200</v>
      </c>
      <c r="I232" s="15">
        <v>100</v>
      </c>
      <c r="J232" s="15">
        <v>1.3</v>
      </c>
      <c r="K232" s="15">
        <v>10</v>
      </c>
      <c r="L232" s="15">
        <v>150</v>
      </c>
      <c r="M232" s="15">
        <v>1</v>
      </c>
      <c r="N232" s="15" t="s">
        <v>910</v>
      </c>
    </row>
    <row r="233" spans="1:14" ht="14.5">
      <c r="A233" s="3" t="s">
        <v>2282</v>
      </c>
      <c r="B233" s="15" t="s">
        <v>1</v>
      </c>
      <c r="C233" s="15" t="s">
        <v>6</v>
      </c>
      <c r="D233" s="15" t="s">
        <v>9325</v>
      </c>
      <c r="E233" s="15" t="s">
        <v>1619</v>
      </c>
      <c r="F233" s="15">
        <v>150</v>
      </c>
      <c r="G233" s="15">
        <v>3</v>
      </c>
      <c r="H233" s="15">
        <v>400</v>
      </c>
      <c r="I233" s="15">
        <v>100</v>
      </c>
      <c r="J233" s="15">
        <v>1.3</v>
      </c>
      <c r="K233" s="15">
        <v>10</v>
      </c>
      <c r="L233" s="15">
        <v>175</v>
      </c>
      <c r="M233" s="15">
        <v>1</v>
      </c>
      <c r="N233" s="15" t="s">
        <v>910</v>
      </c>
    </row>
    <row r="234" spans="1:14" ht="14.5">
      <c r="A234" s="3" t="s">
        <v>2283</v>
      </c>
      <c r="B234" s="15" t="s">
        <v>1</v>
      </c>
      <c r="C234" s="15" t="s">
        <v>5</v>
      </c>
      <c r="D234" s="15" t="s">
        <v>9325</v>
      </c>
      <c r="E234" s="15" t="s">
        <v>1619</v>
      </c>
      <c r="F234" s="15">
        <v>150</v>
      </c>
      <c r="G234" s="15">
        <v>3</v>
      </c>
      <c r="H234" s="15">
        <v>400</v>
      </c>
      <c r="I234" s="15">
        <v>80</v>
      </c>
      <c r="J234" s="15">
        <v>1.3</v>
      </c>
      <c r="K234" s="15">
        <v>5</v>
      </c>
      <c r="L234" s="15">
        <v>150</v>
      </c>
      <c r="M234" s="15">
        <v>1</v>
      </c>
      <c r="N234" s="15" t="s">
        <v>910</v>
      </c>
    </row>
    <row r="235" spans="1:14" ht="14.5">
      <c r="A235" s="3" t="s">
        <v>2284</v>
      </c>
      <c r="B235" s="15" t="s">
        <v>1</v>
      </c>
      <c r="C235" s="15" t="s">
        <v>6</v>
      </c>
      <c r="D235" s="15" t="s">
        <v>9325</v>
      </c>
      <c r="E235" s="15" t="s">
        <v>1619</v>
      </c>
      <c r="F235" s="15">
        <v>150</v>
      </c>
      <c r="G235" s="15">
        <v>3</v>
      </c>
      <c r="H235" s="15">
        <v>400</v>
      </c>
      <c r="I235" s="15">
        <v>100</v>
      </c>
      <c r="J235" s="15">
        <v>1.3</v>
      </c>
      <c r="K235" s="15">
        <v>10</v>
      </c>
      <c r="L235" s="15">
        <v>175</v>
      </c>
      <c r="M235" s="15">
        <v>1</v>
      </c>
      <c r="N235" s="15" t="s">
        <v>3</v>
      </c>
    </row>
    <row r="236" spans="1:14" ht="14.5">
      <c r="A236" s="3" t="s">
        <v>2316</v>
      </c>
      <c r="B236" s="15" t="s">
        <v>1</v>
      </c>
      <c r="C236" s="15" t="s">
        <v>6</v>
      </c>
      <c r="D236" s="15" t="s">
        <v>9325</v>
      </c>
      <c r="E236" s="15" t="s">
        <v>1619</v>
      </c>
      <c r="F236" s="15">
        <v>150</v>
      </c>
      <c r="G236" s="15">
        <v>3</v>
      </c>
      <c r="H236" s="15">
        <v>400</v>
      </c>
      <c r="I236" s="15">
        <v>100</v>
      </c>
      <c r="J236" s="15">
        <v>1.3</v>
      </c>
      <c r="K236" s="15">
        <v>10</v>
      </c>
      <c r="L236" s="15">
        <v>150</v>
      </c>
      <c r="M236" s="15">
        <v>1</v>
      </c>
      <c r="N236" s="15" t="s">
        <v>910</v>
      </c>
    </row>
    <row r="237" spans="1:14" ht="14.5">
      <c r="A237" s="3" t="s">
        <v>2285</v>
      </c>
      <c r="B237" s="15" t="s">
        <v>1</v>
      </c>
      <c r="C237" s="15" t="s">
        <v>6</v>
      </c>
      <c r="D237" s="15" t="s">
        <v>9325</v>
      </c>
      <c r="E237" s="15" t="s">
        <v>1619</v>
      </c>
      <c r="F237" s="15">
        <v>250</v>
      </c>
      <c r="G237" s="15">
        <v>3</v>
      </c>
      <c r="H237" s="15">
        <v>600</v>
      </c>
      <c r="I237" s="15">
        <v>100</v>
      </c>
      <c r="J237" s="15">
        <v>1.3</v>
      </c>
      <c r="K237" s="15">
        <v>10</v>
      </c>
      <c r="L237" s="15">
        <v>175</v>
      </c>
      <c r="M237" s="15">
        <v>1</v>
      </c>
      <c r="N237" s="15" t="s">
        <v>910</v>
      </c>
    </row>
    <row r="238" spans="1:14" ht="14.5">
      <c r="A238" s="3" t="s">
        <v>2286</v>
      </c>
      <c r="B238" s="15" t="s">
        <v>1</v>
      </c>
      <c r="C238" s="15" t="s">
        <v>5</v>
      </c>
      <c r="D238" s="15" t="s">
        <v>9325</v>
      </c>
      <c r="E238" s="15" t="s">
        <v>1619</v>
      </c>
      <c r="F238" s="15">
        <v>250</v>
      </c>
      <c r="G238" s="15">
        <v>3</v>
      </c>
      <c r="H238" s="15">
        <v>600</v>
      </c>
      <c r="I238" s="15">
        <v>80</v>
      </c>
      <c r="J238" s="15">
        <v>1.3</v>
      </c>
      <c r="K238" s="15">
        <v>5</v>
      </c>
      <c r="L238" s="15">
        <v>150</v>
      </c>
      <c r="M238" s="15">
        <v>1</v>
      </c>
      <c r="N238" s="15" t="s">
        <v>910</v>
      </c>
    </row>
    <row r="239" spans="1:14" ht="14.5">
      <c r="A239" s="3" t="s">
        <v>2287</v>
      </c>
      <c r="B239" s="15" t="s">
        <v>1</v>
      </c>
      <c r="C239" s="15" t="s">
        <v>6</v>
      </c>
      <c r="D239" s="15" t="s">
        <v>9325</v>
      </c>
      <c r="E239" s="15" t="s">
        <v>1619</v>
      </c>
      <c r="F239" s="15">
        <v>250</v>
      </c>
      <c r="G239" s="15">
        <v>3</v>
      </c>
      <c r="H239" s="15">
        <v>600</v>
      </c>
      <c r="I239" s="15">
        <v>100</v>
      </c>
      <c r="J239" s="15">
        <v>1.3</v>
      </c>
      <c r="K239" s="15">
        <v>10</v>
      </c>
      <c r="L239" s="15">
        <v>175</v>
      </c>
      <c r="M239" s="15">
        <v>1</v>
      </c>
      <c r="N239" s="15" t="s">
        <v>3</v>
      </c>
    </row>
    <row r="240" spans="1:14" ht="14.5">
      <c r="A240" s="3" t="s">
        <v>2317</v>
      </c>
      <c r="B240" s="15" t="s">
        <v>1</v>
      </c>
      <c r="C240" s="15" t="s">
        <v>6</v>
      </c>
      <c r="D240" s="15" t="s">
        <v>9325</v>
      </c>
      <c r="E240" s="15" t="s">
        <v>1619</v>
      </c>
      <c r="F240" s="15">
        <v>250</v>
      </c>
      <c r="G240" s="15">
        <v>3</v>
      </c>
      <c r="H240" s="15">
        <v>600</v>
      </c>
      <c r="I240" s="15">
        <v>100</v>
      </c>
      <c r="J240" s="15">
        <v>1.3</v>
      </c>
      <c r="K240" s="15">
        <v>10</v>
      </c>
      <c r="L240" s="15">
        <v>150</v>
      </c>
      <c r="M240" s="15">
        <v>1</v>
      </c>
      <c r="N240" s="15" t="s">
        <v>910</v>
      </c>
    </row>
    <row r="241" spans="1:14" ht="14.5">
      <c r="A241" s="3" t="s">
        <v>2288</v>
      </c>
      <c r="B241" s="15" t="s">
        <v>1</v>
      </c>
      <c r="C241" s="15" t="s">
        <v>6</v>
      </c>
      <c r="D241" s="15" t="s">
        <v>9325</v>
      </c>
      <c r="E241" s="15" t="s">
        <v>1619</v>
      </c>
      <c r="F241" s="15">
        <v>500</v>
      </c>
      <c r="G241" s="15">
        <v>3</v>
      </c>
      <c r="H241" s="15">
        <v>800</v>
      </c>
      <c r="I241" s="15">
        <v>100</v>
      </c>
      <c r="J241" s="15">
        <v>1.3</v>
      </c>
      <c r="K241" s="15">
        <v>10</v>
      </c>
      <c r="L241" s="15">
        <v>175</v>
      </c>
      <c r="M241" s="15">
        <v>1</v>
      </c>
      <c r="N241" s="15" t="s">
        <v>910</v>
      </c>
    </row>
    <row r="242" spans="1:14" ht="14.5">
      <c r="A242" s="3" t="s">
        <v>2289</v>
      </c>
      <c r="B242" s="15" t="s">
        <v>1</v>
      </c>
      <c r="C242" s="15" t="s">
        <v>5</v>
      </c>
      <c r="D242" s="15" t="s">
        <v>9325</v>
      </c>
      <c r="E242" s="15" t="s">
        <v>1619</v>
      </c>
      <c r="F242" s="15">
        <v>500</v>
      </c>
      <c r="G242" s="15">
        <v>3</v>
      </c>
      <c r="H242" s="15">
        <v>800</v>
      </c>
      <c r="I242" s="15">
        <v>80</v>
      </c>
      <c r="J242" s="15">
        <v>1.3</v>
      </c>
      <c r="K242" s="15">
        <v>5</v>
      </c>
      <c r="L242" s="15">
        <v>150</v>
      </c>
      <c r="M242" s="15">
        <v>1</v>
      </c>
      <c r="N242" s="15" t="s">
        <v>910</v>
      </c>
    </row>
    <row r="243" spans="1:14" ht="14.5">
      <c r="A243" s="3" t="s">
        <v>2290</v>
      </c>
      <c r="B243" s="15" t="s">
        <v>1</v>
      </c>
      <c r="C243" s="15" t="s">
        <v>6</v>
      </c>
      <c r="D243" s="15" t="s">
        <v>9325</v>
      </c>
      <c r="E243" s="15" t="s">
        <v>1619</v>
      </c>
      <c r="F243" s="15">
        <v>500</v>
      </c>
      <c r="G243" s="15">
        <v>3</v>
      </c>
      <c r="H243" s="15">
        <v>800</v>
      </c>
      <c r="I243" s="15">
        <v>100</v>
      </c>
      <c r="J243" s="15">
        <v>1.3</v>
      </c>
      <c r="K243" s="15">
        <v>10</v>
      </c>
      <c r="L243" s="15">
        <v>175</v>
      </c>
      <c r="M243" s="15">
        <v>1</v>
      </c>
      <c r="N243" s="15" t="s">
        <v>3</v>
      </c>
    </row>
    <row r="244" spans="1:14" ht="14.5">
      <c r="A244" s="3" t="s">
        <v>2318</v>
      </c>
      <c r="B244" s="15" t="s">
        <v>1</v>
      </c>
      <c r="C244" s="15" t="s">
        <v>6</v>
      </c>
      <c r="D244" s="15" t="s">
        <v>9325</v>
      </c>
      <c r="E244" s="15" t="s">
        <v>1619</v>
      </c>
      <c r="F244" s="15">
        <v>500</v>
      </c>
      <c r="G244" s="15">
        <v>3</v>
      </c>
      <c r="H244" s="15">
        <v>800</v>
      </c>
      <c r="I244" s="15">
        <v>100</v>
      </c>
      <c r="J244" s="15">
        <v>1.3</v>
      </c>
      <c r="K244" s="15">
        <v>10</v>
      </c>
      <c r="L244" s="15">
        <v>150</v>
      </c>
      <c r="M244" s="15">
        <v>1</v>
      </c>
      <c r="N244" s="15" t="s">
        <v>910</v>
      </c>
    </row>
    <row r="245" spans="1:14" ht="14.5">
      <c r="A245" s="3" t="s">
        <v>2291</v>
      </c>
      <c r="B245" s="15" t="s">
        <v>1</v>
      </c>
      <c r="C245" s="15" t="s">
        <v>6</v>
      </c>
      <c r="D245" s="15" t="s">
        <v>9325</v>
      </c>
      <c r="E245" s="15" t="s">
        <v>1619</v>
      </c>
      <c r="F245" s="15">
        <v>500</v>
      </c>
      <c r="G245" s="15">
        <v>3</v>
      </c>
      <c r="H245" s="15">
        <v>1000</v>
      </c>
      <c r="I245" s="15">
        <v>100</v>
      </c>
      <c r="J245" s="15">
        <v>1.3</v>
      </c>
      <c r="K245" s="15">
        <v>10</v>
      </c>
      <c r="L245" s="15">
        <v>175</v>
      </c>
      <c r="M245" s="15">
        <v>1</v>
      </c>
      <c r="N245" s="15" t="s">
        <v>910</v>
      </c>
    </row>
    <row r="246" spans="1:14" ht="14.5">
      <c r="A246" s="3" t="s">
        <v>2292</v>
      </c>
      <c r="B246" s="15" t="s">
        <v>1</v>
      </c>
      <c r="C246" s="15" t="s">
        <v>5</v>
      </c>
      <c r="D246" s="15" t="s">
        <v>9325</v>
      </c>
      <c r="E246" s="15" t="s">
        <v>1619</v>
      </c>
      <c r="F246" s="15">
        <v>500</v>
      </c>
      <c r="G246" s="15">
        <v>3</v>
      </c>
      <c r="H246" s="15">
        <v>1000</v>
      </c>
      <c r="I246" s="15">
        <v>80</v>
      </c>
      <c r="J246" s="15">
        <v>1.3</v>
      </c>
      <c r="K246" s="15">
        <v>5</v>
      </c>
      <c r="L246" s="15">
        <v>150</v>
      </c>
      <c r="M246" s="15">
        <v>1</v>
      </c>
      <c r="N246" s="15" t="s">
        <v>910</v>
      </c>
    </row>
    <row r="247" spans="1:14" ht="14.5">
      <c r="A247" s="3" t="s">
        <v>2293</v>
      </c>
      <c r="B247" s="15" t="s">
        <v>1</v>
      </c>
      <c r="C247" s="15" t="s">
        <v>1018</v>
      </c>
      <c r="D247" s="15" t="s">
        <v>9325</v>
      </c>
      <c r="E247" s="15" t="s">
        <v>1619</v>
      </c>
      <c r="F247" s="15">
        <v>160</v>
      </c>
      <c r="G247" s="15">
        <v>3</v>
      </c>
      <c r="H247" s="15">
        <v>1000</v>
      </c>
      <c r="I247" s="15">
        <v>80</v>
      </c>
      <c r="J247" s="15">
        <v>1.3</v>
      </c>
      <c r="K247" s="15">
        <v>5</v>
      </c>
      <c r="L247" s="15">
        <v>175</v>
      </c>
      <c r="M247" s="15">
        <v>1</v>
      </c>
      <c r="N247" s="15" t="s">
        <v>910</v>
      </c>
    </row>
    <row r="248" spans="1:14" ht="14.5">
      <c r="A248" s="3" t="s">
        <v>2319</v>
      </c>
      <c r="B248" s="15" t="s">
        <v>1</v>
      </c>
      <c r="C248" s="15" t="s">
        <v>1018</v>
      </c>
      <c r="D248" s="15" t="s">
        <v>9325</v>
      </c>
      <c r="E248" s="15" t="s">
        <v>1619</v>
      </c>
      <c r="F248" s="15">
        <v>160</v>
      </c>
      <c r="G248" s="15">
        <v>3</v>
      </c>
      <c r="H248" s="15">
        <v>1000</v>
      </c>
      <c r="I248" s="15">
        <v>80</v>
      </c>
      <c r="J248" s="15">
        <v>1.3</v>
      </c>
      <c r="K248" s="15">
        <v>5</v>
      </c>
      <c r="L248" s="15">
        <v>175</v>
      </c>
      <c r="M248" s="15">
        <v>1</v>
      </c>
      <c r="N248" s="15" t="s">
        <v>3</v>
      </c>
    </row>
    <row r="249" spans="1:14" ht="14.5">
      <c r="A249" s="3" t="s">
        <v>2294</v>
      </c>
      <c r="B249" s="15" t="s">
        <v>1</v>
      </c>
      <c r="C249" s="15" t="s">
        <v>6</v>
      </c>
      <c r="D249" s="15" t="s">
        <v>9325</v>
      </c>
      <c r="E249" s="15" t="s">
        <v>1619</v>
      </c>
      <c r="F249" s="15">
        <v>500</v>
      </c>
      <c r="G249" s="15">
        <v>3</v>
      </c>
      <c r="H249" s="15">
        <v>1000</v>
      </c>
      <c r="I249" s="15">
        <v>100</v>
      </c>
      <c r="J249" s="15">
        <v>1.3</v>
      </c>
      <c r="K249" s="15">
        <v>10</v>
      </c>
      <c r="L249" s="15">
        <v>175</v>
      </c>
      <c r="M249" s="15">
        <v>1</v>
      </c>
      <c r="N249" s="15" t="s">
        <v>3</v>
      </c>
    </row>
    <row r="250" spans="1:14" ht="14.5">
      <c r="A250" s="3" t="s">
        <v>2295</v>
      </c>
      <c r="B250" s="15" t="s">
        <v>1</v>
      </c>
      <c r="C250" s="15" t="s">
        <v>6</v>
      </c>
      <c r="D250" s="15" t="s">
        <v>9325</v>
      </c>
      <c r="E250" s="15" t="s">
        <v>1619</v>
      </c>
      <c r="F250" s="15">
        <v>500</v>
      </c>
      <c r="G250" s="15">
        <v>3</v>
      </c>
      <c r="H250" s="15">
        <v>1000</v>
      </c>
      <c r="I250" s="15">
        <v>100</v>
      </c>
      <c r="J250" s="15">
        <v>1.3</v>
      </c>
      <c r="K250" s="15">
        <v>10</v>
      </c>
      <c r="L250" s="15">
        <v>150</v>
      </c>
      <c r="M250" s="15">
        <v>1</v>
      </c>
      <c r="N250" s="15" t="s">
        <v>910</v>
      </c>
    </row>
    <row r="251" spans="1:14" ht="14.5">
      <c r="A251" s="3" t="s">
        <v>2296</v>
      </c>
      <c r="B251" s="15" t="s">
        <v>1</v>
      </c>
      <c r="C251" s="15" t="s">
        <v>6</v>
      </c>
      <c r="D251" s="15" t="s">
        <v>9325</v>
      </c>
      <c r="E251" s="15" t="s">
        <v>1619</v>
      </c>
      <c r="F251" s="15">
        <v>150</v>
      </c>
      <c r="G251" s="15">
        <v>5</v>
      </c>
      <c r="H251" s="15">
        <v>200</v>
      </c>
      <c r="I251" s="15">
        <v>164</v>
      </c>
      <c r="J251" s="15">
        <v>1.3</v>
      </c>
      <c r="K251" s="15">
        <v>10</v>
      </c>
      <c r="L251" s="15">
        <v>150</v>
      </c>
      <c r="M251" s="15">
        <v>1</v>
      </c>
      <c r="N251" s="15" t="s">
        <v>910</v>
      </c>
    </row>
    <row r="252" spans="1:14" ht="14.5">
      <c r="A252" s="3" t="s">
        <v>2297</v>
      </c>
      <c r="B252" s="15" t="s">
        <v>1</v>
      </c>
      <c r="C252" s="15" t="s">
        <v>6</v>
      </c>
      <c r="D252" s="15" t="s">
        <v>9325</v>
      </c>
      <c r="E252" s="15" t="s">
        <v>1619</v>
      </c>
      <c r="F252" s="15">
        <v>150</v>
      </c>
      <c r="G252" s="15">
        <v>5</v>
      </c>
      <c r="H252" s="15">
        <v>400</v>
      </c>
      <c r="I252" s="15">
        <v>164</v>
      </c>
      <c r="J252" s="15">
        <v>1.3</v>
      </c>
      <c r="K252" s="15">
        <v>10</v>
      </c>
      <c r="L252" s="15">
        <v>150</v>
      </c>
      <c r="M252" s="15">
        <v>1</v>
      </c>
      <c r="N252" s="15" t="s">
        <v>910</v>
      </c>
    </row>
    <row r="253" spans="1:14" ht="14.5">
      <c r="A253" s="3" t="s">
        <v>2298</v>
      </c>
      <c r="B253" s="15" t="s">
        <v>1</v>
      </c>
      <c r="C253" s="15" t="s">
        <v>6</v>
      </c>
      <c r="D253" s="15" t="s">
        <v>9325</v>
      </c>
      <c r="E253" s="15" t="s">
        <v>1619</v>
      </c>
      <c r="F253" s="15">
        <v>250</v>
      </c>
      <c r="G253" s="15">
        <v>5</v>
      </c>
      <c r="H253" s="15">
        <v>600</v>
      </c>
      <c r="I253" s="15">
        <v>164</v>
      </c>
      <c r="J253" s="15">
        <v>1.3</v>
      </c>
      <c r="K253" s="15">
        <v>10</v>
      </c>
      <c r="L253" s="15">
        <v>150</v>
      </c>
      <c r="M253" s="15">
        <v>1</v>
      </c>
      <c r="N253" s="15" t="s">
        <v>910</v>
      </c>
    </row>
    <row r="254" spans="1:14" ht="14.5">
      <c r="A254" s="3" t="s">
        <v>2299</v>
      </c>
      <c r="B254" s="15" t="s">
        <v>1</v>
      </c>
      <c r="C254" s="15" t="s">
        <v>6</v>
      </c>
      <c r="D254" s="15" t="s">
        <v>9325</v>
      </c>
      <c r="E254" s="15" t="s">
        <v>1619</v>
      </c>
      <c r="F254" s="15">
        <v>500</v>
      </c>
      <c r="G254" s="15">
        <v>5</v>
      </c>
      <c r="H254" s="15">
        <v>800</v>
      </c>
      <c r="I254" s="15">
        <v>164</v>
      </c>
      <c r="J254" s="15">
        <v>1.3</v>
      </c>
      <c r="K254" s="15">
        <v>10</v>
      </c>
      <c r="L254" s="15">
        <v>150</v>
      </c>
      <c r="M254" s="15">
        <v>1</v>
      </c>
      <c r="N254" s="15" t="s">
        <v>910</v>
      </c>
    </row>
    <row r="255" spans="1:14" ht="14.5">
      <c r="A255" s="3" t="s">
        <v>9534</v>
      </c>
      <c r="B255" s="15" t="s">
        <v>1</v>
      </c>
      <c r="C255" s="15" t="s">
        <v>6</v>
      </c>
      <c r="D255" s="15" t="s">
        <v>9325</v>
      </c>
      <c r="E255" s="15" t="s">
        <v>1619</v>
      </c>
      <c r="F255" s="15">
        <v>500</v>
      </c>
      <c r="G255" s="15">
        <v>5</v>
      </c>
      <c r="H255" s="15">
        <v>1000</v>
      </c>
      <c r="I255" s="15">
        <v>164</v>
      </c>
      <c r="J255" s="15">
        <v>1.3</v>
      </c>
      <c r="K255" s="15">
        <v>10</v>
      </c>
      <c r="L255" s="15">
        <v>150</v>
      </c>
      <c r="M255" s="15">
        <v>1</v>
      </c>
      <c r="N255" s="15" t="s">
        <v>910</v>
      </c>
    </row>
    <row r="256" spans="1:14" ht="14.5">
      <c r="A256" s="3" t="s">
        <v>2300</v>
      </c>
      <c r="B256" s="15" t="s">
        <v>1</v>
      </c>
      <c r="C256" s="15" t="s">
        <v>1090</v>
      </c>
      <c r="D256" s="15" t="s">
        <v>9325</v>
      </c>
      <c r="E256" s="15" t="s">
        <v>1619</v>
      </c>
      <c r="F256" s="15">
        <v>150</v>
      </c>
      <c r="G256" s="15">
        <v>4</v>
      </c>
      <c r="H256" s="15">
        <v>200</v>
      </c>
      <c r="I256" s="15">
        <v>90</v>
      </c>
      <c r="J256" s="15">
        <v>1.4</v>
      </c>
      <c r="K256" s="15">
        <v>5</v>
      </c>
      <c r="L256" s="15">
        <v>150</v>
      </c>
      <c r="M256" s="15">
        <v>1</v>
      </c>
      <c r="N256" s="15" t="s">
        <v>3</v>
      </c>
    </row>
    <row r="257" spans="1:14" ht="14.5">
      <c r="A257" s="3" t="s">
        <v>2301</v>
      </c>
      <c r="B257" s="15" t="s">
        <v>1</v>
      </c>
      <c r="C257" s="15" t="s">
        <v>1090</v>
      </c>
      <c r="D257" s="15" t="s">
        <v>9325</v>
      </c>
      <c r="E257" s="15" t="s">
        <v>1619</v>
      </c>
      <c r="F257" s="15">
        <v>150</v>
      </c>
      <c r="G257" s="15">
        <v>4</v>
      </c>
      <c r="H257" s="15">
        <v>400</v>
      </c>
      <c r="I257" s="15">
        <v>90</v>
      </c>
      <c r="J257" s="15">
        <v>1.4</v>
      </c>
      <c r="K257" s="15">
        <v>5</v>
      </c>
      <c r="L257" s="15">
        <v>150</v>
      </c>
      <c r="M257" s="15">
        <v>1</v>
      </c>
      <c r="N257" s="15" t="s">
        <v>3</v>
      </c>
    </row>
    <row r="258" spans="1:14" ht="14.5">
      <c r="A258" s="3" t="s">
        <v>2302</v>
      </c>
      <c r="B258" s="15" t="s">
        <v>1</v>
      </c>
      <c r="C258" s="15" t="s">
        <v>1090</v>
      </c>
      <c r="D258" s="15" t="s">
        <v>9325</v>
      </c>
      <c r="E258" s="15" t="s">
        <v>1619</v>
      </c>
      <c r="F258" s="15">
        <v>250</v>
      </c>
      <c r="G258" s="15">
        <v>4</v>
      </c>
      <c r="H258" s="15">
        <v>600</v>
      </c>
      <c r="I258" s="15">
        <v>90</v>
      </c>
      <c r="J258" s="15">
        <v>1.4</v>
      </c>
      <c r="K258" s="15">
        <v>5</v>
      </c>
      <c r="L258" s="15">
        <v>150</v>
      </c>
      <c r="M258" s="15">
        <v>1</v>
      </c>
      <c r="N258" s="15" t="s">
        <v>3</v>
      </c>
    </row>
    <row r="259" spans="1:14" ht="14.5">
      <c r="A259" s="3" t="s">
        <v>2303</v>
      </c>
      <c r="B259" s="15" t="s">
        <v>1</v>
      </c>
      <c r="C259" s="15" t="s">
        <v>1090</v>
      </c>
      <c r="D259" s="15" t="s">
        <v>9325</v>
      </c>
      <c r="E259" s="15" t="s">
        <v>1619</v>
      </c>
      <c r="F259" s="15">
        <v>500</v>
      </c>
      <c r="G259" s="15">
        <v>4</v>
      </c>
      <c r="H259" s="15">
        <v>800</v>
      </c>
      <c r="I259" s="15">
        <v>90</v>
      </c>
      <c r="J259" s="15">
        <v>1.4</v>
      </c>
      <c r="K259" s="15">
        <v>5</v>
      </c>
      <c r="L259" s="15">
        <v>150</v>
      </c>
      <c r="M259" s="15">
        <v>1</v>
      </c>
      <c r="N259" s="15" t="s">
        <v>3</v>
      </c>
    </row>
    <row r="260" spans="1:14" ht="14.5">
      <c r="A260" s="3" t="s">
        <v>2304</v>
      </c>
      <c r="B260" s="15" t="s">
        <v>1</v>
      </c>
      <c r="C260" s="15" t="s">
        <v>1090</v>
      </c>
      <c r="D260" s="15" t="s">
        <v>9325</v>
      </c>
      <c r="E260" s="15" t="s">
        <v>1619</v>
      </c>
      <c r="F260" s="15">
        <v>500</v>
      </c>
      <c r="G260" s="15">
        <v>4</v>
      </c>
      <c r="H260" s="15">
        <v>1000</v>
      </c>
      <c r="I260" s="15">
        <v>90</v>
      </c>
      <c r="J260" s="15">
        <v>1.4</v>
      </c>
      <c r="K260" s="15">
        <v>5</v>
      </c>
      <c r="L260" s="15">
        <v>150</v>
      </c>
      <c r="M260" s="15">
        <v>1</v>
      </c>
      <c r="N260" s="15" t="s">
        <v>3</v>
      </c>
    </row>
    <row r="261" spans="1:14" ht="14.5">
      <c r="A261" s="3" t="s">
        <v>9334</v>
      </c>
      <c r="B261" s="15" t="s">
        <v>1</v>
      </c>
      <c r="C261" s="15" t="s">
        <v>1090</v>
      </c>
      <c r="D261" s="15" t="s">
        <v>9325</v>
      </c>
      <c r="E261" s="15" t="s">
        <v>1619</v>
      </c>
      <c r="F261" s="15">
        <v>150</v>
      </c>
      <c r="G261" s="15">
        <v>4</v>
      </c>
      <c r="H261" s="15">
        <v>200</v>
      </c>
      <c r="I261" s="15">
        <v>90</v>
      </c>
      <c r="J261" s="15">
        <v>1.4</v>
      </c>
      <c r="K261" s="15">
        <v>5</v>
      </c>
      <c r="L261" s="15">
        <v>150</v>
      </c>
      <c r="M261" s="15">
        <v>1</v>
      </c>
      <c r="N261" s="15" t="s">
        <v>9335</v>
      </c>
    </row>
    <row r="262" spans="1:14" ht="14.5">
      <c r="A262" s="3" t="s">
        <v>9330</v>
      </c>
      <c r="B262" s="15" t="s">
        <v>1</v>
      </c>
      <c r="C262" s="15" t="s">
        <v>1090</v>
      </c>
      <c r="D262" s="15" t="s">
        <v>9325</v>
      </c>
      <c r="E262" s="15" t="s">
        <v>1619</v>
      </c>
      <c r="F262" s="15">
        <v>150</v>
      </c>
      <c r="G262" s="15">
        <v>4</v>
      </c>
      <c r="H262" s="15">
        <v>400</v>
      </c>
      <c r="I262" s="15">
        <v>90</v>
      </c>
      <c r="J262" s="15">
        <v>1.4</v>
      </c>
      <c r="K262" s="15">
        <v>5</v>
      </c>
      <c r="L262" s="15">
        <v>150</v>
      </c>
      <c r="M262" s="15">
        <v>1</v>
      </c>
      <c r="N262" s="15" t="s">
        <v>9335</v>
      </c>
    </row>
    <row r="263" spans="1:14" ht="14.5">
      <c r="A263" s="3" t="s">
        <v>9331</v>
      </c>
      <c r="B263" s="15" t="s">
        <v>1</v>
      </c>
      <c r="C263" s="15" t="s">
        <v>1090</v>
      </c>
      <c r="D263" s="15" t="s">
        <v>9325</v>
      </c>
      <c r="E263" s="15" t="s">
        <v>1619</v>
      </c>
      <c r="F263" s="15">
        <v>250</v>
      </c>
      <c r="G263" s="15">
        <v>4</v>
      </c>
      <c r="H263" s="15">
        <v>600</v>
      </c>
      <c r="I263" s="15">
        <v>90</v>
      </c>
      <c r="J263" s="15">
        <v>1.4</v>
      </c>
      <c r="K263" s="15">
        <v>5</v>
      </c>
      <c r="L263" s="15">
        <v>150</v>
      </c>
      <c r="M263" s="15">
        <v>1</v>
      </c>
      <c r="N263" s="15" t="s">
        <v>9335</v>
      </c>
    </row>
    <row r="264" spans="1:14" ht="14.5">
      <c r="A264" s="3" t="s">
        <v>9332</v>
      </c>
      <c r="B264" s="15" t="s">
        <v>1</v>
      </c>
      <c r="C264" s="15" t="s">
        <v>1090</v>
      </c>
      <c r="D264" s="15" t="s">
        <v>9325</v>
      </c>
      <c r="E264" s="15" t="s">
        <v>1619</v>
      </c>
      <c r="F264" s="15">
        <v>500</v>
      </c>
      <c r="G264" s="15">
        <v>4</v>
      </c>
      <c r="H264" s="15">
        <v>800</v>
      </c>
      <c r="I264" s="15">
        <v>90</v>
      </c>
      <c r="J264" s="15">
        <v>1.4</v>
      </c>
      <c r="K264" s="15">
        <v>5</v>
      </c>
      <c r="L264" s="15">
        <v>150</v>
      </c>
      <c r="M264" s="15">
        <v>1</v>
      </c>
      <c r="N264" s="15" t="s">
        <v>9335</v>
      </c>
    </row>
    <row r="265" spans="1:14" ht="14.5">
      <c r="A265" s="3" t="s">
        <v>9333</v>
      </c>
      <c r="B265" s="15" t="s">
        <v>1</v>
      </c>
      <c r="C265" s="15" t="s">
        <v>1090</v>
      </c>
      <c r="D265" s="15" t="s">
        <v>9325</v>
      </c>
      <c r="E265" s="15" t="s">
        <v>1619</v>
      </c>
      <c r="F265" s="15">
        <v>500</v>
      </c>
      <c r="G265" s="15">
        <v>4</v>
      </c>
      <c r="H265" s="15">
        <v>1000</v>
      </c>
      <c r="I265" s="15">
        <v>90</v>
      </c>
      <c r="J265" s="15">
        <v>1.4</v>
      </c>
      <c r="K265" s="15">
        <v>5</v>
      </c>
      <c r="L265" s="15">
        <v>150</v>
      </c>
      <c r="M265" s="15">
        <v>1</v>
      </c>
      <c r="N265" s="15" t="s">
        <v>9335</v>
      </c>
    </row>
    <row r="269" spans="1:14" ht="14.5">
      <c r="N269" s="21"/>
    </row>
    <row r="270" spans="1:14" ht="14.5"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</row>
    <row r="271" spans="1:14" ht="14.5">
      <c r="M271" s="21"/>
    </row>
    <row r="273" spans="13:13" ht="14.5">
      <c r="M273" s="21"/>
    </row>
  </sheetData>
  <sheetProtection sheet="1" objects="1" scenarios="1" sort="0" autoFilter="0"/>
  <autoFilter ref="A2:N2" xr:uid="{54EA7A6D-75F3-4BA4-BC96-3254948E67C2}"/>
  <phoneticPr fontId="5" type="noConversion"/>
  <hyperlinks>
    <hyperlink ref="A3" r:id="rId1" xr:uid="{FB285149-9A80-4624-B2F9-07686204D527}"/>
    <hyperlink ref="A4" r:id="rId2" xr:uid="{38DC01AF-029B-4069-9103-FEF8B07E784A}"/>
    <hyperlink ref="A5" r:id="rId3" xr:uid="{10534035-1894-450E-B96F-D252B0FC0DED}"/>
    <hyperlink ref="A6" r:id="rId4" xr:uid="{62D0BCAF-3D2F-4F8F-B0FC-6ED86D34BA59}"/>
    <hyperlink ref="A7" r:id="rId5" xr:uid="{345C9F37-6A22-48C6-A26C-8180642E567D}"/>
    <hyperlink ref="A8" r:id="rId6" xr:uid="{F59DEB0D-B06F-4715-8B19-BC42AD7494DD}"/>
    <hyperlink ref="A9" r:id="rId7" xr:uid="{1521AA1E-D7BE-4B5E-8ECD-0183D6647839}"/>
    <hyperlink ref="A10" r:id="rId8" xr:uid="{BC53F2FC-6207-4415-92D1-7C9B2EC42D8D}"/>
    <hyperlink ref="A11" r:id="rId9" xr:uid="{8283B086-99C5-476B-8613-30EF2E36B575}"/>
    <hyperlink ref="A12" r:id="rId10" xr:uid="{6C8C2C3A-5867-4A7E-A2BE-82ADC42ACC41}"/>
    <hyperlink ref="A13" r:id="rId11" xr:uid="{D868E1F3-A52F-4066-B540-86DEB8621CC3}"/>
    <hyperlink ref="A14" r:id="rId12" xr:uid="{7DD6FC33-84E8-43B3-A8C1-179409B828CF}"/>
    <hyperlink ref="A15" r:id="rId13" xr:uid="{A207028E-D7C7-4769-855C-77D8D1013FC8}"/>
    <hyperlink ref="A16" r:id="rId14" xr:uid="{9D9D1F64-B549-485A-A342-282D24509ECC}"/>
    <hyperlink ref="A17" r:id="rId15" xr:uid="{FB27F745-A5D7-42C3-BEB2-F8827F1286A9}"/>
    <hyperlink ref="A18" r:id="rId16" xr:uid="{A06FA906-015C-485F-A181-B81C5F9AFE93}"/>
    <hyperlink ref="A19" r:id="rId17" xr:uid="{D67CBB24-3DD3-459C-AF45-E8F19308F252}"/>
    <hyperlink ref="A20" r:id="rId18" xr:uid="{45AA5ACD-A44A-4547-AEEA-464EF67300A9}"/>
    <hyperlink ref="A21" r:id="rId19" xr:uid="{C47143DD-D6A1-4E0B-8969-8734E5FC84D0}"/>
    <hyperlink ref="A22" r:id="rId20" xr:uid="{8A9B26C4-82C3-4554-BDDB-D456F260E601}"/>
    <hyperlink ref="A23" r:id="rId21" xr:uid="{D9F5B75F-6731-4F74-94F9-5A8AD548E543}"/>
    <hyperlink ref="A24" r:id="rId22" xr:uid="{273ADDC8-C61F-4117-8595-6BAA88D451C3}"/>
    <hyperlink ref="A25" r:id="rId23" xr:uid="{DA7781F9-DFD1-4BC9-80B5-8592A597B376}"/>
    <hyperlink ref="A26" r:id="rId24" xr:uid="{E19FA82E-2A98-4478-9AE2-E960FE415CB6}"/>
    <hyperlink ref="A27" r:id="rId25" xr:uid="{CFC38E3A-90F8-40D2-9016-EC2FCFF9E786}"/>
    <hyperlink ref="A28" r:id="rId26" xr:uid="{AEF0ACA2-CC37-4CDF-BAF0-DA01BF4FA6C5}"/>
    <hyperlink ref="A29" r:id="rId27" xr:uid="{E0F34980-AE0C-4ED0-8D70-B08E8BAA8A03}"/>
    <hyperlink ref="A30" r:id="rId28" xr:uid="{74DD78CE-003C-428B-B9F8-49E03B541621}"/>
    <hyperlink ref="A31" r:id="rId29" xr:uid="{80A1A9BF-1F42-45B2-BD61-0D7013C5B861}"/>
    <hyperlink ref="A32" r:id="rId30" xr:uid="{9712C409-9A5C-4029-886E-872B52FCC731}"/>
    <hyperlink ref="A33" r:id="rId31" xr:uid="{208F54E3-76D8-4942-8BB9-99E994CF4479}"/>
    <hyperlink ref="A34" r:id="rId32" xr:uid="{45F83EB5-05E8-456A-8D88-4051BC5BEF9E}"/>
    <hyperlink ref="A35" r:id="rId33" xr:uid="{E4845BB8-7373-4FE6-A674-A5CB22F9E331}"/>
    <hyperlink ref="A36" r:id="rId34" xr:uid="{7BF8A586-C528-4EDE-96DB-EE98D47E96EE}"/>
    <hyperlink ref="A37" r:id="rId35" xr:uid="{5351D4F4-3DDC-42F3-A51C-215F839E4B41}"/>
    <hyperlink ref="A38" r:id="rId36" xr:uid="{E8E46056-9892-431B-8111-AA38E4313D51}"/>
    <hyperlink ref="A39" r:id="rId37" xr:uid="{0913916F-210B-4327-83B1-18D51B0BC143}"/>
    <hyperlink ref="A40" r:id="rId38" xr:uid="{BA98AFDA-9478-4BC0-9519-D21B83F0FEC8}"/>
    <hyperlink ref="A41" r:id="rId39" xr:uid="{14D31C6E-2EC2-4F07-88D9-AE29D78C26E0}"/>
    <hyperlink ref="A42" r:id="rId40" xr:uid="{0EE4A29A-5BD8-453F-A99F-E99796D92C59}"/>
    <hyperlink ref="A43" r:id="rId41" xr:uid="{4BD6C988-B908-4CC2-BDC7-A24A959C9709}"/>
    <hyperlink ref="A44" r:id="rId42" xr:uid="{9A472E3E-6923-404D-B462-8476666EC08F}"/>
    <hyperlink ref="A45" r:id="rId43" xr:uid="{0409DD45-5C01-40B7-BD57-76252C0BE090}"/>
    <hyperlink ref="A46" r:id="rId44" xr:uid="{5DDB0DA7-352D-4D11-AD1D-52F63E950A6D}"/>
    <hyperlink ref="A47" r:id="rId45" xr:uid="{74417D67-EED4-4694-A514-E81F1070FB25}"/>
    <hyperlink ref="A48" r:id="rId46" xr:uid="{A1160A9D-621A-46DD-9A4D-9D7EC7CB4D01}"/>
    <hyperlink ref="A49" r:id="rId47" xr:uid="{0CA74614-D753-468D-9003-B65BB41A4790}"/>
    <hyperlink ref="A50" r:id="rId48" xr:uid="{202EA700-ABA8-4F63-B9D0-9CD628BA645E}"/>
    <hyperlink ref="A51" r:id="rId49" xr:uid="{4765C61B-99BC-4034-8D3F-F0FAE692C26F}"/>
    <hyperlink ref="A52" r:id="rId50" xr:uid="{20AAF92B-8449-4991-9270-D013A5AD9F78}"/>
    <hyperlink ref="A53" r:id="rId51" xr:uid="{9EF8F568-01E7-4C77-AEC5-E646D853E68B}"/>
    <hyperlink ref="A54" r:id="rId52" xr:uid="{8864BEBA-F39E-4C30-BED6-9037006BB908}"/>
    <hyperlink ref="A55" r:id="rId53" xr:uid="{680DA1C4-0DFF-40A9-9D0A-943A0CE1A034}"/>
    <hyperlink ref="A56" r:id="rId54" xr:uid="{1FDE1203-1D98-4099-BD5F-9061DDFEFFED}"/>
    <hyperlink ref="A57" r:id="rId55" xr:uid="{E9D4FD08-A076-48AD-A5F9-9A0BBDE8BFFF}"/>
    <hyperlink ref="A58" r:id="rId56" xr:uid="{5C6895AE-FD50-450E-B4B4-8A104EE5BD02}"/>
    <hyperlink ref="A59" r:id="rId57" xr:uid="{534A847B-60A1-42FD-96E0-BFF53C89B152}"/>
    <hyperlink ref="A60" r:id="rId58" xr:uid="{F522073B-B0EC-4DF6-8753-7D04ED8BA7CE}"/>
    <hyperlink ref="A61" r:id="rId59" xr:uid="{1D36E2DF-10E3-4954-AC23-DBBA134A9722}"/>
    <hyperlink ref="A62" r:id="rId60" xr:uid="{A3CEEE57-E8AA-4111-9935-C541D92555F2}"/>
    <hyperlink ref="A63" r:id="rId61" xr:uid="{A86B77B8-50DC-4517-B90F-66CDA86363B0}"/>
    <hyperlink ref="A64" r:id="rId62" xr:uid="{E36349B1-09D3-4DCD-AF79-2DFA43A357A2}"/>
    <hyperlink ref="A65" r:id="rId63" xr:uid="{C6465C57-73E8-4346-9BC0-ED3A7ECDEC6A}"/>
    <hyperlink ref="A66" r:id="rId64" xr:uid="{DEC0BC49-C1F8-4D2C-9A0E-3C42E448DB68}"/>
    <hyperlink ref="A67" r:id="rId65" xr:uid="{93966200-EAE3-4A39-AD56-16EA81684030}"/>
    <hyperlink ref="A68" r:id="rId66" xr:uid="{FC701CBE-1CF2-4F2A-BEF6-06E1E15018F5}"/>
    <hyperlink ref="A69" r:id="rId67" xr:uid="{F1D638A7-7DB6-4992-840A-689906BB2923}"/>
    <hyperlink ref="A70" r:id="rId68" xr:uid="{2C88D1DC-3232-4FD2-B346-FD17E742CC3C}"/>
    <hyperlink ref="A71" r:id="rId69" xr:uid="{7C4256EA-1220-415E-8DDF-4C7AE868704D}"/>
    <hyperlink ref="A72" r:id="rId70" xr:uid="{382546ED-F96D-4DC8-B623-E6278394D68F}"/>
    <hyperlink ref="A73" r:id="rId71" xr:uid="{E2E8C0C0-0CF4-4C2D-AF2B-45434A23259D}"/>
    <hyperlink ref="A74" r:id="rId72" xr:uid="{FEC8A826-D7EC-4EC0-A1CF-9E0DEDABD3D4}"/>
    <hyperlink ref="A75" r:id="rId73" xr:uid="{0C15163F-BB4B-4AC1-8274-31DDC971BB5A}"/>
    <hyperlink ref="A76" r:id="rId74" xr:uid="{56472A2E-8475-43CF-ADDF-E11A0F3B7F9C}"/>
    <hyperlink ref="A77" r:id="rId75" xr:uid="{475D58FB-66CE-4DFD-85AC-867B1BB11D10}"/>
    <hyperlink ref="A78" r:id="rId76" xr:uid="{C95193FC-401E-4D0F-8FC5-5796F331C84B}"/>
    <hyperlink ref="A79" r:id="rId77" xr:uid="{0F028A2E-0850-402F-968C-888CFE5FC823}"/>
    <hyperlink ref="A80" r:id="rId78" xr:uid="{08DE46FF-3F3B-4A21-861A-15B5CFCDBFCC}"/>
    <hyperlink ref="A81" r:id="rId79" xr:uid="{E595C7C9-4557-478D-8E3A-BFEF30EF315E}"/>
    <hyperlink ref="A82" r:id="rId80" xr:uid="{A9C4554B-6D28-469B-A7C3-60E0C33F0987}"/>
    <hyperlink ref="A83" r:id="rId81" xr:uid="{685394C6-4FF4-4704-B9BA-2FE96126DBBD}"/>
    <hyperlink ref="A84" r:id="rId82" xr:uid="{68456682-89DA-4FC1-8D9E-192EC4BA07CF}"/>
    <hyperlink ref="A85" r:id="rId83" xr:uid="{0EDC5591-EF3A-47DE-BB0E-F0388C291911}"/>
    <hyperlink ref="A86" r:id="rId84" xr:uid="{2F67D23D-D978-4A0E-A0CA-FC48F5F6D072}"/>
    <hyperlink ref="A87" r:id="rId85" xr:uid="{A76A065E-4BC2-4A47-959F-F3187ABAEB68}"/>
    <hyperlink ref="A88" r:id="rId86" xr:uid="{DA26B848-1B6B-46F5-8652-9BACF15A485A}"/>
    <hyperlink ref="A89" r:id="rId87" xr:uid="{3044C00E-0B05-4BD2-BB74-6ED0256934FB}"/>
    <hyperlink ref="A90" r:id="rId88" xr:uid="{910FFB0B-2FF2-4944-8149-BE55C037B115}"/>
    <hyperlink ref="A91" r:id="rId89" xr:uid="{4A4FDEF9-B181-4B77-8930-038AAEE5CC86}"/>
    <hyperlink ref="A92" r:id="rId90" xr:uid="{D771CFF9-8EA9-493E-AA96-A2F41D69B4B9}"/>
    <hyperlink ref="A93" r:id="rId91" xr:uid="{54DB1899-68C1-4C00-A5EB-DCEEFB960FAB}"/>
    <hyperlink ref="A94" r:id="rId92" xr:uid="{98034BA8-C68A-4088-BB68-AA846A7E020C}"/>
    <hyperlink ref="A95" r:id="rId93" xr:uid="{A3947939-3C1C-4311-9946-341032299373}"/>
    <hyperlink ref="A96" r:id="rId94" xr:uid="{FB8D828C-7965-4C1E-831E-72E9434B1DD4}"/>
    <hyperlink ref="A97" r:id="rId95" xr:uid="{C70B2952-DF43-49C3-A6A4-10688F79F850}"/>
    <hyperlink ref="A98" r:id="rId96" xr:uid="{32209FCC-6811-44EB-9307-754CCFB32AB5}"/>
    <hyperlink ref="A99" r:id="rId97" xr:uid="{8A09ACC8-8C62-4792-BF1D-DEFCA7083039}"/>
    <hyperlink ref="A100" r:id="rId98" xr:uid="{D4895449-887C-4437-A4B3-4B61A8FF60D7}"/>
    <hyperlink ref="A101" r:id="rId99" xr:uid="{3E847C0C-DA98-462E-9555-5EDF8D1ECDC9}"/>
    <hyperlink ref="A102" r:id="rId100" xr:uid="{1467051A-A232-47C3-A216-9E643A598B14}"/>
    <hyperlink ref="A103" r:id="rId101" xr:uid="{61B69855-543F-47E0-9D12-02E4ABEE5AC3}"/>
    <hyperlink ref="A104" r:id="rId102" xr:uid="{8F471AC2-D293-4B05-86B8-3B258A494D93}"/>
    <hyperlink ref="A105" r:id="rId103" xr:uid="{267C3583-529A-4BE3-B7E4-89166A13F775}"/>
    <hyperlink ref="A106" r:id="rId104" xr:uid="{FBC6269F-21A6-497A-AA2D-4D0D9AC72922}"/>
    <hyperlink ref="A107" r:id="rId105" xr:uid="{2A09AC5E-8CC3-47F0-88CC-FFA931120450}"/>
    <hyperlink ref="A108" r:id="rId106" xr:uid="{0791CB61-0E49-4FAA-B814-A84FAFDCF067}"/>
    <hyperlink ref="A109" r:id="rId107" xr:uid="{76B1DFD4-7E70-4275-BAE0-FABBFBBABD39}"/>
    <hyperlink ref="A110" r:id="rId108" xr:uid="{BEFB280F-E4A8-4C83-98D3-9D885BBA9AF4}"/>
    <hyperlink ref="A111" r:id="rId109" xr:uid="{1296A30A-6596-4258-8A1C-DD93B93EA3DC}"/>
    <hyperlink ref="A112" r:id="rId110" xr:uid="{56C1EDE6-728F-4472-BD84-8967C646D20C}"/>
    <hyperlink ref="A113" r:id="rId111" xr:uid="{0D16684F-8AC5-40D2-B3F5-969C3A1177B3}"/>
    <hyperlink ref="A114" r:id="rId112" xr:uid="{401A8741-B20E-4C7E-B7CD-799AF98ACD46}"/>
    <hyperlink ref="A115" r:id="rId113" xr:uid="{70CE9279-BAA5-4BF1-8883-CC6226A4DAC0}"/>
    <hyperlink ref="A116" r:id="rId114" xr:uid="{97B44F4E-11C9-44E5-A0F5-3CAC8A2E0E4F}"/>
    <hyperlink ref="A117" r:id="rId115" xr:uid="{649AC3CA-1472-4B6A-8523-85498564714B}"/>
    <hyperlink ref="A118" r:id="rId116" xr:uid="{7AB3C7FC-EF96-4444-917C-24676F2B9026}"/>
    <hyperlink ref="A119" r:id="rId117" xr:uid="{30652485-9AC9-402A-94B6-6037B4A4B6F4}"/>
    <hyperlink ref="A120" r:id="rId118" xr:uid="{576BCFFC-1B09-49CF-9657-0A1A675B6A0E}"/>
    <hyperlink ref="A121" r:id="rId119" xr:uid="{49BC5BC1-1AB2-4E54-B24D-02102182B81B}"/>
    <hyperlink ref="A122" r:id="rId120" xr:uid="{9E7F0EE3-C24E-4313-BF04-58D1E7DD063F}"/>
    <hyperlink ref="A123" r:id="rId121" xr:uid="{5ECC73AC-0F40-40E7-A741-203F6886C0A3}"/>
    <hyperlink ref="A124" r:id="rId122" xr:uid="{F40395EF-0374-42D8-9EB8-477F554DE973}"/>
    <hyperlink ref="A125" r:id="rId123" xr:uid="{B21BD5BD-E879-4BDD-9BF8-B3FFE0004CE9}"/>
    <hyperlink ref="A126" r:id="rId124" xr:uid="{79AFC3D3-435E-4BAC-888B-C44A66518834}"/>
    <hyperlink ref="A127" r:id="rId125" xr:uid="{8F249D7B-D784-45CC-8D18-9A6528E66021}"/>
    <hyperlink ref="A128" r:id="rId126" xr:uid="{457DFA97-6E52-4A03-9EF8-0153B889889C}"/>
    <hyperlink ref="A129" r:id="rId127" xr:uid="{E7813AFC-F08B-4796-B880-1F6C70E0246F}"/>
    <hyperlink ref="A130" r:id="rId128" xr:uid="{E98A49C0-D503-4C5F-9579-075057B01698}"/>
    <hyperlink ref="A131" r:id="rId129" xr:uid="{C33771BD-7148-4A55-B295-8ACACB161B3F}"/>
    <hyperlink ref="A132" r:id="rId130" xr:uid="{E4EC0EEA-CB51-4134-877F-D966F566F067}"/>
    <hyperlink ref="A133" r:id="rId131" xr:uid="{F1877DDC-D084-42EE-954C-0488E0CE3635}"/>
    <hyperlink ref="A134" r:id="rId132" xr:uid="{AC3E0521-2D55-4E97-8139-8AFB8D1187EE}"/>
    <hyperlink ref="A135" r:id="rId133" xr:uid="{120181D5-F3C9-49C9-8B70-B9BB93860D4C}"/>
    <hyperlink ref="A136" r:id="rId134" xr:uid="{F915994F-C5AF-4A24-9173-E39AF0C2084E}"/>
    <hyperlink ref="A137" r:id="rId135" xr:uid="{1B08D016-C350-417E-8541-57DE865B6A6B}"/>
    <hyperlink ref="A138" r:id="rId136" xr:uid="{52942FD5-322D-47FF-8FF4-68E65E4E2314}"/>
    <hyperlink ref="A139" r:id="rId137" xr:uid="{B9D40DB9-67F6-4BD6-848B-9E0EF4569003}"/>
    <hyperlink ref="A140" r:id="rId138" xr:uid="{5EF24EA6-20EF-4617-B242-E04812E1EC35}"/>
    <hyperlink ref="A141" r:id="rId139" xr:uid="{BBA890A1-E226-47AE-A0BE-68C7901DE18C}"/>
    <hyperlink ref="A142" r:id="rId140" xr:uid="{9CF379A6-1FBA-4C02-8DFE-C315FEB71F8A}"/>
    <hyperlink ref="A143" r:id="rId141" xr:uid="{CB2DAECC-75D4-412A-B8AA-E95423C9073E}"/>
    <hyperlink ref="A144" r:id="rId142" xr:uid="{22A0B465-646E-4E2A-B2A0-874E1E2FACF6}"/>
    <hyperlink ref="A145" r:id="rId143" xr:uid="{FAE365EB-D5D7-4866-8814-38F58DCECC02}"/>
    <hyperlink ref="A146" r:id="rId144" xr:uid="{564CDADF-7313-48AC-8C10-EB5F5512C6E2}"/>
    <hyperlink ref="A147" r:id="rId145" xr:uid="{8A250835-F5C4-4AC7-9922-276573AC294A}"/>
    <hyperlink ref="A148" r:id="rId146" xr:uid="{69F41D93-C0DE-4748-8BCF-71CF87C4A2EE}"/>
    <hyperlink ref="A149" r:id="rId147" xr:uid="{C46FBCFD-AE3C-4502-9BBC-9D367BC623C5}"/>
    <hyperlink ref="A150" r:id="rId148" xr:uid="{8C72B6F2-743E-4594-8F04-FC4050CC8E9A}"/>
    <hyperlink ref="A151" r:id="rId149" xr:uid="{E0A2B3A8-1887-48BB-99ED-D632B276B396}"/>
    <hyperlink ref="A152" r:id="rId150" xr:uid="{E8212580-8B80-40DA-92F4-DEDCE8599093}"/>
    <hyperlink ref="A153" r:id="rId151" xr:uid="{B0E518AC-5357-479A-BFF0-B68D5FFBCA90}"/>
    <hyperlink ref="A154" r:id="rId152" xr:uid="{B86FD456-5711-4753-A37F-7BA6D025ED8E}"/>
    <hyperlink ref="A155" r:id="rId153" xr:uid="{26FA80EC-6C41-48A0-BA94-F1A683F87314}"/>
    <hyperlink ref="A156" r:id="rId154" xr:uid="{9D11E7DD-CC5F-4CFF-8378-D9EBBE979DC8}"/>
    <hyperlink ref="A157" r:id="rId155" xr:uid="{D3651E4F-37CC-4519-8FD9-8544E2EB158B}"/>
    <hyperlink ref="A158" r:id="rId156" xr:uid="{035D92E7-A4ED-4880-8756-A5720B60762D}"/>
    <hyperlink ref="A159" r:id="rId157" xr:uid="{7D0D0C41-911D-4B04-BE5E-D4E797834644}"/>
    <hyperlink ref="A160" r:id="rId158" xr:uid="{C66869F2-8902-4FAB-9DF9-C226F7C0E1EA}"/>
    <hyperlink ref="A161" r:id="rId159" xr:uid="{C44FD804-E7FC-4E5D-9DEE-06C5710067C9}"/>
    <hyperlink ref="A162" r:id="rId160" xr:uid="{A4969058-0DF4-4858-8FDC-C31417F0982F}"/>
    <hyperlink ref="A163" r:id="rId161" xr:uid="{3DD53332-B946-421C-B01A-90BA42F66AF1}"/>
    <hyperlink ref="A164" r:id="rId162" xr:uid="{C51F0B3D-D980-4AFE-AFCE-882552E8BE55}"/>
    <hyperlink ref="A165" r:id="rId163" xr:uid="{0E27F942-B08A-4E05-B705-D4396FBF1E0A}"/>
    <hyperlink ref="A166" r:id="rId164" xr:uid="{1FBEC49C-88F4-48C8-B4BE-B180172C0F40}"/>
    <hyperlink ref="A167" r:id="rId165" xr:uid="{205058C9-E793-4251-8591-1A757315E803}"/>
    <hyperlink ref="A168" r:id="rId166" xr:uid="{9A89EFC2-9238-4619-8AB5-665E869FDDCE}"/>
    <hyperlink ref="A169" r:id="rId167" xr:uid="{BB7A399B-B815-4DA3-AF4D-B867B03AE9A1}"/>
    <hyperlink ref="A170" r:id="rId168" xr:uid="{555A73D4-DBA3-4500-96AD-7CEDD4087510}"/>
    <hyperlink ref="A171" r:id="rId169" xr:uid="{E15A2226-BD19-4E57-A4E6-01B13A9CF159}"/>
    <hyperlink ref="A172" r:id="rId170" xr:uid="{7F9BFA16-EB42-413C-B50E-A5F7E852D0FD}"/>
    <hyperlink ref="A173" r:id="rId171" xr:uid="{F8F0A3D6-3AB8-4A03-BC39-4732CEDE05A9}"/>
    <hyperlink ref="A174" r:id="rId172" xr:uid="{6B133E5E-DB01-42CE-B6D5-B083D2BCB916}"/>
    <hyperlink ref="A175" r:id="rId173" xr:uid="{AD4EE6CA-BABF-4AC9-9E7C-2670385317E3}"/>
    <hyperlink ref="A176" r:id="rId174" xr:uid="{F18A812E-ED83-4BA6-B1F9-092BF642E177}"/>
    <hyperlink ref="A177" r:id="rId175" xr:uid="{A1139FE3-7719-4F67-ADFD-80A2B2E65F22}"/>
    <hyperlink ref="A178" r:id="rId176" xr:uid="{263CE530-8B26-4B44-8A35-FEBF34C60943}"/>
    <hyperlink ref="A179" r:id="rId177" xr:uid="{0962011E-A875-45E2-A6DE-04898BA4ED15}"/>
    <hyperlink ref="A180" r:id="rId178" xr:uid="{F2C5DCDF-34E1-46B1-AE4A-C69916EB4BA8}"/>
    <hyperlink ref="A181" r:id="rId179" xr:uid="{0EC6A7B1-39A7-491E-8C4D-630CCF5AD396}"/>
    <hyperlink ref="A182" r:id="rId180" xr:uid="{58F95D8B-E004-4CBB-921C-104508447F1F}"/>
    <hyperlink ref="A183" r:id="rId181" xr:uid="{CA07F5A9-EF70-49A7-A8B2-439BB9EAB185}"/>
    <hyperlink ref="A184" r:id="rId182" xr:uid="{AC7762B9-67B7-4D50-B67D-B8E44015F969}"/>
    <hyperlink ref="A185" r:id="rId183" xr:uid="{4B514561-3E13-4C6D-83E9-C950AE9045B9}"/>
    <hyperlink ref="A186" r:id="rId184" xr:uid="{9C95F87B-5FCD-44FD-90DC-5ECE84BB94E5}"/>
    <hyperlink ref="A187" r:id="rId185" xr:uid="{CBDCDBA6-375F-43E9-BC05-793649B4C516}"/>
    <hyperlink ref="A188" r:id="rId186" xr:uid="{3F06EDD3-AB76-4BBF-89E4-239ACC0114CE}"/>
    <hyperlink ref="A189" r:id="rId187" xr:uid="{DF4A3CD0-942C-4AEE-8014-486A0DD87E7F}"/>
    <hyperlink ref="A190" r:id="rId188" xr:uid="{088C2A13-0DCA-40D7-92E6-5CFB3DDF9B16}"/>
    <hyperlink ref="A191" r:id="rId189" xr:uid="{8C5437EA-5DBA-4577-B9DF-1213F607A79B}"/>
    <hyperlink ref="A192" r:id="rId190" xr:uid="{2BFFE9EC-CB29-4B70-A7B7-94C53C22D64F}"/>
    <hyperlink ref="A193" r:id="rId191" xr:uid="{15FBAA6F-BFF8-47FF-87B2-E54CA068717A}"/>
    <hyperlink ref="A194" r:id="rId192" xr:uid="{DAEFB20A-668A-4408-A787-0C490454EC38}"/>
    <hyperlink ref="A195" r:id="rId193" xr:uid="{6C17478E-C706-4104-A174-9D4539DF69F2}"/>
    <hyperlink ref="A196" r:id="rId194" xr:uid="{8DAE22CD-592B-4A5E-95D6-ABD807BA694C}"/>
    <hyperlink ref="A197" r:id="rId195" xr:uid="{7E3D636C-C8EA-4DB5-A43F-20752BA06472}"/>
    <hyperlink ref="A198" r:id="rId196" xr:uid="{81FD2735-4699-46D6-9B0E-273AD70C92E7}"/>
    <hyperlink ref="A199" r:id="rId197" xr:uid="{4E3C1529-08CA-48DE-97ED-947FF419491B}"/>
    <hyperlink ref="A200" r:id="rId198" xr:uid="{F2654B89-5D71-43F0-90A0-7A94F01585CB}"/>
    <hyperlink ref="A201" r:id="rId199" xr:uid="{CC91F7FC-3E58-4C3B-A00C-E06A271A8F7F}"/>
    <hyperlink ref="A202" r:id="rId200" xr:uid="{9CE5421C-6875-4E99-BE1A-30E582E69DF3}"/>
    <hyperlink ref="A203" r:id="rId201" xr:uid="{55E232BC-5FFB-4B9C-BEB5-F0C8C4AC6808}"/>
    <hyperlink ref="A204" r:id="rId202" xr:uid="{EEA624DA-281E-4029-8561-CEBB2B8EF167}"/>
    <hyperlink ref="A205" r:id="rId203" xr:uid="{D91A4FE6-C65A-4F1E-AC4E-6531AF220F06}"/>
    <hyperlink ref="A206" r:id="rId204" xr:uid="{6FD79EEE-903D-49CC-8420-D4769705AA9F}"/>
    <hyperlink ref="A207" r:id="rId205" xr:uid="{EAE2B3F5-74AD-4A2B-B1F3-3B64EDDE955A}"/>
    <hyperlink ref="A208" r:id="rId206" xr:uid="{98094B16-5C7D-439E-8113-C2732AF2005A}"/>
    <hyperlink ref="A209" r:id="rId207" xr:uid="{9909467A-5CC7-4980-899D-5FADC58385A1}"/>
    <hyperlink ref="A210" r:id="rId208" xr:uid="{A697850A-6C30-4274-96C4-0F6421BB71C0}"/>
    <hyperlink ref="A211" r:id="rId209" xr:uid="{F4F8BB2B-B15A-4A68-9869-F2140274D3F4}"/>
    <hyperlink ref="A212" r:id="rId210" xr:uid="{C49AA2AD-F946-4A3A-A567-631D1993E184}"/>
    <hyperlink ref="A213" r:id="rId211" xr:uid="{5B1AFD02-A0B3-4BDD-8887-1062C50A36BA}"/>
    <hyperlink ref="A214" r:id="rId212" xr:uid="{C4B7E84A-FFB4-4905-B6D0-9164DB10C31C}"/>
    <hyperlink ref="A215" r:id="rId213" xr:uid="{0D31B1A3-81FC-4EF0-B2EF-42970F49F22F}"/>
    <hyperlink ref="A216" r:id="rId214" xr:uid="{43872564-ED8D-4220-9F65-F4C3C426E59F}"/>
    <hyperlink ref="A217" r:id="rId215" xr:uid="{6C6960A8-84BA-454F-952E-D2CC78D51F6B}"/>
    <hyperlink ref="A218" r:id="rId216" xr:uid="{33B5E7E3-D177-4E4F-8B7F-6D9499FAA7D7}"/>
    <hyperlink ref="A219" r:id="rId217" xr:uid="{93BA6366-8736-4B8D-8317-584B4CCCD204}"/>
    <hyperlink ref="A220" r:id="rId218" xr:uid="{D683FC3C-1647-40C2-911C-6031EB70DF9A}"/>
    <hyperlink ref="A221" r:id="rId219" xr:uid="{6D268E10-49B3-4821-8659-BA7991642869}"/>
    <hyperlink ref="A222" r:id="rId220" xr:uid="{C7D345C9-8946-4B4E-8364-8988545AE39F}"/>
    <hyperlink ref="A223" r:id="rId221" xr:uid="{1D99971B-50C3-4DE7-8A77-7993D65BBCE9}"/>
    <hyperlink ref="A224" r:id="rId222" xr:uid="{6328ADE4-7C45-40CC-849E-62F8B1A14D40}"/>
    <hyperlink ref="A225" r:id="rId223" xr:uid="{472FF6BB-FFCF-4BF8-90BD-31460FE89638}"/>
    <hyperlink ref="A226" r:id="rId224" xr:uid="{3661D3EA-743E-4B14-BF28-D860AFE85810}"/>
    <hyperlink ref="A227" r:id="rId225" xr:uid="{A9DBBBAA-C45F-4E4C-8DD0-178875D2E701}"/>
    <hyperlink ref="A228" r:id="rId226" xr:uid="{A0DC71D5-CEB2-489D-ABB8-A14095F47763}"/>
    <hyperlink ref="A229" r:id="rId227" xr:uid="{E7543953-94DC-4F91-95BE-B94F2C4B5729}"/>
    <hyperlink ref="A230" r:id="rId228" xr:uid="{327A7E2A-F730-4AE1-9ADA-416984F7B658}"/>
    <hyperlink ref="A231" r:id="rId229" xr:uid="{5FAC1D1B-9A04-4EFF-963E-EBDA575892DA}"/>
    <hyperlink ref="A232" r:id="rId230" xr:uid="{70E340C4-2029-4B58-AD17-DF2A5DD3189A}"/>
    <hyperlink ref="A233" r:id="rId231" xr:uid="{CEA66FB4-1C31-4220-8C90-5997D5C57C72}"/>
    <hyperlink ref="A234" r:id="rId232" xr:uid="{A3753C13-D058-48B3-AD94-32FCA1208E50}"/>
    <hyperlink ref="A235" r:id="rId233" xr:uid="{A0D6E7BF-F39D-41CC-B53D-9D537BC8EFE2}"/>
    <hyperlink ref="A236" r:id="rId234" xr:uid="{5419F14D-8E83-4B21-9EE8-248D75358A9B}"/>
    <hyperlink ref="A237" r:id="rId235" xr:uid="{101FFC6F-6372-41EC-8991-1D6FB901A361}"/>
    <hyperlink ref="A238" r:id="rId236" xr:uid="{9FF75A24-D611-4A5B-853B-AEC14FB1303F}"/>
    <hyperlink ref="A239" r:id="rId237" xr:uid="{14C62508-B321-4FF7-9C74-404541DE53EF}"/>
    <hyperlink ref="A240" r:id="rId238" xr:uid="{38DF7440-FD3B-4797-8DC0-9B30732CD195}"/>
    <hyperlink ref="A241" r:id="rId239" xr:uid="{C3DF88C2-F258-4A16-BDD2-58D7C287A3CF}"/>
    <hyperlink ref="A242" r:id="rId240" xr:uid="{638D422D-067B-4B76-87A0-468C872E9E08}"/>
    <hyperlink ref="A243" r:id="rId241" xr:uid="{3B27C372-0F12-4AE5-A5F5-B2BE0BC9C9FF}"/>
    <hyperlink ref="A244" r:id="rId242" xr:uid="{869C6A38-6B9F-4CC5-BD9C-C9084C09CF83}"/>
    <hyperlink ref="A245" r:id="rId243" xr:uid="{25FF5B0E-7282-404B-A210-4BC090187AFF}"/>
    <hyperlink ref="A246" r:id="rId244" xr:uid="{549797BA-C72D-427C-AFDF-D78B20323AEC}"/>
    <hyperlink ref="A247" r:id="rId245" xr:uid="{03EB0A3D-20C9-41FB-8067-9A8CBD76178A}"/>
    <hyperlink ref="A248" r:id="rId246" xr:uid="{D91CF2ED-6FC2-4C97-9263-C84DA1F71D76}"/>
    <hyperlink ref="A249" r:id="rId247" xr:uid="{70F93A97-6EBD-4F73-87ED-85D9FEE2169C}"/>
    <hyperlink ref="A250" r:id="rId248" xr:uid="{F2F46FB9-8627-4066-BC7C-5D131D8D4D1C}"/>
    <hyperlink ref="A251" r:id="rId249" xr:uid="{7C02B05C-B71A-44E7-A44D-858314E3CED7}"/>
    <hyperlink ref="A252" r:id="rId250" xr:uid="{EAB3A641-CF81-404A-8074-C5F679D8119D}"/>
    <hyperlink ref="A253" r:id="rId251" xr:uid="{AF8ECE34-907A-4A5A-B7C5-68C030E54CD2}"/>
    <hyperlink ref="A254" r:id="rId252" xr:uid="{F621751D-A0D5-4C96-BB89-60A32D9B6B41}"/>
    <hyperlink ref="A255" r:id="rId253" xr:uid="{F42469A9-2C8E-4549-ACCF-7FA4F8E6A244}"/>
    <hyperlink ref="A256" r:id="rId254" xr:uid="{816714AB-92DD-4812-BBAA-985CCD79487C}"/>
    <hyperlink ref="A257" r:id="rId255" xr:uid="{FBE3C491-0EA5-4E05-B060-851D93D06762}"/>
    <hyperlink ref="A258" r:id="rId256" xr:uid="{265088CC-BA3D-4573-9FEC-19816460ACA3}"/>
    <hyperlink ref="A259" r:id="rId257" xr:uid="{60F0BB26-875E-48F0-8145-0545ABB068C2}"/>
    <hyperlink ref="A260" r:id="rId258" xr:uid="{27606797-2B2B-4CCD-898C-7851427F5C04}"/>
    <hyperlink ref="A261" r:id="rId259" xr:uid="{A60EDA97-8922-4E3D-9513-2D667C0F3225}"/>
    <hyperlink ref="A262" r:id="rId260" xr:uid="{A4D5E2AF-A2BB-4C6C-B811-10936EB1D828}"/>
    <hyperlink ref="A263" r:id="rId261" xr:uid="{F0BA626A-7AF4-4A76-8B9B-834037B1B611}"/>
    <hyperlink ref="A264" r:id="rId262" xr:uid="{9140B16E-ABED-4216-8C29-CA658CB4AC6C}"/>
    <hyperlink ref="A265" r:id="rId263" xr:uid="{66D04E56-9096-43C9-81E9-028EA38F12ED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62A62-B371-4039-BEE3-77AA8B00118E}">
  <sheetPr codeName="工作表7"/>
  <dimension ref="A1:N512"/>
  <sheetViews>
    <sheetView workbookViewId="0">
      <selection activeCell="C1" sqref="C1:C1048576"/>
    </sheetView>
  </sheetViews>
  <sheetFormatPr defaultColWidth="12.54296875" defaultRowHeight="12.5"/>
  <cols>
    <col min="1" max="1" width="21.26953125" style="16" customWidth="1"/>
    <col min="2" max="2" width="11" style="16" customWidth="1"/>
    <col min="3" max="3" width="15.6328125" style="16" customWidth="1"/>
    <col min="4" max="4" width="25" style="16" customWidth="1"/>
    <col min="5" max="5" width="15.81640625" style="16" customWidth="1"/>
    <col min="6" max="11" width="9.6328125" style="16" customWidth="1"/>
    <col min="12" max="12" width="11" style="16" customWidth="1"/>
    <col min="13" max="13" width="9.81640625" style="16" customWidth="1"/>
    <col min="14" max="14" width="14.26953125" style="16" customWidth="1"/>
    <col min="15" max="15" width="26.453125" style="16" customWidth="1"/>
    <col min="16" max="16" width="32.81640625" style="16" customWidth="1"/>
    <col min="17" max="17" width="13.1796875" style="16" customWidth="1"/>
    <col min="18" max="16384" width="12.54296875" style="16"/>
  </cols>
  <sheetData>
    <row r="1" spans="1:14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10259</v>
      </c>
      <c r="G2" s="17" t="s">
        <v>10249</v>
      </c>
      <c r="H2" s="17" t="s">
        <v>10250</v>
      </c>
      <c r="I2" s="17" t="s">
        <v>10251</v>
      </c>
      <c r="J2" s="17" t="s">
        <v>10252</v>
      </c>
      <c r="K2" s="17" t="s">
        <v>10254</v>
      </c>
      <c r="L2" s="17" t="s">
        <v>10255</v>
      </c>
      <c r="M2" s="17" t="s">
        <v>10256</v>
      </c>
      <c r="N2" s="17" t="s">
        <v>10257</v>
      </c>
    </row>
    <row r="3" spans="1:14" ht="14.5">
      <c r="A3" s="3" t="s">
        <v>1611</v>
      </c>
      <c r="B3" s="15" t="s">
        <v>1</v>
      </c>
      <c r="C3" s="15" t="s">
        <v>1099</v>
      </c>
      <c r="D3" s="15" t="s">
        <v>9939</v>
      </c>
      <c r="E3" s="15" t="s">
        <v>1619</v>
      </c>
      <c r="F3" s="15">
        <v>35</v>
      </c>
      <c r="G3" s="15">
        <v>1</v>
      </c>
      <c r="H3" s="15">
        <v>200</v>
      </c>
      <c r="I3" s="15">
        <v>40</v>
      </c>
      <c r="J3" s="15">
        <v>0.95</v>
      </c>
      <c r="K3" s="15">
        <v>1</v>
      </c>
      <c r="L3" s="15">
        <v>150</v>
      </c>
      <c r="M3" s="15">
        <v>1</v>
      </c>
      <c r="N3" s="15" t="s">
        <v>3</v>
      </c>
    </row>
    <row r="4" spans="1:14" ht="14.5">
      <c r="A4" s="3" t="s">
        <v>1612</v>
      </c>
      <c r="B4" s="15" t="s">
        <v>1</v>
      </c>
      <c r="C4" s="15" t="s">
        <v>1099</v>
      </c>
      <c r="D4" s="15" t="s">
        <v>9939</v>
      </c>
      <c r="E4" s="15" t="s">
        <v>1619</v>
      </c>
      <c r="F4" s="15">
        <v>35</v>
      </c>
      <c r="G4" s="15">
        <v>1</v>
      </c>
      <c r="H4" s="15">
        <v>400</v>
      </c>
      <c r="I4" s="15">
        <v>40</v>
      </c>
      <c r="J4" s="15">
        <v>1.2</v>
      </c>
      <c r="K4" s="15">
        <v>1</v>
      </c>
      <c r="L4" s="15">
        <v>150</v>
      </c>
      <c r="M4" s="15">
        <v>1</v>
      </c>
      <c r="N4" s="15" t="s">
        <v>3</v>
      </c>
    </row>
    <row r="5" spans="1:14" ht="14.5">
      <c r="A5" s="3" t="s">
        <v>1613</v>
      </c>
      <c r="B5" s="15" t="s">
        <v>1</v>
      </c>
      <c r="C5" s="15" t="s">
        <v>1099</v>
      </c>
      <c r="D5" s="15" t="s">
        <v>9939</v>
      </c>
      <c r="E5" s="15" t="s">
        <v>1619</v>
      </c>
      <c r="F5" s="15">
        <v>35</v>
      </c>
      <c r="G5" s="15">
        <v>1</v>
      </c>
      <c r="H5" s="15">
        <v>600</v>
      </c>
      <c r="I5" s="15">
        <v>40</v>
      </c>
      <c r="J5" s="15">
        <v>1.7</v>
      </c>
      <c r="K5" s="15">
        <v>1</v>
      </c>
      <c r="L5" s="15">
        <v>150</v>
      </c>
      <c r="M5" s="15">
        <v>1</v>
      </c>
      <c r="N5" s="15" t="s">
        <v>3</v>
      </c>
    </row>
    <row r="11" spans="1:14" ht="14.5"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469" spans="5:5">
      <c r="E469" s="30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  <row r="512" spans="5:5">
      <c r="E512" s="31"/>
    </row>
  </sheetData>
  <sheetProtection sheet="1" objects="1" scenarios="1" sort="0" autoFilter="0"/>
  <autoFilter ref="A2:N2" xr:uid="{45F62A62-B371-4039-BEE3-77AA8B00118E}"/>
  <phoneticPr fontId="5" type="noConversion"/>
  <hyperlinks>
    <hyperlink ref="A3" r:id="rId1" xr:uid="{30EF25B9-3EC6-4F43-AA48-9200436016FF}"/>
    <hyperlink ref="A4" r:id="rId2" xr:uid="{1F1E6497-094F-4964-9272-9FF64BC259EF}"/>
    <hyperlink ref="A5" r:id="rId3" xr:uid="{4A6AC076-016F-46AB-8B26-6A9987E6289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F4554-9227-4B14-8968-5CF5A2E3FDA3}">
  <sheetPr codeName="工作表8"/>
  <dimension ref="A1:M511"/>
  <sheetViews>
    <sheetView workbookViewId="0">
      <selection activeCell="C1" sqref="C1:C1048576"/>
    </sheetView>
  </sheetViews>
  <sheetFormatPr defaultColWidth="12.54296875" defaultRowHeight="12.5"/>
  <cols>
    <col min="1" max="1" width="21.26953125" style="16" customWidth="1"/>
    <col min="2" max="2" width="14.26953125" style="16" customWidth="1"/>
    <col min="3" max="3" width="14.81640625" style="16" customWidth="1"/>
    <col min="4" max="4" width="19.90625" style="16" customWidth="1"/>
    <col min="5" max="5" width="13.90625" style="16" customWidth="1"/>
    <col min="6" max="10" width="10.1796875" style="16" customWidth="1"/>
    <col min="11" max="11" width="13.36328125" style="16" customWidth="1"/>
    <col min="12" max="13" width="10.1796875" style="16" customWidth="1"/>
    <col min="14" max="14" width="28.7265625" style="16" customWidth="1"/>
    <col min="15" max="15" width="23.453125" style="16" customWidth="1"/>
    <col min="16" max="16" width="26.453125" style="16" customWidth="1"/>
    <col min="17" max="17" width="32.81640625" style="16" customWidth="1"/>
    <col min="18" max="18" width="13.1796875" style="16" customWidth="1"/>
    <col min="19" max="16384" width="12.54296875" style="16"/>
  </cols>
  <sheetData>
    <row r="1" spans="1:13" ht="15.5">
      <c r="A1" s="2" t="str">
        <f>HYPERLINK("#'Contents'!A1","Back to Contents")</f>
        <v>Back to Contents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3" s="18" customFormat="1" ht="39.5" customHeight="1">
      <c r="A2" s="17" t="s">
        <v>10240</v>
      </c>
      <c r="B2" s="17" t="s">
        <v>10258</v>
      </c>
      <c r="C2" s="17" t="s">
        <v>10246</v>
      </c>
      <c r="D2" s="17" t="s">
        <v>10247</v>
      </c>
      <c r="E2" s="17" t="s">
        <v>10248</v>
      </c>
      <c r="F2" s="17" t="s">
        <v>10249</v>
      </c>
      <c r="G2" s="17" t="s">
        <v>10250</v>
      </c>
      <c r="H2" s="17" t="s">
        <v>10251</v>
      </c>
      <c r="I2" s="17" t="s">
        <v>10252</v>
      </c>
      <c r="J2" s="17" t="s">
        <v>10254</v>
      </c>
      <c r="K2" s="17" t="s">
        <v>10255</v>
      </c>
      <c r="L2" s="17" t="s">
        <v>10256</v>
      </c>
      <c r="M2" s="17" t="s">
        <v>10257</v>
      </c>
    </row>
    <row r="3" spans="1:13" ht="14.5">
      <c r="A3" s="3" t="s">
        <v>1614</v>
      </c>
      <c r="B3" s="15" t="s">
        <v>1</v>
      </c>
      <c r="C3" s="15" t="s">
        <v>1099</v>
      </c>
      <c r="D3" s="15" t="s">
        <v>9328</v>
      </c>
      <c r="E3" s="15" t="s">
        <v>1619</v>
      </c>
      <c r="F3" s="15">
        <v>2</v>
      </c>
      <c r="G3" s="15">
        <v>50</v>
      </c>
      <c r="H3" s="15">
        <v>50</v>
      </c>
      <c r="I3" s="15">
        <v>0.5</v>
      </c>
      <c r="J3" s="15">
        <v>100</v>
      </c>
      <c r="K3" s="15">
        <v>150</v>
      </c>
      <c r="L3" s="15">
        <v>1</v>
      </c>
      <c r="M3" s="15" t="s">
        <v>3</v>
      </c>
    </row>
    <row r="4" spans="1:13" ht="14.5">
      <c r="A4" s="3" t="s">
        <v>1615</v>
      </c>
      <c r="B4" s="15" t="s">
        <v>1</v>
      </c>
      <c r="C4" s="15" t="s">
        <v>1099</v>
      </c>
      <c r="D4" s="15" t="s">
        <v>9328</v>
      </c>
      <c r="E4" s="15" t="s">
        <v>1619</v>
      </c>
      <c r="F4" s="15">
        <v>2</v>
      </c>
      <c r="G4" s="15">
        <v>60</v>
      </c>
      <c r="H4" s="15">
        <v>50</v>
      </c>
      <c r="I4" s="15">
        <v>0.7</v>
      </c>
      <c r="J4" s="15">
        <v>50</v>
      </c>
      <c r="K4" s="15">
        <v>150</v>
      </c>
      <c r="L4" s="15">
        <v>1</v>
      </c>
      <c r="M4" s="15" t="s">
        <v>3</v>
      </c>
    </row>
    <row r="5" spans="1:13" ht="14.5">
      <c r="A5" s="3" t="s">
        <v>1616</v>
      </c>
      <c r="B5" s="15" t="s">
        <v>1</v>
      </c>
      <c r="C5" s="15" t="s">
        <v>1099</v>
      </c>
      <c r="D5" s="15" t="s">
        <v>9328</v>
      </c>
      <c r="E5" s="15" t="s">
        <v>1619</v>
      </c>
      <c r="F5" s="15">
        <v>3</v>
      </c>
      <c r="G5" s="15">
        <v>40</v>
      </c>
      <c r="H5" s="15">
        <v>80</v>
      </c>
      <c r="I5" s="15">
        <v>0.5</v>
      </c>
      <c r="J5" s="15">
        <v>500</v>
      </c>
      <c r="K5" s="15">
        <v>125</v>
      </c>
      <c r="L5" s="15">
        <v>1</v>
      </c>
      <c r="M5" s="15" t="s">
        <v>3</v>
      </c>
    </row>
    <row r="6" spans="1:13" ht="14.5">
      <c r="A6" s="3" t="s">
        <v>1617</v>
      </c>
      <c r="B6" s="15" t="s">
        <v>1</v>
      </c>
      <c r="C6" s="15" t="s">
        <v>1099</v>
      </c>
      <c r="D6" s="15" t="s">
        <v>9328</v>
      </c>
      <c r="E6" s="15" t="s">
        <v>1619</v>
      </c>
      <c r="F6" s="15">
        <v>3</v>
      </c>
      <c r="G6" s="15">
        <v>60</v>
      </c>
      <c r="H6" s="15">
        <v>80</v>
      </c>
      <c r="I6" s="15">
        <v>0.7</v>
      </c>
      <c r="J6" s="15">
        <v>500</v>
      </c>
      <c r="K6" s="15">
        <v>150</v>
      </c>
      <c r="L6" s="15">
        <v>1</v>
      </c>
      <c r="M6" s="15" t="s">
        <v>3</v>
      </c>
    </row>
    <row r="10" spans="1:13" ht="14.5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468" spans="5:5">
      <c r="E468" s="30"/>
    </row>
    <row r="499" spans="5:5">
      <c r="E499" s="31"/>
    </row>
    <row r="500" spans="5:5">
      <c r="E500" s="31"/>
    </row>
    <row r="501" spans="5:5">
      <c r="E501" s="31"/>
    </row>
    <row r="502" spans="5:5">
      <c r="E502" s="31"/>
    </row>
    <row r="503" spans="5:5">
      <c r="E503" s="31"/>
    </row>
    <row r="504" spans="5:5">
      <c r="E504" s="31"/>
    </row>
    <row r="505" spans="5:5">
      <c r="E505" s="31"/>
    </row>
    <row r="506" spans="5:5">
      <c r="E506" s="31"/>
    </row>
    <row r="507" spans="5:5">
      <c r="E507" s="31"/>
    </row>
    <row r="508" spans="5:5">
      <c r="E508" s="31"/>
    </row>
    <row r="509" spans="5:5">
      <c r="E509" s="31"/>
    </row>
    <row r="510" spans="5:5">
      <c r="E510" s="31"/>
    </row>
    <row r="511" spans="5:5">
      <c r="E511" s="31"/>
    </row>
  </sheetData>
  <sheetProtection sheet="1" objects="1" scenarios="1" sort="0" autoFilter="0"/>
  <autoFilter ref="A2:M2" xr:uid="{B61F4554-9227-4B14-8968-5CF5A2E3FDA3}"/>
  <phoneticPr fontId="5" type="noConversion"/>
  <hyperlinks>
    <hyperlink ref="A3" r:id="rId1" xr:uid="{1B551C77-5C85-49DA-B47A-203FE8939321}"/>
    <hyperlink ref="A4" r:id="rId2" xr:uid="{BB98B954-A6AB-4431-8CFB-D513F998D25C}"/>
    <hyperlink ref="A5" r:id="rId3" xr:uid="{D64850FF-6400-4E7D-AFF4-59EA90EBCE45}"/>
    <hyperlink ref="A6" r:id="rId4" xr:uid="{C82157C5-BDDA-4938-AAE3-DA8EC16C9881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40</vt:i4>
      </vt:variant>
    </vt:vector>
  </HeadingPairs>
  <TitlesOfParts>
    <vt:vector size="40" baseType="lpstr">
      <vt:lpstr>Contents</vt:lpstr>
      <vt:lpstr>planar-schottky-4</vt:lpstr>
      <vt:lpstr>standard-bridge-7</vt:lpstr>
      <vt:lpstr>trench-schottky-5</vt:lpstr>
      <vt:lpstr>fast-recovery-trr-100-500ns-8</vt:lpstr>
      <vt:lpstr>high-efficiency-trr-50-99ns-9</vt:lpstr>
      <vt:lpstr>fast-recovery-trr-100-500ns-13</vt:lpstr>
      <vt:lpstr>super-fast-recovery-10</vt:lpstr>
      <vt:lpstr>schottky-bridge-11</vt:lpstr>
      <vt:lpstr>standard-rectifier-12</vt:lpstr>
      <vt:lpstr>high-efficiency-trr-50-99ns-14</vt:lpstr>
      <vt:lpstr>super-fast-recovery-15</vt:lpstr>
      <vt:lpstr>ultra-fast-recovery-16</vt:lpstr>
      <vt:lpstr>tvs-18</vt:lpstr>
      <vt:lpstr>esd-protection-19</vt:lpstr>
      <vt:lpstr>automotive-mosfets-21</vt:lpstr>
      <vt:lpstr>low-voltage-mosfets-250v-23</vt:lpstr>
      <vt:lpstr>high-voltage-mosfets-500v-24</vt:lpstr>
      <vt:lpstr>p-channel-mosfets-25</vt:lpstr>
      <vt:lpstr>n-and-n-channel-dual-mosfets-27</vt:lpstr>
      <vt:lpstr>n-and-p-channel-dual-mosfets-28</vt:lpstr>
      <vt:lpstr>p-and-p-channel-dual-mosfets-29</vt:lpstr>
      <vt:lpstr>small-signal-mosfets-30</vt:lpstr>
      <vt:lpstr>npn-transistor-32</vt:lpstr>
      <vt:lpstr>pnp-transistor-33</vt:lpstr>
      <vt:lpstr>zener-diode-35</vt:lpstr>
      <vt:lpstr>switching-diode-36</vt:lpstr>
      <vt:lpstr>schottky-diode-37</vt:lpstr>
      <vt:lpstr>amplifier-comparator-39</vt:lpstr>
      <vt:lpstr>automotive-voltage-regulator-41</vt:lpstr>
      <vt:lpstr>linear-voltage-regulator-42</vt:lpstr>
      <vt:lpstr>switching-regulator-43</vt:lpstr>
      <vt:lpstr>automotive-led-driver-45</vt:lpstr>
      <vt:lpstr>voltage-reference-49</vt:lpstr>
      <vt:lpstr>omni-polar-52</vt:lpstr>
      <vt:lpstr>uni-polar-53</vt:lpstr>
      <vt:lpstr>latch-54</vt:lpstr>
      <vt:lpstr>linear-55</vt:lpstr>
      <vt:lpstr>sic-schottky-diode-57</vt:lpstr>
      <vt:lpstr>gan-transistor-59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Chen [TSC-HQ]</dc:creator>
  <cp:lastModifiedBy>Claire Chen [TSC-HQ]</cp:lastModifiedBy>
  <dcterms:created xsi:type="dcterms:W3CDTF">2023-11-01T08:30:55Z</dcterms:created>
  <dcterms:modified xsi:type="dcterms:W3CDTF">2026-01-28T08:32:17Z</dcterms:modified>
</cp:coreProperties>
</file>